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T:\2026\BALANCES 2026\BALANCE CALIDAD DE AGUA Vs COSTOS\DASHBOARD CALIDAD\"/>
    </mc:Choice>
  </mc:AlternateContent>
  <xr:revisionPtr revIDLastSave="0" documentId="13_ncr:1_{01D06CFE-74AA-4FBC-9E56-74DDA337DC7B}" xr6:coauthVersionLast="47" xr6:coauthVersionMax="47" xr10:uidLastSave="{00000000-0000-0000-0000-000000000000}"/>
  <bookViews>
    <workbookView xWindow="-120" yWindow="-120" windowWidth="20730" windowHeight="11040" xr2:uid="{5BAEC5B5-4072-4923-AF12-E9F71B298A1A}"/>
  </bookViews>
  <sheets>
    <sheet name="DASHBOARD" sheetId="56" r:id="rId1"/>
    <sheet name="Tabla datos 1" sheetId="7" r:id="rId2"/>
    <sheet name="BITÁCORA CALIDAD DE AGUA " sheetId="1" r:id="rId3"/>
  </sheets>
  <definedNames>
    <definedName name="_1_02_2024">'Tabla datos 1'!$E$18:$S$18</definedName>
    <definedName name="_2_02_2024">#REF!</definedName>
    <definedName name="_xlnm._FilterDatabase" localSheetId="2" hidden="1">'BITÁCORA CALIDAD DE AGUA '!$A$1:$A$3870</definedName>
    <definedName name="_xlnm._FilterDatabase" localSheetId="0" hidden="1">DASHBOARD!$CO$7:$CR$38</definedName>
    <definedName name="_xlnm._FilterDatabase" localSheetId="1" hidden="1">'Tabla datos 1'!$B$1:$X$1954</definedName>
    <definedName name="Actual_T2_PROMEDIO">#REF!</definedName>
    <definedName name="Actual_T3_PROMEDIO">#REF!</definedName>
    <definedName name="Alcalinidad">#REF!</definedName>
    <definedName name="Cloruros">#REF!</definedName>
    <definedName name="Color">#REF!</definedName>
    <definedName name="Color_real_436_nm__Absorbancia">#REF!</definedName>
    <definedName name="Color_real_525_nm__Absorbancia">#REF!</definedName>
    <definedName name="Color_real_620_nm__Absorbancia">#REF!</definedName>
    <definedName name="Conductividad">#REF!</definedName>
    <definedName name="Demanda_Bioquímica_de_oxígeno">#REF!</definedName>
    <definedName name="Demanda_química_de_oxígeno">#REF!</definedName>
    <definedName name="Dureza_Cálcica">#REF!</definedName>
    <definedName name="Dureza_Total">#REF!</definedName>
    <definedName name="FECHA">'Tabla datos 1'!$B$2:$B$1048576</definedName>
    <definedName name="Filtros_Intercambio_Iónico__Entrada">'Tabla datos 1'!#REF!</definedName>
    <definedName name="Filtros_Intercambio_Iónico__Entrada__MAX">#REF!</definedName>
    <definedName name="Filtros_Intercambio_Iónico__Entrada__MIN">#REF!</definedName>
    <definedName name="Filtros_Intercambio_Iónico__Entrada__PROMEDIO">#REF!</definedName>
    <definedName name="Filtros_Intercambio_Iónico__Salida">'Tabla datos 1'!#REF!</definedName>
    <definedName name="Filtros_Intercambio_Iónico__Salida__MAX">#REF!</definedName>
    <definedName name="Filtros_Intercambio_Iónico__Salida__MIN">#REF!</definedName>
    <definedName name="Filtros_Intercambio_Iónico__Salida__PROMEDIO">#REF!</definedName>
    <definedName name="Fósforo_Total">#REF!</definedName>
    <definedName name="GEM__Salida">'Tabla datos 1'!$M$653:$M$1048576</definedName>
    <definedName name="GEM__Salida__MAX">#REF!</definedName>
    <definedName name="GEM__Salida__MIN">#REF!</definedName>
    <definedName name="GEM__Salida__PROMEDIO">#REF!</definedName>
    <definedName name="Grasas___Aceites">#REF!</definedName>
    <definedName name="MAXIMOT2">'Tabla datos 1'!#REF!</definedName>
    <definedName name="MAXIMOT3">'Tabla datos 1'!#REF!</definedName>
    <definedName name="MINIMOT2">'Tabla datos 1'!#REF!</definedName>
    <definedName name="MINIMOT3">'Tabla datos 1'!#REF!</definedName>
    <definedName name="Nitrógeno_Amoniacal">#REF!</definedName>
    <definedName name="Nitrógeno_Total">#REF!</definedName>
    <definedName name="Oxígeno_Disuelto">#REF!</definedName>
    <definedName name="PARAMETRO">#REF!</definedName>
    <definedName name="pH">#REF!</definedName>
    <definedName name="pH__Unidades_de_pH">#REF!</definedName>
    <definedName name="PROMT2">'Tabla datos 1'!$W$1</definedName>
    <definedName name="PROMT3">'Tabla datos 1'!$X:$X</definedName>
    <definedName name="Reactor_Anóxico__Interna">'Tabla datos 1'!$P$2:$P$1048576</definedName>
    <definedName name="Reactor_Anóxico__Interna__MAX">#REF!</definedName>
    <definedName name="Reactor_Anóxico__Interna__MIN">#REF!</definedName>
    <definedName name="Reactor_Anóxico__Interna__PROMEDIO">#REF!</definedName>
    <definedName name="Reactor_MBBR__Interno">'Tabla datos 1'!$S$2:$S$1048576</definedName>
    <definedName name="Reactor_MBBR__Interno__MAX">#REF!</definedName>
    <definedName name="Reactor_MBBR__Interno__MIN">#REF!</definedName>
    <definedName name="Reactor_MBBR__Interno__PROMEDIO">#REF!</definedName>
    <definedName name="Reactor_MBR_1__Interno">'Tabla datos 1'!#REF!</definedName>
    <definedName name="Reactor_MBR_1__Interno__MAX">#REF!</definedName>
    <definedName name="Reactor_MBR_1__Interno__MIN">#REF!</definedName>
    <definedName name="Reactor_MBR_1__Interno__PROMEDIO">#REF!</definedName>
    <definedName name="Reactor_MBR_1__Permeado">'Tabla datos 1'!#REF!</definedName>
    <definedName name="Reactor_MBR_1__Permeado__MAX">#REF!</definedName>
    <definedName name="Reactor_MBR_1__Permeado__MIN">#REF!</definedName>
    <definedName name="Reactor_MBR_1__Permeado__PROMEDIO">#REF!</definedName>
    <definedName name="Reactor_MBR_2__Interno">'Tabla datos 1'!#REF!</definedName>
    <definedName name="Reactor_MBR_2__Interno___MAX">#REF!</definedName>
    <definedName name="Reactor_MBR_2__Interno___MIN">#REF!</definedName>
    <definedName name="Reactor_MBR_2__Interno___PROMEDIO">#REF!</definedName>
    <definedName name="Reactor_MBR_2__Permeado">'Tabla datos 1'!#REF!</definedName>
    <definedName name="Reactor_MBR_2__Permeado__MAX">#REF!</definedName>
    <definedName name="Reactor_MBR_2__Permeado__MIN">#REF!</definedName>
    <definedName name="Reactor_MBR_2__Permeado__PROMEDIO">#REF!</definedName>
    <definedName name="SegmentaciónDeDatos_FECHA">#N/A</definedName>
    <definedName name="SegmentaciónDeDatos_FECHA1">#N/A</definedName>
    <definedName name="SegmentaciónDeDatos_FECHA3">#N/A</definedName>
    <definedName name="SegmentaciónDeDatos_PARAMETRO">#N/A</definedName>
    <definedName name="SegmentaciónDeDatos_PARAMETRO1">#N/A</definedName>
    <definedName name="SegmentaciónDeDatos_PARAMETRO2">#N/A</definedName>
    <definedName name="SegmentaciónDeDatos_PARAMETRO3">#N/A</definedName>
    <definedName name="SegmentaciónDeDatos_TURNO">#N/A</definedName>
    <definedName name="SegmentaciónDeDatos_TURNO1">#N/A</definedName>
    <definedName name="SegmentaciónDeDatos_TURNO2">#N/A</definedName>
    <definedName name="SegmentaciónDeDatos_TURNO3">#N/A</definedName>
    <definedName name="SegmentaciónDeDatos_TURNO4">#N/A</definedName>
    <definedName name="Sólidos_Disueltos_Totales">#REF!</definedName>
    <definedName name="Sólidos_Sedimentables">#REF!</definedName>
    <definedName name="Sólidos_Suspendidos_Totales">#REF!</definedName>
    <definedName name="Sulfatos">#REF!</definedName>
    <definedName name="Tanque_Homogeneizador__Entrada_GEM">'Tabla datos 1'!$J$653:$J$1048576</definedName>
    <definedName name="Tanque_Homogeneizador__Entrada_GEM__MAX">#REF!</definedName>
    <definedName name="Tanque_Homogeneizador__Entrada_GEM__MIN">#REF!</definedName>
    <definedName name="Tanque_Homogeneizador__Entrada_GEM__PROMEDIO">#REF!</definedName>
    <definedName name="Tanque_Pulmon">'Tabla datos 1'!$G$653:$G$1048576</definedName>
    <definedName name="Tanque_Pulmon_MAX">#REF!</definedName>
    <definedName name="Tanque_Pulmon_MIN">#REF!</definedName>
    <definedName name="Tanque_Pulmon_PROMEDIO">#REF!</definedName>
    <definedName name="Temperatura">#REF!</definedName>
    <definedName name="Temperatura__°C">#REF!</definedName>
    <definedName name="TPMAX">#REF!</definedName>
    <definedName name="TPMIN">#REF!</definedName>
    <definedName name="TPPROMEDIO">#REF!</definedName>
    <definedName name="Turbidez">#REF!</definedName>
    <definedName name="UNIDADES_DE_TRATAMIENTO">'Tabla datos 1'!#REF!</definedName>
    <definedName name="UTTO">#REF!</definedName>
    <definedName name="Vertimientp">'BITÁCORA CALIDAD DE AGUA '!$L$2</definedName>
  </definedNames>
  <calcPr calcId="191029"/>
  <pivotCaches>
    <pivotCache cacheId="12" r:id="rId4"/>
    <pivotCache cacheId="16" r:id="rId5"/>
    <pivotCache cacheId="22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M8" i="56" l="1"/>
  <c r="DM9" i="56"/>
  <c r="DM10" i="56"/>
  <c r="DM11" i="56"/>
  <c r="DM12" i="56"/>
  <c r="DM13" i="56"/>
  <c r="DM14" i="56"/>
  <c r="DM15" i="56"/>
  <c r="DM16" i="56"/>
  <c r="DM17" i="56"/>
  <c r="DM18" i="56"/>
  <c r="DM19" i="56"/>
  <c r="DM20" i="56"/>
  <c r="DM21" i="56"/>
  <c r="DM22" i="56"/>
  <c r="DM23" i="56"/>
  <c r="DM24" i="56"/>
  <c r="DM25" i="56"/>
  <c r="DM26" i="56"/>
  <c r="DM27" i="56"/>
  <c r="DM28" i="56"/>
  <c r="DM29" i="56"/>
  <c r="DM30" i="56"/>
  <c r="DM31" i="56"/>
  <c r="DM32" i="56"/>
  <c r="DM33" i="56"/>
  <c r="DM34" i="56"/>
  <c r="DM35" i="56"/>
  <c r="DM36" i="56"/>
  <c r="DM37" i="56"/>
  <c r="DM38" i="56"/>
  <c r="DM39" i="56"/>
  <c r="DM40" i="56"/>
  <c r="DM41" i="56"/>
  <c r="DM42" i="56"/>
  <c r="DM43" i="56"/>
  <c r="DM44" i="56"/>
  <c r="DM45" i="56"/>
  <c r="DM46" i="56"/>
  <c r="DM47" i="56"/>
  <c r="DM48" i="56"/>
  <c r="DM49" i="56"/>
  <c r="DM50" i="56"/>
  <c r="DM51" i="56"/>
  <c r="DM52" i="56"/>
  <c r="DM53" i="56"/>
  <c r="DM54" i="56"/>
  <c r="DM55" i="56"/>
  <c r="DM56" i="56"/>
  <c r="DM57" i="56"/>
  <c r="DM58" i="56"/>
  <c r="DM59" i="56"/>
  <c r="DM60" i="56"/>
  <c r="DM61" i="56"/>
  <c r="DM62" i="56"/>
  <c r="DM63" i="56"/>
  <c r="DM64" i="56"/>
  <c r="DM65" i="56"/>
  <c r="DM66" i="56"/>
  <c r="DM67" i="56"/>
  <c r="DM68" i="56"/>
  <c r="DM69" i="56"/>
  <c r="DM70" i="56"/>
  <c r="DM71" i="56"/>
  <c r="DM72" i="56"/>
  <c r="DM73" i="56"/>
  <c r="DM74" i="56"/>
  <c r="DM75" i="56"/>
  <c r="DM76" i="56"/>
  <c r="DM77" i="56"/>
  <c r="DM78" i="56"/>
  <c r="DM79" i="56"/>
  <c r="DM80" i="56"/>
  <c r="DM81" i="56"/>
  <c r="DM82" i="56"/>
  <c r="DM83" i="56"/>
  <c r="DM84" i="56"/>
  <c r="DM85" i="56"/>
  <c r="DM86" i="56"/>
  <c r="DM87" i="56"/>
  <c r="DM88" i="56"/>
  <c r="DM89" i="56"/>
  <c r="DM90" i="56"/>
  <c r="DM91" i="56"/>
  <c r="DM92" i="56"/>
  <c r="DM93" i="56"/>
  <c r="DM94" i="56"/>
  <c r="DM95" i="56"/>
  <c r="DM96" i="56"/>
  <c r="DM97" i="56"/>
  <c r="DM98" i="56"/>
  <c r="DM99" i="56"/>
  <c r="DM7" i="56"/>
  <c r="DN12" i="56"/>
  <c r="DN13" i="56"/>
  <c r="DN14" i="56"/>
  <c r="DN15" i="56"/>
  <c r="DN16" i="56"/>
  <c r="DN17" i="56"/>
  <c r="DN18" i="56"/>
  <c r="DN19" i="56"/>
  <c r="DN20" i="56"/>
  <c r="DN21" i="56"/>
  <c r="DN22" i="56"/>
  <c r="DN23" i="56"/>
  <c r="DN24" i="56"/>
  <c r="DN25" i="56"/>
  <c r="DN26" i="56"/>
  <c r="DN27" i="56"/>
  <c r="DN28" i="56"/>
  <c r="DN29" i="56"/>
  <c r="DN30" i="56"/>
  <c r="DN31" i="56"/>
  <c r="DN32" i="56"/>
  <c r="DN33" i="56"/>
  <c r="DN34" i="56"/>
  <c r="DN35" i="56"/>
  <c r="DN36" i="56"/>
  <c r="DN37" i="56"/>
  <c r="DN38" i="56"/>
  <c r="DN39" i="56"/>
  <c r="DN40" i="56"/>
  <c r="DN41" i="56"/>
  <c r="DN42" i="56"/>
  <c r="DN43" i="56"/>
  <c r="DN44" i="56"/>
  <c r="DN45" i="56"/>
  <c r="DN46" i="56"/>
  <c r="DN47" i="56"/>
  <c r="DN48" i="56"/>
  <c r="DN49" i="56"/>
  <c r="DN50" i="56"/>
  <c r="DN51" i="56"/>
  <c r="DN52" i="56"/>
  <c r="DN53" i="56"/>
  <c r="DN54" i="56"/>
  <c r="DN55" i="56"/>
  <c r="DN56" i="56"/>
  <c r="DN57" i="56"/>
  <c r="DN58" i="56"/>
  <c r="DN59" i="56"/>
  <c r="DN60" i="56"/>
  <c r="DN61" i="56"/>
  <c r="DN62" i="56"/>
  <c r="DN63" i="56"/>
  <c r="DN64" i="56"/>
  <c r="DN65" i="56"/>
  <c r="DN66" i="56"/>
  <c r="DN67" i="56"/>
  <c r="DN68" i="56"/>
  <c r="DN69" i="56"/>
  <c r="DN70" i="56"/>
  <c r="DN71" i="56"/>
  <c r="DN72" i="56"/>
  <c r="DN73" i="56"/>
  <c r="DN74" i="56"/>
  <c r="DN75" i="56"/>
  <c r="DN76" i="56"/>
  <c r="DN77" i="56"/>
  <c r="DN78" i="56"/>
  <c r="DN79" i="56"/>
  <c r="DN80" i="56"/>
  <c r="DN81" i="56"/>
  <c r="DN82" i="56"/>
  <c r="DN83" i="56"/>
  <c r="DN84" i="56"/>
  <c r="DN85" i="56"/>
  <c r="DN86" i="56"/>
  <c r="DN87" i="56"/>
  <c r="DN7" i="56"/>
  <c r="DN8" i="56"/>
  <c r="DN9" i="56"/>
  <c r="DN10" i="56"/>
  <c r="DN11" i="56"/>
  <c r="W340" i="56" l="1" a="1"/>
  <c r="W340" i="56" s="1"/>
  <c r="W336" i="56" a="1"/>
  <c r="W336" i="56" s="1"/>
  <c r="W332" i="56" a="1"/>
  <c r="W332" i="56" s="1"/>
  <c r="T340" i="56"/>
  <c r="S332" i="56"/>
  <c r="T332" i="56"/>
  <c r="DN101" i="56" l="1"/>
  <c r="EJ101" i="56"/>
  <c r="DN100" i="56"/>
  <c r="EJ100" i="56"/>
  <c r="EJ76" i="56" l="1"/>
  <c r="EJ77" i="56"/>
  <c r="EJ78" i="56"/>
  <c r="EJ79" i="56"/>
  <c r="EJ80" i="56"/>
  <c r="EJ81" i="56"/>
  <c r="EJ82" i="56"/>
  <c r="EJ83" i="56"/>
  <c r="EJ84" i="56"/>
  <c r="EJ85" i="56"/>
  <c r="EJ86" i="56"/>
  <c r="EJ87" i="56"/>
  <c r="EJ88" i="56"/>
  <c r="EJ89" i="56"/>
  <c r="EJ90" i="56"/>
  <c r="EJ91" i="56"/>
  <c r="EJ92" i="56"/>
  <c r="EJ93" i="56"/>
  <c r="EJ94" i="56"/>
  <c r="EJ95" i="56"/>
  <c r="EJ96" i="56"/>
  <c r="EJ97" i="56"/>
  <c r="EJ98" i="56"/>
  <c r="EJ99" i="56"/>
  <c r="CQ743" i="1" l="1"/>
  <c r="CP743" i="1"/>
  <c r="CO743" i="1"/>
  <c r="CN743" i="1"/>
  <c r="CM743" i="1"/>
  <c r="CL743" i="1"/>
  <c r="CK743" i="1"/>
  <c r="Q1954" i="7" s="1"/>
  <c r="CJ743" i="1"/>
  <c r="Q1933" i="7" s="1"/>
  <c r="CI743" i="1"/>
  <c r="CH743" i="1"/>
  <c r="CG743" i="1"/>
  <c r="CF743" i="1"/>
  <c r="CE743" i="1"/>
  <c r="CD743" i="1"/>
  <c r="CC743" i="1"/>
  <c r="O1912" i="7" s="1"/>
  <c r="CB743" i="1"/>
  <c r="N1954" i="7" s="1"/>
  <c r="CA743" i="1"/>
  <c r="BZ743" i="1"/>
  <c r="BY743" i="1"/>
  <c r="BX743" i="1"/>
  <c r="BW743" i="1"/>
  <c r="BV743" i="1"/>
  <c r="BU743" i="1"/>
  <c r="L1933" i="7" s="1"/>
  <c r="BT743" i="1"/>
  <c r="L1912" i="7" s="1"/>
  <c r="BS743" i="1"/>
  <c r="BR743" i="1"/>
  <c r="BQ743" i="1"/>
  <c r="BP743" i="1"/>
  <c r="BO743" i="1"/>
  <c r="BN743" i="1"/>
  <c r="BM743" i="1"/>
  <c r="I1954" i="7" s="1"/>
  <c r="BL743" i="1"/>
  <c r="I1933" i="7" s="1"/>
  <c r="BK743" i="1"/>
  <c r="BJ743" i="1"/>
  <c r="BI743" i="1"/>
  <c r="BH743" i="1"/>
  <c r="BG743" i="1"/>
  <c r="BF743" i="1"/>
  <c r="BE743" i="1"/>
  <c r="G1912" i="7" s="1"/>
  <c r="BD743" i="1"/>
  <c r="F1954" i="7" s="1"/>
  <c r="BC743" i="1"/>
  <c r="BB743" i="1"/>
  <c r="BA743" i="1"/>
  <c r="AZ743" i="1"/>
  <c r="AY743" i="1"/>
  <c r="AW743" i="1"/>
  <c r="CQ742" i="1"/>
  <c r="S1953" i="7" s="1"/>
  <c r="CP742" i="1"/>
  <c r="S1932" i="7" s="1"/>
  <c r="CO742" i="1"/>
  <c r="CN742" i="1"/>
  <c r="CM742" i="1"/>
  <c r="CL742" i="1"/>
  <c r="CK742" i="1"/>
  <c r="CJ742" i="1"/>
  <c r="CI742" i="1"/>
  <c r="Q1911" i="7" s="1"/>
  <c r="CH742" i="1"/>
  <c r="CG742" i="1"/>
  <c r="CF742" i="1"/>
  <c r="CE742" i="1"/>
  <c r="CD742" i="1"/>
  <c r="CC742" i="1"/>
  <c r="CB742" i="1"/>
  <c r="CA742" i="1"/>
  <c r="N1932" i="7" s="1"/>
  <c r="BZ742" i="1"/>
  <c r="N1911" i="7" s="1"/>
  <c r="X1911" i="7" s="1"/>
  <c r="BY742" i="1"/>
  <c r="BX742" i="1"/>
  <c r="BW742" i="1"/>
  <c r="BV742" i="1"/>
  <c r="BU742" i="1"/>
  <c r="BT742" i="1"/>
  <c r="BS742" i="1"/>
  <c r="BR742" i="1"/>
  <c r="K1932" i="7" s="1"/>
  <c r="BQ742" i="1"/>
  <c r="BP742" i="1"/>
  <c r="BO742" i="1"/>
  <c r="BN742" i="1"/>
  <c r="BM742" i="1"/>
  <c r="BL742" i="1"/>
  <c r="BK742" i="1"/>
  <c r="I1911" i="7" s="1"/>
  <c r="BJ742" i="1"/>
  <c r="BI742" i="1"/>
  <c r="BH742" i="1"/>
  <c r="BG742" i="1"/>
  <c r="BF742" i="1"/>
  <c r="BE742" i="1"/>
  <c r="BD742" i="1"/>
  <c r="BC742" i="1"/>
  <c r="F1932" i="7" s="1"/>
  <c r="BB742" i="1"/>
  <c r="F1911" i="7" s="1"/>
  <c r="BA742" i="1"/>
  <c r="AZ742" i="1"/>
  <c r="AY742" i="1"/>
  <c r="AW742" i="1"/>
  <c r="CQ741" i="1"/>
  <c r="CP741" i="1"/>
  <c r="CO741" i="1"/>
  <c r="S1910" i="7" s="1"/>
  <c r="CN741" i="1"/>
  <c r="R1952" i="7" s="1"/>
  <c r="CM741" i="1"/>
  <c r="CL741" i="1"/>
  <c r="CK741" i="1"/>
  <c r="CJ741" i="1"/>
  <c r="CI741" i="1"/>
  <c r="CH741" i="1"/>
  <c r="CG741" i="1"/>
  <c r="P1931" i="7" s="1"/>
  <c r="CF741" i="1"/>
  <c r="P1910" i="7" s="1"/>
  <c r="CE741" i="1"/>
  <c r="CD741" i="1"/>
  <c r="CC741" i="1"/>
  <c r="CB741" i="1"/>
  <c r="CA741" i="1"/>
  <c r="BZ741" i="1"/>
  <c r="BY741" i="1"/>
  <c r="M1952" i="7" s="1"/>
  <c r="BX741" i="1"/>
  <c r="M1931" i="7" s="1"/>
  <c r="W1931" i="7" s="1"/>
  <c r="BW741" i="1"/>
  <c r="BV741" i="1"/>
  <c r="BU741" i="1"/>
  <c r="BT741" i="1"/>
  <c r="BS741" i="1"/>
  <c r="BR741" i="1"/>
  <c r="BQ741" i="1"/>
  <c r="K1910" i="7" s="1"/>
  <c r="BP741" i="1"/>
  <c r="J1952" i="7" s="1"/>
  <c r="BO741" i="1"/>
  <c r="BN741" i="1"/>
  <c r="BM741" i="1"/>
  <c r="BL741" i="1"/>
  <c r="BK741" i="1"/>
  <c r="BJ741" i="1"/>
  <c r="BI741" i="1"/>
  <c r="H1931" i="7" s="1"/>
  <c r="BH741" i="1"/>
  <c r="H1910" i="7" s="1"/>
  <c r="BG741" i="1"/>
  <c r="BF741" i="1"/>
  <c r="BE741" i="1"/>
  <c r="BD741" i="1"/>
  <c r="BC741" i="1"/>
  <c r="BB741" i="1"/>
  <c r="BA741" i="1"/>
  <c r="E1952" i="7" s="1"/>
  <c r="AZ741" i="1"/>
  <c r="E1931" i="7" s="1"/>
  <c r="AY741" i="1"/>
  <c r="AW741" i="1"/>
  <c r="CQ740" i="1"/>
  <c r="CP740" i="1"/>
  <c r="CO740" i="1"/>
  <c r="CN740" i="1"/>
  <c r="CM740" i="1"/>
  <c r="R1930" i="7" s="1"/>
  <c r="CL740" i="1"/>
  <c r="R1909" i="7" s="1"/>
  <c r="CK740" i="1"/>
  <c r="CJ740" i="1"/>
  <c r="CI740" i="1"/>
  <c r="CH740" i="1"/>
  <c r="CG740" i="1"/>
  <c r="CF740" i="1"/>
  <c r="CE740" i="1"/>
  <c r="O1951" i="7" s="1"/>
  <c r="CD740" i="1"/>
  <c r="O1930" i="7" s="1"/>
  <c r="CC740" i="1"/>
  <c r="CB740" i="1"/>
  <c r="CA740" i="1"/>
  <c r="BZ740" i="1"/>
  <c r="BY740" i="1"/>
  <c r="BX740" i="1"/>
  <c r="BW740" i="1"/>
  <c r="M1909" i="7" s="1"/>
  <c r="BV740" i="1"/>
  <c r="L1951" i="7" s="1"/>
  <c r="BU740" i="1"/>
  <c r="BT740" i="1"/>
  <c r="BS740" i="1"/>
  <c r="BR740" i="1"/>
  <c r="BQ740" i="1"/>
  <c r="BP740" i="1"/>
  <c r="BO740" i="1"/>
  <c r="J1930" i="7" s="1"/>
  <c r="BN740" i="1"/>
  <c r="J1909" i="7" s="1"/>
  <c r="BM740" i="1"/>
  <c r="BL740" i="1"/>
  <c r="BK740" i="1"/>
  <c r="BJ740" i="1"/>
  <c r="BI740" i="1"/>
  <c r="BH740" i="1"/>
  <c r="BG740" i="1"/>
  <c r="G1951" i="7" s="1"/>
  <c r="BF740" i="1"/>
  <c r="G1930" i="7" s="1"/>
  <c r="BE740" i="1"/>
  <c r="BD740" i="1"/>
  <c r="BC740" i="1"/>
  <c r="BB740" i="1"/>
  <c r="BA740" i="1"/>
  <c r="AZ740" i="1"/>
  <c r="AY740" i="1"/>
  <c r="E1909" i="7" s="1"/>
  <c r="AW740" i="1"/>
  <c r="CQ739" i="1"/>
  <c r="CP739" i="1"/>
  <c r="CO739" i="1"/>
  <c r="CN739" i="1"/>
  <c r="CM739" i="1"/>
  <c r="CL739" i="1"/>
  <c r="CK739" i="1"/>
  <c r="Q1950" i="7" s="1"/>
  <c r="CJ739" i="1"/>
  <c r="Q1929" i="7" s="1"/>
  <c r="CI739" i="1"/>
  <c r="CH739" i="1"/>
  <c r="CG739" i="1"/>
  <c r="CF739" i="1"/>
  <c r="CE739" i="1"/>
  <c r="CD739" i="1"/>
  <c r="CC739" i="1"/>
  <c r="O1908" i="7" s="1"/>
  <c r="CB739" i="1"/>
  <c r="N1950" i="7" s="1"/>
  <c r="CA739" i="1"/>
  <c r="BZ739" i="1"/>
  <c r="BY739" i="1"/>
  <c r="BX739" i="1"/>
  <c r="BW739" i="1"/>
  <c r="BV739" i="1"/>
  <c r="BU739" i="1"/>
  <c r="L1929" i="7" s="1"/>
  <c r="BT739" i="1"/>
  <c r="L1908" i="7" s="1"/>
  <c r="BS739" i="1"/>
  <c r="BR739" i="1"/>
  <c r="BQ739" i="1"/>
  <c r="BP739" i="1"/>
  <c r="BO739" i="1"/>
  <c r="BN739" i="1"/>
  <c r="BM739" i="1"/>
  <c r="I1950" i="7" s="1"/>
  <c r="BL739" i="1"/>
  <c r="I1929" i="7" s="1"/>
  <c r="BK739" i="1"/>
  <c r="BJ739" i="1"/>
  <c r="BI739" i="1"/>
  <c r="BH739" i="1"/>
  <c r="BG739" i="1"/>
  <c r="BF739" i="1"/>
  <c r="BE739" i="1"/>
  <c r="G1908" i="7" s="1"/>
  <c r="BD739" i="1"/>
  <c r="F1950" i="7" s="1"/>
  <c r="BC739" i="1"/>
  <c r="BB739" i="1"/>
  <c r="BA739" i="1"/>
  <c r="AZ739" i="1"/>
  <c r="AY739" i="1"/>
  <c r="AW739" i="1"/>
  <c r="CQ738" i="1"/>
  <c r="S1949" i="7" s="1"/>
  <c r="CP738" i="1"/>
  <c r="S1928" i="7" s="1"/>
  <c r="CO738" i="1"/>
  <c r="CN738" i="1"/>
  <c r="CM738" i="1"/>
  <c r="CL738" i="1"/>
  <c r="CK738" i="1"/>
  <c r="CJ738" i="1"/>
  <c r="CI738" i="1"/>
  <c r="Q1907" i="7" s="1"/>
  <c r="CH738" i="1"/>
  <c r="P1949" i="7" s="1"/>
  <c r="CG738" i="1"/>
  <c r="CF738" i="1"/>
  <c r="CE738" i="1"/>
  <c r="CD738" i="1"/>
  <c r="CC738" i="1"/>
  <c r="CB738" i="1"/>
  <c r="CA738" i="1"/>
  <c r="N1928" i="7" s="1"/>
  <c r="BZ738" i="1"/>
  <c r="N1907" i="7" s="1"/>
  <c r="BY738" i="1"/>
  <c r="BX738" i="1"/>
  <c r="BW738" i="1"/>
  <c r="BV738" i="1"/>
  <c r="BU738" i="1"/>
  <c r="BT738" i="1"/>
  <c r="BS738" i="1"/>
  <c r="BR738" i="1"/>
  <c r="K1928" i="7" s="1"/>
  <c r="BQ738" i="1"/>
  <c r="BP738" i="1"/>
  <c r="BO738" i="1"/>
  <c r="BN738" i="1"/>
  <c r="BM738" i="1"/>
  <c r="BL738" i="1"/>
  <c r="BK738" i="1"/>
  <c r="I1907" i="7" s="1"/>
  <c r="BJ738" i="1"/>
  <c r="H1949" i="7" s="1"/>
  <c r="BI738" i="1"/>
  <c r="BH738" i="1"/>
  <c r="BG738" i="1"/>
  <c r="BF738" i="1"/>
  <c r="BE738" i="1"/>
  <c r="BD738" i="1"/>
  <c r="BC738" i="1"/>
  <c r="F1928" i="7" s="1"/>
  <c r="BB738" i="1"/>
  <c r="F1907" i="7" s="1"/>
  <c r="BA738" i="1"/>
  <c r="AZ738" i="1"/>
  <c r="AY738" i="1"/>
  <c r="AW738" i="1"/>
  <c r="CQ737" i="1"/>
  <c r="CP737" i="1"/>
  <c r="CO737" i="1"/>
  <c r="S1906" i="7" s="1"/>
  <c r="CN737" i="1"/>
  <c r="R1948" i="7" s="1"/>
  <c r="CM737" i="1"/>
  <c r="CL737" i="1"/>
  <c r="CK737" i="1"/>
  <c r="CJ737" i="1"/>
  <c r="CI737" i="1"/>
  <c r="CH737" i="1"/>
  <c r="CG737" i="1"/>
  <c r="P1927" i="7" s="1"/>
  <c r="CF737" i="1"/>
  <c r="P1906" i="7" s="1"/>
  <c r="CE737" i="1"/>
  <c r="CD737" i="1"/>
  <c r="CC737" i="1"/>
  <c r="CB737" i="1"/>
  <c r="CA737" i="1"/>
  <c r="BZ737" i="1"/>
  <c r="BY737" i="1"/>
  <c r="M1948" i="7" s="1"/>
  <c r="BX737" i="1"/>
  <c r="M1927" i="7" s="1"/>
  <c r="W1927" i="7" s="1"/>
  <c r="BW737" i="1"/>
  <c r="BV737" i="1"/>
  <c r="BU737" i="1"/>
  <c r="BT737" i="1"/>
  <c r="BS737" i="1"/>
  <c r="BR737" i="1"/>
  <c r="BQ737" i="1"/>
  <c r="K1906" i="7" s="1"/>
  <c r="BP737" i="1"/>
  <c r="J1948" i="7" s="1"/>
  <c r="BO737" i="1"/>
  <c r="BN737" i="1"/>
  <c r="BM737" i="1"/>
  <c r="BL737" i="1"/>
  <c r="BK737" i="1"/>
  <c r="BJ737" i="1"/>
  <c r="BI737" i="1"/>
  <c r="H1927" i="7" s="1"/>
  <c r="BH737" i="1"/>
  <c r="H1906" i="7" s="1"/>
  <c r="BG737" i="1"/>
  <c r="BF737" i="1"/>
  <c r="BE737" i="1"/>
  <c r="BD737" i="1"/>
  <c r="BC737" i="1"/>
  <c r="BB737" i="1"/>
  <c r="BA737" i="1"/>
  <c r="E1948" i="7" s="1"/>
  <c r="AZ737" i="1"/>
  <c r="E1927" i="7" s="1"/>
  <c r="AY737" i="1"/>
  <c r="AW737" i="1"/>
  <c r="CQ736" i="1"/>
  <c r="CP736" i="1"/>
  <c r="CO736" i="1"/>
  <c r="CN736" i="1"/>
  <c r="CM736" i="1"/>
  <c r="R1926" i="7" s="1"/>
  <c r="CL736" i="1"/>
  <c r="R1905" i="7" s="1"/>
  <c r="CK736" i="1"/>
  <c r="CJ736" i="1"/>
  <c r="CI736" i="1"/>
  <c r="CH736" i="1"/>
  <c r="CG736" i="1"/>
  <c r="CF736" i="1"/>
  <c r="CE736" i="1"/>
  <c r="O1947" i="7" s="1"/>
  <c r="CD736" i="1"/>
  <c r="O1926" i="7" s="1"/>
  <c r="CC736" i="1"/>
  <c r="CB736" i="1"/>
  <c r="CA736" i="1"/>
  <c r="BZ736" i="1"/>
  <c r="BY736" i="1"/>
  <c r="BX736" i="1"/>
  <c r="BW736" i="1"/>
  <c r="M1905" i="7" s="1"/>
  <c r="BV736" i="1"/>
  <c r="L1947" i="7" s="1"/>
  <c r="BU736" i="1"/>
  <c r="BT736" i="1"/>
  <c r="BS736" i="1"/>
  <c r="BR736" i="1"/>
  <c r="BQ736" i="1"/>
  <c r="BP736" i="1"/>
  <c r="BO736" i="1"/>
  <c r="J1926" i="7" s="1"/>
  <c r="BN736" i="1"/>
  <c r="J1905" i="7" s="1"/>
  <c r="BM736" i="1"/>
  <c r="BL736" i="1"/>
  <c r="BK736" i="1"/>
  <c r="BJ736" i="1"/>
  <c r="BI736" i="1"/>
  <c r="BH736" i="1"/>
  <c r="BG736" i="1"/>
  <c r="G1947" i="7" s="1"/>
  <c r="BF736" i="1"/>
  <c r="G1926" i="7" s="1"/>
  <c r="BE736" i="1"/>
  <c r="BD736" i="1"/>
  <c r="BC736" i="1"/>
  <c r="BB736" i="1"/>
  <c r="BA736" i="1"/>
  <c r="AZ736" i="1"/>
  <c r="AY736" i="1"/>
  <c r="E1905" i="7" s="1"/>
  <c r="AW736" i="1"/>
  <c r="CQ735" i="1"/>
  <c r="CP735" i="1"/>
  <c r="CO735" i="1"/>
  <c r="CN735" i="1"/>
  <c r="CM735" i="1"/>
  <c r="CL735" i="1"/>
  <c r="CK735" i="1"/>
  <c r="Q1946" i="7" s="1"/>
  <c r="CJ735" i="1"/>
  <c r="Q1925" i="7" s="1"/>
  <c r="CI735" i="1"/>
  <c r="CH735" i="1"/>
  <c r="CG735" i="1"/>
  <c r="CF735" i="1"/>
  <c r="CE735" i="1"/>
  <c r="CD735" i="1"/>
  <c r="CC735" i="1"/>
  <c r="O1904" i="7" s="1"/>
  <c r="CB735" i="1"/>
  <c r="N1946" i="7" s="1"/>
  <c r="CA735" i="1"/>
  <c r="BZ735" i="1"/>
  <c r="BY735" i="1"/>
  <c r="BX735" i="1"/>
  <c r="BW735" i="1"/>
  <c r="BV735" i="1"/>
  <c r="BU735" i="1"/>
  <c r="L1925" i="7" s="1"/>
  <c r="BT735" i="1"/>
  <c r="L1904" i="7" s="1"/>
  <c r="BS735" i="1"/>
  <c r="BR735" i="1"/>
  <c r="BQ735" i="1"/>
  <c r="BP735" i="1"/>
  <c r="BO735" i="1"/>
  <c r="BN735" i="1"/>
  <c r="BM735" i="1"/>
  <c r="I1946" i="7" s="1"/>
  <c r="BL735" i="1"/>
  <c r="I1925" i="7" s="1"/>
  <c r="BK735" i="1"/>
  <c r="BJ735" i="1"/>
  <c r="BI735" i="1"/>
  <c r="BH735" i="1"/>
  <c r="BG735" i="1"/>
  <c r="BF735" i="1"/>
  <c r="BE735" i="1"/>
  <c r="G1904" i="7" s="1"/>
  <c r="BD735" i="1"/>
  <c r="F1946" i="7" s="1"/>
  <c r="BC735" i="1"/>
  <c r="BB735" i="1"/>
  <c r="BA735" i="1"/>
  <c r="AZ735" i="1"/>
  <c r="AY735" i="1"/>
  <c r="AW735" i="1"/>
  <c r="CQ734" i="1"/>
  <c r="S1945" i="7" s="1"/>
  <c r="CP734" i="1"/>
  <c r="S1924" i="7" s="1"/>
  <c r="CO734" i="1"/>
  <c r="CN734" i="1"/>
  <c r="CM734" i="1"/>
  <c r="CL734" i="1"/>
  <c r="CK734" i="1"/>
  <c r="CJ734" i="1"/>
  <c r="CI734" i="1"/>
  <c r="Q1903" i="7" s="1"/>
  <c r="CH734" i="1"/>
  <c r="P1945" i="7" s="1"/>
  <c r="CG734" i="1"/>
  <c r="CF734" i="1"/>
  <c r="CE734" i="1"/>
  <c r="CD734" i="1"/>
  <c r="CC734" i="1"/>
  <c r="CB734" i="1"/>
  <c r="CA734" i="1"/>
  <c r="N1924" i="7" s="1"/>
  <c r="BZ734" i="1"/>
  <c r="N1903" i="7" s="1"/>
  <c r="BY734" i="1"/>
  <c r="BX734" i="1"/>
  <c r="BW734" i="1"/>
  <c r="BV734" i="1"/>
  <c r="BU734" i="1"/>
  <c r="BT734" i="1"/>
  <c r="BS734" i="1"/>
  <c r="BR734" i="1"/>
  <c r="K1924" i="7" s="1"/>
  <c r="BQ734" i="1"/>
  <c r="BP734" i="1"/>
  <c r="BO734" i="1"/>
  <c r="BN734" i="1"/>
  <c r="BM734" i="1"/>
  <c r="BL734" i="1"/>
  <c r="BK734" i="1"/>
  <c r="I1903" i="7" s="1"/>
  <c r="BJ734" i="1"/>
  <c r="H1945" i="7" s="1"/>
  <c r="BI734" i="1"/>
  <c r="BH734" i="1"/>
  <c r="BG734" i="1"/>
  <c r="BF734" i="1"/>
  <c r="BE734" i="1"/>
  <c r="BD734" i="1"/>
  <c r="BC734" i="1"/>
  <c r="F1924" i="7" s="1"/>
  <c r="BB734" i="1"/>
  <c r="F1903" i="7" s="1"/>
  <c r="BA734" i="1"/>
  <c r="AZ734" i="1"/>
  <c r="AY734" i="1"/>
  <c r="AW734" i="1"/>
  <c r="CQ733" i="1"/>
  <c r="CP733" i="1"/>
  <c r="CO733" i="1"/>
  <c r="S1902" i="7" s="1"/>
  <c r="CN733" i="1"/>
  <c r="R1944" i="7" s="1"/>
  <c r="CM733" i="1"/>
  <c r="CL733" i="1"/>
  <c r="CK733" i="1"/>
  <c r="CJ733" i="1"/>
  <c r="CI733" i="1"/>
  <c r="CH733" i="1"/>
  <c r="CG733" i="1"/>
  <c r="P1923" i="7" s="1"/>
  <c r="CF733" i="1"/>
  <c r="P1902" i="7" s="1"/>
  <c r="CE733" i="1"/>
  <c r="CD733" i="1"/>
  <c r="CC733" i="1"/>
  <c r="CB733" i="1"/>
  <c r="CA733" i="1"/>
  <c r="BZ733" i="1"/>
  <c r="BY733" i="1"/>
  <c r="M1944" i="7" s="1"/>
  <c r="BX733" i="1"/>
  <c r="M1923" i="7" s="1"/>
  <c r="BW733" i="1"/>
  <c r="BV733" i="1"/>
  <c r="BU733" i="1"/>
  <c r="BT733" i="1"/>
  <c r="BS733" i="1"/>
  <c r="BR733" i="1"/>
  <c r="BQ733" i="1"/>
  <c r="K1902" i="7" s="1"/>
  <c r="BP733" i="1"/>
  <c r="J1944" i="7" s="1"/>
  <c r="BO733" i="1"/>
  <c r="BN733" i="1"/>
  <c r="BM733" i="1"/>
  <c r="BL733" i="1"/>
  <c r="BK733" i="1"/>
  <c r="BJ733" i="1"/>
  <c r="BI733" i="1"/>
  <c r="H1923" i="7" s="1"/>
  <c r="BH733" i="1"/>
  <c r="H1902" i="7" s="1"/>
  <c r="BG733" i="1"/>
  <c r="BF733" i="1"/>
  <c r="BE733" i="1"/>
  <c r="BD733" i="1"/>
  <c r="BC733" i="1"/>
  <c r="BB733" i="1"/>
  <c r="BA733" i="1"/>
  <c r="E1944" i="7" s="1"/>
  <c r="AZ733" i="1"/>
  <c r="E1923" i="7" s="1"/>
  <c r="AY733" i="1"/>
  <c r="AW733" i="1"/>
  <c r="CQ732" i="1"/>
  <c r="CP732" i="1"/>
  <c r="CO732" i="1"/>
  <c r="CN732" i="1"/>
  <c r="CM732" i="1"/>
  <c r="R1922" i="7" s="1"/>
  <c r="CL732" i="1"/>
  <c r="R1901" i="7" s="1"/>
  <c r="CK732" i="1"/>
  <c r="CJ732" i="1"/>
  <c r="CI732" i="1"/>
  <c r="CH732" i="1"/>
  <c r="CG732" i="1"/>
  <c r="CF732" i="1"/>
  <c r="CE732" i="1"/>
  <c r="O1943" i="7" s="1"/>
  <c r="CD732" i="1"/>
  <c r="O1922" i="7" s="1"/>
  <c r="CC732" i="1"/>
  <c r="CB732" i="1"/>
  <c r="CA732" i="1"/>
  <c r="BZ732" i="1"/>
  <c r="BY732" i="1"/>
  <c r="BX732" i="1"/>
  <c r="BW732" i="1"/>
  <c r="M1901" i="7" s="1"/>
  <c r="BV732" i="1"/>
  <c r="L1943" i="7" s="1"/>
  <c r="BU732" i="1"/>
  <c r="BT732" i="1"/>
  <c r="BS732" i="1"/>
  <c r="BR732" i="1"/>
  <c r="BQ732" i="1"/>
  <c r="BP732" i="1"/>
  <c r="BO732" i="1"/>
  <c r="J1922" i="7" s="1"/>
  <c r="BN732" i="1"/>
  <c r="J1901" i="7" s="1"/>
  <c r="BM732" i="1"/>
  <c r="BL732" i="1"/>
  <c r="BK732" i="1"/>
  <c r="BJ732" i="1"/>
  <c r="BI732" i="1"/>
  <c r="BH732" i="1"/>
  <c r="BG732" i="1"/>
  <c r="G1943" i="7" s="1"/>
  <c r="BF732" i="1"/>
  <c r="G1922" i="7" s="1"/>
  <c r="BE732" i="1"/>
  <c r="BD732" i="1"/>
  <c r="BC732" i="1"/>
  <c r="BB732" i="1"/>
  <c r="BA732" i="1"/>
  <c r="AZ732" i="1"/>
  <c r="AY732" i="1"/>
  <c r="E1901" i="7" s="1"/>
  <c r="AW732" i="1"/>
  <c r="CQ731" i="1"/>
  <c r="CP731" i="1"/>
  <c r="CO731" i="1"/>
  <c r="CN731" i="1"/>
  <c r="CM731" i="1"/>
  <c r="CL731" i="1"/>
  <c r="CK731" i="1"/>
  <c r="Q1942" i="7" s="1"/>
  <c r="CJ731" i="1"/>
  <c r="Q1921" i="7" s="1"/>
  <c r="CI731" i="1"/>
  <c r="CH731" i="1"/>
  <c r="CG731" i="1"/>
  <c r="CF731" i="1"/>
  <c r="CE731" i="1"/>
  <c r="O1942" i="7" s="1"/>
  <c r="CD731" i="1"/>
  <c r="CC731" i="1"/>
  <c r="O1900" i="7" s="1"/>
  <c r="CB731" i="1"/>
  <c r="N1942" i="7" s="1"/>
  <c r="CA731" i="1"/>
  <c r="BZ731" i="1"/>
  <c r="BY731" i="1"/>
  <c r="BX731" i="1"/>
  <c r="BW731" i="1"/>
  <c r="M1900" i="7" s="1"/>
  <c r="BV731" i="1"/>
  <c r="BU731" i="1"/>
  <c r="L1921" i="7" s="1"/>
  <c r="BT731" i="1"/>
  <c r="L1900" i="7" s="1"/>
  <c r="BS731" i="1"/>
  <c r="BR731" i="1"/>
  <c r="BQ731" i="1"/>
  <c r="BP731" i="1"/>
  <c r="BO731" i="1"/>
  <c r="J1921" i="7" s="1"/>
  <c r="BN731" i="1"/>
  <c r="BM731" i="1"/>
  <c r="I1942" i="7" s="1"/>
  <c r="BL731" i="1"/>
  <c r="I1921" i="7" s="1"/>
  <c r="BK731" i="1"/>
  <c r="BJ731" i="1"/>
  <c r="BI731" i="1"/>
  <c r="BH731" i="1"/>
  <c r="BG731" i="1"/>
  <c r="G1942" i="7" s="1"/>
  <c r="BF731" i="1"/>
  <c r="BE731" i="1"/>
  <c r="G1900" i="7" s="1"/>
  <c r="BD731" i="1"/>
  <c r="F1942" i="7" s="1"/>
  <c r="BC731" i="1"/>
  <c r="BB731" i="1"/>
  <c r="BA731" i="1"/>
  <c r="AZ731" i="1"/>
  <c r="AY731" i="1"/>
  <c r="AW731" i="1"/>
  <c r="CQ730" i="1"/>
  <c r="S1941" i="7" s="1"/>
  <c r="CP730" i="1"/>
  <c r="S1920" i="7" s="1"/>
  <c r="CO730" i="1"/>
  <c r="CN730" i="1"/>
  <c r="CM730" i="1"/>
  <c r="CL730" i="1"/>
  <c r="CK730" i="1"/>
  <c r="CJ730" i="1"/>
  <c r="CI730" i="1"/>
  <c r="Q1899" i="7" s="1"/>
  <c r="CH730" i="1"/>
  <c r="P1941" i="7" s="1"/>
  <c r="CG730" i="1"/>
  <c r="CF730" i="1"/>
  <c r="CE730" i="1"/>
  <c r="CD730" i="1"/>
  <c r="CC730" i="1"/>
  <c r="CB730" i="1"/>
  <c r="CA730" i="1"/>
  <c r="N1920" i="7" s="1"/>
  <c r="BZ730" i="1"/>
  <c r="N1899" i="7" s="1"/>
  <c r="X1899" i="7" s="1"/>
  <c r="BY730" i="1"/>
  <c r="BX730" i="1"/>
  <c r="BW730" i="1"/>
  <c r="BV730" i="1"/>
  <c r="BU730" i="1"/>
  <c r="BT730" i="1"/>
  <c r="BS730" i="1"/>
  <c r="BR730" i="1"/>
  <c r="K1920" i="7" s="1"/>
  <c r="BQ730" i="1"/>
  <c r="BP730" i="1"/>
  <c r="BO730" i="1"/>
  <c r="BN730" i="1"/>
  <c r="BM730" i="1"/>
  <c r="BL730" i="1"/>
  <c r="BK730" i="1"/>
  <c r="I1899" i="7" s="1"/>
  <c r="BJ730" i="1"/>
  <c r="H1941" i="7" s="1"/>
  <c r="BI730" i="1"/>
  <c r="BH730" i="1"/>
  <c r="BG730" i="1"/>
  <c r="BF730" i="1"/>
  <c r="BE730" i="1"/>
  <c r="G1899" i="7" s="1"/>
  <c r="BD730" i="1"/>
  <c r="BC730" i="1"/>
  <c r="F1920" i="7" s="1"/>
  <c r="BB730" i="1"/>
  <c r="F1899" i="7" s="1"/>
  <c r="BA730" i="1"/>
  <c r="AZ730" i="1"/>
  <c r="AY730" i="1"/>
  <c r="AW730" i="1"/>
  <c r="CQ729" i="1"/>
  <c r="CP729" i="1"/>
  <c r="CO729" i="1"/>
  <c r="S1898" i="7" s="1"/>
  <c r="CN729" i="1"/>
  <c r="R1940" i="7" s="1"/>
  <c r="CM729" i="1"/>
  <c r="CL729" i="1"/>
  <c r="CK729" i="1"/>
  <c r="CJ729" i="1"/>
  <c r="CI729" i="1"/>
  <c r="CH729" i="1"/>
  <c r="CG729" i="1"/>
  <c r="P1919" i="7" s="1"/>
  <c r="CF729" i="1"/>
  <c r="P1898" i="7" s="1"/>
  <c r="CE729" i="1"/>
  <c r="CD729" i="1"/>
  <c r="CC729" i="1"/>
  <c r="CB729" i="1"/>
  <c r="CA729" i="1"/>
  <c r="BZ729" i="1"/>
  <c r="BY729" i="1"/>
  <c r="M1940" i="7" s="1"/>
  <c r="BX729" i="1"/>
  <c r="M1919" i="7" s="1"/>
  <c r="W1919" i="7" s="1"/>
  <c r="BW729" i="1"/>
  <c r="BV729" i="1"/>
  <c r="BU729" i="1"/>
  <c r="BT729" i="1"/>
  <c r="BS729" i="1"/>
  <c r="BR729" i="1"/>
  <c r="BQ729" i="1"/>
  <c r="K1898" i="7" s="1"/>
  <c r="BP729" i="1"/>
  <c r="J1940" i="7" s="1"/>
  <c r="BO729" i="1"/>
  <c r="BN729" i="1"/>
  <c r="BM729" i="1"/>
  <c r="BL729" i="1"/>
  <c r="BK729" i="1"/>
  <c r="I1898" i="7" s="1"/>
  <c r="BJ729" i="1"/>
  <c r="BI729" i="1"/>
  <c r="H1919" i="7" s="1"/>
  <c r="BH729" i="1"/>
  <c r="H1898" i="7" s="1"/>
  <c r="BG729" i="1"/>
  <c r="BF729" i="1"/>
  <c r="BE729" i="1"/>
  <c r="BD729" i="1"/>
  <c r="BC729" i="1"/>
  <c r="BB729" i="1"/>
  <c r="BA729" i="1"/>
  <c r="E1940" i="7" s="1"/>
  <c r="AZ729" i="1"/>
  <c r="E1919" i="7" s="1"/>
  <c r="AY729" i="1"/>
  <c r="AW729" i="1"/>
  <c r="CQ728" i="1"/>
  <c r="CP728" i="1"/>
  <c r="CO728" i="1"/>
  <c r="CN728" i="1"/>
  <c r="CM728" i="1"/>
  <c r="R1918" i="7" s="1"/>
  <c r="CL728" i="1"/>
  <c r="R1897" i="7" s="1"/>
  <c r="CK728" i="1"/>
  <c r="CJ728" i="1"/>
  <c r="CI728" i="1"/>
  <c r="CH728" i="1"/>
  <c r="CG728" i="1"/>
  <c r="CF728" i="1"/>
  <c r="CE728" i="1"/>
  <c r="O1939" i="7" s="1"/>
  <c r="CD728" i="1"/>
  <c r="O1918" i="7" s="1"/>
  <c r="CC728" i="1"/>
  <c r="CB728" i="1"/>
  <c r="CA728" i="1"/>
  <c r="BZ728" i="1"/>
  <c r="BY728" i="1"/>
  <c r="BX728" i="1"/>
  <c r="BW728" i="1"/>
  <c r="M1897" i="7" s="1"/>
  <c r="BV728" i="1"/>
  <c r="L1939" i="7" s="1"/>
  <c r="BU728" i="1"/>
  <c r="BT728" i="1"/>
  <c r="BS728" i="1"/>
  <c r="BR728" i="1"/>
  <c r="BQ728" i="1"/>
  <c r="BP728" i="1"/>
  <c r="BO728" i="1"/>
  <c r="J1918" i="7" s="1"/>
  <c r="BN728" i="1"/>
  <c r="J1897" i="7" s="1"/>
  <c r="BM728" i="1"/>
  <c r="BL728" i="1"/>
  <c r="BK728" i="1"/>
  <c r="BJ728" i="1"/>
  <c r="BI728" i="1"/>
  <c r="BH728" i="1"/>
  <c r="BG728" i="1"/>
  <c r="G1939" i="7" s="1"/>
  <c r="BF728" i="1"/>
  <c r="G1918" i="7" s="1"/>
  <c r="BE728" i="1"/>
  <c r="BD728" i="1"/>
  <c r="BC728" i="1"/>
  <c r="BB728" i="1"/>
  <c r="BA728" i="1"/>
  <c r="AZ728" i="1"/>
  <c r="AY728" i="1"/>
  <c r="E1897" i="7" s="1"/>
  <c r="AW728" i="1"/>
  <c r="CQ727" i="1"/>
  <c r="CP727" i="1"/>
  <c r="CO727" i="1"/>
  <c r="CN727" i="1"/>
  <c r="CM727" i="1"/>
  <c r="R1917" i="7" s="1"/>
  <c r="CL727" i="1"/>
  <c r="CK727" i="1"/>
  <c r="Q1938" i="7" s="1"/>
  <c r="CJ727" i="1"/>
  <c r="Q1917" i="7" s="1"/>
  <c r="CI727" i="1"/>
  <c r="CH727" i="1"/>
  <c r="CG727" i="1"/>
  <c r="CF727" i="1"/>
  <c r="CE727" i="1"/>
  <c r="O1938" i="7" s="1"/>
  <c r="CD727" i="1"/>
  <c r="CC727" i="1"/>
  <c r="O1896" i="7" s="1"/>
  <c r="CB727" i="1"/>
  <c r="N1938" i="7" s="1"/>
  <c r="CA727" i="1"/>
  <c r="BZ727" i="1"/>
  <c r="BY727" i="1"/>
  <c r="BX727" i="1"/>
  <c r="BW727" i="1"/>
  <c r="BV727" i="1"/>
  <c r="BU727" i="1"/>
  <c r="L1917" i="7" s="1"/>
  <c r="BT727" i="1"/>
  <c r="L1896" i="7" s="1"/>
  <c r="BS727" i="1"/>
  <c r="BR727" i="1"/>
  <c r="BQ727" i="1"/>
  <c r="BP727" i="1"/>
  <c r="BO727" i="1"/>
  <c r="BN727" i="1"/>
  <c r="BM727" i="1"/>
  <c r="I1938" i="7" s="1"/>
  <c r="BL727" i="1"/>
  <c r="I1917" i="7" s="1"/>
  <c r="BK727" i="1"/>
  <c r="BJ727" i="1"/>
  <c r="BI727" i="1"/>
  <c r="BH727" i="1"/>
  <c r="BG727" i="1"/>
  <c r="BF727" i="1"/>
  <c r="BE727" i="1"/>
  <c r="G1896" i="7" s="1"/>
  <c r="BD727" i="1"/>
  <c r="F1938" i="7" s="1"/>
  <c r="BC727" i="1"/>
  <c r="BB727" i="1"/>
  <c r="BA727" i="1"/>
  <c r="AZ727" i="1"/>
  <c r="AY727" i="1"/>
  <c r="AW727" i="1"/>
  <c r="CQ726" i="1"/>
  <c r="S1937" i="7" s="1"/>
  <c r="CP726" i="1"/>
  <c r="S1916" i="7" s="1"/>
  <c r="CO726" i="1"/>
  <c r="CN726" i="1"/>
  <c r="CM726" i="1"/>
  <c r="CL726" i="1"/>
  <c r="CK726" i="1"/>
  <c r="Q1937" i="7" s="1"/>
  <c r="CJ726" i="1"/>
  <c r="CI726" i="1"/>
  <c r="Q1895" i="7" s="1"/>
  <c r="CH726" i="1"/>
  <c r="P1937" i="7" s="1"/>
  <c r="CG726" i="1"/>
  <c r="CF726" i="1"/>
  <c r="CE726" i="1"/>
  <c r="CD726" i="1"/>
  <c r="CC726" i="1"/>
  <c r="O1895" i="7" s="1"/>
  <c r="CB726" i="1"/>
  <c r="CA726" i="1"/>
  <c r="N1916" i="7" s="1"/>
  <c r="BZ726" i="1"/>
  <c r="N1895" i="7" s="1"/>
  <c r="X1895" i="7" s="1"/>
  <c r="BY726" i="1"/>
  <c r="BX726" i="1"/>
  <c r="BW726" i="1"/>
  <c r="BV726" i="1"/>
  <c r="BU726" i="1"/>
  <c r="L1916" i="7" s="1"/>
  <c r="BT726" i="1"/>
  <c r="BS726" i="1"/>
  <c r="BR726" i="1"/>
  <c r="K1916" i="7" s="1"/>
  <c r="BQ726" i="1"/>
  <c r="BP726" i="1"/>
  <c r="BO726" i="1"/>
  <c r="BN726" i="1"/>
  <c r="BM726" i="1"/>
  <c r="I1937" i="7" s="1"/>
  <c r="BL726" i="1"/>
  <c r="BK726" i="1"/>
  <c r="I1895" i="7" s="1"/>
  <c r="BJ726" i="1"/>
  <c r="H1937" i="7" s="1"/>
  <c r="BI726" i="1"/>
  <c r="BH726" i="1"/>
  <c r="BG726" i="1"/>
  <c r="BF726" i="1"/>
  <c r="BE726" i="1"/>
  <c r="BD726" i="1"/>
  <c r="BC726" i="1"/>
  <c r="F1916" i="7" s="1"/>
  <c r="BB726" i="1"/>
  <c r="F1895" i="7" s="1"/>
  <c r="BA726" i="1"/>
  <c r="AZ726" i="1"/>
  <c r="AY726" i="1"/>
  <c r="AW726" i="1"/>
  <c r="CQ725" i="1"/>
  <c r="CP725" i="1"/>
  <c r="CO725" i="1"/>
  <c r="S1894" i="7" s="1"/>
  <c r="CN725" i="1"/>
  <c r="R1936" i="7" s="1"/>
  <c r="CM725" i="1"/>
  <c r="CL725" i="1"/>
  <c r="CK725" i="1"/>
  <c r="CJ725" i="1"/>
  <c r="CI725" i="1"/>
  <c r="Q1894" i="7" s="1"/>
  <c r="CH725" i="1"/>
  <c r="CG725" i="1"/>
  <c r="P1915" i="7" s="1"/>
  <c r="CF725" i="1"/>
  <c r="P1894" i="7" s="1"/>
  <c r="CE725" i="1"/>
  <c r="CD725" i="1"/>
  <c r="CC725" i="1"/>
  <c r="CB725" i="1"/>
  <c r="CA725" i="1"/>
  <c r="BZ725" i="1"/>
  <c r="BY725" i="1"/>
  <c r="M1936" i="7" s="1"/>
  <c r="BX725" i="1"/>
  <c r="M1915" i="7" s="1"/>
  <c r="BW725" i="1"/>
  <c r="BV725" i="1"/>
  <c r="BU725" i="1"/>
  <c r="BT725" i="1"/>
  <c r="BS725" i="1"/>
  <c r="BR725" i="1"/>
  <c r="BQ725" i="1"/>
  <c r="K1894" i="7" s="1"/>
  <c r="BP725" i="1"/>
  <c r="J1936" i="7" s="1"/>
  <c r="BO725" i="1"/>
  <c r="BN725" i="1"/>
  <c r="BM725" i="1"/>
  <c r="BL725" i="1"/>
  <c r="BK725" i="1"/>
  <c r="BJ725" i="1"/>
  <c r="BI725" i="1"/>
  <c r="H1915" i="7" s="1"/>
  <c r="BH725" i="1"/>
  <c r="H1894" i="7" s="1"/>
  <c r="BG725" i="1"/>
  <c r="BF725" i="1"/>
  <c r="BE725" i="1"/>
  <c r="BD725" i="1"/>
  <c r="BC725" i="1"/>
  <c r="F1915" i="7" s="1"/>
  <c r="BB725" i="1"/>
  <c r="BA725" i="1"/>
  <c r="E1936" i="7" s="1"/>
  <c r="AZ725" i="1"/>
  <c r="E1915" i="7" s="1"/>
  <c r="AY725" i="1"/>
  <c r="AW725" i="1"/>
  <c r="CQ724" i="1"/>
  <c r="CP724" i="1"/>
  <c r="CO724" i="1"/>
  <c r="CN724" i="1"/>
  <c r="CM724" i="1"/>
  <c r="R1914" i="7" s="1"/>
  <c r="CL724" i="1"/>
  <c r="R1893" i="7" s="1"/>
  <c r="CK724" i="1"/>
  <c r="CJ724" i="1"/>
  <c r="CI724" i="1"/>
  <c r="CH724" i="1"/>
  <c r="CG724" i="1"/>
  <c r="CF724" i="1"/>
  <c r="CE724" i="1"/>
  <c r="O1935" i="7" s="1"/>
  <c r="CD724" i="1"/>
  <c r="O1914" i="7" s="1"/>
  <c r="CC724" i="1"/>
  <c r="CB724" i="1"/>
  <c r="CA724" i="1"/>
  <c r="BZ724" i="1"/>
  <c r="BY724" i="1"/>
  <c r="BX724" i="1"/>
  <c r="BW724" i="1"/>
  <c r="M1893" i="7" s="1"/>
  <c r="BV724" i="1"/>
  <c r="L1935" i="7" s="1"/>
  <c r="BU724" i="1"/>
  <c r="BT724" i="1"/>
  <c r="BS724" i="1"/>
  <c r="BR724" i="1"/>
  <c r="BQ724" i="1"/>
  <c r="K1893" i="7" s="1"/>
  <c r="BP724" i="1"/>
  <c r="BO724" i="1"/>
  <c r="J1914" i="7" s="1"/>
  <c r="BN724" i="1"/>
  <c r="J1893" i="7" s="1"/>
  <c r="BM724" i="1"/>
  <c r="BL724" i="1"/>
  <c r="BK724" i="1"/>
  <c r="BJ724" i="1"/>
  <c r="BI724" i="1"/>
  <c r="H1914" i="7" s="1"/>
  <c r="BH724" i="1"/>
  <c r="BG724" i="1"/>
  <c r="G1935" i="7" s="1"/>
  <c r="BF724" i="1"/>
  <c r="G1914" i="7" s="1"/>
  <c r="BE724" i="1"/>
  <c r="BD724" i="1"/>
  <c r="BC724" i="1"/>
  <c r="BB724" i="1"/>
  <c r="BA724" i="1"/>
  <c r="AZ724" i="1"/>
  <c r="AY724" i="1"/>
  <c r="E1893" i="7" s="1"/>
  <c r="AW724" i="1"/>
  <c r="CQ723" i="1"/>
  <c r="CP723" i="1"/>
  <c r="CO723" i="1"/>
  <c r="CN723" i="1"/>
  <c r="CM723" i="1"/>
  <c r="CL723" i="1"/>
  <c r="CK723" i="1"/>
  <c r="Q1934" i="7" s="1"/>
  <c r="CJ723" i="1"/>
  <c r="Q1913" i="7" s="1"/>
  <c r="CI723" i="1"/>
  <c r="CH723" i="1"/>
  <c r="CG723" i="1"/>
  <c r="CF723" i="1"/>
  <c r="CE723" i="1"/>
  <c r="CD723" i="1"/>
  <c r="CC723" i="1"/>
  <c r="O1892" i="7" s="1"/>
  <c r="CB723" i="1"/>
  <c r="N1934" i="7" s="1"/>
  <c r="CA723" i="1"/>
  <c r="BZ723" i="1"/>
  <c r="BY723" i="1"/>
  <c r="BX723" i="1"/>
  <c r="BW723" i="1"/>
  <c r="BV723" i="1"/>
  <c r="BU723" i="1"/>
  <c r="L1913" i="7" s="1"/>
  <c r="BT723" i="1"/>
  <c r="L1892" i="7" s="1"/>
  <c r="BS723" i="1"/>
  <c r="BR723" i="1"/>
  <c r="BQ723" i="1"/>
  <c r="BP723" i="1"/>
  <c r="BO723" i="1"/>
  <c r="BN723" i="1"/>
  <c r="BM723" i="1"/>
  <c r="I1934" i="7" s="1"/>
  <c r="BL723" i="1"/>
  <c r="I1913" i="7" s="1"/>
  <c r="BK723" i="1"/>
  <c r="BJ723" i="1"/>
  <c r="BI723" i="1"/>
  <c r="BH723" i="1"/>
  <c r="BG723" i="1"/>
  <c r="BF723" i="1"/>
  <c r="BE723" i="1"/>
  <c r="G1892" i="7" s="1"/>
  <c r="BD723" i="1"/>
  <c r="F1934" i="7" s="1"/>
  <c r="BC723" i="1"/>
  <c r="BB723" i="1"/>
  <c r="BA723" i="1"/>
  <c r="AZ723" i="1"/>
  <c r="AY723" i="1"/>
  <c r="E1892" i="7" s="1"/>
  <c r="AW723" i="1"/>
  <c r="CQ719" i="1"/>
  <c r="S1891" i="7" s="1"/>
  <c r="CP719" i="1"/>
  <c r="S1870" i="7" s="1"/>
  <c r="CO719" i="1"/>
  <c r="CN719" i="1"/>
  <c r="CM719" i="1"/>
  <c r="CL719" i="1"/>
  <c r="CK719" i="1"/>
  <c r="Q1891" i="7" s="1"/>
  <c r="CJ719" i="1"/>
  <c r="CI719" i="1"/>
  <c r="Q1849" i="7" s="1"/>
  <c r="CH719" i="1"/>
  <c r="P1891" i="7" s="1"/>
  <c r="CG719" i="1"/>
  <c r="CF719" i="1"/>
  <c r="CE719" i="1"/>
  <c r="CD719" i="1"/>
  <c r="CC719" i="1"/>
  <c r="O1849" i="7" s="1"/>
  <c r="CB719" i="1"/>
  <c r="CA719" i="1"/>
  <c r="N1870" i="7" s="1"/>
  <c r="BZ719" i="1"/>
  <c r="N1849" i="7" s="1"/>
  <c r="BY719" i="1"/>
  <c r="BX719" i="1"/>
  <c r="BW719" i="1"/>
  <c r="BV719" i="1"/>
  <c r="BU719" i="1"/>
  <c r="L1870" i="7" s="1"/>
  <c r="BT719" i="1"/>
  <c r="BS719" i="1"/>
  <c r="BR719" i="1"/>
  <c r="K1870" i="7" s="1"/>
  <c r="BQ719" i="1"/>
  <c r="BP719" i="1"/>
  <c r="BO719" i="1"/>
  <c r="BN719" i="1"/>
  <c r="BM719" i="1"/>
  <c r="I1891" i="7" s="1"/>
  <c r="BL719" i="1"/>
  <c r="BK719" i="1"/>
  <c r="I1849" i="7" s="1"/>
  <c r="BJ719" i="1"/>
  <c r="H1891" i="7" s="1"/>
  <c r="BI719" i="1"/>
  <c r="BH719" i="1"/>
  <c r="BG719" i="1"/>
  <c r="BF719" i="1"/>
  <c r="BE719" i="1"/>
  <c r="G1849" i="7" s="1"/>
  <c r="BD719" i="1"/>
  <c r="BC719" i="1"/>
  <c r="F1870" i="7" s="1"/>
  <c r="BB719" i="1"/>
  <c r="F1849" i="7" s="1"/>
  <c r="BA719" i="1"/>
  <c r="AZ719" i="1"/>
  <c r="AY719" i="1"/>
  <c r="AW719" i="1"/>
  <c r="CQ718" i="1"/>
  <c r="S1890" i="7" s="1"/>
  <c r="CP718" i="1"/>
  <c r="CO718" i="1"/>
  <c r="CN718" i="1"/>
  <c r="R1890" i="7" s="1"/>
  <c r="CM718" i="1"/>
  <c r="CL718" i="1"/>
  <c r="CK718" i="1"/>
  <c r="CJ718" i="1"/>
  <c r="CI718" i="1"/>
  <c r="Q1848" i="7" s="1"/>
  <c r="CH718" i="1"/>
  <c r="CG718" i="1"/>
  <c r="P1869" i="7" s="1"/>
  <c r="CF718" i="1"/>
  <c r="P1848" i="7" s="1"/>
  <c r="CE718" i="1"/>
  <c r="CD718" i="1"/>
  <c r="CC718" i="1"/>
  <c r="CB718" i="1"/>
  <c r="CA718" i="1"/>
  <c r="N1869" i="7" s="1"/>
  <c r="BZ718" i="1"/>
  <c r="BY718" i="1"/>
  <c r="M1890" i="7" s="1"/>
  <c r="BX718" i="1"/>
  <c r="M1869" i="7" s="1"/>
  <c r="BW718" i="1"/>
  <c r="BV718" i="1"/>
  <c r="BU718" i="1"/>
  <c r="BT718" i="1"/>
  <c r="BS718" i="1"/>
  <c r="BR718" i="1"/>
  <c r="BQ718" i="1"/>
  <c r="K1848" i="7" s="1"/>
  <c r="BP718" i="1"/>
  <c r="J1890" i="7" s="1"/>
  <c r="BO718" i="1"/>
  <c r="BN718" i="1"/>
  <c r="BM718" i="1"/>
  <c r="BL718" i="1"/>
  <c r="BK718" i="1"/>
  <c r="I1848" i="7" s="1"/>
  <c r="BJ718" i="1"/>
  <c r="BI718" i="1"/>
  <c r="H1869" i="7" s="1"/>
  <c r="BH718" i="1"/>
  <c r="H1848" i="7" s="1"/>
  <c r="BG718" i="1"/>
  <c r="BF718" i="1"/>
  <c r="BE718" i="1"/>
  <c r="BD718" i="1"/>
  <c r="F1890" i="7" s="1"/>
  <c r="BC718" i="1"/>
  <c r="F1869" i="7" s="1"/>
  <c r="BB718" i="1"/>
  <c r="BA718" i="1"/>
  <c r="E1890" i="7" s="1"/>
  <c r="AZ718" i="1"/>
  <c r="E1869" i="7" s="1"/>
  <c r="AY718" i="1"/>
  <c r="AW718" i="1"/>
  <c r="CQ717" i="1"/>
  <c r="CP717" i="1"/>
  <c r="CO717" i="1"/>
  <c r="S1847" i="7" s="1"/>
  <c r="CN717" i="1"/>
  <c r="CM717" i="1"/>
  <c r="R1868" i="7" s="1"/>
  <c r="CL717" i="1"/>
  <c r="R1847" i="7" s="1"/>
  <c r="CK717" i="1"/>
  <c r="CJ717" i="1"/>
  <c r="CI717" i="1"/>
  <c r="CH717" i="1"/>
  <c r="CG717" i="1"/>
  <c r="P1868" i="7" s="1"/>
  <c r="CF717" i="1"/>
  <c r="CE717" i="1"/>
  <c r="O1889" i="7" s="1"/>
  <c r="CD717" i="1"/>
  <c r="O1868" i="7" s="1"/>
  <c r="CC717" i="1"/>
  <c r="CB717" i="1"/>
  <c r="N1889" i="7" s="1"/>
  <c r="CA717" i="1"/>
  <c r="N1868" i="7" s="1"/>
  <c r="BZ717" i="1"/>
  <c r="BY717" i="1"/>
  <c r="M1889" i="7" s="1"/>
  <c r="W1889" i="7" s="1"/>
  <c r="BX717" i="1"/>
  <c r="M1868" i="7" s="1"/>
  <c r="W1868" i="7" s="1"/>
  <c r="BW717" i="1"/>
  <c r="BV717" i="1"/>
  <c r="L1889" i="7" s="1"/>
  <c r="BU717" i="1"/>
  <c r="L1868" i="7" s="1"/>
  <c r="BT717" i="1"/>
  <c r="BS717" i="1"/>
  <c r="BR717" i="1"/>
  <c r="K1868" i="7" s="1"/>
  <c r="BQ717" i="1"/>
  <c r="K1847" i="7" s="1"/>
  <c r="BP717" i="1"/>
  <c r="J1889" i="7" s="1"/>
  <c r="BO717" i="1"/>
  <c r="J1868" i="7" s="1"/>
  <c r="BN717" i="1"/>
  <c r="J1847" i="7" s="1"/>
  <c r="BM717" i="1"/>
  <c r="I1889" i="7" s="1"/>
  <c r="BL717" i="1"/>
  <c r="I1868" i="7" s="1"/>
  <c r="BK717" i="1"/>
  <c r="I1847" i="7" s="1"/>
  <c r="BJ717" i="1"/>
  <c r="H1889" i="7" s="1"/>
  <c r="BI717" i="1"/>
  <c r="H1868" i="7" s="1"/>
  <c r="BH717" i="1"/>
  <c r="H1847" i="7" s="1"/>
  <c r="BG717" i="1"/>
  <c r="G1889" i="7" s="1"/>
  <c r="BF717" i="1"/>
  <c r="G1868" i="7" s="1"/>
  <c r="BE717" i="1"/>
  <c r="G1847" i="7" s="1"/>
  <c r="BD717" i="1"/>
  <c r="F1889" i="7" s="1"/>
  <c r="BC717" i="1"/>
  <c r="F1868" i="7" s="1"/>
  <c r="BB717" i="1"/>
  <c r="F1847" i="7" s="1"/>
  <c r="BA717" i="1"/>
  <c r="E1889" i="7" s="1"/>
  <c r="AZ717" i="1"/>
  <c r="E1868" i="7" s="1"/>
  <c r="AY717" i="1"/>
  <c r="E1847" i="7" s="1"/>
  <c r="AW717" i="1"/>
  <c r="CQ716" i="1"/>
  <c r="CP716" i="1"/>
  <c r="CO716" i="1"/>
  <c r="CN716" i="1"/>
  <c r="CM716" i="1"/>
  <c r="R1867" i="7" s="1"/>
  <c r="CL716" i="1"/>
  <c r="CK716" i="1"/>
  <c r="Q1888" i="7" s="1"/>
  <c r="CJ716" i="1"/>
  <c r="Q1867" i="7" s="1"/>
  <c r="CI716" i="1"/>
  <c r="CH716" i="1"/>
  <c r="CG716" i="1"/>
  <c r="CF716" i="1"/>
  <c r="CE716" i="1"/>
  <c r="O1888" i="7" s="1"/>
  <c r="CD716" i="1"/>
  <c r="CC716" i="1"/>
  <c r="O1846" i="7" s="1"/>
  <c r="CB716" i="1"/>
  <c r="N1888" i="7" s="1"/>
  <c r="CA716" i="1"/>
  <c r="N1867" i="7" s="1"/>
  <c r="BZ716" i="1"/>
  <c r="BY716" i="1"/>
  <c r="BX716" i="1"/>
  <c r="M1867" i="7" s="1"/>
  <c r="W1867" i="7" s="1"/>
  <c r="BW716" i="1"/>
  <c r="BV716" i="1"/>
  <c r="BU716" i="1"/>
  <c r="L1867" i="7" s="1"/>
  <c r="BT716" i="1"/>
  <c r="L1846" i="7" s="1"/>
  <c r="BS716" i="1"/>
  <c r="BR716" i="1"/>
  <c r="BQ716" i="1"/>
  <c r="K1846" i="7" s="1"/>
  <c r="BP716" i="1"/>
  <c r="BO716" i="1"/>
  <c r="J1867" i="7" s="1"/>
  <c r="BN716" i="1"/>
  <c r="BM716" i="1"/>
  <c r="I1888" i="7" s="1"/>
  <c r="BL716" i="1"/>
  <c r="I1867" i="7" s="1"/>
  <c r="BK716" i="1"/>
  <c r="BJ716" i="1"/>
  <c r="BI716" i="1"/>
  <c r="BH716" i="1"/>
  <c r="BG716" i="1"/>
  <c r="G1888" i="7" s="1"/>
  <c r="BF716" i="1"/>
  <c r="BE716" i="1"/>
  <c r="G1846" i="7" s="1"/>
  <c r="BD716" i="1"/>
  <c r="F1888" i="7" s="1"/>
  <c r="BC716" i="1"/>
  <c r="BB716" i="1"/>
  <c r="BA716" i="1"/>
  <c r="AZ716" i="1"/>
  <c r="AY716" i="1"/>
  <c r="E1846" i="7" s="1"/>
  <c r="AW716" i="1"/>
  <c r="CQ715" i="1"/>
  <c r="S1887" i="7" s="1"/>
  <c r="CP715" i="1"/>
  <c r="S1866" i="7" s="1"/>
  <c r="CO715" i="1"/>
  <c r="CN715" i="1"/>
  <c r="CM715" i="1"/>
  <c r="CL715" i="1"/>
  <c r="CK715" i="1"/>
  <c r="Q1887" i="7" s="1"/>
  <c r="CJ715" i="1"/>
  <c r="CI715" i="1"/>
  <c r="CH715" i="1"/>
  <c r="P1887" i="7" s="1"/>
  <c r="CG715" i="1"/>
  <c r="CF715" i="1"/>
  <c r="CE715" i="1"/>
  <c r="CD715" i="1"/>
  <c r="CC715" i="1"/>
  <c r="O1845" i="7" s="1"/>
  <c r="CB715" i="1"/>
  <c r="CA715" i="1"/>
  <c r="N1866" i="7" s="1"/>
  <c r="BZ715" i="1"/>
  <c r="N1845" i="7" s="1"/>
  <c r="BY715" i="1"/>
  <c r="BX715" i="1"/>
  <c r="M1866" i="7" s="1"/>
  <c r="BW715" i="1"/>
  <c r="M1845" i="7" s="1"/>
  <c r="BV715" i="1"/>
  <c r="BU715" i="1"/>
  <c r="L1866" i="7" s="1"/>
  <c r="BT715" i="1"/>
  <c r="L1845" i="7" s="1"/>
  <c r="BS715" i="1"/>
  <c r="BR715" i="1"/>
  <c r="K1866" i="7" s="1"/>
  <c r="BQ715" i="1"/>
  <c r="K1845" i="7" s="1"/>
  <c r="BP715" i="1"/>
  <c r="BO715" i="1"/>
  <c r="BN715" i="1"/>
  <c r="J1845" i="7" s="1"/>
  <c r="BM715" i="1"/>
  <c r="I1887" i="7" s="1"/>
  <c r="BL715" i="1"/>
  <c r="BK715" i="1"/>
  <c r="BJ715" i="1"/>
  <c r="H1887" i="7" s="1"/>
  <c r="BI715" i="1"/>
  <c r="BH715" i="1"/>
  <c r="H1845" i="7" s="1"/>
  <c r="BG715" i="1"/>
  <c r="BF715" i="1"/>
  <c r="G1866" i="7" s="1"/>
  <c r="BE715" i="1"/>
  <c r="G1845" i="7" s="1"/>
  <c r="BD715" i="1"/>
  <c r="BC715" i="1"/>
  <c r="F1866" i="7" s="1"/>
  <c r="BB715" i="1"/>
  <c r="F1845" i="7" s="1"/>
  <c r="BA715" i="1"/>
  <c r="AZ715" i="1"/>
  <c r="E1866" i="7" s="1"/>
  <c r="AY715" i="1"/>
  <c r="E1845" i="7" s="1"/>
  <c r="AW715" i="1"/>
  <c r="CQ714" i="1"/>
  <c r="CP714" i="1"/>
  <c r="CO714" i="1"/>
  <c r="S1844" i="7" s="1"/>
  <c r="CN714" i="1"/>
  <c r="R1886" i="7" s="1"/>
  <c r="CM714" i="1"/>
  <c r="CL714" i="1"/>
  <c r="CK714" i="1"/>
  <c r="CJ714" i="1"/>
  <c r="CI714" i="1"/>
  <c r="Q1844" i="7" s="1"/>
  <c r="CH714" i="1"/>
  <c r="CG714" i="1"/>
  <c r="P1865" i="7" s="1"/>
  <c r="CF714" i="1"/>
  <c r="P1844" i="7" s="1"/>
  <c r="CE714" i="1"/>
  <c r="CD714" i="1"/>
  <c r="O1865" i="7" s="1"/>
  <c r="CC714" i="1"/>
  <c r="O1844" i="7" s="1"/>
  <c r="CB714" i="1"/>
  <c r="CA714" i="1"/>
  <c r="N1865" i="7" s="1"/>
  <c r="BZ714" i="1"/>
  <c r="N1844" i="7" s="1"/>
  <c r="BY714" i="1"/>
  <c r="M1886" i="7" s="1"/>
  <c r="BX714" i="1"/>
  <c r="M1865" i="7" s="1"/>
  <c r="BW714" i="1"/>
  <c r="M1844" i="7" s="1"/>
  <c r="BV714" i="1"/>
  <c r="L1886" i="7" s="1"/>
  <c r="BU714" i="1"/>
  <c r="L1865" i="7" s="1"/>
  <c r="BT714" i="1"/>
  <c r="L1844" i="7" s="1"/>
  <c r="BS714" i="1"/>
  <c r="BR714" i="1"/>
  <c r="K1865" i="7" s="1"/>
  <c r="BQ714" i="1"/>
  <c r="K1844" i="7" s="1"/>
  <c r="BP714" i="1"/>
  <c r="J1886" i="7" s="1"/>
  <c r="BO714" i="1"/>
  <c r="BN714" i="1"/>
  <c r="BM714" i="1"/>
  <c r="I1886" i="7" s="1"/>
  <c r="BL714" i="1"/>
  <c r="BK714" i="1"/>
  <c r="I1844" i="7" s="1"/>
  <c r="BJ714" i="1"/>
  <c r="H1886" i="7" s="1"/>
  <c r="BI714" i="1"/>
  <c r="H1865" i="7" s="1"/>
  <c r="BH714" i="1"/>
  <c r="H1844" i="7" s="1"/>
  <c r="BG714" i="1"/>
  <c r="G1886" i="7" s="1"/>
  <c r="BF714" i="1"/>
  <c r="G1865" i="7" s="1"/>
  <c r="BE714" i="1"/>
  <c r="BD714" i="1"/>
  <c r="F1886" i="7" s="1"/>
  <c r="BC714" i="1"/>
  <c r="F1865" i="7" s="1"/>
  <c r="BB714" i="1"/>
  <c r="F1844" i="7" s="1"/>
  <c r="BA714" i="1"/>
  <c r="E1886" i="7" s="1"/>
  <c r="AZ714" i="1"/>
  <c r="E1865" i="7" s="1"/>
  <c r="AY714" i="1"/>
  <c r="E1844" i="7" s="1"/>
  <c r="AW714" i="1"/>
  <c r="CQ713" i="1"/>
  <c r="CP713" i="1"/>
  <c r="CO713" i="1"/>
  <c r="S1843" i="7" s="1"/>
  <c r="CN713" i="1"/>
  <c r="CM713" i="1"/>
  <c r="R1864" i="7" s="1"/>
  <c r="CL713" i="1"/>
  <c r="R1843" i="7" s="1"/>
  <c r="CK713" i="1"/>
  <c r="CJ713" i="1"/>
  <c r="CI713" i="1"/>
  <c r="CH713" i="1"/>
  <c r="CG713" i="1"/>
  <c r="P1864" i="7" s="1"/>
  <c r="CF713" i="1"/>
  <c r="CE713" i="1"/>
  <c r="O1885" i="7" s="1"/>
  <c r="CD713" i="1"/>
  <c r="O1864" i="7" s="1"/>
  <c r="CC713" i="1"/>
  <c r="CB713" i="1"/>
  <c r="N1885" i="7" s="1"/>
  <c r="CA713" i="1"/>
  <c r="N1864" i="7" s="1"/>
  <c r="BZ713" i="1"/>
  <c r="N1843" i="7" s="1"/>
  <c r="BY713" i="1"/>
  <c r="M1885" i="7" s="1"/>
  <c r="BX713" i="1"/>
  <c r="M1864" i="7" s="1"/>
  <c r="W1864" i="7" s="1"/>
  <c r="BW713" i="1"/>
  <c r="M1843" i="7" s="1"/>
  <c r="BV713" i="1"/>
  <c r="L1885" i="7" s="1"/>
  <c r="BU713" i="1"/>
  <c r="L1864" i="7" s="1"/>
  <c r="BT713" i="1"/>
  <c r="L1843" i="7" s="1"/>
  <c r="BS713" i="1"/>
  <c r="BR713" i="1"/>
  <c r="K1864" i="7" s="1"/>
  <c r="BQ713" i="1"/>
  <c r="K1843" i="7" s="1"/>
  <c r="BP713" i="1"/>
  <c r="J1885" i="7" s="1"/>
  <c r="BO713" i="1"/>
  <c r="J1864" i="7" s="1"/>
  <c r="BN713" i="1"/>
  <c r="J1843" i="7" s="1"/>
  <c r="BM713" i="1"/>
  <c r="I1885" i="7" s="1"/>
  <c r="BL713" i="1"/>
  <c r="I1864" i="7" s="1"/>
  <c r="BK713" i="1"/>
  <c r="BJ713" i="1"/>
  <c r="H1885" i="7" s="1"/>
  <c r="BI713" i="1"/>
  <c r="H1864" i="7" s="1"/>
  <c r="BH713" i="1"/>
  <c r="BG713" i="1"/>
  <c r="G1885" i="7" s="1"/>
  <c r="BF713" i="1"/>
  <c r="G1864" i="7" s="1"/>
  <c r="BE713" i="1"/>
  <c r="BD713" i="1"/>
  <c r="F1885" i="7" s="1"/>
  <c r="BC713" i="1"/>
  <c r="F1864" i="7" s="1"/>
  <c r="BB713" i="1"/>
  <c r="BA713" i="1"/>
  <c r="E1885" i="7" s="1"/>
  <c r="AZ713" i="1"/>
  <c r="E1864" i="7" s="1"/>
  <c r="AY713" i="1"/>
  <c r="E1843" i="7" s="1"/>
  <c r="AW713" i="1"/>
  <c r="CQ712" i="1"/>
  <c r="CP712" i="1"/>
  <c r="CO712" i="1"/>
  <c r="CN712" i="1"/>
  <c r="CM712" i="1"/>
  <c r="R1863" i="7" s="1"/>
  <c r="CL712" i="1"/>
  <c r="CK712" i="1"/>
  <c r="Q1884" i="7" s="1"/>
  <c r="CJ712" i="1"/>
  <c r="Q1863" i="7" s="1"/>
  <c r="CI712" i="1"/>
  <c r="CH712" i="1"/>
  <c r="CG712" i="1"/>
  <c r="CF712" i="1"/>
  <c r="CE712" i="1"/>
  <c r="O1884" i="7" s="1"/>
  <c r="CD712" i="1"/>
  <c r="O1863" i="7" s="1"/>
  <c r="CC712" i="1"/>
  <c r="O1842" i="7" s="1"/>
  <c r="CB712" i="1"/>
  <c r="N1884" i="7" s="1"/>
  <c r="CA712" i="1"/>
  <c r="N1863" i="7" s="1"/>
  <c r="BZ712" i="1"/>
  <c r="N1842" i="7" s="1"/>
  <c r="BY712" i="1"/>
  <c r="M1884" i="7" s="1"/>
  <c r="BX712" i="1"/>
  <c r="M1863" i="7" s="1"/>
  <c r="BW712" i="1"/>
  <c r="M1842" i="7" s="1"/>
  <c r="W1842" i="7" s="1"/>
  <c r="BV712" i="1"/>
  <c r="L1884" i="7" s="1"/>
  <c r="BU712" i="1"/>
  <c r="L1863" i="7" s="1"/>
  <c r="BT712" i="1"/>
  <c r="L1842" i="7" s="1"/>
  <c r="BS712" i="1"/>
  <c r="BR712" i="1"/>
  <c r="K1863" i="7" s="1"/>
  <c r="BQ712" i="1"/>
  <c r="K1842" i="7" s="1"/>
  <c r="BP712" i="1"/>
  <c r="J1884" i="7" s="1"/>
  <c r="BO712" i="1"/>
  <c r="J1863" i="7" s="1"/>
  <c r="BN712" i="1"/>
  <c r="BM712" i="1"/>
  <c r="I1884" i="7" s="1"/>
  <c r="BL712" i="1"/>
  <c r="I1863" i="7" s="1"/>
  <c r="BK712" i="1"/>
  <c r="I1842" i="7" s="1"/>
  <c r="BJ712" i="1"/>
  <c r="H1884" i="7" s="1"/>
  <c r="BI712" i="1"/>
  <c r="H1863" i="7" s="1"/>
  <c r="BH712" i="1"/>
  <c r="BG712" i="1"/>
  <c r="G1884" i="7" s="1"/>
  <c r="BF712" i="1"/>
  <c r="G1863" i="7" s="1"/>
  <c r="BE712" i="1"/>
  <c r="G1842" i="7" s="1"/>
  <c r="BD712" i="1"/>
  <c r="F1884" i="7" s="1"/>
  <c r="BC712" i="1"/>
  <c r="F1863" i="7" s="1"/>
  <c r="BB712" i="1"/>
  <c r="F1842" i="7" s="1"/>
  <c r="BA712" i="1"/>
  <c r="E1884" i="7" s="1"/>
  <c r="AZ712" i="1"/>
  <c r="E1863" i="7" s="1"/>
  <c r="AY712" i="1"/>
  <c r="E1842" i="7" s="1"/>
  <c r="AW712" i="1"/>
  <c r="CQ711" i="1"/>
  <c r="S1883" i="7" s="1"/>
  <c r="CP711" i="1"/>
  <c r="S1862" i="7" s="1"/>
  <c r="CO711" i="1"/>
  <c r="CN711" i="1"/>
  <c r="CM711" i="1"/>
  <c r="CL711" i="1"/>
  <c r="CK711" i="1"/>
  <c r="Q1883" i="7" s="1"/>
  <c r="CJ711" i="1"/>
  <c r="CI711" i="1"/>
  <c r="Q1841" i="7" s="1"/>
  <c r="CH711" i="1"/>
  <c r="P1883" i="7" s="1"/>
  <c r="CG711" i="1"/>
  <c r="CF711" i="1"/>
  <c r="CE711" i="1"/>
  <c r="O1883" i="7" s="1"/>
  <c r="CD711" i="1"/>
  <c r="O1862" i="7" s="1"/>
  <c r="CC711" i="1"/>
  <c r="O1841" i="7" s="1"/>
  <c r="CB711" i="1"/>
  <c r="N1883" i="7" s="1"/>
  <c r="CA711" i="1"/>
  <c r="N1862" i="7" s="1"/>
  <c r="BZ711" i="1"/>
  <c r="N1841" i="7" s="1"/>
  <c r="BY711" i="1"/>
  <c r="M1883" i="7" s="1"/>
  <c r="BX711" i="1"/>
  <c r="M1862" i="7" s="1"/>
  <c r="W1862" i="7" s="1"/>
  <c r="BW711" i="1"/>
  <c r="M1841" i="7" s="1"/>
  <c r="BV711" i="1"/>
  <c r="L1883" i="7" s="1"/>
  <c r="BU711" i="1"/>
  <c r="L1862" i="7" s="1"/>
  <c r="BT711" i="1"/>
  <c r="L1841" i="7" s="1"/>
  <c r="BS711" i="1"/>
  <c r="BR711" i="1"/>
  <c r="K1862" i="7" s="1"/>
  <c r="BQ711" i="1"/>
  <c r="K1841" i="7" s="1"/>
  <c r="BP711" i="1"/>
  <c r="J1883" i="7" s="1"/>
  <c r="BO711" i="1"/>
  <c r="J1862" i="7" s="1"/>
  <c r="BN711" i="1"/>
  <c r="J1841" i="7" s="1"/>
  <c r="BM711" i="1"/>
  <c r="I1883" i="7" s="1"/>
  <c r="BL711" i="1"/>
  <c r="I1862" i="7" s="1"/>
  <c r="BK711" i="1"/>
  <c r="I1841" i="7" s="1"/>
  <c r="BJ711" i="1"/>
  <c r="H1883" i="7" s="1"/>
  <c r="BI711" i="1"/>
  <c r="H1862" i="7" s="1"/>
  <c r="BH711" i="1"/>
  <c r="H1841" i="7" s="1"/>
  <c r="BG711" i="1"/>
  <c r="G1883" i="7" s="1"/>
  <c r="BF711" i="1"/>
  <c r="G1862" i="7" s="1"/>
  <c r="BE711" i="1"/>
  <c r="G1841" i="7" s="1"/>
  <c r="BD711" i="1"/>
  <c r="F1883" i="7" s="1"/>
  <c r="BC711" i="1"/>
  <c r="F1862" i="7" s="1"/>
  <c r="BB711" i="1"/>
  <c r="F1841" i="7" s="1"/>
  <c r="BA711" i="1"/>
  <c r="E1883" i="7" s="1"/>
  <c r="AZ711" i="1"/>
  <c r="E1862" i="7" s="1"/>
  <c r="AY711" i="1"/>
  <c r="E1841" i="7" s="1"/>
  <c r="AW711" i="1"/>
  <c r="CQ710" i="1"/>
  <c r="S1882" i="7" s="1"/>
  <c r="CP710" i="1"/>
  <c r="CO710" i="1"/>
  <c r="CN710" i="1"/>
  <c r="R1882" i="7" s="1"/>
  <c r="CM710" i="1"/>
  <c r="CL710" i="1"/>
  <c r="CK710" i="1"/>
  <c r="CJ710" i="1"/>
  <c r="CI710" i="1"/>
  <c r="Q1840" i="7" s="1"/>
  <c r="CH710" i="1"/>
  <c r="CG710" i="1"/>
  <c r="P1861" i="7" s="1"/>
  <c r="CF710" i="1"/>
  <c r="P1840" i="7" s="1"/>
  <c r="CE710" i="1"/>
  <c r="O1882" i="7" s="1"/>
  <c r="CD710" i="1"/>
  <c r="O1861" i="7" s="1"/>
  <c r="CC710" i="1"/>
  <c r="O1840" i="7" s="1"/>
  <c r="CB710" i="1"/>
  <c r="N1882" i="7" s="1"/>
  <c r="CA710" i="1"/>
  <c r="N1861" i="7" s="1"/>
  <c r="BZ710" i="1"/>
  <c r="N1840" i="7" s="1"/>
  <c r="BY710" i="1"/>
  <c r="M1882" i="7" s="1"/>
  <c r="BX710" i="1"/>
  <c r="M1861" i="7" s="1"/>
  <c r="BW710" i="1"/>
  <c r="M1840" i="7" s="1"/>
  <c r="BV710" i="1"/>
  <c r="L1882" i="7" s="1"/>
  <c r="BU710" i="1"/>
  <c r="L1861" i="7" s="1"/>
  <c r="BT710" i="1"/>
  <c r="L1840" i="7" s="1"/>
  <c r="BS710" i="1"/>
  <c r="BR710" i="1"/>
  <c r="K1861" i="7" s="1"/>
  <c r="BQ710" i="1"/>
  <c r="K1840" i="7" s="1"/>
  <c r="BP710" i="1"/>
  <c r="J1882" i="7" s="1"/>
  <c r="BO710" i="1"/>
  <c r="J1861" i="7" s="1"/>
  <c r="BN710" i="1"/>
  <c r="J1840" i="7" s="1"/>
  <c r="BM710" i="1"/>
  <c r="I1882" i="7" s="1"/>
  <c r="BL710" i="1"/>
  <c r="I1861" i="7" s="1"/>
  <c r="BK710" i="1"/>
  <c r="I1840" i="7" s="1"/>
  <c r="BJ710" i="1"/>
  <c r="H1882" i="7" s="1"/>
  <c r="BI710" i="1"/>
  <c r="H1861" i="7" s="1"/>
  <c r="BH710" i="1"/>
  <c r="H1840" i="7" s="1"/>
  <c r="BG710" i="1"/>
  <c r="G1882" i="7" s="1"/>
  <c r="BF710" i="1"/>
  <c r="G1861" i="7" s="1"/>
  <c r="BE710" i="1"/>
  <c r="G1840" i="7" s="1"/>
  <c r="BD710" i="1"/>
  <c r="F1882" i="7" s="1"/>
  <c r="BC710" i="1"/>
  <c r="F1861" i="7" s="1"/>
  <c r="BB710" i="1"/>
  <c r="F1840" i="7" s="1"/>
  <c r="X1840" i="7" s="1"/>
  <c r="BA710" i="1"/>
  <c r="E1882" i="7" s="1"/>
  <c r="AZ710" i="1"/>
  <c r="E1861" i="7" s="1"/>
  <c r="AY710" i="1"/>
  <c r="E1840" i="7" s="1"/>
  <c r="AW710" i="1"/>
  <c r="CQ709" i="1"/>
  <c r="CP709" i="1"/>
  <c r="CO709" i="1"/>
  <c r="S1839" i="7" s="1"/>
  <c r="CN709" i="1"/>
  <c r="CM709" i="1"/>
  <c r="R1860" i="7" s="1"/>
  <c r="CL709" i="1"/>
  <c r="R1839" i="7" s="1"/>
  <c r="CK709" i="1"/>
  <c r="CJ709" i="1"/>
  <c r="CI709" i="1"/>
  <c r="CH709" i="1"/>
  <c r="CG709" i="1"/>
  <c r="P1860" i="7" s="1"/>
  <c r="CF709" i="1"/>
  <c r="CE709" i="1"/>
  <c r="O1881" i="7" s="1"/>
  <c r="CD709" i="1"/>
  <c r="O1860" i="7" s="1"/>
  <c r="CC709" i="1"/>
  <c r="CB709" i="1"/>
  <c r="N1881" i="7" s="1"/>
  <c r="CA709" i="1"/>
  <c r="N1860" i="7" s="1"/>
  <c r="BZ709" i="1"/>
  <c r="N1839" i="7" s="1"/>
  <c r="BY709" i="1"/>
  <c r="M1881" i="7" s="1"/>
  <c r="W1881" i="7" s="1"/>
  <c r="BX709" i="1"/>
  <c r="M1860" i="7" s="1"/>
  <c r="W1860" i="7" s="1"/>
  <c r="BW709" i="1"/>
  <c r="M1839" i="7" s="1"/>
  <c r="BV709" i="1"/>
  <c r="L1881" i="7" s="1"/>
  <c r="BU709" i="1"/>
  <c r="L1860" i="7" s="1"/>
  <c r="BT709" i="1"/>
  <c r="L1839" i="7" s="1"/>
  <c r="BS709" i="1"/>
  <c r="BR709" i="1"/>
  <c r="K1860" i="7" s="1"/>
  <c r="BQ709" i="1"/>
  <c r="K1839" i="7" s="1"/>
  <c r="BP709" i="1"/>
  <c r="J1881" i="7" s="1"/>
  <c r="BO709" i="1"/>
  <c r="J1860" i="7" s="1"/>
  <c r="BN709" i="1"/>
  <c r="J1839" i="7" s="1"/>
  <c r="BM709" i="1"/>
  <c r="I1881" i="7" s="1"/>
  <c r="BL709" i="1"/>
  <c r="I1860" i="7" s="1"/>
  <c r="BK709" i="1"/>
  <c r="I1839" i="7" s="1"/>
  <c r="BJ709" i="1"/>
  <c r="H1881" i="7" s="1"/>
  <c r="BI709" i="1"/>
  <c r="H1860" i="7" s="1"/>
  <c r="BH709" i="1"/>
  <c r="H1839" i="7" s="1"/>
  <c r="BG709" i="1"/>
  <c r="G1881" i="7" s="1"/>
  <c r="BF709" i="1"/>
  <c r="G1860" i="7" s="1"/>
  <c r="BE709" i="1"/>
  <c r="G1839" i="7" s="1"/>
  <c r="BD709" i="1"/>
  <c r="F1881" i="7" s="1"/>
  <c r="BC709" i="1"/>
  <c r="F1860" i="7" s="1"/>
  <c r="BB709" i="1"/>
  <c r="F1839" i="7" s="1"/>
  <c r="BA709" i="1"/>
  <c r="E1881" i="7" s="1"/>
  <c r="AZ709" i="1"/>
  <c r="E1860" i="7" s="1"/>
  <c r="AY709" i="1"/>
  <c r="E1839" i="7" s="1"/>
  <c r="AW709" i="1"/>
  <c r="CQ708" i="1"/>
  <c r="CP708" i="1"/>
  <c r="CO708" i="1"/>
  <c r="CN708" i="1"/>
  <c r="CM708" i="1"/>
  <c r="R1859" i="7" s="1"/>
  <c r="CL708" i="1"/>
  <c r="CK708" i="1"/>
  <c r="Q1880" i="7" s="1"/>
  <c r="CJ708" i="1"/>
  <c r="Q1859" i="7" s="1"/>
  <c r="CI708" i="1"/>
  <c r="CH708" i="1"/>
  <c r="CG708" i="1"/>
  <c r="CF708" i="1"/>
  <c r="CE708" i="1"/>
  <c r="O1880" i="7" s="1"/>
  <c r="CD708" i="1"/>
  <c r="O1859" i="7" s="1"/>
  <c r="CC708" i="1"/>
  <c r="O1838" i="7" s="1"/>
  <c r="CB708" i="1"/>
  <c r="N1880" i="7" s="1"/>
  <c r="CA708" i="1"/>
  <c r="N1859" i="7" s="1"/>
  <c r="BZ708" i="1"/>
  <c r="N1838" i="7" s="1"/>
  <c r="BY708" i="1"/>
  <c r="M1880" i="7" s="1"/>
  <c r="BX708" i="1"/>
  <c r="M1859" i="7" s="1"/>
  <c r="BW708" i="1"/>
  <c r="M1838" i="7" s="1"/>
  <c r="W1838" i="7" s="1"/>
  <c r="BV708" i="1"/>
  <c r="L1880" i="7" s="1"/>
  <c r="BU708" i="1"/>
  <c r="L1859" i="7" s="1"/>
  <c r="BT708" i="1"/>
  <c r="L1838" i="7" s="1"/>
  <c r="BS708" i="1"/>
  <c r="BR708" i="1"/>
  <c r="K1859" i="7" s="1"/>
  <c r="BQ708" i="1"/>
  <c r="K1838" i="7" s="1"/>
  <c r="BP708" i="1"/>
  <c r="J1880" i="7" s="1"/>
  <c r="BO708" i="1"/>
  <c r="J1859" i="7" s="1"/>
  <c r="BN708" i="1"/>
  <c r="J1838" i="7" s="1"/>
  <c r="BM708" i="1"/>
  <c r="I1880" i="7" s="1"/>
  <c r="BL708" i="1"/>
  <c r="I1859" i="7" s="1"/>
  <c r="BK708" i="1"/>
  <c r="I1838" i="7" s="1"/>
  <c r="BJ708" i="1"/>
  <c r="H1880" i="7" s="1"/>
  <c r="BI708" i="1"/>
  <c r="H1859" i="7" s="1"/>
  <c r="BH708" i="1"/>
  <c r="H1838" i="7" s="1"/>
  <c r="BG708" i="1"/>
  <c r="G1880" i="7" s="1"/>
  <c r="BF708" i="1"/>
  <c r="G1859" i="7" s="1"/>
  <c r="BE708" i="1"/>
  <c r="G1838" i="7" s="1"/>
  <c r="BD708" i="1"/>
  <c r="F1880" i="7" s="1"/>
  <c r="BC708" i="1"/>
  <c r="F1859" i="7" s="1"/>
  <c r="BB708" i="1"/>
  <c r="F1838" i="7" s="1"/>
  <c r="BA708" i="1"/>
  <c r="E1880" i="7" s="1"/>
  <c r="AZ708" i="1"/>
  <c r="E1859" i="7" s="1"/>
  <c r="AY708" i="1"/>
  <c r="E1838" i="7" s="1"/>
  <c r="AW708" i="1"/>
  <c r="CQ707" i="1"/>
  <c r="S1879" i="7" s="1"/>
  <c r="CP707" i="1"/>
  <c r="S1858" i="7" s="1"/>
  <c r="CO707" i="1"/>
  <c r="CN707" i="1"/>
  <c r="CM707" i="1"/>
  <c r="CL707" i="1"/>
  <c r="CK707" i="1"/>
  <c r="Q1879" i="7" s="1"/>
  <c r="CJ707" i="1"/>
  <c r="CI707" i="1"/>
  <c r="Q1837" i="7" s="1"/>
  <c r="CH707" i="1"/>
  <c r="P1879" i="7" s="1"/>
  <c r="CG707" i="1"/>
  <c r="CF707" i="1"/>
  <c r="CE707" i="1"/>
  <c r="O1879" i="7" s="1"/>
  <c r="CD707" i="1"/>
  <c r="O1858" i="7" s="1"/>
  <c r="CC707" i="1"/>
  <c r="O1837" i="7" s="1"/>
  <c r="CB707" i="1"/>
  <c r="N1879" i="7" s="1"/>
  <c r="CA707" i="1"/>
  <c r="N1858" i="7" s="1"/>
  <c r="BZ707" i="1"/>
  <c r="N1837" i="7" s="1"/>
  <c r="BY707" i="1"/>
  <c r="M1879" i="7" s="1"/>
  <c r="BX707" i="1"/>
  <c r="M1858" i="7" s="1"/>
  <c r="BW707" i="1"/>
  <c r="M1837" i="7" s="1"/>
  <c r="BV707" i="1"/>
  <c r="L1879" i="7" s="1"/>
  <c r="BU707" i="1"/>
  <c r="L1858" i="7" s="1"/>
  <c r="BT707" i="1"/>
  <c r="L1837" i="7" s="1"/>
  <c r="BS707" i="1"/>
  <c r="BR707" i="1"/>
  <c r="K1858" i="7" s="1"/>
  <c r="BQ707" i="1"/>
  <c r="K1837" i="7" s="1"/>
  <c r="BP707" i="1"/>
  <c r="J1879" i="7" s="1"/>
  <c r="BO707" i="1"/>
  <c r="J1858" i="7" s="1"/>
  <c r="BN707" i="1"/>
  <c r="J1837" i="7" s="1"/>
  <c r="BM707" i="1"/>
  <c r="I1879" i="7" s="1"/>
  <c r="BL707" i="1"/>
  <c r="I1858" i="7" s="1"/>
  <c r="BK707" i="1"/>
  <c r="I1837" i="7" s="1"/>
  <c r="BJ707" i="1"/>
  <c r="H1879" i="7" s="1"/>
  <c r="BI707" i="1"/>
  <c r="H1858" i="7" s="1"/>
  <c r="BH707" i="1"/>
  <c r="H1837" i="7" s="1"/>
  <c r="BG707" i="1"/>
  <c r="G1879" i="7" s="1"/>
  <c r="BF707" i="1"/>
  <c r="G1858" i="7" s="1"/>
  <c r="BE707" i="1"/>
  <c r="G1837" i="7" s="1"/>
  <c r="BD707" i="1"/>
  <c r="F1879" i="7" s="1"/>
  <c r="BC707" i="1"/>
  <c r="F1858" i="7" s="1"/>
  <c r="BB707" i="1"/>
  <c r="F1837" i="7" s="1"/>
  <c r="BA707" i="1"/>
  <c r="E1879" i="7" s="1"/>
  <c r="AZ707" i="1"/>
  <c r="E1858" i="7" s="1"/>
  <c r="AY707" i="1"/>
  <c r="E1837" i="7" s="1"/>
  <c r="AW707" i="1"/>
  <c r="CQ706" i="1"/>
  <c r="S1878" i="7" s="1"/>
  <c r="CP706" i="1"/>
  <c r="CO706" i="1"/>
  <c r="S1836" i="7" s="1"/>
  <c r="CN706" i="1"/>
  <c r="R1878" i="7" s="1"/>
  <c r="CM706" i="1"/>
  <c r="CL706" i="1"/>
  <c r="CK706" i="1"/>
  <c r="CJ706" i="1"/>
  <c r="CI706" i="1"/>
  <c r="Q1836" i="7" s="1"/>
  <c r="CH706" i="1"/>
  <c r="CG706" i="1"/>
  <c r="P1857" i="7" s="1"/>
  <c r="CF706" i="1"/>
  <c r="P1836" i="7" s="1"/>
  <c r="CE706" i="1"/>
  <c r="O1878" i="7" s="1"/>
  <c r="CD706" i="1"/>
  <c r="O1857" i="7" s="1"/>
  <c r="CC706" i="1"/>
  <c r="O1836" i="7" s="1"/>
  <c r="CB706" i="1"/>
  <c r="N1878" i="7" s="1"/>
  <c r="CA706" i="1"/>
  <c r="N1857" i="7" s="1"/>
  <c r="BZ706" i="1"/>
  <c r="N1836" i="7" s="1"/>
  <c r="BY706" i="1"/>
  <c r="M1878" i="7" s="1"/>
  <c r="BX706" i="1"/>
  <c r="M1857" i="7" s="1"/>
  <c r="BW706" i="1"/>
  <c r="M1836" i="7" s="1"/>
  <c r="W1836" i="7" s="1"/>
  <c r="BV706" i="1"/>
  <c r="L1878" i="7" s="1"/>
  <c r="BU706" i="1"/>
  <c r="L1857" i="7" s="1"/>
  <c r="BT706" i="1"/>
  <c r="L1836" i="7" s="1"/>
  <c r="BS706" i="1"/>
  <c r="BR706" i="1"/>
  <c r="K1857" i="7" s="1"/>
  <c r="BQ706" i="1"/>
  <c r="K1836" i="7" s="1"/>
  <c r="BP706" i="1"/>
  <c r="J1878" i="7" s="1"/>
  <c r="BO706" i="1"/>
  <c r="J1857" i="7" s="1"/>
  <c r="BN706" i="1"/>
  <c r="J1836" i="7" s="1"/>
  <c r="BM706" i="1"/>
  <c r="I1878" i="7" s="1"/>
  <c r="BL706" i="1"/>
  <c r="I1857" i="7" s="1"/>
  <c r="BK706" i="1"/>
  <c r="I1836" i="7" s="1"/>
  <c r="BJ706" i="1"/>
  <c r="H1878" i="7" s="1"/>
  <c r="BI706" i="1"/>
  <c r="H1857" i="7" s="1"/>
  <c r="BH706" i="1"/>
  <c r="H1836" i="7" s="1"/>
  <c r="BG706" i="1"/>
  <c r="G1878" i="7" s="1"/>
  <c r="BF706" i="1"/>
  <c r="G1857" i="7" s="1"/>
  <c r="BE706" i="1"/>
  <c r="G1836" i="7" s="1"/>
  <c r="BD706" i="1"/>
  <c r="F1878" i="7" s="1"/>
  <c r="BC706" i="1"/>
  <c r="F1857" i="7" s="1"/>
  <c r="BB706" i="1"/>
  <c r="F1836" i="7" s="1"/>
  <c r="BA706" i="1"/>
  <c r="E1878" i="7" s="1"/>
  <c r="AZ706" i="1"/>
  <c r="E1857" i="7" s="1"/>
  <c r="AY706" i="1"/>
  <c r="E1836" i="7" s="1"/>
  <c r="AW706" i="1"/>
  <c r="CQ705" i="1"/>
  <c r="CP705" i="1"/>
  <c r="CO705" i="1"/>
  <c r="S1835" i="7" s="1"/>
  <c r="CN705" i="1"/>
  <c r="CM705" i="1"/>
  <c r="R1856" i="7" s="1"/>
  <c r="CL705" i="1"/>
  <c r="R1835" i="7" s="1"/>
  <c r="CK705" i="1"/>
  <c r="CJ705" i="1"/>
  <c r="CI705" i="1"/>
  <c r="CH705" i="1"/>
  <c r="CG705" i="1"/>
  <c r="P1856" i="7" s="1"/>
  <c r="CF705" i="1"/>
  <c r="CE705" i="1"/>
  <c r="O1877" i="7" s="1"/>
  <c r="CD705" i="1"/>
  <c r="O1856" i="7" s="1"/>
  <c r="CC705" i="1"/>
  <c r="O1835" i="7" s="1"/>
  <c r="CB705" i="1"/>
  <c r="N1877" i="7" s="1"/>
  <c r="CA705" i="1"/>
  <c r="N1856" i="7" s="1"/>
  <c r="BZ705" i="1"/>
  <c r="N1835" i="7" s="1"/>
  <c r="BY705" i="1"/>
  <c r="M1877" i="7" s="1"/>
  <c r="W1877" i="7" s="1"/>
  <c r="BX705" i="1"/>
  <c r="M1856" i="7" s="1"/>
  <c r="W1856" i="7" s="1"/>
  <c r="BW705" i="1"/>
  <c r="M1835" i="7" s="1"/>
  <c r="BV705" i="1"/>
  <c r="L1877" i="7" s="1"/>
  <c r="BU705" i="1"/>
  <c r="L1856" i="7" s="1"/>
  <c r="BT705" i="1"/>
  <c r="L1835" i="7" s="1"/>
  <c r="BS705" i="1"/>
  <c r="BR705" i="1"/>
  <c r="K1856" i="7" s="1"/>
  <c r="BQ705" i="1"/>
  <c r="K1835" i="7" s="1"/>
  <c r="BP705" i="1"/>
  <c r="J1877" i="7" s="1"/>
  <c r="BO705" i="1"/>
  <c r="J1856" i="7" s="1"/>
  <c r="BN705" i="1"/>
  <c r="J1835" i="7" s="1"/>
  <c r="BM705" i="1"/>
  <c r="I1877" i="7" s="1"/>
  <c r="BL705" i="1"/>
  <c r="I1856" i="7" s="1"/>
  <c r="BK705" i="1"/>
  <c r="I1835" i="7" s="1"/>
  <c r="BJ705" i="1"/>
  <c r="H1877" i="7" s="1"/>
  <c r="BI705" i="1"/>
  <c r="H1856" i="7" s="1"/>
  <c r="BH705" i="1"/>
  <c r="H1835" i="7" s="1"/>
  <c r="BG705" i="1"/>
  <c r="G1877" i="7" s="1"/>
  <c r="BF705" i="1"/>
  <c r="G1856" i="7" s="1"/>
  <c r="BE705" i="1"/>
  <c r="G1835" i="7" s="1"/>
  <c r="BD705" i="1"/>
  <c r="F1877" i="7" s="1"/>
  <c r="BC705" i="1"/>
  <c r="F1856" i="7" s="1"/>
  <c r="BB705" i="1"/>
  <c r="F1835" i="7" s="1"/>
  <c r="BA705" i="1"/>
  <c r="E1877" i="7" s="1"/>
  <c r="AZ705" i="1"/>
  <c r="E1856" i="7" s="1"/>
  <c r="AY705" i="1"/>
  <c r="E1835" i="7" s="1"/>
  <c r="AW705" i="1"/>
  <c r="CQ704" i="1"/>
  <c r="CP704" i="1"/>
  <c r="CO704" i="1"/>
  <c r="CN704" i="1"/>
  <c r="CM704" i="1"/>
  <c r="R1855" i="7" s="1"/>
  <c r="CL704" i="1"/>
  <c r="CK704" i="1"/>
  <c r="Q1876" i="7" s="1"/>
  <c r="CJ704" i="1"/>
  <c r="Q1855" i="7" s="1"/>
  <c r="CI704" i="1"/>
  <c r="CH704" i="1"/>
  <c r="CG704" i="1"/>
  <c r="CF704" i="1"/>
  <c r="CE704" i="1"/>
  <c r="O1876" i="7" s="1"/>
  <c r="CD704" i="1"/>
  <c r="O1855" i="7" s="1"/>
  <c r="CC704" i="1"/>
  <c r="O1834" i="7" s="1"/>
  <c r="CB704" i="1"/>
  <c r="N1876" i="7" s="1"/>
  <c r="CA704" i="1"/>
  <c r="N1855" i="7" s="1"/>
  <c r="BZ704" i="1"/>
  <c r="N1834" i="7" s="1"/>
  <c r="BY704" i="1"/>
  <c r="M1876" i="7" s="1"/>
  <c r="BX704" i="1"/>
  <c r="M1855" i="7" s="1"/>
  <c r="BW704" i="1"/>
  <c r="M1834" i="7" s="1"/>
  <c r="W1834" i="7" s="1"/>
  <c r="BV704" i="1"/>
  <c r="L1876" i="7" s="1"/>
  <c r="BU704" i="1"/>
  <c r="L1855" i="7" s="1"/>
  <c r="BT704" i="1"/>
  <c r="L1834" i="7" s="1"/>
  <c r="BS704" i="1"/>
  <c r="BR704" i="1"/>
  <c r="K1855" i="7" s="1"/>
  <c r="BQ704" i="1"/>
  <c r="K1834" i="7" s="1"/>
  <c r="BP704" i="1"/>
  <c r="J1876" i="7" s="1"/>
  <c r="BO704" i="1"/>
  <c r="J1855" i="7" s="1"/>
  <c r="BN704" i="1"/>
  <c r="J1834" i="7" s="1"/>
  <c r="BM704" i="1"/>
  <c r="I1876" i="7" s="1"/>
  <c r="BL704" i="1"/>
  <c r="I1855" i="7" s="1"/>
  <c r="BK704" i="1"/>
  <c r="I1834" i="7" s="1"/>
  <c r="BJ704" i="1"/>
  <c r="H1876" i="7" s="1"/>
  <c r="BI704" i="1"/>
  <c r="H1855" i="7" s="1"/>
  <c r="BH704" i="1"/>
  <c r="H1834" i="7" s="1"/>
  <c r="BG704" i="1"/>
  <c r="G1876" i="7" s="1"/>
  <c r="BF704" i="1"/>
  <c r="G1855" i="7" s="1"/>
  <c r="BE704" i="1"/>
  <c r="G1834" i="7" s="1"/>
  <c r="BD704" i="1"/>
  <c r="F1876" i="7" s="1"/>
  <c r="BC704" i="1"/>
  <c r="F1855" i="7" s="1"/>
  <c r="BB704" i="1"/>
  <c r="F1834" i="7" s="1"/>
  <c r="BA704" i="1"/>
  <c r="E1876" i="7" s="1"/>
  <c r="AZ704" i="1"/>
  <c r="E1855" i="7" s="1"/>
  <c r="AY704" i="1"/>
  <c r="E1834" i="7" s="1"/>
  <c r="AW704" i="1"/>
  <c r="CQ703" i="1"/>
  <c r="S1875" i="7" s="1"/>
  <c r="CP703" i="1"/>
  <c r="S1854" i="7" s="1"/>
  <c r="CO703" i="1"/>
  <c r="CN703" i="1"/>
  <c r="CM703" i="1"/>
  <c r="CL703" i="1"/>
  <c r="CK703" i="1"/>
  <c r="Q1875" i="7" s="1"/>
  <c r="CJ703" i="1"/>
  <c r="CI703" i="1"/>
  <c r="Q1833" i="7" s="1"/>
  <c r="CH703" i="1"/>
  <c r="P1875" i="7" s="1"/>
  <c r="CG703" i="1"/>
  <c r="CF703" i="1"/>
  <c r="CE703" i="1"/>
  <c r="O1875" i="7" s="1"/>
  <c r="CD703" i="1"/>
  <c r="O1854" i="7" s="1"/>
  <c r="CC703" i="1"/>
  <c r="O1833" i="7" s="1"/>
  <c r="CB703" i="1"/>
  <c r="N1875" i="7" s="1"/>
  <c r="CA703" i="1"/>
  <c r="N1854" i="7" s="1"/>
  <c r="BZ703" i="1"/>
  <c r="N1833" i="7" s="1"/>
  <c r="BY703" i="1"/>
  <c r="M1875" i="7" s="1"/>
  <c r="W1875" i="7" s="1"/>
  <c r="BX703" i="1"/>
  <c r="M1854" i="7" s="1"/>
  <c r="BW703" i="1"/>
  <c r="M1833" i="7" s="1"/>
  <c r="BV703" i="1"/>
  <c r="L1875" i="7" s="1"/>
  <c r="BU703" i="1"/>
  <c r="L1854" i="7" s="1"/>
  <c r="BT703" i="1"/>
  <c r="L1833" i="7" s="1"/>
  <c r="BS703" i="1"/>
  <c r="BR703" i="1"/>
  <c r="K1854" i="7" s="1"/>
  <c r="BQ703" i="1"/>
  <c r="K1833" i="7" s="1"/>
  <c r="BP703" i="1"/>
  <c r="J1875" i="7" s="1"/>
  <c r="BO703" i="1"/>
  <c r="J1854" i="7" s="1"/>
  <c r="BN703" i="1"/>
  <c r="J1833" i="7" s="1"/>
  <c r="BM703" i="1"/>
  <c r="I1875" i="7" s="1"/>
  <c r="BL703" i="1"/>
  <c r="I1854" i="7" s="1"/>
  <c r="BK703" i="1"/>
  <c r="I1833" i="7" s="1"/>
  <c r="BJ703" i="1"/>
  <c r="H1875" i="7" s="1"/>
  <c r="BI703" i="1"/>
  <c r="H1854" i="7" s="1"/>
  <c r="BH703" i="1"/>
  <c r="H1833" i="7" s="1"/>
  <c r="BG703" i="1"/>
  <c r="G1875" i="7" s="1"/>
  <c r="BF703" i="1"/>
  <c r="G1854" i="7" s="1"/>
  <c r="BE703" i="1"/>
  <c r="G1833" i="7" s="1"/>
  <c r="W1833" i="7" s="1"/>
  <c r="BD703" i="1"/>
  <c r="F1875" i="7" s="1"/>
  <c r="BC703" i="1"/>
  <c r="F1854" i="7" s="1"/>
  <c r="BB703" i="1"/>
  <c r="F1833" i="7" s="1"/>
  <c r="BA703" i="1"/>
  <c r="E1875" i="7" s="1"/>
  <c r="AZ703" i="1"/>
  <c r="E1854" i="7" s="1"/>
  <c r="AY703" i="1"/>
  <c r="E1833" i="7" s="1"/>
  <c r="AW703" i="1"/>
  <c r="CQ702" i="1"/>
  <c r="S1874" i="7" s="1"/>
  <c r="CP702" i="1"/>
  <c r="CO702" i="1"/>
  <c r="S1832" i="7" s="1"/>
  <c r="CN702" i="1"/>
  <c r="R1874" i="7" s="1"/>
  <c r="CM702" i="1"/>
  <c r="CL702" i="1"/>
  <c r="CK702" i="1"/>
  <c r="CJ702" i="1"/>
  <c r="CI702" i="1"/>
  <c r="Q1832" i="7" s="1"/>
  <c r="CH702" i="1"/>
  <c r="CG702" i="1"/>
  <c r="P1853" i="7" s="1"/>
  <c r="CF702" i="1"/>
  <c r="P1832" i="7" s="1"/>
  <c r="CE702" i="1"/>
  <c r="O1874" i="7" s="1"/>
  <c r="CD702" i="1"/>
  <c r="O1853" i="7" s="1"/>
  <c r="CC702" i="1"/>
  <c r="O1832" i="7" s="1"/>
  <c r="CB702" i="1"/>
  <c r="N1874" i="7" s="1"/>
  <c r="CA702" i="1"/>
  <c r="N1853" i="7" s="1"/>
  <c r="BZ702" i="1"/>
  <c r="N1832" i="7" s="1"/>
  <c r="BY702" i="1"/>
  <c r="M1874" i="7" s="1"/>
  <c r="BX702" i="1"/>
  <c r="M1853" i="7" s="1"/>
  <c r="BW702" i="1"/>
  <c r="M1832" i="7" s="1"/>
  <c r="W1832" i="7" s="1"/>
  <c r="BV702" i="1"/>
  <c r="L1874" i="7" s="1"/>
  <c r="BU702" i="1"/>
  <c r="L1853" i="7" s="1"/>
  <c r="BT702" i="1"/>
  <c r="L1832" i="7" s="1"/>
  <c r="BS702" i="1"/>
  <c r="BR702" i="1"/>
  <c r="K1853" i="7" s="1"/>
  <c r="BQ702" i="1"/>
  <c r="K1832" i="7" s="1"/>
  <c r="BP702" i="1"/>
  <c r="J1874" i="7" s="1"/>
  <c r="BO702" i="1"/>
  <c r="J1853" i="7" s="1"/>
  <c r="BN702" i="1"/>
  <c r="J1832" i="7" s="1"/>
  <c r="BM702" i="1"/>
  <c r="I1874" i="7" s="1"/>
  <c r="BL702" i="1"/>
  <c r="I1853" i="7" s="1"/>
  <c r="BK702" i="1"/>
  <c r="I1832" i="7" s="1"/>
  <c r="BJ702" i="1"/>
  <c r="H1874" i="7" s="1"/>
  <c r="BI702" i="1"/>
  <c r="H1853" i="7" s="1"/>
  <c r="BH702" i="1"/>
  <c r="H1832" i="7" s="1"/>
  <c r="BG702" i="1"/>
  <c r="G1874" i="7" s="1"/>
  <c r="BF702" i="1"/>
  <c r="G1853" i="7" s="1"/>
  <c r="BE702" i="1"/>
  <c r="G1832" i="7" s="1"/>
  <c r="BD702" i="1"/>
  <c r="F1874" i="7" s="1"/>
  <c r="BC702" i="1"/>
  <c r="F1853" i="7" s="1"/>
  <c r="BB702" i="1"/>
  <c r="F1832" i="7" s="1"/>
  <c r="BA702" i="1"/>
  <c r="E1874" i="7" s="1"/>
  <c r="AZ702" i="1"/>
  <c r="E1853" i="7" s="1"/>
  <c r="AY702" i="1"/>
  <c r="E1832" i="7" s="1"/>
  <c r="AW702" i="1"/>
  <c r="CQ701" i="1"/>
  <c r="CP701" i="1"/>
  <c r="CO701" i="1"/>
  <c r="S1831" i="7" s="1"/>
  <c r="CN701" i="1"/>
  <c r="CM701" i="1"/>
  <c r="R1852" i="7" s="1"/>
  <c r="CL701" i="1"/>
  <c r="R1831" i="7" s="1"/>
  <c r="CK701" i="1"/>
  <c r="CJ701" i="1"/>
  <c r="CI701" i="1"/>
  <c r="CH701" i="1"/>
  <c r="CG701" i="1"/>
  <c r="P1852" i="7" s="1"/>
  <c r="CF701" i="1"/>
  <c r="CE701" i="1"/>
  <c r="O1873" i="7" s="1"/>
  <c r="CD701" i="1"/>
  <c r="O1852" i="7" s="1"/>
  <c r="CC701" i="1"/>
  <c r="O1831" i="7" s="1"/>
  <c r="CB701" i="1"/>
  <c r="N1873" i="7" s="1"/>
  <c r="CA701" i="1"/>
  <c r="N1852" i="7" s="1"/>
  <c r="BZ701" i="1"/>
  <c r="N1831" i="7" s="1"/>
  <c r="X1831" i="7" s="1"/>
  <c r="BY701" i="1"/>
  <c r="M1873" i="7" s="1"/>
  <c r="W1873" i="7" s="1"/>
  <c r="BX701" i="1"/>
  <c r="M1852" i="7" s="1"/>
  <c r="W1852" i="7" s="1"/>
  <c r="BW701" i="1"/>
  <c r="M1831" i="7" s="1"/>
  <c r="BV701" i="1"/>
  <c r="L1873" i="7" s="1"/>
  <c r="BU701" i="1"/>
  <c r="L1852" i="7" s="1"/>
  <c r="BT701" i="1"/>
  <c r="L1831" i="7" s="1"/>
  <c r="BS701" i="1"/>
  <c r="BR701" i="1"/>
  <c r="K1852" i="7" s="1"/>
  <c r="BQ701" i="1"/>
  <c r="K1831" i="7" s="1"/>
  <c r="BP701" i="1"/>
  <c r="J1873" i="7" s="1"/>
  <c r="BO701" i="1"/>
  <c r="J1852" i="7" s="1"/>
  <c r="BN701" i="1"/>
  <c r="J1831" i="7" s="1"/>
  <c r="BM701" i="1"/>
  <c r="I1873" i="7" s="1"/>
  <c r="BL701" i="1"/>
  <c r="I1852" i="7" s="1"/>
  <c r="BK701" i="1"/>
  <c r="I1831" i="7" s="1"/>
  <c r="BJ701" i="1"/>
  <c r="H1873" i="7" s="1"/>
  <c r="BI701" i="1"/>
  <c r="H1852" i="7" s="1"/>
  <c r="BH701" i="1"/>
  <c r="H1831" i="7" s="1"/>
  <c r="BG701" i="1"/>
  <c r="G1873" i="7" s="1"/>
  <c r="BF701" i="1"/>
  <c r="G1852" i="7" s="1"/>
  <c r="BE701" i="1"/>
  <c r="G1831" i="7" s="1"/>
  <c r="BD701" i="1"/>
  <c r="F1873" i="7" s="1"/>
  <c r="BC701" i="1"/>
  <c r="F1852" i="7" s="1"/>
  <c r="X1852" i="7" s="1"/>
  <c r="BB701" i="1"/>
  <c r="F1831" i="7" s="1"/>
  <c r="BA701" i="1"/>
  <c r="E1873" i="7" s="1"/>
  <c r="AZ701" i="1"/>
  <c r="E1852" i="7" s="1"/>
  <c r="AY701" i="1"/>
  <c r="E1831" i="7" s="1"/>
  <c r="AW701" i="1"/>
  <c r="CQ700" i="1"/>
  <c r="CP700" i="1"/>
  <c r="CO700" i="1"/>
  <c r="CN700" i="1"/>
  <c r="CM700" i="1"/>
  <c r="R1851" i="7" s="1"/>
  <c r="CL700" i="1"/>
  <c r="CK700" i="1"/>
  <c r="Q1872" i="7" s="1"/>
  <c r="CJ700" i="1"/>
  <c r="Q1851" i="7" s="1"/>
  <c r="CI700" i="1"/>
  <c r="CH700" i="1"/>
  <c r="CG700" i="1"/>
  <c r="CF700" i="1"/>
  <c r="CE700" i="1"/>
  <c r="O1872" i="7" s="1"/>
  <c r="CD700" i="1"/>
  <c r="O1851" i="7" s="1"/>
  <c r="CC700" i="1"/>
  <c r="O1830" i="7" s="1"/>
  <c r="CB700" i="1"/>
  <c r="N1872" i="7" s="1"/>
  <c r="CA700" i="1"/>
  <c r="N1851" i="7" s="1"/>
  <c r="BZ700" i="1"/>
  <c r="N1830" i="7" s="1"/>
  <c r="BY700" i="1"/>
  <c r="M1872" i="7" s="1"/>
  <c r="BX700" i="1"/>
  <c r="M1851" i="7" s="1"/>
  <c r="W1851" i="7" s="1"/>
  <c r="BW700" i="1"/>
  <c r="M1830" i="7" s="1"/>
  <c r="W1830" i="7" s="1"/>
  <c r="BV700" i="1"/>
  <c r="L1872" i="7" s="1"/>
  <c r="BU700" i="1"/>
  <c r="L1851" i="7" s="1"/>
  <c r="BT700" i="1"/>
  <c r="L1830" i="7" s="1"/>
  <c r="BS700" i="1"/>
  <c r="BR700" i="1"/>
  <c r="K1851" i="7" s="1"/>
  <c r="BQ700" i="1"/>
  <c r="K1830" i="7" s="1"/>
  <c r="BP700" i="1"/>
  <c r="J1872" i="7" s="1"/>
  <c r="BO700" i="1"/>
  <c r="J1851" i="7" s="1"/>
  <c r="BN700" i="1"/>
  <c r="J1830" i="7" s="1"/>
  <c r="BM700" i="1"/>
  <c r="I1872" i="7" s="1"/>
  <c r="BL700" i="1"/>
  <c r="I1851" i="7" s="1"/>
  <c r="BK700" i="1"/>
  <c r="I1830" i="7" s="1"/>
  <c r="BJ700" i="1"/>
  <c r="H1872" i="7" s="1"/>
  <c r="BI700" i="1"/>
  <c r="H1851" i="7" s="1"/>
  <c r="BH700" i="1"/>
  <c r="H1830" i="7" s="1"/>
  <c r="BG700" i="1"/>
  <c r="G1872" i="7" s="1"/>
  <c r="BF700" i="1"/>
  <c r="G1851" i="7" s="1"/>
  <c r="BE700" i="1"/>
  <c r="G1830" i="7" s="1"/>
  <c r="BD700" i="1"/>
  <c r="F1872" i="7" s="1"/>
  <c r="BC700" i="1"/>
  <c r="F1851" i="7" s="1"/>
  <c r="BB700" i="1"/>
  <c r="F1830" i="7" s="1"/>
  <c r="BA700" i="1"/>
  <c r="E1872" i="7" s="1"/>
  <c r="AZ700" i="1"/>
  <c r="E1851" i="7" s="1"/>
  <c r="AY700" i="1"/>
  <c r="E1830" i="7" s="1"/>
  <c r="AW700" i="1"/>
  <c r="CQ699" i="1"/>
  <c r="S1871" i="7" s="1"/>
  <c r="CP699" i="1"/>
  <c r="S1850" i="7" s="1"/>
  <c r="CO699" i="1"/>
  <c r="CN699" i="1"/>
  <c r="CM699" i="1"/>
  <c r="CL699" i="1"/>
  <c r="CK699" i="1"/>
  <c r="Q1871" i="7" s="1"/>
  <c r="CJ699" i="1"/>
  <c r="CI699" i="1"/>
  <c r="Q1829" i="7" s="1"/>
  <c r="CH699" i="1"/>
  <c r="P1871" i="7" s="1"/>
  <c r="CG699" i="1"/>
  <c r="CF699" i="1"/>
  <c r="CE699" i="1"/>
  <c r="O1871" i="7" s="1"/>
  <c r="CD699" i="1"/>
  <c r="O1850" i="7" s="1"/>
  <c r="CC699" i="1"/>
  <c r="O1829" i="7" s="1"/>
  <c r="CB699" i="1"/>
  <c r="N1871" i="7" s="1"/>
  <c r="CA699" i="1"/>
  <c r="N1850" i="7" s="1"/>
  <c r="BZ699" i="1"/>
  <c r="N1829" i="7" s="1"/>
  <c r="BY699" i="1"/>
  <c r="M1871" i="7" s="1"/>
  <c r="BX699" i="1"/>
  <c r="M1850" i="7" s="1"/>
  <c r="W1850" i="7" s="1"/>
  <c r="BW699" i="1"/>
  <c r="M1829" i="7" s="1"/>
  <c r="BV699" i="1"/>
  <c r="L1871" i="7" s="1"/>
  <c r="BU699" i="1"/>
  <c r="L1850" i="7" s="1"/>
  <c r="BT699" i="1"/>
  <c r="L1829" i="7" s="1"/>
  <c r="BS699" i="1"/>
  <c r="BR699" i="1"/>
  <c r="K1850" i="7" s="1"/>
  <c r="BQ699" i="1"/>
  <c r="K1829" i="7" s="1"/>
  <c r="BP699" i="1"/>
  <c r="J1871" i="7" s="1"/>
  <c r="BO699" i="1"/>
  <c r="J1850" i="7" s="1"/>
  <c r="BN699" i="1"/>
  <c r="J1829" i="7" s="1"/>
  <c r="BM699" i="1"/>
  <c r="I1871" i="7" s="1"/>
  <c r="BL699" i="1"/>
  <c r="I1850" i="7" s="1"/>
  <c r="BK699" i="1"/>
  <c r="I1829" i="7" s="1"/>
  <c r="BJ699" i="1"/>
  <c r="H1871" i="7" s="1"/>
  <c r="BI699" i="1"/>
  <c r="H1850" i="7" s="1"/>
  <c r="BH699" i="1"/>
  <c r="H1829" i="7" s="1"/>
  <c r="BG699" i="1"/>
  <c r="G1871" i="7" s="1"/>
  <c r="BF699" i="1"/>
  <c r="G1850" i="7" s="1"/>
  <c r="BE699" i="1"/>
  <c r="G1829" i="7" s="1"/>
  <c r="BD699" i="1"/>
  <c r="F1871" i="7" s="1"/>
  <c r="BC699" i="1"/>
  <c r="F1850" i="7" s="1"/>
  <c r="BB699" i="1"/>
  <c r="F1829" i="7" s="1"/>
  <c r="BA699" i="1"/>
  <c r="E1871" i="7" s="1"/>
  <c r="AZ699" i="1"/>
  <c r="E1850" i="7" s="1"/>
  <c r="AY699" i="1"/>
  <c r="E1829" i="7" s="1"/>
  <c r="AW699" i="1"/>
  <c r="CQ695" i="1"/>
  <c r="S1828" i="7" s="1"/>
  <c r="CP695" i="1"/>
  <c r="CO695" i="1"/>
  <c r="S1786" i="7" s="1"/>
  <c r="CN695" i="1"/>
  <c r="R1828" i="7" s="1"/>
  <c r="CM695" i="1"/>
  <c r="CL695" i="1"/>
  <c r="CK695" i="1"/>
  <c r="CJ695" i="1"/>
  <c r="CI695" i="1"/>
  <c r="CH695" i="1"/>
  <c r="CG695" i="1"/>
  <c r="P1807" i="7" s="1"/>
  <c r="CF695" i="1"/>
  <c r="P1786" i="7" s="1"/>
  <c r="CE695" i="1"/>
  <c r="CD695" i="1"/>
  <c r="CC695" i="1"/>
  <c r="CB695" i="1"/>
  <c r="CA695" i="1"/>
  <c r="N1807" i="7" s="1"/>
  <c r="BZ695" i="1"/>
  <c r="BY695" i="1"/>
  <c r="M1828" i="7" s="1"/>
  <c r="BX695" i="1"/>
  <c r="M1807" i="7" s="1"/>
  <c r="W1807" i="7" s="1"/>
  <c r="BW695" i="1"/>
  <c r="BV695" i="1"/>
  <c r="BU695" i="1"/>
  <c r="BT695" i="1"/>
  <c r="BS695" i="1"/>
  <c r="BR695" i="1"/>
  <c r="BQ695" i="1"/>
  <c r="K1786" i="7" s="1"/>
  <c r="BP695" i="1"/>
  <c r="J1828" i="7" s="1"/>
  <c r="BO695" i="1"/>
  <c r="BN695" i="1"/>
  <c r="BM695" i="1"/>
  <c r="BL695" i="1"/>
  <c r="BK695" i="1"/>
  <c r="BJ695" i="1"/>
  <c r="BI695" i="1"/>
  <c r="H1807" i="7" s="1"/>
  <c r="BH695" i="1"/>
  <c r="H1786" i="7" s="1"/>
  <c r="BG695" i="1"/>
  <c r="BF695" i="1"/>
  <c r="BE695" i="1"/>
  <c r="BD695" i="1"/>
  <c r="BC695" i="1"/>
  <c r="BB695" i="1"/>
  <c r="BA695" i="1"/>
  <c r="E1828" i="7" s="1"/>
  <c r="AZ695" i="1"/>
  <c r="E1807" i="7" s="1"/>
  <c r="AY695" i="1"/>
  <c r="AW695" i="1"/>
  <c r="CQ694" i="1"/>
  <c r="CP694" i="1"/>
  <c r="CO694" i="1"/>
  <c r="CN694" i="1"/>
  <c r="CM694" i="1"/>
  <c r="R1806" i="7" s="1"/>
  <c r="CL694" i="1"/>
  <c r="R1785" i="7" s="1"/>
  <c r="CK694" i="1"/>
  <c r="CJ694" i="1"/>
  <c r="CI694" i="1"/>
  <c r="CH694" i="1"/>
  <c r="CG694" i="1"/>
  <c r="CF694" i="1"/>
  <c r="CE694" i="1"/>
  <c r="O1827" i="7" s="1"/>
  <c r="CD694" i="1"/>
  <c r="O1806" i="7" s="1"/>
  <c r="CC694" i="1"/>
  <c r="CB694" i="1"/>
  <c r="CA694" i="1"/>
  <c r="BZ694" i="1"/>
  <c r="BY694" i="1"/>
  <c r="M1827" i="7" s="1"/>
  <c r="BX694" i="1"/>
  <c r="BW694" i="1"/>
  <c r="M1785" i="7" s="1"/>
  <c r="BV694" i="1"/>
  <c r="L1827" i="7" s="1"/>
  <c r="BU694" i="1"/>
  <c r="BT694" i="1"/>
  <c r="BS694" i="1"/>
  <c r="BR694" i="1"/>
  <c r="BQ694" i="1"/>
  <c r="BP694" i="1"/>
  <c r="BO694" i="1"/>
  <c r="J1806" i="7" s="1"/>
  <c r="BN694" i="1"/>
  <c r="J1785" i="7" s="1"/>
  <c r="BM694" i="1"/>
  <c r="BL694" i="1"/>
  <c r="BK694" i="1"/>
  <c r="BJ694" i="1"/>
  <c r="BI694" i="1"/>
  <c r="H1806" i="7" s="1"/>
  <c r="BH694" i="1"/>
  <c r="BG694" i="1"/>
  <c r="G1827" i="7" s="1"/>
  <c r="BF694" i="1"/>
  <c r="G1806" i="7" s="1"/>
  <c r="BE694" i="1"/>
  <c r="BD694" i="1"/>
  <c r="BC694" i="1"/>
  <c r="BB694" i="1"/>
  <c r="BA694" i="1"/>
  <c r="AZ694" i="1"/>
  <c r="AY694" i="1"/>
  <c r="E1785" i="7" s="1"/>
  <c r="AW694" i="1"/>
  <c r="CQ693" i="1"/>
  <c r="CP693" i="1"/>
  <c r="CO693" i="1"/>
  <c r="CN693" i="1"/>
  <c r="CM693" i="1"/>
  <c r="CL693" i="1"/>
  <c r="CK693" i="1"/>
  <c r="Q1826" i="7" s="1"/>
  <c r="CJ693" i="1"/>
  <c r="Q1805" i="7" s="1"/>
  <c r="CI693" i="1"/>
  <c r="CH693" i="1"/>
  <c r="CG693" i="1"/>
  <c r="CF693" i="1"/>
  <c r="CE693" i="1"/>
  <c r="CD693" i="1"/>
  <c r="CC693" i="1"/>
  <c r="O1784" i="7" s="1"/>
  <c r="CB693" i="1"/>
  <c r="N1826" i="7" s="1"/>
  <c r="CA693" i="1"/>
  <c r="BZ693" i="1"/>
  <c r="BY693" i="1"/>
  <c r="M1826" i="7" s="1"/>
  <c r="W1826" i="7" s="1"/>
  <c r="BX693" i="1"/>
  <c r="BW693" i="1"/>
  <c r="BV693" i="1"/>
  <c r="L1826" i="7" s="1"/>
  <c r="BU693" i="1"/>
  <c r="L1805" i="7" s="1"/>
  <c r="BT693" i="1"/>
  <c r="L1784" i="7" s="1"/>
  <c r="BS693" i="1"/>
  <c r="BR693" i="1"/>
  <c r="K1805" i="7" s="1"/>
  <c r="BQ693" i="1"/>
  <c r="K1784" i="7" s="1"/>
  <c r="BP693" i="1"/>
  <c r="J1826" i="7" s="1"/>
  <c r="BO693" i="1"/>
  <c r="J1805" i="7" s="1"/>
  <c r="BN693" i="1"/>
  <c r="BM693" i="1"/>
  <c r="I1826" i="7" s="1"/>
  <c r="BL693" i="1"/>
  <c r="I1805" i="7" s="1"/>
  <c r="BK693" i="1"/>
  <c r="BJ693" i="1"/>
  <c r="H1826" i="7" s="1"/>
  <c r="BI693" i="1"/>
  <c r="H1805" i="7" s="1"/>
  <c r="BH693" i="1"/>
  <c r="BG693" i="1"/>
  <c r="G1826" i="7" s="1"/>
  <c r="BF693" i="1"/>
  <c r="G1805" i="7" s="1"/>
  <c r="BE693" i="1"/>
  <c r="G1784" i="7" s="1"/>
  <c r="BD693" i="1"/>
  <c r="F1826" i="7" s="1"/>
  <c r="BC693" i="1"/>
  <c r="F1805" i="7" s="1"/>
  <c r="BB693" i="1"/>
  <c r="BA693" i="1"/>
  <c r="E1826" i="7" s="1"/>
  <c r="AZ693" i="1"/>
  <c r="E1805" i="7" s="1"/>
  <c r="AY693" i="1"/>
  <c r="AW693" i="1"/>
  <c r="CQ692" i="1"/>
  <c r="S1825" i="7" s="1"/>
  <c r="CP692" i="1"/>
  <c r="S1804" i="7" s="1"/>
  <c r="CO692" i="1"/>
  <c r="CN692" i="1"/>
  <c r="CM692" i="1"/>
  <c r="CL692" i="1"/>
  <c r="CK692" i="1"/>
  <c r="CJ692" i="1"/>
  <c r="CI692" i="1"/>
  <c r="Q1783" i="7" s="1"/>
  <c r="CH692" i="1"/>
  <c r="P1825" i="7" s="1"/>
  <c r="CG692" i="1"/>
  <c r="CF692" i="1"/>
  <c r="CE692" i="1"/>
  <c r="CD692" i="1"/>
  <c r="CC692" i="1"/>
  <c r="CB692" i="1"/>
  <c r="CA692" i="1"/>
  <c r="N1804" i="7" s="1"/>
  <c r="BZ692" i="1"/>
  <c r="N1783" i="7" s="1"/>
  <c r="BY692" i="1"/>
  <c r="BX692" i="1"/>
  <c r="BW692" i="1"/>
  <c r="BV692" i="1"/>
  <c r="BU692" i="1"/>
  <c r="BT692" i="1"/>
  <c r="BS692" i="1"/>
  <c r="BR692" i="1"/>
  <c r="K1804" i="7" s="1"/>
  <c r="BQ692" i="1"/>
  <c r="K1783" i="7" s="1"/>
  <c r="BP692" i="1"/>
  <c r="BO692" i="1"/>
  <c r="BN692" i="1"/>
  <c r="BM692" i="1"/>
  <c r="BL692" i="1"/>
  <c r="BK692" i="1"/>
  <c r="I1783" i="7" s="1"/>
  <c r="BJ692" i="1"/>
  <c r="H1825" i="7" s="1"/>
  <c r="BI692" i="1"/>
  <c r="BH692" i="1"/>
  <c r="BG692" i="1"/>
  <c r="BF692" i="1"/>
  <c r="BE692" i="1"/>
  <c r="BD692" i="1"/>
  <c r="BC692" i="1"/>
  <c r="F1804" i="7" s="1"/>
  <c r="BB692" i="1"/>
  <c r="F1783" i="7" s="1"/>
  <c r="X1783" i="7" s="1"/>
  <c r="BA692" i="1"/>
  <c r="AZ692" i="1"/>
  <c r="AY692" i="1"/>
  <c r="AW692" i="1"/>
  <c r="CQ691" i="1"/>
  <c r="CP691" i="1"/>
  <c r="CO691" i="1"/>
  <c r="S1782" i="7" s="1"/>
  <c r="CN691" i="1"/>
  <c r="R1824" i="7" s="1"/>
  <c r="CM691" i="1"/>
  <c r="CL691" i="1"/>
  <c r="CK691" i="1"/>
  <c r="CJ691" i="1"/>
  <c r="CI691" i="1"/>
  <c r="CH691" i="1"/>
  <c r="CG691" i="1"/>
  <c r="P1803" i="7" s="1"/>
  <c r="CF691" i="1"/>
  <c r="P1782" i="7" s="1"/>
  <c r="CE691" i="1"/>
  <c r="CD691" i="1"/>
  <c r="CC691" i="1"/>
  <c r="CB691" i="1"/>
  <c r="N1824" i="7" s="1"/>
  <c r="CA691" i="1"/>
  <c r="N1803" i="7" s="1"/>
  <c r="BZ691" i="1"/>
  <c r="BY691" i="1"/>
  <c r="M1824" i="7" s="1"/>
  <c r="BX691" i="1"/>
  <c r="M1803" i="7" s="1"/>
  <c r="BW691" i="1"/>
  <c r="BV691" i="1"/>
  <c r="L1824" i="7" s="1"/>
  <c r="BU691" i="1"/>
  <c r="L1803" i="7" s="1"/>
  <c r="BT691" i="1"/>
  <c r="BS691" i="1"/>
  <c r="BR691" i="1"/>
  <c r="K1803" i="7" s="1"/>
  <c r="BQ691" i="1"/>
  <c r="K1782" i="7" s="1"/>
  <c r="BP691" i="1"/>
  <c r="J1824" i="7" s="1"/>
  <c r="BO691" i="1"/>
  <c r="J1803" i="7" s="1"/>
  <c r="BN691" i="1"/>
  <c r="BM691" i="1"/>
  <c r="I1824" i="7" s="1"/>
  <c r="BL691" i="1"/>
  <c r="I1803" i="7" s="1"/>
  <c r="BK691" i="1"/>
  <c r="BJ691" i="1"/>
  <c r="H1824" i="7" s="1"/>
  <c r="BI691" i="1"/>
  <c r="H1803" i="7" s="1"/>
  <c r="BH691" i="1"/>
  <c r="H1782" i="7" s="1"/>
  <c r="BG691" i="1"/>
  <c r="G1824" i="7" s="1"/>
  <c r="BF691" i="1"/>
  <c r="G1803" i="7" s="1"/>
  <c r="BE691" i="1"/>
  <c r="G1782" i="7" s="1"/>
  <c r="BD691" i="1"/>
  <c r="F1824" i="7" s="1"/>
  <c r="BC691" i="1"/>
  <c r="F1803" i="7" s="1"/>
  <c r="BB691" i="1"/>
  <c r="F1782" i="7" s="1"/>
  <c r="BA691" i="1"/>
  <c r="E1824" i="7" s="1"/>
  <c r="AZ691" i="1"/>
  <c r="E1803" i="7" s="1"/>
  <c r="AY691" i="1"/>
  <c r="E1782" i="7" s="1"/>
  <c r="AW691" i="1"/>
  <c r="CQ690" i="1"/>
  <c r="CP690" i="1"/>
  <c r="S1802" i="7" s="1"/>
  <c r="CO690" i="1"/>
  <c r="S1781" i="7" s="1"/>
  <c r="CN690" i="1"/>
  <c r="CM690" i="1"/>
  <c r="R1802" i="7" s="1"/>
  <c r="CL690" i="1"/>
  <c r="R1781" i="7" s="1"/>
  <c r="CK690" i="1"/>
  <c r="CJ690" i="1"/>
  <c r="Q1802" i="7" s="1"/>
  <c r="CI690" i="1"/>
  <c r="Q1781" i="7" s="1"/>
  <c r="CH690" i="1"/>
  <c r="CG690" i="1"/>
  <c r="P1802" i="7" s="1"/>
  <c r="CF690" i="1"/>
  <c r="P1781" i="7" s="1"/>
  <c r="CE690" i="1"/>
  <c r="O1823" i="7" s="1"/>
  <c r="CD690" i="1"/>
  <c r="O1802" i="7" s="1"/>
  <c r="CC690" i="1"/>
  <c r="O1781" i="7" s="1"/>
  <c r="CB690" i="1"/>
  <c r="N1823" i="7" s="1"/>
  <c r="CA690" i="1"/>
  <c r="N1802" i="7" s="1"/>
  <c r="BZ690" i="1"/>
  <c r="N1781" i="7" s="1"/>
  <c r="BY690" i="1"/>
  <c r="M1823" i="7" s="1"/>
  <c r="BX690" i="1"/>
  <c r="M1802" i="7" s="1"/>
  <c r="BW690" i="1"/>
  <c r="M1781" i="7" s="1"/>
  <c r="BV690" i="1"/>
  <c r="L1823" i="7" s="1"/>
  <c r="BU690" i="1"/>
  <c r="L1802" i="7" s="1"/>
  <c r="BT690" i="1"/>
  <c r="L1781" i="7" s="1"/>
  <c r="BS690" i="1"/>
  <c r="BR690" i="1"/>
  <c r="K1802" i="7" s="1"/>
  <c r="BQ690" i="1"/>
  <c r="K1781" i="7" s="1"/>
  <c r="BP690" i="1"/>
  <c r="J1823" i="7" s="1"/>
  <c r="BO690" i="1"/>
  <c r="J1802" i="7" s="1"/>
  <c r="BN690" i="1"/>
  <c r="J1781" i="7" s="1"/>
  <c r="BM690" i="1"/>
  <c r="I1823" i="7" s="1"/>
  <c r="BL690" i="1"/>
  <c r="I1802" i="7" s="1"/>
  <c r="BK690" i="1"/>
  <c r="I1781" i="7" s="1"/>
  <c r="BJ690" i="1"/>
  <c r="H1823" i="7" s="1"/>
  <c r="BI690" i="1"/>
  <c r="H1802" i="7" s="1"/>
  <c r="BH690" i="1"/>
  <c r="H1781" i="7" s="1"/>
  <c r="BG690" i="1"/>
  <c r="G1823" i="7" s="1"/>
  <c r="BF690" i="1"/>
  <c r="G1802" i="7" s="1"/>
  <c r="BE690" i="1"/>
  <c r="G1781" i="7" s="1"/>
  <c r="BD690" i="1"/>
  <c r="F1823" i="7" s="1"/>
  <c r="BC690" i="1"/>
  <c r="F1802" i="7" s="1"/>
  <c r="BB690" i="1"/>
  <c r="F1781" i="7" s="1"/>
  <c r="BA690" i="1"/>
  <c r="E1823" i="7" s="1"/>
  <c r="AZ690" i="1"/>
  <c r="E1802" i="7" s="1"/>
  <c r="AY690" i="1"/>
  <c r="E1781" i="7" s="1"/>
  <c r="AW690" i="1"/>
  <c r="CQ689" i="1"/>
  <c r="CP689" i="1"/>
  <c r="CO689" i="1"/>
  <c r="CN689" i="1"/>
  <c r="CM689" i="1"/>
  <c r="CL689" i="1"/>
  <c r="CK689" i="1"/>
  <c r="Q1822" i="7" s="1"/>
  <c r="CJ689" i="1"/>
  <c r="Q1801" i="7" s="1"/>
  <c r="CI689" i="1"/>
  <c r="CH689" i="1"/>
  <c r="CG689" i="1"/>
  <c r="CF689" i="1"/>
  <c r="CE689" i="1"/>
  <c r="O1822" i="7" s="1"/>
  <c r="CD689" i="1"/>
  <c r="CC689" i="1"/>
  <c r="O1780" i="7" s="1"/>
  <c r="CB689" i="1"/>
  <c r="N1822" i="7" s="1"/>
  <c r="CA689" i="1"/>
  <c r="BZ689" i="1"/>
  <c r="BY689" i="1"/>
  <c r="M1822" i="7" s="1"/>
  <c r="BX689" i="1"/>
  <c r="BW689" i="1"/>
  <c r="M1780" i="7" s="1"/>
  <c r="W1780" i="7" s="1"/>
  <c r="BV689" i="1"/>
  <c r="L1822" i="7" s="1"/>
  <c r="BU689" i="1"/>
  <c r="L1801" i="7" s="1"/>
  <c r="BT689" i="1"/>
  <c r="L1780" i="7" s="1"/>
  <c r="BS689" i="1"/>
  <c r="BR689" i="1"/>
  <c r="BQ689" i="1"/>
  <c r="K1780" i="7" s="1"/>
  <c r="BP689" i="1"/>
  <c r="J1822" i="7" s="1"/>
  <c r="BO689" i="1"/>
  <c r="BN689" i="1"/>
  <c r="J1780" i="7" s="1"/>
  <c r="BM689" i="1"/>
  <c r="I1822" i="7" s="1"/>
  <c r="BL689" i="1"/>
  <c r="I1801" i="7" s="1"/>
  <c r="BK689" i="1"/>
  <c r="BJ689" i="1"/>
  <c r="H1822" i="7" s="1"/>
  <c r="BI689" i="1"/>
  <c r="BH689" i="1"/>
  <c r="BG689" i="1"/>
  <c r="G1822" i="7" s="1"/>
  <c r="BF689" i="1"/>
  <c r="BE689" i="1"/>
  <c r="G1780" i="7" s="1"/>
  <c r="BD689" i="1"/>
  <c r="F1822" i="7" s="1"/>
  <c r="BC689" i="1"/>
  <c r="BB689" i="1"/>
  <c r="BA689" i="1"/>
  <c r="E1822" i="7" s="1"/>
  <c r="AZ689" i="1"/>
  <c r="AY689" i="1"/>
  <c r="AW689" i="1"/>
  <c r="CQ688" i="1"/>
  <c r="S1821" i="7" s="1"/>
  <c r="CP688" i="1"/>
  <c r="S1800" i="7" s="1"/>
  <c r="CO688" i="1"/>
  <c r="CN688" i="1"/>
  <c r="CM688" i="1"/>
  <c r="CL688" i="1"/>
  <c r="CK688" i="1"/>
  <c r="Q1821" i="7" s="1"/>
  <c r="CJ688" i="1"/>
  <c r="CI688" i="1"/>
  <c r="Q1779" i="7" s="1"/>
  <c r="CH688" i="1"/>
  <c r="P1821" i="7" s="1"/>
  <c r="CG688" i="1"/>
  <c r="CF688" i="1"/>
  <c r="CE688" i="1"/>
  <c r="O1821" i="7" s="1"/>
  <c r="CD688" i="1"/>
  <c r="CC688" i="1"/>
  <c r="CB688" i="1"/>
  <c r="N1821" i="7" s="1"/>
  <c r="CA688" i="1"/>
  <c r="N1800" i="7" s="1"/>
  <c r="BZ688" i="1"/>
  <c r="N1779" i="7" s="1"/>
  <c r="BY688" i="1"/>
  <c r="M1821" i="7" s="1"/>
  <c r="W1821" i="7" s="1"/>
  <c r="BX688" i="1"/>
  <c r="BW688" i="1"/>
  <c r="M1779" i="7" s="1"/>
  <c r="BV688" i="1"/>
  <c r="L1821" i="7" s="1"/>
  <c r="BU688" i="1"/>
  <c r="BT688" i="1"/>
  <c r="L1779" i="7" s="1"/>
  <c r="BS688" i="1"/>
  <c r="BR688" i="1"/>
  <c r="K1800" i="7" s="1"/>
  <c r="BQ688" i="1"/>
  <c r="K1779" i="7" s="1"/>
  <c r="BP688" i="1"/>
  <c r="J1821" i="7" s="1"/>
  <c r="BO688" i="1"/>
  <c r="BN688" i="1"/>
  <c r="BM688" i="1"/>
  <c r="I1821" i="7" s="1"/>
  <c r="BL688" i="1"/>
  <c r="BK688" i="1"/>
  <c r="I1779" i="7" s="1"/>
  <c r="BJ688" i="1"/>
  <c r="H1821" i="7" s="1"/>
  <c r="BI688" i="1"/>
  <c r="BH688" i="1"/>
  <c r="BG688" i="1"/>
  <c r="G1821" i="7" s="1"/>
  <c r="BF688" i="1"/>
  <c r="BE688" i="1"/>
  <c r="BD688" i="1"/>
  <c r="F1821" i="7" s="1"/>
  <c r="BC688" i="1"/>
  <c r="F1800" i="7" s="1"/>
  <c r="BB688" i="1"/>
  <c r="F1779" i="7" s="1"/>
  <c r="BA688" i="1"/>
  <c r="E1821" i="7" s="1"/>
  <c r="AZ688" i="1"/>
  <c r="AY688" i="1"/>
  <c r="AW688" i="1"/>
  <c r="CQ687" i="1"/>
  <c r="CP687" i="1"/>
  <c r="CO687" i="1"/>
  <c r="S1778" i="7" s="1"/>
  <c r="CN687" i="1"/>
  <c r="R1820" i="7" s="1"/>
  <c r="CM687" i="1"/>
  <c r="CL687" i="1"/>
  <c r="CK687" i="1"/>
  <c r="CJ687" i="1"/>
  <c r="CI687" i="1"/>
  <c r="CH687" i="1"/>
  <c r="CG687" i="1"/>
  <c r="P1799" i="7" s="1"/>
  <c r="CF687" i="1"/>
  <c r="P1778" i="7" s="1"/>
  <c r="CE687" i="1"/>
  <c r="O1820" i="7" s="1"/>
  <c r="CD687" i="1"/>
  <c r="CC687" i="1"/>
  <c r="CB687" i="1"/>
  <c r="N1820" i="7" s="1"/>
  <c r="CA687" i="1"/>
  <c r="BZ687" i="1"/>
  <c r="N1778" i="7" s="1"/>
  <c r="BY687" i="1"/>
  <c r="M1820" i="7" s="1"/>
  <c r="BX687" i="1"/>
  <c r="M1799" i="7" s="1"/>
  <c r="BW687" i="1"/>
  <c r="M1778" i="7" s="1"/>
  <c r="BV687" i="1"/>
  <c r="L1820" i="7" s="1"/>
  <c r="BU687" i="1"/>
  <c r="BT687" i="1"/>
  <c r="L1778" i="7" s="1"/>
  <c r="BS687" i="1"/>
  <c r="BR687" i="1"/>
  <c r="BQ687" i="1"/>
  <c r="K1778" i="7" s="1"/>
  <c r="BP687" i="1"/>
  <c r="J1820" i="7" s="1"/>
  <c r="BO687" i="1"/>
  <c r="BN687" i="1"/>
  <c r="BM687" i="1"/>
  <c r="I1820" i="7" s="1"/>
  <c r="BL687" i="1"/>
  <c r="BK687" i="1"/>
  <c r="BJ687" i="1"/>
  <c r="H1820" i="7" s="1"/>
  <c r="BI687" i="1"/>
  <c r="H1799" i="7" s="1"/>
  <c r="BH687" i="1"/>
  <c r="H1778" i="7" s="1"/>
  <c r="BG687" i="1"/>
  <c r="G1820" i="7" s="1"/>
  <c r="X1820" i="7" s="1"/>
  <c r="BF687" i="1"/>
  <c r="BE687" i="1"/>
  <c r="G1778" i="7" s="1"/>
  <c r="W1778" i="7" s="1"/>
  <c r="BD687" i="1"/>
  <c r="F1820" i="7" s="1"/>
  <c r="BC687" i="1"/>
  <c r="BB687" i="1"/>
  <c r="F1778" i="7" s="1"/>
  <c r="BA687" i="1"/>
  <c r="E1820" i="7" s="1"/>
  <c r="AZ687" i="1"/>
  <c r="E1799" i="7" s="1"/>
  <c r="AY687" i="1"/>
  <c r="E1778" i="7" s="1"/>
  <c r="AW687" i="1"/>
  <c r="CQ686" i="1"/>
  <c r="CP686" i="1"/>
  <c r="CO686" i="1"/>
  <c r="CN686" i="1"/>
  <c r="CM686" i="1"/>
  <c r="R1798" i="7" s="1"/>
  <c r="CL686" i="1"/>
  <c r="R1777" i="7" s="1"/>
  <c r="CK686" i="1"/>
  <c r="CJ686" i="1"/>
  <c r="CI686" i="1"/>
  <c r="CH686" i="1"/>
  <c r="CG686" i="1"/>
  <c r="CF686" i="1"/>
  <c r="CE686" i="1"/>
  <c r="O1819" i="7" s="1"/>
  <c r="CD686" i="1"/>
  <c r="O1798" i="7" s="1"/>
  <c r="CC686" i="1"/>
  <c r="O1777" i="7" s="1"/>
  <c r="CB686" i="1"/>
  <c r="N1819" i="7" s="1"/>
  <c r="CA686" i="1"/>
  <c r="N1798" i="7" s="1"/>
  <c r="BZ686" i="1"/>
  <c r="N1777" i="7" s="1"/>
  <c r="BY686" i="1"/>
  <c r="M1819" i="7" s="1"/>
  <c r="W1819" i="7" s="1"/>
  <c r="BX686" i="1"/>
  <c r="M1798" i="7" s="1"/>
  <c r="BW686" i="1"/>
  <c r="M1777" i="7" s="1"/>
  <c r="BV686" i="1"/>
  <c r="L1819" i="7" s="1"/>
  <c r="BU686" i="1"/>
  <c r="L1798" i="7" s="1"/>
  <c r="BT686" i="1"/>
  <c r="L1777" i="7" s="1"/>
  <c r="BS686" i="1"/>
  <c r="BR686" i="1"/>
  <c r="BQ686" i="1"/>
  <c r="K1777" i="7" s="1"/>
  <c r="BP686" i="1"/>
  <c r="J1819" i="7" s="1"/>
  <c r="BO686" i="1"/>
  <c r="J1798" i="7" s="1"/>
  <c r="BN686" i="1"/>
  <c r="J1777" i="7" s="1"/>
  <c r="BM686" i="1"/>
  <c r="I1819" i="7" s="1"/>
  <c r="BL686" i="1"/>
  <c r="BK686" i="1"/>
  <c r="I1777" i="7" s="1"/>
  <c r="BJ686" i="1"/>
  <c r="H1819" i="7" s="1"/>
  <c r="BI686" i="1"/>
  <c r="BH686" i="1"/>
  <c r="H1777" i="7" s="1"/>
  <c r="BG686" i="1"/>
  <c r="G1819" i="7" s="1"/>
  <c r="BF686" i="1"/>
  <c r="G1798" i="7" s="1"/>
  <c r="X1798" i="7" s="1"/>
  <c r="BE686" i="1"/>
  <c r="G1777" i="7" s="1"/>
  <c r="BD686" i="1"/>
  <c r="F1819" i="7" s="1"/>
  <c r="BC686" i="1"/>
  <c r="BB686" i="1"/>
  <c r="F1777" i="7" s="1"/>
  <c r="BA686" i="1"/>
  <c r="E1819" i="7" s="1"/>
  <c r="AZ686" i="1"/>
  <c r="AY686" i="1"/>
  <c r="E1777" i="7" s="1"/>
  <c r="AW686" i="1"/>
  <c r="CQ685" i="1"/>
  <c r="CP685" i="1"/>
  <c r="CO685" i="1"/>
  <c r="CN685" i="1"/>
  <c r="CM685" i="1"/>
  <c r="R1797" i="7" s="1"/>
  <c r="CL685" i="1"/>
  <c r="CK685" i="1"/>
  <c r="Q1818" i="7" s="1"/>
  <c r="CJ685" i="1"/>
  <c r="Q1797" i="7" s="1"/>
  <c r="CI685" i="1"/>
  <c r="CH685" i="1"/>
  <c r="CG685" i="1"/>
  <c r="CF685" i="1"/>
  <c r="CE685" i="1"/>
  <c r="O1818" i="7" s="1"/>
  <c r="CD685" i="1"/>
  <c r="CC685" i="1"/>
  <c r="O1776" i="7" s="1"/>
  <c r="CB685" i="1"/>
  <c r="N1818" i="7" s="1"/>
  <c r="CA685" i="1"/>
  <c r="N1797" i="7" s="1"/>
  <c r="BZ685" i="1"/>
  <c r="N1776" i="7" s="1"/>
  <c r="BY685" i="1"/>
  <c r="M1818" i="7" s="1"/>
  <c r="BX685" i="1"/>
  <c r="M1797" i="7" s="1"/>
  <c r="BW685" i="1"/>
  <c r="M1776" i="7" s="1"/>
  <c r="W1776" i="7" s="1"/>
  <c r="BV685" i="1"/>
  <c r="L1818" i="7" s="1"/>
  <c r="BU685" i="1"/>
  <c r="L1797" i="7" s="1"/>
  <c r="BT685" i="1"/>
  <c r="L1776" i="7" s="1"/>
  <c r="BS685" i="1"/>
  <c r="BR685" i="1"/>
  <c r="K1797" i="7" s="1"/>
  <c r="BQ685" i="1"/>
  <c r="K1776" i="7" s="1"/>
  <c r="BP685" i="1"/>
  <c r="J1818" i="7" s="1"/>
  <c r="BO685" i="1"/>
  <c r="BN685" i="1"/>
  <c r="J1776" i="7" s="1"/>
  <c r="BM685" i="1"/>
  <c r="I1818" i="7" s="1"/>
  <c r="BL685" i="1"/>
  <c r="I1797" i="7" s="1"/>
  <c r="BK685" i="1"/>
  <c r="I1776" i="7" s="1"/>
  <c r="BJ685" i="1"/>
  <c r="H1818" i="7" s="1"/>
  <c r="BI685" i="1"/>
  <c r="BH685" i="1"/>
  <c r="H1776" i="7" s="1"/>
  <c r="BG685" i="1"/>
  <c r="G1818" i="7" s="1"/>
  <c r="W1818" i="7" s="1"/>
  <c r="BF685" i="1"/>
  <c r="BE685" i="1"/>
  <c r="G1776" i="7" s="1"/>
  <c r="BD685" i="1"/>
  <c r="F1818" i="7" s="1"/>
  <c r="BC685" i="1"/>
  <c r="BB685" i="1"/>
  <c r="F1776" i="7" s="1"/>
  <c r="BA685" i="1"/>
  <c r="E1818" i="7" s="1"/>
  <c r="AZ685" i="1"/>
  <c r="AY685" i="1"/>
  <c r="E1776" i="7" s="1"/>
  <c r="AW685" i="1"/>
  <c r="CQ684" i="1"/>
  <c r="S1817" i="7" s="1"/>
  <c r="CP684" i="1"/>
  <c r="S1796" i="7" s="1"/>
  <c r="CO684" i="1"/>
  <c r="CN684" i="1"/>
  <c r="CM684" i="1"/>
  <c r="CL684" i="1"/>
  <c r="CK684" i="1"/>
  <c r="Q1817" i="7" s="1"/>
  <c r="CJ684" i="1"/>
  <c r="CI684" i="1"/>
  <c r="Q1775" i="7" s="1"/>
  <c r="CH684" i="1"/>
  <c r="P1817" i="7" s="1"/>
  <c r="CG684" i="1"/>
  <c r="CF684" i="1"/>
  <c r="CE684" i="1"/>
  <c r="O1817" i="7" s="1"/>
  <c r="CD684" i="1"/>
  <c r="CC684" i="1"/>
  <c r="O1775" i="7" s="1"/>
  <c r="CB684" i="1"/>
  <c r="N1817" i="7" s="1"/>
  <c r="CA684" i="1"/>
  <c r="N1796" i="7" s="1"/>
  <c r="BZ684" i="1"/>
  <c r="N1775" i="7" s="1"/>
  <c r="BY684" i="1"/>
  <c r="M1817" i="7" s="1"/>
  <c r="BX684" i="1"/>
  <c r="M1796" i="7" s="1"/>
  <c r="BW684" i="1"/>
  <c r="M1775" i="7" s="1"/>
  <c r="BV684" i="1"/>
  <c r="L1817" i="7" s="1"/>
  <c r="BU684" i="1"/>
  <c r="L1796" i="7" s="1"/>
  <c r="BT684" i="1"/>
  <c r="L1775" i="7" s="1"/>
  <c r="BS684" i="1"/>
  <c r="BR684" i="1"/>
  <c r="K1796" i="7" s="1"/>
  <c r="BQ684" i="1"/>
  <c r="K1775" i="7" s="1"/>
  <c r="BP684" i="1"/>
  <c r="J1817" i="7" s="1"/>
  <c r="BO684" i="1"/>
  <c r="J1796" i="7" s="1"/>
  <c r="BN684" i="1"/>
  <c r="J1775" i="7" s="1"/>
  <c r="BM684" i="1"/>
  <c r="I1817" i="7" s="1"/>
  <c r="BL684" i="1"/>
  <c r="I1796" i="7" s="1"/>
  <c r="BK684" i="1"/>
  <c r="I1775" i="7" s="1"/>
  <c r="BJ684" i="1"/>
  <c r="H1817" i="7" s="1"/>
  <c r="BI684" i="1"/>
  <c r="H1796" i="7" s="1"/>
  <c r="BH684" i="1"/>
  <c r="H1775" i="7" s="1"/>
  <c r="BG684" i="1"/>
  <c r="G1817" i="7" s="1"/>
  <c r="BF684" i="1"/>
  <c r="G1796" i="7" s="1"/>
  <c r="W1796" i="7" s="1"/>
  <c r="BE684" i="1"/>
  <c r="G1775" i="7" s="1"/>
  <c r="BD684" i="1"/>
  <c r="F1817" i="7" s="1"/>
  <c r="BC684" i="1"/>
  <c r="F1796" i="7" s="1"/>
  <c r="BB684" i="1"/>
  <c r="F1775" i="7" s="1"/>
  <c r="BA684" i="1"/>
  <c r="E1817" i="7" s="1"/>
  <c r="AZ684" i="1"/>
  <c r="E1796" i="7" s="1"/>
  <c r="AY684" i="1"/>
  <c r="E1775" i="7" s="1"/>
  <c r="AW684" i="1"/>
  <c r="CQ683" i="1"/>
  <c r="CP683" i="1"/>
  <c r="CO683" i="1"/>
  <c r="S1774" i="7" s="1"/>
  <c r="CN683" i="1"/>
  <c r="R1816" i="7" s="1"/>
  <c r="CM683" i="1"/>
  <c r="CL683" i="1"/>
  <c r="CK683" i="1"/>
  <c r="CJ683" i="1"/>
  <c r="CI683" i="1"/>
  <c r="CH683" i="1"/>
  <c r="CG683" i="1"/>
  <c r="P1795" i="7" s="1"/>
  <c r="CF683" i="1"/>
  <c r="P1774" i="7" s="1"/>
  <c r="CE683" i="1"/>
  <c r="CD683" i="1"/>
  <c r="O1795" i="7" s="1"/>
  <c r="CC683" i="1"/>
  <c r="O1774" i="7" s="1"/>
  <c r="CB683" i="1"/>
  <c r="N1816" i="7" s="1"/>
  <c r="CA683" i="1"/>
  <c r="N1795" i="7" s="1"/>
  <c r="BZ683" i="1"/>
  <c r="N1774" i="7" s="1"/>
  <c r="BY683" i="1"/>
  <c r="M1816" i="7" s="1"/>
  <c r="BX683" i="1"/>
  <c r="M1795" i="7" s="1"/>
  <c r="BW683" i="1"/>
  <c r="M1774" i="7" s="1"/>
  <c r="BV683" i="1"/>
  <c r="L1816" i="7" s="1"/>
  <c r="BU683" i="1"/>
  <c r="L1795" i="7" s="1"/>
  <c r="BT683" i="1"/>
  <c r="L1774" i="7" s="1"/>
  <c r="BS683" i="1"/>
  <c r="BR683" i="1"/>
  <c r="K1795" i="7" s="1"/>
  <c r="BQ683" i="1"/>
  <c r="K1774" i="7" s="1"/>
  <c r="BP683" i="1"/>
  <c r="J1816" i="7" s="1"/>
  <c r="BO683" i="1"/>
  <c r="J1795" i="7" s="1"/>
  <c r="BN683" i="1"/>
  <c r="J1774" i="7" s="1"/>
  <c r="BM683" i="1"/>
  <c r="BL683" i="1"/>
  <c r="I1795" i="7" s="1"/>
  <c r="BK683" i="1"/>
  <c r="I1774" i="7" s="1"/>
  <c r="BJ683" i="1"/>
  <c r="BI683" i="1"/>
  <c r="H1795" i="7" s="1"/>
  <c r="BH683" i="1"/>
  <c r="H1774" i="7" s="1"/>
  <c r="BG683" i="1"/>
  <c r="BF683" i="1"/>
  <c r="G1795" i="7" s="1"/>
  <c r="BE683" i="1"/>
  <c r="G1774" i="7" s="1"/>
  <c r="BD683" i="1"/>
  <c r="BC683" i="1"/>
  <c r="F1795" i="7" s="1"/>
  <c r="BB683" i="1"/>
  <c r="F1774" i="7" s="1"/>
  <c r="BA683" i="1"/>
  <c r="E1816" i="7" s="1"/>
  <c r="AZ683" i="1"/>
  <c r="E1795" i="7" s="1"/>
  <c r="AY683" i="1"/>
  <c r="E1774" i="7" s="1"/>
  <c r="AW683" i="1"/>
  <c r="CQ682" i="1"/>
  <c r="CP682" i="1"/>
  <c r="CO682" i="1"/>
  <c r="CN682" i="1"/>
  <c r="CM682" i="1"/>
  <c r="R1794" i="7" s="1"/>
  <c r="CL682" i="1"/>
  <c r="R1773" i="7" s="1"/>
  <c r="CK682" i="1"/>
  <c r="CJ682" i="1"/>
  <c r="CI682" i="1"/>
  <c r="CH682" i="1"/>
  <c r="CG682" i="1"/>
  <c r="CF682" i="1"/>
  <c r="CE682" i="1"/>
  <c r="O1815" i="7" s="1"/>
  <c r="CD682" i="1"/>
  <c r="O1794" i="7" s="1"/>
  <c r="CC682" i="1"/>
  <c r="O1773" i="7" s="1"/>
  <c r="CB682" i="1"/>
  <c r="N1815" i="7" s="1"/>
  <c r="CA682" i="1"/>
  <c r="N1794" i="7" s="1"/>
  <c r="BZ682" i="1"/>
  <c r="N1773" i="7" s="1"/>
  <c r="BY682" i="1"/>
  <c r="M1815" i="7" s="1"/>
  <c r="W1815" i="7" s="1"/>
  <c r="BX682" i="1"/>
  <c r="M1794" i="7" s="1"/>
  <c r="BW682" i="1"/>
  <c r="M1773" i="7" s="1"/>
  <c r="BV682" i="1"/>
  <c r="L1815" i="7" s="1"/>
  <c r="BU682" i="1"/>
  <c r="L1794" i="7" s="1"/>
  <c r="BT682" i="1"/>
  <c r="L1773" i="7" s="1"/>
  <c r="BS682" i="1"/>
  <c r="BR682" i="1"/>
  <c r="K1794" i="7" s="1"/>
  <c r="BQ682" i="1"/>
  <c r="K1773" i="7" s="1"/>
  <c r="BP682" i="1"/>
  <c r="BO682" i="1"/>
  <c r="J1794" i="7" s="1"/>
  <c r="BN682" i="1"/>
  <c r="J1773" i="7" s="1"/>
  <c r="BM682" i="1"/>
  <c r="BL682" i="1"/>
  <c r="I1794" i="7" s="1"/>
  <c r="BK682" i="1"/>
  <c r="I1773" i="7" s="1"/>
  <c r="BJ682" i="1"/>
  <c r="BI682" i="1"/>
  <c r="H1794" i="7" s="1"/>
  <c r="BH682" i="1"/>
  <c r="H1773" i="7" s="1"/>
  <c r="BG682" i="1"/>
  <c r="G1815" i="7" s="1"/>
  <c r="BF682" i="1"/>
  <c r="G1794" i="7" s="1"/>
  <c r="BE682" i="1"/>
  <c r="G1773" i="7" s="1"/>
  <c r="BD682" i="1"/>
  <c r="BC682" i="1"/>
  <c r="F1794" i="7" s="1"/>
  <c r="BB682" i="1"/>
  <c r="F1773" i="7" s="1"/>
  <c r="BA682" i="1"/>
  <c r="AZ682" i="1"/>
  <c r="E1794" i="7" s="1"/>
  <c r="AY682" i="1"/>
  <c r="E1773" i="7" s="1"/>
  <c r="AW682" i="1"/>
  <c r="CQ681" i="1"/>
  <c r="CP681" i="1"/>
  <c r="CO681" i="1"/>
  <c r="CN681" i="1"/>
  <c r="CM681" i="1"/>
  <c r="CL681" i="1"/>
  <c r="CK681" i="1"/>
  <c r="Q1814" i="7" s="1"/>
  <c r="CJ681" i="1"/>
  <c r="Q1793" i="7" s="1"/>
  <c r="CI681" i="1"/>
  <c r="CH681" i="1"/>
  <c r="CG681" i="1"/>
  <c r="CF681" i="1"/>
  <c r="CE681" i="1"/>
  <c r="O1814" i="7" s="1"/>
  <c r="CD681" i="1"/>
  <c r="O1793" i="7" s="1"/>
  <c r="CC681" i="1"/>
  <c r="O1772" i="7" s="1"/>
  <c r="CB681" i="1"/>
  <c r="N1814" i="7" s="1"/>
  <c r="CA681" i="1"/>
  <c r="N1793" i="7" s="1"/>
  <c r="BZ681" i="1"/>
  <c r="N1772" i="7" s="1"/>
  <c r="BY681" i="1"/>
  <c r="M1814" i="7" s="1"/>
  <c r="BX681" i="1"/>
  <c r="M1793" i="7" s="1"/>
  <c r="W1793" i="7" s="1"/>
  <c r="BW681" i="1"/>
  <c r="M1772" i="7" s="1"/>
  <c r="W1772" i="7" s="1"/>
  <c r="BV681" i="1"/>
  <c r="L1814" i="7" s="1"/>
  <c r="BU681" i="1"/>
  <c r="L1793" i="7" s="1"/>
  <c r="BT681" i="1"/>
  <c r="L1772" i="7" s="1"/>
  <c r="BS681" i="1"/>
  <c r="BR681" i="1"/>
  <c r="K1793" i="7" s="1"/>
  <c r="BQ681" i="1"/>
  <c r="K1772" i="7" s="1"/>
  <c r="BP681" i="1"/>
  <c r="BO681" i="1"/>
  <c r="J1793" i="7" s="1"/>
  <c r="BN681" i="1"/>
  <c r="J1772" i="7" s="1"/>
  <c r="BM681" i="1"/>
  <c r="I1814" i="7" s="1"/>
  <c r="BL681" i="1"/>
  <c r="I1793" i="7" s="1"/>
  <c r="BK681" i="1"/>
  <c r="I1772" i="7" s="1"/>
  <c r="BJ681" i="1"/>
  <c r="H1814" i="7" s="1"/>
  <c r="BI681" i="1"/>
  <c r="H1793" i="7" s="1"/>
  <c r="BH681" i="1"/>
  <c r="H1772" i="7" s="1"/>
  <c r="BG681" i="1"/>
  <c r="G1814" i="7" s="1"/>
  <c r="W1814" i="7" s="1"/>
  <c r="BF681" i="1"/>
  <c r="G1793" i="7" s="1"/>
  <c r="BE681" i="1"/>
  <c r="G1772" i="7" s="1"/>
  <c r="BD681" i="1"/>
  <c r="F1814" i="7" s="1"/>
  <c r="BC681" i="1"/>
  <c r="F1793" i="7" s="1"/>
  <c r="BB681" i="1"/>
  <c r="F1772" i="7" s="1"/>
  <c r="BA681" i="1"/>
  <c r="E1814" i="7" s="1"/>
  <c r="AZ681" i="1"/>
  <c r="E1793" i="7" s="1"/>
  <c r="AY681" i="1"/>
  <c r="E1772" i="7" s="1"/>
  <c r="AW681" i="1"/>
  <c r="CQ680" i="1"/>
  <c r="S1813" i="7" s="1"/>
  <c r="CP680" i="1"/>
  <c r="S1792" i="7" s="1"/>
  <c r="CO680" i="1"/>
  <c r="CN680" i="1"/>
  <c r="CM680" i="1"/>
  <c r="CL680" i="1"/>
  <c r="CK680" i="1"/>
  <c r="Q1813" i="7" s="1"/>
  <c r="CJ680" i="1"/>
  <c r="CI680" i="1"/>
  <c r="Q1771" i="7" s="1"/>
  <c r="CH680" i="1"/>
  <c r="P1813" i="7" s="1"/>
  <c r="CG680" i="1"/>
  <c r="CF680" i="1"/>
  <c r="CE680" i="1"/>
  <c r="O1813" i="7" s="1"/>
  <c r="CD680" i="1"/>
  <c r="O1792" i="7" s="1"/>
  <c r="CC680" i="1"/>
  <c r="O1771" i="7" s="1"/>
  <c r="CB680" i="1"/>
  <c r="N1813" i="7" s="1"/>
  <c r="CA680" i="1"/>
  <c r="N1792" i="7" s="1"/>
  <c r="BZ680" i="1"/>
  <c r="N1771" i="7" s="1"/>
  <c r="BY680" i="1"/>
  <c r="M1813" i="7" s="1"/>
  <c r="BX680" i="1"/>
  <c r="M1792" i="7" s="1"/>
  <c r="BW680" i="1"/>
  <c r="M1771" i="7" s="1"/>
  <c r="BV680" i="1"/>
  <c r="L1813" i="7" s="1"/>
  <c r="BU680" i="1"/>
  <c r="L1792" i="7" s="1"/>
  <c r="BT680" i="1"/>
  <c r="L1771" i="7" s="1"/>
  <c r="BS680" i="1"/>
  <c r="BR680" i="1"/>
  <c r="K1792" i="7" s="1"/>
  <c r="BQ680" i="1"/>
  <c r="K1771" i="7" s="1"/>
  <c r="BP680" i="1"/>
  <c r="J1813" i="7" s="1"/>
  <c r="BO680" i="1"/>
  <c r="J1792" i="7" s="1"/>
  <c r="BN680" i="1"/>
  <c r="J1771" i="7" s="1"/>
  <c r="BM680" i="1"/>
  <c r="I1813" i="7" s="1"/>
  <c r="BL680" i="1"/>
  <c r="I1792" i="7" s="1"/>
  <c r="BK680" i="1"/>
  <c r="I1771" i="7" s="1"/>
  <c r="BJ680" i="1"/>
  <c r="H1813" i="7" s="1"/>
  <c r="BI680" i="1"/>
  <c r="H1792" i="7" s="1"/>
  <c r="BH680" i="1"/>
  <c r="H1771" i="7" s="1"/>
  <c r="BG680" i="1"/>
  <c r="G1813" i="7" s="1"/>
  <c r="BF680" i="1"/>
  <c r="G1792" i="7" s="1"/>
  <c r="BE680" i="1"/>
  <c r="G1771" i="7" s="1"/>
  <c r="X1771" i="7" s="1"/>
  <c r="BD680" i="1"/>
  <c r="F1813" i="7" s="1"/>
  <c r="BC680" i="1"/>
  <c r="F1792" i="7" s="1"/>
  <c r="BB680" i="1"/>
  <c r="F1771" i="7" s="1"/>
  <c r="BA680" i="1"/>
  <c r="E1813" i="7" s="1"/>
  <c r="AZ680" i="1"/>
  <c r="E1792" i="7" s="1"/>
  <c r="AY680" i="1"/>
  <c r="E1771" i="7" s="1"/>
  <c r="AW680" i="1"/>
  <c r="CQ679" i="1"/>
  <c r="CP679" i="1"/>
  <c r="CO679" i="1"/>
  <c r="S1770" i="7" s="1"/>
  <c r="CN679" i="1"/>
  <c r="R1812" i="7" s="1"/>
  <c r="CM679" i="1"/>
  <c r="CL679" i="1"/>
  <c r="CK679" i="1"/>
  <c r="CJ679" i="1"/>
  <c r="CI679" i="1"/>
  <c r="CH679" i="1"/>
  <c r="CG679" i="1"/>
  <c r="P1791" i="7" s="1"/>
  <c r="CF679" i="1"/>
  <c r="P1770" i="7" s="1"/>
  <c r="CE679" i="1"/>
  <c r="O1812" i="7" s="1"/>
  <c r="CD679" i="1"/>
  <c r="O1791" i="7" s="1"/>
  <c r="CC679" i="1"/>
  <c r="O1770" i="7" s="1"/>
  <c r="CB679" i="1"/>
  <c r="N1812" i="7" s="1"/>
  <c r="CA679" i="1"/>
  <c r="N1791" i="7" s="1"/>
  <c r="BZ679" i="1"/>
  <c r="N1770" i="7" s="1"/>
  <c r="BY679" i="1"/>
  <c r="M1812" i="7" s="1"/>
  <c r="BX679" i="1"/>
  <c r="M1791" i="7" s="1"/>
  <c r="BW679" i="1"/>
  <c r="M1770" i="7" s="1"/>
  <c r="BV679" i="1"/>
  <c r="L1812" i="7" s="1"/>
  <c r="BU679" i="1"/>
  <c r="L1791" i="7" s="1"/>
  <c r="BT679" i="1"/>
  <c r="L1770" i="7" s="1"/>
  <c r="BS679" i="1"/>
  <c r="BR679" i="1"/>
  <c r="K1791" i="7" s="1"/>
  <c r="BQ679" i="1"/>
  <c r="K1770" i="7" s="1"/>
  <c r="BP679" i="1"/>
  <c r="J1812" i="7" s="1"/>
  <c r="BO679" i="1"/>
  <c r="J1791" i="7" s="1"/>
  <c r="BN679" i="1"/>
  <c r="J1770" i="7" s="1"/>
  <c r="BM679" i="1"/>
  <c r="I1812" i="7" s="1"/>
  <c r="BL679" i="1"/>
  <c r="I1791" i="7" s="1"/>
  <c r="BK679" i="1"/>
  <c r="I1770" i="7" s="1"/>
  <c r="BJ679" i="1"/>
  <c r="H1812" i="7" s="1"/>
  <c r="BI679" i="1"/>
  <c r="H1791" i="7" s="1"/>
  <c r="BH679" i="1"/>
  <c r="H1770" i="7" s="1"/>
  <c r="BG679" i="1"/>
  <c r="G1812" i="7" s="1"/>
  <c r="X1812" i="7" s="1"/>
  <c r="BF679" i="1"/>
  <c r="G1791" i="7" s="1"/>
  <c r="W1791" i="7" s="1"/>
  <c r="BE679" i="1"/>
  <c r="G1770" i="7" s="1"/>
  <c r="BD679" i="1"/>
  <c r="F1812" i="7" s="1"/>
  <c r="BC679" i="1"/>
  <c r="F1791" i="7" s="1"/>
  <c r="BB679" i="1"/>
  <c r="F1770" i="7" s="1"/>
  <c r="BA679" i="1"/>
  <c r="E1812" i="7" s="1"/>
  <c r="AZ679" i="1"/>
  <c r="E1791" i="7" s="1"/>
  <c r="AY679" i="1"/>
  <c r="E1770" i="7" s="1"/>
  <c r="AW679" i="1"/>
  <c r="CQ678" i="1"/>
  <c r="CP678" i="1"/>
  <c r="CO678" i="1"/>
  <c r="CN678" i="1"/>
  <c r="CM678" i="1"/>
  <c r="R1790" i="7" s="1"/>
  <c r="CL678" i="1"/>
  <c r="R1769" i="7" s="1"/>
  <c r="CK678" i="1"/>
  <c r="CJ678" i="1"/>
  <c r="CI678" i="1"/>
  <c r="CH678" i="1"/>
  <c r="CG678" i="1"/>
  <c r="P1790" i="7" s="1"/>
  <c r="CF678" i="1"/>
  <c r="CE678" i="1"/>
  <c r="O1811" i="7" s="1"/>
  <c r="CD678" i="1"/>
  <c r="O1790" i="7" s="1"/>
  <c r="CC678" i="1"/>
  <c r="O1769" i="7" s="1"/>
  <c r="CB678" i="1"/>
  <c r="N1811" i="7" s="1"/>
  <c r="CA678" i="1"/>
  <c r="N1790" i="7" s="1"/>
  <c r="BZ678" i="1"/>
  <c r="N1769" i="7" s="1"/>
  <c r="BY678" i="1"/>
  <c r="M1811" i="7" s="1"/>
  <c r="W1811" i="7" s="1"/>
  <c r="BX678" i="1"/>
  <c r="M1790" i="7" s="1"/>
  <c r="BW678" i="1"/>
  <c r="M1769" i="7" s="1"/>
  <c r="BV678" i="1"/>
  <c r="L1811" i="7" s="1"/>
  <c r="BU678" i="1"/>
  <c r="L1790" i="7" s="1"/>
  <c r="BT678" i="1"/>
  <c r="L1769" i="7" s="1"/>
  <c r="BS678" i="1"/>
  <c r="BR678" i="1"/>
  <c r="K1790" i="7" s="1"/>
  <c r="BQ678" i="1"/>
  <c r="K1769" i="7" s="1"/>
  <c r="BP678" i="1"/>
  <c r="J1811" i="7" s="1"/>
  <c r="BO678" i="1"/>
  <c r="J1790" i="7" s="1"/>
  <c r="BN678" i="1"/>
  <c r="J1769" i="7" s="1"/>
  <c r="BM678" i="1"/>
  <c r="I1811" i="7" s="1"/>
  <c r="BL678" i="1"/>
  <c r="I1790" i="7" s="1"/>
  <c r="BK678" i="1"/>
  <c r="I1769" i="7" s="1"/>
  <c r="BJ678" i="1"/>
  <c r="H1811" i="7" s="1"/>
  <c r="BI678" i="1"/>
  <c r="H1790" i="7" s="1"/>
  <c r="BH678" i="1"/>
  <c r="H1769" i="7" s="1"/>
  <c r="BG678" i="1"/>
  <c r="G1811" i="7" s="1"/>
  <c r="BF678" i="1"/>
  <c r="G1790" i="7" s="1"/>
  <c r="BE678" i="1"/>
  <c r="G1769" i="7" s="1"/>
  <c r="BD678" i="1"/>
  <c r="F1811" i="7" s="1"/>
  <c r="BC678" i="1"/>
  <c r="F1790" i="7" s="1"/>
  <c r="BB678" i="1"/>
  <c r="F1769" i="7" s="1"/>
  <c r="BA678" i="1"/>
  <c r="E1811" i="7" s="1"/>
  <c r="AZ678" i="1"/>
  <c r="E1790" i="7" s="1"/>
  <c r="AY678" i="1"/>
  <c r="E1769" i="7" s="1"/>
  <c r="AW678" i="1"/>
  <c r="CQ677" i="1"/>
  <c r="CP677" i="1"/>
  <c r="CO677" i="1"/>
  <c r="CN677" i="1"/>
  <c r="CM677" i="1"/>
  <c r="CL677" i="1"/>
  <c r="CK677" i="1"/>
  <c r="Q1810" i="7" s="1"/>
  <c r="CJ677" i="1"/>
  <c r="Q1789" i="7" s="1"/>
  <c r="CI677" i="1"/>
  <c r="CH677" i="1"/>
  <c r="CG677" i="1"/>
  <c r="CF677" i="1"/>
  <c r="CE677" i="1"/>
  <c r="O1810" i="7" s="1"/>
  <c r="CD677" i="1"/>
  <c r="O1789" i="7" s="1"/>
  <c r="CC677" i="1"/>
  <c r="O1768" i="7" s="1"/>
  <c r="CB677" i="1"/>
  <c r="N1810" i="7" s="1"/>
  <c r="CA677" i="1"/>
  <c r="N1789" i="7" s="1"/>
  <c r="BZ677" i="1"/>
  <c r="N1768" i="7" s="1"/>
  <c r="BY677" i="1"/>
  <c r="M1810" i="7" s="1"/>
  <c r="BX677" i="1"/>
  <c r="M1789" i="7" s="1"/>
  <c r="W1789" i="7" s="1"/>
  <c r="BW677" i="1"/>
  <c r="M1768" i="7" s="1"/>
  <c r="W1768" i="7" s="1"/>
  <c r="BV677" i="1"/>
  <c r="L1810" i="7" s="1"/>
  <c r="BU677" i="1"/>
  <c r="L1789" i="7" s="1"/>
  <c r="BT677" i="1"/>
  <c r="L1768" i="7" s="1"/>
  <c r="BS677" i="1"/>
  <c r="BR677" i="1"/>
  <c r="K1789" i="7" s="1"/>
  <c r="BQ677" i="1"/>
  <c r="K1768" i="7" s="1"/>
  <c r="BP677" i="1"/>
  <c r="J1810" i="7" s="1"/>
  <c r="BO677" i="1"/>
  <c r="J1789" i="7" s="1"/>
  <c r="BN677" i="1"/>
  <c r="J1768" i="7" s="1"/>
  <c r="BM677" i="1"/>
  <c r="I1810" i="7" s="1"/>
  <c r="BL677" i="1"/>
  <c r="I1789" i="7" s="1"/>
  <c r="BK677" i="1"/>
  <c r="I1768" i="7" s="1"/>
  <c r="BJ677" i="1"/>
  <c r="H1810" i="7" s="1"/>
  <c r="BI677" i="1"/>
  <c r="H1789" i="7" s="1"/>
  <c r="BH677" i="1"/>
  <c r="H1768" i="7" s="1"/>
  <c r="BG677" i="1"/>
  <c r="G1810" i="7" s="1"/>
  <c r="BF677" i="1"/>
  <c r="G1789" i="7" s="1"/>
  <c r="X1789" i="7" s="1"/>
  <c r="BE677" i="1"/>
  <c r="G1768" i="7" s="1"/>
  <c r="BD677" i="1"/>
  <c r="F1810" i="7" s="1"/>
  <c r="BC677" i="1"/>
  <c r="F1789" i="7" s="1"/>
  <c r="BB677" i="1"/>
  <c r="F1768" i="7" s="1"/>
  <c r="BA677" i="1"/>
  <c r="E1810" i="7" s="1"/>
  <c r="AZ677" i="1"/>
  <c r="E1789" i="7" s="1"/>
  <c r="AY677" i="1"/>
  <c r="E1768" i="7" s="1"/>
  <c r="AW677" i="1"/>
  <c r="CQ676" i="1"/>
  <c r="S1809" i="7" s="1"/>
  <c r="CP676" i="1"/>
  <c r="S1788" i="7" s="1"/>
  <c r="CO676" i="1"/>
  <c r="CN676" i="1"/>
  <c r="CM676" i="1"/>
  <c r="CL676" i="1"/>
  <c r="CK676" i="1"/>
  <c r="Q1809" i="7" s="1"/>
  <c r="CJ676" i="1"/>
  <c r="CI676" i="1"/>
  <c r="Q1767" i="7" s="1"/>
  <c r="CH676" i="1"/>
  <c r="P1809" i="7" s="1"/>
  <c r="CG676" i="1"/>
  <c r="CF676" i="1"/>
  <c r="CE676" i="1"/>
  <c r="O1809" i="7" s="1"/>
  <c r="CD676" i="1"/>
  <c r="O1788" i="7" s="1"/>
  <c r="CC676" i="1"/>
  <c r="O1767" i="7" s="1"/>
  <c r="CB676" i="1"/>
  <c r="N1809" i="7" s="1"/>
  <c r="CA676" i="1"/>
  <c r="N1788" i="7" s="1"/>
  <c r="BZ676" i="1"/>
  <c r="N1767" i="7" s="1"/>
  <c r="BY676" i="1"/>
  <c r="M1809" i="7" s="1"/>
  <c r="W1809" i="7" s="1"/>
  <c r="BX676" i="1"/>
  <c r="M1788" i="7" s="1"/>
  <c r="W1788" i="7" s="1"/>
  <c r="BW676" i="1"/>
  <c r="M1767" i="7" s="1"/>
  <c r="BV676" i="1"/>
  <c r="L1809" i="7" s="1"/>
  <c r="BU676" i="1"/>
  <c r="L1788" i="7" s="1"/>
  <c r="BT676" i="1"/>
  <c r="L1767" i="7" s="1"/>
  <c r="BS676" i="1"/>
  <c r="BR676" i="1"/>
  <c r="K1788" i="7" s="1"/>
  <c r="BQ676" i="1"/>
  <c r="K1767" i="7" s="1"/>
  <c r="BP676" i="1"/>
  <c r="J1809" i="7" s="1"/>
  <c r="BO676" i="1"/>
  <c r="J1788" i="7" s="1"/>
  <c r="BN676" i="1"/>
  <c r="J1767" i="7" s="1"/>
  <c r="BM676" i="1"/>
  <c r="I1809" i="7" s="1"/>
  <c r="BL676" i="1"/>
  <c r="I1788" i="7" s="1"/>
  <c r="BK676" i="1"/>
  <c r="I1767" i="7" s="1"/>
  <c r="BJ676" i="1"/>
  <c r="H1809" i="7" s="1"/>
  <c r="BI676" i="1"/>
  <c r="H1788" i="7" s="1"/>
  <c r="BH676" i="1"/>
  <c r="H1767" i="7" s="1"/>
  <c r="BG676" i="1"/>
  <c r="G1809" i="7" s="1"/>
  <c r="BF676" i="1"/>
  <c r="G1788" i="7" s="1"/>
  <c r="BE676" i="1"/>
  <c r="G1767" i="7" s="1"/>
  <c r="BD676" i="1"/>
  <c r="F1809" i="7" s="1"/>
  <c r="BC676" i="1"/>
  <c r="F1788" i="7" s="1"/>
  <c r="BB676" i="1"/>
  <c r="F1767" i="7" s="1"/>
  <c r="BA676" i="1"/>
  <c r="E1809" i="7" s="1"/>
  <c r="AZ676" i="1"/>
  <c r="E1788" i="7" s="1"/>
  <c r="AY676" i="1"/>
  <c r="E1767" i="7" s="1"/>
  <c r="AW676" i="1"/>
  <c r="CQ675" i="1"/>
  <c r="CP675" i="1"/>
  <c r="CO675" i="1"/>
  <c r="S1766" i="7" s="1"/>
  <c r="CN675" i="1"/>
  <c r="R1808" i="7" s="1"/>
  <c r="CM675" i="1"/>
  <c r="CL675" i="1"/>
  <c r="CK675" i="1"/>
  <c r="CJ675" i="1"/>
  <c r="CI675" i="1"/>
  <c r="CH675" i="1"/>
  <c r="CG675" i="1"/>
  <c r="P1787" i="7" s="1"/>
  <c r="CF675" i="1"/>
  <c r="P1766" i="7" s="1"/>
  <c r="CE675" i="1"/>
  <c r="O1808" i="7" s="1"/>
  <c r="CD675" i="1"/>
  <c r="O1787" i="7" s="1"/>
  <c r="CC675" i="1"/>
  <c r="O1766" i="7" s="1"/>
  <c r="CB675" i="1"/>
  <c r="N1808" i="7" s="1"/>
  <c r="CA675" i="1"/>
  <c r="N1787" i="7" s="1"/>
  <c r="BZ675" i="1"/>
  <c r="N1766" i="7" s="1"/>
  <c r="BY675" i="1"/>
  <c r="M1808" i="7" s="1"/>
  <c r="BX675" i="1"/>
  <c r="M1787" i="7" s="1"/>
  <c r="BW675" i="1"/>
  <c r="M1766" i="7" s="1"/>
  <c r="BV675" i="1"/>
  <c r="L1808" i="7" s="1"/>
  <c r="BU675" i="1"/>
  <c r="L1787" i="7" s="1"/>
  <c r="BT675" i="1"/>
  <c r="L1766" i="7" s="1"/>
  <c r="BS675" i="1"/>
  <c r="BR675" i="1"/>
  <c r="K1787" i="7" s="1"/>
  <c r="BQ675" i="1"/>
  <c r="K1766" i="7" s="1"/>
  <c r="BP675" i="1"/>
  <c r="J1808" i="7" s="1"/>
  <c r="BO675" i="1"/>
  <c r="J1787" i="7" s="1"/>
  <c r="BN675" i="1"/>
  <c r="J1766" i="7" s="1"/>
  <c r="BM675" i="1"/>
  <c r="I1808" i="7" s="1"/>
  <c r="BL675" i="1"/>
  <c r="I1787" i="7" s="1"/>
  <c r="BK675" i="1"/>
  <c r="I1766" i="7" s="1"/>
  <c r="BJ675" i="1"/>
  <c r="H1808" i="7" s="1"/>
  <c r="BI675" i="1"/>
  <c r="H1787" i="7" s="1"/>
  <c r="BH675" i="1"/>
  <c r="H1766" i="7" s="1"/>
  <c r="BG675" i="1"/>
  <c r="G1808" i="7" s="1"/>
  <c r="BF675" i="1"/>
  <c r="G1787" i="7" s="1"/>
  <c r="X1787" i="7" s="1"/>
  <c r="BE675" i="1"/>
  <c r="G1766" i="7" s="1"/>
  <c r="BD675" i="1"/>
  <c r="F1808" i="7" s="1"/>
  <c r="BC675" i="1"/>
  <c r="F1787" i="7" s="1"/>
  <c r="BB675" i="1"/>
  <c r="F1766" i="7" s="1"/>
  <c r="BA675" i="1"/>
  <c r="E1808" i="7" s="1"/>
  <c r="AZ675" i="1"/>
  <c r="E1787" i="7" s="1"/>
  <c r="AY675" i="1"/>
  <c r="E1766" i="7" s="1"/>
  <c r="AW675" i="1"/>
  <c r="A674" i="1"/>
  <c r="CQ671" i="1"/>
  <c r="S1765" i="7" s="1"/>
  <c r="CP671" i="1"/>
  <c r="S1744" i="7" s="1"/>
  <c r="CO671" i="1"/>
  <c r="CN671" i="1"/>
  <c r="R1765" i="7" s="1"/>
  <c r="CM671" i="1"/>
  <c r="R1744" i="7" s="1"/>
  <c r="CL671" i="1"/>
  <c r="CK671" i="1"/>
  <c r="CJ671" i="1"/>
  <c r="CI671" i="1"/>
  <c r="Q1723" i="7" s="1"/>
  <c r="CH671" i="1"/>
  <c r="P1765" i="7" s="1"/>
  <c r="CG671" i="1"/>
  <c r="CF671" i="1"/>
  <c r="P1723" i="7" s="1"/>
  <c r="CE671" i="1"/>
  <c r="O1765" i="7" s="1"/>
  <c r="CD671" i="1"/>
  <c r="CC671" i="1"/>
  <c r="CB671" i="1"/>
  <c r="CA671" i="1"/>
  <c r="BZ671" i="1"/>
  <c r="BY671" i="1"/>
  <c r="BX671" i="1"/>
  <c r="M1744" i="7" s="1"/>
  <c r="BW671" i="1"/>
  <c r="M1723" i="7" s="1"/>
  <c r="BV671" i="1"/>
  <c r="BU671" i="1"/>
  <c r="BT671" i="1"/>
  <c r="BS671" i="1"/>
  <c r="BR671" i="1"/>
  <c r="K1744" i="7" s="1"/>
  <c r="BQ671" i="1"/>
  <c r="BP671" i="1"/>
  <c r="J1765" i="7" s="1"/>
  <c r="BO671" i="1"/>
  <c r="J1744" i="7" s="1"/>
  <c r="BN671" i="1"/>
  <c r="BM671" i="1"/>
  <c r="BL671" i="1"/>
  <c r="BK671" i="1"/>
  <c r="I1723" i="7" s="1"/>
  <c r="BJ671" i="1"/>
  <c r="H1765" i="7" s="1"/>
  <c r="BI671" i="1"/>
  <c r="BH671" i="1"/>
  <c r="H1723" i="7" s="1"/>
  <c r="BG671" i="1"/>
  <c r="G1765" i="7" s="1"/>
  <c r="BF671" i="1"/>
  <c r="BE671" i="1"/>
  <c r="BD671" i="1"/>
  <c r="BC671" i="1"/>
  <c r="F1744" i="7" s="1"/>
  <c r="BB671" i="1"/>
  <c r="F1723" i="7" s="1"/>
  <c r="BA671" i="1"/>
  <c r="AZ671" i="1"/>
  <c r="E1744" i="7" s="1"/>
  <c r="AY671" i="1"/>
  <c r="E1723" i="7" s="1"/>
  <c r="AW671" i="1"/>
  <c r="CQ670" i="1"/>
  <c r="CP670" i="1"/>
  <c r="CO670" i="1"/>
  <c r="S1722" i="7" s="1"/>
  <c r="CN670" i="1"/>
  <c r="R1764" i="7" s="1"/>
  <c r="CM670" i="1"/>
  <c r="R1743" i="7" s="1"/>
  <c r="CL670" i="1"/>
  <c r="R1722" i="7" s="1"/>
  <c r="CK670" i="1"/>
  <c r="Q1764" i="7" s="1"/>
  <c r="CJ670" i="1"/>
  <c r="Q1743" i="7" s="1"/>
  <c r="CI670" i="1"/>
  <c r="CH670" i="1"/>
  <c r="CG670" i="1"/>
  <c r="P1743" i="7" s="1"/>
  <c r="CF670" i="1"/>
  <c r="P1722" i="7" s="1"/>
  <c r="CE670" i="1"/>
  <c r="CD670" i="1"/>
  <c r="O1743" i="7" s="1"/>
  <c r="CC670" i="1"/>
  <c r="O1722" i="7" s="1"/>
  <c r="CB670" i="1"/>
  <c r="N1764" i="7" s="1"/>
  <c r="CA670" i="1"/>
  <c r="N1743" i="7" s="1"/>
  <c r="BZ670" i="1"/>
  <c r="N1722" i="7" s="1"/>
  <c r="BY670" i="1"/>
  <c r="M1764" i="7" s="1"/>
  <c r="BX670" i="1"/>
  <c r="M1743" i="7" s="1"/>
  <c r="BW670" i="1"/>
  <c r="M1722" i="7" s="1"/>
  <c r="BV670" i="1"/>
  <c r="L1764" i="7" s="1"/>
  <c r="BU670" i="1"/>
  <c r="L1743" i="7" s="1"/>
  <c r="BT670" i="1"/>
  <c r="L1722" i="7" s="1"/>
  <c r="BS670" i="1"/>
  <c r="BR670" i="1"/>
  <c r="K1743" i="7" s="1"/>
  <c r="BQ670" i="1"/>
  <c r="K1722" i="7" s="1"/>
  <c r="BP670" i="1"/>
  <c r="J1764" i="7" s="1"/>
  <c r="BO670" i="1"/>
  <c r="J1743" i="7" s="1"/>
  <c r="BN670" i="1"/>
  <c r="J1722" i="7" s="1"/>
  <c r="BM670" i="1"/>
  <c r="I1764" i="7" s="1"/>
  <c r="BL670" i="1"/>
  <c r="I1743" i="7" s="1"/>
  <c r="BK670" i="1"/>
  <c r="I1722" i="7" s="1"/>
  <c r="BJ670" i="1"/>
  <c r="H1764" i="7" s="1"/>
  <c r="BI670" i="1"/>
  <c r="H1743" i="7" s="1"/>
  <c r="BH670" i="1"/>
  <c r="H1722" i="7" s="1"/>
  <c r="BG670" i="1"/>
  <c r="G1764" i="7" s="1"/>
  <c r="BF670" i="1"/>
  <c r="G1743" i="7" s="1"/>
  <c r="BE670" i="1"/>
  <c r="G1722" i="7" s="1"/>
  <c r="BD670" i="1"/>
  <c r="F1764" i="7" s="1"/>
  <c r="BC670" i="1"/>
  <c r="F1743" i="7" s="1"/>
  <c r="BB670" i="1"/>
  <c r="F1722" i="7" s="1"/>
  <c r="BA670" i="1"/>
  <c r="E1764" i="7" s="1"/>
  <c r="AZ670" i="1"/>
  <c r="E1743" i="7" s="1"/>
  <c r="AY670" i="1"/>
  <c r="E1722" i="7" s="1"/>
  <c r="AW670" i="1"/>
  <c r="CQ669" i="1"/>
  <c r="S1763" i="7" s="1"/>
  <c r="CP669" i="1"/>
  <c r="S1742" i="7" s="1"/>
  <c r="CO669" i="1"/>
  <c r="S1721" i="7" s="1"/>
  <c r="CN669" i="1"/>
  <c r="CM669" i="1"/>
  <c r="R1742" i="7" s="1"/>
  <c r="CL669" i="1"/>
  <c r="R1721" i="7" s="1"/>
  <c r="CK669" i="1"/>
  <c r="CJ669" i="1"/>
  <c r="Q1742" i="7" s="1"/>
  <c r="CI669" i="1"/>
  <c r="Q1721" i="7" s="1"/>
  <c r="CH669" i="1"/>
  <c r="CG669" i="1"/>
  <c r="P1742" i="7" s="1"/>
  <c r="CF669" i="1"/>
  <c r="P1721" i="7" s="1"/>
  <c r="CE669" i="1"/>
  <c r="O1763" i="7" s="1"/>
  <c r="CD669" i="1"/>
  <c r="O1742" i="7" s="1"/>
  <c r="CC669" i="1"/>
  <c r="O1721" i="7" s="1"/>
  <c r="CB669" i="1"/>
  <c r="N1763" i="7" s="1"/>
  <c r="CA669" i="1"/>
  <c r="N1742" i="7" s="1"/>
  <c r="BZ669" i="1"/>
  <c r="N1721" i="7" s="1"/>
  <c r="BY669" i="1"/>
  <c r="M1763" i="7" s="1"/>
  <c r="BX669" i="1"/>
  <c r="M1742" i="7" s="1"/>
  <c r="W1742" i="7" s="1"/>
  <c r="BW669" i="1"/>
  <c r="M1721" i="7" s="1"/>
  <c r="BV669" i="1"/>
  <c r="L1763" i="7" s="1"/>
  <c r="BU669" i="1"/>
  <c r="L1742" i="7" s="1"/>
  <c r="BT669" i="1"/>
  <c r="L1721" i="7" s="1"/>
  <c r="BS669" i="1"/>
  <c r="BR669" i="1"/>
  <c r="K1742" i="7" s="1"/>
  <c r="BQ669" i="1"/>
  <c r="K1721" i="7" s="1"/>
  <c r="BP669" i="1"/>
  <c r="J1763" i="7" s="1"/>
  <c r="BO669" i="1"/>
  <c r="J1742" i="7" s="1"/>
  <c r="BN669" i="1"/>
  <c r="J1721" i="7" s="1"/>
  <c r="BM669" i="1"/>
  <c r="I1763" i="7" s="1"/>
  <c r="BL669" i="1"/>
  <c r="I1742" i="7" s="1"/>
  <c r="BK669" i="1"/>
  <c r="I1721" i="7" s="1"/>
  <c r="BJ669" i="1"/>
  <c r="H1763" i="7" s="1"/>
  <c r="BI669" i="1"/>
  <c r="H1742" i="7" s="1"/>
  <c r="BH669" i="1"/>
  <c r="H1721" i="7" s="1"/>
  <c r="BG669" i="1"/>
  <c r="G1763" i="7" s="1"/>
  <c r="BF669" i="1"/>
  <c r="G1742" i="7" s="1"/>
  <c r="BE669" i="1"/>
  <c r="G1721" i="7" s="1"/>
  <c r="BD669" i="1"/>
  <c r="F1763" i="7" s="1"/>
  <c r="BC669" i="1"/>
  <c r="F1742" i="7" s="1"/>
  <c r="BB669" i="1"/>
  <c r="F1721" i="7" s="1"/>
  <c r="BA669" i="1"/>
  <c r="E1763" i="7" s="1"/>
  <c r="AZ669" i="1"/>
  <c r="E1742" i="7" s="1"/>
  <c r="AY669" i="1"/>
  <c r="E1721" i="7" s="1"/>
  <c r="AW669" i="1"/>
  <c r="CQ668" i="1"/>
  <c r="CP668" i="1"/>
  <c r="S1741" i="7" s="1"/>
  <c r="CO668" i="1"/>
  <c r="S1720" i="7" s="1"/>
  <c r="CN668" i="1"/>
  <c r="CM668" i="1"/>
  <c r="CL668" i="1"/>
  <c r="CK668" i="1"/>
  <c r="CJ668" i="1"/>
  <c r="Q1741" i="7" s="1"/>
  <c r="CI668" i="1"/>
  <c r="CH668" i="1"/>
  <c r="P1762" i="7" s="1"/>
  <c r="CG668" i="1"/>
  <c r="P1741" i="7" s="1"/>
  <c r="CF668" i="1"/>
  <c r="CE668" i="1"/>
  <c r="CD668" i="1"/>
  <c r="CC668" i="1"/>
  <c r="O1720" i="7" s="1"/>
  <c r="CB668" i="1"/>
  <c r="N1762" i="7" s="1"/>
  <c r="CA668" i="1"/>
  <c r="BZ668" i="1"/>
  <c r="N1720" i="7" s="1"/>
  <c r="BY668" i="1"/>
  <c r="M1762" i="7" s="1"/>
  <c r="BX668" i="1"/>
  <c r="BW668" i="1"/>
  <c r="BV668" i="1"/>
  <c r="BU668" i="1"/>
  <c r="L1741" i="7" s="1"/>
  <c r="BT668" i="1"/>
  <c r="L1720" i="7" s="1"/>
  <c r="BS668" i="1"/>
  <c r="BR668" i="1"/>
  <c r="K1741" i="7" s="1"/>
  <c r="BQ668" i="1"/>
  <c r="K1720" i="7" s="1"/>
  <c r="BP668" i="1"/>
  <c r="BO668" i="1"/>
  <c r="BN668" i="1"/>
  <c r="J1720" i="7" s="1"/>
  <c r="BM668" i="1"/>
  <c r="BL668" i="1"/>
  <c r="I1741" i="7" s="1"/>
  <c r="BK668" i="1"/>
  <c r="BJ668" i="1"/>
  <c r="H1762" i="7" s="1"/>
  <c r="BI668" i="1"/>
  <c r="H1741" i="7" s="1"/>
  <c r="BH668" i="1"/>
  <c r="BG668" i="1"/>
  <c r="BF668" i="1"/>
  <c r="BE668" i="1"/>
  <c r="G1720" i="7" s="1"/>
  <c r="BD668" i="1"/>
  <c r="F1762" i="7" s="1"/>
  <c r="BC668" i="1"/>
  <c r="BB668" i="1"/>
  <c r="F1720" i="7" s="1"/>
  <c r="BA668" i="1"/>
  <c r="E1762" i="7" s="1"/>
  <c r="AZ668" i="1"/>
  <c r="AY668" i="1"/>
  <c r="AW668" i="1"/>
  <c r="CQ667" i="1"/>
  <c r="S1761" i="7" s="1"/>
  <c r="CP667" i="1"/>
  <c r="S1740" i="7" s="1"/>
  <c r="CO667" i="1"/>
  <c r="CN667" i="1"/>
  <c r="R1761" i="7" s="1"/>
  <c r="CM667" i="1"/>
  <c r="R1740" i="7" s="1"/>
  <c r="CL667" i="1"/>
  <c r="CK667" i="1"/>
  <c r="CJ667" i="1"/>
  <c r="Q1740" i="7" s="1"/>
  <c r="CI667" i="1"/>
  <c r="CH667" i="1"/>
  <c r="P1761" i="7" s="1"/>
  <c r="CG667" i="1"/>
  <c r="P1740" i="7" s="1"/>
  <c r="CF667" i="1"/>
  <c r="P1719" i="7" s="1"/>
  <c r="CE667" i="1"/>
  <c r="O1761" i="7" s="1"/>
  <c r="CD667" i="1"/>
  <c r="O1740" i="7" s="1"/>
  <c r="CC667" i="1"/>
  <c r="CB667" i="1"/>
  <c r="N1761" i="7" s="1"/>
  <c r="CA667" i="1"/>
  <c r="N1740" i="7" s="1"/>
  <c r="BZ667" i="1"/>
  <c r="N1719" i="7" s="1"/>
  <c r="BY667" i="1"/>
  <c r="M1761" i="7" s="1"/>
  <c r="W1761" i="7" s="1"/>
  <c r="BX667" i="1"/>
  <c r="M1740" i="7" s="1"/>
  <c r="BW667" i="1"/>
  <c r="M1719" i="7" s="1"/>
  <c r="BV667" i="1"/>
  <c r="L1761" i="7" s="1"/>
  <c r="BU667" i="1"/>
  <c r="L1740" i="7" s="1"/>
  <c r="BT667" i="1"/>
  <c r="L1719" i="7" s="1"/>
  <c r="BS667" i="1"/>
  <c r="BR667" i="1"/>
  <c r="K1740" i="7" s="1"/>
  <c r="BQ667" i="1"/>
  <c r="K1719" i="7" s="1"/>
  <c r="BP667" i="1"/>
  <c r="J1761" i="7" s="1"/>
  <c r="BO667" i="1"/>
  <c r="J1740" i="7" s="1"/>
  <c r="BN667" i="1"/>
  <c r="J1719" i="7" s="1"/>
  <c r="BM667" i="1"/>
  <c r="I1761" i="7" s="1"/>
  <c r="BL667" i="1"/>
  <c r="I1740" i="7" s="1"/>
  <c r="BK667" i="1"/>
  <c r="I1719" i="7" s="1"/>
  <c r="BJ667" i="1"/>
  <c r="H1761" i="7" s="1"/>
  <c r="BI667" i="1"/>
  <c r="H1740" i="7" s="1"/>
  <c r="BH667" i="1"/>
  <c r="H1719" i="7" s="1"/>
  <c r="BG667" i="1"/>
  <c r="G1761" i="7" s="1"/>
  <c r="BF667" i="1"/>
  <c r="G1740" i="7" s="1"/>
  <c r="BE667" i="1"/>
  <c r="G1719" i="7" s="1"/>
  <c r="BD667" i="1"/>
  <c r="F1761" i="7" s="1"/>
  <c r="BC667" i="1"/>
  <c r="F1740" i="7" s="1"/>
  <c r="BB667" i="1"/>
  <c r="F1719" i="7" s="1"/>
  <c r="BA667" i="1"/>
  <c r="E1761" i="7" s="1"/>
  <c r="AZ667" i="1"/>
  <c r="E1740" i="7" s="1"/>
  <c r="AY667" i="1"/>
  <c r="E1719" i="7" s="1"/>
  <c r="AW667" i="1"/>
  <c r="CQ666" i="1"/>
  <c r="CP666" i="1"/>
  <c r="S1739" i="7" s="1"/>
  <c r="CO666" i="1"/>
  <c r="S1718" i="7" s="1"/>
  <c r="CN666" i="1"/>
  <c r="R1760" i="7" s="1"/>
  <c r="CM666" i="1"/>
  <c r="R1739" i="7" s="1"/>
  <c r="CL666" i="1"/>
  <c r="R1718" i="7" s="1"/>
  <c r="CK666" i="1"/>
  <c r="Q1760" i="7" s="1"/>
  <c r="CJ666" i="1"/>
  <c r="Q1739" i="7" s="1"/>
  <c r="CI666" i="1"/>
  <c r="Q1718" i="7" s="1"/>
  <c r="CH666" i="1"/>
  <c r="CG666" i="1"/>
  <c r="P1739" i="7" s="1"/>
  <c r="CF666" i="1"/>
  <c r="P1718" i="7" s="1"/>
  <c r="CE666" i="1"/>
  <c r="O1760" i="7" s="1"/>
  <c r="CD666" i="1"/>
  <c r="O1739" i="7" s="1"/>
  <c r="CC666" i="1"/>
  <c r="O1718" i="7" s="1"/>
  <c r="CB666" i="1"/>
  <c r="N1760" i="7" s="1"/>
  <c r="CA666" i="1"/>
  <c r="N1739" i="7" s="1"/>
  <c r="BZ666" i="1"/>
  <c r="N1718" i="7" s="1"/>
  <c r="BY666" i="1"/>
  <c r="M1760" i="7" s="1"/>
  <c r="BX666" i="1"/>
  <c r="M1739" i="7" s="1"/>
  <c r="BW666" i="1"/>
  <c r="M1718" i="7" s="1"/>
  <c r="W1718" i="7" s="1"/>
  <c r="BV666" i="1"/>
  <c r="L1760" i="7" s="1"/>
  <c r="BU666" i="1"/>
  <c r="L1739" i="7" s="1"/>
  <c r="BT666" i="1"/>
  <c r="L1718" i="7" s="1"/>
  <c r="BS666" i="1"/>
  <c r="BR666" i="1"/>
  <c r="K1739" i="7" s="1"/>
  <c r="BQ666" i="1"/>
  <c r="K1718" i="7" s="1"/>
  <c r="BP666" i="1"/>
  <c r="J1760" i="7" s="1"/>
  <c r="BO666" i="1"/>
  <c r="J1739" i="7" s="1"/>
  <c r="BN666" i="1"/>
  <c r="J1718" i="7" s="1"/>
  <c r="BM666" i="1"/>
  <c r="I1760" i="7" s="1"/>
  <c r="BL666" i="1"/>
  <c r="I1739" i="7" s="1"/>
  <c r="BK666" i="1"/>
  <c r="I1718" i="7" s="1"/>
  <c r="BJ666" i="1"/>
  <c r="H1760" i="7" s="1"/>
  <c r="BI666" i="1"/>
  <c r="H1739" i="7" s="1"/>
  <c r="BH666" i="1"/>
  <c r="H1718" i="7" s="1"/>
  <c r="BG666" i="1"/>
  <c r="G1760" i="7" s="1"/>
  <c r="BF666" i="1"/>
  <c r="G1739" i="7" s="1"/>
  <c r="BE666" i="1"/>
  <c r="G1718" i="7" s="1"/>
  <c r="BD666" i="1"/>
  <c r="F1760" i="7" s="1"/>
  <c r="BC666" i="1"/>
  <c r="F1739" i="7" s="1"/>
  <c r="BB666" i="1"/>
  <c r="F1718" i="7" s="1"/>
  <c r="BA666" i="1"/>
  <c r="E1760" i="7" s="1"/>
  <c r="AZ666" i="1"/>
  <c r="E1739" i="7" s="1"/>
  <c r="AY666" i="1"/>
  <c r="E1718" i="7" s="1"/>
  <c r="AW666" i="1"/>
  <c r="CQ665" i="1"/>
  <c r="S1759" i="7" s="1"/>
  <c r="CP665" i="1"/>
  <c r="CO665" i="1"/>
  <c r="CN665" i="1"/>
  <c r="CM665" i="1"/>
  <c r="R1738" i="7" s="1"/>
  <c r="CL665" i="1"/>
  <c r="R1717" i="7" s="1"/>
  <c r="CK665" i="1"/>
  <c r="CJ665" i="1"/>
  <c r="Q1738" i="7" s="1"/>
  <c r="CI665" i="1"/>
  <c r="Q1717" i="7" s="1"/>
  <c r="CH665" i="1"/>
  <c r="CG665" i="1"/>
  <c r="CF665" i="1"/>
  <c r="CE665" i="1"/>
  <c r="O1759" i="7" s="1"/>
  <c r="CD665" i="1"/>
  <c r="O1738" i="7" s="1"/>
  <c r="CC665" i="1"/>
  <c r="CB665" i="1"/>
  <c r="N1759" i="7" s="1"/>
  <c r="CA665" i="1"/>
  <c r="N1738" i="7" s="1"/>
  <c r="BZ665" i="1"/>
  <c r="BY665" i="1"/>
  <c r="M1759" i="7" s="1"/>
  <c r="W1759" i="7" s="1"/>
  <c r="BX665" i="1"/>
  <c r="M1738" i="7" s="1"/>
  <c r="W1738" i="7" s="1"/>
  <c r="BW665" i="1"/>
  <c r="M1717" i="7" s="1"/>
  <c r="BV665" i="1"/>
  <c r="L1759" i="7" s="1"/>
  <c r="BU665" i="1"/>
  <c r="L1738" i="7" s="1"/>
  <c r="BT665" i="1"/>
  <c r="L1717" i="7" s="1"/>
  <c r="BS665" i="1"/>
  <c r="BR665" i="1"/>
  <c r="K1738" i="7" s="1"/>
  <c r="BQ665" i="1"/>
  <c r="K1717" i="7" s="1"/>
  <c r="BP665" i="1"/>
  <c r="J1759" i="7" s="1"/>
  <c r="BO665" i="1"/>
  <c r="J1738" i="7" s="1"/>
  <c r="BN665" i="1"/>
  <c r="J1717" i="7" s="1"/>
  <c r="BM665" i="1"/>
  <c r="I1759" i="7" s="1"/>
  <c r="BL665" i="1"/>
  <c r="I1738" i="7" s="1"/>
  <c r="BK665" i="1"/>
  <c r="I1717" i="7" s="1"/>
  <c r="BJ665" i="1"/>
  <c r="H1759" i="7" s="1"/>
  <c r="BI665" i="1"/>
  <c r="BH665" i="1"/>
  <c r="H1717" i="7" s="1"/>
  <c r="BG665" i="1"/>
  <c r="G1759" i="7" s="1"/>
  <c r="BF665" i="1"/>
  <c r="G1738" i="7" s="1"/>
  <c r="BE665" i="1"/>
  <c r="G1717" i="7" s="1"/>
  <c r="BD665" i="1"/>
  <c r="F1759" i="7" s="1"/>
  <c r="BC665" i="1"/>
  <c r="F1738" i="7" s="1"/>
  <c r="BB665" i="1"/>
  <c r="F1717" i="7" s="1"/>
  <c r="BA665" i="1"/>
  <c r="E1759" i="7" s="1"/>
  <c r="AZ665" i="1"/>
  <c r="AY665" i="1"/>
  <c r="E1717" i="7" s="1"/>
  <c r="AW665" i="1"/>
  <c r="CQ664" i="1"/>
  <c r="CP664" i="1"/>
  <c r="S1737" i="7" s="1"/>
  <c r="CO664" i="1"/>
  <c r="S1716" i="7" s="1"/>
  <c r="CN664" i="1"/>
  <c r="CM664" i="1"/>
  <c r="CL664" i="1"/>
  <c r="CK664" i="1"/>
  <c r="Q1758" i="7" s="1"/>
  <c r="CJ664" i="1"/>
  <c r="Q1737" i="7" s="1"/>
  <c r="CI664" i="1"/>
  <c r="CH664" i="1"/>
  <c r="P1758" i="7" s="1"/>
  <c r="CG664" i="1"/>
  <c r="P1737" i="7" s="1"/>
  <c r="CF664" i="1"/>
  <c r="CE664" i="1"/>
  <c r="O1758" i="7" s="1"/>
  <c r="CD664" i="1"/>
  <c r="O1737" i="7" s="1"/>
  <c r="CC664" i="1"/>
  <c r="O1716" i="7" s="1"/>
  <c r="CB664" i="1"/>
  <c r="N1758" i="7" s="1"/>
  <c r="CA664" i="1"/>
  <c r="N1737" i="7" s="1"/>
  <c r="BZ664" i="1"/>
  <c r="N1716" i="7" s="1"/>
  <c r="BY664" i="1"/>
  <c r="M1758" i="7" s="1"/>
  <c r="BX664" i="1"/>
  <c r="M1737" i="7" s="1"/>
  <c r="BW664" i="1"/>
  <c r="M1716" i="7" s="1"/>
  <c r="BV664" i="1"/>
  <c r="L1758" i="7" s="1"/>
  <c r="BU664" i="1"/>
  <c r="L1737" i="7" s="1"/>
  <c r="BT664" i="1"/>
  <c r="L1716" i="7" s="1"/>
  <c r="BS664" i="1"/>
  <c r="BR664" i="1"/>
  <c r="K1737" i="7" s="1"/>
  <c r="BQ664" i="1"/>
  <c r="K1716" i="7" s="1"/>
  <c r="BP664" i="1"/>
  <c r="J1758" i="7" s="1"/>
  <c r="BO664" i="1"/>
  <c r="BN664" i="1"/>
  <c r="J1716" i="7" s="1"/>
  <c r="BM664" i="1"/>
  <c r="I1758" i="7" s="1"/>
  <c r="BL664" i="1"/>
  <c r="I1737" i="7" s="1"/>
  <c r="BK664" i="1"/>
  <c r="I1716" i="7" s="1"/>
  <c r="BJ664" i="1"/>
  <c r="H1758" i="7" s="1"/>
  <c r="BI664" i="1"/>
  <c r="H1737" i="7" s="1"/>
  <c r="BH664" i="1"/>
  <c r="H1716" i="7" s="1"/>
  <c r="BG664" i="1"/>
  <c r="G1758" i="7" s="1"/>
  <c r="BF664" i="1"/>
  <c r="BE664" i="1"/>
  <c r="G1716" i="7" s="1"/>
  <c r="BD664" i="1"/>
  <c r="F1758" i="7" s="1"/>
  <c r="BC664" i="1"/>
  <c r="BB664" i="1"/>
  <c r="F1716" i="7" s="1"/>
  <c r="BA664" i="1"/>
  <c r="E1758" i="7" s="1"/>
  <c r="AZ664" i="1"/>
  <c r="AY664" i="1"/>
  <c r="E1716" i="7" s="1"/>
  <c r="AW664" i="1"/>
  <c r="CQ663" i="1"/>
  <c r="S1757" i="7" s="1"/>
  <c r="CP663" i="1"/>
  <c r="S1736" i="7" s="1"/>
  <c r="CO663" i="1"/>
  <c r="CN663" i="1"/>
  <c r="R1757" i="7" s="1"/>
  <c r="CM663" i="1"/>
  <c r="R1736" i="7" s="1"/>
  <c r="CL663" i="1"/>
  <c r="CK663" i="1"/>
  <c r="CJ663" i="1"/>
  <c r="CI663" i="1"/>
  <c r="Q1715" i="7" s="1"/>
  <c r="CH663" i="1"/>
  <c r="P1757" i="7" s="1"/>
  <c r="CG663" i="1"/>
  <c r="CF663" i="1"/>
  <c r="P1715" i="7" s="1"/>
  <c r="CE663" i="1"/>
  <c r="O1757" i="7" s="1"/>
  <c r="CD663" i="1"/>
  <c r="CC663" i="1"/>
  <c r="O1715" i="7" s="1"/>
  <c r="CB663" i="1"/>
  <c r="N1757" i="7" s="1"/>
  <c r="CA663" i="1"/>
  <c r="N1736" i="7" s="1"/>
  <c r="BZ663" i="1"/>
  <c r="N1715" i="7" s="1"/>
  <c r="BY663" i="1"/>
  <c r="M1757" i="7" s="1"/>
  <c r="W1757" i="7" s="1"/>
  <c r="BX663" i="1"/>
  <c r="M1736" i="7" s="1"/>
  <c r="BW663" i="1"/>
  <c r="M1715" i="7" s="1"/>
  <c r="BV663" i="1"/>
  <c r="L1757" i="7" s="1"/>
  <c r="BU663" i="1"/>
  <c r="L1736" i="7" s="1"/>
  <c r="BT663" i="1"/>
  <c r="L1715" i="7" s="1"/>
  <c r="BS663" i="1"/>
  <c r="BR663" i="1"/>
  <c r="K1736" i="7" s="1"/>
  <c r="BQ663" i="1"/>
  <c r="K1715" i="7" s="1"/>
  <c r="BP663" i="1"/>
  <c r="J1757" i="7" s="1"/>
  <c r="BO663" i="1"/>
  <c r="J1736" i="7" s="1"/>
  <c r="BN663" i="1"/>
  <c r="J1715" i="7" s="1"/>
  <c r="BM663" i="1"/>
  <c r="I1757" i="7" s="1"/>
  <c r="BL663" i="1"/>
  <c r="I1736" i="7" s="1"/>
  <c r="BK663" i="1"/>
  <c r="I1715" i="7" s="1"/>
  <c r="BJ663" i="1"/>
  <c r="H1757" i="7" s="1"/>
  <c r="BI663" i="1"/>
  <c r="H1736" i="7" s="1"/>
  <c r="BH663" i="1"/>
  <c r="H1715" i="7" s="1"/>
  <c r="BG663" i="1"/>
  <c r="G1757" i="7" s="1"/>
  <c r="BF663" i="1"/>
  <c r="G1736" i="7" s="1"/>
  <c r="X1736" i="7" s="1"/>
  <c r="BE663" i="1"/>
  <c r="G1715" i="7" s="1"/>
  <c r="BD663" i="1"/>
  <c r="F1757" i="7" s="1"/>
  <c r="BC663" i="1"/>
  <c r="F1736" i="7" s="1"/>
  <c r="BB663" i="1"/>
  <c r="F1715" i="7" s="1"/>
  <c r="BA663" i="1"/>
  <c r="E1757" i="7" s="1"/>
  <c r="AZ663" i="1"/>
  <c r="E1736" i="7" s="1"/>
  <c r="AY663" i="1"/>
  <c r="E1715" i="7" s="1"/>
  <c r="AW663" i="1"/>
  <c r="CQ662" i="1"/>
  <c r="CP662" i="1"/>
  <c r="CO662" i="1"/>
  <c r="S1714" i="7" s="1"/>
  <c r="CN662" i="1"/>
  <c r="R1756" i="7" s="1"/>
  <c r="CM662" i="1"/>
  <c r="CL662" i="1"/>
  <c r="R1714" i="7" s="1"/>
  <c r="CK662" i="1"/>
  <c r="Q1756" i="7" s="1"/>
  <c r="CJ662" i="1"/>
  <c r="CI662" i="1"/>
  <c r="CH662" i="1"/>
  <c r="CG662" i="1"/>
  <c r="P1735" i="7" s="1"/>
  <c r="CF662" i="1"/>
  <c r="P1714" i="7" s="1"/>
  <c r="CE662" i="1"/>
  <c r="O1756" i="7" s="1"/>
  <c r="CD662" i="1"/>
  <c r="O1735" i="7" s="1"/>
  <c r="CC662" i="1"/>
  <c r="O1714" i="7" s="1"/>
  <c r="CB662" i="1"/>
  <c r="N1756" i="7" s="1"/>
  <c r="CA662" i="1"/>
  <c r="N1735" i="7" s="1"/>
  <c r="BZ662" i="1"/>
  <c r="N1714" i="7" s="1"/>
  <c r="BY662" i="1"/>
  <c r="M1756" i="7" s="1"/>
  <c r="W1756" i="7" s="1"/>
  <c r="BX662" i="1"/>
  <c r="M1735" i="7" s="1"/>
  <c r="BW662" i="1"/>
  <c r="M1714" i="7" s="1"/>
  <c r="W1714" i="7" s="1"/>
  <c r="BV662" i="1"/>
  <c r="L1756" i="7" s="1"/>
  <c r="BU662" i="1"/>
  <c r="L1735" i="7" s="1"/>
  <c r="BT662" i="1"/>
  <c r="L1714" i="7" s="1"/>
  <c r="BS662" i="1"/>
  <c r="BR662" i="1"/>
  <c r="K1735" i="7" s="1"/>
  <c r="BQ662" i="1"/>
  <c r="K1714" i="7" s="1"/>
  <c r="BP662" i="1"/>
  <c r="J1756" i="7" s="1"/>
  <c r="BO662" i="1"/>
  <c r="J1735" i="7" s="1"/>
  <c r="BN662" i="1"/>
  <c r="J1714" i="7" s="1"/>
  <c r="BM662" i="1"/>
  <c r="I1756" i="7" s="1"/>
  <c r="BL662" i="1"/>
  <c r="I1735" i="7" s="1"/>
  <c r="BK662" i="1"/>
  <c r="I1714" i="7" s="1"/>
  <c r="BJ662" i="1"/>
  <c r="H1756" i="7" s="1"/>
  <c r="BI662" i="1"/>
  <c r="H1735" i="7" s="1"/>
  <c r="BH662" i="1"/>
  <c r="H1714" i="7" s="1"/>
  <c r="BG662" i="1"/>
  <c r="G1756" i="7" s="1"/>
  <c r="BF662" i="1"/>
  <c r="G1735" i="7" s="1"/>
  <c r="BE662" i="1"/>
  <c r="G1714" i="7" s="1"/>
  <c r="BD662" i="1"/>
  <c r="F1756" i="7" s="1"/>
  <c r="BC662" i="1"/>
  <c r="F1735" i="7" s="1"/>
  <c r="BB662" i="1"/>
  <c r="F1714" i="7" s="1"/>
  <c r="BA662" i="1"/>
  <c r="E1756" i="7" s="1"/>
  <c r="AZ662" i="1"/>
  <c r="E1735" i="7" s="1"/>
  <c r="AY662" i="1"/>
  <c r="E1714" i="7" s="1"/>
  <c r="AW662" i="1"/>
  <c r="CQ661" i="1"/>
  <c r="S1755" i="7" s="1"/>
  <c r="CP661" i="1"/>
  <c r="CO661" i="1"/>
  <c r="CN661" i="1"/>
  <c r="CM661" i="1"/>
  <c r="R1734" i="7" s="1"/>
  <c r="CL661" i="1"/>
  <c r="R1713" i="7" s="1"/>
  <c r="CK661" i="1"/>
  <c r="CJ661" i="1"/>
  <c r="Q1734" i="7" s="1"/>
  <c r="CI661" i="1"/>
  <c r="Q1713" i="7" s="1"/>
  <c r="CH661" i="1"/>
  <c r="CG661" i="1"/>
  <c r="CF661" i="1"/>
  <c r="CE661" i="1"/>
  <c r="O1755" i="7" s="1"/>
  <c r="CD661" i="1"/>
  <c r="O1734" i="7" s="1"/>
  <c r="CC661" i="1"/>
  <c r="O1713" i="7" s="1"/>
  <c r="CB661" i="1"/>
  <c r="N1755" i="7" s="1"/>
  <c r="CA661" i="1"/>
  <c r="N1734" i="7" s="1"/>
  <c r="BZ661" i="1"/>
  <c r="N1713" i="7" s="1"/>
  <c r="BY661" i="1"/>
  <c r="M1755" i="7" s="1"/>
  <c r="BX661" i="1"/>
  <c r="M1734" i="7" s="1"/>
  <c r="W1734" i="7" s="1"/>
  <c r="BW661" i="1"/>
  <c r="M1713" i="7" s="1"/>
  <c r="BV661" i="1"/>
  <c r="L1755" i="7" s="1"/>
  <c r="BU661" i="1"/>
  <c r="L1734" i="7" s="1"/>
  <c r="BT661" i="1"/>
  <c r="L1713" i="7" s="1"/>
  <c r="BS661" i="1"/>
  <c r="BR661" i="1"/>
  <c r="K1734" i="7" s="1"/>
  <c r="BQ661" i="1"/>
  <c r="K1713" i="7" s="1"/>
  <c r="BP661" i="1"/>
  <c r="J1755" i="7" s="1"/>
  <c r="BO661" i="1"/>
  <c r="J1734" i="7" s="1"/>
  <c r="BN661" i="1"/>
  <c r="J1713" i="7" s="1"/>
  <c r="BM661" i="1"/>
  <c r="I1755" i="7" s="1"/>
  <c r="BL661" i="1"/>
  <c r="I1734" i="7" s="1"/>
  <c r="BK661" i="1"/>
  <c r="I1713" i="7" s="1"/>
  <c r="BJ661" i="1"/>
  <c r="H1755" i="7" s="1"/>
  <c r="BI661" i="1"/>
  <c r="H1734" i="7" s="1"/>
  <c r="BH661" i="1"/>
  <c r="H1713" i="7" s="1"/>
  <c r="BG661" i="1"/>
  <c r="G1755" i="7" s="1"/>
  <c r="BF661" i="1"/>
  <c r="G1734" i="7" s="1"/>
  <c r="BE661" i="1"/>
  <c r="G1713" i="7" s="1"/>
  <c r="BD661" i="1"/>
  <c r="F1755" i="7" s="1"/>
  <c r="BC661" i="1"/>
  <c r="F1734" i="7" s="1"/>
  <c r="BB661" i="1"/>
  <c r="F1713" i="7" s="1"/>
  <c r="BA661" i="1"/>
  <c r="E1755" i="7" s="1"/>
  <c r="AZ661" i="1"/>
  <c r="E1734" i="7" s="1"/>
  <c r="AY661" i="1"/>
  <c r="E1713" i="7" s="1"/>
  <c r="AW661" i="1"/>
  <c r="CQ660" i="1"/>
  <c r="CP660" i="1"/>
  <c r="S1733" i="7" s="1"/>
  <c r="CO660" i="1"/>
  <c r="S1712" i="7" s="1"/>
  <c r="CN660" i="1"/>
  <c r="CM660" i="1"/>
  <c r="CL660" i="1"/>
  <c r="CK660" i="1"/>
  <c r="Q1754" i="7" s="1"/>
  <c r="CJ660" i="1"/>
  <c r="Q1733" i="7" s="1"/>
  <c r="CI660" i="1"/>
  <c r="CH660" i="1"/>
  <c r="P1754" i="7" s="1"/>
  <c r="CG660" i="1"/>
  <c r="P1733" i="7" s="1"/>
  <c r="CF660" i="1"/>
  <c r="CE660" i="1"/>
  <c r="O1754" i="7" s="1"/>
  <c r="CD660" i="1"/>
  <c r="O1733" i="7" s="1"/>
  <c r="CC660" i="1"/>
  <c r="O1712" i="7" s="1"/>
  <c r="CB660" i="1"/>
  <c r="N1754" i="7" s="1"/>
  <c r="CA660" i="1"/>
  <c r="N1733" i="7" s="1"/>
  <c r="BZ660" i="1"/>
  <c r="N1712" i="7" s="1"/>
  <c r="BY660" i="1"/>
  <c r="M1754" i="7" s="1"/>
  <c r="BX660" i="1"/>
  <c r="M1733" i="7" s="1"/>
  <c r="BW660" i="1"/>
  <c r="M1712" i="7" s="1"/>
  <c r="BV660" i="1"/>
  <c r="L1754" i="7" s="1"/>
  <c r="BU660" i="1"/>
  <c r="L1733" i="7" s="1"/>
  <c r="BT660" i="1"/>
  <c r="L1712" i="7" s="1"/>
  <c r="BS660" i="1"/>
  <c r="BR660" i="1"/>
  <c r="K1733" i="7" s="1"/>
  <c r="BQ660" i="1"/>
  <c r="K1712" i="7" s="1"/>
  <c r="BP660" i="1"/>
  <c r="J1754" i="7" s="1"/>
  <c r="BO660" i="1"/>
  <c r="J1733" i="7" s="1"/>
  <c r="BN660" i="1"/>
  <c r="J1712" i="7" s="1"/>
  <c r="BM660" i="1"/>
  <c r="I1754" i="7" s="1"/>
  <c r="BL660" i="1"/>
  <c r="I1733" i="7" s="1"/>
  <c r="BK660" i="1"/>
  <c r="I1712" i="7" s="1"/>
  <c r="BJ660" i="1"/>
  <c r="H1754" i="7" s="1"/>
  <c r="BI660" i="1"/>
  <c r="H1733" i="7" s="1"/>
  <c r="BH660" i="1"/>
  <c r="H1712" i="7" s="1"/>
  <c r="BG660" i="1"/>
  <c r="G1754" i="7" s="1"/>
  <c r="BF660" i="1"/>
  <c r="G1733" i="7" s="1"/>
  <c r="BE660" i="1"/>
  <c r="G1712" i="7" s="1"/>
  <c r="BD660" i="1"/>
  <c r="F1754" i="7" s="1"/>
  <c r="BC660" i="1"/>
  <c r="F1733" i="7" s="1"/>
  <c r="BB660" i="1"/>
  <c r="F1712" i="7" s="1"/>
  <c r="BA660" i="1"/>
  <c r="E1754" i="7" s="1"/>
  <c r="AZ660" i="1"/>
  <c r="E1733" i="7" s="1"/>
  <c r="AY660" i="1"/>
  <c r="E1712" i="7" s="1"/>
  <c r="AW660" i="1"/>
  <c r="CQ659" i="1"/>
  <c r="S1753" i="7" s="1"/>
  <c r="CP659" i="1"/>
  <c r="S1732" i="7" s="1"/>
  <c r="CO659" i="1"/>
  <c r="CN659" i="1"/>
  <c r="R1753" i="7" s="1"/>
  <c r="CM659" i="1"/>
  <c r="R1732" i="7" s="1"/>
  <c r="CL659" i="1"/>
  <c r="CK659" i="1"/>
  <c r="CJ659" i="1"/>
  <c r="CI659" i="1"/>
  <c r="Q1711" i="7" s="1"/>
  <c r="CH659" i="1"/>
  <c r="P1753" i="7" s="1"/>
  <c r="CG659" i="1"/>
  <c r="CF659" i="1"/>
  <c r="P1711" i="7" s="1"/>
  <c r="CE659" i="1"/>
  <c r="O1753" i="7" s="1"/>
  <c r="CD659" i="1"/>
  <c r="O1732" i="7" s="1"/>
  <c r="CC659" i="1"/>
  <c r="O1711" i="7" s="1"/>
  <c r="CB659" i="1"/>
  <c r="N1753" i="7" s="1"/>
  <c r="X1753" i="7" s="1"/>
  <c r="CA659" i="1"/>
  <c r="N1732" i="7" s="1"/>
  <c r="BZ659" i="1"/>
  <c r="N1711" i="7" s="1"/>
  <c r="BY659" i="1"/>
  <c r="M1753" i="7" s="1"/>
  <c r="W1753" i="7" s="1"/>
  <c r="BX659" i="1"/>
  <c r="M1732" i="7" s="1"/>
  <c r="BW659" i="1"/>
  <c r="M1711" i="7" s="1"/>
  <c r="BV659" i="1"/>
  <c r="L1753" i="7" s="1"/>
  <c r="BU659" i="1"/>
  <c r="L1732" i="7" s="1"/>
  <c r="BT659" i="1"/>
  <c r="L1711" i="7" s="1"/>
  <c r="BS659" i="1"/>
  <c r="BR659" i="1"/>
  <c r="K1732" i="7" s="1"/>
  <c r="BQ659" i="1"/>
  <c r="K1711" i="7" s="1"/>
  <c r="BP659" i="1"/>
  <c r="J1753" i="7" s="1"/>
  <c r="BO659" i="1"/>
  <c r="J1732" i="7" s="1"/>
  <c r="BN659" i="1"/>
  <c r="J1711" i="7" s="1"/>
  <c r="BM659" i="1"/>
  <c r="I1753" i="7" s="1"/>
  <c r="BL659" i="1"/>
  <c r="I1732" i="7" s="1"/>
  <c r="BK659" i="1"/>
  <c r="I1711" i="7" s="1"/>
  <c r="BJ659" i="1"/>
  <c r="H1753" i="7" s="1"/>
  <c r="BI659" i="1"/>
  <c r="H1732" i="7" s="1"/>
  <c r="BH659" i="1"/>
  <c r="H1711" i="7" s="1"/>
  <c r="BG659" i="1"/>
  <c r="G1753" i="7" s="1"/>
  <c r="BF659" i="1"/>
  <c r="G1732" i="7" s="1"/>
  <c r="BE659" i="1"/>
  <c r="G1711" i="7" s="1"/>
  <c r="BD659" i="1"/>
  <c r="F1753" i="7" s="1"/>
  <c r="BC659" i="1"/>
  <c r="F1732" i="7" s="1"/>
  <c r="BB659" i="1"/>
  <c r="F1711" i="7" s="1"/>
  <c r="BA659" i="1"/>
  <c r="E1753" i="7" s="1"/>
  <c r="AZ659" i="1"/>
  <c r="E1732" i="7" s="1"/>
  <c r="AY659" i="1"/>
  <c r="E1711" i="7" s="1"/>
  <c r="AW659" i="1"/>
  <c r="CQ658" i="1"/>
  <c r="CP658" i="1"/>
  <c r="CO658" i="1"/>
  <c r="S1710" i="7" s="1"/>
  <c r="CN658" i="1"/>
  <c r="R1752" i="7" s="1"/>
  <c r="CM658" i="1"/>
  <c r="CL658" i="1"/>
  <c r="R1710" i="7" s="1"/>
  <c r="CK658" i="1"/>
  <c r="Q1752" i="7" s="1"/>
  <c r="CJ658" i="1"/>
  <c r="CI658" i="1"/>
  <c r="CH658" i="1"/>
  <c r="CG658" i="1"/>
  <c r="CF658" i="1"/>
  <c r="P1710" i="7" s="1"/>
  <c r="CE658" i="1"/>
  <c r="O1752" i="7" s="1"/>
  <c r="CD658" i="1"/>
  <c r="O1731" i="7" s="1"/>
  <c r="CC658" i="1"/>
  <c r="O1710" i="7" s="1"/>
  <c r="CB658" i="1"/>
  <c r="N1752" i="7" s="1"/>
  <c r="CA658" i="1"/>
  <c r="N1731" i="7" s="1"/>
  <c r="BZ658" i="1"/>
  <c r="N1710" i="7" s="1"/>
  <c r="BY658" i="1"/>
  <c r="M1752" i="7" s="1"/>
  <c r="BX658" i="1"/>
  <c r="M1731" i="7" s="1"/>
  <c r="W1731" i="7" s="1"/>
  <c r="BW658" i="1"/>
  <c r="M1710" i="7" s="1"/>
  <c r="W1710" i="7" s="1"/>
  <c r="BV658" i="1"/>
  <c r="L1752" i="7" s="1"/>
  <c r="BU658" i="1"/>
  <c r="L1731" i="7" s="1"/>
  <c r="BT658" i="1"/>
  <c r="L1710" i="7" s="1"/>
  <c r="BS658" i="1"/>
  <c r="BR658" i="1"/>
  <c r="K1731" i="7" s="1"/>
  <c r="BQ658" i="1"/>
  <c r="K1710" i="7" s="1"/>
  <c r="BP658" i="1"/>
  <c r="J1752" i="7" s="1"/>
  <c r="BO658" i="1"/>
  <c r="J1731" i="7" s="1"/>
  <c r="BN658" i="1"/>
  <c r="J1710" i="7" s="1"/>
  <c r="BM658" i="1"/>
  <c r="I1752" i="7" s="1"/>
  <c r="BL658" i="1"/>
  <c r="I1731" i="7" s="1"/>
  <c r="BK658" i="1"/>
  <c r="I1710" i="7" s="1"/>
  <c r="BJ658" i="1"/>
  <c r="H1752" i="7" s="1"/>
  <c r="BI658" i="1"/>
  <c r="H1731" i="7" s="1"/>
  <c r="BH658" i="1"/>
  <c r="H1710" i="7" s="1"/>
  <c r="BG658" i="1"/>
  <c r="G1752" i="7" s="1"/>
  <c r="BF658" i="1"/>
  <c r="G1731" i="7" s="1"/>
  <c r="BE658" i="1"/>
  <c r="G1710" i="7" s="1"/>
  <c r="BD658" i="1"/>
  <c r="F1752" i="7" s="1"/>
  <c r="BC658" i="1"/>
  <c r="F1731" i="7" s="1"/>
  <c r="BB658" i="1"/>
  <c r="F1710" i="7" s="1"/>
  <c r="BA658" i="1"/>
  <c r="E1752" i="7" s="1"/>
  <c r="AZ658" i="1"/>
  <c r="E1731" i="7" s="1"/>
  <c r="AY658" i="1"/>
  <c r="E1710" i="7" s="1"/>
  <c r="AW658" i="1"/>
  <c r="CQ657" i="1"/>
  <c r="S1751" i="7" s="1"/>
  <c r="CP657" i="1"/>
  <c r="CO657" i="1"/>
  <c r="CN657" i="1"/>
  <c r="CM657" i="1"/>
  <c r="R1730" i="7" s="1"/>
  <c r="CL657" i="1"/>
  <c r="R1709" i="7" s="1"/>
  <c r="CK657" i="1"/>
  <c r="CJ657" i="1"/>
  <c r="Q1730" i="7" s="1"/>
  <c r="CI657" i="1"/>
  <c r="Q1709" i="7" s="1"/>
  <c r="CH657" i="1"/>
  <c r="CG657" i="1"/>
  <c r="CF657" i="1"/>
  <c r="CE657" i="1"/>
  <c r="O1751" i="7" s="1"/>
  <c r="CD657" i="1"/>
  <c r="O1730" i="7" s="1"/>
  <c r="CC657" i="1"/>
  <c r="O1709" i="7" s="1"/>
  <c r="CB657" i="1"/>
  <c r="N1751" i="7" s="1"/>
  <c r="CA657" i="1"/>
  <c r="N1730" i="7" s="1"/>
  <c r="BZ657" i="1"/>
  <c r="N1709" i="7" s="1"/>
  <c r="BY657" i="1"/>
  <c r="M1751" i="7" s="1"/>
  <c r="W1751" i="7" s="1"/>
  <c r="BX657" i="1"/>
  <c r="M1730" i="7" s="1"/>
  <c r="W1730" i="7" s="1"/>
  <c r="BW657" i="1"/>
  <c r="M1709" i="7" s="1"/>
  <c r="BV657" i="1"/>
  <c r="L1751" i="7" s="1"/>
  <c r="BU657" i="1"/>
  <c r="L1730" i="7" s="1"/>
  <c r="BT657" i="1"/>
  <c r="L1709" i="7" s="1"/>
  <c r="BS657" i="1"/>
  <c r="BR657" i="1"/>
  <c r="K1730" i="7" s="1"/>
  <c r="BQ657" i="1"/>
  <c r="K1709" i="7" s="1"/>
  <c r="BP657" i="1"/>
  <c r="J1751" i="7" s="1"/>
  <c r="BO657" i="1"/>
  <c r="J1730" i="7" s="1"/>
  <c r="BN657" i="1"/>
  <c r="J1709" i="7" s="1"/>
  <c r="BM657" i="1"/>
  <c r="I1751" i="7" s="1"/>
  <c r="BL657" i="1"/>
  <c r="I1730" i="7" s="1"/>
  <c r="BK657" i="1"/>
  <c r="I1709" i="7" s="1"/>
  <c r="BJ657" i="1"/>
  <c r="H1751" i="7" s="1"/>
  <c r="BI657" i="1"/>
  <c r="H1730" i="7" s="1"/>
  <c r="BH657" i="1"/>
  <c r="H1709" i="7" s="1"/>
  <c r="BG657" i="1"/>
  <c r="G1751" i="7" s="1"/>
  <c r="BF657" i="1"/>
  <c r="G1730" i="7" s="1"/>
  <c r="BE657" i="1"/>
  <c r="G1709" i="7" s="1"/>
  <c r="BD657" i="1"/>
  <c r="F1751" i="7" s="1"/>
  <c r="BC657" i="1"/>
  <c r="F1730" i="7" s="1"/>
  <c r="BB657" i="1"/>
  <c r="F1709" i="7" s="1"/>
  <c r="BA657" i="1"/>
  <c r="E1751" i="7" s="1"/>
  <c r="AZ657" i="1"/>
  <c r="E1730" i="7" s="1"/>
  <c r="AY657" i="1"/>
  <c r="E1709" i="7" s="1"/>
  <c r="AW657" i="1"/>
  <c r="CQ656" i="1"/>
  <c r="CP656" i="1"/>
  <c r="S1729" i="7" s="1"/>
  <c r="CO656" i="1"/>
  <c r="S1708" i="7" s="1"/>
  <c r="CN656" i="1"/>
  <c r="CM656" i="1"/>
  <c r="CL656" i="1"/>
  <c r="CK656" i="1"/>
  <c r="CJ656" i="1"/>
  <c r="Q1729" i="7" s="1"/>
  <c r="CI656" i="1"/>
  <c r="CH656" i="1"/>
  <c r="P1750" i="7" s="1"/>
  <c r="CG656" i="1"/>
  <c r="P1729" i="7" s="1"/>
  <c r="CF656" i="1"/>
  <c r="CE656" i="1"/>
  <c r="O1750" i="7" s="1"/>
  <c r="CD656" i="1"/>
  <c r="O1729" i="7" s="1"/>
  <c r="CC656" i="1"/>
  <c r="O1708" i="7" s="1"/>
  <c r="CB656" i="1"/>
  <c r="N1750" i="7" s="1"/>
  <c r="CA656" i="1"/>
  <c r="N1729" i="7" s="1"/>
  <c r="BZ656" i="1"/>
  <c r="N1708" i="7" s="1"/>
  <c r="BY656" i="1"/>
  <c r="M1750" i="7" s="1"/>
  <c r="BX656" i="1"/>
  <c r="M1729" i="7" s="1"/>
  <c r="W1729" i="7" s="1"/>
  <c r="BW656" i="1"/>
  <c r="M1708" i="7" s="1"/>
  <c r="BV656" i="1"/>
  <c r="L1750" i="7" s="1"/>
  <c r="BU656" i="1"/>
  <c r="L1729" i="7" s="1"/>
  <c r="BT656" i="1"/>
  <c r="L1708" i="7" s="1"/>
  <c r="BS656" i="1"/>
  <c r="BR656" i="1"/>
  <c r="K1729" i="7" s="1"/>
  <c r="BQ656" i="1"/>
  <c r="K1708" i="7" s="1"/>
  <c r="BP656" i="1"/>
  <c r="J1750" i="7" s="1"/>
  <c r="BO656" i="1"/>
  <c r="J1729" i="7" s="1"/>
  <c r="BN656" i="1"/>
  <c r="J1708" i="7" s="1"/>
  <c r="BM656" i="1"/>
  <c r="I1750" i="7" s="1"/>
  <c r="BL656" i="1"/>
  <c r="I1729" i="7" s="1"/>
  <c r="BK656" i="1"/>
  <c r="I1708" i="7" s="1"/>
  <c r="BJ656" i="1"/>
  <c r="H1750" i="7" s="1"/>
  <c r="BI656" i="1"/>
  <c r="H1729" i="7" s="1"/>
  <c r="BH656" i="1"/>
  <c r="H1708" i="7" s="1"/>
  <c r="BG656" i="1"/>
  <c r="G1750" i="7" s="1"/>
  <c r="BF656" i="1"/>
  <c r="G1729" i="7" s="1"/>
  <c r="BE656" i="1"/>
  <c r="G1708" i="7" s="1"/>
  <c r="BD656" i="1"/>
  <c r="F1750" i="7" s="1"/>
  <c r="BC656" i="1"/>
  <c r="F1729" i="7" s="1"/>
  <c r="BB656" i="1"/>
  <c r="F1708" i="7" s="1"/>
  <c r="BA656" i="1"/>
  <c r="E1750" i="7" s="1"/>
  <c r="AZ656" i="1"/>
  <c r="E1729" i="7" s="1"/>
  <c r="AY656" i="1"/>
  <c r="E1708" i="7" s="1"/>
  <c r="AW656" i="1"/>
  <c r="CQ655" i="1"/>
  <c r="S1749" i="7" s="1"/>
  <c r="CP655" i="1"/>
  <c r="S1728" i="7" s="1"/>
  <c r="CO655" i="1"/>
  <c r="CN655" i="1"/>
  <c r="R1749" i="7" s="1"/>
  <c r="CM655" i="1"/>
  <c r="R1728" i="7" s="1"/>
  <c r="CL655" i="1"/>
  <c r="CK655" i="1"/>
  <c r="CJ655" i="1"/>
  <c r="CI655" i="1"/>
  <c r="Q1707" i="7" s="1"/>
  <c r="CH655" i="1"/>
  <c r="P1749" i="7" s="1"/>
  <c r="CG655" i="1"/>
  <c r="CF655" i="1"/>
  <c r="P1707" i="7" s="1"/>
  <c r="CE655" i="1"/>
  <c r="O1749" i="7" s="1"/>
  <c r="CD655" i="1"/>
  <c r="O1728" i="7" s="1"/>
  <c r="CC655" i="1"/>
  <c r="O1707" i="7" s="1"/>
  <c r="CB655" i="1"/>
  <c r="N1749" i="7" s="1"/>
  <c r="CA655" i="1"/>
  <c r="N1728" i="7" s="1"/>
  <c r="BZ655" i="1"/>
  <c r="N1707" i="7" s="1"/>
  <c r="BY655" i="1"/>
  <c r="M1749" i="7" s="1"/>
  <c r="W1749" i="7" s="1"/>
  <c r="BX655" i="1"/>
  <c r="M1728" i="7" s="1"/>
  <c r="BW655" i="1"/>
  <c r="M1707" i="7" s="1"/>
  <c r="BV655" i="1"/>
  <c r="L1749" i="7" s="1"/>
  <c r="BU655" i="1"/>
  <c r="L1728" i="7" s="1"/>
  <c r="BT655" i="1"/>
  <c r="L1707" i="7" s="1"/>
  <c r="BS655" i="1"/>
  <c r="BR655" i="1"/>
  <c r="K1728" i="7" s="1"/>
  <c r="BQ655" i="1"/>
  <c r="K1707" i="7" s="1"/>
  <c r="BP655" i="1"/>
  <c r="J1749" i="7" s="1"/>
  <c r="BO655" i="1"/>
  <c r="J1728" i="7" s="1"/>
  <c r="BN655" i="1"/>
  <c r="J1707" i="7" s="1"/>
  <c r="BM655" i="1"/>
  <c r="I1749" i="7" s="1"/>
  <c r="BL655" i="1"/>
  <c r="I1728" i="7" s="1"/>
  <c r="BK655" i="1"/>
  <c r="I1707" i="7" s="1"/>
  <c r="BJ655" i="1"/>
  <c r="H1749" i="7" s="1"/>
  <c r="BI655" i="1"/>
  <c r="H1728" i="7" s="1"/>
  <c r="BH655" i="1"/>
  <c r="H1707" i="7" s="1"/>
  <c r="BG655" i="1"/>
  <c r="G1749" i="7" s="1"/>
  <c r="BF655" i="1"/>
  <c r="G1728" i="7" s="1"/>
  <c r="BE655" i="1"/>
  <c r="G1707" i="7" s="1"/>
  <c r="BD655" i="1"/>
  <c r="F1749" i="7" s="1"/>
  <c r="BC655" i="1"/>
  <c r="F1728" i="7" s="1"/>
  <c r="X1728" i="7" s="1"/>
  <c r="BB655" i="1"/>
  <c r="F1707" i="7" s="1"/>
  <c r="BA655" i="1"/>
  <c r="E1749" i="7" s="1"/>
  <c r="AZ655" i="1"/>
  <c r="E1728" i="7" s="1"/>
  <c r="AY655" i="1"/>
  <c r="E1707" i="7" s="1"/>
  <c r="AW655" i="1"/>
  <c r="CQ654" i="1"/>
  <c r="CP654" i="1"/>
  <c r="CO654" i="1"/>
  <c r="S1706" i="7" s="1"/>
  <c r="CN654" i="1"/>
  <c r="R1748" i="7" s="1"/>
  <c r="CM654" i="1"/>
  <c r="CL654" i="1"/>
  <c r="R1706" i="7" s="1"/>
  <c r="CK654" i="1"/>
  <c r="Q1748" i="7" s="1"/>
  <c r="CJ654" i="1"/>
  <c r="CI654" i="1"/>
  <c r="CH654" i="1"/>
  <c r="CG654" i="1"/>
  <c r="CF654" i="1"/>
  <c r="P1706" i="7" s="1"/>
  <c r="CE654" i="1"/>
  <c r="O1748" i="7" s="1"/>
  <c r="CD654" i="1"/>
  <c r="O1727" i="7" s="1"/>
  <c r="CC654" i="1"/>
  <c r="O1706" i="7" s="1"/>
  <c r="CB654" i="1"/>
  <c r="N1748" i="7" s="1"/>
  <c r="CA654" i="1"/>
  <c r="N1727" i="7" s="1"/>
  <c r="BZ654" i="1"/>
  <c r="N1706" i="7" s="1"/>
  <c r="BY654" i="1"/>
  <c r="M1748" i="7" s="1"/>
  <c r="BX654" i="1"/>
  <c r="M1727" i="7" s="1"/>
  <c r="BW654" i="1"/>
  <c r="M1706" i="7" s="1"/>
  <c r="BV654" i="1"/>
  <c r="L1748" i="7" s="1"/>
  <c r="BU654" i="1"/>
  <c r="L1727" i="7" s="1"/>
  <c r="BT654" i="1"/>
  <c r="L1706" i="7" s="1"/>
  <c r="BS654" i="1"/>
  <c r="BR654" i="1"/>
  <c r="K1727" i="7" s="1"/>
  <c r="BQ654" i="1"/>
  <c r="K1706" i="7" s="1"/>
  <c r="BP654" i="1"/>
  <c r="J1748" i="7" s="1"/>
  <c r="BO654" i="1"/>
  <c r="J1727" i="7" s="1"/>
  <c r="BN654" i="1"/>
  <c r="J1706" i="7" s="1"/>
  <c r="BM654" i="1"/>
  <c r="I1748" i="7" s="1"/>
  <c r="BL654" i="1"/>
  <c r="I1727" i="7" s="1"/>
  <c r="BK654" i="1"/>
  <c r="I1706" i="7" s="1"/>
  <c r="BJ654" i="1"/>
  <c r="H1748" i="7" s="1"/>
  <c r="BI654" i="1"/>
  <c r="H1727" i="7" s="1"/>
  <c r="BH654" i="1"/>
  <c r="H1706" i="7" s="1"/>
  <c r="BG654" i="1"/>
  <c r="G1748" i="7" s="1"/>
  <c r="BF654" i="1"/>
  <c r="G1727" i="7" s="1"/>
  <c r="BE654" i="1"/>
  <c r="G1706" i="7" s="1"/>
  <c r="BD654" i="1"/>
  <c r="F1748" i="7" s="1"/>
  <c r="BC654" i="1"/>
  <c r="F1727" i="7" s="1"/>
  <c r="BB654" i="1"/>
  <c r="F1706" i="7" s="1"/>
  <c r="BA654" i="1"/>
  <c r="E1748" i="7" s="1"/>
  <c r="AZ654" i="1"/>
  <c r="E1727" i="7" s="1"/>
  <c r="AY654" i="1"/>
  <c r="E1706" i="7" s="1"/>
  <c r="AW654" i="1"/>
  <c r="CQ653" i="1"/>
  <c r="S1747" i="7" s="1"/>
  <c r="CP653" i="1"/>
  <c r="CO653" i="1"/>
  <c r="CN653" i="1"/>
  <c r="CM653" i="1"/>
  <c r="CL653" i="1"/>
  <c r="R1705" i="7" s="1"/>
  <c r="CK653" i="1"/>
  <c r="CJ653" i="1"/>
  <c r="Q1726" i="7" s="1"/>
  <c r="CI653" i="1"/>
  <c r="Q1705" i="7" s="1"/>
  <c r="CH653" i="1"/>
  <c r="CG653" i="1"/>
  <c r="CF653" i="1"/>
  <c r="CE653" i="1"/>
  <c r="O1747" i="7" s="1"/>
  <c r="CD653" i="1"/>
  <c r="O1726" i="7" s="1"/>
  <c r="CC653" i="1"/>
  <c r="O1705" i="7" s="1"/>
  <c r="CB653" i="1"/>
  <c r="N1747" i="7" s="1"/>
  <c r="CA653" i="1"/>
  <c r="N1726" i="7" s="1"/>
  <c r="BZ653" i="1"/>
  <c r="N1705" i="7" s="1"/>
  <c r="BY653" i="1"/>
  <c r="M1747" i="7" s="1"/>
  <c r="W1747" i="7" s="1"/>
  <c r="BX653" i="1"/>
  <c r="M1726" i="7" s="1"/>
  <c r="W1726" i="7" s="1"/>
  <c r="BW653" i="1"/>
  <c r="M1705" i="7" s="1"/>
  <c r="BV653" i="1"/>
  <c r="L1747" i="7" s="1"/>
  <c r="BU653" i="1"/>
  <c r="L1726" i="7" s="1"/>
  <c r="BT653" i="1"/>
  <c r="L1705" i="7" s="1"/>
  <c r="BS653" i="1"/>
  <c r="BR653" i="1"/>
  <c r="K1726" i="7" s="1"/>
  <c r="BQ653" i="1"/>
  <c r="K1705" i="7" s="1"/>
  <c r="BP653" i="1"/>
  <c r="J1747" i="7" s="1"/>
  <c r="BO653" i="1"/>
  <c r="J1726" i="7" s="1"/>
  <c r="BN653" i="1"/>
  <c r="J1705" i="7" s="1"/>
  <c r="BM653" i="1"/>
  <c r="I1747" i="7" s="1"/>
  <c r="BL653" i="1"/>
  <c r="I1726" i="7" s="1"/>
  <c r="BK653" i="1"/>
  <c r="I1705" i="7" s="1"/>
  <c r="BJ653" i="1"/>
  <c r="H1747" i="7" s="1"/>
  <c r="BI653" i="1"/>
  <c r="H1726" i="7" s="1"/>
  <c r="BH653" i="1"/>
  <c r="H1705" i="7" s="1"/>
  <c r="BG653" i="1"/>
  <c r="G1747" i="7" s="1"/>
  <c r="BF653" i="1"/>
  <c r="G1726" i="7" s="1"/>
  <c r="BE653" i="1"/>
  <c r="G1705" i="7" s="1"/>
  <c r="BD653" i="1"/>
  <c r="F1747" i="7" s="1"/>
  <c r="BC653" i="1"/>
  <c r="F1726" i="7" s="1"/>
  <c r="BB653" i="1"/>
  <c r="F1705" i="7" s="1"/>
  <c r="BA653" i="1"/>
  <c r="E1747" i="7" s="1"/>
  <c r="AZ653" i="1"/>
  <c r="E1726" i="7" s="1"/>
  <c r="AY653" i="1"/>
  <c r="E1705" i="7" s="1"/>
  <c r="AW653" i="1"/>
  <c r="CQ652" i="1"/>
  <c r="CP652" i="1"/>
  <c r="S1725" i="7" s="1"/>
  <c r="CO652" i="1"/>
  <c r="S1704" i="7" s="1"/>
  <c r="CN652" i="1"/>
  <c r="CM652" i="1"/>
  <c r="CL652" i="1"/>
  <c r="CK652" i="1"/>
  <c r="Q1746" i="7" s="1"/>
  <c r="CJ652" i="1"/>
  <c r="Q1725" i="7" s="1"/>
  <c r="CI652" i="1"/>
  <c r="CH652" i="1"/>
  <c r="P1746" i="7" s="1"/>
  <c r="CG652" i="1"/>
  <c r="P1725" i="7" s="1"/>
  <c r="CF652" i="1"/>
  <c r="CE652" i="1"/>
  <c r="O1746" i="7" s="1"/>
  <c r="CD652" i="1"/>
  <c r="O1725" i="7" s="1"/>
  <c r="CC652" i="1"/>
  <c r="O1704" i="7" s="1"/>
  <c r="CB652" i="1"/>
  <c r="N1746" i="7" s="1"/>
  <c r="CA652" i="1"/>
  <c r="N1725" i="7" s="1"/>
  <c r="BZ652" i="1"/>
  <c r="N1704" i="7" s="1"/>
  <c r="X1704" i="7" s="1"/>
  <c r="BY652" i="1"/>
  <c r="M1746" i="7" s="1"/>
  <c r="BX652" i="1"/>
  <c r="M1725" i="7" s="1"/>
  <c r="BW652" i="1"/>
  <c r="M1704" i="7" s="1"/>
  <c r="W1704" i="7" s="1"/>
  <c r="BV652" i="1"/>
  <c r="L1746" i="7" s="1"/>
  <c r="BU652" i="1"/>
  <c r="L1725" i="7" s="1"/>
  <c r="BT652" i="1"/>
  <c r="L1704" i="7" s="1"/>
  <c r="BS652" i="1"/>
  <c r="BR652" i="1"/>
  <c r="K1725" i="7" s="1"/>
  <c r="BQ652" i="1"/>
  <c r="K1704" i="7" s="1"/>
  <c r="BP652" i="1"/>
  <c r="J1746" i="7" s="1"/>
  <c r="BO652" i="1"/>
  <c r="J1725" i="7" s="1"/>
  <c r="BN652" i="1"/>
  <c r="J1704" i="7" s="1"/>
  <c r="BM652" i="1"/>
  <c r="I1746" i="7" s="1"/>
  <c r="BL652" i="1"/>
  <c r="I1725" i="7" s="1"/>
  <c r="BK652" i="1"/>
  <c r="I1704" i="7" s="1"/>
  <c r="BJ652" i="1"/>
  <c r="H1746" i="7" s="1"/>
  <c r="BI652" i="1"/>
  <c r="H1725" i="7" s="1"/>
  <c r="BH652" i="1"/>
  <c r="H1704" i="7" s="1"/>
  <c r="BG652" i="1"/>
  <c r="G1746" i="7" s="1"/>
  <c r="BF652" i="1"/>
  <c r="G1725" i="7" s="1"/>
  <c r="BE652" i="1"/>
  <c r="BD652" i="1"/>
  <c r="F1746" i="7" s="1"/>
  <c r="BC652" i="1"/>
  <c r="F1725" i="7" s="1"/>
  <c r="BB652" i="1"/>
  <c r="F1704" i="7" s="1"/>
  <c r="BA652" i="1"/>
  <c r="E1746" i="7" s="1"/>
  <c r="AZ652" i="1"/>
  <c r="E1725" i="7" s="1"/>
  <c r="AY652" i="1"/>
  <c r="E1704" i="7" s="1"/>
  <c r="AW652" i="1"/>
  <c r="CQ651" i="1"/>
  <c r="S1745" i="7" s="1"/>
  <c r="CP651" i="1"/>
  <c r="S1724" i="7" s="1"/>
  <c r="CO651" i="1"/>
  <c r="CN651" i="1"/>
  <c r="R1745" i="7" s="1"/>
  <c r="CM651" i="1"/>
  <c r="R1724" i="7" s="1"/>
  <c r="CL651" i="1"/>
  <c r="CK651" i="1"/>
  <c r="CJ651" i="1"/>
  <c r="CI651" i="1"/>
  <c r="Q1703" i="7" s="1"/>
  <c r="CH651" i="1"/>
  <c r="P1745" i="7" s="1"/>
  <c r="CG651" i="1"/>
  <c r="CF651" i="1"/>
  <c r="P1703" i="7" s="1"/>
  <c r="CE651" i="1"/>
  <c r="O1745" i="7" s="1"/>
  <c r="CD651" i="1"/>
  <c r="O1724" i="7" s="1"/>
  <c r="CC651" i="1"/>
  <c r="O1703" i="7" s="1"/>
  <c r="CB651" i="1"/>
  <c r="N1745" i="7" s="1"/>
  <c r="CA651" i="1"/>
  <c r="N1724" i="7" s="1"/>
  <c r="BZ651" i="1"/>
  <c r="N1703" i="7" s="1"/>
  <c r="BY651" i="1"/>
  <c r="M1745" i="7" s="1"/>
  <c r="BX651" i="1"/>
  <c r="M1724" i="7" s="1"/>
  <c r="BW651" i="1"/>
  <c r="M1703" i="7" s="1"/>
  <c r="BV651" i="1"/>
  <c r="L1745" i="7" s="1"/>
  <c r="BU651" i="1"/>
  <c r="L1724" i="7" s="1"/>
  <c r="BT651" i="1"/>
  <c r="L1703" i="7" s="1"/>
  <c r="BS651" i="1"/>
  <c r="BR651" i="1"/>
  <c r="K1724" i="7" s="1"/>
  <c r="BQ651" i="1"/>
  <c r="K1703" i="7" s="1"/>
  <c r="BP651" i="1"/>
  <c r="J1745" i="7" s="1"/>
  <c r="BO651" i="1"/>
  <c r="J1724" i="7" s="1"/>
  <c r="BN651" i="1"/>
  <c r="J1703" i="7" s="1"/>
  <c r="BM651" i="1"/>
  <c r="I1745" i="7" s="1"/>
  <c r="BL651" i="1"/>
  <c r="I1724" i="7" s="1"/>
  <c r="BK651" i="1"/>
  <c r="I1703" i="7" s="1"/>
  <c r="BJ651" i="1"/>
  <c r="H1745" i="7" s="1"/>
  <c r="BI651" i="1"/>
  <c r="H1724" i="7" s="1"/>
  <c r="BH651" i="1"/>
  <c r="H1703" i="7" s="1"/>
  <c r="BG651" i="1"/>
  <c r="G1745" i="7" s="1"/>
  <c r="BF651" i="1"/>
  <c r="G1724" i="7" s="1"/>
  <c r="BE651" i="1"/>
  <c r="G1703" i="7" s="1"/>
  <c r="BD651" i="1"/>
  <c r="F1745" i="7" s="1"/>
  <c r="BC651" i="1"/>
  <c r="F1724" i="7" s="1"/>
  <c r="BB651" i="1"/>
  <c r="F1703" i="7" s="1"/>
  <c r="BA651" i="1"/>
  <c r="E1745" i="7" s="1"/>
  <c r="AZ651" i="1"/>
  <c r="E1724" i="7" s="1"/>
  <c r="AY651" i="1"/>
  <c r="E1703" i="7" s="1"/>
  <c r="AW651" i="1"/>
  <c r="CQ647" i="1"/>
  <c r="CP647" i="1"/>
  <c r="CO647" i="1"/>
  <c r="CN647" i="1"/>
  <c r="R1702" i="7" s="1"/>
  <c r="CM647" i="1"/>
  <c r="CL647" i="1"/>
  <c r="R1660" i="7" s="1"/>
  <c r="CK647" i="1"/>
  <c r="Q1702" i="7" s="1"/>
  <c r="CJ647" i="1"/>
  <c r="CI647" i="1"/>
  <c r="CH647" i="1"/>
  <c r="CG647" i="1"/>
  <c r="P1681" i="7" s="1"/>
  <c r="CF647" i="1"/>
  <c r="P1660" i="7" s="1"/>
  <c r="CE647" i="1"/>
  <c r="O1702" i="7" s="1"/>
  <c r="CD647" i="1"/>
  <c r="O1681" i="7" s="1"/>
  <c r="CC647" i="1"/>
  <c r="O1660" i="7" s="1"/>
  <c r="CB647" i="1"/>
  <c r="CA647" i="1"/>
  <c r="BZ647" i="1"/>
  <c r="BY647" i="1"/>
  <c r="M1702" i="7" s="1"/>
  <c r="W1702" i="7" s="1"/>
  <c r="BX647" i="1"/>
  <c r="M1681" i="7" s="1"/>
  <c r="BW647" i="1"/>
  <c r="BV647" i="1"/>
  <c r="L1702" i="7" s="1"/>
  <c r="BU647" i="1"/>
  <c r="L1681" i="7" s="1"/>
  <c r="BT647" i="1"/>
  <c r="BS647" i="1"/>
  <c r="BR647" i="1"/>
  <c r="BQ647" i="1"/>
  <c r="K1660" i="7" s="1"/>
  <c r="BP647" i="1"/>
  <c r="J1702" i="7" s="1"/>
  <c r="BO647" i="1"/>
  <c r="BN647" i="1"/>
  <c r="J1660" i="7" s="1"/>
  <c r="BM647" i="1"/>
  <c r="I1702" i="7" s="1"/>
  <c r="BL647" i="1"/>
  <c r="BK647" i="1"/>
  <c r="BJ647" i="1"/>
  <c r="BI647" i="1"/>
  <c r="BH647" i="1"/>
  <c r="H1660" i="7" s="1"/>
  <c r="BG647" i="1"/>
  <c r="G1702" i="7" s="1"/>
  <c r="BF647" i="1"/>
  <c r="G1681" i="7" s="1"/>
  <c r="BE647" i="1"/>
  <c r="G1660" i="7" s="1"/>
  <c r="BD647" i="1"/>
  <c r="BC647" i="1"/>
  <c r="BB647" i="1"/>
  <c r="BA647" i="1"/>
  <c r="AZ647" i="1"/>
  <c r="E1681" i="7" s="1"/>
  <c r="AY647" i="1"/>
  <c r="AW647" i="1"/>
  <c r="CQ646" i="1"/>
  <c r="S1701" i="7" s="1"/>
  <c r="CP646" i="1"/>
  <c r="CO646" i="1"/>
  <c r="CN646" i="1"/>
  <c r="CM646" i="1"/>
  <c r="R1680" i="7" s="1"/>
  <c r="CL646" i="1"/>
  <c r="R1659" i="7" s="1"/>
  <c r="CK646" i="1"/>
  <c r="Q1701" i="7" s="1"/>
  <c r="CJ646" i="1"/>
  <c r="Q1680" i="7" s="1"/>
  <c r="CI646" i="1"/>
  <c r="Q1659" i="7" s="1"/>
  <c r="CH646" i="1"/>
  <c r="CG646" i="1"/>
  <c r="CF646" i="1"/>
  <c r="CE646" i="1"/>
  <c r="CD646" i="1"/>
  <c r="O1680" i="7" s="1"/>
  <c r="CC646" i="1"/>
  <c r="CB646" i="1"/>
  <c r="N1701" i="7" s="1"/>
  <c r="CA646" i="1"/>
  <c r="N1680" i="7" s="1"/>
  <c r="BZ646" i="1"/>
  <c r="BY646" i="1"/>
  <c r="BX646" i="1"/>
  <c r="BW646" i="1"/>
  <c r="M1659" i="7" s="1"/>
  <c r="BV646" i="1"/>
  <c r="L1701" i="7" s="1"/>
  <c r="BU646" i="1"/>
  <c r="L1680" i="7" s="1"/>
  <c r="BT646" i="1"/>
  <c r="L1659" i="7" s="1"/>
  <c r="BS646" i="1"/>
  <c r="BR646" i="1"/>
  <c r="BQ646" i="1"/>
  <c r="BP646" i="1"/>
  <c r="BO646" i="1"/>
  <c r="BN646" i="1"/>
  <c r="J1659" i="7" s="1"/>
  <c r="BM646" i="1"/>
  <c r="BL646" i="1"/>
  <c r="I1680" i="7" s="1"/>
  <c r="BK646" i="1"/>
  <c r="I1659" i="7" s="1"/>
  <c r="BJ646" i="1"/>
  <c r="BI646" i="1"/>
  <c r="BH646" i="1"/>
  <c r="BG646" i="1"/>
  <c r="G1701" i="7" s="1"/>
  <c r="BF646" i="1"/>
  <c r="G1680" i="7" s="1"/>
  <c r="BE646" i="1"/>
  <c r="BD646" i="1"/>
  <c r="F1701" i="7" s="1"/>
  <c r="BC646" i="1"/>
  <c r="F1680" i="7" s="1"/>
  <c r="BB646" i="1"/>
  <c r="BA646" i="1"/>
  <c r="E1701" i="7" s="1"/>
  <c r="AZ646" i="1"/>
  <c r="AY646" i="1"/>
  <c r="E1659" i="7" s="1"/>
  <c r="AW646" i="1"/>
  <c r="CQ645" i="1"/>
  <c r="S1700" i="7" s="1"/>
  <c r="CP645" i="1"/>
  <c r="S1679" i="7" s="1"/>
  <c r="CO645" i="1"/>
  <c r="S1658" i="7" s="1"/>
  <c r="CN645" i="1"/>
  <c r="CM645" i="1"/>
  <c r="CL645" i="1"/>
  <c r="CK645" i="1"/>
  <c r="Q1700" i="7" s="1"/>
  <c r="CJ645" i="1"/>
  <c r="Q1679" i="7" s="1"/>
  <c r="CI645" i="1"/>
  <c r="Q1658" i="7" s="1"/>
  <c r="CH645" i="1"/>
  <c r="P1700" i="7" s="1"/>
  <c r="CG645" i="1"/>
  <c r="P1679" i="7" s="1"/>
  <c r="CF645" i="1"/>
  <c r="CE645" i="1"/>
  <c r="CD645" i="1"/>
  <c r="CC645" i="1"/>
  <c r="O1658" i="7" s="1"/>
  <c r="CB645" i="1"/>
  <c r="N1700" i="7" s="1"/>
  <c r="CA645" i="1"/>
  <c r="N1679" i="7" s="1"/>
  <c r="BZ645" i="1"/>
  <c r="N1658" i="7" s="1"/>
  <c r="BY645" i="1"/>
  <c r="M1700" i="7" s="1"/>
  <c r="BX645" i="1"/>
  <c r="BW645" i="1"/>
  <c r="BV645" i="1"/>
  <c r="L1700" i="7" s="1"/>
  <c r="BU645" i="1"/>
  <c r="L1679" i="7" s="1"/>
  <c r="BT645" i="1"/>
  <c r="L1658" i="7" s="1"/>
  <c r="BS645" i="1"/>
  <c r="BR645" i="1"/>
  <c r="K1679" i="7" s="1"/>
  <c r="BQ645" i="1"/>
  <c r="K1658" i="7" s="1"/>
  <c r="BP645" i="1"/>
  <c r="J1700" i="7" s="1"/>
  <c r="BO645" i="1"/>
  <c r="J1679" i="7" s="1"/>
  <c r="BN645" i="1"/>
  <c r="BM645" i="1"/>
  <c r="I1700" i="7" s="1"/>
  <c r="BL645" i="1"/>
  <c r="I1679" i="7" s="1"/>
  <c r="BK645" i="1"/>
  <c r="I1658" i="7" s="1"/>
  <c r="BJ645" i="1"/>
  <c r="H1700" i="7" s="1"/>
  <c r="BI645" i="1"/>
  <c r="H1679" i="7" s="1"/>
  <c r="BH645" i="1"/>
  <c r="BG645" i="1"/>
  <c r="G1700" i="7" s="1"/>
  <c r="BF645" i="1"/>
  <c r="G1679" i="7" s="1"/>
  <c r="BE645" i="1"/>
  <c r="G1658" i="7" s="1"/>
  <c r="BD645" i="1"/>
  <c r="F1700" i="7" s="1"/>
  <c r="BC645" i="1"/>
  <c r="F1679" i="7" s="1"/>
  <c r="BB645" i="1"/>
  <c r="F1658" i="7" s="1"/>
  <c r="BA645" i="1"/>
  <c r="E1700" i="7" s="1"/>
  <c r="AZ645" i="1"/>
  <c r="E1679" i="7" s="1"/>
  <c r="AY645" i="1"/>
  <c r="E1658" i="7" s="1"/>
  <c r="AW645" i="1"/>
  <c r="CQ644" i="1"/>
  <c r="CP644" i="1"/>
  <c r="S1678" i="7" s="1"/>
  <c r="CO644" i="1"/>
  <c r="S1657" i="7" s="1"/>
  <c r="CN644" i="1"/>
  <c r="R1699" i="7" s="1"/>
  <c r="CM644" i="1"/>
  <c r="R1678" i="7" s="1"/>
  <c r="CL644" i="1"/>
  <c r="CK644" i="1"/>
  <c r="CJ644" i="1"/>
  <c r="CI644" i="1"/>
  <c r="CH644" i="1"/>
  <c r="P1699" i="7" s="1"/>
  <c r="CG644" i="1"/>
  <c r="P1678" i="7" s="1"/>
  <c r="CF644" i="1"/>
  <c r="P1657" i="7" s="1"/>
  <c r="CE644" i="1"/>
  <c r="O1699" i="7" s="1"/>
  <c r="CD644" i="1"/>
  <c r="O1678" i="7" s="1"/>
  <c r="CC644" i="1"/>
  <c r="CB644" i="1"/>
  <c r="N1699" i="7" s="1"/>
  <c r="CA644" i="1"/>
  <c r="N1678" i="7" s="1"/>
  <c r="BZ644" i="1"/>
  <c r="N1657" i="7" s="1"/>
  <c r="BY644" i="1"/>
  <c r="M1699" i="7" s="1"/>
  <c r="W1699" i="7" s="1"/>
  <c r="BX644" i="1"/>
  <c r="M1678" i="7" s="1"/>
  <c r="BW644" i="1"/>
  <c r="M1657" i="7" s="1"/>
  <c r="BV644" i="1"/>
  <c r="L1699" i="7" s="1"/>
  <c r="BU644" i="1"/>
  <c r="L1678" i="7" s="1"/>
  <c r="BT644" i="1"/>
  <c r="BS644" i="1"/>
  <c r="BR644" i="1"/>
  <c r="K1678" i="7" s="1"/>
  <c r="BQ644" i="1"/>
  <c r="K1657" i="7" s="1"/>
  <c r="BP644" i="1"/>
  <c r="J1699" i="7" s="1"/>
  <c r="BO644" i="1"/>
  <c r="J1678" i="7" s="1"/>
  <c r="BN644" i="1"/>
  <c r="J1657" i="7" s="1"/>
  <c r="BM644" i="1"/>
  <c r="I1699" i="7" s="1"/>
  <c r="BL644" i="1"/>
  <c r="I1678" i="7" s="1"/>
  <c r="BK644" i="1"/>
  <c r="BJ644" i="1"/>
  <c r="H1699" i="7" s="1"/>
  <c r="BI644" i="1"/>
  <c r="H1678" i="7" s="1"/>
  <c r="BH644" i="1"/>
  <c r="H1657" i="7" s="1"/>
  <c r="BG644" i="1"/>
  <c r="G1699" i="7" s="1"/>
  <c r="BF644" i="1"/>
  <c r="G1678" i="7" s="1"/>
  <c r="BE644" i="1"/>
  <c r="BD644" i="1"/>
  <c r="F1699" i="7" s="1"/>
  <c r="BC644" i="1"/>
  <c r="F1678" i="7" s="1"/>
  <c r="BB644" i="1"/>
  <c r="F1657" i="7" s="1"/>
  <c r="BA644" i="1"/>
  <c r="E1699" i="7" s="1"/>
  <c r="AZ644" i="1"/>
  <c r="E1678" i="7" s="1"/>
  <c r="AY644" i="1"/>
  <c r="E1657" i="7" s="1"/>
  <c r="AW644" i="1"/>
  <c r="CQ643" i="1"/>
  <c r="CP643" i="1"/>
  <c r="S1677" i="7" s="1"/>
  <c r="CO643" i="1"/>
  <c r="CN643" i="1"/>
  <c r="R1698" i="7" s="1"/>
  <c r="CM643" i="1"/>
  <c r="R1677" i="7" s="1"/>
  <c r="CL643" i="1"/>
  <c r="R1656" i="7" s="1"/>
  <c r="CK643" i="1"/>
  <c r="Q1698" i="7" s="1"/>
  <c r="CJ643" i="1"/>
  <c r="Q1677" i="7" s="1"/>
  <c r="CI643" i="1"/>
  <c r="Q1656" i="7" s="1"/>
  <c r="CH643" i="1"/>
  <c r="CG643" i="1"/>
  <c r="P1677" i="7" s="1"/>
  <c r="CF643" i="1"/>
  <c r="P1656" i="7" s="1"/>
  <c r="CE643" i="1"/>
  <c r="O1698" i="7" s="1"/>
  <c r="CD643" i="1"/>
  <c r="O1677" i="7" s="1"/>
  <c r="CC643" i="1"/>
  <c r="O1656" i="7" s="1"/>
  <c r="CB643" i="1"/>
  <c r="N1698" i="7" s="1"/>
  <c r="CA643" i="1"/>
  <c r="N1677" i="7" s="1"/>
  <c r="BZ643" i="1"/>
  <c r="N1656" i="7" s="1"/>
  <c r="BY643" i="1"/>
  <c r="M1698" i="7" s="1"/>
  <c r="W1698" i="7" s="1"/>
  <c r="BX643" i="1"/>
  <c r="M1677" i="7" s="1"/>
  <c r="W1677" i="7" s="1"/>
  <c r="BW643" i="1"/>
  <c r="M1656" i="7" s="1"/>
  <c r="BV643" i="1"/>
  <c r="L1698" i="7" s="1"/>
  <c r="BU643" i="1"/>
  <c r="L1677" i="7" s="1"/>
  <c r="BT643" i="1"/>
  <c r="L1656" i="7" s="1"/>
  <c r="BS643" i="1"/>
  <c r="BR643" i="1"/>
  <c r="K1677" i="7" s="1"/>
  <c r="BQ643" i="1"/>
  <c r="K1656" i="7" s="1"/>
  <c r="BP643" i="1"/>
  <c r="J1698" i="7" s="1"/>
  <c r="BO643" i="1"/>
  <c r="J1677" i="7" s="1"/>
  <c r="BN643" i="1"/>
  <c r="J1656" i="7" s="1"/>
  <c r="BM643" i="1"/>
  <c r="I1698" i="7" s="1"/>
  <c r="BL643" i="1"/>
  <c r="I1677" i="7" s="1"/>
  <c r="BK643" i="1"/>
  <c r="I1656" i="7" s="1"/>
  <c r="BJ643" i="1"/>
  <c r="H1698" i="7" s="1"/>
  <c r="BI643" i="1"/>
  <c r="H1677" i="7" s="1"/>
  <c r="BH643" i="1"/>
  <c r="H1656" i="7" s="1"/>
  <c r="BG643" i="1"/>
  <c r="G1698" i="7" s="1"/>
  <c r="BF643" i="1"/>
  <c r="G1677" i="7" s="1"/>
  <c r="BE643" i="1"/>
  <c r="G1656" i="7" s="1"/>
  <c r="BD643" i="1"/>
  <c r="F1698" i="7" s="1"/>
  <c r="BC643" i="1"/>
  <c r="F1677" i="7" s="1"/>
  <c r="BB643" i="1"/>
  <c r="F1656" i="7" s="1"/>
  <c r="X1656" i="7" s="1"/>
  <c r="BA643" i="1"/>
  <c r="E1698" i="7" s="1"/>
  <c r="AZ643" i="1"/>
  <c r="E1677" i="7" s="1"/>
  <c r="AY643" i="1"/>
  <c r="E1656" i="7" s="1"/>
  <c r="AW643" i="1"/>
  <c r="CQ642" i="1"/>
  <c r="S1697" i="7" s="1"/>
  <c r="CP642" i="1"/>
  <c r="S1676" i="7" s="1"/>
  <c r="CO642" i="1"/>
  <c r="S1655" i="7" s="1"/>
  <c r="CN642" i="1"/>
  <c r="CM642" i="1"/>
  <c r="R1676" i="7" s="1"/>
  <c r="CL642" i="1"/>
  <c r="R1655" i="7" s="1"/>
  <c r="CK642" i="1"/>
  <c r="Q1697" i="7" s="1"/>
  <c r="CJ642" i="1"/>
  <c r="Q1676" i="7" s="1"/>
  <c r="CI642" i="1"/>
  <c r="Q1655" i="7" s="1"/>
  <c r="CH642" i="1"/>
  <c r="CG642" i="1"/>
  <c r="P1676" i="7" s="1"/>
  <c r="CF642" i="1"/>
  <c r="P1655" i="7" s="1"/>
  <c r="CE642" i="1"/>
  <c r="O1697" i="7" s="1"/>
  <c r="CD642" i="1"/>
  <c r="O1676" i="7" s="1"/>
  <c r="CC642" i="1"/>
  <c r="O1655" i="7" s="1"/>
  <c r="CB642" i="1"/>
  <c r="N1697" i="7" s="1"/>
  <c r="CA642" i="1"/>
  <c r="N1676" i="7" s="1"/>
  <c r="BZ642" i="1"/>
  <c r="N1655" i="7" s="1"/>
  <c r="BY642" i="1"/>
  <c r="M1697" i="7" s="1"/>
  <c r="BX642" i="1"/>
  <c r="M1676" i="7" s="1"/>
  <c r="W1676" i="7" s="1"/>
  <c r="BW642" i="1"/>
  <c r="M1655" i="7" s="1"/>
  <c r="BV642" i="1"/>
  <c r="L1697" i="7" s="1"/>
  <c r="BU642" i="1"/>
  <c r="L1676" i="7" s="1"/>
  <c r="BT642" i="1"/>
  <c r="L1655" i="7" s="1"/>
  <c r="BS642" i="1"/>
  <c r="BR642" i="1"/>
  <c r="K1676" i="7" s="1"/>
  <c r="BQ642" i="1"/>
  <c r="K1655" i="7" s="1"/>
  <c r="BP642" i="1"/>
  <c r="J1697" i="7" s="1"/>
  <c r="BO642" i="1"/>
  <c r="J1676" i="7" s="1"/>
  <c r="BN642" i="1"/>
  <c r="J1655" i="7" s="1"/>
  <c r="BM642" i="1"/>
  <c r="I1697" i="7" s="1"/>
  <c r="BL642" i="1"/>
  <c r="I1676" i="7" s="1"/>
  <c r="BK642" i="1"/>
  <c r="I1655" i="7" s="1"/>
  <c r="BJ642" i="1"/>
  <c r="H1697" i="7" s="1"/>
  <c r="BI642" i="1"/>
  <c r="H1676" i="7" s="1"/>
  <c r="BH642" i="1"/>
  <c r="H1655" i="7" s="1"/>
  <c r="BG642" i="1"/>
  <c r="G1697" i="7" s="1"/>
  <c r="BF642" i="1"/>
  <c r="G1676" i="7" s="1"/>
  <c r="BE642" i="1"/>
  <c r="G1655" i="7" s="1"/>
  <c r="BD642" i="1"/>
  <c r="F1697" i="7" s="1"/>
  <c r="BC642" i="1"/>
  <c r="F1676" i="7" s="1"/>
  <c r="BB642" i="1"/>
  <c r="F1655" i="7" s="1"/>
  <c r="BA642" i="1"/>
  <c r="E1697" i="7" s="1"/>
  <c r="AZ642" i="1"/>
  <c r="E1676" i="7" s="1"/>
  <c r="AY642" i="1"/>
  <c r="E1655" i="7" s="1"/>
  <c r="AW642" i="1"/>
  <c r="CQ641" i="1"/>
  <c r="CP641" i="1"/>
  <c r="S1675" i="7" s="1"/>
  <c r="CO641" i="1"/>
  <c r="S1654" i="7" s="1"/>
  <c r="CN641" i="1"/>
  <c r="CM641" i="1"/>
  <c r="CL641" i="1"/>
  <c r="CK641" i="1"/>
  <c r="CJ641" i="1"/>
  <c r="Q1675" i="7" s="1"/>
  <c r="CI641" i="1"/>
  <c r="CH641" i="1"/>
  <c r="P1696" i="7" s="1"/>
  <c r="CG641" i="1"/>
  <c r="P1675" i="7" s="1"/>
  <c r="CF641" i="1"/>
  <c r="CE641" i="1"/>
  <c r="O1696" i="7" s="1"/>
  <c r="CD641" i="1"/>
  <c r="O1675" i="7" s="1"/>
  <c r="CC641" i="1"/>
  <c r="CB641" i="1"/>
  <c r="N1696" i="7" s="1"/>
  <c r="CA641" i="1"/>
  <c r="N1675" i="7" s="1"/>
  <c r="BZ641" i="1"/>
  <c r="N1654" i="7" s="1"/>
  <c r="BY641" i="1"/>
  <c r="M1696" i="7" s="1"/>
  <c r="BX641" i="1"/>
  <c r="M1675" i="7" s="1"/>
  <c r="W1675" i="7" s="1"/>
  <c r="BW641" i="1"/>
  <c r="BV641" i="1"/>
  <c r="L1696" i="7" s="1"/>
  <c r="BU641" i="1"/>
  <c r="L1675" i="7" s="1"/>
  <c r="BT641" i="1"/>
  <c r="L1654" i="7" s="1"/>
  <c r="BS641" i="1"/>
  <c r="BR641" i="1"/>
  <c r="K1675" i="7" s="1"/>
  <c r="BQ641" i="1"/>
  <c r="K1654" i="7" s="1"/>
  <c r="BP641" i="1"/>
  <c r="J1696" i="7" s="1"/>
  <c r="BO641" i="1"/>
  <c r="J1675" i="7" s="1"/>
  <c r="BN641" i="1"/>
  <c r="J1654" i="7" s="1"/>
  <c r="BM641" i="1"/>
  <c r="I1696" i="7" s="1"/>
  <c r="BL641" i="1"/>
  <c r="I1675" i="7" s="1"/>
  <c r="BK641" i="1"/>
  <c r="BJ641" i="1"/>
  <c r="H1696" i="7" s="1"/>
  <c r="BI641" i="1"/>
  <c r="H1675" i="7" s="1"/>
  <c r="BH641" i="1"/>
  <c r="BG641" i="1"/>
  <c r="G1696" i="7" s="1"/>
  <c r="BF641" i="1"/>
  <c r="G1675" i="7" s="1"/>
  <c r="BE641" i="1"/>
  <c r="G1654" i="7" s="1"/>
  <c r="BD641" i="1"/>
  <c r="F1696" i="7" s="1"/>
  <c r="BC641" i="1"/>
  <c r="F1675" i="7" s="1"/>
  <c r="BB641" i="1"/>
  <c r="F1654" i="7" s="1"/>
  <c r="BA641" i="1"/>
  <c r="E1696" i="7" s="1"/>
  <c r="AZ641" i="1"/>
  <c r="E1675" i="7" s="1"/>
  <c r="AY641" i="1"/>
  <c r="AW641" i="1"/>
  <c r="CQ640" i="1"/>
  <c r="S1695" i="7" s="1"/>
  <c r="CP640" i="1"/>
  <c r="S1674" i="7" s="1"/>
  <c r="CO640" i="1"/>
  <c r="S1653" i="7" s="1"/>
  <c r="CN640" i="1"/>
  <c r="R1695" i="7" s="1"/>
  <c r="CM640" i="1"/>
  <c r="R1674" i="7" s="1"/>
  <c r="CL640" i="1"/>
  <c r="CK640" i="1"/>
  <c r="CJ640" i="1"/>
  <c r="CI640" i="1"/>
  <c r="CH640" i="1"/>
  <c r="P1695" i="7" s="1"/>
  <c r="CG640" i="1"/>
  <c r="CF640" i="1"/>
  <c r="P1653" i="7" s="1"/>
  <c r="CE640" i="1"/>
  <c r="O1695" i="7" s="1"/>
  <c r="CD640" i="1"/>
  <c r="O1674" i="7" s="1"/>
  <c r="CC640" i="1"/>
  <c r="CB640" i="1"/>
  <c r="N1695" i="7" s="1"/>
  <c r="CA640" i="1"/>
  <c r="N1674" i="7" s="1"/>
  <c r="BZ640" i="1"/>
  <c r="N1653" i="7" s="1"/>
  <c r="BY640" i="1"/>
  <c r="M1695" i="7" s="1"/>
  <c r="BX640" i="1"/>
  <c r="M1674" i="7" s="1"/>
  <c r="BW640" i="1"/>
  <c r="M1653" i="7" s="1"/>
  <c r="BV640" i="1"/>
  <c r="L1695" i="7" s="1"/>
  <c r="BU640" i="1"/>
  <c r="L1674" i="7" s="1"/>
  <c r="BT640" i="1"/>
  <c r="BS640" i="1"/>
  <c r="BR640" i="1"/>
  <c r="K1674" i="7" s="1"/>
  <c r="BQ640" i="1"/>
  <c r="K1653" i="7" s="1"/>
  <c r="BP640" i="1"/>
  <c r="J1695" i="7" s="1"/>
  <c r="BO640" i="1"/>
  <c r="J1674" i="7" s="1"/>
  <c r="BN640" i="1"/>
  <c r="J1653" i="7" s="1"/>
  <c r="BM640" i="1"/>
  <c r="I1695" i="7" s="1"/>
  <c r="BL640" i="1"/>
  <c r="I1674" i="7" s="1"/>
  <c r="BK640" i="1"/>
  <c r="I1653" i="7" s="1"/>
  <c r="BJ640" i="1"/>
  <c r="H1695" i="7" s="1"/>
  <c r="BI640" i="1"/>
  <c r="H1674" i="7" s="1"/>
  <c r="BH640" i="1"/>
  <c r="H1653" i="7" s="1"/>
  <c r="BG640" i="1"/>
  <c r="G1695" i="7" s="1"/>
  <c r="BF640" i="1"/>
  <c r="G1674" i="7" s="1"/>
  <c r="BE640" i="1"/>
  <c r="BD640" i="1"/>
  <c r="F1695" i="7" s="1"/>
  <c r="BC640" i="1"/>
  <c r="F1674" i="7" s="1"/>
  <c r="BB640" i="1"/>
  <c r="F1653" i="7" s="1"/>
  <c r="BA640" i="1"/>
  <c r="E1695" i="7" s="1"/>
  <c r="AZ640" i="1"/>
  <c r="E1674" i="7" s="1"/>
  <c r="AY640" i="1"/>
  <c r="E1653" i="7" s="1"/>
  <c r="AW640" i="1"/>
  <c r="CQ639" i="1"/>
  <c r="CP639" i="1"/>
  <c r="CO639" i="1"/>
  <c r="S1652" i="7" s="1"/>
  <c r="CN639" i="1"/>
  <c r="R1694" i="7" s="1"/>
  <c r="CM639" i="1"/>
  <c r="R1673" i="7" s="1"/>
  <c r="CL639" i="1"/>
  <c r="R1652" i="7" s="1"/>
  <c r="CK639" i="1"/>
  <c r="Q1694" i="7" s="1"/>
  <c r="CJ639" i="1"/>
  <c r="CI639" i="1"/>
  <c r="CH639" i="1"/>
  <c r="CG639" i="1"/>
  <c r="P1673" i="7" s="1"/>
  <c r="CF639" i="1"/>
  <c r="CE639" i="1"/>
  <c r="O1694" i="7" s="1"/>
  <c r="CD639" i="1"/>
  <c r="O1673" i="7" s="1"/>
  <c r="CC639" i="1"/>
  <c r="O1652" i="7" s="1"/>
  <c r="CB639" i="1"/>
  <c r="N1694" i="7" s="1"/>
  <c r="CA639" i="1"/>
  <c r="N1673" i="7" s="1"/>
  <c r="BZ639" i="1"/>
  <c r="BY639" i="1"/>
  <c r="M1694" i="7" s="1"/>
  <c r="BX639" i="1"/>
  <c r="M1673" i="7" s="1"/>
  <c r="W1673" i="7" s="1"/>
  <c r="BW639" i="1"/>
  <c r="M1652" i="7" s="1"/>
  <c r="BV639" i="1"/>
  <c r="L1694" i="7" s="1"/>
  <c r="BU639" i="1"/>
  <c r="L1673" i="7" s="1"/>
  <c r="BT639" i="1"/>
  <c r="BS639" i="1"/>
  <c r="BR639" i="1"/>
  <c r="K1673" i="7" s="1"/>
  <c r="BQ639" i="1"/>
  <c r="K1652" i="7" s="1"/>
  <c r="BP639" i="1"/>
  <c r="J1694" i="7" s="1"/>
  <c r="BO639" i="1"/>
  <c r="J1673" i="7" s="1"/>
  <c r="BN639" i="1"/>
  <c r="J1652" i="7" s="1"/>
  <c r="BM639" i="1"/>
  <c r="I1694" i="7" s="1"/>
  <c r="BL639" i="1"/>
  <c r="I1673" i="7" s="1"/>
  <c r="BK639" i="1"/>
  <c r="BJ639" i="1"/>
  <c r="H1694" i="7" s="1"/>
  <c r="BI639" i="1"/>
  <c r="H1673" i="7" s="1"/>
  <c r="BH639" i="1"/>
  <c r="H1652" i="7" s="1"/>
  <c r="BG639" i="1"/>
  <c r="G1694" i="7" s="1"/>
  <c r="BF639" i="1"/>
  <c r="G1673" i="7" s="1"/>
  <c r="BE639" i="1"/>
  <c r="G1652" i="7" s="1"/>
  <c r="BD639" i="1"/>
  <c r="F1694" i="7" s="1"/>
  <c r="BC639" i="1"/>
  <c r="F1673" i="7" s="1"/>
  <c r="BB639" i="1"/>
  <c r="BA639" i="1"/>
  <c r="E1694" i="7" s="1"/>
  <c r="AZ639" i="1"/>
  <c r="E1673" i="7" s="1"/>
  <c r="AY639" i="1"/>
  <c r="E1652" i="7" s="1"/>
  <c r="AW639" i="1"/>
  <c r="CQ638" i="1"/>
  <c r="S1693" i="7" s="1"/>
  <c r="CP638" i="1"/>
  <c r="CO638" i="1"/>
  <c r="CN638" i="1"/>
  <c r="CM638" i="1"/>
  <c r="R1672" i="7" s="1"/>
  <c r="CL638" i="1"/>
  <c r="R1651" i="7" s="1"/>
  <c r="CK638" i="1"/>
  <c r="Q1693" i="7" s="1"/>
  <c r="CJ638" i="1"/>
  <c r="Q1672" i="7" s="1"/>
  <c r="CI638" i="1"/>
  <c r="Q1651" i="7" s="1"/>
  <c r="CH638" i="1"/>
  <c r="CG638" i="1"/>
  <c r="CF638" i="1"/>
  <c r="CE638" i="1"/>
  <c r="O1693" i="7" s="1"/>
  <c r="CD638" i="1"/>
  <c r="O1672" i="7" s="1"/>
  <c r="CC638" i="1"/>
  <c r="O1651" i="7" s="1"/>
  <c r="CB638" i="1"/>
  <c r="N1693" i="7" s="1"/>
  <c r="CA638" i="1"/>
  <c r="N1672" i="7" s="1"/>
  <c r="BZ638" i="1"/>
  <c r="BY638" i="1"/>
  <c r="M1693" i="7" s="1"/>
  <c r="BX638" i="1"/>
  <c r="M1672" i="7" s="1"/>
  <c r="W1672" i="7" s="1"/>
  <c r="BW638" i="1"/>
  <c r="BV638" i="1"/>
  <c r="L1693" i="7" s="1"/>
  <c r="BU638" i="1"/>
  <c r="L1672" i="7" s="1"/>
  <c r="BT638" i="1"/>
  <c r="L1651" i="7" s="1"/>
  <c r="BS638" i="1"/>
  <c r="BR638" i="1"/>
  <c r="K1672" i="7" s="1"/>
  <c r="BQ638" i="1"/>
  <c r="BP638" i="1"/>
  <c r="J1693" i="7" s="1"/>
  <c r="BO638" i="1"/>
  <c r="J1672" i="7" s="1"/>
  <c r="BN638" i="1"/>
  <c r="J1651" i="7" s="1"/>
  <c r="BM638" i="1"/>
  <c r="I1693" i="7" s="1"/>
  <c r="BL638" i="1"/>
  <c r="I1672" i="7" s="1"/>
  <c r="BK638" i="1"/>
  <c r="I1651" i="7" s="1"/>
  <c r="BJ638" i="1"/>
  <c r="H1693" i="7" s="1"/>
  <c r="BI638" i="1"/>
  <c r="H1672" i="7" s="1"/>
  <c r="BH638" i="1"/>
  <c r="BG638" i="1"/>
  <c r="G1693" i="7" s="1"/>
  <c r="BF638" i="1"/>
  <c r="G1672" i="7" s="1"/>
  <c r="BE638" i="1"/>
  <c r="G1651" i="7" s="1"/>
  <c r="BD638" i="1"/>
  <c r="F1693" i="7" s="1"/>
  <c r="BC638" i="1"/>
  <c r="F1672" i="7" s="1"/>
  <c r="BB638" i="1"/>
  <c r="BA638" i="1"/>
  <c r="E1693" i="7" s="1"/>
  <c r="AZ638" i="1"/>
  <c r="E1672" i="7" s="1"/>
  <c r="AY638" i="1"/>
  <c r="E1651" i="7" s="1"/>
  <c r="AW638" i="1"/>
  <c r="CQ637" i="1"/>
  <c r="S1692" i="7" s="1"/>
  <c r="CP637" i="1"/>
  <c r="S1671" i="7" s="1"/>
  <c r="CO637" i="1"/>
  <c r="S1650" i="7" s="1"/>
  <c r="CN637" i="1"/>
  <c r="CM637" i="1"/>
  <c r="CL637" i="1"/>
  <c r="CK637" i="1"/>
  <c r="CJ637" i="1"/>
  <c r="Q1671" i="7" s="1"/>
  <c r="CI637" i="1"/>
  <c r="Q1650" i="7" s="1"/>
  <c r="CH637" i="1"/>
  <c r="P1692" i="7" s="1"/>
  <c r="CG637" i="1"/>
  <c r="P1671" i="7" s="1"/>
  <c r="CF637" i="1"/>
  <c r="CE637" i="1"/>
  <c r="O1692" i="7" s="1"/>
  <c r="CD637" i="1"/>
  <c r="O1671" i="7" s="1"/>
  <c r="CC637" i="1"/>
  <c r="O1650" i="7" s="1"/>
  <c r="CB637" i="1"/>
  <c r="N1692" i="7" s="1"/>
  <c r="CA637" i="1"/>
  <c r="N1671" i="7" s="1"/>
  <c r="BZ637" i="1"/>
  <c r="N1650" i="7" s="1"/>
  <c r="BY637" i="1"/>
  <c r="M1692" i="7" s="1"/>
  <c r="BX637" i="1"/>
  <c r="M1671" i="7" s="1"/>
  <c r="BW637" i="1"/>
  <c r="BV637" i="1"/>
  <c r="L1692" i="7" s="1"/>
  <c r="BU637" i="1"/>
  <c r="L1671" i="7" s="1"/>
  <c r="BT637" i="1"/>
  <c r="L1650" i="7" s="1"/>
  <c r="BS637" i="1"/>
  <c r="BR637" i="1"/>
  <c r="K1671" i="7" s="1"/>
  <c r="BQ637" i="1"/>
  <c r="K1650" i="7" s="1"/>
  <c r="BP637" i="1"/>
  <c r="J1692" i="7" s="1"/>
  <c r="BO637" i="1"/>
  <c r="J1671" i="7" s="1"/>
  <c r="BN637" i="1"/>
  <c r="BM637" i="1"/>
  <c r="I1692" i="7" s="1"/>
  <c r="BL637" i="1"/>
  <c r="I1671" i="7" s="1"/>
  <c r="BK637" i="1"/>
  <c r="I1650" i="7" s="1"/>
  <c r="BJ637" i="1"/>
  <c r="H1692" i="7" s="1"/>
  <c r="BI637" i="1"/>
  <c r="H1671" i="7" s="1"/>
  <c r="BH637" i="1"/>
  <c r="BG637" i="1"/>
  <c r="G1692" i="7" s="1"/>
  <c r="BF637" i="1"/>
  <c r="G1671" i="7" s="1"/>
  <c r="BE637" i="1"/>
  <c r="G1650" i="7" s="1"/>
  <c r="BD637" i="1"/>
  <c r="F1692" i="7" s="1"/>
  <c r="BC637" i="1"/>
  <c r="F1671" i="7" s="1"/>
  <c r="BB637" i="1"/>
  <c r="F1650" i="7" s="1"/>
  <c r="BA637" i="1"/>
  <c r="E1692" i="7" s="1"/>
  <c r="AZ637" i="1"/>
  <c r="E1671" i="7" s="1"/>
  <c r="AY637" i="1"/>
  <c r="AW637" i="1"/>
  <c r="CQ636" i="1"/>
  <c r="S1691" i="7" s="1"/>
  <c r="CP636" i="1"/>
  <c r="S1670" i="7" s="1"/>
  <c r="CO636" i="1"/>
  <c r="CN636" i="1"/>
  <c r="R1691" i="7" s="1"/>
  <c r="CM636" i="1"/>
  <c r="R1670" i="7" s="1"/>
  <c r="CL636" i="1"/>
  <c r="CK636" i="1"/>
  <c r="CJ636" i="1"/>
  <c r="CI636" i="1"/>
  <c r="Q1649" i="7" s="1"/>
  <c r="CH636" i="1"/>
  <c r="P1691" i="7" s="1"/>
  <c r="CG636" i="1"/>
  <c r="CF636" i="1"/>
  <c r="P1649" i="7" s="1"/>
  <c r="CE636" i="1"/>
  <c r="O1691" i="7" s="1"/>
  <c r="CD636" i="1"/>
  <c r="O1670" i="7" s="1"/>
  <c r="CC636" i="1"/>
  <c r="CB636" i="1"/>
  <c r="N1691" i="7" s="1"/>
  <c r="CA636" i="1"/>
  <c r="N1670" i="7" s="1"/>
  <c r="BZ636" i="1"/>
  <c r="N1649" i="7" s="1"/>
  <c r="BY636" i="1"/>
  <c r="M1691" i="7" s="1"/>
  <c r="BX636" i="1"/>
  <c r="M1670" i="7" s="1"/>
  <c r="BW636" i="1"/>
  <c r="M1649" i="7" s="1"/>
  <c r="BV636" i="1"/>
  <c r="L1691" i="7" s="1"/>
  <c r="BU636" i="1"/>
  <c r="L1670" i="7" s="1"/>
  <c r="BT636" i="1"/>
  <c r="BS636" i="1"/>
  <c r="BR636" i="1"/>
  <c r="K1670" i="7" s="1"/>
  <c r="BQ636" i="1"/>
  <c r="BP636" i="1"/>
  <c r="J1691" i="7" s="1"/>
  <c r="BO636" i="1"/>
  <c r="J1670" i="7" s="1"/>
  <c r="BN636" i="1"/>
  <c r="BM636" i="1"/>
  <c r="I1691" i="7" s="1"/>
  <c r="BL636" i="1"/>
  <c r="I1670" i="7" s="1"/>
  <c r="BK636" i="1"/>
  <c r="I1649" i="7" s="1"/>
  <c r="BJ636" i="1"/>
  <c r="H1691" i="7" s="1"/>
  <c r="BI636" i="1"/>
  <c r="H1670" i="7" s="1"/>
  <c r="BH636" i="1"/>
  <c r="H1649" i="7" s="1"/>
  <c r="BG636" i="1"/>
  <c r="G1691" i="7" s="1"/>
  <c r="BF636" i="1"/>
  <c r="G1670" i="7" s="1"/>
  <c r="BE636" i="1"/>
  <c r="BD636" i="1"/>
  <c r="F1691" i="7" s="1"/>
  <c r="BC636" i="1"/>
  <c r="F1670" i="7" s="1"/>
  <c r="BB636" i="1"/>
  <c r="F1649" i="7" s="1"/>
  <c r="BA636" i="1"/>
  <c r="E1691" i="7" s="1"/>
  <c r="AZ636" i="1"/>
  <c r="E1670" i="7" s="1"/>
  <c r="AY636" i="1"/>
  <c r="E1649" i="7" s="1"/>
  <c r="AW636" i="1"/>
  <c r="CQ635" i="1"/>
  <c r="CP635" i="1"/>
  <c r="CO635" i="1"/>
  <c r="S1648" i="7" s="1"/>
  <c r="CN635" i="1"/>
  <c r="R1690" i="7" s="1"/>
  <c r="CM635" i="1"/>
  <c r="R1669" i="7" s="1"/>
  <c r="CL635" i="1"/>
  <c r="R1648" i="7" s="1"/>
  <c r="CK635" i="1"/>
  <c r="Q1690" i="7" s="1"/>
  <c r="CJ635" i="1"/>
  <c r="CI635" i="1"/>
  <c r="CH635" i="1"/>
  <c r="CG635" i="1"/>
  <c r="CF635" i="1"/>
  <c r="P1648" i="7" s="1"/>
  <c r="CE635" i="1"/>
  <c r="O1690" i="7" s="1"/>
  <c r="CD635" i="1"/>
  <c r="O1669" i="7" s="1"/>
  <c r="CC635" i="1"/>
  <c r="O1648" i="7" s="1"/>
  <c r="CB635" i="1"/>
  <c r="N1690" i="7" s="1"/>
  <c r="CA635" i="1"/>
  <c r="N1669" i="7" s="1"/>
  <c r="BZ635" i="1"/>
  <c r="BY635" i="1"/>
  <c r="M1690" i="7" s="1"/>
  <c r="BX635" i="1"/>
  <c r="M1669" i="7" s="1"/>
  <c r="W1669" i="7" s="1"/>
  <c r="BW635" i="1"/>
  <c r="BV635" i="1"/>
  <c r="L1690" i="7" s="1"/>
  <c r="BU635" i="1"/>
  <c r="L1669" i="7" s="1"/>
  <c r="BT635" i="1"/>
  <c r="BS635" i="1"/>
  <c r="BR635" i="1"/>
  <c r="K1669" i="7" s="1"/>
  <c r="BQ635" i="1"/>
  <c r="K1648" i="7" s="1"/>
  <c r="BP635" i="1"/>
  <c r="J1690" i="7" s="1"/>
  <c r="BO635" i="1"/>
  <c r="J1669" i="7" s="1"/>
  <c r="BN635" i="1"/>
  <c r="J1648" i="7" s="1"/>
  <c r="BM635" i="1"/>
  <c r="I1690" i="7" s="1"/>
  <c r="BL635" i="1"/>
  <c r="I1669" i="7" s="1"/>
  <c r="BK635" i="1"/>
  <c r="BJ635" i="1"/>
  <c r="H1690" i="7" s="1"/>
  <c r="BI635" i="1"/>
  <c r="H1669" i="7" s="1"/>
  <c r="BH635" i="1"/>
  <c r="H1648" i="7" s="1"/>
  <c r="BG635" i="1"/>
  <c r="G1690" i="7" s="1"/>
  <c r="BF635" i="1"/>
  <c r="G1669" i="7" s="1"/>
  <c r="BE635" i="1"/>
  <c r="G1648" i="7" s="1"/>
  <c r="BD635" i="1"/>
  <c r="F1690" i="7" s="1"/>
  <c r="BC635" i="1"/>
  <c r="F1669" i="7" s="1"/>
  <c r="BB635" i="1"/>
  <c r="BA635" i="1"/>
  <c r="E1690" i="7" s="1"/>
  <c r="AZ635" i="1"/>
  <c r="E1669" i="7" s="1"/>
  <c r="AY635" i="1"/>
  <c r="AW635" i="1"/>
  <c r="CQ634" i="1"/>
  <c r="S1689" i="7" s="1"/>
  <c r="CP634" i="1"/>
  <c r="CO634" i="1"/>
  <c r="CN634" i="1"/>
  <c r="CM634" i="1"/>
  <c r="CL634" i="1"/>
  <c r="R1647" i="7" s="1"/>
  <c r="CK634" i="1"/>
  <c r="CJ634" i="1"/>
  <c r="Q1668" i="7" s="1"/>
  <c r="CI634" i="1"/>
  <c r="Q1647" i="7" s="1"/>
  <c r="CH634" i="1"/>
  <c r="CG634" i="1"/>
  <c r="CF634" i="1"/>
  <c r="CE634" i="1"/>
  <c r="O1689" i="7" s="1"/>
  <c r="CD634" i="1"/>
  <c r="O1668" i="7" s="1"/>
  <c r="CC634" i="1"/>
  <c r="O1647" i="7" s="1"/>
  <c r="CB634" i="1"/>
  <c r="N1689" i="7" s="1"/>
  <c r="CA634" i="1"/>
  <c r="N1668" i="7" s="1"/>
  <c r="BZ634" i="1"/>
  <c r="BY634" i="1"/>
  <c r="M1689" i="7" s="1"/>
  <c r="BX634" i="1"/>
  <c r="M1668" i="7" s="1"/>
  <c r="BW634" i="1"/>
  <c r="M1647" i="7" s="1"/>
  <c r="W1647" i="7" s="1"/>
  <c r="BV634" i="1"/>
  <c r="L1689" i="7" s="1"/>
  <c r="BU634" i="1"/>
  <c r="L1668" i="7" s="1"/>
  <c r="BT634" i="1"/>
  <c r="L1647" i="7" s="1"/>
  <c r="BS634" i="1"/>
  <c r="BR634" i="1"/>
  <c r="K1668" i="7" s="1"/>
  <c r="BQ634" i="1"/>
  <c r="BP634" i="1"/>
  <c r="J1689" i="7" s="1"/>
  <c r="BO634" i="1"/>
  <c r="J1668" i="7" s="1"/>
  <c r="BN634" i="1"/>
  <c r="J1647" i="7" s="1"/>
  <c r="BM634" i="1"/>
  <c r="I1689" i="7" s="1"/>
  <c r="BL634" i="1"/>
  <c r="I1668" i="7" s="1"/>
  <c r="BK634" i="1"/>
  <c r="I1647" i="7" s="1"/>
  <c r="BJ634" i="1"/>
  <c r="H1689" i="7" s="1"/>
  <c r="BI634" i="1"/>
  <c r="H1668" i="7" s="1"/>
  <c r="BH634" i="1"/>
  <c r="H1647" i="7" s="1"/>
  <c r="BG634" i="1"/>
  <c r="G1689" i="7" s="1"/>
  <c r="BF634" i="1"/>
  <c r="G1668" i="7" s="1"/>
  <c r="BE634" i="1"/>
  <c r="G1647" i="7" s="1"/>
  <c r="BD634" i="1"/>
  <c r="F1689" i="7" s="1"/>
  <c r="BC634" i="1"/>
  <c r="F1668" i="7" s="1"/>
  <c r="BB634" i="1"/>
  <c r="F1647" i="7" s="1"/>
  <c r="BA634" i="1"/>
  <c r="E1689" i="7" s="1"/>
  <c r="AZ634" i="1"/>
  <c r="E1668" i="7" s="1"/>
  <c r="AY634" i="1"/>
  <c r="E1647" i="7" s="1"/>
  <c r="AW634" i="1"/>
  <c r="CQ633" i="1"/>
  <c r="S1688" i="7" s="1"/>
  <c r="CP633" i="1"/>
  <c r="S1667" i="7" s="1"/>
  <c r="CO633" i="1"/>
  <c r="S1646" i="7" s="1"/>
  <c r="CN633" i="1"/>
  <c r="CM633" i="1"/>
  <c r="CL633" i="1"/>
  <c r="CK633" i="1"/>
  <c r="Q1688" i="7" s="1"/>
  <c r="CJ633" i="1"/>
  <c r="Q1667" i="7" s="1"/>
  <c r="CI633" i="1"/>
  <c r="Q1646" i="7" s="1"/>
  <c r="CH633" i="1"/>
  <c r="P1688" i="7" s="1"/>
  <c r="CG633" i="1"/>
  <c r="P1667" i="7" s="1"/>
  <c r="CF633" i="1"/>
  <c r="CE633" i="1"/>
  <c r="O1688" i="7" s="1"/>
  <c r="CD633" i="1"/>
  <c r="O1667" i="7" s="1"/>
  <c r="CC633" i="1"/>
  <c r="O1646" i="7" s="1"/>
  <c r="CB633" i="1"/>
  <c r="N1688" i="7" s="1"/>
  <c r="CA633" i="1"/>
  <c r="N1667" i="7" s="1"/>
  <c r="BZ633" i="1"/>
  <c r="N1646" i="7" s="1"/>
  <c r="BY633" i="1"/>
  <c r="M1688" i="7" s="1"/>
  <c r="BX633" i="1"/>
  <c r="M1667" i="7" s="1"/>
  <c r="BW633" i="1"/>
  <c r="M1646" i="7" s="1"/>
  <c r="BV633" i="1"/>
  <c r="L1688" i="7" s="1"/>
  <c r="BU633" i="1"/>
  <c r="L1667" i="7" s="1"/>
  <c r="BT633" i="1"/>
  <c r="L1646" i="7" s="1"/>
  <c r="BS633" i="1"/>
  <c r="BR633" i="1"/>
  <c r="K1667" i="7" s="1"/>
  <c r="BQ633" i="1"/>
  <c r="K1646" i="7" s="1"/>
  <c r="BP633" i="1"/>
  <c r="J1688" i="7" s="1"/>
  <c r="BO633" i="1"/>
  <c r="J1667" i="7" s="1"/>
  <c r="BN633" i="1"/>
  <c r="J1646" i="7" s="1"/>
  <c r="BM633" i="1"/>
  <c r="I1688" i="7" s="1"/>
  <c r="BL633" i="1"/>
  <c r="I1667" i="7" s="1"/>
  <c r="BK633" i="1"/>
  <c r="I1646" i="7" s="1"/>
  <c r="BJ633" i="1"/>
  <c r="H1688" i="7" s="1"/>
  <c r="BI633" i="1"/>
  <c r="H1667" i="7" s="1"/>
  <c r="BH633" i="1"/>
  <c r="H1646" i="7" s="1"/>
  <c r="BG633" i="1"/>
  <c r="G1688" i="7" s="1"/>
  <c r="BF633" i="1"/>
  <c r="G1667" i="7" s="1"/>
  <c r="BE633" i="1"/>
  <c r="G1646" i="7" s="1"/>
  <c r="W1646" i="7" s="1"/>
  <c r="BD633" i="1"/>
  <c r="F1688" i="7" s="1"/>
  <c r="BC633" i="1"/>
  <c r="F1667" i="7" s="1"/>
  <c r="BB633" i="1"/>
  <c r="F1646" i="7" s="1"/>
  <c r="BA633" i="1"/>
  <c r="E1688" i="7" s="1"/>
  <c r="AZ633" i="1"/>
  <c r="E1667" i="7" s="1"/>
  <c r="AY633" i="1"/>
  <c r="E1646" i="7" s="1"/>
  <c r="AW633" i="1"/>
  <c r="CQ632" i="1"/>
  <c r="S1687" i="7" s="1"/>
  <c r="CP632" i="1"/>
  <c r="S1666" i="7" s="1"/>
  <c r="CO632" i="1"/>
  <c r="S1645" i="7" s="1"/>
  <c r="CN632" i="1"/>
  <c r="R1687" i="7" s="1"/>
  <c r="CM632" i="1"/>
  <c r="R1666" i="7" s="1"/>
  <c r="CL632" i="1"/>
  <c r="CK632" i="1"/>
  <c r="CJ632" i="1"/>
  <c r="CI632" i="1"/>
  <c r="Q1645" i="7" s="1"/>
  <c r="CH632" i="1"/>
  <c r="P1687" i="7" s="1"/>
  <c r="CG632" i="1"/>
  <c r="CF632" i="1"/>
  <c r="P1645" i="7" s="1"/>
  <c r="CE632" i="1"/>
  <c r="O1687" i="7" s="1"/>
  <c r="CD632" i="1"/>
  <c r="O1666" i="7" s="1"/>
  <c r="CC632" i="1"/>
  <c r="O1645" i="7" s="1"/>
  <c r="CB632" i="1"/>
  <c r="N1687" i="7" s="1"/>
  <c r="CA632" i="1"/>
  <c r="N1666" i="7" s="1"/>
  <c r="BZ632" i="1"/>
  <c r="N1645" i="7" s="1"/>
  <c r="BY632" i="1"/>
  <c r="M1687" i="7" s="1"/>
  <c r="BX632" i="1"/>
  <c r="M1666" i="7" s="1"/>
  <c r="BW632" i="1"/>
  <c r="M1645" i="7" s="1"/>
  <c r="BV632" i="1"/>
  <c r="L1687" i="7" s="1"/>
  <c r="BU632" i="1"/>
  <c r="L1666" i="7" s="1"/>
  <c r="BT632" i="1"/>
  <c r="L1645" i="7" s="1"/>
  <c r="BS632" i="1"/>
  <c r="BR632" i="1"/>
  <c r="K1666" i="7" s="1"/>
  <c r="BQ632" i="1"/>
  <c r="K1645" i="7" s="1"/>
  <c r="BP632" i="1"/>
  <c r="J1687" i="7" s="1"/>
  <c r="BO632" i="1"/>
  <c r="J1666" i="7" s="1"/>
  <c r="BN632" i="1"/>
  <c r="J1645" i="7" s="1"/>
  <c r="BM632" i="1"/>
  <c r="I1687" i="7" s="1"/>
  <c r="BL632" i="1"/>
  <c r="I1666" i="7" s="1"/>
  <c r="BK632" i="1"/>
  <c r="I1645" i="7" s="1"/>
  <c r="BJ632" i="1"/>
  <c r="H1687" i="7" s="1"/>
  <c r="BI632" i="1"/>
  <c r="H1666" i="7" s="1"/>
  <c r="BH632" i="1"/>
  <c r="H1645" i="7" s="1"/>
  <c r="BG632" i="1"/>
  <c r="G1687" i="7" s="1"/>
  <c r="BF632" i="1"/>
  <c r="G1666" i="7" s="1"/>
  <c r="BE632" i="1"/>
  <c r="G1645" i="7" s="1"/>
  <c r="BD632" i="1"/>
  <c r="F1687" i="7" s="1"/>
  <c r="BC632" i="1"/>
  <c r="F1666" i="7" s="1"/>
  <c r="BB632" i="1"/>
  <c r="F1645" i="7" s="1"/>
  <c r="BA632" i="1"/>
  <c r="E1687" i="7" s="1"/>
  <c r="AZ632" i="1"/>
  <c r="E1666" i="7" s="1"/>
  <c r="AY632" i="1"/>
  <c r="E1645" i="7" s="1"/>
  <c r="AW632" i="1"/>
  <c r="CQ631" i="1"/>
  <c r="CP631" i="1"/>
  <c r="CO631" i="1"/>
  <c r="S1644" i="7" s="1"/>
  <c r="CN631" i="1"/>
  <c r="R1686" i="7" s="1"/>
  <c r="CM631" i="1"/>
  <c r="R1665" i="7" s="1"/>
  <c r="CL631" i="1"/>
  <c r="R1644" i="7" s="1"/>
  <c r="CK631" i="1"/>
  <c r="Q1686" i="7" s="1"/>
  <c r="CJ631" i="1"/>
  <c r="CI631" i="1"/>
  <c r="CH631" i="1"/>
  <c r="CG631" i="1"/>
  <c r="CF631" i="1"/>
  <c r="P1644" i="7" s="1"/>
  <c r="CE631" i="1"/>
  <c r="O1686" i="7" s="1"/>
  <c r="CD631" i="1"/>
  <c r="O1665" i="7" s="1"/>
  <c r="CC631" i="1"/>
  <c r="O1644" i="7" s="1"/>
  <c r="CB631" i="1"/>
  <c r="N1686" i="7" s="1"/>
  <c r="CA631" i="1"/>
  <c r="N1665" i="7" s="1"/>
  <c r="BZ631" i="1"/>
  <c r="N1644" i="7" s="1"/>
  <c r="X1644" i="7" s="1"/>
  <c r="BY631" i="1"/>
  <c r="M1686" i="7" s="1"/>
  <c r="W1686" i="7" s="1"/>
  <c r="BX631" i="1"/>
  <c r="M1665" i="7" s="1"/>
  <c r="W1665" i="7" s="1"/>
  <c r="BW631" i="1"/>
  <c r="M1644" i="7" s="1"/>
  <c r="W1644" i="7" s="1"/>
  <c r="BV631" i="1"/>
  <c r="L1686" i="7" s="1"/>
  <c r="BU631" i="1"/>
  <c r="L1665" i="7" s="1"/>
  <c r="BT631" i="1"/>
  <c r="L1644" i="7" s="1"/>
  <c r="BS631" i="1"/>
  <c r="BR631" i="1"/>
  <c r="K1665" i="7" s="1"/>
  <c r="BQ631" i="1"/>
  <c r="K1644" i="7" s="1"/>
  <c r="BP631" i="1"/>
  <c r="J1686" i="7" s="1"/>
  <c r="BO631" i="1"/>
  <c r="J1665" i="7" s="1"/>
  <c r="BN631" i="1"/>
  <c r="J1644" i="7" s="1"/>
  <c r="BM631" i="1"/>
  <c r="I1686" i="7" s="1"/>
  <c r="BL631" i="1"/>
  <c r="I1665" i="7" s="1"/>
  <c r="BK631" i="1"/>
  <c r="I1644" i="7" s="1"/>
  <c r="BJ631" i="1"/>
  <c r="H1686" i="7" s="1"/>
  <c r="BI631" i="1"/>
  <c r="H1665" i="7" s="1"/>
  <c r="BH631" i="1"/>
  <c r="H1644" i="7" s="1"/>
  <c r="BG631" i="1"/>
  <c r="G1686" i="7" s="1"/>
  <c r="BF631" i="1"/>
  <c r="G1665" i="7" s="1"/>
  <c r="BE631" i="1"/>
  <c r="G1644" i="7" s="1"/>
  <c r="BD631" i="1"/>
  <c r="F1686" i="7" s="1"/>
  <c r="BC631" i="1"/>
  <c r="F1665" i="7" s="1"/>
  <c r="BB631" i="1"/>
  <c r="F1644" i="7" s="1"/>
  <c r="BA631" i="1"/>
  <c r="E1686" i="7" s="1"/>
  <c r="AZ631" i="1"/>
  <c r="E1665" i="7" s="1"/>
  <c r="AY631" i="1"/>
  <c r="E1644" i="7" s="1"/>
  <c r="AW631" i="1"/>
  <c r="CQ630" i="1"/>
  <c r="S1685" i="7" s="1"/>
  <c r="CP630" i="1"/>
  <c r="CO630" i="1"/>
  <c r="CN630" i="1"/>
  <c r="CM630" i="1"/>
  <c r="CL630" i="1"/>
  <c r="R1643" i="7" s="1"/>
  <c r="CK630" i="1"/>
  <c r="CJ630" i="1"/>
  <c r="Q1664" i="7" s="1"/>
  <c r="CI630" i="1"/>
  <c r="Q1643" i="7" s="1"/>
  <c r="CH630" i="1"/>
  <c r="CG630" i="1"/>
  <c r="CF630" i="1"/>
  <c r="CE630" i="1"/>
  <c r="O1685" i="7" s="1"/>
  <c r="CD630" i="1"/>
  <c r="O1664" i="7" s="1"/>
  <c r="CC630" i="1"/>
  <c r="O1643" i="7" s="1"/>
  <c r="CB630" i="1"/>
  <c r="N1685" i="7" s="1"/>
  <c r="CA630" i="1"/>
  <c r="N1664" i="7" s="1"/>
  <c r="BZ630" i="1"/>
  <c r="N1643" i="7" s="1"/>
  <c r="BY630" i="1"/>
  <c r="M1685" i="7" s="1"/>
  <c r="W1685" i="7" s="1"/>
  <c r="BX630" i="1"/>
  <c r="M1664" i="7" s="1"/>
  <c r="BW630" i="1"/>
  <c r="M1643" i="7" s="1"/>
  <c r="BV630" i="1"/>
  <c r="L1685" i="7" s="1"/>
  <c r="BU630" i="1"/>
  <c r="L1664" i="7" s="1"/>
  <c r="BT630" i="1"/>
  <c r="L1643" i="7" s="1"/>
  <c r="BS630" i="1"/>
  <c r="BR630" i="1"/>
  <c r="K1664" i="7" s="1"/>
  <c r="BQ630" i="1"/>
  <c r="K1643" i="7" s="1"/>
  <c r="BP630" i="1"/>
  <c r="J1685" i="7" s="1"/>
  <c r="BO630" i="1"/>
  <c r="J1664" i="7" s="1"/>
  <c r="BN630" i="1"/>
  <c r="J1643" i="7" s="1"/>
  <c r="BM630" i="1"/>
  <c r="I1685" i="7" s="1"/>
  <c r="BL630" i="1"/>
  <c r="I1664" i="7" s="1"/>
  <c r="BK630" i="1"/>
  <c r="I1643" i="7" s="1"/>
  <c r="BJ630" i="1"/>
  <c r="H1685" i="7" s="1"/>
  <c r="BI630" i="1"/>
  <c r="H1664" i="7" s="1"/>
  <c r="BH630" i="1"/>
  <c r="H1643" i="7" s="1"/>
  <c r="BG630" i="1"/>
  <c r="G1685" i="7" s="1"/>
  <c r="BF630" i="1"/>
  <c r="G1664" i="7" s="1"/>
  <c r="BE630" i="1"/>
  <c r="G1643" i="7" s="1"/>
  <c r="BD630" i="1"/>
  <c r="F1685" i="7" s="1"/>
  <c r="BC630" i="1"/>
  <c r="F1664" i="7" s="1"/>
  <c r="BB630" i="1"/>
  <c r="F1643" i="7" s="1"/>
  <c r="BA630" i="1"/>
  <c r="E1685" i="7" s="1"/>
  <c r="AZ630" i="1"/>
  <c r="E1664" i="7" s="1"/>
  <c r="AY630" i="1"/>
  <c r="E1643" i="7" s="1"/>
  <c r="AW630" i="1"/>
  <c r="CQ629" i="1"/>
  <c r="S1684" i="7" s="1"/>
  <c r="CP629" i="1"/>
  <c r="S1663" i="7" s="1"/>
  <c r="CO629" i="1"/>
  <c r="S1642" i="7" s="1"/>
  <c r="CN629" i="1"/>
  <c r="CM629" i="1"/>
  <c r="CL629" i="1"/>
  <c r="CK629" i="1"/>
  <c r="CJ629" i="1"/>
  <c r="Q1663" i="7" s="1"/>
  <c r="CI629" i="1"/>
  <c r="Q1642" i="7" s="1"/>
  <c r="CH629" i="1"/>
  <c r="P1684" i="7" s="1"/>
  <c r="CG629" i="1"/>
  <c r="P1663" i="7" s="1"/>
  <c r="CF629" i="1"/>
  <c r="CE629" i="1"/>
  <c r="O1684" i="7" s="1"/>
  <c r="CD629" i="1"/>
  <c r="O1663" i="7" s="1"/>
  <c r="CC629" i="1"/>
  <c r="O1642" i="7" s="1"/>
  <c r="CB629" i="1"/>
  <c r="N1684" i="7" s="1"/>
  <c r="CA629" i="1"/>
  <c r="N1663" i="7" s="1"/>
  <c r="BZ629" i="1"/>
  <c r="N1642" i="7" s="1"/>
  <c r="BY629" i="1"/>
  <c r="M1684" i="7" s="1"/>
  <c r="BX629" i="1"/>
  <c r="M1663" i="7" s="1"/>
  <c r="W1663" i="7" s="1"/>
  <c r="BW629" i="1"/>
  <c r="M1642" i="7" s="1"/>
  <c r="W1642" i="7" s="1"/>
  <c r="BV629" i="1"/>
  <c r="L1684" i="7" s="1"/>
  <c r="BU629" i="1"/>
  <c r="L1663" i="7" s="1"/>
  <c r="BT629" i="1"/>
  <c r="L1642" i="7" s="1"/>
  <c r="BS629" i="1"/>
  <c r="BR629" i="1"/>
  <c r="K1663" i="7" s="1"/>
  <c r="BQ629" i="1"/>
  <c r="K1642" i="7" s="1"/>
  <c r="BP629" i="1"/>
  <c r="J1684" i="7" s="1"/>
  <c r="BO629" i="1"/>
  <c r="J1663" i="7" s="1"/>
  <c r="BN629" i="1"/>
  <c r="J1642" i="7" s="1"/>
  <c r="BM629" i="1"/>
  <c r="I1684" i="7" s="1"/>
  <c r="BL629" i="1"/>
  <c r="I1663" i="7" s="1"/>
  <c r="BK629" i="1"/>
  <c r="I1642" i="7" s="1"/>
  <c r="BJ629" i="1"/>
  <c r="H1684" i="7" s="1"/>
  <c r="BI629" i="1"/>
  <c r="H1663" i="7" s="1"/>
  <c r="BH629" i="1"/>
  <c r="H1642" i="7" s="1"/>
  <c r="BG629" i="1"/>
  <c r="G1684" i="7" s="1"/>
  <c r="BF629" i="1"/>
  <c r="G1663" i="7" s="1"/>
  <c r="BE629" i="1"/>
  <c r="G1642" i="7" s="1"/>
  <c r="BD629" i="1"/>
  <c r="F1684" i="7" s="1"/>
  <c r="BC629" i="1"/>
  <c r="F1663" i="7" s="1"/>
  <c r="BB629" i="1"/>
  <c r="F1642" i="7" s="1"/>
  <c r="BA629" i="1"/>
  <c r="E1684" i="7" s="1"/>
  <c r="AZ629" i="1"/>
  <c r="E1663" i="7" s="1"/>
  <c r="AY629" i="1"/>
  <c r="E1642" i="7" s="1"/>
  <c r="AW629" i="1"/>
  <c r="CQ628" i="1"/>
  <c r="CP628" i="1"/>
  <c r="S1662" i="7" s="1"/>
  <c r="CO628" i="1"/>
  <c r="S1641" i="7" s="1"/>
  <c r="CN628" i="1"/>
  <c r="R1683" i="7" s="1"/>
  <c r="CM628" i="1"/>
  <c r="R1662" i="7" s="1"/>
  <c r="CL628" i="1"/>
  <c r="CK628" i="1"/>
  <c r="CJ628" i="1"/>
  <c r="CI628" i="1"/>
  <c r="Q1641" i="7" s="1"/>
  <c r="CH628" i="1"/>
  <c r="P1683" i="7" s="1"/>
  <c r="CG628" i="1"/>
  <c r="CF628" i="1"/>
  <c r="P1641" i="7" s="1"/>
  <c r="CE628" i="1"/>
  <c r="O1683" i="7" s="1"/>
  <c r="CD628" i="1"/>
  <c r="O1662" i="7" s="1"/>
  <c r="CC628" i="1"/>
  <c r="O1641" i="7" s="1"/>
  <c r="CB628" i="1"/>
  <c r="N1683" i="7" s="1"/>
  <c r="CA628" i="1"/>
  <c r="N1662" i="7" s="1"/>
  <c r="BZ628" i="1"/>
  <c r="N1641" i="7" s="1"/>
  <c r="BY628" i="1"/>
  <c r="M1683" i="7" s="1"/>
  <c r="BX628" i="1"/>
  <c r="M1662" i="7" s="1"/>
  <c r="BW628" i="1"/>
  <c r="M1641" i="7" s="1"/>
  <c r="BV628" i="1"/>
  <c r="L1683" i="7" s="1"/>
  <c r="BU628" i="1"/>
  <c r="L1662" i="7" s="1"/>
  <c r="BT628" i="1"/>
  <c r="L1641" i="7" s="1"/>
  <c r="BS628" i="1"/>
  <c r="BR628" i="1"/>
  <c r="K1662" i="7" s="1"/>
  <c r="BQ628" i="1"/>
  <c r="K1641" i="7" s="1"/>
  <c r="BP628" i="1"/>
  <c r="J1683" i="7" s="1"/>
  <c r="BO628" i="1"/>
  <c r="J1662" i="7" s="1"/>
  <c r="BN628" i="1"/>
  <c r="J1641" i="7" s="1"/>
  <c r="BM628" i="1"/>
  <c r="I1683" i="7" s="1"/>
  <c r="BL628" i="1"/>
  <c r="I1662" i="7" s="1"/>
  <c r="BK628" i="1"/>
  <c r="I1641" i="7" s="1"/>
  <c r="BJ628" i="1"/>
  <c r="H1683" i="7" s="1"/>
  <c r="BI628" i="1"/>
  <c r="H1662" i="7" s="1"/>
  <c r="BH628" i="1"/>
  <c r="H1641" i="7" s="1"/>
  <c r="BG628" i="1"/>
  <c r="G1683" i="7" s="1"/>
  <c r="BF628" i="1"/>
  <c r="G1662" i="7" s="1"/>
  <c r="W1662" i="7" s="1"/>
  <c r="BE628" i="1"/>
  <c r="G1641" i="7" s="1"/>
  <c r="BD628" i="1"/>
  <c r="F1683" i="7" s="1"/>
  <c r="BC628" i="1"/>
  <c r="F1662" i="7" s="1"/>
  <c r="BB628" i="1"/>
  <c r="F1641" i="7" s="1"/>
  <c r="BA628" i="1"/>
  <c r="E1683" i="7" s="1"/>
  <c r="AZ628" i="1"/>
  <c r="E1662" i="7" s="1"/>
  <c r="AY628" i="1"/>
  <c r="E1641" i="7" s="1"/>
  <c r="AW628" i="1"/>
  <c r="CQ627" i="1"/>
  <c r="CP627" i="1"/>
  <c r="CO627" i="1"/>
  <c r="CN627" i="1"/>
  <c r="R1682" i="7" s="1"/>
  <c r="CM627" i="1"/>
  <c r="R1661" i="7" s="1"/>
  <c r="CL627" i="1"/>
  <c r="R1640" i="7" s="1"/>
  <c r="CK627" i="1"/>
  <c r="Q1682" i="7" s="1"/>
  <c r="CJ627" i="1"/>
  <c r="CI627" i="1"/>
  <c r="CH627" i="1"/>
  <c r="CG627" i="1"/>
  <c r="P1661" i="7" s="1"/>
  <c r="CF627" i="1"/>
  <c r="P1640" i="7" s="1"/>
  <c r="CE627" i="1"/>
  <c r="O1682" i="7" s="1"/>
  <c r="CD627" i="1"/>
  <c r="O1661" i="7" s="1"/>
  <c r="CC627" i="1"/>
  <c r="O1640" i="7" s="1"/>
  <c r="CB627" i="1"/>
  <c r="N1682" i="7" s="1"/>
  <c r="CA627" i="1"/>
  <c r="N1661" i="7" s="1"/>
  <c r="BZ627" i="1"/>
  <c r="N1640" i="7" s="1"/>
  <c r="BY627" i="1"/>
  <c r="M1682" i="7" s="1"/>
  <c r="W1682" i="7" s="1"/>
  <c r="BX627" i="1"/>
  <c r="M1661" i="7" s="1"/>
  <c r="W1661" i="7" s="1"/>
  <c r="BW627" i="1"/>
  <c r="M1640" i="7" s="1"/>
  <c r="BV627" i="1"/>
  <c r="L1682" i="7" s="1"/>
  <c r="BU627" i="1"/>
  <c r="L1661" i="7" s="1"/>
  <c r="BT627" i="1"/>
  <c r="L1640" i="7" s="1"/>
  <c r="BS627" i="1"/>
  <c r="BR627" i="1"/>
  <c r="K1661" i="7" s="1"/>
  <c r="BQ627" i="1"/>
  <c r="K1640" i="7" s="1"/>
  <c r="BP627" i="1"/>
  <c r="J1682" i="7" s="1"/>
  <c r="BO627" i="1"/>
  <c r="J1661" i="7" s="1"/>
  <c r="BN627" i="1"/>
  <c r="J1640" i="7" s="1"/>
  <c r="BM627" i="1"/>
  <c r="I1682" i="7" s="1"/>
  <c r="BL627" i="1"/>
  <c r="I1661" i="7" s="1"/>
  <c r="BK627" i="1"/>
  <c r="I1640" i="7" s="1"/>
  <c r="BJ627" i="1"/>
  <c r="H1682" i="7" s="1"/>
  <c r="BI627" i="1"/>
  <c r="H1661" i="7" s="1"/>
  <c r="BH627" i="1"/>
  <c r="H1640" i="7" s="1"/>
  <c r="BG627" i="1"/>
  <c r="G1682" i="7" s="1"/>
  <c r="BF627" i="1"/>
  <c r="G1661" i="7" s="1"/>
  <c r="BE627" i="1"/>
  <c r="G1640" i="7" s="1"/>
  <c r="BD627" i="1"/>
  <c r="F1682" i="7" s="1"/>
  <c r="BC627" i="1"/>
  <c r="F1661" i="7" s="1"/>
  <c r="BB627" i="1"/>
  <c r="F1640" i="7" s="1"/>
  <c r="BA627" i="1"/>
  <c r="E1682" i="7" s="1"/>
  <c r="AZ627" i="1"/>
  <c r="E1661" i="7" s="1"/>
  <c r="AY627" i="1"/>
  <c r="E1640" i="7" s="1"/>
  <c r="AW627" i="1"/>
  <c r="CQ623" i="1"/>
  <c r="S1639" i="7" s="1"/>
  <c r="CP623" i="1"/>
  <c r="CO623" i="1"/>
  <c r="CN623" i="1"/>
  <c r="R1639" i="7" s="1"/>
  <c r="CM623" i="1"/>
  <c r="CL623" i="1"/>
  <c r="R1597" i="7" s="1"/>
  <c r="CK623" i="1"/>
  <c r="CJ623" i="1"/>
  <c r="Q1618" i="7" s="1"/>
  <c r="CI623" i="1"/>
  <c r="Q1597" i="7" s="1"/>
  <c r="CH623" i="1"/>
  <c r="CG623" i="1"/>
  <c r="CF623" i="1"/>
  <c r="CE623" i="1"/>
  <c r="CD623" i="1"/>
  <c r="O1618" i="7" s="1"/>
  <c r="CC623" i="1"/>
  <c r="CB623" i="1"/>
  <c r="N1639" i="7" s="1"/>
  <c r="CA623" i="1"/>
  <c r="N1618" i="7" s="1"/>
  <c r="BZ623" i="1"/>
  <c r="BY623" i="1"/>
  <c r="BX623" i="1"/>
  <c r="BW623" i="1"/>
  <c r="BV623" i="1"/>
  <c r="L1639" i="7" s="1"/>
  <c r="BU623" i="1"/>
  <c r="BT623" i="1"/>
  <c r="L1597" i="7" s="1"/>
  <c r="BS623" i="1"/>
  <c r="BR623" i="1"/>
  <c r="BQ623" i="1"/>
  <c r="BP623" i="1"/>
  <c r="BO623" i="1"/>
  <c r="BN623" i="1"/>
  <c r="J1597" i="7" s="1"/>
  <c r="BM623" i="1"/>
  <c r="BL623" i="1"/>
  <c r="I1618" i="7" s="1"/>
  <c r="BK623" i="1"/>
  <c r="I1597" i="7" s="1"/>
  <c r="BJ623" i="1"/>
  <c r="BI623" i="1"/>
  <c r="BH623" i="1"/>
  <c r="H1597" i="7" s="1"/>
  <c r="BG623" i="1"/>
  <c r="BF623" i="1"/>
  <c r="G1618" i="7" s="1"/>
  <c r="BE623" i="1"/>
  <c r="BD623" i="1"/>
  <c r="F1639" i="7" s="1"/>
  <c r="BC623" i="1"/>
  <c r="F1618" i="7" s="1"/>
  <c r="BB623" i="1"/>
  <c r="BA623" i="1"/>
  <c r="AZ623" i="1"/>
  <c r="E1618" i="7" s="1"/>
  <c r="AY623" i="1"/>
  <c r="AW623" i="1"/>
  <c r="CQ622" i="1"/>
  <c r="CP622" i="1"/>
  <c r="S1617" i="7" s="1"/>
  <c r="CO622" i="1"/>
  <c r="S1596" i="7" s="1"/>
  <c r="CN622" i="1"/>
  <c r="CM622" i="1"/>
  <c r="R1617" i="7" s="1"/>
  <c r="CL622" i="1"/>
  <c r="CK622" i="1"/>
  <c r="CJ622" i="1"/>
  <c r="Q1617" i="7" s="1"/>
  <c r="CI622" i="1"/>
  <c r="Q1596" i="7" s="1"/>
  <c r="CH622" i="1"/>
  <c r="P1638" i="7" s="1"/>
  <c r="CG622" i="1"/>
  <c r="P1617" i="7" s="1"/>
  <c r="CF622" i="1"/>
  <c r="CE622" i="1"/>
  <c r="CD622" i="1"/>
  <c r="O1617" i="7" s="1"/>
  <c r="CC622" i="1"/>
  <c r="CB622" i="1"/>
  <c r="N1638" i="7" s="1"/>
  <c r="CA622" i="1"/>
  <c r="N1617" i="7" s="1"/>
  <c r="BZ622" i="1"/>
  <c r="N1596" i="7" s="1"/>
  <c r="BY622" i="1"/>
  <c r="M1638" i="7" s="1"/>
  <c r="BX622" i="1"/>
  <c r="M1617" i="7" s="1"/>
  <c r="W1617" i="7" s="1"/>
  <c r="BW622" i="1"/>
  <c r="BV622" i="1"/>
  <c r="L1638" i="7" s="1"/>
  <c r="BU622" i="1"/>
  <c r="L1617" i="7" s="1"/>
  <c r="BT622" i="1"/>
  <c r="L1596" i="7" s="1"/>
  <c r="BS622" i="1"/>
  <c r="BR622" i="1"/>
  <c r="K1617" i="7" s="1"/>
  <c r="BQ622" i="1"/>
  <c r="K1596" i="7" s="1"/>
  <c r="BP622" i="1"/>
  <c r="J1638" i="7" s="1"/>
  <c r="BO622" i="1"/>
  <c r="J1617" i="7" s="1"/>
  <c r="BN622" i="1"/>
  <c r="BM622" i="1"/>
  <c r="I1638" i="7" s="1"/>
  <c r="BL622" i="1"/>
  <c r="I1617" i="7" s="1"/>
  <c r="BK622" i="1"/>
  <c r="I1596" i="7" s="1"/>
  <c r="BJ622" i="1"/>
  <c r="H1638" i="7" s="1"/>
  <c r="BI622" i="1"/>
  <c r="H1617" i="7" s="1"/>
  <c r="BH622" i="1"/>
  <c r="BG622" i="1"/>
  <c r="G1638" i="7" s="1"/>
  <c r="BF622" i="1"/>
  <c r="G1617" i="7" s="1"/>
  <c r="BE622" i="1"/>
  <c r="BD622" i="1"/>
  <c r="F1638" i="7" s="1"/>
  <c r="BC622" i="1"/>
  <c r="F1617" i="7" s="1"/>
  <c r="BB622" i="1"/>
  <c r="F1596" i="7" s="1"/>
  <c r="BA622" i="1"/>
  <c r="E1638" i="7" s="1"/>
  <c r="AZ622" i="1"/>
  <c r="E1617" i="7" s="1"/>
  <c r="AY622" i="1"/>
  <c r="AW622" i="1"/>
  <c r="CQ621" i="1"/>
  <c r="CP621" i="1"/>
  <c r="S1616" i="7" s="1"/>
  <c r="CO621" i="1"/>
  <c r="CN621" i="1"/>
  <c r="R1637" i="7" s="1"/>
  <c r="CM621" i="1"/>
  <c r="R1616" i="7" s="1"/>
  <c r="CL621" i="1"/>
  <c r="CK621" i="1"/>
  <c r="CJ621" i="1"/>
  <c r="Q1616" i="7" s="1"/>
  <c r="CI621" i="1"/>
  <c r="CH621" i="1"/>
  <c r="P1637" i="7" s="1"/>
  <c r="CG621" i="1"/>
  <c r="P1616" i="7" s="1"/>
  <c r="CF621" i="1"/>
  <c r="P1595" i="7" s="1"/>
  <c r="CE621" i="1"/>
  <c r="O1637" i="7" s="1"/>
  <c r="CD621" i="1"/>
  <c r="O1616" i="7" s="1"/>
  <c r="CC621" i="1"/>
  <c r="CB621" i="1"/>
  <c r="N1637" i="7" s="1"/>
  <c r="CA621" i="1"/>
  <c r="N1616" i="7" s="1"/>
  <c r="BZ621" i="1"/>
  <c r="BY621" i="1"/>
  <c r="M1637" i="7" s="1"/>
  <c r="W1637" i="7" s="1"/>
  <c r="BX621" i="1"/>
  <c r="M1616" i="7" s="1"/>
  <c r="BW621" i="1"/>
  <c r="M1595" i="7" s="1"/>
  <c r="BV621" i="1"/>
  <c r="L1637" i="7" s="1"/>
  <c r="BU621" i="1"/>
  <c r="L1616" i="7" s="1"/>
  <c r="BT621" i="1"/>
  <c r="BS621" i="1"/>
  <c r="BR621" i="1"/>
  <c r="K1616" i="7" s="1"/>
  <c r="BQ621" i="1"/>
  <c r="BP621" i="1"/>
  <c r="J1637" i="7" s="1"/>
  <c r="BO621" i="1"/>
  <c r="J1616" i="7" s="1"/>
  <c r="BN621" i="1"/>
  <c r="BM621" i="1"/>
  <c r="I1637" i="7" s="1"/>
  <c r="BL621" i="1"/>
  <c r="I1616" i="7" s="1"/>
  <c r="BK621" i="1"/>
  <c r="BJ621" i="1"/>
  <c r="H1637" i="7" s="1"/>
  <c r="BI621" i="1"/>
  <c r="H1616" i="7" s="1"/>
  <c r="BH621" i="1"/>
  <c r="H1595" i="7" s="1"/>
  <c r="BG621" i="1"/>
  <c r="G1637" i="7" s="1"/>
  <c r="BF621" i="1"/>
  <c r="G1616" i="7" s="1"/>
  <c r="BE621" i="1"/>
  <c r="BD621" i="1"/>
  <c r="F1637" i="7" s="1"/>
  <c r="BC621" i="1"/>
  <c r="F1616" i="7" s="1"/>
  <c r="BB621" i="1"/>
  <c r="F1595" i="7" s="1"/>
  <c r="BA621" i="1"/>
  <c r="E1637" i="7" s="1"/>
  <c r="AZ621" i="1"/>
  <c r="E1616" i="7" s="1"/>
  <c r="AY621" i="1"/>
  <c r="E1595" i="7" s="1"/>
  <c r="AW621" i="1"/>
  <c r="CQ620" i="1"/>
  <c r="CP620" i="1"/>
  <c r="CO620" i="1"/>
  <c r="CN620" i="1"/>
  <c r="R1636" i="7" s="1"/>
  <c r="CM620" i="1"/>
  <c r="CL620" i="1"/>
  <c r="R1594" i="7" s="1"/>
  <c r="CK620" i="1"/>
  <c r="Q1636" i="7" s="1"/>
  <c r="CJ620" i="1"/>
  <c r="CI620" i="1"/>
  <c r="CH620" i="1"/>
  <c r="CG620" i="1"/>
  <c r="CF620" i="1"/>
  <c r="P1594" i="7" s="1"/>
  <c r="CE620" i="1"/>
  <c r="CD620" i="1"/>
  <c r="O1615" i="7" s="1"/>
  <c r="CC620" i="1"/>
  <c r="O1594" i="7" s="1"/>
  <c r="CB620" i="1"/>
  <c r="N1636" i="7" s="1"/>
  <c r="CA620" i="1"/>
  <c r="BZ620" i="1"/>
  <c r="N1594" i="7" s="1"/>
  <c r="BY620" i="1"/>
  <c r="M1636" i="7" s="1"/>
  <c r="W1636" i="7" s="1"/>
  <c r="BX620" i="1"/>
  <c r="M1615" i="7" s="1"/>
  <c r="BW620" i="1"/>
  <c r="M1594" i="7" s="1"/>
  <c r="W1594" i="7" s="1"/>
  <c r="BV620" i="1"/>
  <c r="L1636" i="7" s="1"/>
  <c r="BU620" i="1"/>
  <c r="L1615" i="7" s="1"/>
  <c r="BT620" i="1"/>
  <c r="BS620" i="1"/>
  <c r="BR620" i="1"/>
  <c r="K1615" i="7" s="1"/>
  <c r="BQ620" i="1"/>
  <c r="BP620" i="1"/>
  <c r="J1636" i="7" s="1"/>
  <c r="BO620" i="1"/>
  <c r="BN620" i="1"/>
  <c r="J1594" i="7" s="1"/>
  <c r="BM620" i="1"/>
  <c r="I1636" i="7" s="1"/>
  <c r="BL620" i="1"/>
  <c r="BK620" i="1"/>
  <c r="BJ620" i="1"/>
  <c r="BI620" i="1"/>
  <c r="BH620" i="1"/>
  <c r="H1594" i="7" s="1"/>
  <c r="BG620" i="1"/>
  <c r="BF620" i="1"/>
  <c r="G1615" i="7" s="1"/>
  <c r="BE620" i="1"/>
  <c r="G1594" i="7" s="1"/>
  <c r="BD620" i="1"/>
  <c r="BC620" i="1"/>
  <c r="BB620" i="1"/>
  <c r="BA620" i="1"/>
  <c r="AZ620" i="1"/>
  <c r="E1615" i="7" s="1"/>
  <c r="AY620" i="1"/>
  <c r="E1594" i="7" s="1"/>
  <c r="AW620" i="1"/>
  <c r="CQ619" i="1"/>
  <c r="S1635" i="7" s="1"/>
  <c r="CP619" i="1"/>
  <c r="CO619" i="1"/>
  <c r="CN619" i="1"/>
  <c r="CM619" i="1"/>
  <c r="CL619" i="1"/>
  <c r="R1593" i="7" s="1"/>
  <c r="CK619" i="1"/>
  <c r="Q1635" i="7" s="1"/>
  <c r="CJ619" i="1"/>
  <c r="Q1614" i="7" s="1"/>
  <c r="CI619" i="1"/>
  <c r="Q1593" i="7" s="1"/>
  <c r="CH619" i="1"/>
  <c r="CG619" i="1"/>
  <c r="CF619" i="1"/>
  <c r="P1593" i="7" s="1"/>
  <c r="CE619" i="1"/>
  <c r="CD619" i="1"/>
  <c r="O1614" i="7" s="1"/>
  <c r="CC619" i="1"/>
  <c r="O1593" i="7" s="1"/>
  <c r="CB619" i="1"/>
  <c r="N1635" i="7" s="1"/>
  <c r="CA619" i="1"/>
  <c r="N1614" i="7" s="1"/>
  <c r="BZ619" i="1"/>
  <c r="N1593" i="7" s="1"/>
  <c r="BY619" i="1"/>
  <c r="M1635" i="7" s="1"/>
  <c r="BX619" i="1"/>
  <c r="M1614" i="7" s="1"/>
  <c r="BW619" i="1"/>
  <c r="BV619" i="1"/>
  <c r="L1635" i="7" s="1"/>
  <c r="BU619" i="1"/>
  <c r="L1614" i="7" s="1"/>
  <c r="BT619" i="1"/>
  <c r="L1593" i="7" s="1"/>
  <c r="BS619" i="1"/>
  <c r="BR619" i="1"/>
  <c r="K1614" i="7" s="1"/>
  <c r="BQ619" i="1"/>
  <c r="BP619" i="1"/>
  <c r="J1635" i="7" s="1"/>
  <c r="BO619" i="1"/>
  <c r="J1614" i="7" s="1"/>
  <c r="BN619" i="1"/>
  <c r="BM619" i="1"/>
  <c r="I1635" i="7" s="1"/>
  <c r="BL619" i="1"/>
  <c r="I1614" i="7" s="1"/>
  <c r="BK619" i="1"/>
  <c r="I1593" i="7" s="1"/>
  <c r="BJ619" i="1"/>
  <c r="H1635" i="7" s="1"/>
  <c r="BI619" i="1"/>
  <c r="H1614" i="7" s="1"/>
  <c r="BH619" i="1"/>
  <c r="BG619" i="1"/>
  <c r="G1635" i="7" s="1"/>
  <c r="BF619" i="1"/>
  <c r="G1614" i="7" s="1"/>
  <c r="BE619" i="1"/>
  <c r="G1593" i="7" s="1"/>
  <c r="BD619" i="1"/>
  <c r="F1635" i="7" s="1"/>
  <c r="BC619" i="1"/>
  <c r="F1614" i="7" s="1"/>
  <c r="BB619" i="1"/>
  <c r="F1593" i="7" s="1"/>
  <c r="BA619" i="1"/>
  <c r="E1635" i="7" s="1"/>
  <c r="AZ619" i="1"/>
  <c r="E1614" i="7" s="1"/>
  <c r="AY619" i="1"/>
  <c r="E1593" i="7" s="1"/>
  <c r="AW619" i="1"/>
  <c r="CQ618" i="1"/>
  <c r="S1634" i="7" s="1"/>
  <c r="CP618" i="1"/>
  <c r="S1613" i="7" s="1"/>
  <c r="CO618" i="1"/>
  <c r="S1592" i="7" s="1"/>
  <c r="CN618" i="1"/>
  <c r="CM618" i="1"/>
  <c r="R1613" i="7" s="1"/>
  <c r="CL618" i="1"/>
  <c r="R1592" i="7" s="1"/>
  <c r="CK618" i="1"/>
  <c r="CJ618" i="1"/>
  <c r="Q1613" i="7" s="1"/>
  <c r="CI618" i="1"/>
  <c r="CH618" i="1"/>
  <c r="P1634" i="7" s="1"/>
  <c r="CG618" i="1"/>
  <c r="P1613" i="7" s="1"/>
  <c r="CF618" i="1"/>
  <c r="CE618" i="1"/>
  <c r="CD618" i="1"/>
  <c r="O1613" i="7" s="1"/>
  <c r="CC618" i="1"/>
  <c r="CB618" i="1"/>
  <c r="N1634" i="7" s="1"/>
  <c r="CA618" i="1"/>
  <c r="N1613" i="7" s="1"/>
  <c r="BZ618" i="1"/>
  <c r="N1592" i="7" s="1"/>
  <c r="BY618" i="1"/>
  <c r="M1634" i="7" s="1"/>
  <c r="BX618" i="1"/>
  <c r="M1613" i="7" s="1"/>
  <c r="BW618" i="1"/>
  <c r="BV618" i="1"/>
  <c r="L1634" i="7" s="1"/>
  <c r="BU618" i="1"/>
  <c r="L1613" i="7" s="1"/>
  <c r="BT618" i="1"/>
  <c r="L1592" i="7" s="1"/>
  <c r="BS618" i="1"/>
  <c r="BR618" i="1"/>
  <c r="K1613" i="7" s="1"/>
  <c r="BQ618" i="1"/>
  <c r="K1592" i="7" s="1"/>
  <c r="BP618" i="1"/>
  <c r="J1634" i="7" s="1"/>
  <c r="BO618" i="1"/>
  <c r="J1613" i="7" s="1"/>
  <c r="BN618" i="1"/>
  <c r="J1592" i="7" s="1"/>
  <c r="BM618" i="1"/>
  <c r="I1634" i="7" s="1"/>
  <c r="BL618" i="1"/>
  <c r="I1613" i="7" s="1"/>
  <c r="BK618" i="1"/>
  <c r="BJ618" i="1"/>
  <c r="H1634" i="7" s="1"/>
  <c r="BI618" i="1"/>
  <c r="H1613" i="7" s="1"/>
  <c r="BH618" i="1"/>
  <c r="BG618" i="1"/>
  <c r="G1634" i="7" s="1"/>
  <c r="BF618" i="1"/>
  <c r="G1613" i="7" s="1"/>
  <c r="BE618" i="1"/>
  <c r="BD618" i="1"/>
  <c r="F1634" i="7" s="1"/>
  <c r="BC618" i="1"/>
  <c r="F1613" i="7" s="1"/>
  <c r="BB618" i="1"/>
  <c r="F1592" i="7" s="1"/>
  <c r="BA618" i="1"/>
  <c r="E1634" i="7" s="1"/>
  <c r="AZ618" i="1"/>
  <c r="E1613" i="7" s="1"/>
  <c r="AY618" i="1"/>
  <c r="AW618" i="1"/>
  <c r="CQ617" i="1"/>
  <c r="CP617" i="1"/>
  <c r="S1612" i="7" s="1"/>
  <c r="CO617" i="1"/>
  <c r="CN617" i="1"/>
  <c r="R1633" i="7" s="1"/>
  <c r="CM617" i="1"/>
  <c r="R1612" i="7" s="1"/>
  <c r="CL617" i="1"/>
  <c r="CK617" i="1"/>
  <c r="CJ617" i="1"/>
  <c r="CI617" i="1"/>
  <c r="CH617" i="1"/>
  <c r="P1633" i="7" s="1"/>
  <c r="CG617" i="1"/>
  <c r="P1612" i="7" s="1"/>
  <c r="CF617" i="1"/>
  <c r="P1591" i="7" s="1"/>
  <c r="CE617" i="1"/>
  <c r="O1633" i="7" s="1"/>
  <c r="CD617" i="1"/>
  <c r="O1612" i="7" s="1"/>
  <c r="CC617" i="1"/>
  <c r="CB617" i="1"/>
  <c r="N1633" i="7" s="1"/>
  <c r="CA617" i="1"/>
  <c r="N1612" i="7" s="1"/>
  <c r="BZ617" i="1"/>
  <c r="N1591" i="7" s="1"/>
  <c r="BY617" i="1"/>
  <c r="M1633" i="7" s="1"/>
  <c r="W1633" i="7" s="1"/>
  <c r="BX617" i="1"/>
  <c r="M1612" i="7" s="1"/>
  <c r="BW617" i="1"/>
  <c r="M1591" i="7" s="1"/>
  <c r="BV617" i="1"/>
  <c r="L1633" i="7" s="1"/>
  <c r="BU617" i="1"/>
  <c r="L1612" i="7" s="1"/>
  <c r="BT617" i="1"/>
  <c r="BS617" i="1"/>
  <c r="BR617" i="1"/>
  <c r="K1612" i="7" s="1"/>
  <c r="BQ617" i="1"/>
  <c r="BP617" i="1"/>
  <c r="J1633" i="7" s="1"/>
  <c r="BO617" i="1"/>
  <c r="J1612" i="7" s="1"/>
  <c r="BN617" i="1"/>
  <c r="BM617" i="1"/>
  <c r="I1633" i="7" s="1"/>
  <c r="BL617" i="1"/>
  <c r="I1612" i="7" s="1"/>
  <c r="BK617" i="1"/>
  <c r="BJ617" i="1"/>
  <c r="H1633" i="7" s="1"/>
  <c r="BI617" i="1"/>
  <c r="H1612" i="7" s="1"/>
  <c r="BH617" i="1"/>
  <c r="H1591" i="7" s="1"/>
  <c r="BG617" i="1"/>
  <c r="G1633" i="7" s="1"/>
  <c r="BF617" i="1"/>
  <c r="G1612" i="7" s="1"/>
  <c r="BE617" i="1"/>
  <c r="BD617" i="1"/>
  <c r="F1633" i="7" s="1"/>
  <c r="BC617" i="1"/>
  <c r="F1612" i="7" s="1"/>
  <c r="BB617" i="1"/>
  <c r="BA617" i="1"/>
  <c r="E1633" i="7" s="1"/>
  <c r="AZ617" i="1"/>
  <c r="E1612" i="7" s="1"/>
  <c r="AY617" i="1"/>
  <c r="E1591" i="7" s="1"/>
  <c r="AW617" i="1"/>
  <c r="CQ616" i="1"/>
  <c r="CP616" i="1"/>
  <c r="S1611" i="7" s="1"/>
  <c r="CO616" i="1"/>
  <c r="CN616" i="1"/>
  <c r="R1632" i="7" s="1"/>
  <c r="CM616" i="1"/>
  <c r="CL616" i="1"/>
  <c r="R1590" i="7" s="1"/>
  <c r="CK616" i="1"/>
  <c r="Q1632" i="7" s="1"/>
  <c r="CJ616" i="1"/>
  <c r="CI616" i="1"/>
  <c r="CH616" i="1"/>
  <c r="P1632" i="7" s="1"/>
  <c r="CG616" i="1"/>
  <c r="CF616" i="1"/>
  <c r="P1590" i="7" s="1"/>
  <c r="CE616" i="1"/>
  <c r="CD616" i="1"/>
  <c r="O1611" i="7" s="1"/>
  <c r="CC616" i="1"/>
  <c r="O1590" i="7" s="1"/>
  <c r="CB616" i="1"/>
  <c r="N1632" i="7" s="1"/>
  <c r="CA616" i="1"/>
  <c r="N1611" i="7" s="1"/>
  <c r="BZ616" i="1"/>
  <c r="BY616" i="1"/>
  <c r="M1632" i="7" s="1"/>
  <c r="BX616" i="1"/>
  <c r="M1611" i="7" s="1"/>
  <c r="BW616" i="1"/>
  <c r="BV616" i="1"/>
  <c r="L1632" i="7" s="1"/>
  <c r="BU616" i="1"/>
  <c r="L1611" i="7" s="1"/>
  <c r="BT616" i="1"/>
  <c r="BS616" i="1"/>
  <c r="BR616" i="1"/>
  <c r="K1611" i="7" s="1"/>
  <c r="BQ616" i="1"/>
  <c r="BP616" i="1"/>
  <c r="J1632" i="7" s="1"/>
  <c r="BO616" i="1"/>
  <c r="J1611" i="7" s="1"/>
  <c r="BN616" i="1"/>
  <c r="J1590" i="7" s="1"/>
  <c r="BM616" i="1"/>
  <c r="I1632" i="7" s="1"/>
  <c r="BL616" i="1"/>
  <c r="I1611" i="7" s="1"/>
  <c r="BK616" i="1"/>
  <c r="BJ616" i="1"/>
  <c r="H1632" i="7" s="1"/>
  <c r="BI616" i="1"/>
  <c r="H1611" i="7" s="1"/>
  <c r="BH616" i="1"/>
  <c r="H1590" i="7" s="1"/>
  <c r="BG616" i="1"/>
  <c r="G1632" i="7" s="1"/>
  <c r="BF616" i="1"/>
  <c r="G1611" i="7" s="1"/>
  <c r="BE616" i="1"/>
  <c r="G1590" i="7" s="1"/>
  <c r="BD616" i="1"/>
  <c r="BC616" i="1"/>
  <c r="F1611" i="7" s="1"/>
  <c r="BB616" i="1"/>
  <c r="F1590" i="7" s="1"/>
  <c r="BA616" i="1"/>
  <c r="AZ616" i="1"/>
  <c r="E1611" i="7" s="1"/>
  <c r="AY616" i="1"/>
  <c r="AW616" i="1"/>
  <c r="CQ615" i="1"/>
  <c r="S1631" i="7" s="1"/>
  <c r="CP615" i="1"/>
  <c r="CO615" i="1"/>
  <c r="CN615" i="1"/>
  <c r="CM615" i="1"/>
  <c r="CL615" i="1"/>
  <c r="R1589" i="7" s="1"/>
  <c r="CK615" i="1"/>
  <c r="CJ615" i="1"/>
  <c r="Q1610" i="7" s="1"/>
  <c r="CI615" i="1"/>
  <c r="Q1589" i="7" s="1"/>
  <c r="CH615" i="1"/>
  <c r="CG615" i="1"/>
  <c r="CF615" i="1"/>
  <c r="CE615" i="1"/>
  <c r="CD615" i="1"/>
  <c r="O1610" i="7" s="1"/>
  <c r="CC615" i="1"/>
  <c r="CB615" i="1"/>
  <c r="N1631" i="7" s="1"/>
  <c r="CA615" i="1"/>
  <c r="N1610" i="7" s="1"/>
  <c r="BZ615" i="1"/>
  <c r="BY615" i="1"/>
  <c r="M1631" i="7" s="1"/>
  <c r="BX615" i="1"/>
  <c r="M1610" i="7" s="1"/>
  <c r="BW615" i="1"/>
  <c r="BV615" i="1"/>
  <c r="L1631" i="7" s="1"/>
  <c r="BU615" i="1"/>
  <c r="L1610" i="7" s="1"/>
  <c r="BT615" i="1"/>
  <c r="L1589" i="7" s="1"/>
  <c r="BS615" i="1"/>
  <c r="BR615" i="1"/>
  <c r="K1610" i="7" s="1"/>
  <c r="BQ615" i="1"/>
  <c r="BP615" i="1"/>
  <c r="J1631" i="7" s="1"/>
  <c r="BO615" i="1"/>
  <c r="J1610" i="7" s="1"/>
  <c r="BN615" i="1"/>
  <c r="J1589" i="7" s="1"/>
  <c r="BM615" i="1"/>
  <c r="I1631" i="7" s="1"/>
  <c r="BL615" i="1"/>
  <c r="I1610" i="7" s="1"/>
  <c r="BK615" i="1"/>
  <c r="I1589" i="7" s="1"/>
  <c r="BJ615" i="1"/>
  <c r="H1631" i="7" s="1"/>
  <c r="BI615" i="1"/>
  <c r="H1610" i="7" s="1"/>
  <c r="BH615" i="1"/>
  <c r="H1589" i="7" s="1"/>
  <c r="BG615" i="1"/>
  <c r="G1631" i="7" s="1"/>
  <c r="BF615" i="1"/>
  <c r="G1610" i="7" s="1"/>
  <c r="BE615" i="1"/>
  <c r="G1589" i="7" s="1"/>
  <c r="BD615" i="1"/>
  <c r="F1631" i="7" s="1"/>
  <c r="BC615" i="1"/>
  <c r="F1610" i="7" s="1"/>
  <c r="BB615" i="1"/>
  <c r="BA615" i="1"/>
  <c r="E1631" i="7" s="1"/>
  <c r="AZ615" i="1"/>
  <c r="E1610" i="7" s="1"/>
  <c r="AY615" i="1"/>
  <c r="AW615" i="1"/>
  <c r="CQ614" i="1"/>
  <c r="CP614" i="1"/>
  <c r="S1609" i="7" s="1"/>
  <c r="CO614" i="1"/>
  <c r="S1588" i="7" s="1"/>
  <c r="CN614" i="1"/>
  <c r="CM614" i="1"/>
  <c r="CL614" i="1"/>
  <c r="CK614" i="1"/>
  <c r="CJ614" i="1"/>
  <c r="Q1609" i="7" s="1"/>
  <c r="CI614" i="1"/>
  <c r="Q1588" i="7" s="1"/>
  <c r="CH614" i="1"/>
  <c r="P1630" i="7" s="1"/>
  <c r="CG614" i="1"/>
  <c r="P1609" i="7" s="1"/>
  <c r="CF614" i="1"/>
  <c r="CE614" i="1"/>
  <c r="CD614" i="1"/>
  <c r="O1609" i="7" s="1"/>
  <c r="CC614" i="1"/>
  <c r="CB614" i="1"/>
  <c r="N1630" i="7" s="1"/>
  <c r="CA614" i="1"/>
  <c r="N1609" i="7" s="1"/>
  <c r="BZ614" i="1"/>
  <c r="N1588" i="7" s="1"/>
  <c r="BY614" i="1"/>
  <c r="M1630" i="7" s="1"/>
  <c r="BX614" i="1"/>
  <c r="M1609" i="7" s="1"/>
  <c r="BW614" i="1"/>
  <c r="BV614" i="1"/>
  <c r="L1630" i="7" s="1"/>
  <c r="BU614" i="1"/>
  <c r="L1609" i="7" s="1"/>
  <c r="BT614" i="1"/>
  <c r="L1588" i="7" s="1"/>
  <c r="BS614" i="1"/>
  <c r="BR614" i="1"/>
  <c r="K1609" i="7" s="1"/>
  <c r="BQ614" i="1"/>
  <c r="K1588" i="7" s="1"/>
  <c r="BP614" i="1"/>
  <c r="J1630" i="7" s="1"/>
  <c r="BO614" i="1"/>
  <c r="J1609" i="7" s="1"/>
  <c r="BN614" i="1"/>
  <c r="BM614" i="1"/>
  <c r="I1630" i="7" s="1"/>
  <c r="BL614" i="1"/>
  <c r="I1609" i="7" s="1"/>
  <c r="BK614" i="1"/>
  <c r="I1588" i="7" s="1"/>
  <c r="BJ614" i="1"/>
  <c r="H1630" i="7" s="1"/>
  <c r="BI614" i="1"/>
  <c r="H1609" i="7" s="1"/>
  <c r="BH614" i="1"/>
  <c r="BG614" i="1"/>
  <c r="G1630" i="7" s="1"/>
  <c r="BF614" i="1"/>
  <c r="G1609" i="7" s="1"/>
  <c r="BE614" i="1"/>
  <c r="G1588" i="7" s="1"/>
  <c r="BD614" i="1"/>
  <c r="F1630" i="7" s="1"/>
  <c r="BC614" i="1"/>
  <c r="F1609" i="7" s="1"/>
  <c r="BB614" i="1"/>
  <c r="F1588" i="7" s="1"/>
  <c r="BA614" i="1"/>
  <c r="E1630" i="7" s="1"/>
  <c r="AZ614" i="1"/>
  <c r="E1609" i="7" s="1"/>
  <c r="AY614" i="1"/>
  <c r="E1588" i="7" s="1"/>
  <c r="AW614" i="1"/>
  <c r="CQ613" i="1"/>
  <c r="CP613" i="1"/>
  <c r="S1608" i="7" s="1"/>
  <c r="CO613" i="1"/>
  <c r="CN613" i="1"/>
  <c r="R1629" i="7" s="1"/>
  <c r="CM613" i="1"/>
  <c r="R1608" i="7" s="1"/>
  <c r="CL613" i="1"/>
  <c r="CK613" i="1"/>
  <c r="CJ613" i="1"/>
  <c r="CI613" i="1"/>
  <c r="CH613" i="1"/>
  <c r="P1629" i="7" s="1"/>
  <c r="CG613" i="1"/>
  <c r="P1608" i="7" s="1"/>
  <c r="CF613" i="1"/>
  <c r="P1587" i="7" s="1"/>
  <c r="CE613" i="1"/>
  <c r="O1629" i="7" s="1"/>
  <c r="CD613" i="1"/>
  <c r="O1608" i="7" s="1"/>
  <c r="CC613" i="1"/>
  <c r="O1587" i="7" s="1"/>
  <c r="CB613" i="1"/>
  <c r="N1629" i="7" s="1"/>
  <c r="CA613" i="1"/>
  <c r="N1608" i="7" s="1"/>
  <c r="BZ613" i="1"/>
  <c r="N1587" i="7" s="1"/>
  <c r="BY613" i="1"/>
  <c r="M1629" i="7" s="1"/>
  <c r="BX613" i="1"/>
  <c r="M1608" i="7" s="1"/>
  <c r="BW613" i="1"/>
  <c r="M1587" i="7" s="1"/>
  <c r="BV613" i="1"/>
  <c r="L1629" i="7" s="1"/>
  <c r="BU613" i="1"/>
  <c r="L1608" i="7" s="1"/>
  <c r="BT613" i="1"/>
  <c r="L1587" i="7" s="1"/>
  <c r="BS613" i="1"/>
  <c r="BR613" i="1"/>
  <c r="K1608" i="7" s="1"/>
  <c r="BQ613" i="1"/>
  <c r="K1587" i="7" s="1"/>
  <c r="BP613" i="1"/>
  <c r="J1629" i="7" s="1"/>
  <c r="BO613" i="1"/>
  <c r="J1608" i="7" s="1"/>
  <c r="BN613" i="1"/>
  <c r="J1587" i="7" s="1"/>
  <c r="BM613" i="1"/>
  <c r="I1629" i="7" s="1"/>
  <c r="BL613" i="1"/>
  <c r="I1608" i="7" s="1"/>
  <c r="BK613" i="1"/>
  <c r="I1587" i="7" s="1"/>
  <c r="BJ613" i="1"/>
  <c r="H1629" i="7" s="1"/>
  <c r="BI613" i="1"/>
  <c r="H1608" i="7" s="1"/>
  <c r="BH613" i="1"/>
  <c r="H1587" i="7" s="1"/>
  <c r="BG613" i="1"/>
  <c r="G1629" i="7" s="1"/>
  <c r="BF613" i="1"/>
  <c r="G1608" i="7" s="1"/>
  <c r="BE613" i="1"/>
  <c r="G1587" i="7" s="1"/>
  <c r="BD613" i="1"/>
  <c r="F1629" i="7" s="1"/>
  <c r="BC613" i="1"/>
  <c r="F1608" i="7" s="1"/>
  <c r="BB613" i="1"/>
  <c r="F1587" i="7" s="1"/>
  <c r="BA613" i="1"/>
  <c r="E1629" i="7" s="1"/>
  <c r="AZ613" i="1"/>
  <c r="E1608" i="7" s="1"/>
  <c r="AY613" i="1"/>
  <c r="E1587" i="7" s="1"/>
  <c r="AW613" i="1"/>
  <c r="CQ612" i="1"/>
  <c r="CP612" i="1"/>
  <c r="S1607" i="7" s="1"/>
  <c r="CO612" i="1"/>
  <c r="CN612" i="1"/>
  <c r="R1628" i="7" s="1"/>
  <c r="CM612" i="1"/>
  <c r="CL612" i="1"/>
  <c r="R1586" i="7" s="1"/>
  <c r="CK612" i="1"/>
  <c r="Q1628" i="7" s="1"/>
  <c r="CJ612" i="1"/>
  <c r="CI612" i="1"/>
  <c r="CH612" i="1"/>
  <c r="CG612" i="1"/>
  <c r="CF612" i="1"/>
  <c r="P1586" i="7" s="1"/>
  <c r="CE612" i="1"/>
  <c r="O1628" i="7" s="1"/>
  <c r="CD612" i="1"/>
  <c r="O1607" i="7" s="1"/>
  <c r="CC612" i="1"/>
  <c r="O1586" i="7" s="1"/>
  <c r="CB612" i="1"/>
  <c r="N1628" i="7" s="1"/>
  <c r="CA612" i="1"/>
  <c r="N1607" i="7" s="1"/>
  <c r="BZ612" i="1"/>
  <c r="N1586" i="7" s="1"/>
  <c r="BY612" i="1"/>
  <c r="M1628" i="7" s="1"/>
  <c r="W1628" i="7" s="1"/>
  <c r="BX612" i="1"/>
  <c r="M1607" i="7" s="1"/>
  <c r="BW612" i="1"/>
  <c r="M1586" i="7" s="1"/>
  <c r="BV612" i="1"/>
  <c r="L1628" i="7" s="1"/>
  <c r="BU612" i="1"/>
  <c r="L1607" i="7" s="1"/>
  <c r="BT612" i="1"/>
  <c r="L1586" i="7" s="1"/>
  <c r="BS612" i="1"/>
  <c r="BR612" i="1"/>
  <c r="K1607" i="7" s="1"/>
  <c r="BQ612" i="1"/>
  <c r="K1586" i="7" s="1"/>
  <c r="BP612" i="1"/>
  <c r="J1628" i="7" s="1"/>
  <c r="BO612" i="1"/>
  <c r="J1607" i="7" s="1"/>
  <c r="BN612" i="1"/>
  <c r="J1586" i="7" s="1"/>
  <c r="BM612" i="1"/>
  <c r="I1628" i="7" s="1"/>
  <c r="BL612" i="1"/>
  <c r="I1607" i="7" s="1"/>
  <c r="BK612" i="1"/>
  <c r="I1586" i="7" s="1"/>
  <c r="BJ612" i="1"/>
  <c r="H1628" i="7" s="1"/>
  <c r="BI612" i="1"/>
  <c r="H1607" i="7" s="1"/>
  <c r="BH612" i="1"/>
  <c r="H1586" i="7" s="1"/>
  <c r="BG612" i="1"/>
  <c r="G1628" i="7" s="1"/>
  <c r="BF612" i="1"/>
  <c r="G1607" i="7" s="1"/>
  <c r="BE612" i="1"/>
  <c r="G1586" i="7" s="1"/>
  <c r="BD612" i="1"/>
  <c r="F1628" i="7" s="1"/>
  <c r="BC612" i="1"/>
  <c r="F1607" i="7" s="1"/>
  <c r="BB612" i="1"/>
  <c r="F1586" i="7" s="1"/>
  <c r="BA612" i="1"/>
  <c r="E1628" i="7" s="1"/>
  <c r="AZ612" i="1"/>
  <c r="E1607" i="7" s="1"/>
  <c r="AY612" i="1"/>
  <c r="E1586" i="7" s="1"/>
  <c r="AW612" i="1"/>
  <c r="CQ611" i="1"/>
  <c r="S1627" i="7" s="1"/>
  <c r="CP611" i="1"/>
  <c r="CO611" i="1"/>
  <c r="CN611" i="1"/>
  <c r="R1627" i="7" s="1"/>
  <c r="CM611" i="1"/>
  <c r="CL611" i="1"/>
  <c r="R1585" i="7" s="1"/>
  <c r="CK611" i="1"/>
  <c r="CJ611" i="1"/>
  <c r="Q1606" i="7" s="1"/>
  <c r="CI611" i="1"/>
  <c r="Q1585" i="7" s="1"/>
  <c r="CH611" i="1"/>
  <c r="CG611" i="1"/>
  <c r="CF611" i="1"/>
  <c r="P1585" i="7" s="1"/>
  <c r="CE611" i="1"/>
  <c r="CD611" i="1"/>
  <c r="O1606" i="7" s="1"/>
  <c r="CC611" i="1"/>
  <c r="O1585" i="7" s="1"/>
  <c r="CB611" i="1"/>
  <c r="N1627" i="7" s="1"/>
  <c r="CA611" i="1"/>
  <c r="N1606" i="7" s="1"/>
  <c r="BZ611" i="1"/>
  <c r="N1585" i="7" s="1"/>
  <c r="BY611" i="1"/>
  <c r="M1627" i="7" s="1"/>
  <c r="BX611" i="1"/>
  <c r="M1606" i="7" s="1"/>
  <c r="BW611" i="1"/>
  <c r="M1585" i="7" s="1"/>
  <c r="BV611" i="1"/>
  <c r="L1627" i="7" s="1"/>
  <c r="BU611" i="1"/>
  <c r="L1606" i="7" s="1"/>
  <c r="BT611" i="1"/>
  <c r="L1585" i="7" s="1"/>
  <c r="BS611" i="1"/>
  <c r="BR611" i="1"/>
  <c r="K1606" i="7" s="1"/>
  <c r="BQ611" i="1"/>
  <c r="K1585" i="7" s="1"/>
  <c r="BP611" i="1"/>
  <c r="J1627" i="7" s="1"/>
  <c r="BO611" i="1"/>
  <c r="J1606" i="7" s="1"/>
  <c r="BN611" i="1"/>
  <c r="J1585" i="7" s="1"/>
  <c r="BM611" i="1"/>
  <c r="I1627" i="7" s="1"/>
  <c r="BL611" i="1"/>
  <c r="I1606" i="7" s="1"/>
  <c r="BK611" i="1"/>
  <c r="I1585" i="7" s="1"/>
  <c r="BJ611" i="1"/>
  <c r="H1627" i="7" s="1"/>
  <c r="BI611" i="1"/>
  <c r="H1606" i="7" s="1"/>
  <c r="BH611" i="1"/>
  <c r="H1585" i="7" s="1"/>
  <c r="BG611" i="1"/>
  <c r="G1627" i="7" s="1"/>
  <c r="BF611" i="1"/>
  <c r="G1606" i="7" s="1"/>
  <c r="BE611" i="1"/>
  <c r="G1585" i="7" s="1"/>
  <c r="BD611" i="1"/>
  <c r="F1627" i="7" s="1"/>
  <c r="BC611" i="1"/>
  <c r="F1606" i="7" s="1"/>
  <c r="BB611" i="1"/>
  <c r="F1585" i="7" s="1"/>
  <c r="BA611" i="1"/>
  <c r="E1627" i="7" s="1"/>
  <c r="AZ611" i="1"/>
  <c r="E1606" i="7" s="1"/>
  <c r="AY611" i="1"/>
  <c r="E1585" i="7" s="1"/>
  <c r="AW611" i="1"/>
  <c r="CQ610" i="1"/>
  <c r="CP610" i="1"/>
  <c r="S1605" i="7" s="1"/>
  <c r="CO610" i="1"/>
  <c r="S1584" i="7" s="1"/>
  <c r="CN610" i="1"/>
  <c r="CM610" i="1"/>
  <c r="CL610" i="1"/>
  <c r="R1584" i="7" s="1"/>
  <c r="CK610" i="1"/>
  <c r="CJ610" i="1"/>
  <c r="Q1605" i="7" s="1"/>
  <c r="CI610" i="1"/>
  <c r="Q1584" i="7" s="1"/>
  <c r="CH610" i="1"/>
  <c r="P1626" i="7" s="1"/>
  <c r="CG610" i="1"/>
  <c r="P1605" i="7" s="1"/>
  <c r="CF610" i="1"/>
  <c r="P1584" i="7" s="1"/>
  <c r="CE610" i="1"/>
  <c r="CD610" i="1"/>
  <c r="O1605" i="7" s="1"/>
  <c r="CC610" i="1"/>
  <c r="O1584" i="7" s="1"/>
  <c r="CB610" i="1"/>
  <c r="N1626" i="7" s="1"/>
  <c r="CA610" i="1"/>
  <c r="N1605" i="7" s="1"/>
  <c r="BZ610" i="1"/>
  <c r="N1584" i="7" s="1"/>
  <c r="BY610" i="1"/>
  <c r="M1626" i="7" s="1"/>
  <c r="BX610" i="1"/>
  <c r="M1605" i="7" s="1"/>
  <c r="BW610" i="1"/>
  <c r="M1584" i="7" s="1"/>
  <c r="BV610" i="1"/>
  <c r="L1626" i="7" s="1"/>
  <c r="BU610" i="1"/>
  <c r="L1605" i="7" s="1"/>
  <c r="BT610" i="1"/>
  <c r="L1584" i="7" s="1"/>
  <c r="BS610" i="1"/>
  <c r="BR610" i="1"/>
  <c r="K1605" i="7" s="1"/>
  <c r="BQ610" i="1"/>
  <c r="K1584" i="7" s="1"/>
  <c r="BP610" i="1"/>
  <c r="J1626" i="7" s="1"/>
  <c r="BO610" i="1"/>
  <c r="J1605" i="7" s="1"/>
  <c r="BN610" i="1"/>
  <c r="J1584" i="7" s="1"/>
  <c r="BM610" i="1"/>
  <c r="I1626" i="7" s="1"/>
  <c r="BL610" i="1"/>
  <c r="I1605" i="7" s="1"/>
  <c r="BK610" i="1"/>
  <c r="I1584" i="7" s="1"/>
  <c r="BJ610" i="1"/>
  <c r="H1626" i="7" s="1"/>
  <c r="BI610" i="1"/>
  <c r="H1605" i="7" s="1"/>
  <c r="BH610" i="1"/>
  <c r="H1584" i="7" s="1"/>
  <c r="BG610" i="1"/>
  <c r="G1626" i="7" s="1"/>
  <c r="X1626" i="7" s="1"/>
  <c r="BF610" i="1"/>
  <c r="G1605" i="7" s="1"/>
  <c r="BE610" i="1"/>
  <c r="G1584" i="7" s="1"/>
  <c r="BD610" i="1"/>
  <c r="F1626" i="7" s="1"/>
  <c r="BC610" i="1"/>
  <c r="F1605" i="7" s="1"/>
  <c r="BB610" i="1"/>
  <c r="F1584" i="7" s="1"/>
  <c r="BA610" i="1"/>
  <c r="E1626" i="7" s="1"/>
  <c r="AZ610" i="1"/>
  <c r="E1605" i="7" s="1"/>
  <c r="AY610" i="1"/>
  <c r="E1584" i="7" s="1"/>
  <c r="AW610" i="1"/>
  <c r="CQ609" i="1"/>
  <c r="CP609" i="1"/>
  <c r="S1604" i="7" s="1"/>
  <c r="CO609" i="1"/>
  <c r="CN609" i="1"/>
  <c r="R1625" i="7" s="1"/>
  <c r="CM609" i="1"/>
  <c r="R1604" i="7" s="1"/>
  <c r="CL609" i="1"/>
  <c r="R1583" i="7" s="1"/>
  <c r="CK609" i="1"/>
  <c r="CJ609" i="1"/>
  <c r="CI609" i="1"/>
  <c r="Q1583" i="7" s="1"/>
  <c r="CH609" i="1"/>
  <c r="P1625" i="7" s="1"/>
  <c r="CG609" i="1"/>
  <c r="P1604" i="7" s="1"/>
  <c r="CF609" i="1"/>
  <c r="P1583" i="7" s="1"/>
  <c r="CE609" i="1"/>
  <c r="O1625" i="7" s="1"/>
  <c r="CD609" i="1"/>
  <c r="O1604" i="7" s="1"/>
  <c r="CC609" i="1"/>
  <c r="O1583" i="7" s="1"/>
  <c r="CB609" i="1"/>
  <c r="N1625" i="7" s="1"/>
  <c r="CA609" i="1"/>
  <c r="N1604" i="7" s="1"/>
  <c r="BZ609" i="1"/>
  <c r="N1583" i="7" s="1"/>
  <c r="BY609" i="1"/>
  <c r="M1625" i="7" s="1"/>
  <c r="BX609" i="1"/>
  <c r="M1604" i="7" s="1"/>
  <c r="BW609" i="1"/>
  <c r="M1583" i="7" s="1"/>
  <c r="BV609" i="1"/>
  <c r="L1625" i="7" s="1"/>
  <c r="BU609" i="1"/>
  <c r="L1604" i="7" s="1"/>
  <c r="BT609" i="1"/>
  <c r="L1583" i="7" s="1"/>
  <c r="BS609" i="1"/>
  <c r="BR609" i="1"/>
  <c r="K1604" i="7" s="1"/>
  <c r="BQ609" i="1"/>
  <c r="K1583" i="7" s="1"/>
  <c r="BP609" i="1"/>
  <c r="J1625" i="7" s="1"/>
  <c r="BO609" i="1"/>
  <c r="J1604" i="7" s="1"/>
  <c r="BN609" i="1"/>
  <c r="J1583" i="7" s="1"/>
  <c r="BM609" i="1"/>
  <c r="I1625" i="7" s="1"/>
  <c r="BL609" i="1"/>
  <c r="I1604" i="7" s="1"/>
  <c r="BK609" i="1"/>
  <c r="I1583" i="7" s="1"/>
  <c r="BJ609" i="1"/>
  <c r="H1625" i="7" s="1"/>
  <c r="BI609" i="1"/>
  <c r="H1604" i="7" s="1"/>
  <c r="BH609" i="1"/>
  <c r="H1583" i="7" s="1"/>
  <c r="BG609" i="1"/>
  <c r="G1625" i="7" s="1"/>
  <c r="BF609" i="1"/>
  <c r="G1604" i="7" s="1"/>
  <c r="BE609" i="1"/>
  <c r="G1583" i="7" s="1"/>
  <c r="BD609" i="1"/>
  <c r="F1625" i="7" s="1"/>
  <c r="BC609" i="1"/>
  <c r="F1604" i="7" s="1"/>
  <c r="BB609" i="1"/>
  <c r="F1583" i="7" s="1"/>
  <c r="BA609" i="1"/>
  <c r="E1625" i="7" s="1"/>
  <c r="AZ609" i="1"/>
  <c r="E1604" i="7" s="1"/>
  <c r="AY609" i="1"/>
  <c r="E1583" i="7" s="1"/>
  <c r="AW609" i="1"/>
  <c r="CQ608" i="1"/>
  <c r="CP608" i="1"/>
  <c r="S1603" i="7" s="1"/>
  <c r="CO608" i="1"/>
  <c r="CN608" i="1"/>
  <c r="R1624" i="7" s="1"/>
  <c r="CM608" i="1"/>
  <c r="CL608" i="1"/>
  <c r="R1582" i="7" s="1"/>
  <c r="CK608" i="1"/>
  <c r="Q1624" i="7" s="1"/>
  <c r="CJ608" i="1"/>
  <c r="CI608" i="1"/>
  <c r="Q1582" i="7" s="1"/>
  <c r="CH608" i="1"/>
  <c r="CG608" i="1"/>
  <c r="CF608" i="1"/>
  <c r="P1582" i="7" s="1"/>
  <c r="CE608" i="1"/>
  <c r="O1624" i="7" s="1"/>
  <c r="CD608" i="1"/>
  <c r="O1603" i="7" s="1"/>
  <c r="CC608" i="1"/>
  <c r="O1582" i="7" s="1"/>
  <c r="CB608" i="1"/>
  <c r="N1624" i="7" s="1"/>
  <c r="CA608" i="1"/>
  <c r="N1603" i="7" s="1"/>
  <c r="BZ608" i="1"/>
  <c r="N1582" i="7" s="1"/>
  <c r="BY608" i="1"/>
  <c r="M1624" i="7" s="1"/>
  <c r="W1624" i="7" s="1"/>
  <c r="BX608" i="1"/>
  <c r="M1603" i="7" s="1"/>
  <c r="BW608" i="1"/>
  <c r="M1582" i="7" s="1"/>
  <c r="BV608" i="1"/>
  <c r="L1624" i="7" s="1"/>
  <c r="BU608" i="1"/>
  <c r="L1603" i="7" s="1"/>
  <c r="BT608" i="1"/>
  <c r="L1582" i="7" s="1"/>
  <c r="BS608" i="1"/>
  <c r="BR608" i="1"/>
  <c r="K1603" i="7" s="1"/>
  <c r="BQ608" i="1"/>
  <c r="K1582" i="7" s="1"/>
  <c r="BP608" i="1"/>
  <c r="J1624" i="7" s="1"/>
  <c r="BO608" i="1"/>
  <c r="J1603" i="7" s="1"/>
  <c r="BN608" i="1"/>
  <c r="J1582" i="7" s="1"/>
  <c r="BM608" i="1"/>
  <c r="I1624" i="7" s="1"/>
  <c r="BL608" i="1"/>
  <c r="I1603" i="7" s="1"/>
  <c r="BK608" i="1"/>
  <c r="I1582" i="7" s="1"/>
  <c r="BJ608" i="1"/>
  <c r="H1624" i="7" s="1"/>
  <c r="BI608" i="1"/>
  <c r="H1603" i="7" s="1"/>
  <c r="BH608" i="1"/>
  <c r="H1582" i="7" s="1"/>
  <c r="BG608" i="1"/>
  <c r="G1624" i="7" s="1"/>
  <c r="BF608" i="1"/>
  <c r="G1603" i="7" s="1"/>
  <c r="BE608" i="1"/>
  <c r="G1582" i="7" s="1"/>
  <c r="BD608" i="1"/>
  <c r="F1624" i="7" s="1"/>
  <c r="BC608" i="1"/>
  <c r="F1603" i="7" s="1"/>
  <c r="BB608" i="1"/>
  <c r="F1582" i="7" s="1"/>
  <c r="BA608" i="1"/>
  <c r="E1624" i="7" s="1"/>
  <c r="AZ608" i="1"/>
  <c r="E1603" i="7" s="1"/>
  <c r="AY608" i="1"/>
  <c r="E1582" i="7" s="1"/>
  <c r="AW608" i="1"/>
  <c r="CQ607" i="1"/>
  <c r="S1623" i="7" s="1"/>
  <c r="CP607" i="1"/>
  <c r="CO607" i="1"/>
  <c r="CN607" i="1"/>
  <c r="R1623" i="7" s="1"/>
  <c r="CM607" i="1"/>
  <c r="CL607" i="1"/>
  <c r="R1581" i="7" s="1"/>
  <c r="CK607" i="1"/>
  <c r="CJ607" i="1"/>
  <c r="Q1602" i="7" s="1"/>
  <c r="CI607" i="1"/>
  <c r="Q1581" i="7" s="1"/>
  <c r="CH607" i="1"/>
  <c r="CG607" i="1"/>
  <c r="CF607" i="1"/>
  <c r="P1581" i="7" s="1"/>
  <c r="CE607" i="1"/>
  <c r="CD607" i="1"/>
  <c r="O1602" i="7" s="1"/>
  <c r="CC607" i="1"/>
  <c r="O1581" i="7" s="1"/>
  <c r="CB607" i="1"/>
  <c r="N1623" i="7" s="1"/>
  <c r="CA607" i="1"/>
  <c r="N1602" i="7" s="1"/>
  <c r="BZ607" i="1"/>
  <c r="N1581" i="7" s="1"/>
  <c r="BY607" i="1"/>
  <c r="M1623" i="7" s="1"/>
  <c r="W1623" i="7" s="1"/>
  <c r="BX607" i="1"/>
  <c r="M1602" i="7" s="1"/>
  <c r="W1602" i="7" s="1"/>
  <c r="BW607" i="1"/>
  <c r="M1581" i="7" s="1"/>
  <c r="BV607" i="1"/>
  <c r="L1623" i="7" s="1"/>
  <c r="BU607" i="1"/>
  <c r="L1602" i="7" s="1"/>
  <c r="BT607" i="1"/>
  <c r="L1581" i="7" s="1"/>
  <c r="BS607" i="1"/>
  <c r="BR607" i="1"/>
  <c r="K1602" i="7" s="1"/>
  <c r="BQ607" i="1"/>
  <c r="K1581" i="7" s="1"/>
  <c r="BP607" i="1"/>
  <c r="J1623" i="7" s="1"/>
  <c r="BO607" i="1"/>
  <c r="J1602" i="7" s="1"/>
  <c r="BN607" i="1"/>
  <c r="J1581" i="7" s="1"/>
  <c r="BM607" i="1"/>
  <c r="I1623" i="7" s="1"/>
  <c r="BL607" i="1"/>
  <c r="I1602" i="7" s="1"/>
  <c r="BK607" i="1"/>
  <c r="I1581" i="7" s="1"/>
  <c r="BJ607" i="1"/>
  <c r="H1623" i="7" s="1"/>
  <c r="BI607" i="1"/>
  <c r="H1602" i="7" s="1"/>
  <c r="BH607" i="1"/>
  <c r="H1581" i="7" s="1"/>
  <c r="BG607" i="1"/>
  <c r="G1623" i="7" s="1"/>
  <c r="BF607" i="1"/>
  <c r="G1602" i="7" s="1"/>
  <c r="BE607" i="1"/>
  <c r="G1581" i="7" s="1"/>
  <c r="BD607" i="1"/>
  <c r="F1623" i="7" s="1"/>
  <c r="BC607" i="1"/>
  <c r="F1602" i="7" s="1"/>
  <c r="BB607" i="1"/>
  <c r="F1581" i="7" s="1"/>
  <c r="BA607" i="1"/>
  <c r="E1623" i="7" s="1"/>
  <c r="AZ607" i="1"/>
  <c r="E1602" i="7" s="1"/>
  <c r="AY607" i="1"/>
  <c r="E1581" i="7" s="1"/>
  <c r="AW607" i="1"/>
  <c r="CQ606" i="1"/>
  <c r="S1622" i="7" s="1"/>
  <c r="CP606" i="1"/>
  <c r="S1601" i="7" s="1"/>
  <c r="CO606" i="1"/>
  <c r="S1580" i="7" s="1"/>
  <c r="CN606" i="1"/>
  <c r="CM606" i="1"/>
  <c r="R1601" i="7" s="1"/>
  <c r="CL606" i="1"/>
  <c r="R1580" i="7" s="1"/>
  <c r="CK606" i="1"/>
  <c r="CJ606" i="1"/>
  <c r="Q1601" i="7" s="1"/>
  <c r="CI606" i="1"/>
  <c r="Q1580" i="7" s="1"/>
  <c r="CH606" i="1"/>
  <c r="P1622" i="7" s="1"/>
  <c r="CG606" i="1"/>
  <c r="P1601" i="7" s="1"/>
  <c r="CF606" i="1"/>
  <c r="P1580" i="7" s="1"/>
  <c r="CE606" i="1"/>
  <c r="CD606" i="1"/>
  <c r="O1601" i="7" s="1"/>
  <c r="CC606" i="1"/>
  <c r="O1580" i="7" s="1"/>
  <c r="CB606" i="1"/>
  <c r="N1622" i="7" s="1"/>
  <c r="CA606" i="1"/>
  <c r="N1601" i="7" s="1"/>
  <c r="BZ606" i="1"/>
  <c r="N1580" i="7" s="1"/>
  <c r="BY606" i="1"/>
  <c r="M1622" i="7" s="1"/>
  <c r="BX606" i="1"/>
  <c r="M1601" i="7" s="1"/>
  <c r="BW606" i="1"/>
  <c r="M1580" i="7" s="1"/>
  <c r="BV606" i="1"/>
  <c r="L1622" i="7" s="1"/>
  <c r="BU606" i="1"/>
  <c r="L1601" i="7" s="1"/>
  <c r="BT606" i="1"/>
  <c r="L1580" i="7" s="1"/>
  <c r="BS606" i="1"/>
  <c r="BR606" i="1"/>
  <c r="K1601" i="7" s="1"/>
  <c r="BQ606" i="1"/>
  <c r="K1580" i="7" s="1"/>
  <c r="BP606" i="1"/>
  <c r="J1622" i="7" s="1"/>
  <c r="BO606" i="1"/>
  <c r="J1601" i="7" s="1"/>
  <c r="BN606" i="1"/>
  <c r="J1580" i="7" s="1"/>
  <c r="BM606" i="1"/>
  <c r="I1622" i="7" s="1"/>
  <c r="BL606" i="1"/>
  <c r="I1601" i="7" s="1"/>
  <c r="BK606" i="1"/>
  <c r="I1580" i="7" s="1"/>
  <c r="BJ606" i="1"/>
  <c r="H1622" i="7" s="1"/>
  <c r="BI606" i="1"/>
  <c r="H1601" i="7" s="1"/>
  <c r="BH606" i="1"/>
  <c r="H1580" i="7" s="1"/>
  <c r="BG606" i="1"/>
  <c r="G1622" i="7" s="1"/>
  <c r="BF606" i="1"/>
  <c r="G1601" i="7" s="1"/>
  <c r="BE606" i="1"/>
  <c r="G1580" i="7" s="1"/>
  <c r="BD606" i="1"/>
  <c r="F1622" i="7" s="1"/>
  <c r="BC606" i="1"/>
  <c r="F1601" i="7" s="1"/>
  <c r="BB606" i="1"/>
  <c r="F1580" i="7" s="1"/>
  <c r="BA606" i="1"/>
  <c r="E1622" i="7" s="1"/>
  <c r="AZ606" i="1"/>
  <c r="E1601" i="7" s="1"/>
  <c r="AY606" i="1"/>
  <c r="E1580" i="7" s="1"/>
  <c r="AW606" i="1"/>
  <c r="CQ605" i="1"/>
  <c r="CP605" i="1"/>
  <c r="S1600" i="7" s="1"/>
  <c r="CO605" i="1"/>
  <c r="S1579" i="7" s="1"/>
  <c r="CN605" i="1"/>
  <c r="R1621" i="7" s="1"/>
  <c r="CM605" i="1"/>
  <c r="R1600" i="7" s="1"/>
  <c r="CL605" i="1"/>
  <c r="CK605" i="1"/>
  <c r="CJ605" i="1"/>
  <c r="Q1600" i="7" s="1"/>
  <c r="CI605" i="1"/>
  <c r="CH605" i="1"/>
  <c r="P1621" i="7" s="1"/>
  <c r="CG605" i="1"/>
  <c r="P1600" i="7" s="1"/>
  <c r="CF605" i="1"/>
  <c r="P1579" i="7" s="1"/>
  <c r="CE605" i="1"/>
  <c r="O1621" i="7" s="1"/>
  <c r="CD605" i="1"/>
  <c r="O1600" i="7" s="1"/>
  <c r="CC605" i="1"/>
  <c r="O1579" i="7" s="1"/>
  <c r="CB605" i="1"/>
  <c r="N1621" i="7" s="1"/>
  <c r="CA605" i="1"/>
  <c r="N1600" i="7" s="1"/>
  <c r="BZ605" i="1"/>
  <c r="N1579" i="7" s="1"/>
  <c r="BY605" i="1"/>
  <c r="M1621" i="7" s="1"/>
  <c r="W1621" i="7" s="1"/>
  <c r="BX605" i="1"/>
  <c r="M1600" i="7" s="1"/>
  <c r="BW605" i="1"/>
  <c r="M1579" i="7" s="1"/>
  <c r="BV605" i="1"/>
  <c r="L1621" i="7" s="1"/>
  <c r="BU605" i="1"/>
  <c r="L1600" i="7" s="1"/>
  <c r="BT605" i="1"/>
  <c r="L1579" i="7" s="1"/>
  <c r="BS605" i="1"/>
  <c r="BR605" i="1"/>
  <c r="K1600" i="7" s="1"/>
  <c r="BQ605" i="1"/>
  <c r="K1579" i="7" s="1"/>
  <c r="BP605" i="1"/>
  <c r="J1621" i="7" s="1"/>
  <c r="BO605" i="1"/>
  <c r="J1600" i="7" s="1"/>
  <c r="BN605" i="1"/>
  <c r="J1579" i="7" s="1"/>
  <c r="BM605" i="1"/>
  <c r="BL605" i="1"/>
  <c r="I1600" i="7" s="1"/>
  <c r="BK605" i="1"/>
  <c r="I1579" i="7" s="1"/>
  <c r="BJ605" i="1"/>
  <c r="H1621" i="7" s="1"/>
  <c r="BI605" i="1"/>
  <c r="H1600" i="7" s="1"/>
  <c r="BH605" i="1"/>
  <c r="H1579" i="7" s="1"/>
  <c r="BG605" i="1"/>
  <c r="G1621" i="7" s="1"/>
  <c r="BF605" i="1"/>
  <c r="G1600" i="7" s="1"/>
  <c r="BE605" i="1"/>
  <c r="G1579" i="7" s="1"/>
  <c r="BD605" i="1"/>
  <c r="F1621" i="7" s="1"/>
  <c r="BC605" i="1"/>
  <c r="F1600" i="7" s="1"/>
  <c r="BB605" i="1"/>
  <c r="F1579" i="7" s="1"/>
  <c r="BA605" i="1"/>
  <c r="AZ605" i="1"/>
  <c r="E1600" i="7" s="1"/>
  <c r="AY605" i="1"/>
  <c r="E1579" i="7" s="1"/>
  <c r="AW605" i="1"/>
  <c r="CQ604" i="1"/>
  <c r="CP604" i="1"/>
  <c r="CO604" i="1"/>
  <c r="CN604" i="1"/>
  <c r="R1620" i="7" s="1"/>
  <c r="CM604" i="1"/>
  <c r="R1599" i="7" s="1"/>
  <c r="CL604" i="1"/>
  <c r="R1578" i="7" s="1"/>
  <c r="CK604" i="1"/>
  <c r="Q1620" i="7" s="1"/>
  <c r="CJ604" i="1"/>
  <c r="CI604" i="1"/>
  <c r="CH604" i="1"/>
  <c r="CG604" i="1"/>
  <c r="CF604" i="1"/>
  <c r="P1578" i="7" s="1"/>
  <c r="CE604" i="1"/>
  <c r="CD604" i="1"/>
  <c r="O1599" i="7" s="1"/>
  <c r="CC604" i="1"/>
  <c r="O1578" i="7" s="1"/>
  <c r="CB604" i="1"/>
  <c r="N1620" i="7" s="1"/>
  <c r="CA604" i="1"/>
  <c r="N1599" i="7" s="1"/>
  <c r="BZ604" i="1"/>
  <c r="N1578" i="7" s="1"/>
  <c r="BY604" i="1"/>
  <c r="M1620" i="7" s="1"/>
  <c r="W1620" i="7" s="1"/>
  <c r="BX604" i="1"/>
  <c r="M1599" i="7" s="1"/>
  <c r="BW604" i="1"/>
  <c r="M1578" i="7" s="1"/>
  <c r="BV604" i="1"/>
  <c r="L1620" i="7" s="1"/>
  <c r="BU604" i="1"/>
  <c r="L1599" i="7" s="1"/>
  <c r="BT604" i="1"/>
  <c r="L1578" i="7" s="1"/>
  <c r="BS604" i="1"/>
  <c r="BR604" i="1"/>
  <c r="K1599" i="7" s="1"/>
  <c r="BQ604" i="1"/>
  <c r="K1578" i="7" s="1"/>
  <c r="BP604" i="1"/>
  <c r="J1620" i="7" s="1"/>
  <c r="BO604" i="1"/>
  <c r="J1599" i="7" s="1"/>
  <c r="BN604" i="1"/>
  <c r="J1578" i="7" s="1"/>
  <c r="BM604" i="1"/>
  <c r="I1620" i="7" s="1"/>
  <c r="BL604" i="1"/>
  <c r="I1599" i="7" s="1"/>
  <c r="BK604" i="1"/>
  <c r="I1578" i="7" s="1"/>
  <c r="BJ604" i="1"/>
  <c r="H1620" i="7" s="1"/>
  <c r="BI604" i="1"/>
  <c r="H1599" i="7" s="1"/>
  <c r="BH604" i="1"/>
  <c r="H1578" i="7" s="1"/>
  <c r="BG604" i="1"/>
  <c r="BF604" i="1"/>
  <c r="G1599" i="7" s="1"/>
  <c r="BE604" i="1"/>
  <c r="G1578" i="7" s="1"/>
  <c r="BD604" i="1"/>
  <c r="F1620" i="7" s="1"/>
  <c r="BC604" i="1"/>
  <c r="BB604" i="1"/>
  <c r="F1578" i="7" s="1"/>
  <c r="BA604" i="1"/>
  <c r="AZ604" i="1"/>
  <c r="E1599" i="7" s="1"/>
  <c r="AY604" i="1"/>
  <c r="E1578" i="7" s="1"/>
  <c r="AW604" i="1"/>
  <c r="CQ603" i="1"/>
  <c r="S1619" i="7" s="1"/>
  <c r="CP603" i="1"/>
  <c r="CO603" i="1"/>
  <c r="CN603" i="1"/>
  <c r="R1619" i="7" s="1"/>
  <c r="CM603" i="1"/>
  <c r="CL603" i="1"/>
  <c r="R1577" i="7" s="1"/>
  <c r="CK603" i="1"/>
  <c r="CJ603" i="1"/>
  <c r="Q1598" i="7" s="1"/>
  <c r="CI603" i="1"/>
  <c r="Q1577" i="7" s="1"/>
  <c r="CH603" i="1"/>
  <c r="CG603" i="1"/>
  <c r="CF603" i="1"/>
  <c r="CE603" i="1"/>
  <c r="CD603" i="1"/>
  <c r="O1598" i="7" s="1"/>
  <c r="CC603" i="1"/>
  <c r="O1577" i="7" s="1"/>
  <c r="CB603" i="1"/>
  <c r="N1619" i="7" s="1"/>
  <c r="CA603" i="1"/>
  <c r="N1598" i="7" s="1"/>
  <c r="BZ603" i="1"/>
  <c r="N1577" i="7" s="1"/>
  <c r="BY603" i="1"/>
  <c r="M1619" i="7" s="1"/>
  <c r="BX603" i="1"/>
  <c r="BW603" i="1"/>
  <c r="M1577" i="7" s="1"/>
  <c r="BV603" i="1"/>
  <c r="L1619" i="7" s="1"/>
  <c r="BU603" i="1"/>
  <c r="L1598" i="7" s="1"/>
  <c r="BT603" i="1"/>
  <c r="L1577" i="7" s="1"/>
  <c r="BS603" i="1"/>
  <c r="BR603" i="1"/>
  <c r="BQ603" i="1"/>
  <c r="K1577" i="7" s="1"/>
  <c r="BP603" i="1"/>
  <c r="BO603" i="1"/>
  <c r="J1598" i="7" s="1"/>
  <c r="BN603" i="1"/>
  <c r="J1577" i="7" s="1"/>
  <c r="BM603" i="1"/>
  <c r="BL603" i="1"/>
  <c r="I1598" i="7" s="1"/>
  <c r="BK603" i="1"/>
  <c r="I1577" i="7" s="1"/>
  <c r="BJ603" i="1"/>
  <c r="H1619" i="7" s="1"/>
  <c r="BI603" i="1"/>
  <c r="BH603" i="1"/>
  <c r="BG603" i="1"/>
  <c r="G1619" i="7" s="1"/>
  <c r="BF603" i="1"/>
  <c r="G1598" i="7" s="1"/>
  <c r="BE603" i="1"/>
  <c r="BD603" i="1"/>
  <c r="F1619" i="7" s="1"/>
  <c r="BC603" i="1"/>
  <c r="F1598" i="7" s="1"/>
  <c r="BB603" i="1"/>
  <c r="F1577" i="7" s="1"/>
  <c r="BA603" i="1"/>
  <c r="AZ603" i="1"/>
  <c r="AY603" i="1"/>
  <c r="E1577" i="7" s="1"/>
  <c r="AW603" i="1"/>
  <c r="CQ599" i="1"/>
  <c r="CP599" i="1"/>
  <c r="S1555" i="7" s="1"/>
  <c r="CO599" i="1"/>
  <c r="S1534" i="7" s="1"/>
  <c r="CN599" i="1"/>
  <c r="CM599" i="1"/>
  <c r="CL599" i="1"/>
  <c r="CK599" i="1"/>
  <c r="CJ599" i="1"/>
  <c r="CI599" i="1"/>
  <c r="CH599" i="1"/>
  <c r="P1576" i="7" s="1"/>
  <c r="CG599" i="1"/>
  <c r="P1555" i="7" s="1"/>
  <c r="CF599" i="1"/>
  <c r="CE599" i="1"/>
  <c r="CD599" i="1"/>
  <c r="CC599" i="1"/>
  <c r="CB599" i="1"/>
  <c r="CA599" i="1"/>
  <c r="BZ599" i="1"/>
  <c r="N1534" i="7" s="1"/>
  <c r="BY599" i="1"/>
  <c r="M1576" i="7" s="1"/>
  <c r="BX599" i="1"/>
  <c r="BW599" i="1"/>
  <c r="BV599" i="1"/>
  <c r="BU599" i="1"/>
  <c r="BT599" i="1"/>
  <c r="BS599" i="1"/>
  <c r="BR599" i="1"/>
  <c r="K1555" i="7" s="1"/>
  <c r="BQ599" i="1"/>
  <c r="K1534" i="7" s="1"/>
  <c r="BP599" i="1"/>
  <c r="BO599" i="1"/>
  <c r="BN599" i="1"/>
  <c r="BM599" i="1"/>
  <c r="BL599" i="1"/>
  <c r="BK599" i="1"/>
  <c r="BJ599" i="1"/>
  <c r="H1576" i="7" s="1"/>
  <c r="BI599" i="1"/>
  <c r="H1555" i="7" s="1"/>
  <c r="BH599" i="1"/>
  <c r="BG599" i="1"/>
  <c r="BF599" i="1"/>
  <c r="BE599" i="1"/>
  <c r="BD599" i="1"/>
  <c r="BC599" i="1"/>
  <c r="BB599" i="1"/>
  <c r="F1534" i="7" s="1"/>
  <c r="X1534" i="7" s="1"/>
  <c r="BA599" i="1"/>
  <c r="E1576" i="7" s="1"/>
  <c r="AZ599" i="1"/>
  <c r="AY599" i="1"/>
  <c r="AW599" i="1"/>
  <c r="CQ598" i="1"/>
  <c r="CP598" i="1"/>
  <c r="S1554" i="7" s="1"/>
  <c r="CO598" i="1"/>
  <c r="CN598" i="1"/>
  <c r="R1575" i="7" s="1"/>
  <c r="CM598" i="1"/>
  <c r="R1554" i="7" s="1"/>
  <c r="CL598" i="1"/>
  <c r="CK598" i="1"/>
  <c r="CJ598" i="1"/>
  <c r="CI598" i="1"/>
  <c r="CH598" i="1"/>
  <c r="P1575" i="7" s="1"/>
  <c r="CG598" i="1"/>
  <c r="CF598" i="1"/>
  <c r="P1533" i="7" s="1"/>
  <c r="CE598" i="1"/>
  <c r="O1575" i="7" s="1"/>
  <c r="CD598" i="1"/>
  <c r="CC598" i="1"/>
  <c r="CB598" i="1"/>
  <c r="N1575" i="7" s="1"/>
  <c r="CA598" i="1"/>
  <c r="BZ598" i="1"/>
  <c r="N1533" i="7" s="1"/>
  <c r="BY598" i="1"/>
  <c r="M1575" i="7" s="1"/>
  <c r="BX598" i="1"/>
  <c r="M1554" i="7" s="1"/>
  <c r="BW598" i="1"/>
  <c r="M1533" i="7" s="1"/>
  <c r="BV598" i="1"/>
  <c r="L1575" i="7" s="1"/>
  <c r="BU598" i="1"/>
  <c r="L1554" i="7" s="1"/>
  <c r="BT598" i="1"/>
  <c r="BS598" i="1"/>
  <c r="BR598" i="1"/>
  <c r="K1554" i="7" s="1"/>
  <c r="BQ598" i="1"/>
  <c r="BP598" i="1"/>
  <c r="J1575" i="7" s="1"/>
  <c r="BO598" i="1"/>
  <c r="J1554" i="7" s="1"/>
  <c r="BN598" i="1"/>
  <c r="BM598" i="1"/>
  <c r="I1575" i="7" s="1"/>
  <c r="BL598" i="1"/>
  <c r="I1554" i="7" s="1"/>
  <c r="BK598" i="1"/>
  <c r="BJ598" i="1"/>
  <c r="H1575" i="7" s="1"/>
  <c r="BI598" i="1"/>
  <c r="H1554" i="7" s="1"/>
  <c r="BH598" i="1"/>
  <c r="H1533" i="7" s="1"/>
  <c r="BG598" i="1"/>
  <c r="G1575" i="7" s="1"/>
  <c r="BF598" i="1"/>
  <c r="G1554" i="7" s="1"/>
  <c r="W1554" i="7" s="1"/>
  <c r="BE598" i="1"/>
  <c r="BD598" i="1"/>
  <c r="F1575" i="7" s="1"/>
  <c r="BC598" i="1"/>
  <c r="F1554" i="7" s="1"/>
  <c r="BB598" i="1"/>
  <c r="BA598" i="1"/>
  <c r="E1575" i="7" s="1"/>
  <c r="AZ598" i="1"/>
  <c r="E1554" i="7" s="1"/>
  <c r="AY598" i="1"/>
  <c r="E1533" i="7" s="1"/>
  <c r="AW598" i="1"/>
  <c r="CQ597" i="1"/>
  <c r="CP597" i="1"/>
  <c r="CO597" i="1"/>
  <c r="CN597" i="1"/>
  <c r="R1574" i="7" s="1"/>
  <c r="CM597" i="1"/>
  <c r="CL597" i="1"/>
  <c r="R1532" i="7" s="1"/>
  <c r="CK597" i="1"/>
  <c r="Q1574" i="7" s="1"/>
  <c r="CJ597" i="1"/>
  <c r="CI597" i="1"/>
  <c r="CH597" i="1"/>
  <c r="CG597" i="1"/>
  <c r="CF597" i="1"/>
  <c r="P1532" i="7" s="1"/>
  <c r="CE597" i="1"/>
  <c r="CD597" i="1"/>
  <c r="O1553" i="7" s="1"/>
  <c r="CC597" i="1"/>
  <c r="O1532" i="7" s="1"/>
  <c r="CB597" i="1"/>
  <c r="N1574" i="7" s="1"/>
  <c r="CA597" i="1"/>
  <c r="BZ597" i="1"/>
  <c r="BY597" i="1"/>
  <c r="M1574" i="7" s="1"/>
  <c r="BX597" i="1"/>
  <c r="M1553" i="7" s="1"/>
  <c r="BW597" i="1"/>
  <c r="BV597" i="1"/>
  <c r="L1574" i="7" s="1"/>
  <c r="BU597" i="1"/>
  <c r="L1553" i="7" s="1"/>
  <c r="BT597" i="1"/>
  <c r="BS597" i="1"/>
  <c r="BR597" i="1"/>
  <c r="K1553" i="7" s="1"/>
  <c r="BQ597" i="1"/>
  <c r="BP597" i="1"/>
  <c r="J1574" i="7" s="1"/>
  <c r="BO597" i="1"/>
  <c r="J1553" i="7" s="1"/>
  <c r="BN597" i="1"/>
  <c r="J1532" i="7" s="1"/>
  <c r="BM597" i="1"/>
  <c r="I1574" i="7" s="1"/>
  <c r="BL597" i="1"/>
  <c r="I1553" i="7" s="1"/>
  <c r="BK597" i="1"/>
  <c r="BJ597" i="1"/>
  <c r="H1574" i="7" s="1"/>
  <c r="BI597" i="1"/>
  <c r="H1553" i="7" s="1"/>
  <c r="BH597" i="1"/>
  <c r="BG597" i="1"/>
  <c r="G1574" i="7" s="1"/>
  <c r="BF597" i="1"/>
  <c r="G1553" i="7" s="1"/>
  <c r="BE597" i="1"/>
  <c r="G1532" i="7" s="1"/>
  <c r="BD597" i="1"/>
  <c r="F1574" i="7" s="1"/>
  <c r="BC597" i="1"/>
  <c r="F1553" i="7" s="1"/>
  <c r="BB597" i="1"/>
  <c r="BA597" i="1"/>
  <c r="E1574" i="7" s="1"/>
  <c r="AZ597" i="1"/>
  <c r="E1553" i="7" s="1"/>
  <c r="AY597" i="1"/>
  <c r="AW597" i="1"/>
  <c r="CQ596" i="1"/>
  <c r="S1573" i="7" s="1"/>
  <c r="CP596" i="1"/>
  <c r="CO596" i="1"/>
  <c r="CN596" i="1"/>
  <c r="CM596" i="1"/>
  <c r="CL596" i="1"/>
  <c r="R1531" i="7" s="1"/>
  <c r="CK596" i="1"/>
  <c r="CJ596" i="1"/>
  <c r="Q1552" i="7" s="1"/>
  <c r="CI596" i="1"/>
  <c r="Q1531" i="7" s="1"/>
  <c r="CH596" i="1"/>
  <c r="CG596" i="1"/>
  <c r="CF596" i="1"/>
  <c r="CE596" i="1"/>
  <c r="CD596" i="1"/>
  <c r="O1552" i="7" s="1"/>
  <c r="CC596" i="1"/>
  <c r="CB596" i="1"/>
  <c r="N1573" i="7" s="1"/>
  <c r="CA596" i="1"/>
  <c r="N1552" i="7" s="1"/>
  <c r="BZ596" i="1"/>
  <c r="BY596" i="1"/>
  <c r="M1573" i="7" s="1"/>
  <c r="BX596" i="1"/>
  <c r="BW596" i="1"/>
  <c r="BV596" i="1"/>
  <c r="L1573" i="7" s="1"/>
  <c r="BU596" i="1"/>
  <c r="BT596" i="1"/>
  <c r="L1531" i="7" s="1"/>
  <c r="BS596" i="1"/>
  <c r="BR596" i="1"/>
  <c r="BQ596" i="1"/>
  <c r="BP596" i="1"/>
  <c r="BO596" i="1"/>
  <c r="BN596" i="1"/>
  <c r="J1531" i="7" s="1"/>
  <c r="BM596" i="1"/>
  <c r="BL596" i="1"/>
  <c r="I1552" i="7" s="1"/>
  <c r="BK596" i="1"/>
  <c r="I1531" i="7" s="1"/>
  <c r="BJ596" i="1"/>
  <c r="BI596" i="1"/>
  <c r="BH596" i="1"/>
  <c r="BG596" i="1"/>
  <c r="BF596" i="1"/>
  <c r="G1552" i="7" s="1"/>
  <c r="BE596" i="1"/>
  <c r="BD596" i="1"/>
  <c r="F1573" i="7" s="1"/>
  <c r="BC596" i="1"/>
  <c r="F1552" i="7" s="1"/>
  <c r="BB596" i="1"/>
  <c r="BA596" i="1"/>
  <c r="AZ596" i="1"/>
  <c r="AY596" i="1"/>
  <c r="AW596" i="1"/>
  <c r="CQ595" i="1"/>
  <c r="CP595" i="1"/>
  <c r="S1551" i="7" s="1"/>
  <c r="CO595" i="1"/>
  <c r="S1530" i="7" s="1"/>
  <c r="CN595" i="1"/>
  <c r="CM595" i="1"/>
  <c r="CL595" i="1"/>
  <c r="CK595" i="1"/>
  <c r="CJ595" i="1"/>
  <c r="Q1551" i="7" s="1"/>
  <c r="CI595" i="1"/>
  <c r="CH595" i="1"/>
  <c r="P1572" i="7" s="1"/>
  <c r="CG595" i="1"/>
  <c r="P1551" i="7" s="1"/>
  <c r="CF595" i="1"/>
  <c r="CE595" i="1"/>
  <c r="CD595" i="1"/>
  <c r="CC595" i="1"/>
  <c r="CB595" i="1"/>
  <c r="N1572" i="7" s="1"/>
  <c r="CA595" i="1"/>
  <c r="BZ595" i="1"/>
  <c r="N1530" i="7" s="1"/>
  <c r="BY595" i="1"/>
  <c r="M1572" i="7" s="1"/>
  <c r="BX595" i="1"/>
  <c r="BW595" i="1"/>
  <c r="BV595" i="1"/>
  <c r="L1572" i="7" s="1"/>
  <c r="BU595" i="1"/>
  <c r="BT595" i="1"/>
  <c r="L1530" i="7" s="1"/>
  <c r="BS595" i="1"/>
  <c r="BR595" i="1"/>
  <c r="K1551" i="7" s="1"/>
  <c r="BQ595" i="1"/>
  <c r="K1530" i="7" s="1"/>
  <c r="BP595" i="1"/>
  <c r="BO595" i="1"/>
  <c r="BN595" i="1"/>
  <c r="BM595" i="1"/>
  <c r="BL595" i="1"/>
  <c r="I1551" i="7" s="1"/>
  <c r="BK595" i="1"/>
  <c r="BJ595" i="1"/>
  <c r="H1572" i="7" s="1"/>
  <c r="BI595" i="1"/>
  <c r="H1551" i="7" s="1"/>
  <c r="BH595" i="1"/>
  <c r="BG595" i="1"/>
  <c r="BF595" i="1"/>
  <c r="BE595" i="1"/>
  <c r="BD595" i="1"/>
  <c r="F1572" i="7" s="1"/>
  <c r="BC595" i="1"/>
  <c r="BB595" i="1"/>
  <c r="F1530" i="7" s="1"/>
  <c r="X1530" i="7" s="1"/>
  <c r="BA595" i="1"/>
  <c r="E1572" i="7" s="1"/>
  <c r="AZ595" i="1"/>
  <c r="AY595" i="1"/>
  <c r="AW595" i="1"/>
  <c r="CQ594" i="1"/>
  <c r="CP594" i="1"/>
  <c r="S1550" i="7" s="1"/>
  <c r="CO594" i="1"/>
  <c r="CN594" i="1"/>
  <c r="R1571" i="7" s="1"/>
  <c r="CM594" i="1"/>
  <c r="R1550" i="7" s="1"/>
  <c r="CL594" i="1"/>
  <c r="CK594" i="1"/>
  <c r="CJ594" i="1"/>
  <c r="CI594" i="1"/>
  <c r="CH594" i="1"/>
  <c r="P1571" i="7" s="1"/>
  <c r="CG594" i="1"/>
  <c r="CF594" i="1"/>
  <c r="P1529" i="7" s="1"/>
  <c r="CE594" i="1"/>
  <c r="O1571" i="7" s="1"/>
  <c r="CD594" i="1"/>
  <c r="CC594" i="1"/>
  <c r="CB594" i="1"/>
  <c r="N1571" i="7" s="1"/>
  <c r="CA594" i="1"/>
  <c r="BZ594" i="1"/>
  <c r="N1529" i="7" s="1"/>
  <c r="BY594" i="1"/>
  <c r="M1571" i="7" s="1"/>
  <c r="W1571" i="7" s="1"/>
  <c r="BX594" i="1"/>
  <c r="M1550" i="7" s="1"/>
  <c r="W1550" i="7" s="1"/>
  <c r="BW594" i="1"/>
  <c r="M1529" i="7" s="1"/>
  <c r="BV594" i="1"/>
  <c r="L1571" i="7" s="1"/>
  <c r="BU594" i="1"/>
  <c r="BT594" i="1"/>
  <c r="BS594" i="1"/>
  <c r="BR594" i="1"/>
  <c r="K1550" i="7" s="1"/>
  <c r="BQ594" i="1"/>
  <c r="BP594" i="1"/>
  <c r="J1571" i="7" s="1"/>
  <c r="BO594" i="1"/>
  <c r="J1550" i="7" s="1"/>
  <c r="BN594" i="1"/>
  <c r="BM594" i="1"/>
  <c r="I1571" i="7" s="1"/>
  <c r="BL594" i="1"/>
  <c r="BK594" i="1"/>
  <c r="BJ594" i="1"/>
  <c r="H1571" i="7" s="1"/>
  <c r="BI594" i="1"/>
  <c r="BH594" i="1"/>
  <c r="H1529" i="7" s="1"/>
  <c r="BG594" i="1"/>
  <c r="G1571" i="7" s="1"/>
  <c r="BF594" i="1"/>
  <c r="BE594" i="1"/>
  <c r="BD594" i="1"/>
  <c r="F1571" i="7" s="1"/>
  <c r="BC594" i="1"/>
  <c r="BB594" i="1"/>
  <c r="F1529" i="7" s="1"/>
  <c r="BA594" i="1"/>
  <c r="E1571" i="7" s="1"/>
  <c r="AZ594" i="1"/>
  <c r="E1550" i="7" s="1"/>
  <c r="AY594" i="1"/>
  <c r="E1529" i="7" s="1"/>
  <c r="AW594" i="1"/>
  <c r="CQ593" i="1"/>
  <c r="CP593" i="1"/>
  <c r="CO593" i="1"/>
  <c r="CN593" i="1"/>
  <c r="R1570" i="7" s="1"/>
  <c r="CM593" i="1"/>
  <c r="CL593" i="1"/>
  <c r="R1528" i="7" s="1"/>
  <c r="CK593" i="1"/>
  <c r="Q1570" i="7" s="1"/>
  <c r="CJ593" i="1"/>
  <c r="CI593" i="1"/>
  <c r="CH593" i="1"/>
  <c r="CG593" i="1"/>
  <c r="CF593" i="1"/>
  <c r="CE593" i="1"/>
  <c r="O1570" i="7" s="1"/>
  <c r="CD593" i="1"/>
  <c r="O1549" i="7" s="1"/>
  <c r="CC593" i="1"/>
  <c r="O1528" i="7" s="1"/>
  <c r="CB593" i="1"/>
  <c r="N1570" i="7" s="1"/>
  <c r="CA593" i="1"/>
  <c r="N1549" i="7" s="1"/>
  <c r="BZ593" i="1"/>
  <c r="BY593" i="1"/>
  <c r="M1570" i="7" s="1"/>
  <c r="W1570" i="7" s="1"/>
  <c r="BX593" i="1"/>
  <c r="M1549" i="7" s="1"/>
  <c r="BW593" i="1"/>
  <c r="BV593" i="1"/>
  <c r="L1570" i="7" s="1"/>
  <c r="BU593" i="1"/>
  <c r="L1549" i="7" s="1"/>
  <c r="BT593" i="1"/>
  <c r="BS593" i="1"/>
  <c r="BR593" i="1"/>
  <c r="K1549" i="7" s="1"/>
  <c r="BQ593" i="1"/>
  <c r="BP593" i="1"/>
  <c r="J1570" i="7" s="1"/>
  <c r="BO593" i="1"/>
  <c r="BN593" i="1"/>
  <c r="J1528" i="7" s="1"/>
  <c r="BM593" i="1"/>
  <c r="I1570" i="7" s="1"/>
  <c r="BL593" i="1"/>
  <c r="BK593" i="1"/>
  <c r="BJ593" i="1"/>
  <c r="H1570" i="7" s="1"/>
  <c r="BI593" i="1"/>
  <c r="BH593" i="1"/>
  <c r="H1528" i="7" s="1"/>
  <c r="BG593" i="1"/>
  <c r="G1570" i="7" s="1"/>
  <c r="BF593" i="1"/>
  <c r="G1549" i="7" s="1"/>
  <c r="BE593" i="1"/>
  <c r="G1528" i="7" s="1"/>
  <c r="BD593" i="1"/>
  <c r="F1570" i="7" s="1"/>
  <c r="BC593" i="1"/>
  <c r="BB593" i="1"/>
  <c r="BA593" i="1"/>
  <c r="E1570" i="7" s="1"/>
  <c r="AZ593" i="1"/>
  <c r="AY593" i="1"/>
  <c r="AW593" i="1"/>
  <c r="CQ592" i="1"/>
  <c r="S1569" i="7" s="1"/>
  <c r="CP592" i="1"/>
  <c r="CO592" i="1"/>
  <c r="CN592" i="1"/>
  <c r="CM592" i="1"/>
  <c r="CL592" i="1"/>
  <c r="R1527" i="7" s="1"/>
  <c r="CK592" i="1"/>
  <c r="CJ592" i="1"/>
  <c r="Q1548" i="7" s="1"/>
  <c r="CI592" i="1"/>
  <c r="Q1527" i="7" s="1"/>
  <c r="CH592" i="1"/>
  <c r="CG592" i="1"/>
  <c r="CF592" i="1"/>
  <c r="CE592" i="1"/>
  <c r="O1569" i="7" s="1"/>
  <c r="CD592" i="1"/>
  <c r="O1548" i="7" s="1"/>
  <c r="CC592" i="1"/>
  <c r="CB592" i="1"/>
  <c r="N1569" i="7" s="1"/>
  <c r="CA592" i="1"/>
  <c r="N1548" i="7" s="1"/>
  <c r="BZ592" i="1"/>
  <c r="BY592" i="1"/>
  <c r="M1569" i="7" s="1"/>
  <c r="BX592" i="1"/>
  <c r="BW592" i="1"/>
  <c r="BV592" i="1"/>
  <c r="L1569" i="7" s="1"/>
  <c r="BU592" i="1"/>
  <c r="BT592" i="1"/>
  <c r="L1527" i="7" s="1"/>
  <c r="BS592" i="1"/>
  <c r="BR592" i="1"/>
  <c r="BQ592" i="1"/>
  <c r="BP592" i="1"/>
  <c r="J1569" i="7" s="1"/>
  <c r="BO592" i="1"/>
  <c r="BN592" i="1"/>
  <c r="J1527" i="7" s="1"/>
  <c r="BM592" i="1"/>
  <c r="I1569" i="7" s="1"/>
  <c r="BL592" i="1"/>
  <c r="I1548" i="7" s="1"/>
  <c r="BK592" i="1"/>
  <c r="I1527" i="7" s="1"/>
  <c r="BJ592" i="1"/>
  <c r="H1569" i="7" s="1"/>
  <c r="BI592" i="1"/>
  <c r="BH592" i="1"/>
  <c r="BG592" i="1"/>
  <c r="G1569" i="7" s="1"/>
  <c r="BF592" i="1"/>
  <c r="G1548" i="7" s="1"/>
  <c r="BE592" i="1"/>
  <c r="BD592" i="1"/>
  <c r="F1569" i="7" s="1"/>
  <c r="BC592" i="1"/>
  <c r="F1548" i="7" s="1"/>
  <c r="BB592" i="1"/>
  <c r="BA592" i="1"/>
  <c r="E1569" i="7" s="1"/>
  <c r="AZ592" i="1"/>
  <c r="AY592" i="1"/>
  <c r="AW592" i="1"/>
  <c r="CQ591" i="1"/>
  <c r="CP591" i="1"/>
  <c r="S1547" i="7" s="1"/>
  <c r="CO591" i="1"/>
  <c r="S1526" i="7" s="1"/>
  <c r="CN591" i="1"/>
  <c r="CM591" i="1"/>
  <c r="CL591" i="1"/>
  <c r="CK591" i="1"/>
  <c r="CJ591" i="1"/>
  <c r="Q1547" i="7" s="1"/>
  <c r="CI591" i="1"/>
  <c r="CH591" i="1"/>
  <c r="P1568" i="7" s="1"/>
  <c r="CG591" i="1"/>
  <c r="P1547" i="7" s="1"/>
  <c r="CF591" i="1"/>
  <c r="CE591" i="1"/>
  <c r="O1568" i="7" s="1"/>
  <c r="CD591" i="1"/>
  <c r="CC591" i="1"/>
  <c r="CB591" i="1"/>
  <c r="N1568" i="7" s="1"/>
  <c r="CA591" i="1"/>
  <c r="BZ591" i="1"/>
  <c r="N1526" i="7" s="1"/>
  <c r="BY591" i="1"/>
  <c r="M1568" i="7" s="1"/>
  <c r="BX591" i="1"/>
  <c r="BW591" i="1"/>
  <c r="BV591" i="1"/>
  <c r="L1568" i="7" s="1"/>
  <c r="BU591" i="1"/>
  <c r="BT591" i="1"/>
  <c r="L1526" i="7" s="1"/>
  <c r="BS591" i="1"/>
  <c r="BR591" i="1"/>
  <c r="K1547" i="7" s="1"/>
  <c r="BQ591" i="1"/>
  <c r="K1526" i="7" s="1"/>
  <c r="BP591" i="1"/>
  <c r="J1568" i="7" s="1"/>
  <c r="BO591" i="1"/>
  <c r="BN591" i="1"/>
  <c r="BM591" i="1"/>
  <c r="I1568" i="7" s="1"/>
  <c r="BL591" i="1"/>
  <c r="I1547" i="7" s="1"/>
  <c r="BK591" i="1"/>
  <c r="BJ591" i="1"/>
  <c r="H1568" i="7" s="1"/>
  <c r="BI591" i="1"/>
  <c r="H1547" i="7" s="1"/>
  <c r="BH591" i="1"/>
  <c r="BG591" i="1"/>
  <c r="G1568" i="7" s="1"/>
  <c r="BF591" i="1"/>
  <c r="BE591" i="1"/>
  <c r="BD591" i="1"/>
  <c r="F1568" i="7" s="1"/>
  <c r="BC591" i="1"/>
  <c r="BB591" i="1"/>
  <c r="F1526" i="7" s="1"/>
  <c r="BA591" i="1"/>
  <c r="E1568" i="7" s="1"/>
  <c r="AZ591" i="1"/>
  <c r="AY591" i="1"/>
  <c r="AW591" i="1"/>
  <c r="CQ590" i="1"/>
  <c r="CP590" i="1"/>
  <c r="S1546" i="7" s="1"/>
  <c r="CO590" i="1"/>
  <c r="CN590" i="1"/>
  <c r="R1567" i="7" s="1"/>
  <c r="CM590" i="1"/>
  <c r="R1546" i="7" s="1"/>
  <c r="CL590" i="1"/>
  <c r="CK590" i="1"/>
  <c r="CJ590" i="1"/>
  <c r="CI590" i="1"/>
  <c r="CH590" i="1"/>
  <c r="CG590" i="1"/>
  <c r="CF590" i="1"/>
  <c r="P1525" i="7" s="1"/>
  <c r="CE590" i="1"/>
  <c r="O1567" i="7" s="1"/>
  <c r="CD590" i="1"/>
  <c r="CC590" i="1"/>
  <c r="CB590" i="1"/>
  <c r="N1567" i="7" s="1"/>
  <c r="CA590" i="1"/>
  <c r="BZ590" i="1"/>
  <c r="N1525" i="7" s="1"/>
  <c r="BY590" i="1"/>
  <c r="M1567" i="7" s="1"/>
  <c r="W1567" i="7" s="1"/>
  <c r="BX590" i="1"/>
  <c r="M1546" i="7" s="1"/>
  <c r="BW590" i="1"/>
  <c r="M1525" i="7" s="1"/>
  <c r="BV590" i="1"/>
  <c r="L1567" i="7" s="1"/>
  <c r="BU590" i="1"/>
  <c r="BT590" i="1"/>
  <c r="BS590" i="1"/>
  <c r="BR590" i="1"/>
  <c r="K1546" i="7" s="1"/>
  <c r="BQ590" i="1"/>
  <c r="BP590" i="1"/>
  <c r="J1567" i="7" s="1"/>
  <c r="BO590" i="1"/>
  <c r="J1546" i="7" s="1"/>
  <c r="BN590" i="1"/>
  <c r="BM590" i="1"/>
  <c r="I1567" i="7" s="1"/>
  <c r="BL590" i="1"/>
  <c r="BK590" i="1"/>
  <c r="BJ590" i="1"/>
  <c r="H1567" i="7" s="1"/>
  <c r="BI590" i="1"/>
  <c r="BH590" i="1"/>
  <c r="H1525" i="7" s="1"/>
  <c r="BG590" i="1"/>
  <c r="G1567" i="7" s="1"/>
  <c r="BF590" i="1"/>
  <c r="BE590" i="1"/>
  <c r="BD590" i="1"/>
  <c r="F1567" i="7" s="1"/>
  <c r="BC590" i="1"/>
  <c r="BB590" i="1"/>
  <c r="F1525" i="7" s="1"/>
  <c r="BA590" i="1"/>
  <c r="E1567" i="7" s="1"/>
  <c r="AZ590" i="1"/>
  <c r="E1546" i="7" s="1"/>
  <c r="AY590" i="1"/>
  <c r="E1525" i="7" s="1"/>
  <c r="AW590" i="1"/>
  <c r="CQ589" i="1"/>
  <c r="CP589" i="1"/>
  <c r="CO589" i="1"/>
  <c r="CN589" i="1"/>
  <c r="CM589" i="1"/>
  <c r="CL589" i="1"/>
  <c r="R1524" i="7" s="1"/>
  <c r="CK589" i="1"/>
  <c r="Q1566" i="7" s="1"/>
  <c r="CJ589" i="1"/>
  <c r="CI589" i="1"/>
  <c r="CH589" i="1"/>
  <c r="CG589" i="1"/>
  <c r="CF589" i="1"/>
  <c r="CE589" i="1"/>
  <c r="O1566" i="7" s="1"/>
  <c r="CD589" i="1"/>
  <c r="O1545" i="7" s="1"/>
  <c r="CC589" i="1"/>
  <c r="O1524" i="7" s="1"/>
  <c r="CB589" i="1"/>
  <c r="N1566" i="7" s="1"/>
  <c r="CA589" i="1"/>
  <c r="BZ589" i="1"/>
  <c r="BY589" i="1"/>
  <c r="M1566" i="7" s="1"/>
  <c r="BX589" i="1"/>
  <c r="M1545" i="7" s="1"/>
  <c r="BW589" i="1"/>
  <c r="BV589" i="1"/>
  <c r="L1566" i="7" s="1"/>
  <c r="BU589" i="1"/>
  <c r="L1545" i="7" s="1"/>
  <c r="BT589" i="1"/>
  <c r="BS589" i="1"/>
  <c r="BR589" i="1"/>
  <c r="K1545" i="7" s="1"/>
  <c r="BQ589" i="1"/>
  <c r="BP589" i="1"/>
  <c r="J1566" i="7" s="1"/>
  <c r="BO589" i="1"/>
  <c r="BN589" i="1"/>
  <c r="J1524" i="7" s="1"/>
  <c r="BM589" i="1"/>
  <c r="I1566" i="7" s="1"/>
  <c r="BL589" i="1"/>
  <c r="BK589" i="1"/>
  <c r="BJ589" i="1"/>
  <c r="H1566" i="7" s="1"/>
  <c r="BI589" i="1"/>
  <c r="BH589" i="1"/>
  <c r="H1524" i="7" s="1"/>
  <c r="BG589" i="1"/>
  <c r="G1566" i="7" s="1"/>
  <c r="BF589" i="1"/>
  <c r="G1545" i="7" s="1"/>
  <c r="BE589" i="1"/>
  <c r="G1524" i="7" s="1"/>
  <c r="BD589" i="1"/>
  <c r="F1566" i="7" s="1"/>
  <c r="BC589" i="1"/>
  <c r="F1545" i="7" s="1"/>
  <c r="BB589" i="1"/>
  <c r="BA589" i="1"/>
  <c r="E1566" i="7" s="1"/>
  <c r="AZ589" i="1"/>
  <c r="E1545" i="7" s="1"/>
  <c r="AY589" i="1"/>
  <c r="AW589" i="1"/>
  <c r="CQ588" i="1"/>
  <c r="S1565" i="7" s="1"/>
  <c r="CP588" i="1"/>
  <c r="CO588" i="1"/>
  <c r="CN588" i="1"/>
  <c r="CM588" i="1"/>
  <c r="CL588" i="1"/>
  <c r="CK588" i="1"/>
  <c r="CJ588" i="1"/>
  <c r="Q1544" i="7" s="1"/>
  <c r="CI588" i="1"/>
  <c r="Q1523" i="7" s="1"/>
  <c r="CH588" i="1"/>
  <c r="CG588" i="1"/>
  <c r="CF588" i="1"/>
  <c r="CE588" i="1"/>
  <c r="O1565" i="7" s="1"/>
  <c r="CD588" i="1"/>
  <c r="O1544" i="7" s="1"/>
  <c r="CC588" i="1"/>
  <c r="CB588" i="1"/>
  <c r="N1565" i="7" s="1"/>
  <c r="CA588" i="1"/>
  <c r="N1544" i="7" s="1"/>
  <c r="BZ588" i="1"/>
  <c r="BY588" i="1"/>
  <c r="M1565" i="7" s="1"/>
  <c r="BX588" i="1"/>
  <c r="M1544" i="7" s="1"/>
  <c r="W1544" i="7" s="1"/>
  <c r="BW588" i="1"/>
  <c r="BV588" i="1"/>
  <c r="L1565" i="7" s="1"/>
  <c r="BU588" i="1"/>
  <c r="L1544" i="7" s="1"/>
  <c r="BT588" i="1"/>
  <c r="L1523" i="7" s="1"/>
  <c r="BS588" i="1"/>
  <c r="BR588" i="1"/>
  <c r="K1544" i="7" s="1"/>
  <c r="BQ588" i="1"/>
  <c r="BP588" i="1"/>
  <c r="J1565" i="7" s="1"/>
  <c r="BO588" i="1"/>
  <c r="J1544" i="7" s="1"/>
  <c r="BN588" i="1"/>
  <c r="BM588" i="1"/>
  <c r="I1565" i="7" s="1"/>
  <c r="BL588" i="1"/>
  <c r="I1544" i="7" s="1"/>
  <c r="BK588" i="1"/>
  <c r="I1523" i="7" s="1"/>
  <c r="BJ588" i="1"/>
  <c r="H1565" i="7" s="1"/>
  <c r="BI588" i="1"/>
  <c r="H1544" i="7" s="1"/>
  <c r="BH588" i="1"/>
  <c r="BG588" i="1"/>
  <c r="G1565" i="7" s="1"/>
  <c r="BF588" i="1"/>
  <c r="G1544" i="7" s="1"/>
  <c r="BE588" i="1"/>
  <c r="BD588" i="1"/>
  <c r="F1565" i="7" s="1"/>
  <c r="BC588" i="1"/>
  <c r="F1544" i="7" s="1"/>
  <c r="BB588" i="1"/>
  <c r="BA588" i="1"/>
  <c r="E1565" i="7" s="1"/>
  <c r="AZ588" i="1"/>
  <c r="E1544" i="7" s="1"/>
  <c r="AY588" i="1"/>
  <c r="AW588" i="1"/>
  <c r="CQ587" i="1"/>
  <c r="CP587" i="1"/>
  <c r="S1543" i="7" s="1"/>
  <c r="CO587" i="1"/>
  <c r="S1522" i="7" s="1"/>
  <c r="CN587" i="1"/>
  <c r="CM587" i="1"/>
  <c r="CL587" i="1"/>
  <c r="CK587" i="1"/>
  <c r="CJ587" i="1"/>
  <c r="Q1543" i="7" s="1"/>
  <c r="CI587" i="1"/>
  <c r="CH587" i="1"/>
  <c r="P1564" i="7" s="1"/>
  <c r="CG587" i="1"/>
  <c r="P1543" i="7" s="1"/>
  <c r="CF587" i="1"/>
  <c r="CE587" i="1"/>
  <c r="O1564" i="7" s="1"/>
  <c r="CD587" i="1"/>
  <c r="O1543" i="7" s="1"/>
  <c r="CC587" i="1"/>
  <c r="CB587" i="1"/>
  <c r="N1564" i="7" s="1"/>
  <c r="CA587" i="1"/>
  <c r="N1543" i="7" s="1"/>
  <c r="BZ587" i="1"/>
  <c r="N1522" i="7" s="1"/>
  <c r="BY587" i="1"/>
  <c r="M1564" i="7" s="1"/>
  <c r="BX587" i="1"/>
  <c r="M1543" i="7" s="1"/>
  <c r="W1543" i="7" s="1"/>
  <c r="BW587" i="1"/>
  <c r="BV587" i="1"/>
  <c r="L1564" i="7" s="1"/>
  <c r="BU587" i="1"/>
  <c r="L1543" i="7" s="1"/>
  <c r="BT587" i="1"/>
  <c r="BS587" i="1"/>
  <c r="BR587" i="1"/>
  <c r="K1543" i="7" s="1"/>
  <c r="BQ587" i="1"/>
  <c r="K1522" i="7" s="1"/>
  <c r="BP587" i="1"/>
  <c r="J1564" i="7" s="1"/>
  <c r="BO587" i="1"/>
  <c r="J1543" i="7" s="1"/>
  <c r="BN587" i="1"/>
  <c r="BM587" i="1"/>
  <c r="I1564" i="7" s="1"/>
  <c r="BL587" i="1"/>
  <c r="I1543" i="7" s="1"/>
  <c r="BK587" i="1"/>
  <c r="BJ587" i="1"/>
  <c r="H1564" i="7" s="1"/>
  <c r="BI587" i="1"/>
  <c r="H1543" i="7" s="1"/>
  <c r="BH587" i="1"/>
  <c r="BG587" i="1"/>
  <c r="G1564" i="7" s="1"/>
  <c r="BF587" i="1"/>
  <c r="G1543" i="7" s="1"/>
  <c r="BE587" i="1"/>
  <c r="BD587" i="1"/>
  <c r="F1564" i="7" s="1"/>
  <c r="BC587" i="1"/>
  <c r="F1543" i="7" s="1"/>
  <c r="BB587" i="1"/>
  <c r="F1522" i="7" s="1"/>
  <c r="BA587" i="1"/>
  <c r="E1564" i="7" s="1"/>
  <c r="AZ587" i="1"/>
  <c r="E1543" i="7" s="1"/>
  <c r="AY587" i="1"/>
  <c r="AW587" i="1"/>
  <c r="CQ586" i="1"/>
  <c r="CP586" i="1"/>
  <c r="CO586" i="1"/>
  <c r="CN586" i="1"/>
  <c r="R1563" i="7" s="1"/>
  <c r="CM586" i="1"/>
  <c r="R1542" i="7" s="1"/>
  <c r="CL586" i="1"/>
  <c r="CK586" i="1"/>
  <c r="CJ586" i="1"/>
  <c r="CI586" i="1"/>
  <c r="CH586" i="1"/>
  <c r="P1563" i="7" s="1"/>
  <c r="CG586" i="1"/>
  <c r="CF586" i="1"/>
  <c r="P1521" i="7" s="1"/>
  <c r="CE586" i="1"/>
  <c r="O1563" i="7" s="1"/>
  <c r="CD586" i="1"/>
  <c r="CC586" i="1"/>
  <c r="CB586" i="1"/>
  <c r="N1563" i="7" s="1"/>
  <c r="CA586" i="1"/>
  <c r="BZ586" i="1"/>
  <c r="N1521" i="7" s="1"/>
  <c r="BY586" i="1"/>
  <c r="M1563" i="7" s="1"/>
  <c r="W1563" i="7" s="1"/>
  <c r="BX586" i="1"/>
  <c r="M1542" i="7" s="1"/>
  <c r="W1542" i="7" s="1"/>
  <c r="BW586" i="1"/>
  <c r="M1521" i="7" s="1"/>
  <c r="BV586" i="1"/>
  <c r="L1563" i="7" s="1"/>
  <c r="BU586" i="1"/>
  <c r="BT586" i="1"/>
  <c r="BS586" i="1"/>
  <c r="BR586" i="1"/>
  <c r="K1542" i="7" s="1"/>
  <c r="BQ586" i="1"/>
  <c r="BP586" i="1"/>
  <c r="J1563" i="7" s="1"/>
  <c r="BO586" i="1"/>
  <c r="J1542" i="7" s="1"/>
  <c r="BN586" i="1"/>
  <c r="BM586" i="1"/>
  <c r="I1563" i="7" s="1"/>
  <c r="BL586" i="1"/>
  <c r="BK586" i="1"/>
  <c r="BJ586" i="1"/>
  <c r="H1563" i="7" s="1"/>
  <c r="BI586" i="1"/>
  <c r="BH586" i="1"/>
  <c r="H1521" i="7" s="1"/>
  <c r="BG586" i="1"/>
  <c r="G1563" i="7" s="1"/>
  <c r="BF586" i="1"/>
  <c r="BE586" i="1"/>
  <c r="BD586" i="1"/>
  <c r="F1563" i="7" s="1"/>
  <c r="BC586" i="1"/>
  <c r="BB586" i="1"/>
  <c r="BA586" i="1"/>
  <c r="E1563" i="7" s="1"/>
  <c r="AZ586" i="1"/>
  <c r="E1542" i="7" s="1"/>
  <c r="AY586" i="1"/>
  <c r="E1521" i="7" s="1"/>
  <c r="AW586" i="1"/>
  <c r="CQ585" i="1"/>
  <c r="CP585" i="1"/>
  <c r="CO585" i="1"/>
  <c r="CN585" i="1"/>
  <c r="R1562" i="7" s="1"/>
  <c r="CM585" i="1"/>
  <c r="CL585" i="1"/>
  <c r="R1520" i="7" s="1"/>
  <c r="CK585" i="1"/>
  <c r="Q1562" i="7" s="1"/>
  <c r="CJ585" i="1"/>
  <c r="CI585" i="1"/>
  <c r="CH585" i="1"/>
  <c r="CG585" i="1"/>
  <c r="CF585" i="1"/>
  <c r="P1520" i="7" s="1"/>
  <c r="CE585" i="1"/>
  <c r="O1562" i="7" s="1"/>
  <c r="CD585" i="1"/>
  <c r="O1541" i="7" s="1"/>
  <c r="CC585" i="1"/>
  <c r="O1520" i="7" s="1"/>
  <c r="CB585" i="1"/>
  <c r="N1562" i="7" s="1"/>
  <c r="CA585" i="1"/>
  <c r="N1541" i="7" s="1"/>
  <c r="BZ585" i="1"/>
  <c r="BY585" i="1"/>
  <c r="M1562" i="7" s="1"/>
  <c r="BX585" i="1"/>
  <c r="M1541" i="7" s="1"/>
  <c r="BW585" i="1"/>
  <c r="BV585" i="1"/>
  <c r="L1562" i="7" s="1"/>
  <c r="BU585" i="1"/>
  <c r="L1541" i="7" s="1"/>
  <c r="BT585" i="1"/>
  <c r="BS585" i="1"/>
  <c r="BR585" i="1"/>
  <c r="K1541" i="7" s="1"/>
  <c r="BQ585" i="1"/>
  <c r="BP585" i="1"/>
  <c r="J1562" i="7" s="1"/>
  <c r="BO585" i="1"/>
  <c r="J1541" i="7" s="1"/>
  <c r="BN585" i="1"/>
  <c r="J1520" i="7" s="1"/>
  <c r="BM585" i="1"/>
  <c r="I1562" i="7" s="1"/>
  <c r="BL585" i="1"/>
  <c r="I1541" i="7" s="1"/>
  <c r="BK585" i="1"/>
  <c r="BJ585" i="1"/>
  <c r="H1562" i="7" s="1"/>
  <c r="BI585" i="1"/>
  <c r="H1541" i="7" s="1"/>
  <c r="BH585" i="1"/>
  <c r="BG585" i="1"/>
  <c r="G1562" i="7" s="1"/>
  <c r="BF585" i="1"/>
  <c r="G1541" i="7" s="1"/>
  <c r="BE585" i="1"/>
  <c r="G1520" i="7" s="1"/>
  <c r="BD585" i="1"/>
  <c r="F1562" i="7" s="1"/>
  <c r="BC585" i="1"/>
  <c r="F1541" i="7" s="1"/>
  <c r="BB585" i="1"/>
  <c r="BA585" i="1"/>
  <c r="E1562" i="7" s="1"/>
  <c r="AZ585" i="1"/>
  <c r="E1541" i="7" s="1"/>
  <c r="AY585" i="1"/>
  <c r="AW585" i="1"/>
  <c r="CQ584" i="1"/>
  <c r="S1561" i="7" s="1"/>
  <c r="CP584" i="1"/>
  <c r="CO584" i="1"/>
  <c r="CN584" i="1"/>
  <c r="CM584" i="1"/>
  <c r="CL584" i="1"/>
  <c r="R1519" i="7" s="1"/>
  <c r="CK584" i="1"/>
  <c r="CJ584" i="1"/>
  <c r="Q1540" i="7" s="1"/>
  <c r="CI584" i="1"/>
  <c r="Q1519" i="7" s="1"/>
  <c r="CH584" i="1"/>
  <c r="CG584" i="1"/>
  <c r="CF584" i="1"/>
  <c r="CE584" i="1"/>
  <c r="O1561" i="7" s="1"/>
  <c r="CD584" i="1"/>
  <c r="O1540" i="7" s="1"/>
  <c r="CC584" i="1"/>
  <c r="CB584" i="1"/>
  <c r="N1561" i="7" s="1"/>
  <c r="CA584" i="1"/>
  <c r="N1540" i="7" s="1"/>
  <c r="BZ584" i="1"/>
  <c r="BY584" i="1"/>
  <c r="M1561" i="7" s="1"/>
  <c r="W1561" i="7" s="1"/>
  <c r="BX584" i="1"/>
  <c r="M1540" i="7" s="1"/>
  <c r="W1540" i="7" s="1"/>
  <c r="BW584" i="1"/>
  <c r="BV584" i="1"/>
  <c r="L1561" i="7" s="1"/>
  <c r="BU584" i="1"/>
  <c r="L1540" i="7" s="1"/>
  <c r="BT584" i="1"/>
  <c r="L1519" i="7" s="1"/>
  <c r="BS584" i="1"/>
  <c r="BR584" i="1"/>
  <c r="K1540" i="7" s="1"/>
  <c r="BQ584" i="1"/>
  <c r="BP584" i="1"/>
  <c r="J1561" i="7" s="1"/>
  <c r="BO584" i="1"/>
  <c r="J1540" i="7" s="1"/>
  <c r="BN584" i="1"/>
  <c r="J1519" i="7" s="1"/>
  <c r="BM584" i="1"/>
  <c r="I1561" i="7" s="1"/>
  <c r="BL584" i="1"/>
  <c r="I1540" i="7" s="1"/>
  <c r="BK584" i="1"/>
  <c r="I1519" i="7" s="1"/>
  <c r="BJ584" i="1"/>
  <c r="H1561" i="7" s="1"/>
  <c r="BI584" i="1"/>
  <c r="H1540" i="7" s="1"/>
  <c r="BH584" i="1"/>
  <c r="BG584" i="1"/>
  <c r="G1561" i="7" s="1"/>
  <c r="BF584" i="1"/>
  <c r="G1540" i="7" s="1"/>
  <c r="BE584" i="1"/>
  <c r="BD584" i="1"/>
  <c r="F1561" i="7" s="1"/>
  <c r="BC584" i="1"/>
  <c r="F1540" i="7" s="1"/>
  <c r="BB584" i="1"/>
  <c r="BA584" i="1"/>
  <c r="E1561" i="7" s="1"/>
  <c r="AZ584" i="1"/>
  <c r="E1540" i="7" s="1"/>
  <c r="AY584" i="1"/>
  <c r="AW584" i="1"/>
  <c r="CQ583" i="1"/>
  <c r="CP583" i="1"/>
  <c r="S1539" i="7" s="1"/>
  <c r="CO583" i="1"/>
  <c r="S1518" i="7" s="1"/>
  <c r="CN583" i="1"/>
  <c r="CM583" i="1"/>
  <c r="CL583" i="1"/>
  <c r="CK583" i="1"/>
  <c r="CJ583" i="1"/>
  <c r="Q1539" i="7" s="1"/>
  <c r="CI583" i="1"/>
  <c r="CH583" i="1"/>
  <c r="P1560" i="7" s="1"/>
  <c r="CG583" i="1"/>
  <c r="P1539" i="7" s="1"/>
  <c r="CF583" i="1"/>
  <c r="CE583" i="1"/>
  <c r="O1560" i="7" s="1"/>
  <c r="CD583" i="1"/>
  <c r="O1539" i="7" s="1"/>
  <c r="CC583" i="1"/>
  <c r="CB583" i="1"/>
  <c r="N1560" i="7" s="1"/>
  <c r="CA583" i="1"/>
  <c r="N1539" i="7" s="1"/>
  <c r="BZ583" i="1"/>
  <c r="N1518" i="7" s="1"/>
  <c r="BY583" i="1"/>
  <c r="M1560" i="7" s="1"/>
  <c r="BX583" i="1"/>
  <c r="M1539" i="7" s="1"/>
  <c r="W1539" i="7" s="1"/>
  <c r="BW583" i="1"/>
  <c r="BV583" i="1"/>
  <c r="L1560" i="7" s="1"/>
  <c r="BU583" i="1"/>
  <c r="L1539" i="7" s="1"/>
  <c r="BT583" i="1"/>
  <c r="L1518" i="7" s="1"/>
  <c r="BS583" i="1"/>
  <c r="BR583" i="1"/>
  <c r="K1539" i="7" s="1"/>
  <c r="BQ583" i="1"/>
  <c r="K1518" i="7" s="1"/>
  <c r="BP583" i="1"/>
  <c r="J1560" i="7" s="1"/>
  <c r="BO583" i="1"/>
  <c r="J1539" i="7" s="1"/>
  <c r="BN583" i="1"/>
  <c r="BM583" i="1"/>
  <c r="I1560" i="7" s="1"/>
  <c r="BL583" i="1"/>
  <c r="I1539" i="7" s="1"/>
  <c r="BK583" i="1"/>
  <c r="BJ583" i="1"/>
  <c r="H1560" i="7" s="1"/>
  <c r="BI583" i="1"/>
  <c r="H1539" i="7" s="1"/>
  <c r="BH583" i="1"/>
  <c r="BG583" i="1"/>
  <c r="G1560" i="7" s="1"/>
  <c r="BF583" i="1"/>
  <c r="G1539" i="7" s="1"/>
  <c r="BE583" i="1"/>
  <c r="BD583" i="1"/>
  <c r="F1560" i="7" s="1"/>
  <c r="BC583" i="1"/>
  <c r="F1539" i="7" s="1"/>
  <c r="BB583" i="1"/>
  <c r="F1518" i="7" s="1"/>
  <c r="BA583" i="1"/>
  <c r="E1560" i="7" s="1"/>
  <c r="AZ583" i="1"/>
  <c r="E1539" i="7" s="1"/>
  <c r="AY583" i="1"/>
  <c r="AW583" i="1"/>
  <c r="CQ582" i="1"/>
  <c r="CP582" i="1"/>
  <c r="CO582" i="1"/>
  <c r="CN582" i="1"/>
  <c r="R1559" i="7" s="1"/>
  <c r="CM582" i="1"/>
  <c r="R1538" i="7" s="1"/>
  <c r="CL582" i="1"/>
  <c r="CK582" i="1"/>
  <c r="CJ582" i="1"/>
  <c r="CI582" i="1"/>
  <c r="CH582" i="1"/>
  <c r="P1559" i="7" s="1"/>
  <c r="CG582" i="1"/>
  <c r="CF582" i="1"/>
  <c r="P1517" i="7" s="1"/>
  <c r="CE582" i="1"/>
  <c r="O1559" i="7" s="1"/>
  <c r="CD582" i="1"/>
  <c r="O1538" i="7" s="1"/>
  <c r="CC582" i="1"/>
  <c r="CB582" i="1"/>
  <c r="N1559" i="7" s="1"/>
  <c r="CA582" i="1"/>
  <c r="N1538" i="7" s="1"/>
  <c r="BZ582" i="1"/>
  <c r="BY582" i="1"/>
  <c r="M1559" i="7" s="1"/>
  <c r="W1559" i="7" s="1"/>
  <c r="BX582" i="1"/>
  <c r="M1538" i="7" s="1"/>
  <c r="BW582" i="1"/>
  <c r="M1517" i="7" s="1"/>
  <c r="BV582" i="1"/>
  <c r="L1559" i="7" s="1"/>
  <c r="BU582" i="1"/>
  <c r="L1538" i="7" s="1"/>
  <c r="BT582" i="1"/>
  <c r="BS582" i="1"/>
  <c r="BR582" i="1"/>
  <c r="K1538" i="7" s="1"/>
  <c r="BQ582" i="1"/>
  <c r="BP582" i="1"/>
  <c r="J1559" i="7" s="1"/>
  <c r="BO582" i="1"/>
  <c r="J1538" i="7" s="1"/>
  <c r="BN582" i="1"/>
  <c r="BM582" i="1"/>
  <c r="I1559" i="7" s="1"/>
  <c r="BL582" i="1"/>
  <c r="I1538" i="7" s="1"/>
  <c r="BK582" i="1"/>
  <c r="BJ582" i="1"/>
  <c r="H1559" i="7" s="1"/>
  <c r="BI582" i="1"/>
  <c r="H1538" i="7" s="1"/>
  <c r="BH582" i="1"/>
  <c r="H1517" i="7" s="1"/>
  <c r="BG582" i="1"/>
  <c r="G1559" i="7" s="1"/>
  <c r="BF582" i="1"/>
  <c r="G1538" i="7" s="1"/>
  <c r="BE582" i="1"/>
  <c r="BD582" i="1"/>
  <c r="F1559" i="7" s="1"/>
  <c r="BC582" i="1"/>
  <c r="F1538" i="7" s="1"/>
  <c r="BB582" i="1"/>
  <c r="F1517" i="7" s="1"/>
  <c r="BA582" i="1"/>
  <c r="E1559" i="7" s="1"/>
  <c r="AZ582" i="1"/>
  <c r="E1538" i="7" s="1"/>
  <c r="AY582" i="1"/>
  <c r="E1517" i="7" s="1"/>
  <c r="AW582" i="1"/>
  <c r="CQ581" i="1"/>
  <c r="CP581" i="1"/>
  <c r="CO581" i="1"/>
  <c r="CN581" i="1"/>
  <c r="R1558" i="7" s="1"/>
  <c r="CM581" i="1"/>
  <c r="CL581" i="1"/>
  <c r="R1516" i="7" s="1"/>
  <c r="CK581" i="1"/>
  <c r="Q1558" i="7" s="1"/>
  <c r="CJ581" i="1"/>
  <c r="CI581" i="1"/>
  <c r="CH581" i="1"/>
  <c r="CG581" i="1"/>
  <c r="CF581" i="1"/>
  <c r="CE581" i="1"/>
  <c r="O1558" i="7" s="1"/>
  <c r="CD581" i="1"/>
  <c r="O1537" i="7" s="1"/>
  <c r="CC581" i="1"/>
  <c r="O1516" i="7" s="1"/>
  <c r="CB581" i="1"/>
  <c r="N1558" i="7" s="1"/>
  <c r="CA581" i="1"/>
  <c r="N1537" i="7" s="1"/>
  <c r="BZ581" i="1"/>
  <c r="BY581" i="1"/>
  <c r="M1558" i="7" s="1"/>
  <c r="BX581" i="1"/>
  <c r="M1537" i="7" s="1"/>
  <c r="BW581" i="1"/>
  <c r="BV581" i="1"/>
  <c r="L1558" i="7" s="1"/>
  <c r="BU581" i="1"/>
  <c r="L1537" i="7" s="1"/>
  <c r="BT581" i="1"/>
  <c r="BS581" i="1"/>
  <c r="BR581" i="1"/>
  <c r="K1537" i="7" s="1"/>
  <c r="BQ581" i="1"/>
  <c r="BP581" i="1"/>
  <c r="J1558" i="7" s="1"/>
  <c r="BO581" i="1"/>
  <c r="J1537" i="7" s="1"/>
  <c r="BN581" i="1"/>
  <c r="J1516" i="7" s="1"/>
  <c r="BM581" i="1"/>
  <c r="I1558" i="7" s="1"/>
  <c r="BL581" i="1"/>
  <c r="I1537" i="7" s="1"/>
  <c r="BK581" i="1"/>
  <c r="BJ581" i="1"/>
  <c r="H1558" i="7" s="1"/>
  <c r="BI581" i="1"/>
  <c r="H1537" i="7" s="1"/>
  <c r="BH581" i="1"/>
  <c r="BG581" i="1"/>
  <c r="G1558" i="7" s="1"/>
  <c r="BF581" i="1"/>
  <c r="G1537" i="7" s="1"/>
  <c r="BE581" i="1"/>
  <c r="G1516" i="7" s="1"/>
  <c r="BD581" i="1"/>
  <c r="F1558" i="7" s="1"/>
  <c r="BC581" i="1"/>
  <c r="F1537" i="7" s="1"/>
  <c r="BB581" i="1"/>
  <c r="BA581" i="1"/>
  <c r="E1558" i="7" s="1"/>
  <c r="AZ581" i="1"/>
  <c r="E1537" i="7" s="1"/>
  <c r="AY581" i="1"/>
  <c r="AW581" i="1"/>
  <c r="CQ580" i="1"/>
  <c r="S1557" i="7" s="1"/>
  <c r="CP580" i="1"/>
  <c r="CO580" i="1"/>
  <c r="CN580" i="1"/>
  <c r="CM580" i="1"/>
  <c r="CL580" i="1"/>
  <c r="R1515" i="7" s="1"/>
  <c r="CK580" i="1"/>
  <c r="CJ580" i="1"/>
  <c r="Q1536" i="7" s="1"/>
  <c r="CI580" i="1"/>
  <c r="Q1515" i="7" s="1"/>
  <c r="CH580" i="1"/>
  <c r="CG580" i="1"/>
  <c r="CF580" i="1"/>
  <c r="CE580" i="1"/>
  <c r="O1557" i="7" s="1"/>
  <c r="CD580" i="1"/>
  <c r="O1536" i="7" s="1"/>
  <c r="CC580" i="1"/>
  <c r="CB580" i="1"/>
  <c r="N1557" i="7" s="1"/>
  <c r="CA580" i="1"/>
  <c r="N1536" i="7" s="1"/>
  <c r="BZ580" i="1"/>
  <c r="BY580" i="1"/>
  <c r="M1557" i="7" s="1"/>
  <c r="W1557" i="7" s="1"/>
  <c r="BX580" i="1"/>
  <c r="M1536" i="7" s="1"/>
  <c r="W1536" i="7" s="1"/>
  <c r="BW580" i="1"/>
  <c r="BV580" i="1"/>
  <c r="L1557" i="7" s="1"/>
  <c r="BU580" i="1"/>
  <c r="L1536" i="7" s="1"/>
  <c r="BT580" i="1"/>
  <c r="L1515" i="7" s="1"/>
  <c r="BS580" i="1"/>
  <c r="BR580" i="1"/>
  <c r="K1536" i="7" s="1"/>
  <c r="BQ580" i="1"/>
  <c r="BP580" i="1"/>
  <c r="J1557" i="7" s="1"/>
  <c r="BO580" i="1"/>
  <c r="J1536" i="7" s="1"/>
  <c r="BN580" i="1"/>
  <c r="BM580" i="1"/>
  <c r="I1557" i="7" s="1"/>
  <c r="BL580" i="1"/>
  <c r="I1536" i="7" s="1"/>
  <c r="BK580" i="1"/>
  <c r="I1515" i="7" s="1"/>
  <c r="BJ580" i="1"/>
  <c r="H1557" i="7" s="1"/>
  <c r="BI580" i="1"/>
  <c r="H1536" i="7" s="1"/>
  <c r="BH580" i="1"/>
  <c r="BG580" i="1"/>
  <c r="G1557" i="7" s="1"/>
  <c r="BF580" i="1"/>
  <c r="G1536" i="7" s="1"/>
  <c r="BE580" i="1"/>
  <c r="BD580" i="1"/>
  <c r="F1557" i="7" s="1"/>
  <c r="BC580" i="1"/>
  <c r="F1536" i="7" s="1"/>
  <c r="BB580" i="1"/>
  <c r="BA580" i="1"/>
  <c r="E1557" i="7" s="1"/>
  <c r="AZ580" i="1"/>
  <c r="E1536" i="7" s="1"/>
  <c r="AY580" i="1"/>
  <c r="AW580" i="1"/>
  <c r="CQ579" i="1"/>
  <c r="CP579" i="1"/>
  <c r="S1535" i="7" s="1"/>
  <c r="CO579" i="1"/>
  <c r="S1514" i="7" s="1"/>
  <c r="CN579" i="1"/>
  <c r="CM579" i="1"/>
  <c r="CL579" i="1"/>
  <c r="CK579" i="1"/>
  <c r="CJ579" i="1"/>
  <c r="Q1535" i="7" s="1"/>
  <c r="CI579" i="1"/>
  <c r="CH579" i="1"/>
  <c r="P1556" i="7" s="1"/>
  <c r="CG579" i="1"/>
  <c r="P1535" i="7" s="1"/>
  <c r="CF579" i="1"/>
  <c r="CE579" i="1"/>
  <c r="O1556" i="7" s="1"/>
  <c r="CD579" i="1"/>
  <c r="O1535" i="7" s="1"/>
  <c r="CC579" i="1"/>
  <c r="CB579" i="1"/>
  <c r="N1556" i="7" s="1"/>
  <c r="CA579" i="1"/>
  <c r="N1535" i="7" s="1"/>
  <c r="BZ579" i="1"/>
  <c r="N1514" i="7" s="1"/>
  <c r="BY579" i="1"/>
  <c r="M1556" i="7" s="1"/>
  <c r="BX579" i="1"/>
  <c r="M1535" i="7" s="1"/>
  <c r="BW579" i="1"/>
  <c r="BV579" i="1"/>
  <c r="L1556" i="7" s="1"/>
  <c r="BU579" i="1"/>
  <c r="L1535" i="7" s="1"/>
  <c r="BT579" i="1"/>
  <c r="L1514" i="7" s="1"/>
  <c r="BS579" i="1"/>
  <c r="BR579" i="1"/>
  <c r="K1535" i="7" s="1"/>
  <c r="BQ579" i="1"/>
  <c r="K1514" i="7" s="1"/>
  <c r="BP579" i="1"/>
  <c r="J1556" i="7" s="1"/>
  <c r="BO579" i="1"/>
  <c r="J1535" i="7" s="1"/>
  <c r="BN579" i="1"/>
  <c r="BM579" i="1"/>
  <c r="I1556" i="7" s="1"/>
  <c r="BL579" i="1"/>
  <c r="I1535" i="7" s="1"/>
  <c r="BK579" i="1"/>
  <c r="BJ579" i="1"/>
  <c r="H1556" i="7" s="1"/>
  <c r="BI579" i="1"/>
  <c r="H1535" i="7" s="1"/>
  <c r="BH579" i="1"/>
  <c r="BG579" i="1"/>
  <c r="G1556" i="7" s="1"/>
  <c r="BF579" i="1"/>
  <c r="G1535" i="7" s="1"/>
  <c r="BE579" i="1"/>
  <c r="BD579" i="1"/>
  <c r="F1556" i="7" s="1"/>
  <c r="BC579" i="1"/>
  <c r="F1535" i="7" s="1"/>
  <c r="X1535" i="7" s="1"/>
  <c r="BB579" i="1"/>
  <c r="F1514" i="7" s="1"/>
  <c r="X1514" i="7" s="1"/>
  <c r="BA579" i="1"/>
  <c r="E1556" i="7" s="1"/>
  <c r="AZ579" i="1"/>
  <c r="E1535" i="7" s="1"/>
  <c r="AY579" i="1"/>
  <c r="AW579" i="1"/>
  <c r="CQ575" i="1"/>
  <c r="CP575" i="1"/>
  <c r="S1492" i="7" s="1"/>
  <c r="CO575" i="1"/>
  <c r="CN575" i="1"/>
  <c r="R1513" i="7" s="1"/>
  <c r="CM575" i="1"/>
  <c r="R1492" i="7" s="1"/>
  <c r="CL575" i="1"/>
  <c r="CK575" i="1"/>
  <c r="CJ575" i="1"/>
  <c r="CI575" i="1"/>
  <c r="CH575" i="1"/>
  <c r="P1513" i="7" s="1"/>
  <c r="CG575" i="1"/>
  <c r="CF575" i="1"/>
  <c r="P1471" i="7" s="1"/>
  <c r="CE575" i="1"/>
  <c r="O1513" i="7" s="1"/>
  <c r="CD575" i="1"/>
  <c r="CC575" i="1"/>
  <c r="CB575" i="1"/>
  <c r="CA575" i="1"/>
  <c r="BZ575" i="1"/>
  <c r="N1471" i="7" s="1"/>
  <c r="BY575" i="1"/>
  <c r="BX575" i="1"/>
  <c r="M1492" i="7" s="1"/>
  <c r="W1492" i="7" s="1"/>
  <c r="BW575" i="1"/>
  <c r="M1471" i="7" s="1"/>
  <c r="BV575" i="1"/>
  <c r="BU575" i="1"/>
  <c r="BT575" i="1"/>
  <c r="L1471" i="7" s="1"/>
  <c r="BS575" i="1"/>
  <c r="BR575" i="1"/>
  <c r="K1492" i="7" s="1"/>
  <c r="BQ575" i="1"/>
  <c r="K1471" i="7" s="1"/>
  <c r="BP575" i="1"/>
  <c r="J1513" i="7" s="1"/>
  <c r="BO575" i="1"/>
  <c r="J1492" i="7" s="1"/>
  <c r="BN575" i="1"/>
  <c r="J1471" i="7" s="1"/>
  <c r="BM575" i="1"/>
  <c r="BL575" i="1"/>
  <c r="BK575" i="1"/>
  <c r="I1471" i="7" s="1"/>
  <c r="BJ575" i="1"/>
  <c r="H1513" i="7" s="1"/>
  <c r="BI575" i="1"/>
  <c r="BH575" i="1"/>
  <c r="H1471" i="7" s="1"/>
  <c r="BG575" i="1"/>
  <c r="G1513" i="7" s="1"/>
  <c r="X1513" i="7" s="1"/>
  <c r="BF575" i="1"/>
  <c r="BE575" i="1"/>
  <c r="G1471" i="7" s="1"/>
  <c r="BD575" i="1"/>
  <c r="BC575" i="1"/>
  <c r="BB575" i="1"/>
  <c r="F1471" i="7" s="1"/>
  <c r="BA575" i="1"/>
  <c r="AZ575" i="1"/>
  <c r="E1492" i="7" s="1"/>
  <c r="AY575" i="1"/>
  <c r="E1471" i="7" s="1"/>
  <c r="AW575" i="1"/>
  <c r="CQ574" i="1"/>
  <c r="CP574" i="1"/>
  <c r="CO574" i="1"/>
  <c r="CN574" i="1"/>
  <c r="R1512" i="7" s="1"/>
  <c r="CM574" i="1"/>
  <c r="CL574" i="1"/>
  <c r="R1470" i="7" s="1"/>
  <c r="CK574" i="1"/>
  <c r="Q1512" i="7" s="1"/>
  <c r="CJ574" i="1"/>
  <c r="CI574" i="1"/>
  <c r="CH574" i="1"/>
  <c r="CG574" i="1"/>
  <c r="CF574" i="1"/>
  <c r="P1470" i="7" s="1"/>
  <c r="CE574" i="1"/>
  <c r="CD574" i="1"/>
  <c r="O1491" i="7" s="1"/>
  <c r="CC574" i="1"/>
  <c r="O1470" i="7" s="1"/>
  <c r="CB574" i="1"/>
  <c r="CA574" i="1"/>
  <c r="BZ574" i="1"/>
  <c r="BY574" i="1"/>
  <c r="BX574" i="1"/>
  <c r="M1491" i="7" s="1"/>
  <c r="BW574" i="1"/>
  <c r="M1470" i="7" s="1"/>
  <c r="BV574" i="1"/>
  <c r="L1512" i="7" s="1"/>
  <c r="BU574" i="1"/>
  <c r="L1491" i="7" s="1"/>
  <c r="BT574" i="1"/>
  <c r="L1470" i="7" s="1"/>
  <c r="BS574" i="1"/>
  <c r="BR574" i="1"/>
  <c r="K1491" i="7" s="1"/>
  <c r="BQ574" i="1"/>
  <c r="K1470" i="7" s="1"/>
  <c r="BP574" i="1"/>
  <c r="J1512" i="7" s="1"/>
  <c r="BO574" i="1"/>
  <c r="BN574" i="1"/>
  <c r="J1470" i="7" s="1"/>
  <c r="BM574" i="1"/>
  <c r="I1512" i="7" s="1"/>
  <c r="BL574" i="1"/>
  <c r="BK574" i="1"/>
  <c r="BJ574" i="1"/>
  <c r="BI574" i="1"/>
  <c r="BH574" i="1"/>
  <c r="H1470" i="7" s="1"/>
  <c r="BG574" i="1"/>
  <c r="G1512" i="7" s="1"/>
  <c r="BF574" i="1"/>
  <c r="G1491" i="7" s="1"/>
  <c r="BE574" i="1"/>
  <c r="G1470" i="7" s="1"/>
  <c r="BD574" i="1"/>
  <c r="F1512" i="7" s="1"/>
  <c r="BC574" i="1"/>
  <c r="BB574" i="1"/>
  <c r="BA574" i="1"/>
  <c r="E1512" i="7" s="1"/>
  <c r="AZ574" i="1"/>
  <c r="E1491" i="7" s="1"/>
  <c r="AY574" i="1"/>
  <c r="AW574" i="1"/>
  <c r="CQ573" i="1"/>
  <c r="S1511" i="7" s="1"/>
  <c r="CP573" i="1"/>
  <c r="CO573" i="1"/>
  <c r="CN573" i="1"/>
  <c r="CM573" i="1"/>
  <c r="CL573" i="1"/>
  <c r="R1469" i="7" s="1"/>
  <c r="CK573" i="1"/>
  <c r="CJ573" i="1"/>
  <c r="Q1490" i="7" s="1"/>
  <c r="CI573" i="1"/>
  <c r="Q1469" i="7" s="1"/>
  <c r="CH573" i="1"/>
  <c r="CG573" i="1"/>
  <c r="CF573" i="1"/>
  <c r="CE573" i="1"/>
  <c r="CD573" i="1"/>
  <c r="O1490" i="7" s="1"/>
  <c r="CC573" i="1"/>
  <c r="CB573" i="1"/>
  <c r="N1511" i="7" s="1"/>
  <c r="CA573" i="1"/>
  <c r="N1490" i="7" s="1"/>
  <c r="BZ573" i="1"/>
  <c r="BY573" i="1"/>
  <c r="M1511" i="7" s="1"/>
  <c r="BX573" i="1"/>
  <c r="M1490" i="7" s="1"/>
  <c r="W1490" i="7" s="1"/>
  <c r="BW573" i="1"/>
  <c r="BV573" i="1"/>
  <c r="L1511" i="7" s="1"/>
  <c r="BU573" i="1"/>
  <c r="L1490" i="7" s="1"/>
  <c r="BT573" i="1"/>
  <c r="L1469" i="7" s="1"/>
  <c r="BS573" i="1"/>
  <c r="BR573" i="1"/>
  <c r="K1490" i="7" s="1"/>
  <c r="BQ573" i="1"/>
  <c r="K1469" i="7" s="1"/>
  <c r="BP573" i="1"/>
  <c r="J1511" i="7" s="1"/>
  <c r="BO573" i="1"/>
  <c r="J1490" i="7" s="1"/>
  <c r="BN573" i="1"/>
  <c r="J1469" i="7" s="1"/>
  <c r="BM573" i="1"/>
  <c r="I1511" i="7" s="1"/>
  <c r="BL573" i="1"/>
  <c r="I1490" i="7" s="1"/>
  <c r="BK573" i="1"/>
  <c r="I1469" i="7" s="1"/>
  <c r="BJ573" i="1"/>
  <c r="H1511" i="7" s="1"/>
  <c r="BI573" i="1"/>
  <c r="H1490" i="7" s="1"/>
  <c r="BH573" i="1"/>
  <c r="H1469" i="7" s="1"/>
  <c r="BG573" i="1"/>
  <c r="G1511" i="7" s="1"/>
  <c r="BF573" i="1"/>
  <c r="G1490" i="7" s="1"/>
  <c r="BE573" i="1"/>
  <c r="G1469" i="7" s="1"/>
  <c r="BD573" i="1"/>
  <c r="F1511" i="7" s="1"/>
  <c r="BC573" i="1"/>
  <c r="F1490" i="7" s="1"/>
  <c r="X1490" i="7" s="1"/>
  <c r="BB573" i="1"/>
  <c r="F1469" i="7" s="1"/>
  <c r="BA573" i="1"/>
  <c r="E1511" i="7" s="1"/>
  <c r="AZ573" i="1"/>
  <c r="E1490" i="7" s="1"/>
  <c r="AY573" i="1"/>
  <c r="E1469" i="7" s="1"/>
  <c r="AW573" i="1"/>
  <c r="CQ572" i="1"/>
  <c r="CP572" i="1"/>
  <c r="S1489" i="7" s="1"/>
  <c r="CO572" i="1"/>
  <c r="S1468" i="7" s="1"/>
  <c r="CN572" i="1"/>
  <c r="CM572" i="1"/>
  <c r="CL572" i="1"/>
  <c r="CK572" i="1"/>
  <c r="CJ572" i="1"/>
  <c r="Q1489" i="7" s="1"/>
  <c r="CI572" i="1"/>
  <c r="CH572" i="1"/>
  <c r="P1510" i="7" s="1"/>
  <c r="CG572" i="1"/>
  <c r="P1489" i="7" s="1"/>
  <c r="CF572" i="1"/>
  <c r="CE572" i="1"/>
  <c r="CD572" i="1"/>
  <c r="CC572" i="1"/>
  <c r="CB572" i="1"/>
  <c r="N1510" i="7" s="1"/>
  <c r="CA572" i="1"/>
  <c r="N1489" i="7" s="1"/>
  <c r="BZ572" i="1"/>
  <c r="N1468" i="7" s="1"/>
  <c r="BY572" i="1"/>
  <c r="M1510" i="7" s="1"/>
  <c r="BX572" i="1"/>
  <c r="M1489" i="7" s="1"/>
  <c r="W1489" i="7" s="1"/>
  <c r="BW572" i="1"/>
  <c r="M1468" i="7" s="1"/>
  <c r="BV572" i="1"/>
  <c r="L1510" i="7" s="1"/>
  <c r="BU572" i="1"/>
  <c r="L1489" i="7" s="1"/>
  <c r="BT572" i="1"/>
  <c r="L1468" i="7" s="1"/>
  <c r="BS572" i="1"/>
  <c r="BR572" i="1"/>
  <c r="K1489" i="7" s="1"/>
  <c r="BQ572" i="1"/>
  <c r="K1468" i="7" s="1"/>
  <c r="BP572" i="1"/>
  <c r="BO572" i="1"/>
  <c r="BN572" i="1"/>
  <c r="J1468" i="7" s="1"/>
  <c r="BM572" i="1"/>
  <c r="BL572" i="1"/>
  <c r="I1489" i="7" s="1"/>
  <c r="BK572" i="1"/>
  <c r="I1468" i="7" s="1"/>
  <c r="BJ572" i="1"/>
  <c r="H1510" i="7" s="1"/>
  <c r="BI572" i="1"/>
  <c r="H1489" i="7" s="1"/>
  <c r="BH572" i="1"/>
  <c r="H1468" i="7" s="1"/>
  <c r="BG572" i="1"/>
  <c r="BF572" i="1"/>
  <c r="BE572" i="1"/>
  <c r="G1468" i="7" s="1"/>
  <c r="BD572" i="1"/>
  <c r="F1510" i="7" s="1"/>
  <c r="BC572" i="1"/>
  <c r="BB572" i="1"/>
  <c r="F1468" i="7" s="1"/>
  <c r="BA572" i="1"/>
  <c r="E1510" i="7" s="1"/>
  <c r="AZ572" i="1"/>
  <c r="AY572" i="1"/>
  <c r="E1468" i="7" s="1"/>
  <c r="AW572" i="1"/>
  <c r="CQ571" i="1"/>
  <c r="CP571" i="1"/>
  <c r="CO571" i="1"/>
  <c r="CN571" i="1"/>
  <c r="R1509" i="7" s="1"/>
  <c r="CM571" i="1"/>
  <c r="R1488" i="7" s="1"/>
  <c r="CL571" i="1"/>
  <c r="CK571" i="1"/>
  <c r="CJ571" i="1"/>
  <c r="CI571" i="1"/>
  <c r="CH571" i="1"/>
  <c r="P1509" i="7" s="1"/>
  <c r="CG571" i="1"/>
  <c r="CF571" i="1"/>
  <c r="P1467" i="7" s="1"/>
  <c r="CE571" i="1"/>
  <c r="O1509" i="7" s="1"/>
  <c r="CD571" i="1"/>
  <c r="O1488" i="7" s="1"/>
  <c r="CC571" i="1"/>
  <c r="CB571" i="1"/>
  <c r="N1509" i="7" s="1"/>
  <c r="CA571" i="1"/>
  <c r="N1488" i="7" s="1"/>
  <c r="BZ571" i="1"/>
  <c r="N1467" i="7" s="1"/>
  <c r="BY571" i="1"/>
  <c r="M1509" i="7" s="1"/>
  <c r="W1509" i="7" s="1"/>
  <c r="BX571" i="1"/>
  <c r="M1488" i="7" s="1"/>
  <c r="BW571" i="1"/>
  <c r="M1467" i="7" s="1"/>
  <c r="BV571" i="1"/>
  <c r="L1509" i="7" s="1"/>
  <c r="BU571" i="1"/>
  <c r="L1488" i="7" s="1"/>
  <c r="BT571" i="1"/>
  <c r="L1467" i="7" s="1"/>
  <c r="BS571" i="1"/>
  <c r="BR571" i="1"/>
  <c r="K1488" i="7" s="1"/>
  <c r="BQ571" i="1"/>
  <c r="K1467" i="7" s="1"/>
  <c r="BP571" i="1"/>
  <c r="J1509" i="7" s="1"/>
  <c r="BO571" i="1"/>
  <c r="J1488" i="7" s="1"/>
  <c r="BN571" i="1"/>
  <c r="J1467" i="7" s="1"/>
  <c r="BM571" i="1"/>
  <c r="BL571" i="1"/>
  <c r="I1488" i="7" s="1"/>
  <c r="BK571" i="1"/>
  <c r="I1467" i="7" s="1"/>
  <c r="BJ571" i="1"/>
  <c r="H1509" i="7" s="1"/>
  <c r="BI571" i="1"/>
  <c r="H1488" i="7" s="1"/>
  <c r="BH571" i="1"/>
  <c r="H1467" i="7" s="1"/>
  <c r="BG571" i="1"/>
  <c r="G1509" i="7" s="1"/>
  <c r="X1509" i="7" s="1"/>
  <c r="BF571" i="1"/>
  <c r="G1488" i="7" s="1"/>
  <c r="BE571" i="1"/>
  <c r="G1467" i="7" s="1"/>
  <c r="BD571" i="1"/>
  <c r="F1509" i="7" s="1"/>
  <c r="BC571" i="1"/>
  <c r="F1488" i="7" s="1"/>
  <c r="BB571" i="1"/>
  <c r="F1467" i="7" s="1"/>
  <c r="BA571" i="1"/>
  <c r="E1509" i="7" s="1"/>
  <c r="AZ571" i="1"/>
  <c r="E1488" i="7" s="1"/>
  <c r="AY571" i="1"/>
  <c r="E1467" i="7" s="1"/>
  <c r="AW571" i="1"/>
  <c r="CQ570" i="1"/>
  <c r="CP570" i="1"/>
  <c r="S1487" i="7" s="1"/>
  <c r="CO570" i="1"/>
  <c r="CN570" i="1"/>
  <c r="R1508" i="7" s="1"/>
  <c r="CM570" i="1"/>
  <c r="CL570" i="1"/>
  <c r="R1466" i="7" s="1"/>
  <c r="CK570" i="1"/>
  <c r="Q1508" i="7" s="1"/>
  <c r="CJ570" i="1"/>
  <c r="CI570" i="1"/>
  <c r="CH570" i="1"/>
  <c r="CG570" i="1"/>
  <c r="CF570" i="1"/>
  <c r="P1466" i="7" s="1"/>
  <c r="CE570" i="1"/>
  <c r="CD570" i="1"/>
  <c r="O1487" i="7" s="1"/>
  <c r="CC570" i="1"/>
  <c r="O1466" i="7" s="1"/>
  <c r="CB570" i="1"/>
  <c r="N1508" i="7" s="1"/>
  <c r="CA570" i="1"/>
  <c r="N1487" i="7" s="1"/>
  <c r="BZ570" i="1"/>
  <c r="N1466" i="7" s="1"/>
  <c r="BY570" i="1"/>
  <c r="M1508" i="7" s="1"/>
  <c r="W1508" i="7" s="1"/>
  <c r="BX570" i="1"/>
  <c r="M1487" i="7" s="1"/>
  <c r="BW570" i="1"/>
  <c r="M1466" i="7" s="1"/>
  <c r="BV570" i="1"/>
  <c r="L1508" i="7" s="1"/>
  <c r="BU570" i="1"/>
  <c r="L1487" i="7" s="1"/>
  <c r="BT570" i="1"/>
  <c r="L1466" i="7" s="1"/>
  <c r="BS570" i="1"/>
  <c r="BR570" i="1"/>
  <c r="K1487" i="7" s="1"/>
  <c r="BQ570" i="1"/>
  <c r="K1466" i="7" s="1"/>
  <c r="BP570" i="1"/>
  <c r="J1508" i="7" s="1"/>
  <c r="BO570" i="1"/>
  <c r="J1487" i="7" s="1"/>
  <c r="BN570" i="1"/>
  <c r="J1466" i="7" s="1"/>
  <c r="BM570" i="1"/>
  <c r="I1508" i="7" s="1"/>
  <c r="BL570" i="1"/>
  <c r="I1487" i="7" s="1"/>
  <c r="BK570" i="1"/>
  <c r="I1466" i="7" s="1"/>
  <c r="BJ570" i="1"/>
  <c r="H1508" i="7" s="1"/>
  <c r="BI570" i="1"/>
  <c r="H1487" i="7" s="1"/>
  <c r="BH570" i="1"/>
  <c r="H1466" i="7" s="1"/>
  <c r="BG570" i="1"/>
  <c r="G1508" i="7" s="1"/>
  <c r="BF570" i="1"/>
  <c r="G1487" i="7" s="1"/>
  <c r="BE570" i="1"/>
  <c r="G1466" i="7" s="1"/>
  <c r="X1466" i="7" s="1"/>
  <c r="BD570" i="1"/>
  <c r="F1508" i="7" s="1"/>
  <c r="BC570" i="1"/>
  <c r="F1487" i="7" s="1"/>
  <c r="BB570" i="1"/>
  <c r="F1466" i="7" s="1"/>
  <c r="BA570" i="1"/>
  <c r="E1508" i="7" s="1"/>
  <c r="AZ570" i="1"/>
  <c r="E1487" i="7" s="1"/>
  <c r="AY570" i="1"/>
  <c r="E1466" i="7" s="1"/>
  <c r="AW570" i="1"/>
  <c r="CQ569" i="1"/>
  <c r="S1507" i="7" s="1"/>
  <c r="CP569" i="1"/>
  <c r="CO569" i="1"/>
  <c r="CN569" i="1"/>
  <c r="CM569" i="1"/>
  <c r="CL569" i="1"/>
  <c r="R1465" i="7" s="1"/>
  <c r="CK569" i="1"/>
  <c r="CJ569" i="1"/>
  <c r="Q1486" i="7" s="1"/>
  <c r="CI569" i="1"/>
  <c r="Q1465" i="7" s="1"/>
  <c r="CH569" i="1"/>
  <c r="CG569" i="1"/>
  <c r="CF569" i="1"/>
  <c r="CE569" i="1"/>
  <c r="CD569" i="1"/>
  <c r="O1486" i="7" s="1"/>
  <c r="CC569" i="1"/>
  <c r="CB569" i="1"/>
  <c r="N1507" i="7" s="1"/>
  <c r="CA569" i="1"/>
  <c r="N1486" i="7" s="1"/>
  <c r="BZ569" i="1"/>
  <c r="N1465" i="7" s="1"/>
  <c r="BY569" i="1"/>
  <c r="M1507" i="7" s="1"/>
  <c r="BX569" i="1"/>
  <c r="M1486" i="7" s="1"/>
  <c r="W1486" i="7" s="1"/>
  <c r="BW569" i="1"/>
  <c r="M1465" i="7" s="1"/>
  <c r="BV569" i="1"/>
  <c r="L1507" i="7" s="1"/>
  <c r="BU569" i="1"/>
  <c r="L1486" i="7" s="1"/>
  <c r="BT569" i="1"/>
  <c r="L1465" i="7" s="1"/>
  <c r="BS569" i="1"/>
  <c r="BR569" i="1"/>
  <c r="K1486" i="7" s="1"/>
  <c r="BQ569" i="1"/>
  <c r="K1465" i="7" s="1"/>
  <c r="BP569" i="1"/>
  <c r="BO569" i="1"/>
  <c r="J1486" i="7" s="1"/>
  <c r="BN569" i="1"/>
  <c r="J1465" i="7" s="1"/>
  <c r="BM569" i="1"/>
  <c r="BL569" i="1"/>
  <c r="I1486" i="7" s="1"/>
  <c r="BK569" i="1"/>
  <c r="I1465" i="7" s="1"/>
  <c r="BJ569" i="1"/>
  <c r="BI569" i="1"/>
  <c r="H1486" i="7" s="1"/>
  <c r="BH569" i="1"/>
  <c r="H1465" i="7" s="1"/>
  <c r="BG569" i="1"/>
  <c r="BF569" i="1"/>
  <c r="G1486" i="7" s="1"/>
  <c r="BE569" i="1"/>
  <c r="G1465" i="7" s="1"/>
  <c r="BD569" i="1"/>
  <c r="F1507" i="7" s="1"/>
  <c r="BC569" i="1"/>
  <c r="F1486" i="7" s="1"/>
  <c r="X1486" i="7" s="1"/>
  <c r="BB569" i="1"/>
  <c r="F1465" i="7" s="1"/>
  <c r="BA569" i="1"/>
  <c r="AZ569" i="1"/>
  <c r="E1486" i="7" s="1"/>
  <c r="AY569" i="1"/>
  <c r="E1465" i="7" s="1"/>
  <c r="AW569" i="1"/>
  <c r="CQ568" i="1"/>
  <c r="CP568" i="1"/>
  <c r="S1485" i="7" s="1"/>
  <c r="CO568" i="1"/>
  <c r="S1464" i="7" s="1"/>
  <c r="CN568" i="1"/>
  <c r="CM568" i="1"/>
  <c r="CL568" i="1"/>
  <c r="CK568" i="1"/>
  <c r="CJ568" i="1"/>
  <c r="Q1485" i="7" s="1"/>
  <c r="CI568" i="1"/>
  <c r="CH568" i="1"/>
  <c r="P1506" i="7" s="1"/>
  <c r="CG568" i="1"/>
  <c r="P1485" i="7" s="1"/>
  <c r="CF568" i="1"/>
  <c r="CE568" i="1"/>
  <c r="CD568" i="1"/>
  <c r="O1485" i="7" s="1"/>
  <c r="CC568" i="1"/>
  <c r="CB568" i="1"/>
  <c r="N1506" i="7" s="1"/>
  <c r="CA568" i="1"/>
  <c r="N1485" i="7" s="1"/>
  <c r="BZ568" i="1"/>
  <c r="N1464" i="7" s="1"/>
  <c r="BY568" i="1"/>
  <c r="M1506" i="7" s="1"/>
  <c r="BX568" i="1"/>
  <c r="M1485" i="7" s="1"/>
  <c r="W1485" i="7" s="1"/>
  <c r="BW568" i="1"/>
  <c r="M1464" i="7" s="1"/>
  <c r="BV568" i="1"/>
  <c r="L1506" i="7" s="1"/>
  <c r="BU568" i="1"/>
  <c r="L1485" i="7" s="1"/>
  <c r="BT568" i="1"/>
  <c r="L1464" i="7" s="1"/>
  <c r="BS568" i="1"/>
  <c r="BR568" i="1"/>
  <c r="K1485" i="7" s="1"/>
  <c r="BQ568" i="1"/>
  <c r="K1464" i="7" s="1"/>
  <c r="BP568" i="1"/>
  <c r="BO568" i="1"/>
  <c r="J1485" i="7" s="1"/>
  <c r="BN568" i="1"/>
  <c r="J1464" i="7" s="1"/>
  <c r="BM568" i="1"/>
  <c r="BL568" i="1"/>
  <c r="I1485" i="7" s="1"/>
  <c r="BK568" i="1"/>
  <c r="I1464" i="7" s="1"/>
  <c r="BJ568" i="1"/>
  <c r="H1506" i="7" s="1"/>
  <c r="BI568" i="1"/>
  <c r="H1485" i="7" s="1"/>
  <c r="BH568" i="1"/>
  <c r="H1464" i="7" s="1"/>
  <c r="BG568" i="1"/>
  <c r="BF568" i="1"/>
  <c r="G1485" i="7" s="1"/>
  <c r="X1485" i="7" s="1"/>
  <c r="BE568" i="1"/>
  <c r="G1464" i="7" s="1"/>
  <c r="BD568" i="1"/>
  <c r="F1506" i="7" s="1"/>
  <c r="BC568" i="1"/>
  <c r="F1485" i="7" s="1"/>
  <c r="BB568" i="1"/>
  <c r="F1464" i="7" s="1"/>
  <c r="BA568" i="1"/>
  <c r="E1506" i="7" s="1"/>
  <c r="AZ568" i="1"/>
  <c r="E1485" i="7" s="1"/>
  <c r="AY568" i="1"/>
  <c r="E1464" i="7" s="1"/>
  <c r="AW568" i="1"/>
  <c r="CQ567" i="1"/>
  <c r="CP567" i="1"/>
  <c r="S1484" i="7" s="1"/>
  <c r="CO567" i="1"/>
  <c r="CN567" i="1"/>
  <c r="R1505" i="7" s="1"/>
  <c r="CM567" i="1"/>
  <c r="R1484" i="7" s="1"/>
  <c r="CL567" i="1"/>
  <c r="CK567" i="1"/>
  <c r="CJ567" i="1"/>
  <c r="CI567" i="1"/>
  <c r="CH567" i="1"/>
  <c r="P1505" i="7" s="1"/>
  <c r="CG567" i="1"/>
  <c r="CF567" i="1"/>
  <c r="P1463" i="7" s="1"/>
  <c r="CE567" i="1"/>
  <c r="O1505" i="7" s="1"/>
  <c r="CD567" i="1"/>
  <c r="O1484" i="7" s="1"/>
  <c r="CC567" i="1"/>
  <c r="CB567" i="1"/>
  <c r="N1505" i="7" s="1"/>
  <c r="CA567" i="1"/>
  <c r="N1484" i="7" s="1"/>
  <c r="BZ567" i="1"/>
  <c r="N1463" i="7" s="1"/>
  <c r="BY567" i="1"/>
  <c r="M1505" i="7" s="1"/>
  <c r="W1505" i="7" s="1"/>
  <c r="BX567" i="1"/>
  <c r="M1484" i="7" s="1"/>
  <c r="BW567" i="1"/>
  <c r="M1463" i="7" s="1"/>
  <c r="BV567" i="1"/>
  <c r="L1505" i="7" s="1"/>
  <c r="BU567" i="1"/>
  <c r="L1484" i="7" s="1"/>
  <c r="BT567" i="1"/>
  <c r="L1463" i="7" s="1"/>
  <c r="BS567" i="1"/>
  <c r="BR567" i="1"/>
  <c r="K1484" i="7" s="1"/>
  <c r="BQ567" i="1"/>
  <c r="K1463" i="7" s="1"/>
  <c r="BP567" i="1"/>
  <c r="J1505" i="7" s="1"/>
  <c r="BO567" i="1"/>
  <c r="J1484" i="7" s="1"/>
  <c r="BN567" i="1"/>
  <c r="J1463" i="7" s="1"/>
  <c r="BM567" i="1"/>
  <c r="BL567" i="1"/>
  <c r="I1484" i="7" s="1"/>
  <c r="BK567" i="1"/>
  <c r="I1463" i="7" s="1"/>
  <c r="BJ567" i="1"/>
  <c r="H1505" i="7" s="1"/>
  <c r="BI567" i="1"/>
  <c r="H1484" i="7" s="1"/>
  <c r="BH567" i="1"/>
  <c r="H1463" i="7" s="1"/>
  <c r="BG567" i="1"/>
  <c r="G1505" i="7" s="1"/>
  <c r="BF567" i="1"/>
  <c r="G1484" i="7" s="1"/>
  <c r="BE567" i="1"/>
  <c r="G1463" i="7" s="1"/>
  <c r="BD567" i="1"/>
  <c r="BC567" i="1"/>
  <c r="F1484" i="7" s="1"/>
  <c r="BB567" i="1"/>
  <c r="F1463" i="7" s="1"/>
  <c r="BA567" i="1"/>
  <c r="AZ567" i="1"/>
  <c r="E1484" i="7" s="1"/>
  <c r="AY567" i="1"/>
  <c r="E1463" i="7" s="1"/>
  <c r="AW567" i="1"/>
  <c r="CQ566" i="1"/>
  <c r="CP566" i="1"/>
  <c r="CO566" i="1"/>
  <c r="CN566" i="1"/>
  <c r="R1504" i="7" s="1"/>
  <c r="CM566" i="1"/>
  <c r="CL566" i="1"/>
  <c r="R1462" i="7" s="1"/>
  <c r="CK566" i="1"/>
  <c r="Q1504" i="7" s="1"/>
  <c r="CJ566" i="1"/>
  <c r="CI566" i="1"/>
  <c r="CH566" i="1"/>
  <c r="CG566" i="1"/>
  <c r="CF566" i="1"/>
  <c r="P1462" i="7" s="1"/>
  <c r="CE566" i="1"/>
  <c r="CD566" i="1"/>
  <c r="O1483" i="7" s="1"/>
  <c r="CC566" i="1"/>
  <c r="O1462" i="7" s="1"/>
  <c r="CB566" i="1"/>
  <c r="N1504" i="7" s="1"/>
  <c r="CA566" i="1"/>
  <c r="N1483" i="7" s="1"/>
  <c r="BZ566" i="1"/>
  <c r="N1462" i="7" s="1"/>
  <c r="BY566" i="1"/>
  <c r="M1504" i="7" s="1"/>
  <c r="W1504" i="7" s="1"/>
  <c r="BX566" i="1"/>
  <c r="M1483" i="7" s="1"/>
  <c r="BW566" i="1"/>
  <c r="M1462" i="7" s="1"/>
  <c r="BV566" i="1"/>
  <c r="L1504" i="7" s="1"/>
  <c r="BU566" i="1"/>
  <c r="L1483" i="7" s="1"/>
  <c r="BT566" i="1"/>
  <c r="L1462" i="7" s="1"/>
  <c r="BS566" i="1"/>
  <c r="BR566" i="1"/>
  <c r="K1483" i="7" s="1"/>
  <c r="BQ566" i="1"/>
  <c r="K1462" i="7" s="1"/>
  <c r="BP566" i="1"/>
  <c r="J1504" i="7" s="1"/>
  <c r="BO566" i="1"/>
  <c r="J1483" i="7" s="1"/>
  <c r="BN566" i="1"/>
  <c r="J1462" i="7" s="1"/>
  <c r="BM566" i="1"/>
  <c r="I1504" i="7" s="1"/>
  <c r="BL566" i="1"/>
  <c r="I1483" i="7" s="1"/>
  <c r="BK566" i="1"/>
  <c r="I1462" i="7" s="1"/>
  <c r="BJ566" i="1"/>
  <c r="BI566" i="1"/>
  <c r="H1483" i="7" s="1"/>
  <c r="BH566" i="1"/>
  <c r="H1462" i="7" s="1"/>
  <c r="BG566" i="1"/>
  <c r="BF566" i="1"/>
  <c r="G1483" i="7" s="1"/>
  <c r="BE566" i="1"/>
  <c r="G1462" i="7" s="1"/>
  <c r="X1462" i="7" s="1"/>
  <c r="BD566" i="1"/>
  <c r="BC566" i="1"/>
  <c r="F1483" i="7" s="1"/>
  <c r="BB566" i="1"/>
  <c r="F1462" i="7" s="1"/>
  <c r="BA566" i="1"/>
  <c r="AZ566" i="1"/>
  <c r="E1483" i="7" s="1"/>
  <c r="AY566" i="1"/>
  <c r="E1462" i="7" s="1"/>
  <c r="AW566" i="1"/>
  <c r="CQ565" i="1"/>
  <c r="S1503" i="7" s="1"/>
  <c r="CP565" i="1"/>
  <c r="CO565" i="1"/>
  <c r="CN565" i="1"/>
  <c r="CM565" i="1"/>
  <c r="CL565" i="1"/>
  <c r="R1461" i="7" s="1"/>
  <c r="CK565" i="1"/>
  <c r="CJ565" i="1"/>
  <c r="Q1482" i="7" s="1"/>
  <c r="CI565" i="1"/>
  <c r="Q1461" i="7" s="1"/>
  <c r="CH565" i="1"/>
  <c r="CG565" i="1"/>
  <c r="CF565" i="1"/>
  <c r="CE565" i="1"/>
  <c r="CD565" i="1"/>
  <c r="O1482" i="7" s="1"/>
  <c r="CC565" i="1"/>
  <c r="CB565" i="1"/>
  <c r="N1503" i="7" s="1"/>
  <c r="CA565" i="1"/>
  <c r="N1482" i="7" s="1"/>
  <c r="BZ565" i="1"/>
  <c r="N1461" i="7" s="1"/>
  <c r="BY565" i="1"/>
  <c r="M1503" i="7" s="1"/>
  <c r="BX565" i="1"/>
  <c r="M1482" i="7" s="1"/>
  <c r="W1482" i="7" s="1"/>
  <c r="BW565" i="1"/>
  <c r="M1461" i="7" s="1"/>
  <c r="W1461" i="7" s="1"/>
  <c r="BV565" i="1"/>
  <c r="L1503" i="7" s="1"/>
  <c r="BU565" i="1"/>
  <c r="L1482" i="7" s="1"/>
  <c r="BT565" i="1"/>
  <c r="L1461" i="7" s="1"/>
  <c r="BS565" i="1"/>
  <c r="BR565" i="1"/>
  <c r="K1482" i="7" s="1"/>
  <c r="BQ565" i="1"/>
  <c r="K1461" i="7" s="1"/>
  <c r="BP565" i="1"/>
  <c r="BO565" i="1"/>
  <c r="J1482" i="7" s="1"/>
  <c r="BN565" i="1"/>
  <c r="J1461" i="7" s="1"/>
  <c r="BM565" i="1"/>
  <c r="BL565" i="1"/>
  <c r="I1482" i="7" s="1"/>
  <c r="BK565" i="1"/>
  <c r="I1461" i="7" s="1"/>
  <c r="BJ565" i="1"/>
  <c r="BI565" i="1"/>
  <c r="H1482" i="7" s="1"/>
  <c r="BH565" i="1"/>
  <c r="H1461" i="7" s="1"/>
  <c r="BG565" i="1"/>
  <c r="BF565" i="1"/>
  <c r="G1482" i="7" s="1"/>
  <c r="BE565" i="1"/>
  <c r="G1461" i="7" s="1"/>
  <c r="BD565" i="1"/>
  <c r="F1503" i="7" s="1"/>
  <c r="BC565" i="1"/>
  <c r="F1482" i="7" s="1"/>
  <c r="X1482" i="7" s="1"/>
  <c r="BB565" i="1"/>
  <c r="F1461" i="7" s="1"/>
  <c r="BA565" i="1"/>
  <c r="AZ565" i="1"/>
  <c r="E1482" i="7" s="1"/>
  <c r="AY565" i="1"/>
  <c r="E1461" i="7" s="1"/>
  <c r="AW565" i="1"/>
  <c r="CQ564" i="1"/>
  <c r="CP564" i="1"/>
  <c r="S1481" i="7" s="1"/>
  <c r="CO564" i="1"/>
  <c r="S1460" i="7" s="1"/>
  <c r="CN564" i="1"/>
  <c r="CM564" i="1"/>
  <c r="CL564" i="1"/>
  <c r="CK564" i="1"/>
  <c r="CJ564" i="1"/>
  <c r="Q1481" i="7" s="1"/>
  <c r="CI564" i="1"/>
  <c r="CH564" i="1"/>
  <c r="P1502" i="7" s="1"/>
  <c r="CG564" i="1"/>
  <c r="P1481" i="7" s="1"/>
  <c r="CF564" i="1"/>
  <c r="CE564" i="1"/>
  <c r="CD564" i="1"/>
  <c r="O1481" i="7" s="1"/>
  <c r="CC564" i="1"/>
  <c r="CB564" i="1"/>
  <c r="N1502" i="7" s="1"/>
  <c r="CA564" i="1"/>
  <c r="N1481" i="7" s="1"/>
  <c r="BZ564" i="1"/>
  <c r="N1460" i="7" s="1"/>
  <c r="BY564" i="1"/>
  <c r="M1502" i="7" s="1"/>
  <c r="BX564" i="1"/>
  <c r="M1481" i="7" s="1"/>
  <c r="W1481" i="7" s="1"/>
  <c r="BW564" i="1"/>
  <c r="M1460" i="7" s="1"/>
  <c r="BV564" i="1"/>
  <c r="L1502" i="7" s="1"/>
  <c r="BU564" i="1"/>
  <c r="L1481" i="7" s="1"/>
  <c r="BT564" i="1"/>
  <c r="L1460" i="7" s="1"/>
  <c r="BS564" i="1"/>
  <c r="BR564" i="1"/>
  <c r="K1481" i="7" s="1"/>
  <c r="BQ564" i="1"/>
  <c r="K1460" i="7" s="1"/>
  <c r="BP564" i="1"/>
  <c r="BO564" i="1"/>
  <c r="J1481" i="7" s="1"/>
  <c r="BN564" i="1"/>
  <c r="J1460" i="7" s="1"/>
  <c r="BM564" i="1"/>
  <c r="BL564" i="1"/>
  <c r="I1481" i="7" s="1"/>
  <c r="BK564" i="1"/>
  <c r="I1460" i="7" s="1"/>
  <c r="BJ564" i="1"/>
  <c r="H1502" i="7" s="1"/>
  <c r="BI564" i="1"/>
  <c r="H1481" i="7" s="1"/>
  <c r="BH564" i="1"/>
  <c r="H1460" i="7" s="1"/>
  <c r="BG564" i="1"/>
  <c r="BF564" i="1"/>
  <c r="G1481" i="7" s="1"/>
  <c r="BE564" i="1"/>
  <c r="G1460" i="7" s="1"/>
  <c r="BD564" i="1"/>
  <c r="F1502" i="7" s="1"/>
  <c r="BC564" i="1"/>
  <c r="F1481" i="7" s="1"/>
  <c r="BB564" i="1"/>
  <c r="F1460" i="7" s="1"/>
  <c r="BA564" i="1"/>
  <c r="E1502" i="7" s="1"/>
  <c r="AZ564" i="1"/>
  <c r="E1481" i="7" s="1"/>
  <c r="AY564" i="1"/>
  <c r="E1460" i="7" s="1"/>
  <c r="AW564" i="1"/>
  <c r="CQ563" i="1"/>
  <c r="CP563" i="1"/>
  <c r="S1480" i="7" s="1"/>
  <c r="CO563" i="1"/>
  <c r="CN563" i="1"/>
  <c r="R1501" i="7" s="1"/>
  <c r="CM563" i="1"/>
  <c r="R1480" i="7" s="1"/>
  <c r="CL563" i="1"/>
  <c r="CK563" i="1"/>
  <c r="CJ563" i="1"/>
  <c r="CI563" i="1"/>
  <c r="CH563" i="1"/>
  <c r="P1501" i="7" s="1"/>
  <c r="CG563" i="1"/>
  <c r="CF563" i="1"/>
  <c r="P1459" i="7" s="1"/>
  <c r="CE563" i="1"/>
  <c r="O1501" i="7" s="1"/>
  <c r="CD563" i="1"/>
  <c r="O1480" i="7" s="1"/>
  <c r="CC563" i="1"/>
  <c r="CB563" i="1"/>
  <c r="N1501" i="7" s="1"/>
  <c r="CA563" i="1"/>
  <c r="N1480" i="7" s="1"/>
  <c r="BZ563" i="1"/>
  <c r="N1459" i="7" s="1"/>
  <c r="BY563" i="1"/>
  <c r="M1501" i="7" s="1"/>
  <c r="W1501" i="7" s="1"/>
  <c r="BX563" i="1"/>
  <c r="M1480" i="7" s="1"/>
  <c r="BW563" i="1"/>
  <c r="M1459" i="7" s="1"/>
  <c r="BV563" i="1"/>
  <c r="L1501" i="7" s="1"/>
  <c r="BU563" i="1"/>
  <c r="L1480" i="7" s="1"/>
  <c r="BT563" i="1"/>
  <c r="L1459" i="7" s="1"/>
  <c r="BS563" i="1"/>
  <c r="BR563" i="1"/>
  <c r="K1480" i="7" s="1"/>
  <c r="BQ563" i="1"/>
  <c r="K1459" i="7" s="1"/>
  <c r="BP563" i="1"/>
  <c r="J1501" i="7" s="1"/>
  <c r="BO563" i="1"/>
  <c r="J1480" i="7" s="1"/>
  <c r="BN563" i="1"/>
  <c r="J1459" i="7" s="1"/>
  <c r="BM563" i="1"/>
  <c r="BL563" i="1"/>
  <c r="I1480" i="7" s="1"/>
  <c r="BK563" i="1"/>
  <c r="I1459" i="7" s="1"/>
  <c r="BJ563" i="1"/>
  <c r="H1501" i="7" s="1"/>
  <c r="BI563" i="1"/>
  <c r="H1480" i="7" s="1"/>
  <c r="BH563" i="1"/>
  <c r="H1459" i="7" s="1"/>
  <c r="BG563" i="1"/>
  <c r="G1501" i="7" s="1"/>
  <c r="BF563" i="1"/>
  <c r="G1480" i="7" s="1"/>
  <c r="BE563" i="1"/>
  <c r="G1459" i="7" s="1"/>
  <c r="BD563" i="1"/>
  <c r="BC563" i="1"/>
  <c r="F1480" i="7" s="1"/>
  <c r="BB563" i="1"/>
  <c r="F1459" i="7" s="1"/>
  <c r="BA563" i="1"/>
  <c r="AZ563" i="1"/>
  <c r="E1480" i="7" s="1"/>
  <c r="AY563" i="1"/>
  <c r="E1459" i="7" s="1"/>
  <c r="AW563" i="1"/>
  <c r="CQ562" i="1"/>
  <c r="CP562" i="1"/>
  <c r="CO562" i="1"/>
  <c r="CN562" i="1"/>
  <c r="R1500" i="7" s="1"/>
  <c r="CM562" i="1"/>
  <c r="CL562" i="1"/>
  <c r="R1458" i="7" s="1"/>
  <c r="CK562" i="1"/>
  <c r="Q1500" i="7" s="1"/>
  <c r="CJ562" i="1"/>
  <c r="CI562" i="1"/>
  <c r="CH562" i="1"/>
  <c r="CG562" i="1"/>
  <c r="CF562" i="1"/>
  <c r="P1458" i="7" s="1"/>
  <c r="CE562" i="1"/>
  <c r="CD562" i="1"/>
  <c r="O1479" i="7" s="1"/>
  <c r="CC562" i="1"/>
  <c r="O1458" i="7" s="1"/>
  <c r="CB562" i="1"/>
  <c r="N1500" i="7" s="1"/>
  <c r="CA562" i="1"/>
  <c r="N1479" i="7" s="1"/>
  <c r="BZ562" i="1"/>
  <c r="N1458" i="7" s="1"/>
  <c r="BY562" i="1"/>
  <c r="M1500" i="7" s="1"/>
  <c r="W1500" i="7" s="1"/>
  <c r="BX562" i="1"/>
  <c r="M1479" i="7" s="1"/>
  <c r="BW562" i="1"/>
  <c r="M1458" i="7" s="1"/>
  <c r="W1458" i="7" s="1"/>
  <c r="BV562" i="1"/>
  <c r="L1500" i="7" s="1"/>
  <c r="BU562" i="1"/>
  <c r="L1479" i="7" s="1"/>
  <c r="BT562" i="1"/>
  <c r="L1458" i="7" s="1"/>
  <c r="BS562" i="1"/>
  <c r="BR562" i="1"/>
  <c r="K1479" i="7" s="1"/>
  <c r="BQ562" i="1"/>
  <c r="K1458" i="7" s="1"/>
  <c r="BP562" i="1"/>
  <c r="J1500" i="7" s="1"/>
  <c r="BO562" i="1"/>
  <c r="J1479" i="7" s="1"/>
  <c r="BN562" i="1"/>
  <c r="J1458" i="7" s="1"/>
  <c r="BM562" i="1"/>
  <c r="I1500" i="7" s="1"/>
  <c r="BL562" i="1"/>
  <c r="I1479" i="7" s="1"/>
  <c r="BK562" i="1"/>
  <c r="I1458" i="7" s="1"/>
  <c r="BJ562" i="1"/>
  <c r="BI562" i="1"/>
  <c r="H1479" i="7" s="1"/>
  <c r="BH562" i="1"/>
  <c r="H1458" i="7" s="1"/>
  <c r="BG562" i="1"/>
  <c r="BF562" i="1"/>
  <c r="G1479" i="7" s="1"/>
  <c r="BE562" i="1"/>
  <c r="G1458" i="7" s="1"/>
  <c r="BD562" i="1"/>
  <c r="BC562" i="1"/>
  <c r="F1479" i="7" s="1"/>
  <c r="BB562" i="1"/>
  <c r="F1458" i="7" s="1"/>
  <c r="BA562" i="1"/>
  <c r="AZ562" i="1"/>
  <c r="E1479" i="7" s="1"/>
  <c r="AY562" i="1"/>
  <c r="E1458" i="7" s="1"/>
  <c r="AW562" i="1"/>
  <c r="CQ561" i="1"/>
  <c r="S1499" i="7" s="1"/>
  <c r="CP561" i="1"/>
  <c r="CO561" i="1"/>
  <c r="CN561" i="1"/>
  <c r="CM561" i="1"/>
  <c r="CL561" i="1"/>
  <c r="R1457" i="7" s="1"/>
  <c r="CK561" i="1"/>
  <c r="CJ561" i="1"/>
  <c r="Q1478" i="7" s="1"/>
  <c r="CI561" i="1"/>
  <c r="Q1457" i="7" s="1"/>
  <c r="CH561" i="1"/>
  <c r="CG561" i="1"/>
  <c r="CF561" i="1"/>
  <c r="CE561" i="1"/>
  <c r="CD561" i="1"/>
  <c r="O1478" i="7" s="1"/>
  <c r="CC561" i="1"/>
  <c r="CB561" i="1"/>
  <c r="N1499" i="7" s="1"/>
  <c r="CA561" i="1"/>
  <c r="N1478" i="7" s="1"/>
  <c r="BZ561" i="1"/>
  <c r="N1457" i="7" s="1"/>
  <c r="BY561" i="1"/>
  <c r="M1499" i="7" s="1"/>
  <c r="W1499" i="7" s="1"/>
  <c r="BX561" i="1"/>
  <c r="M1478" i="7" s="1"/>
  <c r="W1478" i="7" s="1"/>
  <c r="BW561" i="1"/>
  <c r="M1457" i="7" s="1"/>
  <c r="BV561" i="1"/>
  <c r="L1499" i="7" s="1"/>
  <c r="BU561" i="1"/>
  <c r="L1478" i="7" s="1"/>
  <c r="BT561" i="1"/>
  <c r="L1457" i="7" s="1"/>
  <c r="BS561" i="1"/>
  <c r="BR561" i="1"/>
  <c r="K1478" i="7" s="1"/>
  <c r="BQ561" i="1"/>
  <c r="K1457" i="7" s="1"/>
  <c r="BP561" i="1"/>
  <c r="BO561" i="1"/>
  <c r="J1478" i="7" s="1"/>
  <c r="BN561" i="1"/>
  <c r="J1457" i="7" s="1"/>
  <c r="BM561" i="1"/>
  <c r="BL561" i="1"/>
  <c r="I1478" i="7" s="1"/>
  <c r="BK561" i="1"/>
  <c r="I1457" i="7" s="1"/>
  <c r="BJ561" i="1"/>
  <c r="BI561" i="1"/>
  <c r="H1478" i="7" s="1"/>
  <c r="BH561" i="1"/>
  <c r="H1457" i="7" s="1"/>
  <c r="BG561" i="1"/>
  <c r="BF561" i="1"/>
  <c r="G1478" i="7" s="1"/>
  <c r="BE561" i="1"/>
  <c r="G1457" i="7" s="1"/>
  <c r="BD561" i="1"/>
  <c r="F1499" i="7" s="1"/>
  <c r="BC561" i="1"/>
  <c r="F1478" i="7" s="1"/>
  <c r="X1478" i="7" s="1"/>
  <c r="BB561" i="1"/>
  <c r="F1457" i="7" s="1"/>
  <c r="BA561" i="1"/>
  <c r="AZ561" i="1"/>
  <c r="E1478" i="7" s="1"/>
  <c r="AY561" i="1"/>
  <c r="E1457" i="7" s="1"/>
  <c r="AW561" i="1"/>
  <c r="CQ560" i="1"/>
  <c r="CP560" i="1"/>
  <c r="S1477" i="7" s="1"/>
  <c r="CO560" i="1"/>
  <c r="S1456" i="7" s="1"/>
  <c r="CN560" i="1"/>
  <c r="CM560" i="1"/>
  <c r="CL560" i="1"/>
  <c r="CK560" i="1"/>
  <c r="CJ560" i="1"/>
  <c r="Q1477" i="7" s="1"/>
  <c r="CI560" i="1"/>
  <c r="CH560" i="1"/>
  <c r="P1498" i="7" s="1"/>
  <c r="CG560" i="1"/>
  <c r="P1477" i="7" s="1"/>
  <c r="CF560" i="1"/>
  <c r="CE560" i="1"/>
  <c r="CD560" i="1"/>
  <c r="O1477" i="7" s="1"/>
  <c r="CC560" i="1"/>
  <c r="CB560" i="1"/>
  <c r="N1498" i="7" s="1"/>
  <c r="CA560" i="1"/>
  <c r="N1477" i="7" s="1"/>
  <c r="BZ560" i="1"/>
  <c r="N1456" i="7" s="1"/>
  <c r="BY560" i="1"/>
  <c r="M1498" i="7" s="1"/>
  <c r="BX560" i="1"/>
  <c r="M1477" i="7" s="1"/>
  <c r="W1477" i="7" s="1"/>
  <c r="BW560" i="1"/>
  <c r="M1456" i="7" s="1"/>
  <c r="BV560" i="1"/>
  <c r="L1498" i="7" s="1"/>
  <c r="BU560" i="1"/>
  <c r="L1477" i="7" s="1"/>
  <c r="BT560" i="1"/>
  <c r="L1456" i="7" s="1"/>
  <c r="BS560" i="1"/>
  <c r="BR560" i="1"/>
  <c r="K1477" i="7" s="1"/>
  <c r="BQ560" i="1"/>
  <c r="K1456" i="7" s="1"/>
  <c r="BP560" i="1"/>
  <c r="BO560" i="1"/>
  <c r="J1477" i="7" s="1"/>
  <c r="BN560" i="1"/>
  <c r="J1456" i="7" s="1"/>
  <c r="BM560" i="1"/>
  <c r="BL560" i="1"/>
  <c r="I1477" i="7" s="1"/>
  <c r="BK560" i="1"/>
  <c r="I1456" i="7" s="1"/>
  <c r="BJ560" i="1"/>
  <c r="H1498" i="7" s="1"/>
  <c r="BI560" i="1"/>
  <c r="H1477" i="7" s="1"/>
  <c r="BH560" i="1"/>
  <c r="H1456" i="7" s="1"/>
  <c r="BG560" i="1"/>
  <c r="BF560" i="1"/>
  <c r="G1477" i="7" s="1"/>
  <c r="BE560" i="1"/>
  <c r="G1456" i="7" s="1"/>
  <c r="BD560" i="1"/>
  <c r="F1498" i="7" s="1"/>
  <c r="BC560" i="1"/>
  <c r="F1477" i="7" s="1"/>
  <c r="BB560" i="1"/>
  <c r="F1456" i="7" s="1"/>
  <c r="BA560" i="1"/>
  <c r="E1498" i="7" s="1"/>
  <c r="AZ560" i="1"/>
  <c r="E1477" i="7" s="1"/>
  <c r="AY560" i="1"/>
  <c r="E1456" i="7" s="1"/>
  <c r="AW560" i="1"/>
  <c r="CQ559" i="1"/>
  <c r="CP559" i="1"/>
  <c r="S1476" i="7" s="1"/>
  <c r="CO559" i="1"/>
  <c r="CN559" i="1"/>
  <c r="R1497" i="7" s="1"/>
  <c r="CM559" i="1"/>
  <c r="R1476" i="7" s="1"/>
  <c r="CL559" i="1"/>
  <c r="CK559" i="1"/>
  <c r="CJ559" i="1"/>
  <c r="CI559" i="1"/>
  <c r="CH559" i="1"/>
  <c r="P1497" i="7" s="1"/>
  <c r="CG559" i="1"/>
  <c r="CF559" i="1"/>
  <c r="P1455" i="7" s="1"/>
  <c r="CE559" i="1"/>
  <c r="O1497" i="7" s="1"/>
  <c r="CD559" i="1"/>
  <c r="O1476" i="7" s="1"/>
  <c r="CC559" i="1"/>
  <c r="CB559" i="1"/>
  <c r="N1497" i="7" s="1"/>
  <c r="CA559" i="1"/>
  <c r="N1476" i="7" s="1"/>
  <c r="BZ559" i="1"/>
  <c r="N1455" i="7" s="1"/>
  <c r="BY559" i="1"/>
  <c r="M1497" i="7" s="1"/>
  <c r="W1497" i="7" s="1"/>
  <c r="BX559" i="1"/>
  <c r="M1476" i="7" s="1"/>
  <c r="BW559" i="1"/>
  <c r="M1455" i="7" s="1"/>
  <c r="BV559" i="1"/>
  <c r="L1497" i="7" s="1"/>
  <c r="BU559" i="1"/>
  <c r="L1476" i="7" s="1"/>
  <c r="BT559" i="1"/>
  <c r="L1455" i="7" s="1"/>
  <c r="BS559" i="1"/>
  <c r="BR559" i="1"/>
  <c r="K1476" i="7" s="1"/>
  <c r="BQ559" i="1"/>
  <c r="K1455" i="7" s="1"/>
  <c r="BP559" i="1"/>
  <c r="J1497" i="7" s="1"/>
  <c r="BO559" i="1"/>
  <c r="J1476" i="7" s="1"/>
  <c r="BN559" i="1"/>
  <c r="J1455" i="7" s="1"/>
  <c r="BM559" i="1"/>
  <c r="BL559" i="1"/>
  <c r="I1476" i="7" s="1"/>
  <c r="BK559" i="1"/>
  <c r="I1455" i="7" s="1"/>
  <c r="BJ559" i="1"/>
  <c r="H1497" i="7" s="1"/>
  <c r="BI559" i="1"/>
  <c r="H1476" i="7" s="1"/>
  <c r="BH559" i="1"/>
  <c r="H1455" i="7" s="1"/>
  <c r="BG559" i="1"/>
  <c r="G1497" i="7" s="1"/>
  <c r="BF559" i="1"/>
  <c r="G1476" i="7" s="1"/>
  <c r="W1476" i="7" s="1"/>
  <c r="BE559" i="1"/>
  <c r="G1455" i="7" s="1"/>
  <c r="BD559" i="1"/>
  <c r="BC559" i="1"/>
  <c r="F1476" i="7" s="1"/>
  <c r="BB559" i="1"/>
  <c r="F1455" i="7" s="1"/>
  <c r="BA559" i="1"/>
  <c r="AZ559" i="1"/>
  <c r="E1476" i="7" s="1"/>
  <c r="AY559" i="1"/>
  <c r="E1455" i="7" s="1"/>
  <c r="AW559" i="1"/>
  <c r="CQ558" i="1"/>
  <c r="CP558" i="1"/>
  <c r="CO558" i="1"/>
  <c r="CN558" i="1"/>
  <c r="R1496" i="7" s="1"/>
  <c r="CM558" i="1"/>
  <c r="CL558" i="1"/>
  <c r="R1454" i="7" s="1"/>
  <c r="CK558" i="1"/>
  <c r="Q1496" i="7" s="1"/>
  <c r="CJ558" i="1"/>
  <c r="CI558" i="1"/>
  <c r="CH558" i="1"/>
  <c r="CG558" i="1"/>
  <c r="CF558" i="1"/>
  <c r="P1454" i="7" s="1"/>
  <c r="CE558" i="1"/>
  <c r="CD558" i="1"/>
  <c r="O1475" i="7" s="1"/>
  <c r="CC558" i="1"/>
  <c r="O1454" i="7" s="1"/>
  <c r="CB558" i="1"/>
  <c r="N1496" i="7" s="1"/>
  <c r="CA558" i="1"/>
  <c r="N1475" i="7" s="1"/>
  <c r="BZ558" i="1"/>
  <c r="N1454" i="7" s="1"/>
  <c r="BY558" i="1"/>
  <c r="M1496" i="7" s="1"/>
  <c r="BX558" i="1"/>
  <c r="M1475" i="7" s="1"/>
  <c r="BW558" i="1"/>
  <c r="M1454" i="7" s="1"/>
  <c r="BV558" i="1"/>
  <c r="L1496" i="7" s="1"/>
  <c r="BU558" i="1"/>
  <c r="L1475" i="7" s="1"/>
  <c r="BT558" i="1"/>
  <c r="L1454" i="7" s="1"/>
  <c r="BS558" i="1"/>
  <c r="BR558" i="1"/>
  <c r="K1475" i="7" s="1"/>
  <c r="BQ558" i="1"/>
  <c r="K1454" i="7" s="1"/>
  <c r="BP558" i="1"/>
  <c r="J1496" i="7" s="1"/>
  <c r="BO558" i="1"/>
  <c r="J1475" i="7" s="1"/>
  <c r="BN558" i="1"/>
  <c r="J1454" i="7" s="1"/>
  <c r="BM558" i="1"/>
  <c r="I1496" i="7" s="1"/>
  <c r="BL558" i="1"/>
  <c r="I1475" i="7" s="1"/>
  <c r="BK558" i="1"/>
  <c r="I1454" i="7" s="1"/>
  <c r="BJ558" i="1"/>
  <c r="BI558" i="1"/>
  <c r="H1475" i="7" s="1"/>
  <c r="BH558" i="1"/>
  <c r="H1454" i="7" s="1"/>
  <c r="BG558" i="1"/>
  <c r="BF558" i="1"/>
  <c r="G1475" i="7" s="1"/>
  <c r="BE558" i="1"/>
  <c r="G1454" i="7" s="1"/>
  <c r="BD558" i="1"/>
  <c r="BC558" i="1"/>
  <c r="F1475" i="7" s="1"/>
  <c r="BB558" i="1"/>
  <c r="F1454" i="7" s="1"/>
  <c r="BA558" i="1"/>
  <c r="AZ558" i="1"/>
  <c r="E1475" i="7" s="1"/>
  <c r="AY558" i="1"/>
  <c r="E1454" i="7" s="1"/>
  <c r="AW558" i="1"/>
  <c r="CQ557" i="1"/>
  <c r="S1495" i="7" s="1"/>
  <c r="CP557" i="1"/>
  <c r="CO557" i="1"/>
  <c r="CN557" i="1"/>
  <c r="CM557" i="1"/>
  <c r="CL557" i="1"/>
  <c r="R1453" i="7" s="1"/>
  <c r="CK557" i="1"/>
  <c r="CJ557" i="1"/>
  <c r="Q1474" i="7" s="1"/>
  <c r="CI557" i="1"/>
  <c r="Q1453" i="7" s="1"/>
  <c r="CH557" i="1"/>
  <c r="CG557" i="1"/>
  <c r="CF557" i="1"/>
  <c r="CE557" i="1"/>
  <c r="CD557" i="1"/>
  <c r="O1474" i="7" s="1"/>
  <c r="CC557" i="1"/>
  <c r="CB557" i="1"/>
  <c r="N1495" i="7" s="1"/>
  <c r="CA557" i="1"/>
  <c r="N1474" i="7" s="1"/>
  <c r="BZ557" i="1"/>
  <c r="N1453" i="7" s="1"/>
  <c r="BY557" i="1"/>
  <c r="M1495" i="7" s="1"/>
  <c r="W1495" i="7" s="1"/>
  <c r="BX557" i="1"/>
  <c r="M1474" i="7" s="1"/>
  <c r="W1474" i="7" s="1"/>
  <c r="BW557" i="1"/>
  <c r="M1453" i="7" s="1"/>
  <c r="BV557" i="1"/>
  <c r="L1495" i="7" s="1"/>
  <c r="BU557" i="1"/>
  <c r="L1474" i="7" s="1"/>
  <c r="BT557" i="1"/>
  <c r="L1453" i="7" s="1"/>
  <c r="BS557" i="1"/>
  <c r="BR557" i="1"/>
  <c r="K1474" i="7" s="1"/>
  <c r="BQ557" i="1"/>
  <c r="K1453" i="7" s="1"/>
  <c r="BP557" i="1"/>
  <c r="BO557" i="1"/>
  <c r="J1474" i="7" s="1"/>
  <c r="BN557" i="1"/>
  <c r="J1453" i="7" s="1"/>
  <c r="BM557" i="1"/>
  <c r="BL557" i="1"/>
  <c r="I1474" i="7" s="1"/>
  <c r="BK557" i="1"/>
  <c r="I1453" i="7" s="1"/>
  <c r="BJ557" i="1"/>
  <c r="BI557" i="1"/>
  <c r="H1474" i="7" s="1"/>
  <c r="BH557" i="1"/>
  <c r="H1453" i="7" s="1"/>
  <c r="BG557" i="1"/>
  <c r="BF557" i="1"/>
  <c r="G1474" i="7" s="1"/>
  <c r="BE557" i="1"/>
  <c r="G1453" i="7" s="1"/>
  <c r="BD557" i="1"/>
  <c r="F1495" i="7" s="1"/>
  <c r="BC557" i="1"/>
  <c r="F1474" i="7" s="1"/>
  <c r="BB557" i="1"/>
  <c r="F1453" i="7" s="1"/>
  <c r="BA557" i="1"/>
  <c r="AZ557" i="1"/>
  <c r="E1474" i="7" s="1"/>
  <c r="AY557" i="1"/>
  <c r="E1453" i="7" s="1"/>
  <c r="AW557" i="1"/>
  <c r="CQ556" i="1"/>
  <c r="CP556" i="1"/>
  <c r="S1473" i="7" s="1"/>
  <c r="CO556" i="1"/>
  <c r="S1452" i="7" s="1"/>
  <c r="CN556" i="1"/>
  <c r="CM556" i="1"/>
  <c r="CL556" i="1"/>
  <c r="CK556" i="1"/>
  <c r="CJ556" i="1"/>
  <c r="Q1473" i="7" s="1"/>
  <c r="CI556" i="1"/>
  <c r="CH556" i="1"/>
  <c r="P1494" i="7" s="1"/>
  <c r="CG556" i="1"/>
  <c r="P1473" i="7" s="1"/>
  <c r="CF556" i="1"/>
  <c r="CE556" i="1"/>
  <c r="CD556" i="1"/>
  <c r="O1473" i="7" s="1"/>
  <c r="CC556" i="1"/>
  <c r="CB556" i="1"/>
  <c r="N1494" i="7" s="1"/>
  <c r="CA556" i="1"/>
  <c r="N1473" i="7" s="1"/>
  <c r="BZ556" i="1"/>
  <c r="N1452" i="7" s="1"/>
  <c r="BY556" i="1"/>
  <c r="M1494" i="7" s="1"/>
  <c r="BX556" i="1"/>
  <c r="M1473" i="7" s="1"/>
  <c r="BW556" i="1"/>
  <c r="M1452" i="7" s="1"/>
  <c r="BV556" i="1"/>
  <c r="L1494" i="7" s="1"/>
  <c r="BU556" i="1"/>
  <c r="L1473" i="7" s="1"/>
  <c r="BT556" i="1"/>
  <c r="L1452" i="7" s="1"/>
  <c r="BS556" i="1"/>
  <c r="BR556" i="1"/>
  <c r="K1473" i="7" s="1"/>
  <c r="BQ556" i="1"/>
  <c r="K1452" i="7" s="1"/>
  <c r="BP556" i="1"/>
  <c r="BO556" i="1"/>
  <c r="J1473" i="7" s="1"/>
  <c r="BN556" i="1"/>
  <c r="J1452" i="7" s="1"/>
  <c r="BM556" i="1"/>
  <c r="BL556" i="1"/>
  <c r="I1473" i="7" s="1"/>
  <c r="BK556" i="1"/>
  <c r="I1452" i="7" s="1"/>
  <c r="BJ556" i="1"/>
  <c r="H1494" i="7" s="1"/>
  <c r="BI556" i="1"/>
  <c r="H1473" i="7" s="1"/>
  <c r="BH556" i="1"/>
  <c r="H1452" i="7" s="1"/>
  <c r="BG556" i="1"/>
  <c r="BF556" i="1"/>
  <c r="G1473" i="7" s="1"/>
  <c r="BE556" i="1"/>
  <c r="G1452" i="7" s="1"/>
  <c r="BD556" i="1"/>
  <c r="F1494" i="7" s="1"/>
  <c r="BC556" i="1"/>
  <c r="F1473" i="7" s="1"/>
  <c r="BB556" i="1"/>
  <c r="F1452" i="7" s="1"/>
  <c r="BA556" i="1"/>
  <c r="E1494" i="7" s="1"/>
  <c r="AZ556" i="1"/>
  <c r="E1473" i="7" s="1"/>
  <c r="AY556" i="1"/>
  <c r="E1452" i="7" s="1"/>
  <c r="AW556" i="1"/>
  <c r="CQ555" i="1"/>
  <c r="CP555" i="1"/>
  <c r="S1472" i="7" s="1"/>
  <c r="CO555" i="1"/>
  <c r="CN555" i="1"/>
  <c r="R1493" i="7" s="1"/>
  <c r="CM555" i="1"/>
  <c r="R1472" i="7" s="1"/>
  <c r="CL555" i="1"/>
  <c r="CK555" i="1"/>
  <c r="CJ555" i="1"/>
  <c r="CI555" i="1"/>
  <c r="CH555" i="1"/>
  <c r="P1493" i="7" s="1"/>
  <c r="CG555" i="1"/>
  <c r="CF555" i="1"/>
  <c r="P1451" i="7" s="1"/>
  <c r="CE555" i="1"/>
  <c r="O1493" i="7" s="1"/>
  <c r="CD555" i="1"/>
  <c r="O1472" i="7" s="1"/>
  <c r="CC555" i="1"/>
  <c r="CB555" i="1"/>
  <c r="N1493" i="7" s="1"/>
  <c r="CA555" i="1"/>
  <c r="N1472" i="7" s="1"/>
  <c r="BZ555" i="1"/>
  <c r="N1451" i="7" s="1"/>
  <c r="BY555" i="1"/>
  <c r="M1493" i="7" s="1"/>
  <c r="W1493" i="7" s="1"/>
  <c r="BX555" i="1"/>
  <c r="M1472" i="7" s="1"/>
  <c r="BW555" i="1"/>
  <c r="M1451" i="7" s="1"/>
  <c r="BV555" i="1"/>
  <c r="L1493" i="7" s="1"/>
  <c r="BU555" i="1"/>
  <c r="L1472" i="7" s="1"/>
  <c r="BT555" i="1"/>
  <c r="L1451" i="7" s="1"/>
  <c r="BS555" i="1"/>
  <c r="BR555" i="1"/>
  <c r="K1472" i="7" s="1"/>
  <c r="BQ555" i="1"/>
  <c r="K1451" i="7" s="1"/>
  <c r="BP555" i="1"/>
  <c r="J1493" i="7" s="1"/>
  <c r="BO555" i="1"/>
  <c r="J1472" i="7" s="1"/>
  <c r="BN555" i="1"/>
  <c r="J1451" i="7" s="1"/>
  <c r="BM555" i="1"/>
  <c r="BL555" i="1"/>
  <c r="I1472" i="7" s="1"/>
  <c r="BK555" i="1"/>
  <c r="I1451" i="7" s="1"/>
  <c r="BJ555" i="1"/>
  <c r="H1493" i="7" s="1"/>
  <c r="BI555" i="1"/>
  <c r="H1472" i="7" s="1"/>
  <c r="BH555" i="1"/>
  <c r="H1451" i="7" s="1"/>
  <c r="BG555" i="1"/>
  <c r="G1493" i="7" s="1"/>
  <c r="BF555" i="1"/>
  <c r="G1472" i="7" s="1"/>
  <c r="BE555" i="1"/>
  <c r="G1451" i="7" s="1"/>
  <c r="BD555" i="1"/>
  <c r="BC555" i="1"/>
  <c r="F1472" i="7" s="1"/>
  <c r="BB555" i="1"/>
  <c r="F1451" i="7" s="1"/>
  <c r="BA555" i="1"/>
  <c r="AZ555" i="1"/>
  <c r="E1472" i="7" s="1"/>
  <c r="AY555" i="1"/>
  <c r="E1451" i="7" s="1"/>
  <c r="AW555" i="1"/>
  <c r="CQ551" i="1"/>
  <c r="CP551" i="1"/>
  <c r="CO551" i="1"/>
  <c r="CN551" i="1"/>
  <c r="R1450" i="7" s="1"/>
  <c r="CM551" i="1"/>
  <c r="CL551" i="1"/>
  <c r="R1408" i="7" s="1"/>
  <c r="CK551" i="1"/>
  <c r="Q1450" i="7" s="1"/>
  <c r="CJ551" i="1"/>
  <c r="CI551" i="1"/>
  <c r="CH551" i="1"/>
  <c r="CG551" i="1"/>
  <c r="CF551" i="1"/>
  <c r="P1408" i="7" s="1"/>
  <c r="CE551" i="1"/>
  <c r="CD551" i="1"/>
  <c r="O1429" i="7" s="1"/>
  <c r="CC551" i="1"/>
  <c r="O1408" i="7" s="1"/>
  <c r="CB551" i="1"/>
  <c r="CA551" i="1"/>
  <c r="BZ551" i="1"/>
  <c r="BY551" i="1"/>
  <c r="BX551" i="1"/>
  <c r="BW551" i="1"/>
  <c r="BV551" i="1"/>
  <c r="L1450" i="7" s="1"/>
  <c r="BU551" i="1"/>
  <c r="L1429" i="7" s="1"/>
  <c r="BT551" i="1"/>
  <c r="BS551" i="1"/>
  <c r="BR551" i="1"/>
  <c r="BQ551" i="1"/>
  <c r="BP551" i="1"/>
  <c r="J1450" i="7" s="1"/>
  <c r="BO551" i="1"/>
  <c r="BN551" i="1"/>
  <c r="J1408" i="7" s="1"/>
  <c r="BM551" i="1"/>
  <c r="I1450" i="7" s="1"/>
  <c r="BL551" i="1"/>
  <c r="BK551" i="1"/>
  <c r="BJ551" i="1"/>
  <c r="BI551" i="1"/>
  <c r="BH551" i="1"/>
  <c r="H1408" i="7" s="1"/>
  <c r="BG551" i="1"/>
  <c r="BF551" i="1"/>
  <c r="G1429" i="7" s="1"/>
  <c r="BE551" i="1"/>
  <c r="G1408" i="7" s="1"/>
  <c r="BD551" i="1"/>
  <c r="BC551" i="1"/>
  <c r="BB551" i="1"/>
  <c r="BA551" i="1"/>
  <c r="AZ551" i="1"/>
  <c r="E1429" i="7" s="1"/>
  <c r="AY551" i="1"/>
  <c r="AW551" i="1"/>
  <c r="CQ550" i="1"/>
  <c r="S1449" i="7" s="1"/>
  <c r="CP550" i="1"/>
  <c r="CO550" i="1"/>
  <c r="CN550" i="1"/>
  <c r="CM550" i="1"/>
  <c r="CL550" i="1"/>
  <c r="R1407" i="7" s="1"/>
  <c r="CK550" i="1"/>
  <c r="CJ550" i="1"/>
  <c r="Q1428" i="7" s="1"/>
  <c r="CI550" i="1"/>
  <c r="Q1407" i="7" s="1"/>
  <c r="CH550" i="1"/>
  <c r="CG550" i="1"/>
  <c r="CF550" i="1"/>
  <c r="CE550" i="1"/>
  <c r="CD550" i="1"/>
  <c r="O1428" i="7" s="1"/>
  <c r="CC550" i="1"/>
  <c r="CB550" i="1"/>
  <c r="N1449" i="7" s="1"/>
  <c r="CA550" i="1"/>
  <c r="N1428" i="7" s="1"/>
  <c r="BZ550" i="1"/>
  <c r="BY550" i="1"/>
  <c r="M1449" i="7" s="1"/>
  <c r="BX550" i="1"/>
  <c r="BW550" i="1"/>
  <c r="BV550" i="1"/>
  <c r="L1449" i="7" s="1"/>
  <c r="BU550" i="1"/>
  <c r="BT550" i="1"/>
  <c r="L1407" i="7" s="1"/>
  <c r="BS550" i="1"/>
  <c r="BR550" i="1"/>
  <c r="BQ550" i="1"/>
  <c r="BP550" i="1"/>
  <c r="BO550" i="1"/>
  <c r="BN550" i="1"/>
  <c r="J1407" i="7" s="1"/>
  <c r="BM550" i="1"/>
  <c r="BL550" i="1"/>
  <c r="I1428" i="7" s="1"/>
  <c r="BK550" i="1"/>
  <c r="I1407" i="7" s="1"/>
  <c r="BJ550" i="1"/>
  <c r="BI550" i="1"/>
  <c r="BH550" i="1"/>
  <c r="BG550" i="1"/>
  <c r="BF550" i="1"/>
  <c r="G1428" i="7" s="1"/>
  <c r="BE550" i="1"/>
  <c r="BD550" i="1"/>
  <c r="F1449" i="7" s="1"/>
  <c r="BC550" i="1"/>
  <c r="F1428" i="7" s="1"/>
  <c r="X1428" i="7" s="1"/>
  <c r="BB550" i="1"/>
  <c r="BA550" i="1"/>
  <c r="AZ550" i="1"/>
  <c r="AY550" i="1"/>
  <c r="AW550" i="1"/>
  <c r="CQ549" i="1"/>
  <c r="CP549" i="1"/>
  <c r="S1427" i="7" s="1"/>
  <c r="CO549" i="1"/>
  <c r="S1406" i="7" s="1"/>
  <c r="CN549" i="1"/>
  <c r="CM549" i="1"/>
  <c r="CL549" i="1"/>
  <c r="CK549" i="1"/>
  <c r="CJ549" i="1"/>
  <c r="Q1427" i="7" s="1"/>
  <c r="CI549" i="1"/>
  <c r="CH549" i="1"/>
  <c r="P1448" i="7" s="1"/>
  <c r="CG549" i="1"/>
  <c r="P1427" i="7" s="1"/>
  <c r="CF549" i="1"/>
  <c r="CE549" i="1"/>
  <c r="CD549" i="1"/>
  <c r="CC549" i="1"/>
  <c r="CB549" i="1"/>
  <c r="N1448" i="7" s="1"/>
  <c r="CA549" i="1"/>
  <c r="BZ549" i="1"/>
  <c r="N1406" i="7" s="1"/>
  <c r="BY549" i="1"/>
  <c r="M1448" i="7" s="1"/>
  <c r="BX549" i="1"/>
  <c r="BW549" i="1"/>
  <c r="BV549" i="1"/>
  <c r="BU549" i="1"/>
  <c r="BT549" i="1"/>
  <c r="L1406" i="7" s="1"/>
  <c r="BS549" i="1"/>
  <c r="BR549" i="1"/>
  <c r="K1427" i="7" s="1"/>
  <c r="BQ549" i="1"/>
  <c r="K1406" i="7" s="1"/>
  <c r="BP549" i="1"/>
  <c r="BO549" i="1"/>
  <c r="BN549" i="1"/>
  <c r="J1406" i="7" s="1"/>
  <c r="BM549" i="1"/>
  <c r="BL549" i="1"/>
  <c r="I1427" i="7" s="1"/>
  <c r="BK549" i="1"/>
  <c r="BJ549" i="1"/>
  <c r="H1448" i="7" s="1"/>
  <c r="BI549" i="1"/>
  <c r="H1427" i="7" s="1"/>
  <c r="BH549" i="1"/>
  <c r="BG549" i="1"/>
  <c r="BF549" i="1"/>
  <c r="BE549" i="1"/>
  <c r="BD549" i="1"/>
  <c r="F1448" i="7" s="1"/>
  <c r="BC549" i="1"/>
  <c r="BB549" i="1"/>
  <c r="F1406" i="7" s="1"/>
  <c r="BA549" i="1"/>
  <c r="E1448" i="7" s="1"/>
  <c r="AZ549" i="1"/>
  <c r="AY549" i="1"/>
  <c r="AW549" i="1"/>
  <c r="CQ548" i="1"/>
  <c r="CP548" i="1"/>
  <c r="S1426" i="7" s="1"/>
  <c r="CO548" i="1"/>
  <c r="CN548" i="1"/>
  <c r="R1447" i="7" s="1"/>
  <c r="CM548" i="1"/>
  <c r="R1426" i="7" s="1"/>
  <c r="CL548" i="1"/>
  <c r="CK548" i="1"/>
  <c r="CJ548" i="1"/>
  <c r="CI548" i="1"/>
  <c r="CH548" i="1"/>
  <c r="P1447" i="7" s="1"/>
  <c r="CG548" i="1"/>
  <c r="CF548" i="1"/>
  <c r="P1405" i="7" s="1"/>
  <c r="CE548" i="1"/>
  <c r="O1447" i="7" s="1"/>
  <c r="CD548" i="1"/>
  <c r="CC548" i="1"/>
  <c r="CB548" i="1"/>
  <c r="CA548" i="1"/>
  <c r="BZ548" i="1"/>
  <c r="N1405" i="7" s="1"/>
  <c r="BY548" i="1"/>
  <c r="BX548" i="1"/>
  <c r="M1426" i="7" s="1"/>
  <c r="BW548" i="1"/>
  <c r="M1405" i="7" s="1"/>
  <c r="BV548" i="1"/>
  <c r="BU548" i="1"/>
  <c r="BT548" i="1"/>
  <c r="BS548" i="1"/>
  <c r="BR548" i="1"/>
  <c r="K1426" i="7" s="1"/>
  <c r="BQ548" i="1"/>
  <c r="BP548" i="1"/>
  <c r="J1447" i="7" s="1"/>
  <c r="BO548" i="1"/>
  <c r="J1426" i="7" s="1"/>
  <c r="BN548" i="1"/>
  <c r="BM548" i="1"/>
  <c r="BL548" i="1"/>
  <c r="BK548" i="1"/>
  <c r="BJ548" i="1"/>
  <c r="H1447" i="7" s="1"/>
  <c r="BI548" i="1"/>
  <c r="BH548" i="1"/>
  <c r="H1405" i="7" s="1"/>
  <c r="BG548" i="1"/>
  <c r="G1447" i="7" s="1"/>
  <c r="BF548" i="1"/>
  <c r="BE548" i="1"/>
  <c r="BD548" i="1"/>
  <c r="BC548" i="1"/>
  <c r="BB548" i="1"/>
  <c r="F1405" i="7" s="1"/>
  <c r="BA548" i="1"/>
  <c r="AZ548" i="1"/>
  <c r="E1426" i="7" s="1"/>
  <c r="AY548" i="1"/>
  <c r="E1405" i="7" s="1"/>
  <c r="AW548" i="1"/>
  <c r="CQ547" i="1"/>
  <c r="CP547" i="1"/>
  <c r="CO547" i="1"/>
  <c r="CN547" i="1"/>
  <c r="R1446" i="7" s="1"/>
  <c r="CM547" i="1"/>
  <c r="CL547" i="1"/>
  <c r="R1404" i="7" s="1"/>
  <c r="CK547" i="1"/>
  <c r="Q1446" i="7" s="1"/>
  <c r="CJ547" i="1"/>
  <c r="CI547" i="1"/>
  <c r="CH547" i="1"/>
  <c r="CG547" i="1"/>
  <c r="CF547" i="1"/>
  <c r="P1404" i="7" s="1"/>
  <c r="CE547" i="1"/>
  <c r="CD547" i="1"/>
  <c r="O1425" i="7" s="1"/>
  <c r="CC547" i="1"/>
  <c r="O1404" i="7" s="1"/>
  <c r="CB547" i="1"/>
  <c r="CA547" i="1"/>
  <c r="BZ547" i="1"/>
  <c r="BY547" i="1"/>
  <c r="BX547" i="1"/>
  <c r="M1425" i="7" s="1"/>
  <c r="BW547" i="1"/>
  <c r="BV547" i="1"/>
  <c r="L1446" i="7" s="1"/>
  <c r="BU547" i="1"/>
  <c r="L1425" i="7" s="1"/>
  <c r="BT547" i="1"/>
  <c r="BS547" i="1"/>
  <c r="BR547" i="1"/>
  <c r="BQ547" i="1"/>
  <c r="BP547" i="1"/>
  <c r="J1446" i="7" s="1"/>
  <c r="BO547" i="1"/>
  <c r="BN547" i="1"/>
  <c r="J1404" i="7" s="1"/>
  <c r="BM547" i="1"/>
  <c r="I1446" i="7" s="1"/>
  <c r="BL547" i="1"/>
  <c r="BK547" i="1"/>
  <c r="BJ547" i="1"/>
  <c r="BI547" i="1"/>
  <c r="BH547" i="1"/>
  <c r="H1404" i="7" s="1"/>
  <c r="BG547" i="1"/>
  <c r="BF547" i="1"/>
  <c r="G1425" i="7" s="1"/>
  <c r="X1425" i="7" s="1"/>
  <c r="BE547" i="1"/>
  <c r="G1404" i="7" s="1"/>
  <c r="BD547" i="1"/>
  <c r="BC547" i="1"/>
  <c r="BB547" i="1"/>
  <c r="BA547" i="1"/>
  <c r="AZ547" i="1"/>
  <c r="E1425" i="7" s="1"/>
  <c r="AY547" i="1"/>
  <c r="AW547" i="1"/>
  <c r="CQ546" i="1"/>
  <c r="S1445" i="7" s="1"/>
  <c r="CP546" i="1"/>
  <c r="CO546" i="1"/>
  <c r="CN546" i="1"/>
  <c r="CM546" i="1"/>
  <c r="CL546" i="1"/>
  <c r="R1403" i="7" s="1"/>
  <c r="CK546" i="1"/>
  <c r="CJ546" i="1"/>
  <c r="Q1424" i="7" s="1"/>
  <c r="CI546" i="1"/>
  <c r="Q1403" i="7" s="1"/>
  <c r="CH546" i="1"/>
  <c r="CG546" i="1"/>
  <c r="CF546" i="1"/>
  <c r="CE546" i="1"/>
  <c r="CD546" i="1"/>
  <c r="O1424" i="7" s="1"/>
  <c r="CC546" i="1"/>
  <c r="CB546" i="1"/>
  <c r="N1445" i="7" s="1"/>
  <c r="CA546" i="1"/>
  <c r="N1424" i="7" s="1"/>
  <c r="BZ546" i="1"/>
  <c r="BY546" i="1"/>
  <c r="BX546" i="1"/>
  <c r="BW546" i="1"/>
  <c r="M1403" i="7" s="1"/>
  <c r="W1403" i="7" s="1"/>
  <c r="BV546" i="1"/>
  <c r="L1445" i="7" s="1"/>
  <c r="BU546" i="1"/>
  <c r="BT546" i="1"/>
  <c r="L1403" i="7" s="1"/>
  <c r="BS546" i="1"/>
  <c r="BR546" i="1"/>
  <c r="BQ546" i="1"/>
  <c r="K1403" i="7" s="1"/>
  <c r="BP546" i="1"/>
  <c r="BO546" i="1"/>
  <c r="BN546" i="1"/>
  <c r="J1403" i="7" s="1"/>
  <c r="BM546" i="1"/>
  <c r="BL546" i="1"/>
  <c r="I1424" i="7" s="1"/>
  <c r="BK546" i="1"/>
  <c r="I1403" i="7" s="1"/>
  <c r="BJ546" i="1"/>
  <c r="BI546" i="1"/>
  <c r="BH546" i="1"/>
  <c r="BG546" i="1"/>
  <c r="BF546" i="1"/>
  <c r="G1424" i="7" s="1"/>
  <c r="BE546" i="1"/>
  <c r="BD546" i="1"/>
  <c r="F1445" i="7" s="1"/>
  <c r="BC546" i="1"/>
  <c r="F1424" i="7" s="1"/>
  <c r="BB546" i="1"/>
  <c r="BA546" i="1"/>
  <c r="AZ546" i="1"/>
  <c r="AY546" i="1"/>
  <c r="AW546" i="1"/>
  <c r="CQ545" i="1"/>
  <c r="CP545" i="1"/>
  <c r="S1423" i="7" s="1"/>
  <c r="CO545" i="1"/>
  <c r="S1402" i="7" s="1"/>
  <c r="CN545" i="1"/>
  <c r="CM545" i="1"/>
  <c r="CL545" i="1"/>
  <c r="CK545" i="1"/>
  <c r="CJ545" i="1"/>
  <c r="Q1423" i="7" s="1"/>
  <c r="CI545" i="1"/>
  <c r="CH545" i="1"/>
  <c r="P1444" i="7" s="1"/>
  <c r="CG545" i="1"/>
  <c r="P1423" i="7" s="1"/>
  <c r="CF545" i="1"/>
  <c r="CE545" i="1"/>
  <c r="CD545" i="1"/>
  <c r="CC545" i="1"/>
  <c r="CB545" i="1"/>
  <c r="N1444" i="7" s="1"/>
  <c r="CA545" i="1"/>
  <c r="BZ545" i="1"/>
  <c r="N1402" i="7" s="1"/>
  <c r="BY545" i="1"/>
  <c r="M1444" i="7" s="1"/>
  <c r="BX545" i="1"/>
  <c r="BW545" i="1"/>
  <c r="BV545" i="1"/>
  <c r="BU545" i="1"/>
  <c r="BT545" i="1"/>
  <c r="L1402" i="7" s="1"/>
  <c r="BS545" i="1"/>
  <c r="BR545" i="1"/>
  <c r="K1423" i="7" s="1"/>
  <c r="BQ545" i="1"/>
  <c r="K1402" i="7" s="1"/>
  <c r="BP545" i="1"/>
  <c r="BO545" i="1"/>
  <c r="BN545" i="1"/>
  <c r="BM545" i="1"/>
  <c r="BL545" i="1"/>
  <c r="I1423" i="7" s="1"/>
  <c r="BK545" i="1"/>
  <c r="BJ545" i="1"/>
  <c r="H1444" i="7" s="1"/>
  <c r="BI545" i="1"/>
  <c r="H1423" i="7" s="1"/>
  <c r="BH545" i="1"/>
  <c r="BG545" i="1"/>
  <c r="BF545" i="1"/>
  <c r="BE545" i="1"/>
  <c r="BD545" i="1"/>
  <c r="F1444" i="7" s="1"/>
  <c r="BC545" i="1"/>
  <c r="BB545" i="1"/>
  <c r="F1402" i="7" s="1"/>
  <c r="BA545" i="1"/>
  <c r="E1444" i="7" s="1"/>
  <c r="AZ545" i="1"/>
  <c r="AY545" i="1"/>
  <c r="AW545" i="1"/>
  <c r="CQ544" i="1"/>
  <c r="CP544" i="1"/>
  <c r="S1422" i="7" s="1"/>
  <c r="CO544" i="1"/>
  <c r="CN544" i="1"/>
  <c r="R1443" i="7" s="1"/>
  <c r="CM544" i="1"/>
  <c r="R1422" i="7" s="1"/>
  <c r="CL544" i="1"/>
  <c r="CK544" i="1"/>
  <c r="CJ544" i="1"/>
  <c r="CI544" i="1"/>
  <c r="CH544" i="1"/>
  <c r="P1443" i="7" s="1"/>
  <c r="CG544" i="1"/>
  <c r="CF544" i="1"/>
  <c r="P1401" i="7" s="1"/>
  <c r="CE544" i="1"/>
  <c r="O1443" i="7" s="1"/>
  <c r="CD544" i="1"/>
  <c r="CC544" i="1"/>
  <c r="CB544" i="1"/>
  <c r="CA544" i="1"/>
  <c r="BZ544" i="1"/>
  <c r="N1401" i="7" s="1"/>
  <c r="BY544" i="1"/>
  <c r="BX544" i="1"/>
  <c r="M1422" i="7" s="1"/>
  <c r="BW544" i="1"/>
  <c r="M1401" i="7" s="1"/>
  <c r="BV544" i="1"/>
  <c r="BU544" i="1"/>
  <c r="BT544" i="1"/>
  <c r="BS544" i="1"/>
  <c r="BR544" i="1"/>
  <c r="K1422" i="7" s="1"/>
  <c r="BQ544" i="1"/>
  <c r="BP544" i="1"/>
  <c r="J1443" i="7" s="1"/>
  <c r="BO544" i="1"/>
  <c r="J1422" i="7" s="1"/>
  <c r="BN544" i="1"/>
  <c r="BM544" i="1"/>
  <c r="BL544" i="1"/>
  <c r="BK544" i="1"/>
  <c r="BJ544" i="1"/>
  <c r="H1443" i="7" s="1"/>
  <c r="BI544" i="1"/>
  <c r="BH544" i="1"/>
  <c r="H1401" i="7" s="1"/>
  <c r="BG544" i="1"/>
  <c r="G1443" i="7" s="1"/>
  <c r="BF544" i="1"/>
  <c r="BE544" i="1"/>
  <c r="BD544" i="1"/>
  <c r="BC544" i="1"/>
  <c r="BB544" i="1"/>
  <c r="F1401" i="7" s="1"/>
  <c r="BA544" i="1"/>
  <c r="AZ544" i="1"/>
  <c r="E1422" i="7" s="1"/>
  <c r="AY544" i="1"/>
  <c r="E1401" i="7" s="1"/>
  <c r="AW544" i="1"/>
  <c r="CQ543" i="1"/>
  <c r="CP543" i="1"/>
  <c r="CO543" i="1"/>
  <c r="CN543" i="1"/>
  <c r="R1442" i="7" s="1"/>
  <c r="CM543" i="1"/>
  <c r="CL543" i="1"/>
  <c r="R1400" i="7" s="1"/>
  <c r="CK543" i="1"/>
  <c r="Q1442" i="7" s="1"/>
  <c r="CJ543" i="1"/>
  <c r="CI543" i="1"/>
  <c r="CH543" i="1"/>
  <c r="CG543" i="1"/>
  <c r="CF543" i="1"/>
  <c r="P1400" i="7" s="1"/>
  <c r="CE543" i="1"/>
  <c r="CD543" i="1"/>
  <c r="O1421" i="7" s="1"/>
  <c r="CC543" i="1"/>
  <c r="O1400" i="7" s="1"/>
  <c r="CB543" i="1"/>
  <c r="CA543" i="1"/>
  <c r="BZ543" i="1"/>
  <c r="BY543" i="1"/>
  <c r="BX543" i="1"/>
  <c r="M1421" i="7" s="1"/>
  <c r="BW543" i="1"/>
  <c r="BV543" i="1"/>
  <c r="L1442" i="7" s="1"/>
  <c r="BU543" i="1"/>
  <c r="L1421" i="7" s="1"/>
  <c r="BT543" i="1"/>
  <c r="BS543" i="1"/>
  <c r="BR543" i="1"/>
  <c r="BQ543" i="1"/>
  <c r="K1400" i="7" s="1"/>
  <c r="BP543" i="1"/>
  <c r="J1442" i="7" s="1"/>
  <c r="BO543" i="1"/>
  <c r="BN543" i="1"/>
  <c r="J1400" i="7" s="1"/>
  <c r="BM543" i="1"/>
  <c r="I1442" i="7" s="1"/>
  <c r="BL543" i="1"/>
  <c r="BK543" i="1"/>
  <c r="BJ543" i="1"/>
  <c r="BI543" i="1"/>
  <c r="BH543" i="1"/>
  <c r="H1400" i="7" s="1"/>
  <c r="BG543" i="1"/>
  <c r="BF543" i="1"/>
  <c r="G1421" i="7" s="1"/>
  <c r="X1421" i="7" s="1"/>
  <c r="BE543" i="1"/>
  <c r="G1400" i="7" s="1"/>
  <c r="BD543" i="1"/>
  <c r="BC543" i="1"/>
  <c r="BB543" i="1"/>
  <c r="BA543" i="1"/>
  <c r="AZ543" i="1"/>
  <c r="E1421" i="7" s="1"/>
  <c r="AY543" i="1"/>
  <c r="AW543" i="1"/>
  <c r="CQ542" i="1"/>
  <c r="S1441" i="7" s="1"/>
  <c r="CP542" i="1"/>
  <c r="CO542" i="1"/>
  <c r="CN542" i="1"/>
  <c r="CM542" i="1"/>
  <c r="CL542" i="1"/>
  <c r="R1399" i="7" s="1"/>
  <c r="CK542" i="1"/>
  <c r="CJ542" i="1"/>
  <c r="Q1420" i="7" s="1"/>
  <c r="CI542" i="1"/>
  <c r="Q1399" i="7" s="1"/>
  <c r="CH542" i="1"/>
  <c r="CG542" i="1"/>
  <c r="CF542" i="1"/>
  <c r="CE542" i="1"/>
  <c r="CD542" i="1"/>
  <c r="O1420" i="7" s="1"/>
  <c r="CC542" i="1"/>
  <c r="CB542" i="1"/>
  <c r="N1441" i="7" s="1"/>
  <c r="CA542" i="1"/>
  <c r="N1420" i="7" s="1"/>
  <c r="BZ542" i="1"/>
  <c r="BY542" i="1"/>
  <c r="BX542" i="1"/>
  <c r="BW542" i="1"/>
  <c r="BV542" i="1"/>
  <c r="L1441" i="7" s="1"/>
  <c r="BU542" i="1"/>
  <c r="BT542" i="1"/>
  <c r="L1399" i="7" s="1"/>
  <c r="BS542" i="1"/>
  <c r="BR542" i="1"/>
  <c r="BQ542" i="1"/>
  <c r="BP542" i="1"/>
  <c r="BO542" i="1"/>
  <c r="BN542" i="1"/>
  <c r="BM542" i="1"/>
  <c r="BL542" i="1"/>
  <c r="I1420" i="7" s="1"/>
  <c r="BK542" i="1"/>
  <c r="I1399" i="7" s="1"/>
  <c r="BJ542" i="1"/>
  <c r="BI542" i="1"/>
  <c r="BH542" i="1"/>
  <c r="BG542" i="1"/>
  <c r="BF542" i="1"/>
  <c r="BE542" i="1"/>
  <c r="BD542" i="1"/>
  <c r="F1441" i="7" s="1"/>
  <c r="BC542" i="1"/>
  <c r="F1420" i="7" s="1"/>
  <c r="BB542" i="1"/>
  <c r="BA542" i="1"/>
  <c r="AZ542" i="1"/>
  <c r="AY542" i="1"/>
  <c r="AW542" i="1"/>
  <c r="CQ541" i="1"/>
  <c r="CP541" i="1"/>
  <c r="S1419" i="7" s="1"/>
  <c r="CO541" i="1"/>
  <c r="S1398" i="7" s="1"/>
  <c r="CN541" i="1"/>
  <c r="CM541" i="1"/>
  <c r="CL541" i="1"/>
  <c r="CK541" i="1"/>
  <c r="CJ541" i="1"/>
  <c r="Q1419" i="7" s="1"/>
  <c r="CI541" i="1"/>
  <c r="CH541" i="1"/>
  <c r="P1440" i="7" s="1"/>
  <c r="CG541" i="1"/>
  <c r="P1419" i="7" s="1"/>
  <c r="CF541" i="1"/>
  <c r="CE541" i="1"/>
  <c r="CD541" i="1"/>
  <c r="CC541" i="1"/>
  <c r="CB541" i="1"/>
  <c r="N1440" i="7" s="1"/>
  <c r="CA541" i="1"/>
  <c r="BZ541" i="1"/>
  <c r="N1398" i="7" s="1"/>
  <c r="BY541" i="1"/>
  <c r="M1440" i="7" s="1"/>
  <c r="BX541" i="1"/>
  <c r="BW541" i="1"/>
  <c r="BV541" i="1"/>
  <c r="BU541" i="1"/>
  <c r="BT541" i="1"/>
  <c r="L1398" i="7" s="1"/>
  <c r="BS541" i="1"/>
  <c r="BR541" i="1"/>
  <c r="K1419" i="7" s="1"/>
  <c r="BQ541" i="1"/>
  <c r="K1398" i="7" s="1"/>
  <c r="BP541" i="1"/>
  <c r="BO541" i="1"/>
  <c r="BN541" i="1"/>
  <c r="BM541" i="1"/>
  <c r="BL541" i="1"/>
  <c r="BK541" i="1"/>
  <c r="BJ541" i="1"/>
  <c r="H1440" i="7" s="1"/>
  <c r="BI541" i="1"/>
  <c r="H1419" i="7" s="1"/>
  <c r="BH541" i="1"/>
  <c r="BG541" i="1"/>
  <c r="BF541" i="1"/>
  <c r="BE541" i="1"/>
  <c r="BD541" i="1"/>
  <c r="F1440" i="7" s="1"/>
  <c r="BC541" i="1"/>
  <c r="BB541" i="1"/>
  <c r="F1398" i="7" s="1"/>
  <c r="BA541" i="1"/>
  <c r="E1440" i="7" s="1"/>
  <c r="AZ541" i="1"/>
  <c r="AY541" i="1"/>
  <c r="AW541" i="1"/>
  <c r="CQ540" i="1"/>
  <c r="CP540" i="1"/>
  <c r="S1418" i="7" s="1"/>
  <c r="CO540" i="1"/>
  <c r="CN540" i="1"/>
  <c r="R1439" i="7" s="1"/>
  <c r="CM540" i="1"/>
  <c r="R1418" i="7" s="1"/>
  <c r="CL540" i="1"/>
  <c r="CK540" i="1"/>
  <c r="CJ540" i="1"/>
  <c r="CI540" i="1"/>
  <c r="CH540" i="1"/>
  <c r="P1439" i="7" s="1"/>
  <c r="CG540" i="1"/>
  <c r="CF540" i="1"/>
  <c r="P1397" i="7" s="1"/>
  <c r="CE540" i="1"/>
  <c r="O1439" i="7" s="1"/>
  <c r="CD540" i="1"/>
  <c r="CC540" i="1"/>
  <c r="CB540" i="1"/>
  <c r="CA540" i="1"/>
  <c r="BZ540" i="1"/>
  <c r="N1397" i="7" s="1"/>
  <c r="BY540" i="1"/>
  <c r="BX540" i="1"/>
  <c r="M1418" i="7" s="1"/>
  <c r="BW540" i="1"/>
  <c r="M1397" i="7" s="1"/>
  <c r="BV540" i="1"/>
  <c r="BU540" i="1"/>
  <c r="BT540" i="1"/>
  <c r="BS540" i="1"/>
  <c r="BR540" i="1"/>
  <c r="K1418" i="7" s="1"/>
  <c r="BQ540" i="1"/>
  <c r="K1397" i="7" s="1"/>
  <c r="BP540" i="1"/>
  <c r="J1439" i="7" s="1"/>
  <c r="BO540" i="1"/>
  <c r="J1418" i="7" s="1"/>
  <c r="BN540" i="1"/>
  <c r="BM540" i="1"/>
  <c r="BL540" i="1"/>
  <c r="BK540" i="1"/>
  <c r="BJ540" i="1"/>
  <c r="H1439" i="7" s="1"/>
  <c r="BI540" i="1"/>
  <c r="BH540" i="1"/>
  <c r="H1397" i="7" s="1"/>
  <c r="BG540" i="1"/>
  <c r="G1439" i="7" s="1"/>
  <c r="BF540" i="1"/>
  <c r="BE540" i="1"/>
  <c r="BD540" i="1"/>
  <c r="BC540" i="1"/>
  <c r="BB540" i="1"/>
  <c r="F1397" i="7" s="1"/>
  <c r="BA540" i="1"/>
  <c r="AZ540" i="1"/>
  <c r="E1418" i="7" s="1"/>
  <c r="AY540" i="1"/>
  <c r="E1397" i="7" s="1"/>
  <c r="AW540" i="1"/>
  <c r="CQ539" i="1"/>
  <c r="CP539" i="1"/>
  <c r="CO539" i="1"/>
  <c r="CN539" i="1"/>
  <c r="CM539" i="1"/>
  <c r="CL539" i="1"/>
  <c r="R1396" i="7" s="1"/>
  <c r="CK539" i="1"/>
  <c r="Q1438" i="7" s="1"/>
  <c r="CJ539" i="1"/>
  <c r="CI539" i="1"/>
  <c r="CH539" i="1"/>
  <c r="CG539" i="1"/>
  <c r="CF539" i="1"/>
  <c r="P1396" i="7" s="1"/>
  <c r="CE539" i="1"/>
  <c r="CD539" i="1"/>
  <c r="O1417" i="7" s="1"/>
  <c r="CC539" i="1"/>
  <c r="O1396" i="7" s="1"/>
  <c r="CB539" i="1"/>
  <c r="CA539" i="1"/>
  <c r="BZ539" i="1"/>
  <c r="BY539" i="1"/>
  <c r="BX539" i="1"/>
  <c r="M1417" i="7" s="1"/>
  <c r="BW539" i="1"/>
  <c r="BV539" i="1"/>
  <c r="L1438" i="7" s="1"/>
  <c r="BU539" i="1"/>
  <c r="L1417" i="7" s="1"/>
  <c r="BT539" i="1"/>
  <c r="BS539" i="1"/>
  <c r="BR539" i="1"/>
  <c r="BQ539" i="1"/>
  <c r="BP539" i="1"/>
  <c r="J1438" i="7" s="1"/>
  <c r="BO539" i="1"/>
  <c r="BN539" i="1"/>
  <c r="J1396" i="7" s="1"/>
  <c r="BM539" i="1"/>
  <c r="I1438" i="7" s="1"/>
  <c r="BL539" i="1"/>
  <c r="BK539" i="1"/>
  <c r="BJ539" i="1"/>
  <c r="BI539" i="1"/>
  <c r="BH539" i="1"/>
  <c r="H1396" i="7" s="1"/>
  <c r="BG539" i="1"/>
  <c r="BF539" i="1"/>
  <c r="G1417" i="7" s="1"/>
  <c r="BE539" i="1"/>
  <c r="G1396" i="7" s="1"/>
  <c r="BD539" i="1"/>
  <c r="BC539" i="1"/>
  <c r="BB539" i="1"/>
  <c r="BA539" i="1"/>
  <c r="AZ539" i="1"/>
  <c r="E1417" i="7" s="1"/>
  <c r="AY539" i="1"/>
  <c r="AW539" i="1"/>
  <c r="CQ538" i="1"/>
  <c r="S1437" i="7" s="1"/>
  <c r="CP538" i="1"/>
  <c r="CO538" i="1"/>
  <c r="CN538" i="1"/>
  <c r="CM538" i="1"/>
  <c r="CL538" i="1"/>
  <c r="R1395" i="7" s="1"/>
  <c r="CK538" i="1"/>
  <c r="CJ538" i="1"/>
  <c r="Q1416" i="7" s="1"/>
  <c r="CI538" i="1"/>
  <c r="Q1395" i="7" s="1"/>
  <c r="CH538" i="1"/>
  <c r="CG538" i="1"/>
  <c r="CF538" i="1"/>
  <c r="CE538" i="1"/>
  <c r="CD538" i="1"/>
  <c r="O1416" i="7" s="1"/>
  <c r="CC538" i="1"/>
  <c r="CB538" i="1"/>
  <c r="N1437" i="7" s="1"/>
  <c r="CA538" i="1"/>
  <c r="N1416" i="7" s="1"/>
  <c r="BZ538" i="1"/>
  <c r="BY538" i="1"/>
  <c r="BX538" i="1"/>
  <c r="BW538" i="1"/>
  <c r="BV538" i="1"/>
  <c r="L1437" i="7" s="1"/>
  <c r="BU538" i="1"/>
  <c r="BT538" i="1"/>
  <c r="L1395" i="7" s="1"/>
  <c r="BS538" i="1"/>
  <c r="BR538" i="1"/>
  <c r="BQ538" i="1"/>
  <c r="BP538" i="1"/>
  <c r="BO538" i="1"/>
  <c r="BN538" i="1"/>
  <c r="J1395" i="7" s="1"/>
  <c r="BM538" i="1"/>
  <c r="BL538" i="1"/>
  <c r="I1416" i="7" s="1"/>
  <c r="BK538" i="1"/>
  <c r="I1395" i="7" s="1"/>
  <c r="BJ538" i="1"/>
  <c r="BI538" i="1"/>
  <c r="BH538" i="1"/>
  <c r="BG538" i="1"/>
  <c r="BF538" i="1"/>
  <c r="G1416" i="7" s="1"/>
  <c r="BE538" i="1"/>
  <c r="BD538" i="1"/>
  <c r="F1437" i="7" s="1"/>
  <c r="BC538" i="1"/>
  <c r="F1416" i="7" s="1"/>
  <c r="BB538" i="1"/>
  <c r="BA538" i="1"/>
  <c r="AZ538" i="1"/>
  <c r="AY538" i="1"/>
  <c r="AW538" i="1"/>
  <c r="CQ537" i="1"/>
  <c r="CP537" i="1"/>
  <c r="S1415" i="7" s="1"/>
  <c r="CO537" i="1"/>
  <c r="S1394" i="7" s="1"/>
  <c r="CN537" i="1"/>
  <c r="CM537" i="1"/>
  <c r="CL537" i="1"/>
  <c r="CK537" i="1"/>
  <c r="CJ537" i="1"/>
  <c r="Q1415" i="7" s="1"/>
  <c r="CI537" i="1"/>
  <c r="CH537" i="1"/>
  <c r="P1436" i="7" s="1"/>
  <c r="CG537" i="1"/>
  <c r="P1415" i="7" s="1"/>
  <c r="CF537" i="1"/>
  <c r="CE537" i="1"/>
  <c r="CD537" i="1"/>
  <c r="CC537" i="1"/>
  <c r="CB537" i="1"/>
  <c r="CA537" i="1"/>
  <c r="BZ537" i="1"/>
  <c r="N1394" i="7" s="1"/>
  <c r="BY537" i="1"/>
  <c r="M1436" i="7" s="1"/>
  <c r="BX537" i="1"/>
  <c r="BW537" i="1"/>
  <c r="M1394" i="7" s="1"/>
  <c r="W1394" i="7" s="1"/>
  <c r="BV537" i="1"/>
  <c r="BU537" i="1"/>
  <c r="BT537" i="1"/>
  <c r="L1394" i="7" s="1"/>
  <c r="BS537" i="1"/>
  <c r="BR537" i="1"/>
  <c r="K1415" i="7" s="1"/>
  <c r="BQ537" i="1"/>
  <c r="K1394" i="7" s="1"/>
  <c r="BP537" i="1"/>
  <c r="BO537" i="1"/>
  <c r="BN537" i="1"/>
  <c r="BM537" i="1"/>
  <c r="BL537" i="1"/>
  <c r="I1415" i="7" s="1"/>
  <c r="BK537" i="1"/>
  <c r="BJ537" i="1"/>
  <c r="H1436" i="7" s="1"/>
  <c r="BI537" i="1"/>
  <c r="H1415" i="7" s="1"/>
  <c r="BH537" i="1"/>
  <c r="BG537" i="1"/>
  <c r="BF537" i="1"/>
  <c r="BE537" i="1"/>
  <c r="BD537" i="1"/>
  <c r="F1436" i="7" s="1"/>
  <c r="BC537" i="1"/>
  <c r="BB537" i="1"/>
  <c r="F1394" i="7" s="1"/>
  <c r="BA537" i="1"/>
  <c r="E1436" i="7" s="1"/>
  <c r="AZ537" i="1"/>
  <c r="AY537" i="1"/>
  <c r="AW537" i="1"/>
  <c r="CQ536" i="1"/>
  <c r="CP536" i="1"/>
  <c r="S1414" i="7" s="1"/>
  <c r="CO536" i="1"/>
  <c r="CN536" i="1"/>
  <c r="R1435" i="7" s="1"/>
  <c r="CM536" i="1"/>
  <c r="R1414" i="7" s="1"/>
  <c r="CL536" i="1"/>
  <c r="CK536" i="1"/>
  <c r="CJ536" i="1"/>
  <c r="CI536" i="1"/>
  <c r="CH536" i="1"/>
  <c r="P1435" i="7" s="1"/>
  <c r="CG536" i="1"/>
  <c r="CF536" i="1"/>
  <c r="P1393" i="7" s="1"/>
  <c r="CE536" i="1"/>
  <c r="O1435" i="7" s="1"/>
  <c r="CD536" i="1"/>
  <c r="CC536" i="1"/>
  <c r="CB536" i="1"/>
  <c r="CA536" i="1"/>
  <c r="N1414" i="7" s="1"/>
  <c r="BZ536" i="1"/>
  <c r="N1393" i="7" s="1"/>
  <c r="BY536" i="1"/>
  <c r="BX536" i="1"/>
  <c r="M1414" i="7" s="1"/>
  <c r="BW536" i="1"/>
  <c r="M1393" i="7" s="1"/>
  <c r="BV536" i="1"/>
  <c r="BU536" i="1"/>
  <c r="BT536" i="1"/>
  <c r="BS536" i="1"/>
  <c r="BR536" i="1"/>
  <c r="BQ536" i="1"/>
  <c r="BP536" i="1"/>
  <c r="J1435" i="7" s="1"/>
  <c r="BO536" i="1"/>
  <c r="J1414" i="7" s="1"/>
  <c r="BN536" i="1"/>
  <c r="BM536" i="1"/>
  <c r="BL536" i="1"/>
  <c r="BK536" i="1"/>
  <c r="BJ536" i="1"/>
  <c r="H1435" i="7" s="1"/>
  <c r="BI536" i="1"/>
  <c r="BH536" i="1"/>
  <c r="H1393" i="7" s="1"/>
  <c r="BG536" i="1"/>
  <c r="G1435" i="7" s="1"/>
  <c r="BF536" i="1"/>
  <c r="BE536" i="1"/>
  <c r="BD536" i="1"/>
  <c r="BC536" i="1"/>
  <c r="BB536" i="1"/>
  <c r="F1393" i="7" s="1"/>
  <c r="BA536" i="1"/>
  <c r="AZ536" i="1"/>
  <c r="E1414" i="7" s="1"/>
  <c r="AY536" i="1"/>
  <c r="E1393" i="7" s="1"/>
  <c r="AW536" i="1"/>
  <c r="CQ535" i="1"/>
  <c r="CP535" i="1"/>
  <c r="CO535" i="1"/>
  <c r="CN535" i="1"/>
  <c r="R1434" i="7" s="1"/>
  <c r="CM535" i="1"/>
  <c r="CL535" i="1"/>
  <c r="R1392" i="7" s="1"/>
  <c r="CK535" i="1"/>
  <c r="Q1434" i="7" s="1"/>
  <c r="CJ535" i="1"/>
  <c r="CI535" i="1"/>
  <c r="CH535" i="1"/>
  <c r="CG535" i="1"/>
  <c r="CF535" i="1"/>
  <c r="P1392" i="7" s="1"/>
  <c r="CE535" i="1"/>
  <c r="CD535" i="1"/>
  <c r="O1413" i="7" s="1"/>
  <c r="CC535" i="1"/>
  <c r="O1392" i="7" s="1"/>
  <c r="CB535" i="1"/>
  <c r="CA535" i="1"/>
  <c r="BZ535" i="1"/>
  <c r="BY535" i="1"/>
  <c r="BX535" i="1"/>
  <c r="M1413" i="7" s="1"/>
  <c r="BW535" i="1"/>
  <c r="BV535" i="1"/>
  <c r="L1434" i="7" s="1"/>
  <c r="BU535" i="1"/>
  <c r="L1413" i="7" s="1"/>
  <c r="BT535" i="1"/>
  <c r="BS535" i="1"/>
  <c r="BR535" i="1"/>
  <c r="BQ535" i="1"/>
  <c r="BP535" i="1"/>
  <c r="J1434" i="7" s="1"/>
  <c r="BO535" i="1"/>
  <c r="BN535" i="1"/>
  <c r="J1392" i="7" s="1"/>
  <c r="BM535" i="1"/>
  <c r="I1434" i="7" s="1"/>
  <c r="BL535" i="1"/>
  <c r="BK535" i="1"/>
  <c r="BJ535" i="1"/>
  <c r="BI535" i="1"/>
  <c r="BH535" i="1"/>
  <c r="H1392" i="7" s="1"/>
  <c r="BG535" i="1"/>
  <c r="G1434" i="7" s="1"/>
  <c r="BF535" i="1"/>
  <c r="G1413" i="7" s="1"/>
  <c r="BE535" i="1"/>
  <c r="G1392" i="7" s="1"/>
  <c r="BD535" i="1"/>
  <c r="BC535" i="1"/>
  <c r="BB535" i="1"/>
  <c r="BA535" i="1"/>
  <c r="AZ535" i="1"/>
  <c r="E1413" i="7" s="1"/>
  <c r="AY535" i="1"/>
  <c r="AW535" i="1"/>
  <c r="CQ534" i="1"/>
  <c r="S1433" i="7" s="1"/>
  <c r="CP534" i="1"/>
  <c r="CO534" i="1"/>
  <c r="CN534" i="1"/>
  <c r="CM534" i="1"/>
  <c r="CL534" i="1"/>
  <c r="R1391" i="7" s="1"/>
  <c r="CK534" i="1"/>
  <c r="CJ534" i="1"/>
  <c r="Q1412" i="7" s="1"/>
  <c r="CI534" i="1"/>
  <c r="Q1391" i="7" s="1"/>
  <c r="CH534" i="1"/>
  <c r="CG534" i="1"/>
  <c r="CF534" i="1"/>
  <c r="CE534" i="1"/>
  <c r="CD534" i="1"/>
  <c r="O1412" i="7" s="1"/>
  <c r="CC534" i="1"/>
  <c r="CB534" i="1"/>
  <c r="N1433" i="7" s="1"/>
  <c r="CA534" i="1"/>
  <c r="N1412" i="7" s="1"/>
  <c r="BZ534" i="1"/>
  <c r="BY534" i="1"/>
  <c r="BX534" i="1"/>
  <c r="BW534" i="1"/>
  <c r="M1391" i="7" s="1"/>
  <c r="BV534" i="1"/>
  <c r="L1433" i="7" s="1"/>
  <c r="BU534" i="1"/>
  <c r="BT534" i="1"/>
  <c r="L1391" i="7" s="1"/>
  <c r="BS534" i="1"/>
  <c r="BR534" i="1"/>
  <c r="BQ534" i="1"/>
  <c r="K1391" i="7" s="1"/>
  <c r="BP534" i="1"/>
  <c r="BO534" i="1"/>
  <c r="BN534" i="1"/>
  <c r="J1391" i="7" s="1"/>
  <c r="BM534" i="1"/>
  <c r="BL534" i="1"/>
  <c r="I1412" i="7" s="1"/>
  <c r="BK534" i="1"/>
  <c r="I1391" i="7" s="1"/>
  <c r="BJ534" i="1"/>
  <c r="BI534" i="1"/>
  <c r="BH534" i="1"/>
  <c r="BG534" i="1"/>
  <c r="BF534" i="1"/>
  <c r="G1412" i="7" s="1"/>
  <c r="BE534" i="1"/>
  <c r="BD534" i="1"/>
  <c r="F1433" i="7" s="1"/>
  <c r="BC534" i="1"/>
  <c r="F1412" i="7" s="1"/>
  <c r="BB534" i="1"/>
  <c r="BA534" i="1"/>
  <c r="AZ534" i="1"/>
  <c r="AY534" i="1"/>
  <c r="E1391" i="7" s="1"/>
  <c r="AW534" i="1"/>
  <c r="CQ533" i="1"/>
  <c r="CP533" i="1"/>
  <c r="S1411" i="7" s="1"/>
  <c r="CO533" i="1"/>
  <c r="S1390" i="7" s="1"/>
  <c r="CN533" i="1"/>
  <c r="CM533" i="1"/>
  <c r="CL533" i="1"/>
  <c r="CK533" i="1"/>
  <c r="CJ533" i="1"/>
  <c r="Q1411" i="7" s="1"/>
  <c r="CI533" i="1"/>
  <c r="CH533" i="1"/>
  <c r="P1432" i="7" s="1"/>
  <c r="CG533" i="1"/>
  <c r="P1411" i="7" s="1"/>
  <c r="CF533" i="1"/>
  <c r="CE533" i="1"/>
  <c r="CD533" i="1"/>
  <c r="CC533" i="1"/>
  <c r="CB533" i="1"/>
  <c r="N1432" i="7" s="1"/>
  <c r="CA533" i="1"/>
  <c r="N1411" i="7" s="1"/>
  <c r="BZ533" i="1"/>
  <c r="N1390" i="7" s="1"/>
  <c r="BY533" i="1"/>
  <c r="M1432" i="7" s="1"/>
  <c r="BX533" i="1"/>
  <c r="BW533" i="1"/>
  <c r="BV533" i="1"/>
  <c r="BU533" i="1"/>
  <c r="BT533" i="1"/>
  <c r="L1390" i="7" s="1"/>
  <c r="BS533" i="1"/>
  <c r="BR533" i="1"/>
  <c r="K1411" i="7" s="1"/>
  <c r="BQ533" i="1"/>
  <c r="K1390" i="7" s="1"/>
  <c r="BP533" i="1"/>
  <c r="BO533" i="1"/>
  <c r="BN533" i="1"/>
  <c r="BM533" i="1"/>
  <c r="BL533" i="1"/>
  <c r="I1411" i="7" s="1"/>
  <c r="BK533" i="1"/>
  <c r="BJ533" i="1"/>
  <c r="H1432" i="7" s="1"/>
  <c r="BI533" i="1"/>
  <c r="H1411" i="7" s="1"/>
  <c r="BH533" i="1"/>
  <c r="BG533" i="1"/>
  <c r="BF533" i="1"/>
  <c r="BE533" i="1"/>
  <c r="BD533" i="1"/>
  <c r="F1432" i="7" s="1"/>
  <c r="BC533" i="1"/>
  <c r="BB533" i="1"/>
  <c r="F1390" i="7" s="1"/>
  <c r="BA533" i="1"/>
  <c r="E1432" i="7" s="1"/>
  <c r="AZ533" i="1"/>
  <c r="AY533" i="1"/>
  <c r="AW533" i="1"/>
  <c r="CQ532" i="1"/>
  <c r="CP532" i="1"/>
  <c r="CO532" i="1"/>
  <c r="CN532" i="1"/>
  <c r="R1431" i="7" s="1"/>
  <c r="CM532" i="1"/>
  <c r="R1410" i="7" s="1"/>
  <c r="CL532" i="1"/>
  <c r="CK532" i="1"/>
  <c r="CJ532" i="1"/>
  <c r="CI532" i="1"/>
  <c r="CH532" i="1"/>
  <c r="P1431" i="7" s="1"/>
  <c r="CG532" i="1"/>
  <c r="CF532" i="1"/>
  <c r="P1389" i="7" s="1"/>
  <c r="CE532" i="1"/>
  <c r="O1431" i="7" s="1"/>
  <c r="CD532" i="1"/>
  <c r="CC532" i="1"/>
  <c r="CB532" i="1"/>
  <c r="CA532" i="1"/>
  <c r="BZ532" i="1"/>
  <c r="N1389" i="7" s="1"/>
  <c r="BY532" i="1"/>
  <c r="BX532" i="1"/>
  <c r="M1410" i="7" s="1"/>
  <c r="BW532" i="1"/>
  <c r="M1389" i="7" s="1"/>
  <c r="BV532" i="1"/>
  <c r="BU532" i="1"/>
  <c r="BT532" i="1"/>
  <c r="BS532" i="1"/>
  <c r="BR532" i="1"/>
  <c r="K1410" i="7" s="1"/>
  <c r="BQ532" i="1"/>
  <c r="BP532" i="1"/>
  <c r="J1431" i="7" s="1"/>
  <c r="BO532" i="1"/>
  <c r="J1410" i="7" s="1"/>
  <c r="BN532" i="1"/>
  <c r="BM532" i="1"/>
  <c r="BL532" i="1"/>
  <c r="BK532" i="1"/>
  <c r="BJ532" i="1"/>
  <c r="H1431" i="7" s="1"/>
  <c r="BI532" i="1"/>
  <c r="BH532" i="1"/>
  <c r="H1389" i="7" s="1"/>
  <c r="BG532" i="1"/>
  <c r="G1431" i="7" s="1"/>
  <c r="BF532" i="1"/>
  <c r="BE532" i="1"/>
  <c r="BD532" i="1"/>
  <c r="BC532" i="1"/>
  <c r="BB532" i="1"/>
  <c r="F1389" i="7" s="1"/>
  <c r="BA532" i="1"/>
  <c r="AZ532" i="1"/>
  <c r="E1410" i="7" s="1"/>
  <c r="AY532" i="1"/>
  <c r="E1389" i="7" s="1"/>
  <c r="AW532" i="1"/>
  <c r="CQ531" i="1"/>
  <c r="CP531" i="1"/>
  <c r="CO531" i="1"/>
  <c r="CN531" i="1"/>
  <c r="R1430" i="7" s="1"/>
  <c r="CM531" i="1"/>
  <c r="CL531" i="1"/>
  <c r="R1388" i="7" s="1"/>
  <c r="CK531" i="1"/>
  <c r="Q1430" i="7" s="1"/>
  <c r="CJ531" i="1"/>
  <c r="CI531" i="1"/>
  <c r="CH531" i="1"/>
  <c r="CG531" i="1"/>
  <c r="CF531" i="1"/>
  <c r="P1388" i="7" s="1"/>
  <c r="CE531" i="1"/>
  <c r="CD531" i="1"/>
  <c r="O1409" i="7" s="1"/>
  <c r="CC531" i="1"/>
  <c r="O1388" i="7" s="1"/>
  <c r="CB531" i="1"/>
  <c r="CA531" i="1"/>
  <c r="BZ531" i="1"/>
  <c r="BY531" i="1"/>
  <c r="BX531" i="1"/>
  <c r="M1409" i="7" s="1"/>
  <c r="BW531" i="1"/>
  <c r="M1388" i="7" s="1"/>
  <c r="W1388" i="7" s="1"/>
  <c r="BV531" i="1"/>
  <c r="L1430" i="7" s="1"/>
  <c r="BU531" i="1"/>
  <c r="L1409" i="7" s="1"/>
  <c r="BT531" i="1"/>
  <c r="BS531" i="1"/>
  <c r="BR531" i="1"/>
  <c r="BQ531" i="1"/>
  <c r="K1388" i="7" s="1"/>
  <c r="BP531" i="1"/>
  <c r="J1430" i="7" s="1"/>
  <c r="BO531" i="1"/>
  <c r="BN531" i="1"/>
  <c r="J1388" i="7" s="1"/>
  <c r="BM531" i="1"/>
  <c r="I1430" i="7" s="1"/>
  <c r="BL531" i="1"/>
  <c r="BK531" i="1"/>
  <c r="BJ531" i="1"/>
  <c r="BI531" i="1"/>
  <c r="BH531" i="1"/>
  <c r="H1388" i="7" s="1"/>
  <c r="BG531" i="1"/>
  <c r="BF531" i="1"/>
  <c r="G1409" i="7" s="1"/>
  <c r="BE531" i="1"/>
  <c r="G1388" i="7" s="1"/>
  <c r="BD531" i="1"/>
  <c r="BC531" i="1"/>
  <c r="BB531" i="1"/>
  <c r="BA531" i="1"/>
  <c r="AZ531" i="1"/>
  <c r="E1409" i="7" s="1"/>
  <c r="AY531" i="1"/>
  <c r="AW531" i="1"/>
  <c r="CQ527" i="1"/>
  <c r="S1387" i="7" s="1"/>
  <c r="CP527" i="1"/>
  <c r="CO527" i="1"/>
  <c r="CN527" i="1"/>
  <c r="CM527" i="1"/>
  <c r="CL527" i="1"/>
  <c r="R1345" i="7" s="1"/>
  <c r="CK527" i="1"/>
  <c r="CJ527" i="1"/>
  <c r="Q1366" i="7" s="1"/>
  <c r="CI527" i="1"/>
  <c r="Q1345" i="7" s="1"/>
  <c r="CH527" i="1"/>
  <c r="CG527" i="1"/>
  <c r="CF527" i="1"/>
  <c r="CE527" i="1"/>
  <c r="CD527" i="1"/>
  <c r="O1366" i="7" s="1"/>
  <c r="CC527" i="1"/>
  <c r="CB527" i="1"/>
  <c r="N1387" i="7" s="1"/>
  <c r="CA527" i="1"/>
  <c r="N1366" i="7" s="1"/>
  <c r="BZ527" i="1"/>
  <c r="BY527" i="1"/>
  <c r="BX527" i="1"/>
  <c r="BW527" i="1"/>
  <c r="BV527" i="1"/>
  <c r="BU527" i="1"/>
  <c r="BT527" i="1"/>
  <c r="L1345" i="7" s="1"/>
  <c r="BS527" i="1"/>
  <c r="BR527" i="1"/>
  <c r="BQ527" i="1"/>
  <c r="BP527" i="1"/>
  <c r="BO527" i="1"/>
  <c r="BN527" i="1"/>
  <c r="J1345" i="7" s="1"/>
  <c r="BM527" i="1"/>
  <c r="BL527" i="1"/>
  <c r="I1366" i="7" s="1"/>
  <c r="BK527" i="1"/>
  <c r="I1345" i="7" s="1"/>
  <c r="BJ527" i="1"/>
  <c r="BI527" i="1"/>
  <c r="BH527" i="1"/>
  <c r="BG527" i="1"/>
  <c r="BF527" i="1"/>
  <c r="G1366" i="7" s="1"/>
  <c r="BE527" i="1"/>
  <c r="BD527" i="1"/>
  <c r="F1387" i="7" s="1"/>
  <c r="BC527" i="1"/>
  <c r="F1366" i="7" s="1"/>
  <c r="BB527" i="1"/>
  <c r="BA527" i="1"/>
  <c r="AZ527" i="1"/>
  <c r="AY527" i="1"/>
  <c r="AW527" i="1"/>
  <c r="CQ526" i="1"/>
  <c r="CP526" i="1"/>
  <c r="S1365" i="7" s="1"/>
  <c r="CO526" i="1"/>
  <c r="S1344" i="7" s="1"/>
  <c r="CN526" i="1"/>
  <c r="CM526" i="1"/>
  <c r="CL526" i="1"/>
  <c r="CK526" i="1"/>
  <c r="CJ526" i="1"/>
  <c r="Q1365" i="7" s="1"/>
  <c r="CI526" i="1"/>
  <c r="CH526" i="1"/>
  <c r="P1386" i="7" s="1"/>
  <c r="CG526" i="1"/>
  <c r="P1365" i="7" s="1"/>
  <c r="CF526" i="1"/>
  <c r="CE526" i="1"/>
  <c r="CD526" i="1"/>
  <c r="CC526" i="1"/>
  <c r="CB526" i="1"/>
  <c r="N1386" i="7" s="1"/>
  <c r="CA526" i="1"/>
  <c r="BZ526" i="1"/>
  <c r="N1344" i="7" s="1"/>
  <c r="BY526" i="1"/>
  <c r="M1386" i="7" s="1"/>
  <c r="BX526" i="1"/>
  <c r="BW526" i="1"/>
  <c r="BV526" i="1"/>
  <c r="BU526" i="1"/>
  <c r="BT526" i="1"/>
  <c r="L1344" i="7" s="1"/>
  <c r="BS526" i="1"/>
  <c r="BR526" i="1"/>
  <c r="K1365" i="7" s="1"/>
  <c r="BQ526" i="1"/>
  <c r="K1344" i="7" s="1"/>
  <c r="BP526" i="1"/>
  <c r="BO526" i="1"/>
  <c r="BN526" i="1"/>
  <c r="BM526" i="1"/>
  <c r="BL526" i="1"/>
  <c r="I1365" i="7" s="1"/>
  <c r="BK526" i="1"/>
  <c r="BJ526" i="1"/>
  <c r="H1386" i="7" s="1"/>
  <c r="BI526" i="1"/>
  <c r="H1365" i="7" s="1"/>
  <c r="BH526" i="1"/>
  <c r="BG526" i="1"/>
  <c r="BF526" i="1"/>
  <c r="BE526" i="1"/>
  <c r="BD526" i="1"/>
  <c r="F1386" i="7" s="1"/>
  <c r="BC526" i="1"/>
  <c r="BB526" i="1"/>
  <c r="F1344" i="7" s="1"/>
  <c r="BA526" i="1"/>
  <c r="E1386" i="7" s="1"/>
  <c r="AZ526" i="1"/>
  <c r="AY526" i="1"/>
  <c r="AW526" i="1"/>
  <c r="CQ525" i="1"/>
  <c r="CP525" i="1"/>
  <c r="S1364" i="7" s="1"/>
  <c r="CO525" i="1"/>
  <c r="CN525" i="1"/>
  <c r="R1385" i="7" s="1"/>
  <c r="CM525" i="1"/>
  <c r="R1364" i="7" s="1"/>
  <c r="CL525" i="1"/>
  <c r="CK525" i="1"/>
  <c r="CJ525" i="1"/>
  <c r="CI525" i="1"/>
  <c r="CH525" i="1"/>
  <c r="P1385" i="7" s="1"/>
  <c r="CG525" i="1"/>
  <c r="CF525" i="1"/>
  <c r="P1343" i="7" s="1"/>
  <c r="CE525" i="1"/>
  <c r="O1385" i="7" s="1"/>
  <c r="CD525" i="1"/>
  <c r="CC525" i="1"/>
  <c r="CB525" i="1"/>
  <c r="CA525" i="1"/>
  <c r="BZ525" i="1"/>
  <c r="N1343" i="7" s="1"/>
  <c r="BY525" i="1"/>
  <c r="BX525" i="1"/>
  <c r="M1364" i="7" s="1"/>
  <c r="BW525" i="1"/>
  <c r="M1343" i="7" s="1"/>
  <c r="BV525" i="1"/>
  <c r="BU525" i="1"/>
  <c r="BT525" i="1"/>
  <c r="BS525" i="1"/>
  <c r="BR525" i="1"/>
  <c r="K1364" i="7" s="1"/>
  <c r="BQ525" i="1"/>
  <c r="BP525" i="1"/>
  <c r="J1385" i="7" s="1"/>
  <c r="BO525" i="1"/>
  <c r="J1364" i="7" s="1"/>
  <c r="BN525" i="1"/>
  <c r="BM525" i="1"/>
  <c r="BL525" i="1"/>
  <c r="BK525" i="1"/>
  <c r="BJ525" i="1"/>
  <c r="H1385" i="7" s="1"/>
  <c r="BI525" i="1"/>
  <c r="BH525" i="1"/>
  <c r="H1343" i="7" s="1"/>
  <c r="BG525" i="1"/>
  <c r="G1385" i="7" s="1"/>
  <c r="BF525" i="1"/>
  <c r="BE525" i="1"/>
  <c r="BD525" i="1"/>
  <c r="BC525" i="1"/>
  <c r="BB525" i="1"/>
  <c r="F1343" i="7" s="1"/>
  <c r="BA525" i="1"/>
  <c r="AZ525" i="1"/>
  <c r="E1364" i="7" s="1"/>
  <c r="AY525" i="1"/>
  <c r="E1343" i="7" s="1"/>
  <c r="AW525" i="1"/>
  <c r="CQ524" i="1"/>
  <c r="CP524" i="1"/>
  <c r="CO524" i="1"/>
  <c r="CN524" i="1"/>
  <c r="R1384" i="7" s="1"/>
  <c r="CM524" i="1"/>
  <c r="CL524" i="1"/>
  <c r="R1342" i="7" s="1"/>
  <c r="CK524" i="1"/>
  <c r="Q1384" i="7" s="1"/>
  <c r="CJ524" i="1"/>
  <c r="CI524" i="1"/>
  <c r="CH524" i="1"/>
  <c r="CG524" i="1"/>
  <c r="CF524" i="1"/>
  <c r="P1342" i="7" s="1"/>
  <c r="CE524" i="1"/>
  <c r="CD524" i="1"/>
  <c r="O1363" i="7" s="1"/>
  <c r="CC524" i="1"/>
  <c r="O1342" i="7" s="1"/>
  <c r="CB524" i="1"/>
  <c r="CA524" i="1"/>
  <c r="BZ524" i="1"/>
  <c r="BY524" i="1"/>
  <c r="BX524" i="1"/>
  <c r="BW524" i="1"/>
  <c r="BV524" i="1"/>
  <c r="L1384" i="7" s="1"/>
  <c r="BU524" i="1"/>
  <c r="L1363" i="7" s="1"/>
  <c r="BT524" i="1"/>
  <c r="BS524" i="1"/>
  <c r="BR524" i="1"/>
  <c r="BQ524" i="1"/>
  <c r="BP524" i="1"/>
  <c r="J1384" i="7" s="1"/>
  <c r="BO524" i="1"/>
  <c r="BN524" i="1"/>
  <c r="J1342" i="7" s="1"/>
  <c r="BM524" i="1"/>
  <c r="I1384" i="7" s="1"/>
  <c r="BL524" i="1"/>
  <c r="BK524" i="1"/>
  <c r="BJ524" i="1"/>
  <c r="BI524" i="1"/>
  <c r="BH524" i="1"/>
  <c r="H1342" i="7" s="1"/>
  <c r="BG524" i="1"/>
  <c r="BF524" i="1"/>
  <c r="G1363" i="7" s="1"/>
  <c r="BE524" i="1"/>
  <c r="G1342" i="7" s="1"/>
  <c r="BD524" i="1"/>
  <c r="BC524" i="1"/>
  <c r="BB524" i="1"/>
  <c r="BA524" i="1"/>
  <c r="AZ524" i="1"/>
  <c r="AY524" i="1"/>
  <c r="AW524" i="1"/>
  <c r="CQ523" i="1"/>
  <c r="S1383" i="7" s="1"/>
  <c r="CP523" i="1"/>
  <c r="CO523" i="1"/>
  <c r="CN523" i="1"/>
  <c r="CM523" i="1"/>
  <c r="CL523" i="1"/>
  <c r="R1341" i="7" s="1"/>
  <c r="CK523" i="1"/>
  <c r="CJ523" i="1"/>
  <c r="Q1362" i="7" s="1"/>
  <c r="CI523" i="1"/>
  <c r="Q1341" i="7" s="1"/>
  <c r="CH523" i="1"/>
  <c r="CG523" i="1"/>
  <c r="CF523" i="1"/>
  <c r="CE523" i="1"/>
  <c r="CD523" i="1"/>
  <c r="O1362" i="7" s="1"/>
  <c r="CC523" i="1"/>
  <c r="CB523" i="1"/>
  <c r="N1383" i="7" s="1"/>
  <c r="CA523" i="1"/>
  <c r="N1362" i="7" s="1"/>
  <c r="BZ523" i="1"/>
  <c r="BY523" i="1"/>
  <c r="BX523" i="1"/>
  <c r="BW523" i="1"/>
  <c r="BV523" i="1"/>
  <c r="L1383" i="7" s="1"/>
  <c r="BU523" i="1"/>
  <c r="BT523" i="1"/>
  <c r="L1341" i="7" s="1"/>
  <c r="BS523" i="1"/>
  <c r="BR523" i="1"/>
  <c r="BQ523" i="1"/>
  <c r="BP523" i="1"/>
  <c r="BO523" i="1"/>
  <c r="BN523" i="1"/>
  <c r="J1341" i="7" s="1"/>
  <c r="BM523" i="1"/>
  <c r="BL523" i="1"/>
  <c r="I1362" i="7" s="1"/>
  <c r="BK523" i="1"/>
  <c r="I1341" i="7" s="1"/>
  <c r="BJ523" i="1"/>
  <c r="BI523" i="1"/>
  <c r="BH523" i="1"/>
  <c r="BG523" i="1"/>
  <c r="BF523" i="1"/>
  <c r="G1362" i="7" s="1"/>
  <c r="BE523" i="1"/>
  <c r="BD523" i="1"/>
  <c r="F1383" i="7" s="1"/>
  <c r="BC523" i="1"/>
  <c r="F1362" i="7" s="1"/>
  <c r="X1362" i="7" s="1"/>
  <c r="BB523" i="1"/>
  <c r="BA523" i="1"/>
  <c r="AZ523" i="1"/>
  <c r="AY523" i="1"/>
  <c r="AW523" i="1"/>
  <c r="CQ522" i="1"/>
  <c r="CP522" i="1"/>
  <c r="S1361" i="7" s="1"/>
  <c r="CO522" i="1"/>
  <c r="S1340" i="7" s="1"/>
  <c r="CN522" i="1"/>
  <c r="CM522" i="1"/>
  <c r="CL522" i="1"/>
  <c r="CK522" i="1"/>
  <c r="CJ522" i="1"/>
  <c r="Q1361" i="7" s="1"/>
  <c r="CI522" i="1"/>
  <c r="CH522" i="1"/>
  <c r="P1382" i="7" s="1"/>
  <c r="CG522" i="1"/>
  <c r="P1361" i="7" s="1"/>
  <c r="CF522" i="1"/>
  <c r="CE522" i="1"/>
  <c r="CD522" i="1"/>
  <c r="CC522" i="1"/>
  <c r="CB522" i="1"/>
  <c r="N1382" i="7" s="1"/>
  <c r="CA522" i="1"/>
  <c r="BZ522" i="1"/>
  <c r="N1340" i="7" s="1"/>
  <c r="BY522" i="1"/>
  <c r="M1382" i="7" s="1"/>
  <c r="BX522" i="1"/>
  <c r="BW522" i="1"/>
  <c r="BV522" i="1"/>
  <c r="BU522" i="1"/>
  <c r="BT522" i="1"/>
  <c r="L1340" i="7" s="1"/>
  <c r="BS522" i="1"/>
  <c r="BR522" i="1"/>
  <c r="K1361" i="7" s="1"/>
  <c r="BQ522" i="1"/>
  <c r="K1340" i="7" s="1"/>
  <c r="BP522" i="1"/>
  <c r="BO522" i="1"/>
  <c r="BN522" i="1"/>
  <c r="BM522" i="1"/>
  <c r="BL522" i="1"/>
  <c r="I1361" i="7" s="1"/>
  <c r="BK522" i="1"/>
  <c r="BJ522" i="1"/>
  <c r="H1382" i="7" s="1"/>
  <c r="BI522" i="1"/>
  <c r="H1361" i="7" s="1"/>
  <c r="BH522" i="1"/>
  <c r="BG522" i="1"/>
  <c r="BF522" i="1"/>
  <c r="BE522" i="1"/>
  <c r="BD522" i="1"/>
  <c r="F1382" i="7" s="1"/>
  <c r="BC522" i="1"/>
  <c r="BB522" i="1"/>
  <c r="F1340" i="7" s="1"/>
  <c r="BA522" i="1"/>
  <c r="E1382" i="7" s="1"/>
  <c r="AZ522" i="1"/>
  <c r="AY522" i="1"/>
  <c r="AW522" i="1"/>
  <c r="CQ521" i="1"/>
  <c r="CP521" i="1"/>
  <c r="S1360" i="7" s="1"/>
  <c r="CO521" i="1"/>
  <c r="CN521" i="1"/>
  <c r="R1381" i="7" s="1"/>
  <c r="CM521" i="1"/>
  <c r="R1360" i="7" s="1"/>
  <c r="CL521" i="1"/>
  <c r="CK521" i="1"/>
  <c r="CJ521" i="1"/>
  <c r="CI521" i="1"/>
  <c r="CH521" i="1"/>
  <c r="P1381" i="7" s="1"/>
  <c r="CG521" i="1"/>
  <c r="CF521" i="1"/>
  <c r="P1339" i="7" s="1"/>
  <c r="CE521" i="1"/>
  <c r="O1381" i="7" s="1"/>
  <c r="CD521" i="1"/>
  <c r="CC521" i="1"/>
  <c r="CB521" i="1"/>
  <c r="CA521" i="1"/>
  <c r="BZ521" i="1"/>
  <c r="N1339" i="7" s="1"/>
  <c r="BY521" i="1"/>
  <c r="BX521" i="1"/>
  <c r="M1360" i="7" s="1"/>
  <c r="BW521" i="1"/>
  <c r="M1339" i="7" s="1"/>
  <c r="BV521" i="1"/>
  <c r="BU521" i="1"/>
  <c r="BT521" i="1"/>
  <c r="BS521" i="1"/>
  <c r="BR521" i="1"/>
  <c r="K1360" i="7" s="1"/>
  <c r="BQ521" i="1"/>
  <c r="BP521" i="1"/>
  <c r="J1381" i="7" s="1"/>
  <c r="BO521" i="1"/>
  <c r="J1360" i="7" s="1"/>
  <c r="BN521" i="1"/>
  <c r="BM521" i="1"/>
  <c r="BL521" i="1"/>
  <c r="BK521" i="1"/>
  <c r="BJ521" i="1"/>
  <c r="H1381" i="7" s="1"/>
  <c r="BI521" i="1"/>
  <c r="BH521" i="1"/>
  <c r="H1339" i="7" s="1"/>
  <c r="BG521" i="1"/>
  <c r="G1381" i="7" s="1"/>
  <c r="BF521" i="1"/>
  <c r="BE521" i="1"/>
  <c r="BD521" i="1"/>
  <c r="BC521" i="1"/>
  <c r="BB521" i="1"/>
  <c r="F1339" i="7" s="1"/>
  <c r="BA521" i="1"/>
  <c r="AZ521" i="1"/>
  <c r="E1360" i="7" s="1"/>
  <c r="AY521" i="1"/>
  <c r="E1339" i="7" s="1"/>
  <c r="AW521" i="1"/>
  <c r="CQ520" i="1"/>
  <c r="CP520" i="1"/>
  <c r="CO520" i="1"/>
  <c r="CN520" i="1"/>
  <c r="R1380" i="7" s="1"/>
  <c r="CM520" i="1"/>
  <c r="CL520" i="1"/>
  <c r="R1338" i="7" s="1"/>
  <c r="CK520" i="1"/>
  <c r="Q1380" i="7" s="1"/>
  <c r="CJ520" i="1"/>
  <c r="CI520" i="1"/>
  <c r="CH520" i="1"/>
  <c r="CG520" i="1"/>
  <c r="CF520" i="1"/>
  <c r="P1338" i="7" s="1"/>
  <c r="CE520" i="1"/>
  <c r="CD520" i="1"/>
  <c r="O1359" i="7" s="1"/>
  <c r="CC520" i="1"/>
  <c r="O1338" i="7" s="1"/>
  <c r="CB520" i="1"/>
  <c r="CA520" i="1"/>
  <c r="BZ520" i="1"/>
  <c r="BY520" i="1"/>
  <c r="BX520" i="1"/>
  <c r="M1359" i="7" s="1"/>
  <c r="BW520" i="1"/>
  <c r="BV520" i="1"/>
  <c r="L1380" i="7" s="1"/>
  <c r="BU520" i="1"/>
  <c r="L1359" i="7" s="1"/>
  <c r="BT520" i="1"/>
  <c r="BS520" i="1"/>
  <c r="BR520" i="1"/>
  <c r="BQ520" i="1"/>
  <c r="BP520" i="1"/>
  <c r="J1380" i="7" s="1"/>
  <c r="BO520" i="1"/>
  <c r="BN520" i="1"/>
  <c r="J1338" i="7" s="1"/>
  <c r="BM520" i="1"/>
  <c r="I1380" i="7" s="1"/>
  <c r="BL520" i="1"/>
  <c r="BK520" i="1"/>
  <c r="BJ520" i="1"/>
  <c r="BI520" i="1"/>
  <c r="BH520" i="1"/>
  <c r="H1338" i="7" s="1"/>
  <c r="BG520" i="1"/>
  <c r="BF520" i="1"/>
  <c r="G1359" i="7" s="1"/>
  <c r="BE520" i="1"/>
  <c r="G1338" i="7" s="1"/>
  <c r="BD520" i="1"/>
  <c r="BC520" i="1"/>
  <c r="BB520" i="1"/>
  <c r="BA520" i="1"/>
  <c r="AZ520" i="1"/>
  <c r="E1359" i="7" s="1"/>
  <c r="AY520" i="1"/>
  <c r="AW520" i="1"/>
  <c r="CQ519" i="1"/>
  <c r="S1379" i="7" s="1"/>
  <c r="CP519" i="1"/>
  <c r="CO519" i="1"/>
  <c r="CN519" i="1"/>
  <c r="CM519" i="1"/>
  <c r="CL519" i="1"/>
  <c r="R1337" i="7" s="1"/>
  <c r="CK519" i="1"/>
  <c r="CJ519" i="1"/>
  <c r="Q1358" i="7" s="1"/>
  <c r="CI519" i="1"/>
  <c r="Q1337" i="7" s="1"/>
  <c r="CH519" i="1"/>
  <c r="CG519" i="1"/>
  <c r="CF519" i="1"/>
  <c r="CE519" i="1"/>
  <c r="CD519" i="1"/>
  <c r="O1358" i="7" s="1"/>
  <c r="CC519" i="1"/>
  <c r="CB519" i="1"/>
  <c r="N1379" i="7" s="1"/>
  <c r="CA519" i="1"/>
  <c r="N1358" i="7" s="1"/>
  <c r="BZ519" i="1"/>
  <c r="BY519" i="1"/>
  <c r="BX519" i="1"/>
  <c r="BW519" i="1"/>
  <c r="BV519" i="1"/>
  <c r="L1379" i="7" s="1"/>
  <c r="BU519" i="1"/>
  <c r="BT519" i="1"/>
  <c r="L1337" i="7" s="1"/>
  <c r="BS519" i="1"/>
  <c r="BR519" i="1"/>
  <c r="BQ519" i="1"/>
  <c r="BP519" i="1"/>
  <c r="BO519" i="1"/>
  <c r="BN519" i="1"/>
  <c r="J1337" i="7" s="1"/>
  <c r="BM519" i="1"/>
  <c r="BL519" i="1"/>
  <c r="I1358" i="7" s="1"/>
  <c r="BK519" i="1"/>
  <c r="I1337" i="7" s="1"/>
  <c r="BJ519" i="1"/>
  <c r="BI519" i="1"/>
  <c r="BH519" i="1"/>
  <c r="BG519" i="1"/>
  <c r="BF519" i="1"/>
  <c r="G1358" i="7" s="1"/>
  <c r="BE519" i="1"/>
  <c r="BD519" i="1"/>
  <c r="F1379" i="7" s="1"/>
  <c r="BC519" i="1"/>
  <c r="F1358" i="7" s="1"/>
  <c r="BB519" i="1"/>
  <c r="BA519" i="1"/>
  <c r="AZ519" i="1"/>
  <c r="AY519" i="1"/>
  <c r="AW519" i="1"/>
  <c r="CQ518" i="1"/>
  <c r="CP518" i="1"/>
  <c r="S1357" i="7" s="1"/>
  <c r="CO518" i="1"/>
  <c r="S1336" i="7" s="1"/>
  <c r="CN518" i="1"/>
  <c r="CM518" i="1"/>
  <c r="CL518" i="1"/>
  <c r="CK518" i="1"/>
  <c r="CJ518" i="1"/>
  <c r="Q1357" i="7" s="1"/>
  <c r="CI518" i="1"/>
  <c r="CH518" i="1"/>
  <c r="P1378" i="7" s="1"/>
  <c r="CG518" i="1"/>
  <c r="P1357" i="7" s="1"/>
  <c r="CF518" i="1"/>
  <c r="CE518" i="1"/>
  <c r="CD518" i="1"/>
  <c r="CC518" i="1"/>
  <c r="CB518" i="1"/>
  <c r="N1378" i="7" s="1"/>
  <c r="CA518" i="1"/>
  <c r="BZ518" i="1"/>
  <c r="N1336" i="7" s="1"/>
  <c r="BY518" i="1"/>
  <c r="M1378" i="7" s="1"/>
  <c r="BX518" i="1"/>
  <c r="BW518" i="1"/>
  <c r="BV518" i="1"/>
  <c r="BU518" i="1"/>
  <c r="BT518" i="1"/>
  <c r="L1336" i="7" s="1"/>
  <c r="BS518" i="1"/>
  <c r="BR518" i="1"/>
  <c r="K1357" i="7" s="1"/>
  <c r="BQ518" i="1"/>
  <c r="K1336" i="7" s="1"/>
  <c r="BP518" i="1"/>
  <c r="BO518" i="1"/>
  <c r="BN518" i="1"/>
  <c r="BM518" i="1"/>
  <c r="BL518" i="1"/>
  <c r="I1357" i="7" s="1"/>
  <c r="BK518" i="1"/>
  <c r="BJ518" i="1"/>
  <c r="H1378" i="7" s="1"/>
  <c r="BI518" i="1"/>
  <c r="H1357" i="7" s="1"/>
  <c r="BH518" i="1"/>
  <c r="BG518" i="1"/>
  <c r="BF518" i="1"/>
  <c r="BE518" i="1"/>
  <c r="BD518" i="1"/>
  <c r="F1378" i="7" s="1"/>
  <c r="BC518" i="1"/>
  <c r="BB518" i="1"/>
  <c r="F1336" i="7" s="1"/>
  <c r="BA518" i="1"/>
  <c r="E1378" i="7" s="1"/>
  <c r="AZ518" i="1"/>
  <c r="AY518" i="1"/>
  <c r="AW518" i="1"/>
  <c r="CQ517" i="1"/>
  <c r="CP517" i="1"/>
  <c r="CO517" i="1"/>
  <c r="CN517" i="1"/>
  <c r="R1377" i="7" s="1"/>
  <c r="CM517" i="1"/>
  <c r="R1356" i="7" s="1"/>
  <c r="CL517" i="1"/>
  <c r="CK517" i="1"/>
  <c r="CJ517" i="1"/>
  <c r="CI517" i="1"/>
  <c r="CH517" i="1"/>
  <c r="P1377" i="7" s="1"/>
  <c r="CG517" i="1"/>
  <c r="CF517" i="1"/>
  <c r="P1335" i="7" s="1"/>
  <c r="CE517" i="1"/>
  <c r="O1377" i="7" s="1"/>
  <c r="CD517" i="1"/>
  <c r="CC517" i="1"/>
  <c r="CB517" i="1"/>
  <c r="CA517" i="1"/>
  <c r="BZ517" i="1"/>
  <c r="N1335" i="7" s="1"/>
  <c r="BY517" i="1"/>
  <c r="BX517" i="1"/>
  <c r="M1356" i="7" s="1"/>
  <c r="BW517" i="1"/>
  <c r="M1335" i="7" s="1"/>
  <c r="BV517" i="1"/>
  <c r="BU517" i="1"/>
  <c r="BT517" i="1"/>
  <c r="BS517" i="1"/>
  <c r="BR517" i="1"/>
  <c r="K1356" i="7" s="1"/>
  <c r="BQ517" i="1"/>
  <c r="BP517" i="1"/>
  <c r="J1377" i="7" s="1"/>
  <c r="BO517" i="1"/>
  <c r="J1356" i="7" s="1"/>
  <c r="BN517" i="1"/>
  <c r="BM517" i="1"/>
  <c r="BL517" i="1"/>
  <c r="BK517" i="1"/>
  <c r="BJ517" i="1"/>
  <c r="H1377" i="7" s="1"/>
  <c r="BI517" i="1"/>
  <c r="BH517" i="1"/>
  <c r="H1335" i="7" s="1"/>
  <c r="BG517" i="1"/>
  <c r="G1377" i="7" s="1"/>
  <c r="BF517" i="1"/>
  <c r="BE517" i="1"/>
  <c r="BD517" i="1"/>
  <c r="BC517" i="1"/>
  <c r="BB517" i="1"/>
  <c r="F1335" i="7" s="1"/>
  <c r="BA517" i="1"/>
  <c r="AZ517" i="1"/>
  <c r="E1356" i="7" s="1"/>
  <c r="AY517" i="1"/>
  <c r="E1335" i="7" s="1"/>
  <c r="AW517" i="1"/>
  <c r="CQ516" i="1"/>
  <c r="CP516" i="1"/>
  <c r="CO516" i="1"/>
  <c r="CN516" i="1"/>
  <c r="R1376" i="7" s="1"/>
  <c r="CM516" i="1"/>
  <c r="CL516" i="1"/>
  <c r="R1334" i="7" s="1"/>
  <c r="CK516" i="1"/>
  <c r="Q1376" i="7" s="1"/>
  <c r="CJ516" i="1"/>
  <c r="CI516" i="1"/>
  <c r="CH516" i="1"/>
  <c r="CG516" i="1"/>
  <c r="CF516" i="1"/>
  <c r="P1334" i="7" s="1"/>
  <c r="CE516" i="1"/>
  <c r="CD516" i="1"/>
  <c r="O1355" i="7" s="1"/>
  <c r="CC516" i="1"/>
  <c r="O1334" i="7" s="1"/>
  <c r="CB516" i="1"/>
  <c r="CA516" i="1"/>
  <c r="BZ516" i="1"/>
  <c r="BY516" i="1"/>
  <c r="BX516" i="1"/>
  <c r="M1355" i="7" s="1"/>
  <c r="BW516" i="1"/>
  <c r="BV516" i="1"/>
  <c r="L1376" i="7" s="1"/>
  <c r="BU516" i="1"/>
  <c r="L1355" i="7" s="1"/>
  <c r="BT516" i="1"/>
  <c r="BS516" i="1"/>
  <c r="BR516" i="1"/>
  <c r="BQ516" i="1"/>
  <c r="BP516" i="1"/>
  <c r="J1376" i="7" s="1"/>
  <c r="BO516" i="1"/>
  <c r="BN516" i="1"/>
  <c r="J1334" i="7" s="1"/>
  <c r="BM516" i="1"/>
  <c r="I1376" i="7" s="1"/>
  <c r="BL516" i="1"/>
  <c r="BK516" i="1"/>
  <c r="BJ516" i="1"/>
  <c r="BI516" i="1"/>
  <c r="BH516" i="1"/>
  <c r="H1334" i="7" s="1"/>
  <c r="BG516" i="1"/>
  <c r="BF516" i="1"/>
  <c r="G1355" i="7" s="1"/>
  <c r="BE516" i="1"/>
  <c r="G1334" i="7" s="1"/>
  <c r="BD516" i="1"/>
  <c r="BC516" i="1"/>
  <c r="BB516" i="1"/>
  <c r="BA516" i="1"/>
  <c r="AZ516" i="1"/>
  <c r="E1355" i="7" s="1"/>
  <c r="AY516" i="1"/>
  <c r="AW516" i="1"/>
  <c r="CQ515" i="1"/>
  <c r="S1375" i="7" s="1"/>
  <c r="CP515" i="1"/>
  <c r="CO515" i="1"/>
  <c r="CN515" i="1"/>
  <c r="CM515" i="1"/>
  <c r="CL515" i="1"/>
  <c r="R1333" i="7" s="1"/>
  <c r="CK515" i="1"/>
  <c r="CJ515" i="1"/>
  <c r="Q1354" i="7" s="1"/>
  <c r="CI515" i="1"/>
  <c r="Q1333" i="7" s="1"/>
  <c r="CH515" i="1"/>
  <c r="CG515" i="1"/>
  <c r="CF515" i="1"/>
  <c r="CE515" i="1"/>
  <c r="CD515" i="1"/>
  <c r="O1354" i="7" s="1"/>
  <c r="CC515" i="1"/>
  <c r="CB515" i="1"/>
  <c r="N1375" i="7" s="1"/>
  <c r="CA515" i="1"/>
  <c r="N1354" i="7" s="1"/>
  <c r="BZ515" i="1"/>
  <c r="BY515" i="1"/>
  <c r="BX515" i="1"/>
  <c r="BW515" i="1"/>
  <c r="BV515" i="1"/>
  <c r="L1375" i="7" s="1"/>
  <c r="BU515" i="1"/>
  <c r="BT515" i="1"/>
  <c r="L1333" i="7" s="1"/>
  <c r="BS515" i="1"/>
  <c r="BR515" i="1"/>
  <c r="BQ515" i="1"/>
  <c r="BP515" i="1"/>
  <c r="BO515" i="1"/>
  <c r="BN515" i="1"/>
  <c r="J1333" i="7" s="1"/>
  <c r="BM515" i="1"/>
  <c r="BL515" i="1"/>
  <c r="I1354" i="7" s="1"/>
  <c r="BK515" i="1"/>
  <c r="I1333" i="7" s="1"/>
  <c r="BJ515" i="1"/>
  <c r="BI515" i="1"/>
  <c r="BH515" i="1"/>
  <c r="BG515" i="1"/>
  <c r="BF515" i="1"/>
  <c r="G1354" i="7" s="1"/>
  <c r="BE515" i="1"/>
  <c r="BD515" i="1"/>
  <c r="F1375" i="7" s="1"/>
  <c r="BC515" i="1"/>
  <c r="F1354" i="7" s="1"/>
  <c r="BB515" i="1"/>
  <c r="BA515" i="1"/>
  <c r="AZ515" i="1"/>
  <c r="AY515" i="1"/>
  <c r="AW515" i="1"/>
  <c r="CQ514" i="1"/>
  <c r="CP514" i="1"/>
  <c r="S1353" i="7" s="1"/>
  <c r="CO514" i="1"/>
  <c r="S1332" i="7" s="1"/>
  <c r="CN514" i="1"/>
  <c r="CM514" i="1"/>
  <c r="CL514" i="1"/>
  <c r="CK514" i="1"/>
  <c r="CJ514" i="1"/>
  <c r="Q1353" i="7" s="1"/>
  <c r="CI514" i="1"/>
  <c r="CH514" i="1"/>
  <c r="P1374" i="7" s="1"/>
  <c r="CG514" i="1"/>
  <c r="P1353" i="7" s="1"/>
  <c r="CF514" i="1"/>
  <c r="CE514" i="1"/>
  <c r="CD514" i="1"/>
  <c r="CC514" i="1"/>
  <c r="CB514" i="1"/>
  <c r="N1374" i="7" s="1"/>
  <c r="CA514" i="1"/>
  <c r="BZ514" i="1"/>
  <c r="N1332" i="7" s="1"/>
  <c r="BY514" i="1"/>
  <c r="M1374" i="7" s="1"/>
  <c r="BX514" i="1"/>
  <c r="BW514" i="1"/>
  <c r="BV514" i="1"/>
  <c r="BU514" i="1"/>
  <c r="BT514" i="1"/>
  <c r="L1332" i="7" s="1"/>
  <c r="BS514" i="1"/>
  <c r="BR514" i="1"/>
  <c r="K1353" i="7" s="1"/>
  <c r="BQ514" i="1"/>
  <c r="K1332" i="7" s="1"/>
  <c r="BP514" i="1"/>
  <c r="BO514" i="1"/>
  <c r="BN514" i="1"/>
  <c r="BM514" i="1"/>
  <c r="BL514" i="1"/>
  <c r="I1353" i="7" s="1"/>
  <c r="BK514" i="1"/>
  <c r="BJ514" i="1"/>
  <c r="H1374" i="7" s="1"/>
  <c r="BI514" i="1"/>
  <c r="H1353" i="7" s="1"/>
  <c r="BH514" i="1"/>
  <c r="BG514" i="1"/>
  <c r="BF514" i="1"/>
  <c r="BE514" i="1"/>
  <c r="BD514" i="1"/>
  <c r="F1374" i="7" s="1"/>
  <c r="BC514" i="1"/>
  <c r="BB514" i="1"/>
  <c r="F1332" i="7" s="1"/>
  <c r="BA514" i="1"/>
  <c r="E1374" i="7" s="1"/>
  <c r="AZ514" i="1"/>
  <c r="AY514" i="1"/>
  <c r="AW514" i="1"/>
  <c r="CQ513" i="1"/>
  <c r="CP513" i="1"/>
  <c r="S1352" i="7" s="1"/>
  <c r="CO513" i="1"/>
  <c r="CN513" i="1"/>
  <c r="R1373" i="7" s="1"/>
  <c r="CM513" i="1"/>
  <c r="R1352" i="7" s="1"/>
  <c r="CL513" i="1"/>
  <c r="CK513" i="1"/>
  <c r="CJ513" i="1"/>
  <c r="CI513" i="1"/>
  <c r="CH513" i="1"/>
  <c r="P1373" i="7" s="1"/>
  <c r="CG513" i="1"/>
  <c r="CF513" i="1"/>
  <c r="P1331" i="7" s="1"/>
  <c r="CE513" i="1"/>
  <c r="O1373" i="7" s="1"/>
  <c r="CD513" i="1"/>
  <c r="CC513" i="1"/>
  <c r="CB513" i="1"/>
  <c r="CA513" i="1"/>
  <c r="BZ513" i="1"/>
  <c r="N1331" i="7" s="1"/>
  <c r="BY513" i="1"/>
  <c r="BX513" i="1"/>
  <c r="M1352" i="7" s="1"/>
  <c r="BW513" i="1"/>
  <c r="M1331" i="7" s="1"/>
  <c r="BV513" i="1"/>
  <c r="BU513" i="1"/>
  <c r="BT513" i="1"/>
  <c r="BS513" i="1"/>
  <c r="BR513" i="1"/>
  <c r="K1352" i="7" s="1"/>
  <c r="BQ513" i="1"/>
  <c r="BP513" i="1"/>
  <c r="J1373" i="7" s="1"/>
  <c r="BO513" i="1"/>
  <c r="J1352" i="7" s="1"/>
  <c r="BN513" i="1"/>
  <c r="BM513" i="1"/>
  <c r="BL513" i="1"/>
  <c r="BK513" i="1"/>
  <c r="BJ513" i="1"/>
  <c r="H1373" i="7" s="1"/>
  <c r="BI513" i="1"/>
  <c r="BH513" i="1"/>
  <c r="H1331" i="7" s="1"/>
  <c r="BG513" i="1"/>
  <c r="G1373" i="7" s="1"/>
  <c r="BF513" i="1"/>
  <c r="BE513" i="1"/>
  <c r="BD513" i="1"/>
  <c r="BC513" i="1"/>
  <c r="BB513" i="1"/>
  <c r="F1331" i="7" s="1"/>
  <c r="BA513" i="1"/>
  <c r="AZ513" i="1"/>
  <c r="E1352" i="7" s="1"/>
  <c r="AY513" i="1"/>
  <c r="E1331" i="7" s="1"/>
  <c r="AW513" i="1"/>
  <c r="CQ512" i="1"/>
  <c r="CP512" i="1"/>
  <c r="CO512" i="1"/>
  <c r="CN512" i="1"/>
  <c r="R1372" i="7" s="1"/>
  <c r="CM512" i="1"/>
  <c r="CL512" i="1"/>
  <c r="R1330" i="7" s="1"/>
  <c r="CK512" i="1"/>
  <c r="Q1372" i="7" s="1"/>
  <c r="CJ512" i="1"/>
  <c r="CI512" i="1"/>
  <c r="CH512" i="1"/>
  <c r="CG512" i="1"/>
  <c r="CF512" i="1"/>
  <c r="P1330" i="7" s="1"/>
  <c r="CE512" i="1"/>
  <c r="CD512" i="1"/>
  <c r="O1351" i="7" s="1"/>
  <c r="CC512" i="1"/>
  <c r="O1330" i="7" s="1"/>
  <c r="CB512" i="1"/>
  <c r="CA512" i="1"/>
  <c r="BZ512" i="1"/>
  <c r="BY512" i="1"/>
  <c r="BX512" i="1"/>
  <c r="M1351" i="7" s="1"/>
  <c r="BW512" i="1"/>
  <c r="BV512" i="1"/>
  <c r="L1372" i="7" s="1"/>
  <c r="BU512" i="1"/>
  <c r="L1351" i="7" s="1"/>
  <c r="BT512" i="1"/>
  <c r="BS512" i="1"/>
  <c r="BR512" i="1"/>
  <c r="BQ512" i="1"/>
  <c r="BP512" i="1"/>
  <c r="J1372" i="7" s="1"/>
  <c r="BO512" i="1"/>
  <c r="BN512" i="1"/>
  <c r="J1330" i="7" s="1"/>
  <c r="BM512" i="1"/>
  <c r="I1372" i="7" s="1"/>
  <c r="BL512" i="1"/>
  <c r="BK512" i="1"/>
  <c r="BJ512" i="1"/>
  <c r="BI512" i="1"/>
  <c r="BH512" i="1"/>
  <c r="H1330" i="7" s="1"/>
  <c r="BG512" i="1"/>
  <c r="BF512" i="1"/>
  <c r="G1351" i="7" s="1"/>
  <c r="BE512" i="1"/>
  <c r="G1330" i="7" s="1"/>
  <c r="X1330" i="7" s="1"/>
  <c r="BD512" i="1"/>
  <c r="BC512" i="1"/>
  <c r="BB512" i="1"/>
  <c r="BA512" i="1"/>
  <c r="AZ512" i="1"/>
  <c r="E1351" i="7" s="1"/>
  <c r="AY512" i="1"/>
  <c r="AW512" i="1"/>
  <c r="CQ511" i="1"/>
  <c r="S1371" i="7" s="1"/>
  <c r="CP511" i="1"/>
  <c r="CO511" i="1"/>
  <c r="CN511" i="1"/>
  <c r="CM511" i="1"/>
  <c r="CL511" i="1"/>
  <c r="R1329" i="7" s="1"/>
  <c r="CK511" i="1"/>
  <c r="CJ511" i="1"/>
  <c r="Q1350" i="7" s="1"/>
  <c r="CI511" i="1"/>
  <c r="Q1329" i="7" s="1"/>
  <c r="CH511" i="1"/>
  <c r="CG511" i="1"/>
  <c r="CF511" i="1"/>
  <c r="CE511" i="1"/>
  <c r="CD511" i="1"/>
  <c r="O1350" i="7" s="1"/>
  <c r="CC511" i="1"/>
  <c r="CB511" i="1"/>
  <c r="N1371" i="7" s="1"/>
  <c r="CA511" i="1"/>
  <c r="N1350" i="7" s="1"/>
  <c r="BZ511" i="1"/>
  <c r="BY511" i="1"/>
  <c r="BX511" i="1"/>
  <c r="BW511" i="1"/>
  <c r="BV511" i="1"/>
  <c r="L1371" i="7" s="1"/>
  <c r="BU511" i="1"/>
  <c r="BT511" i="1"/>
  <c r="L1329" i="7" s="1"/>
  <c r="BS511" i="1"/>
  <c r="BR511" i="1"/>
  <c r="BQ511" i="1"/>
  <c r="BP511" i="1"/>
  <c r="BO511" i="1"/>
  <c r="BN511" i="1"/>
  <c r="J1329" i="7" s="1"/>
  <c r="BM511" i="1"/>
  <c r="BL511" i="1"/>
  <c r="I1350" i="7" s="1"/>
  <c r="BK511" i="1"/>
  <c r="I1329" i="7" s="1"/>
  <c r="BJ511" i="1"/>
  <c r="BI511" i="1"/>
  <c r="BH511" i="1"/>
  <c r="BG511" i="1"/>
  <c r="BF511" i="1"/>
  <c r="G1350" i="7" s="1"/>
  <c r="BE511" i="1"/>
  <c r="BD511" i="1"/>
  <c r="F1371" i="7" s="1"/>
  <c r="BC511" i="1"/>
  <c r="F1350" i="7" s="1"/>
  <c r="X1350" i="7" s="1"/>
  <c r="BB511" i="1"/>
  <c r="BA511" i="1"/>
  <c r="E1371" i="7" s="1"/>
  <c r="AZ511" i="1"/>
  <c r="AY511" i="1"/>
  <c r="AW511" i="1"/>
  <c r="CQ510" i="1"/>
  <c r="CP510" i="1"/>
  <c r="S1349" i="7" s="1"/>
  <c r="CO510" i="1"/>
  <c r="S1328" i="7" s="1"/>
  <c r="CN510" i="1"/>
  <c r="CM510" i="1"/>
  <c r="CL510" i="1"/>
  <c r="CK510" i="1"/>
  <c r="CJ510" i="1"/>
  <c r="Q1349" i="7" s="1"/>
  <c r="CI510" i="1"/>
  <c r="CH510" i="1"/>
  <c r="P1370" i="7" s="1"/>
  <c r="CG510" i="1"/>
  <c r="P1349" i="7" s="1"/>
  <c r="CF510" i="1"/>
  <c r="CE510" i="1"/>
  <c r="CD510" i="1"/>
  <c r="CC510" i="1"/>
  <c r="CB510" i="1"/>
  <c r="N1370" i="7" s="1"/>
  <c r="CA510" i="1"/>
  <c r="BZ510" i="1"/>
  <c r="N1328" i="7" s="1"/>
  <c r="BY510" i="1"/>
  <c r="M1370" i="7" s="1"/>
  <c r="BX510" i="1"/>
  <c r="BW510" i="1"/>
  <c r="BV510" i="1"/>
  <c r="BU510" i="1"/>
  <c r="BT510" i="1"/>
  <c r="L1328" i="7" s="1"/>
  <c r="BS510" i="1"/>
  <c r="BR510" i="1"/>
  <c r="K1349" i="7" s="1"/>
  <c r="BQ510" i="1"/>
  <c r="K1328" i="7" s="1"/>
  <c r="BP510" i="1"/>
  <c r="BO510" i="1"/>
  <c r="BN510" i="1"/>
  <c r="BM510" i="1"/>
  <c r="BL510" i="1"/>
  <c r="I1349" i="7" s="1"/>
  <c r="BK510" i="1"/>
  <c r="BJ510" i="1"/>
  <c r="H1370" i="7" s="1"/>
  <c r="BI510" i="1"/>
  <c r="H1349" i="7" s="1"/>
  <c r="BH510" i="1"/>
  <c r="BG510" i="1"/>
  <c r="BF510" i="1"/>
  <c r="BE510" i="1"/>
  <c r="G1328" i="7" s="1"/>
  <c r="BD510" i="1"/>
  <c r="F1370" i="7" s="1"/>
  <c r="BC510" i="1"/>
  <c r="BB510" i="1"/>
  <c r="F1328" i="7" s="1"/>
  <c r="BA510" i="1"/>
  <c r="E1370" i="7" s="1"/>
  <c r="AZ510" i="1"/>
  <c r="AY510" i="1"/>
  <c r="E1328" i="7" s="1"/>
  <c r="AW510" i="1"/>
  <c r="CQ509" i="1"/>
  <c r="CP509" i="1"/>
  <c r="S1348" i="7" s="1"/>
  <c r="CO509" i="1"/>
  <c r="CN509" i="1"/>
  <c r="R1369" i="7" s="1"/>
  <c r="CM509" i="1"/>
  <c r="R1348" i="7" s="1"/>
  <c r="CL509" i="1"/>
  <c r="CK509" i="1"/>
  <c r="CJ509" i="1"/>
  <c r="CI509" i="1"/>
  <c r="CH509" i="1"/>
  <c r="P1369" i="7" s="1"/>
  <c r="CG509" i="1"/>
  <c r="CF509" i="1"/>
  <c r="P1327" i="7" s="1"/>
  <c r="CE509" i="1"/>
  <c r="O1369" i="7" s="1"/>
  <c r="CD509" i="1"/>
  <c r="CC509" i="1"/>
  <c r="CB509" i="1"/>
  <c r="CA509" i="1"/>
  <c r="BZ509" i="1"/>
  <c r="N1327" i="7" s="1"/>
  <c r="BY509" i="1"/>
  <c r="BX509" i="1"/>
  <c r="M1348" i="7" s="1"/>
  <c r="BW509" i="1"/>
  <c r="M1327" i="7" s="1"/>
  <c r="BV509" i="1"/>
  <c r="BU509" i="1"/>
  <c r="BT509" i="1"/>
  <c r="BS509" i="1"/>
  <c r="BR509" i="1"/>
  <c r="K1348" i="7" s="1"/>
  <c r="BQ509" i="1"/>
  <c r="BP509" i="1"/>
  <c r="J1369" i="7" s="1"/>
  <c r="BO509" i="1"/>
  <c r="J1348" i="7" s="1"/>
  <c r="BN509" i="1"/>
  <c r="BM509" i="1"/>
  <c r="BL509" i="1"/>
  <c r="BK509" i="1"/>
  <c r="BJ509" i="1"/>
  <c r="H1369" i="7" s="1"/>
  <c r="BI509" i="1"/>
  <c r="BH509" i="1"/>
  <c r="H1327" i="7" s="1"/>
  <c r="BG509" i="1"/>
  <c r="G1369" i="7" s="1"/>
  <c r="BF509" i="1"/>
  <c r="BE509" i="1"/>
  <c r="BD509" i="1"/>
  <c r="BC509" i="1"/>
  <c r="BB509" i="1"/>
  <c r="F1327" i="7" s="1"/>
  <c r="BA509" i="1"/>
  <c r="AZ509" i="1"/>
  <c r="E1348" i="7" s="1"/>
  <c r="AY509" i="1"/>
  <c r="E1327" i="7" s="1"/>
  <c r="AW509" i="1"/>
  <c r="CQ508" i="1"/>
  <c r="CP508" i="1"/>
  <c r="CO508" i="1"/>
  <c r="CN508" i="1"/>
  <c r="R1368" i="7" s="1"/>
  <c r="CM508" i="1"/>
  <c r="CL508" i="1"/>
  <c r="R1326" i="7" s="1"/>
  <c r="CK508" i="1"/>
  <c r="Q1368" i="7" s="1"/>
  <c r="CJ508" i="1"/>
  <c r="CI508" i="1"/>
  <c r="CH508" i="1"/>
  <c r="CG508" i="1"/>
  <c r="CF508" i="1"/>
  <c r="P1326" i="7" s="1"/>
  <c r="CE508" i="1"/>
  <c r="CD508" i="1"/>
  <c r="O1347" i="7" s="1"/>
  <c r="CC508" i="1"/>
  <c r="O1326" i="7" s="1"/>
  <c r="CB508" i="1"/>
  <c r="CA508" i="1"/>
  <c r="BZ508" i="1"/>
  <c r="BY508" i="1"/>
  <c r="BX508" i="1"/>
  <c r="M1347" i="7" s="1"/>
  <c r="BW508" i="1"/>
  <c r="BV508" i="1"/>
  <c r="L1368" i="7" s="1"/>
  <c r="BU508" i="1"/>
  <c r="L1347" i="7" s="1"/>
  <c r="BT508" i="1"/>
  <c r="BS508" i="1"/>
  <c r="BR508" i="1"/>
  <c r="BQ508" i="1"/>
  <c r="BP508" i="1"/>
  <c r="J1368" i="7" s="1"/>
  <c r="BO508" i="1"/>
  <c r="BN508" i="1"/>
  <c r="J1326" i="7" s="1"/>
  <c r="BM508" i="1"/>
  <c r="I1368" i="7" s="1"/>
  <c r="BL508" i="1"/>
  <c r="BK508" i="1"/>
  <c r="BJ508" i="1"/>
  <c r="BI508" i="1"/>
  <c r="BH508" i="1"/>
  <c r="H1326" i="7" s="1"/>
  <c r="BG508" i="1"/>
  <c r="BF508" i="1"/>
  <c r="G1347" i="7" s="1"/>
  <c r="BE508" i="1"/>
  <c r="G1326" i="7" s="1"/>
  <c r="BD508" i="1"/>
  <c r="BC508" i="1"/>
  <c r="BB508" i="1"/>
  <c r="BA508" i="1"/>
  <c r="AZ508" i="1"/>
  <c r="AY508" i="1"/>
  <c r="AW508" i="1"/>
  <c r="CQ507" i="1"/>
  <c r="S1367" i="7" s="1"/>
  <c r="CP507" i="1"/>
  <c r="CO507" i="1"/>
  <c r="CN507" i="1"/>
  <c r="CM507" i="1"/>
  <c r="CL507" i="1"/>
  <c r="R1325" i="7" s="1"/>
  <c r="CK507" i="1"/>
  <c r="CJ507" i="1"/>
  <c r="Q1346" i="7" s="1"/>
  <c r="CI507" i="1"/>
  <c r="Q1325" i="7" s="1"/>
  <c r="CH507" i="1"/>
  <c r="CG507" i="1"/>
  <c r="CF507" i="1"/>
  <c r="CE507" i="1"/>
  <c r="CD507" i="1"/>
  <c r="O1346" i="7" s="1"/>
  <c r="CC507" i="1"/>
  <c r="CB507" i="1"/>
  <c r="N1367" i="7" s="1"/>
  <c r="CA507" i="1"/>
  <c r="N1346" i="7" s="1"/>
  <c r="BZ507" i="1"/>
  <c r="BY507" i="1"/>
  <c r="BX507" i="1"/>
  <c r="BW507" i="1"/>
  <c r="BV507" i="1"/>
  <c r="L1367" i="7" s="1"/>
  <c r="BU507" i="1"/>
  <c r="BT507" i="1"/>
  <c r="L1325" i="7" s="1"/>
  <c r="BS507" i="1"/>
  <c r="BR507" i="1"/>
  <c r="BQ507" i="1"/>
  <c r="BP507" i="1"/>
  <c r="BO507" i="1"/>
  <c r="BN507" i="1"/>
  <c r="J1325" i="7" s="1"/>
  <c r="BM507" i="1"/>
  <c r="BL507" i="1"/>
  <c r="I1346" i="7" s="1"/>
  <c r="BK507" i="1"/>
  <c r="I1325" i="7" s="1"/>
  <c r="BJ507" i="1"/>
  <c r="BI507" i="1"/>
  <c r="BH507" i="1"/>
  <c r="BG507" i="1"/>
  <c r="BF507" i="1"/>
  <c r="G1346" i="7" s="1"/>
  <c r="BE507" i="1"/>
  <c r="G1325" i="7" s="1"/>
  <c r="BD507" i="1"/>
  <c r="F1367" i="7" s="1"/>
  <c r="BC507" i="1"/>
  <c r="F1346" i="7" s="1"/>
  <c r="BB507" i="1"/>
  <c r="BA507" i="1"/>
  <c r="AZ507" i="1"/>
  <c r="AY507" i="1"/>
  <c r="AW507" i="1"/>
  <c r="CQ503" i="1"/>
  <c r="CP503" i="1"/>
  <c r="S1303" i="7" s="1"/>
  <c r="CO503" i="1"/>
  <c r="S1282" i="7" s="1"/>
  <c r="CN503" i="1"/>
  <c r="CM503" i="1"/>
  <c r="CL503" i="1"/>
  <c r="CK503" i="1"/>
  <c r="CJ503" i="1"/>
  <c r="Q1303" i="7" s="1"/>
  <c r="CI503" i="1"/>
  <c r="CH503" i="1"/>
  <c r="P1324" i="7" s="1"/>
  <c r="CG503" i="1"/>
  <c r="P1303" i="7" s="1"/>
  <c r="CF503" i="1"/>
  <c r="CE503" i="1"/>
  <c r="CD503" i="1"/>
  <c r="CC503" i="1"/>
  <c r="CB503" i="1"/>
  <c r="N1324" i="7" s="1"/>
  <c r="CA503" i="1"/>
  <c r="BZ503" i="1"/>
  <c r="N1282" i="7" s="1"/>
  <c r="BY503" i="1"/>
  <c r="M1324" i="7" s="1"/>
  <c r="W1324" i="7" s="1"/>
  <c r="BX503" i="1"/>
  <c r="BW503" i="1"/>
  <c r="BV503" i="1"/>
  <c r="BU503" i="1"/>
  <c r="BT503" i="1"/>
  <c r="L1282" i="7" s="1"/>
  <c r="BS503" i="1"/>
  <c r="BR503" i="1"/>
  <c r="K1303" i="7" s="1"/>
  <c r="BQ503" i="1"/>
  <c r="K1282" i="7" s="1"/>
  <c r="BP503" i="1"/>
  <c r="BO503" i="1"/>
  <c r="BN503" i="1"/>
  <c r="BM503" i="1"/>
  <c r="BL503" i="1"/>
  <c r="BK503" i="1"/>
  <c r="BJ503" i="1"/>
  <c r="H1324" i="7" s="1"/>
  <c r="BI503" i="1"/>
  <c r="H1303" i="7" s="1"/>
  <c r="BH503" i="1"/>
  <c r="BG503" i="1"/>
  <c r="BF503" i="1"/>
  <c r="BE503" i="1"/>
  <c r="BD503" i="1"/>
  <c r="F1324" i="7" s="1"/>
  <c r="BC503" i="1"/>
  <c r="BB503" i="1"/>
  <c r="F1282" i="7" s="1"/>
  <c r="BA503" i="1"/>
  <c r="E1324" i="7" s="1"/>
  <c r="AZ503" i="1"/>
  <c r="AY503" i="1"/>
  <c r="AW503" i="1"/>
  <c r="CQ502" i="1"/>
  <c r="CP502" i="1"/>
  <c r="S1302" i="7" s="1"/>
  <c r="CO502" i="1"/>
  <c r="S1281" i="7" s="1"/>
  <c r="CN502" i="1"/>
  <c r="R1323" i="7" s="1"/>
  <c r="CM502" i="1"/>
  <c r="R1302" i="7" s="1"/>
  <c r="CL502" i="1"/>
  <c r="CK502" i="1"/>
  <c r="CJ502" i="1"/>
  <c r="CI502" i="1"/>
  <c r="CH502" i="1"/>
  <c r="P1323" i="7" s="1"/>
  <c r="CG502" i="1"/>
  <c r="P1302" i="7" s="1"/>
  <c r="CF502" i="1"/>
  <c r="P1281" i="7" s="1"/>
  <c r="CE502" i="1"/>
  <c r="O1323" i="7" s="1"/>
  <c r="CD502" i="1"/>
  <c r="CC502" i="1"/>
  <c r="CB502" i="1"/>
  <c r="CA502" i="1"/>
  <c r="BZ502" i="1"/>
  <c r="N1281" i="7" s="1"/>
  <c r="BY502" i="1"/>
  <c r="M1323" i="7" s="1"/>
  <c r="BX502" i="1"/>
  <c r="M1302" i="7" s="1"/>
  <c r="BW502" i="1"/>
  <c r="M1281" i="7" s="1"/>
  <c r="BV502" i="1"/>
  <c r="BU502" i="1"/>
  <c r="BT502" i="1"/>
  <c r="BS502" i="1"/>
  <c r="BR502" i="1"/>
  <c r="BQ502" i="1"/>
  <c r="K1281" i="7" s="1"/>
  <c r="BP502" i="1"/>
  <c r="J1323" i="7" s="1"/>
  <c r="BO502" i="1"/>
  <c r="J1302" i="7" s="1"/>
  <c r="BN502" i="1"/>
  <c r="BM502" i="1"/>
  <c r="BL502" i="1"/>
  <c r="BK502" i="1"/>
  <c r="BJ502" i="1"/>
  <c r="H1323" i="7" s="1"/>
  <c r="BI502" i="1"/>
  <c r="H1302" i="7" s="1"/>
  <c r="BH502" i="1"/>
  <c r="H1281" i="7" s="1"/>
  <c r="BG502" i="1"/>
  <c r="G1323" i="7" s="1"/>
  <c r="BF502" i="1"/>
  <c r="BE502" i="1"/>
  <c r="BD502" i="1"/>
  <c r="BC502" i="1"/>
  <c r="BB502" i="1"/>
  <c r="F1281" i="7" s="1"/>
  <c r="BA502" i="1"/>
  <c r="AZ502" i="1"/>
  <c r="E1302" i="7" s="1"/>
  <c r="AY502" i="1"/>
  <c r="E1281" i="7" s="1"/>
  <c r="AW502" i="1"/>
  <c r="CQ501" i="1"/>
  <c r="CP501" i="1"/>
  <c r="CO501" i="1"/>
  <c r="CN501" i="1"/>
  <c r="R1322" i="7" s="1"/>
  <c r="CM501" i="1"/>
  <c r="CL501" i="1"/>
  <c r="R1280" i="7" s="1"/>
  <c r="CK501" i="1"/>
  <c r="Q1322" i="7" s="1"/>
  <c r="CJ501" i="1"/>
  <c r="CI501" i="1"/>
  <c r="CH501" i="1"/>
  <c r="CG501" i="1"/>
  <c r="CF501" i="1"/>
  <c r="P1280" i="7" s="1"/>
  <c r="CE501" i="1"/>
  <c r="O1322" i="7" s="1"/>
  <c r="CD501" i="1"/>
  <c r="O1301" i="7" s="1"/>
  <c r="CC501" i="1"/>
  <c r="O1280" i="7" s="1"/>
  <c r="CB501" i="1"/>
  <c r="CA501" i="1"/>
  <c r="BZ501" i="1"/>
  <c r="BY501" i="1"/>
  <c r="BX501" i="1"/>
  <c r="BW501" i="1"/>
  <c r="BV501" i="1"/>
  <c r="L1322" i="7" s="1"/>
  <c r="BU501" i="1"/>
  <c r="L1301" i="7" s="1"/>
  <c r="BT501" i="1"/>
  <c r="BS501" i="1"/>
  <c r="BR501" i="1"/>
  <c r="BQ501" i="1"/>
  <c r="BP501" i="1"/>
  <c r="J1322" i="7" s="1"/>
  <c r="BO501" i="1"/>
  <c r="BN501" i="1"/>
  <c r="J1280" i="7" s="1"/>
  <c r="BM501" i="1"/>
  <c r="I1322" i="7" s="1"/>
  <c r="BL501" i="1"/>
  <c r="BK501" i="1"/>
  <c r="BJ501" i="1"/>
  <c r="BI501" i="1"/>
  <c r="BH501" i="1"/>
  <c r="H1280" i="7" s="1"/>
  <c r="BG501" i="1"/>
  <c r="G1322" i="7" s="1"/>
  <c r="BF501" i="1"/>
  <c r="G1301" i="7" s="1"/>
  <c r="BE501" i="1"/>
  <c r="G1280" i="7" s="1"/>
  <c r="BD501" i="1"/>
  <c r="BC501" i="1"/>
  <c r="BB501" i="1"/>
  <c r="BA501" i="1"/>
  <c r="AZ501" i="1"/>
  <c r="E1301" i="7" s="1"/>
  <c r="AY501" i="1"/>
  <c r="AW501" i="1"/>
  <c r="CQ500" i="1"/>
  <c r="S1321" i="7" s="1"/>
  <c r="CP500" i="1"/>
  <c r="CO500" i="1"/>
  <c r="CN500" i="1"/>
  <c r="CM500" i="1"/>
  <c r="CL500" i="1"/>
  <c r="R1279" i="7" s="1"/>
  <c r="CK500" i="1"/>
  <c r="CJ500" i="1"/>
  <c r="Q1300" i="7" s="1"/>
  <c r="CI500" i="1"/>
  <c r="Q1279" i="7" s="1"/>
  <c r="CH500" i="1"/>
  <c r="CG500" i="1"/>
  <c r="CF500" i="1"/>
  <c r="CE500" i="1"/>
  <c r="CD500" i="1"/>
  <c r="O1300" i="7" s="1"/>
  <c r="CC500" i="1"/>
  <c r="O1279" i="7" s="1"/>
  <c r="CB500" i="1"/>
  <c r="N1321" i="7" s="1"/>
  <c r="CA500" i="1"/>
  <c r="N1300" i="7" s="1"/>
  <c r="BZ500" i="1"/>
  <c r="BY500" i="1"/>
  <c r="BX500" i="1"/>
  <c r="BW500" i="1"/>
  <c r="BV500" i="1"/>
  <c r="L1321" i="7" s="1"/>
  <c r="BU500" i="1"/>
  <c r="L1300" i="7" s="1"/>
  <c r="BT500" i="1"/>
  <c r="L1279" i="7" s="1"/>
  <c r="BS500" i="1"/>
  <c r="BR500" i="1"/>
  <c r="BQ500" i="1"/>
  <c r="BP500" i="1"/>
  <c r="BO500" i="1"/>
  <c r="BN500" i="1"/>
  <c r="J1279" i="7" s="1"/>
  <c r="BM500" i="1"/>
  <c r="BL500" i="1"/>
  <c r="I1300" i="7" s="1"/>
  <c r="BK500" i="1"/>
  <c r="I1279" i="7" s="1"/>
  <c r="BJ500" i="1"/>
  <c r="BI500" i="1"/>
  <c r="BH500" i="1"/>
  <c r="BG500" i="1"/>
  <c r="BF500" i="1"/>
  <c r="G1300" i="7" s="1"/>
  <c r="BE500" i="1"/>
  <c r="G1279" i="7" s="1"/>
  <c r="BD500" i="1"/>
  <c r="F1321" i="7" s="1"/>
  <c r="BC500" i="1"/>
  <c r="F1300" i="7" s="1"/>
  <c r="X1300" i="7" s="1"/>
  <c r="BB500" i="1"/>
  <c r="BA500" i="1"/>
  <c r="AZ500" i="1"/>
  <c r="AY500" i="1"/>
  <c r="AW500" i="1"/>
  <c r="CQ499" i="1"/>
  <c r="CP499" i="1"/>
  <c r="S1299" i="7" s="1"/>
  <c r="CO499" i="1"/>
  <c r="S1278" i="7" s="1"/>
  <c r="CN499" i="1"/>
  <c r="CM499" i="1"/>
  <c r="CL499" i="1"/>
  <c r="CK499" i="1"/>
  <c r="CJ499" i="1"/>
  <c r="Q1299" i="7" s="1"/>
  <c r="CI499" i="1"/>
  <c r="CH499" i="1"/>
  <c r="P1320" i="7" s="1"/>
  <c r="CG499" i="1"/>
  <c r="P1299" i="7" s="1"/>
  <c r="CF499" i="1"/>
  <c r="CE499" i="1"/>
  <c r="CD499" i="1"/>
  <c r="CC499" i="1"/>
  <c r="CB499" i="1"/>
  <c r="N1320" i="7" s="1"/>
  <c r="CA499" i="1"/>
  <c r="N1299" i="7" s="1"/>
  <c r="BZ499" i="1"/>
  <c r="N1278" i="7" s="1"/>
  <c r="BY499" i="1"/>
  <c r="M1320" i="7" s="1"/>
  <c r="W1320" i="7" s="1"/>
  <c r="BX499" i="1"/>
  <c r="BW499" i="1"/>
  <c r="BV499" i="1"/>
  <c r="BU499" i="1"/>
  <c r="BT499" i="1"/>
  <c r="L1278" i="7" s="1"/>
  <c r="BS499" i="1"/>
  <c r="BR499" i="1"/>
  <c r="K1299" i="7" s="1"/>
  <c r="BQ499" i="1"/>
  <c r="K1278" i="7" s="1"/>
  <c r="BP499" i="1"/>
  <c r="BO499" i="1"/>
  <c r="BN499" i="1"/>
  <c r="BM499" i="1"/>
  <c r="BL499" i="1"/>
  <c r="I1299" i="7" s="1"/>
  <c r="BK499" i="1"/>
  <c r="BJ499" i="1"/>
  <c r="H1320" i="7" s="1"/>
  <c r="BI499" i="1"/>
  <c r="H1299" i="7" s="1"/>
  <c r="BH499" i="1"/>
  <c r="BG499" i="1"/>
  <c r="BF499" i="1"/>
  <c r="BE499" i="1"/>
  <c r="BD499" i="1"/>
  <c r="F1320" i="7" s="1"/>
  <c r="BC499" i="1"/>
  <c r="BB499" i="1"/>
  <c r="F1278" i="7" s="1"/>
  <c r="BA499" i="1"/>
  <c r="E1320" i="7" s="1"/>
  <c r="AZ499" i="1"/>
  <c r="AY499" i="1"/>
  <c r="AW499" i="1"/>
  <c r="CQ498" i="1"/>
  <c r="CP498" i="1"/>
  <c r="S1298" i="7" s="1"/>
  <c r="CO498" i="1"/>
  <c r="S1277" i="7" s="1"/>
  <c r="CN498" i="1"/>
  <c r="R1319" i="7" s="1"/>
  <c r="CM498" i="1"/>
  <c r="R1298" i="7" s="1"/>
  <c r="CL498" i="1"/>
  <c r="CK498" i="1"/>
  <c r="CJ498" i="1"/>
  <c r="CI498" i="1"/>
  <c r="CH498" i="1"/>
  <c r="P1319" i="7" s="1"/>
  <c r="CG498" i="1"/>
  <c r="P1298" i="7" s="1"/>
  <c r="CF498" i="1"/>
  <c r="P1277" i="7" s="1"/>
  <c r="CE498" i="1"/>
  <c r="O1319" i="7" s="1"/>
  <c r="CD498" i="1"/>
  <c r="CC498" i="1"/>
  <c r="CB498" i="1"/>
  <c r="CA498" i="1"/>
  <c r="BZ498" i="1"/>
  <c r="N1277" i="7" s="1"/>
  <c r="BY498" i="1"/>
  <c r="BX498" i="1"/>
  <c r="M1298" i="7" s="1"/>
  <c r="BW498" i="1"/>
  <c r="M1277" i="7" s="1"/>
  <c r="W1277" i="7" s="1"/>
  <c r="BV498" i="1"/>
  <c r="BU498" i="1"/>
  <c r="BT498" i="1"/>
  <c r="BS498" i="1"/>
  <c r="BR498" i="1"/>
  <c r="K1298" i="7" s="1"/>
  <c r="BQ498" i="1"/>
  <c r="K1277" i="7" s="1"/>
  <c r="BP498" i="1"/>
  <c r="J1319" i="7" s="1"/>
  <c r="BO498" i="1"/>
  <c r="J1298" i="7" s="1"/>
  <c r="BN498" i="1"/>
  <c r="BM498" i="1"/>
  <c r="BL498" i="1"/>
  <c r="BK498" i="1"/>
  <c r="BJ498" i="1"/>
  <c r="H1319" i="7" s="1"/>
  <c r="BI498" i="1"/>
  <c r="H1298" i="7" s="1"/>
  <c r="BH498" i="1"/>
  <c r="H1277" i="7" s="1"/>
  <c r="BG498" i="1"/>
  <c r="G1319" i="7" s="1"/>
  <c r="BF498" i="1"/>
  <c r="BE498" i="1"/>
  <c r="BD498" i="1"/>
  <c r="BC498" i="1"/>
  <c r="BB498" i="1"/>
  <c r="F1277" i="7" s="1"/>
  <c r="BA498" i="1"/>
  <c r="AZ498" i="1"/>
  <c r="E1298" i="7" s="1"/>
  <c r="AY498" i="1"/>
  <c r="E1277" i="7" s="1"/>
  <c r="AW498" i="1"/>
  <c r="CQ497" i="1"/>
  <c r="CP497" i="1"/>
  <c r="CO497" i="1"/>
  <c r="CN497" i="1"/>
  <c r="CM497" i="1"/>
  <c r="R1297" i="7" s="1"/>
  <c r="CL497" i="1"/>
  <c r="R1276" i="7" s="1"/>
  <c r="CK497" i="1"/>
  <c r="Q1318" i="7" s="1"/>
  <c r="CJ497" i="1"/>
  <c r="CI497" i="1"/>
  <c r="CH497" i="1"/>
  <c r="CG497" i="1"/>
  <c r="CF497" i="1"/>
  <c r="P1276" i="7" s="1"/>
  <c r="CE497" i="1"/>
  <c r="O1318" i="7" s="1"/>
  <c r="CD497" i="1"/>
  <c r="O1297" i="7" s="1"/>
  <c r="CC497" i="1"/>
  <c r="O1276" i="7" s="1"/>
  <c r="CB497" i="1"/>
  <c r="CA497" i="1"/>
  <c r="BZ497" i="1"/>
  <c r="BY497" i="1"/>
  <c r="BX497" i="1"/>
  <c r="M1297" i="7" s="1"/>
  <c r="BW497" i="1"/>
  <c r="BV497" i="1"/>
  <c r="L1318" i="7" s="1"/>
  <c r="BU497" i="1"/>
  <c r="L1297" i="7" s="1"/>
  <c r="BT497" i="1"/>
  <c r="BS497" i="1"/>
  <c r="BR497" i="1"/>
  <c r="BQ497" i="1"/>
  <c r="BP497" i="1"/>
  <c r="J1318" i="7" s="1"/>
  <c r="BO497" i="1"/>
  <c r="J1297" i="7" s="1"/>
  <c r="BN497" i="1"/>
  <c r="J1276" i="7" s="1"/>
  <c r="BM497" i="1"/>
  <c r="I1318" i="7" s="1"/>
  <c r="BL497" i="1"/>
  <c r="BK497" i="1"/>
  <c r="BJ497" i="1"/>
  <c r="BI497" i="1"/>
  <c r="BH497" i="1"/>
  <c r="H1276" i="7" s="1"/>
  <c r="BG497" i="1"/>
  <c r="G1318" i="7" s="1"/>
  <c r="BF497" i="1"/>
  <c r="G1297" i="7" s="1"/>
  <c r="BE497" i="1"/>
  <c r="G1276" i="7" s="1"/>
  <c r="BD497" i="1"/>
  <c r="BC497" i="1"/>
  <c r="BB497" i="1"/>
  <c r="BA497" i="1"/>
  <c r="AZ497" i="1"/>
  <c r="AY497" i="1"/>
  <c r="AW497" i="1"/>
  <c r="CQ496" i="1"/>
  <c r="S1317" i="7" s="1"/>
  <c r="CP496" i="1"/>
  <c r="CO496" i="1"/>
  <c r="CN496" i="1"/>
  <c r="CM496" i="1"/>
  <c r="CL496" i="1"/>
  <c r="R1275" i="7" s="1"/>
  <c r="CK496" i="1"/>
  <c r="CJ496" i="1"/>
  <c r="Q1296" i="7" s="1"/>
  <c r="CI496" i="1"/>
  <c r="Q1275" i="7" s="1"/>
  <c r="CH496" i="1"/>
  <c r="CG496" i="1"/>
  <c r="CF496" i="1"/>
  <c r="CE496" i="1"/>
  <c r="CD496" i="1"/>
  <c r="O1296" i="7" s="1"/>
  <c r="CC496" i="1"/>
  <c r="O1275" i="7" s="1"/>
  <c r="CB496" i="1"/>
  <c r="N1317" i="7" s="1"/>
  <c r="CA496" i="1"/>
  <c r="N1296" i="7" s="1"/>
  <c r="X1296" i="7" s="1"/>
  <c r="BZ496" i="1"/>
  <c r="BY496" i="1"/>
  <c r="BX496" i="1"/>
  <c r="BW496" i="1"/>
  <c r="BV496" i="1"/>
  <c r="L1317" i="7" s="1"/>
  <c r="BU496" i="1"/>
  <c r="BT496" i="1"/>
  <c r="L1275" i="7" s="1"/>
  <c r="BS496" i="1"/>
  <c r="BR496" i="1"/>
  <c r="BQ496" i="1"/>
  <c r="BP496" i="1"/>
  <c r="BO496" i="1"/>
  <c r="BN496" i="1"/>
  <c r="J1275" i="7" s="1"/>
  <c r="BM496" i="1"/>
  <c r="BL496" i="1"/>
  <c r="I1296" i="7" s="1"/>
  <c r="BK496" i="1"/>
  <c r="I1275" i="7" s="1"/>
  <c r="BJ496" i="1"/>
  <c r="BI496" i="1"/>
  <c r="BH496" i="1"/>
  <c r="BG496" i="1"/>
  <c r="BF496" i="1"/>
  <c r="G1296" i="7" s="1"/>
  <c r="BE496" i="1"/>
  <c r="G1275" i="7" s="1"/>
  <c r="BD496" i="1"/>
  <c r="F1317" i="7" s="1"/>
  <c r="BC496" i="1"/>
  <c r="F1296" i="7" s="1"/>
  <c r="BB496" i="1"/>
  <c r="BA496" i="1"/>
  <c r="AZ496" i="1"/>
  <c r="AY496" i="1"/>
  <c r="AW496" i="1"/>
  <c r="CQ495" i="1"/>
  <c r="S1316" i="7" s="1"/>
  <c r="CP495" i="1"/>
  <c r="S1295" i="7" s="1"/>
  <c r="CO495" i="1"/>
  <c r="S1274" i="7" s="1"/>
  <c r="CN495" i="1"/>
  <c r="CM495" i="1"/>
  <c r="CL495" i="1"/>
  <c r="CK495" i="1"/>
  <c r="CJ495" i="1"/>
  <c r="Q1295" i="7" s="1"/>
  <c r="CI495" i="1"/>
  <c r="CH495" i="1"/>
  <c r="P1316" i="7" s="1"/>
  <c r="CG495" i="1"/>
  <c r="P1295" i="7" s="1"/>
  <c r="CF495" i="1"/>
  <c r="CE495" i="1"/>
  <c r="CD495" i="1"/>
  <c r="CC495" i="1"/>
  <c r="CB495" i="1"/>
  <c r="N1316" i="7" s="1"/>
  <c r="CA495" i="1"/>
  <c r="N1295" i="7" s="1"/>
  <c r="BZ495" i="1"/>
  <c r="N1274" i="7" s="1"/>
  <c r="BY495" i="1"/>
  <c r="M1316" i="7" s="1"/>
  <c r="W1316" i="7" s="1"/>
  <c r="BX495" i="1"/>
  <c r="BW495" i="1"/>
  <c r="BV495" i="1"/>
  <c r="BU495" i="1"/>
  <c r="BT495" i="1"/>
  <c r="L1274" i="7" s="1"/>
  <c r="BS495" i="1"/>
  <c r="BR495" i="1"/>
  <c r="K1295" i="7" s="1"/>
  <c r="BQ495" i="1"/>
  <c r="K1274" i="7" s="1"/>
  <c r="BP495" i="1"/>
  <c r="BO495" i="1"/>
  <c r="BN495" i="1"/>
  <c r="BM495" i="1"/>
  <c r="BL495" i="1"/>
  <c r="I1295" i="7" s="1"/>
  <c r="BK495" i="1"/>
  <c r="BJ495" i="1"/>
  <c r="H1316" i="7" s="1"/>
  <c r="BI495" i="1"/>
  <c r="H1295" i="7" s="1"/>
  <c r="BH495" i="1"/>
  <c r="BG495" i="1"/>
  <c r="BF495" i="1"/>
  <c r="BE495" i="1"/>
  <c r="BD495" i="1"/>
  <c r="F1316" i="7" s="1"/>
  <c r="BC495" i="1"/>
  <c r="F1295" i="7" s="1"/>
  <c r="BB495" i="1"/>
  <c r="F1274" i="7" s="1"/>
  <c r="BA495" i="1"/>
  <c r="E1316" i="7" s="1"/>
  <c r="AZ495" i="1"/>
  <c r="AY495" i="1"/>
  <c r="AW495" i="1"/>
  <c r="CQ494" i="1"/>
  <c r="CP494" i="1"/>
  <c r="S1294" i="7" s="1"/>
  <c r="CO494" i="1"/>
  <c r="S1273" i="7" s="1"/>
  <c r="CN494" i="1"/>
  <c r="R1315" i="7" s="1"/>
  <c r="CM494" i="1"/>
  <c r="R1294" i="7" s="1"/>
  <c r="CL494" i="1"/>
  <c r="CK494" i="1"/>
  <c r="CJ494" i="1"/>
  <c r="CI494" i="1"/>
  <c r="CH494" i="1"/>
  <c r="P1315" i="7" s="1"/>
  <c r="CG494" i="1"/>
  <c r="CF494" i="1"/>
  <c r="P1273" i="7" s="1"/>
  <c r="CE494" i="1"/>
  <c r="O1315" i="7" s="1"/>
  <c r="CD494" i="1"/>
  <c r="CC494" i="1"/>
  <c r="CB494" i="1"/>
  <c r="CA494" i="1"/>
  <c r="BZ494" i="1"/>
  <c r="N1273" i="7" s="1"/>
  <c r="BY494" i="1"/>
  <c r="BX494" i="1"/>
  <c r="M1294" i="7" s="1"/>
  <c r="BW494" i="1"/>
  <c r="M1273" i="7" s="1"/>
  <c r="W1273" i="7" s="1"/>
  <c r="BV494" i="1"/>
  <c r="BU494" i="1"/>
  <c r="BT494" i="1"/>
  <c r="BS494" i="1"/>
  <c r="BR494" i="1"/>
  <c r="K1294" i="7" s="1"/>
  <c r="BQ494" i="1"/>
  <c r="K1273" i="7" s="1"/>
  <c r="BP494" i="1"/>
  <c r="J1315" i="7" s="1"/>
  <c r="BO494" i="1"/>
  <c r="J1294" i="7" s="1"/>
  <c r="BN494" i="1"/>
  <c r="BM494" i="1"/>
  <c r="BL494" i="1"/>
  <c r="BK494" i="1"/>
  <c r="BJ494" i="1"/>
  <c r="H1315" i="7" s="1"/>
  <c r="BI494" i="1"/>
  <c r="BH494" i="1"/>
  <c r="H1273" i="7" s="1"/>
  <c r="BG494" i="1"/>
  <c r="G1315" i="7" s="1"/>
  <c r="BF494" i="1"/>
  <c r="BE494" i="1"/>
  <c r="BD494" i="1"/>
  <c r="BC494" i="1"/>
  <c r="BB494" i="1"/>
  <c r="BA494" i="1"/>
  <c r="AZ494" i="1"/>
  <c r="E1294" i="7" s="1"/>
  <c r="AY494" i="1"/>
  <c r="E1273" i="7" s="1"/>
  <c r="AW494" i="1"/>
  <c r="CQ493" i="1"/>
  <c r="CP493" i="1"/>
  <c r="CO493" i="1"/>
  <c r="CN493" i="1"/>
  <c r="CM493" i="1"/>
  <c r="R1293" i="7" s="1"/>
  <c r="CL493" i="1"/>
  <c r="R1272" i="7" s="1"/>
  <c r="CK493" i="1"/>
  <c r="Q1314" i="7" s="1"/>
  <c r="CJ493" i="1"/>
  <c r="CI493" i="1"/>
  <c r="CH493" i="1"/>
  <c r="CG493" i="1"/>
  <c r="CF493" i="1"/>
  <c r="P1272" i="7" s="1"/>
  <c r="CE493" i="1"/>
  <c r="O1314" i="7" s="1"/>
  <c r="CD493" i="1"/>
  <c r="O1293" i="7" s="1"/>
  <c r="CC493" i="1"/>
  <c r="O1272" i="7" s="1"/>
  <c r="CB493" i="1"/>
  <c r="CA493" i="1"/>
  <c r="BZ493" i="1"/>
  <c r="BY493" i="1"/>
  <c r="BX493" i="1"/>
  <c r="M1293" i="7" s="1"/>
  <c r="BW493" i="1"/>
  <c r="BV493" i="1"/>
  <c r="L1314" i="7" s="1"/>
  <c r="BU493" i="1"/>
  <c r="L1293" i="7" s="1"/>
  <c r="BT493" i="1"/>
  <c r="BS493" i="1"/>
  <c r="BR493" i="1"/>
  <c r="BQ493" i="1"/>
  <c r="BP493" i="1"/>
  <c r="J1314" i="7" s="1"/>
  <c r="BO493" i="1"/>
  <c r="J1293" i="7" s="1"/>
  <c r="BN493" i="1"/>
  <c r="J1272" i="7" s="1"/>
  <c r="BM493" i="1"/>
  <c r="I1314" i="7" s="1"/>
  <c r="BL493" i="1"/>
  <c r="BK493" i="1"/>
  <c r="BJ493" i="1"/>
  <c r="BI493" i="1"/>
  <c r="BH493" i="1"/>
  <c r="H1272" i="7" s="1"/>
  <c r="BG493" i="1"/>
  <c r="G1314" i="7" s="1"/>
  <c r="BF493" i="1"/>
  <c r="G1293" i="7" s="1"/>
  <c r="BE493" i="1"/>
  <c r="G1272" i="7" s="1"/>
  <c r="BD493" i="1"/>
  <c r="BC493" i="1"/>
  <c r="BB493" i="1"/>
  <c r="BA493" i="1"/>
  <c r="AZ493" i="1"/>
  <c r="AY493" i="1"/>
  <c r="AW493" i="1"/>
  <c r="CQ492" i="1"/>
  <c r="S1313" i="7" s="1"/>
  <c r="CP492" i="1"/>
  <c r="CO492" i="1"/>
  <c r="CN492" i="1"/>
  <c r="CM492" i="1"/>
  <c r="CL492" i="1"/>
  <c r="R1271" i="7" s="1"/>
  <c r="CK492" i="1"/>
  <c r="CJ492" i="1"/>
  <c r="Q1292" i="7" s="1"/>
  <c r="CI492" i="1"/>
  <c r="Q1271" i="7" s="1"/>
  <c r="CH492" i="1"/>
  <c r="CG492" i="1"/>
  <c r="CF492" i="1"/>
  <c r="CE492" i="1"/>
  <c r="CD492" i="1"/>
  <c r="O1292" i="7" s="1"/>
  <c r="CC492" i="1"/>
  <c r="O1271" i="7" s="1"/>
  <c r="CB492" i="1"/>
  <c r="N1313" i="7" s="1"/>
  <c r="CA492" i="1"/>
  <c r="N1292" i="7" s="1"/>
  <c r="BZ492" i="1"/>
  <c r="BY492" i="1"/>
  <c r="BX492" i="1"/>
  <c r="BW492" i="1"/>
  <c r="BV492" i="1"/>
  <c r="L1313" i="7" s="1"/>
  <c r="BU492" i="1"/>
  <c r="L1292" i="7" s="1"/>
  <c r="BT492" i="1"/>
  <c r="L1271" i="7" s="1"/>
  <c r="BS492" i="1"/>
  <c r="BR492" i="1"/>
  <c r="BQ492" i="1"/>
  <c r="BP492" i="1"/>
  <c r="BO492" i="1"/>
  <c r="BN492" i="1"/>
  <c r="J1271" i="7" s="1"/>
  <c r="BM492" i="1"/>
  <c r="BL492" i="1"/>
  <c r="I1292" i="7" s="1"/>
  <c r="BK492" i="1"/>
  <c r="I1271" i="7" s="1"/>
  <c r="BJ492" i="1"/>
  <c r="BI492" i="1"/>
  <c r="BH492" i="1"/>
  <c r="BG492" i="1"/>
  <c r="BF492" i="1"/>
  <c r="BE492" i="1"/>
  <c r="G1271" i="7" s="1"/>
  <c r="BD492" i="1"/>
  <c r="F1313" i="7" s="1"/>
  <c r="BC492" i="1"/>
  <c r="F1292" i="7" s="1"/>
  <c r="X1292" i="7" s="1"/>
  <c r="BB492" i="1"/>
  <c r="BA492" i="1"/>
  <c r="AZ492" i="1"/>
  <c r="AY492" i="1"/>
  <c r="AW492" i="1"/>
  <c r="CQ491" i="1"/>
  <c r="S1312" i="7" s="1"/>
  <c r="CP491" i="1"/>
  <c r="S1291" i="7" s="1"/>
  <c r="CO491" i="1"/>
  <c r="S1270" i="7" s="1"/>
  <c r="CN491" i="1"/>
  <c r="CM491" i="1"/>
  <c r="CL491" i="1"/>
  <c r="CK491" i="1"/>
  <c r="CJ491" i="1"/>
  <c r="Q1291" i="7" s="1"/>
  <c r="CI491" i="1"/>
  <c r="CH491" i="1"/>
  <c r="P1312" i="7" s="1"/>
  <c r="CG491" i="1"/>
  <c r="P1291" i="7" s="1"/>
  <c r="CF491" i="1"/>
  <c r="CE491" i="1"/>
  <c r="CD491" i="1"/>
  <c r="CC491" i="1"/>
  <c r="CB491" i="1"/>
  <c r="N1312" i="7" s="1"/>
  <c r="CA491" i="1"/>
  <c r="BZ491" i="1"/>
  <c r="N1270" i="7" s="1"/>
  <c r="BY491" i="1"/>
  <c r="M1312" i="7" s="1"/>
  <c r="W1312" i="7" s="1"/>
  <c r="BX491" i="1"/>
  <c r="BW491" i="1"/>
  <c r="BV491" i="1"/>
  <c r="BU491" i="1"/>
  <c r="BT491" i="1"/>
  <c r="L1270" i="7" s="1"/>
  <c r="BS491" i="1"/>
  <c r="BR491" i="1"/>
  <c r="K1291" i="7" s="1"/>
  <c r="BQ491" i="1"/>
  <c r="K1270" i="7" s="1"/>
  <c r="BP491" i="1"/>
  <c r="BO491" i="1"/>
  <c r="BN491" i="1"/>
  <c r="BM491" i="1"/>
  <c r="BL491" i="1"/>
  <c r="I1291" i="7" s="1"/>
  <c r="BK491" i="1"/>
  <c r="BJ491" i="1"/>
  <c r="H1312" i="7" s="1"/>
  <c r="BI491" i="1"/>
  <c r="H1291" i="7" s="1"/>
  <c r="BH491" i="1"/>
  <c r="BG491" i="1"/>
  <c r="BF491" i="1"/>
  <c r="BE491" i="1"/>
  <c r="BD491" i="1"/>
  <c r="F1312" i="7" s="1"/>
  <c r="BC491" i="1"/>
  <c r="BB491" i="1"/>
  <c r="F1270" i="7" s="1"/>
  <c r="BA491" i="1"/>
  <c r="E1312" i="7" s="1"/>
  <c r="AZ491" i="1"/>
  <c r="AY491" i="1"/>
  <c r="AW491" i="1"/>
  <c r="CQ490" i="1"/>
  <c r="CP490" i="1"/>
  <c r="S1290" i="7" s="1"/>
  <c r="CO490" i="1"/>
  <c r="S1269" i="7" s="1"/>
  <c r="CN490" i="1"/>
  <c r="R1311" i="7" s="1"/>
  <c r="CM490" i="1"/>
  <c r="R1290" i="7" s="1"/>
  <c r="CL490" i="1"/>
  <c r="CK490" i="1"/>
  <c r="CJ490" i="1"/>
  <c r="CI490" i="1"/>
  <c r="CH490" i="1"/>
  <c r="P1311" i="7" s="1"/>
  <c r="CG490" i="1"/>
  <c r="P1290" i="7" s="1"/>
  <c r="CF490" i="1"/>
  <c r="P1269" i="7" s="1"/>
  <c r="CE490" i="1"/>
  <c r="O1311" i="7" s="1"/>
  <c r="CD490" i="1"/>
  <c r="CC490" i="1"/>
  <c r="CB490" i="1"/>
  <c r="CA490" i="1"/>
  <c r="BZ490" i="1"/>
  <c r="N1269" i="7" s="1"/>
  <c r="BY490" i="1"/>
  <c r="BX490" i="1"/>
  <c r="M1290" i="7" s="1"/>
  <c r="BW490" i="1"/>
  <c r="M1269" i="7" s="1"/>
  <c r="W1269" i="7" s="1"/>
  <c r="BV490" i="1"/>
  <c r="BU490" i="1"/>
  <c r="BT490" i="1"/>
  <c r="BS490" i="1"/>
  <c r="BR490" i="1"/>
  <c r="K1290" i="7" s="1"/>
  <c r="BQ490" i="1"/>
  <c r="K1269" i="7" s="1"/>
  <c r="BP490" i="1"/>
  <c r="J1311" i="7" s="1"/>
  <c r="BO490" i="1"/>
  <c r="J1290" i="7" s="1"/>
  <c r="BN490" i="1"/>
  <c r="BM490" i="1"/>
  <c r="BL490" i="1"/>
  <c r="BK490" i="1"/>
  <c r="BJ490" i="1"/>
  <c r="H1311" i="7" s="1"/>
  <c r="BI490" i="1"/>
  <c r="H1290" i="7" s="1"/>
  <c r="BH490" i="1"/>
  <c r="H1269" i="7" s="1"/>
  <c r="BG490" i="1"/>
  <c r="G1311" i="7" s="1"/>
  <c r="BF490" i="1"/>
  <c r="BE490" i="1"/>
  <c r="BD490" i="1"/>
  <c r="BC490" i="1"/>
  <c r="BB490" i="1"/>
  <c r="BA490" i="1"/>
  <c r="AZ490" i="1"/>
  <c r="E1290" i="7" s="1"/>
  <c r="AY490" i="1"/>
  <c r="E1269" i="7" s="1"/>
  <c r="AW490" i="1"/>
  <c r="CQ489" i="1"/>
  <c r="CP489" i="1"/>
  <c r="CO489" i="1"/>
  <c r="CN489" i="1"/>
  <c r="R1310" i="7" s="1"/>
  <c r="CM489" i="1"/>
  <c r="CL489" i="1"/>
  <c r="R1268" i="7" s="1"/>
  <c r="CK489" i="1"/>
  <c r="Q1310" i="7" s="1"/>
  <c r="CJ489" i="1"/>
  <c r="CI489" i="1"/>
  <c r="CH489" i="1"/>
  <c r="CG489" i="1"/>
  <c r="CF489" i="1"/>
  <c r="P1268" i="7" s="1"/>
  <c r="CE489" i="1"/>
  <c r="O1310" i="7" s="1"/>
  <c r="CD489" i="1"/>
  <c r="O1289" i="7" s="1"/>
  <c r="CC489" i="1"/>
  <c r="O1268" i="7" s="1"/>
  <c r="CB489" i="1"/>
  <c r="CA489" i="1"/>
  <c r="BZ489" i="1"/>
  <c r="BY489" i="1"/>
  <c r="BX489" i="1"/>
  <c r="M1289" i="7" s="1"/>
  <c r="BW489" i="1"/>
  <c r="BV489" i="1"/>
  <c r="L1310" i="7" s="1"/>
  <c r="BU489" i="1"/>
  <c r="L1289" i="7" s="1"/>
  <c r="BT489" i="1"/>
  <c r="BS489" i="1"/>
  <c r="BR489" i="1"/>
  <c r="BQ489" i="1"/>
  <c r="BP489" i="1"/>
  <c r="J1310" i="7" s="1"/>
  <c r="BO489" i="1"/>
  <c r="BN489" i="1"/>
  <c r="J1268" i="7" s="1"/>
  <c r="BM489" i="1"/>
  <c r="I1310" i="7" s="1"/>
  <c r="BL489" i="1"/>
  <c r="BK489" i="1"/>
  <c r="BJ489" i="1"/>
  <c r="BI489" i="1"/>
  <c r="BH489" i="1"/>
  <c r="H1268" i="7" s="1"/>
  <c r="BG489" i="1"/>
  <c r="G1310" i="7" s="1"/>
  <c r="BF489" i="1"/>
  <c r="G1289" i="7" s="1"/>
  <c r="BE489" i="1"/>
  <c r="G1268" i="7" s="1"/>
  <c r="BD489" i="1"/>
  <c r="BC489" i="1"/>
  <c r="BB489" i="1"/>
  <c r="BA489" i="1"/>
  <c r="AZ489" i="1"/>
  <c r="E1289" i="7" s="1"/>
  <c r="AY489" i="1"/>
  <c r="E1268" i="7" s="1"/>
  <c r="AW489" i="1"/>
  <c r="CQ488" i="1"/>
  <c r="S1309" i="7" s="1"/>
  <c r="CP488" i="1"/>
  <c r="CO488" i="1"/>
  <c r="CN488" i="1"/>
  <c r="CM488" i="1"/>
  <c r="CL488" i="1"/>
  <c r="R1267" i="7" s="1"/>
  <c r="CK488" i="1"/>
  <c r="CJ488" i="1"/>
  <c r="Q1288" i="7" s="1"/>
  <c r="CI488" i="1"/>
  <c r="Q1267" i="7" s="1"/>
  <c r="CH488" i="1"/>
  <c r="CG488" i="1"/>
  <c r="CF488" i="1"/>
  <c r="CE488" i="1"/>
  <c r="CD488" i="1"/>
  <c r="CC488" i="1"/>
  <c r="O1267" i="7" s="1"/>
  <c r="CB488" i="1"/>
  <c r="N1309" i="7" s="1"/>
  <c r="CA488" i="1"/>
  <c r="N1288" i="7" s="1"/>
  <c r="BZ488" i="1"/>
  <c r="BY488" i="1"/>
  <c r="BX488" i="1"/>
  <c r="BW488" i="1"/>
  <c r="BV488" i="1"/>
  <c r="L1309" i="7" s="1"/>
  <c r="BU488" i="1"/>
  <c r="L1288" i="7" s="1"/>
  <c r="BT488" i="1"/>
  <c r="L1267" i="7" s="1"/>
  <c r="BS488" i="1"/>
  <c r="BR488" i="1"/>
  <c r="BQ488" i="1"/>
  <c r="BP488" i="1"/>
  <c r="BO488" i="1"/>
  <c r="BN488" i="1"/>
  <c r="BM488" i="1"/>
  <c r="BL488" i="1"/>
  <c r="I1288" i="7" s="1"/>
  <c r="BK488" i="1"/>
  <c r="I1267" i="7" s="1"/>
  <c r="BJ488" i="1"/>
  <c r="BI488" i="1"/>
  <c r="BH488" i="1"/>
  <c r="BG488" i="1"/>
  <c r="BF488" i="1"/>
  <c r="G1288" i="7" s="1"/>
  <c r="BE488" i="1"/>
  <c r="G1267" i="7" s="1"/>
  <c r="BD488" i="1"/>
  <c r="F1309" i="7" s="1"/>
  <c r="BC488" i="1"/>
  <c r="F1288" i="7" s="1"/>
  <c r="X1288" i="7" s="1"/>
  <c r="BB488" i="1"/>
  <c r="BA488" i="1"/>
  <c r="AZ488" i="1"/>
  <c r="AY488" i="1"/>
  <c r="AW488" i="1"/>
  <c r="CQ487" i="1"/>
  <c r="S1308" i="7" s="1"/>
  <c r="CP487" i="1"/>
  <c r="S1287" i="7" s="1"/>
  <c r="CO487" i="1"/>
  <c r="S1266" i="7" s="1"/>
  <c r="CN487" i="1"/>
  <c r="CM487" i="1"/>
  <c r="CL487" i="1"/>
  <c r="CK487" i="1"/>
  <c r="CJ487" i="1"/>
  <c r="Q1287" i="7" s="1"/>
  <c r="CI487" i="1"/>
  <c r="CH487" i="1"/>
  <c r="P1308" i="7" s="1"/>
  <c r="CG487" i="1"/>
  <c r="P1287" i="7" s="1"/>
  <c r="CF487" i="1"/>
  <c r="CE487" i="1"/>
  <c r="CD487" i="1"/>
  <c r="CC487" i="1"/>
  <c r="CB487" i="1"/>
  <c r="N1308" i="7" s="1"/>
  <c r="CA487" i="1"/>
  <c r="N1287" i="7" s="1"/>
  <c r="BZ487" i="1"/>
  <c r="N1266" i="7" s="1"/>
  <c r="BY487" i="1"/>
  <c r="M1308" i="7" s="1"/>
  <c r="BX487" i="1"/>
  <c r="BW487" i="1"/>
  <c r="BV487" i="1"/>
  <c r="BU487" i="1"/>
  <c r="BT487" i="1"/>
  <c r="L1266" i="7" s="1"/>
  <c r="BS487" i="1"/>
  <c r="BR487" i="1"/>
  <c r="K1287" i="7" s="1"/>
  <c r="BQ487" i="1"/>
  <c r="K1266" i="7" s="1"/>
  <c r="BP487" i="1"/>
  <c r="BO487" i="1"/>
  <c r="BN487" i="1"/>
  <c r="BM487" i="1"/>
  <c r="BL487" i="1"/>
  <c r="I1287" i="7" s="1"/>
  <c r="BK487" i="1"/>
  <c r="BJ487" i="1"/>
  <c r="H1308" i="7" s="1"/>
  <c r="BI487" i="1"/>
  <c r="H1287" i="7" s="1"/>
  <c r="BH487" i="1"/>
  <c r="BG487" i="1"/>
  <c r="BF487" i="1"/>
  <c r="BE487" i="1"/>
  <c r="BD487" i="1"/>
  <c r="F1308" i="7" s="1"/>
  <c r="BC487" i="1"/>
  <c r="F1287" i="7" s="1"/>
  <c r="BB487" i="1"/>
  <c r="F1266" i="7" s="1"/>
  <c r="BA487" i="1"/>
  <c r="E1308" i="7" s="1"/>
  <c r="AZ487" i="1"/>
  <c r="AY487" i="1"/>
  <c r="AW487" i="1"/>
  <c r="CQ486" i="1"/>
  <c r="CP486" i="1"/>
  <c r="S1286" i="7" s="1"/>
  <c r="CO486" i="1"/>
  <c r="S1265" i="7" s="1"/>
  <c r="CN486" i="1"/>
  <c r="R1307" i="7" s="1"/>
  <c r="CM486" i="1"/>
  <c r="R1286" i="7" s="1"/>
  <c r="CL486" i="1"/>
  <c r="CK486" i="1"/>
  <c r="CJ486" i="1"/>
  <c r="CI486" i="1"/>
  <c r="CH486" i="1"/>
  <c r="P1307" i="7" s="1"/>
  <c r="CG486" i="1"/>
  <c r="CF486" i="1"/>
  <c r="P1265" i="7" s="1"/>
  <c r="CE486" i="1"/>
  <c r="O1307" i="7" s="1"/>
  <c r="CD486" i="1"/>
  <c r="CC486" i="1"/>
  <c r="CB486" i="1"/>
  <c r="CA486" i="1"/>
  <c r="BZ486" i="1"/>
  <c r="N1265" i="7" s="1"/>
  <c r="BY486" i="1"/>
  <c r="BX486" i="1"/>
  <c r="M1286" i="7" s="1"/>
  <c r="BW486" i="1"/>
  <c r="M1265" i="7" s="1"/>
  <c r="BV486" i="1"/>
  <c r="BU486" i="1"/>
  <c r="BT486" i="1"/>
  <c r="BS486" i="1"/>
  <c r="BR486" i="1"/>
  <c r="K1286" i="7" s="1"/>
  <c r="BQ486" i="1"/>
  <c r="K1265" i="7" s="1"/>
  <c r="BP486" i="1"/>
  <c r="J1307" i="7" s="1"/>
  <c r="BO486" i="1"/>
  <c r="J1286" i="7" s="1"/>
  <c r="BN486" i="1"/>
  <c r="BM486" i="1"/>
  <c r="BL486" i="1"/>
  <c r="BK486" i="1"/>
  <c r="BJ486" i="1"/>
  <c r="H1307" i="7" s="1"/>
  <c r="BI486" i="1"/>
  <c r="H1286" i="7" s="1"/>
  <c r="BH486" i="1"/>
  <c r="H1265" i="7" s="1"/>
  <c r="BG486" i="1"/>
  <c r="G1307" i="7" s="1"/>
  <c r="BF486" i="1"/>
  <c r="BE486" i="1"/>
  <c r="BD486" i="1"/>
  <c r="BC486" i="1"/>
  <c r="BB486" i="1"/>
  <c r="F1265" i="7" s="1"/>
  <c r="BA486" i="1"/>
  <c r="AZ486" i="1"/>
  <c r="E1286" i="7" s="1"/>
  <c r="AY486" i="1"/>
  <c r="E1265" i="7" s="1"/>
  <c r="AW486" i="1"/>
  <c r="CQ485" i="1"/>
  <c r="CP485" i="1"/>
  <c r="CO485" i="1"/>
  <c r="CN485" i="1"/>
  <c r="R1306" i="7" s="1"/>
  <c r="CM485" i="1"/>
  <c r="R1285" i="7" s="1"/>
  <c r="CL485" i="1"/>
  <c r="R1264" i="7" s="1"/>
  <c r="CK485" i="1"/>
  <c r="Q1306" i="7" s="1"/>
  <c r="CJ485" i="1"/>
  <c r="CI485" i="1"/>
  <c r="CH485" i="1"/>
  <c r="CG485" i="1"/>
  <c r="CF485" i="1"/>
  <c r="P1264" i="7" s="1"/>
  <c r="CE485" i="1"/>
  <c r="O1306" i="7" s="1"/>
  <c r="CD485" i="1"/>
  <c r="O1285" i="7" s="1"/>
  <c r="CC485" i="1"/>
  <c r="O1264" i="7" s="1"/>
  <c r="CB485" i="1"/>
  <c r="CA485" i="1"/>
  <c r="BZ485" i="1"/>
  <c r="BY485" i="1"/>
  <c r="BX485" i="1"/>
  <c r="M1285" i="7" s="1"/>
  <c r="BW485" i="1"/>
  <c r="BV485" i="1"/>
  <c r="L1306" i="7" s="1"/>
  <c r="BU485" i="1"/>
  <c r="L1285" i="7" s="1"/>
  <c r="BT485" i="1"/>
  <c r="BS485" i="1"/>
  <c r="BR485" i="1"/>
  <c r="BQ485" i="1"/>
  <c r="BP485" i="1"/>
  <c r="J1306" i="7" s="1"/>
  <c r="BO485" i="1"/>
  <c r="J1285" i="7" s="1"/>
  <c r="BN485" i="1"/>
  <c r="J1264" i="7" s="1"/>
  <c r="BM485" i="1"/>
  <c r="I1306" i="7" s="1"/>
  <c r="BL485" i="1"/>
  <c r="BK485" i="1"/>
  <c r="BJ485" i="1"/>
  <c r="BI485" i="1"/>
  <c r="BH485" i="1"/>
  <c r="H1264" i="7" s="1"/>
  <c r="BG485" i="1"/>
  <c r="G1306" i="7" s="1"/>
  <c r="BF485" i="1"/>
  <c r="G1285" i="7" s="1"/>
  <c r="BE485" i="1"/>
  <c r="G1264" i="7" s="1"/>
  <c r="BD485" i="1"/>
  <c r="BC485" i="1"/>
  <c r="BB485" i="1"/>
  <c r="BA485" i="1"/>
  <c r="AZ485" i="1"/>
  <c r="E1285" i="7" s="1"/>
  <c r="AY485" i="1"/>
  <c r="E1264" i="7" s="1"/>
  <c r="AW485" i="1"/>
  <c r="CQ484" i="1"/>
  <c r="S1305" i="7" s="1"/>
  <c r="CP484" i="1"/>
  <c r="CO484" i="1"/>
  <c r="CN484" i="1"/>
  <c r="CM484" i="1"/>
  <c r="CL484" i="1"/>
  <c r="R1263" i="7" s="1"/>
  <c r="CK484" i="1"/>
  <c r="CJ484" i="1"/>
  <c r="Q1284" i="7" s="1"/>
  <c r="CI484" i="1"/>
  <c r="Q1263" i="7" s="1"/>
  <c r="CH484" i="1"/>
  <c r="CG484" i="1"/>
  <c r="CF484" i="1"/>
  <c r="CE484" i="1"/>
  <c r="CD484" i="1"/>
  <c r="CC484" i="1"/>
  <c r="O1263" i="7" s="1"/>
  <c r="CB484" i="1"/>
  <c r="N1305" i="7" s="1"/>
  <c r="CA484" i="1"/>
  <c r="N1284" i="7" s="1"/>
  <c r="X1284" i="7" s="1"/>
  <c r="BZ484" i="1"/>
  <c r="BY484" i="1"/>
  <c r="BX484" i="1"/>
  <c r="BW484" i="1"/>
  <c r="BV484" i="1"/>
  <c r="BU484" i="1"/>
  <c r="BT484" i="1"/>
  <c r="L1263" i="7" s="1"/>
  <c r="BS484" i="1"/>
  <c r="BR484" i="1"/>
  <c r="BQ484" i="1"/>
  <c r="BP484" i="1"/>
  <c r="BO484" i="1"/>
  <c r="BN484" i="1"/>
  <c r="J1263" i="7" s="1"/>
  <c r="BM484" i="1"/>
  <c r="BL484" i="1"/>
  <c r="I1284" i="7" s="1"/>
  <c r="BK484" i="1"/>
  <c r="I1263" i="7" s="1"/>
  <c r="BJ484" i="1"/>
  <c r="BI484" i="1"/>
  <c r="BH484" i="1"/>
  <c r="BG484" i="1"/>
  <c r="BF484" i="1"/>
  <c r="G1284" i="7" s="1"/>
  <c r="BE484" i="1"/>
  <c r="G1263" i="7" s="1"/>
  <c r="BD484" i="1"/>
  <c r="F1305" i="7" s="1"/>
  <c r="BC484" i="1"/>
  <c r="F1284" i="7" s="1"/>
  <c r="BB484" i="1"/>
  <c r="BA484" i="1"/>
  <c r="E1305" i="7" s="1"/>
  <c r="AZ484" i="1"/>
  <c r="AY484" i="1"/>
  <c r="AW484" i="1"/>
  <c r="CQ483" i="1"/>
  <c r="S1304" i="7" s="1"/>
  <c r="CP483" i="1"/>
  <c r="S1283" i="7" s="1"/>
  <c r="CO483" i="1"/>
  <c r="S1262" i="7" s="1"/>
  <c r="CN483" i="1"/>
  <c r="CM483" i="1"/>
  <c r="CL483" i="1"/>
  <c r="CK483" i="1"/>
  <c r="CJ483" i="1"/>
  <c r="Q1283" i="7" s="1"/>
  <c r="CI483" i="1"/>
  <c r="CH483" i="1"/>
  <c r="P1304" i="7" s="1"/>
  <c r="CG483" i="1"/>
  <c r="P1283" i="7" s="1"/>
  <c r="CF483" i="1"/>
  <c r="CE483" i="1"/>
  <c r="CD483" i="1"/>
  <c r="CC483" i="1"/>
  <c r="CB483" i="1"/>
  <c r="N1304" i="7" s="1"/>
  <c r="CA483" i="1"/>
  <c r="N1283" i="7" s="1"/>
  <c r="BZ483" i="1"/>
  <c r="N1262" i="7" s="1"/>
  <c r="BY483" i="1"/>
  <c r="M1304" i="7" s="1"/>
  <c r="BX483" i="1"/>
  <c r="BW483" i="1"/>
  <c r="BV483" i="1"/>
  <c r="BU483" i="1"/>
  <c r="BT483" i="1"/>
  <c r="L1262" i="7" s="1"/>
  <c r="BS483" i="1"/>
  <c r="BR483" i="1"/>
  <c r="K1283" i="7" s="1"/>
  <c r="BQ483" i="1"/>
  <c r="K1262" i="7" s="1"/>
  <c r="BP483" i="1"/>
  <c r="BO483" i="1"/>
  <c r="BN483" i="1"/>
  <c r="BM483" i="1"/>
  <c r="BL483" i="1"/>
  <c r="I1283" i="7" s="1"/>
  <c r="BK483" i="1"/>
  <c r="I1262" i="7" s="1"/>
  <c r="BJ483" i="1"/>
  <c r="H1304" i="7" s="1"/>
  <c r="BI483" i="1"/>
  <c r="H1283" i="7" s="1"/>
  <c r="BH483" i="1"/>
  <c r="BG483" i="1"/>
  <c r="BF483" i="1"/>
  <c r="BE483" i="1"/>
  <c r="BD483" i="1"/>
  <c r="BC483" i="1"/>
  <c r="F1283" i="7" s="1"/>
  <c r="BB483" i="1"/>
  <c r="F1262" i="7" s="1"/>
  <c r="BA483" i="1"/>
  <c r="E1304" i="7" s="1"/>
  <c r="AZ483" i="1"/>
  <c r="AY483" i="1"/>
  <c r="AW483" i="1"/>
  <c r="CQ479" i="1"/>
  <c r="S1261" i="7" s="1"/>
  <c r="CP479" i="1"/>
  <c r="S1240" i="7" s="1"/>
  <c r="CO479" i="1"/>
  <c r="CN479" i="1"/>
  <c r="R1261" i="7" s="1"/>
  <c r="CM479" i="1"/>
  <c r="R1240" i="7" s="1"/>
  <c r="CL479" i="1"/>
  <c r="CK479" i="1"/>
  <c r="CJ479" i="1"/>
  <c r="CI479" i="1"/>
  <c r="Q1219" i="7" s="1"/>
  <c r="CH479" i="1"/>
  <c r="P1261" i="7" s="1"/>
  <c r="CG479" i="1"/>
  <c r="CF479" i="1"/>
  <c r="P1219" i="7" s="1"/>
  <c r="CE479" i="1"/>
  <c r="O1261" i="7" s="1"/>
  <c r="CD479" i="1"/>
  <c r="CC479" i="1"/>
  <c r="CB479" i="1"/>
  <c r="CA479" i="1"/>
  <c r="N1240" i="7" s="1"/>
  <c r="BZ479" i="1"/>
  <c r="N1219" i="7" s="1"/>
  <c r="BY479" i="1"/>
  <c r="BX479" i="1"/>
  <c r="M1240" i="7" s="1"/>
  <c r="W1240" i="7" s="1"/>
  <c r="BW479" i="1"/>
  <c r="M1219" i="7" s="1"/>
  <c r="BV479" i="1"/>
  <c r="BU479" i="1"/>
  <c r="BT479" i="1"/>
  <c r="BS479" i="1"/>
  <c r="BR479" i="1"/>
  <c r="K1240" i="7" s="1"/>
  <c r="BQ479" i="1"/>
  <c r="BP479" i="1"/>
  <c r="J1261" i="7" s="1"/>
  <c r="BO479" i="1"/>
  <c r="J1240" i="7" s="1"/>
  <c r="BN479" i="1"/>
  <c r="BM479" i="1"/>
  <c r="BL479" i="1"/>
  <c r="BK479" i="1"/>
  <c r="BJ479" i="1"/>
  <c r="H1261" i="7" s="1"/>
  <c r="BI479" i="1"/>
  <c r="BH479" i="1"/>
  <c r="H1219" i="7" s="1"/>
  <c r="BG479" i="1"/>
  <c r="G1261" i="7" s="1"/>
  <c r="BF479" i="1"/>
  <c r="BE479" i="1"/>
  <c r="BD479" i="1"/>
  <c r="BC479" i="1"/>
  <c r="BB479" i="1"/>
  <c r="F1219" i="7" s="1"/>
  <c r="BA479" i="1"/>
  <c r="AZ479" i="1"/>
  <c r="E1240" i="7" s="1"/>
  <c r="AY479" i="1"/>
  <c r="E1219" i="7" s="1"/>
  <c r="AW479" i="1"/>
  <c r="CQ478" i="1"/>
  <c r="CP478" i="1"/>
  <c r="CO478" i="1"/>
  <c r="CN478" i="1"/>
  <c r="R1260" i="7" s="1"/>
  <c r="CM478" i="1"/>
  <c r="CL478" i="1"/>
  <c r="R1218" i="7" s="1"/>
  <c r="CK478" i="1"/>
  <c r="Q1260" i="7" s="1"/>
  <c r="CJ478" i="1"/>
  <c r="CI478" i="1"/>
  <c r="CH478" i="1"/>
  <c r="CG478" i="1"/>
  <c r="P1239" i="7" s="1"/>
  <c r="CF478" i="1"/>
  <c r="P1218" i="7" s="1"/>
  <c r="CE478" i="1"/>
  <c r="CD478" i="1"/>
  <c r="O1239" i="7" s="1"/>
  <c r="CC478" i="1"/>
  <c r="O1218" i="7" s="1"/>
  <c r="CB478" i="1"/>
  <c r="CA478" i="1"/>
  <c r="BZ478" i="1"/>
  <c r="BY478" i="1"/>
  <c r="M1260" i="7" s="1"/>
  <c r="BX478" i="1"/>
  <c r="M1239" i="7" s="1"/>
  <c r="BW478" i="1"/>
  <c r="BV478" i="1"/>
  <c r="L1260" i="7" s="1"/>
  <c r="BU478" i="1"/>
  <c r="L1239" i="7" s="1"/>
  <c r="BT478" i="1"/>
  <c r="BS478" i="1"/>
  <c r="BR478" i="1"/>
  <c r="BQ478" i="1"/>
  <c r="BP478" i="1"/>
  <c r="J1260" i="7" s="1"/>
  <c r="BO478" i="1"/>
  <c r="BN478" i="1"/>
  <c r="J1218" i="7" s="1"/>
  <c r="BM478" i="1"/>
  <c r="I1260" i="7" s="1"/>
  <c r="BL478" i="1"/>
  <c r="BK478" i="1"/>
  <c r="BJ478" i="1"/>
  <c r="BI478" i="1"/>
  <c r="H1239" i="7" s="1"/>
  <c r="BH478" i="1"/>
  <c r="H1218" i="7" s="1"/>
  <c r="BG478" i="1"/>
  <c r="BF478" i="1"/>
  <c r="G1239" i="7" s="1"/>
  <c r="BE478" i="1"/>
  <c r="G1218" i="7" s="1"/>
  <c r="BD478" i="1"/>
  <c r="BC478" i="1"/>
  <c r="BB478" i="1"/>
  <c r="BA478" i="1"/>
  <c r="E1260" i="7" s="1"/>
  <c r="AZ478" i="1"/>
  <c r="E1239" i="7" s="1"/>
  <c r="AY478" i="1"/>
  <c r="AW478" i="1"/>
  <c r="CQ477" i="1"/>
  <c r="S1259" i="7" s="1"/>
  <c r="CP477" i="1"/>
  <c r="CO477" i="1"/>
  <c r="CN477" i="1"/>
  <c r="CM477" i="1"/>
  <c r="R1238" i="7" s="1"/>
  <c r="CL477" i="1"/>
  <c r="R1217" i="7" s="1"/>
  <c r="CK477" i="1"/>
  <c r="CJ477" i="1"/>
  <c r="Q1238" i="7" s="1"/>
  <c r="CI477" i="1"/>
  <c r="Q1217" i="7" s="1"/>
  <c r="CH477" i="1"/>
  <c r="CG477" i="1"/>
  <c r="CF477" i="1"/>
  <c r="CE477" i="1"/>
  <c r="O1259" i="7" s="1"/>
  <c r="CD477" i="1"/>
  <c r="O1238" i="7" s="1"/>
  <c r="CC477" i="1"/>
  <c r="CB477" i="1"/>
  <c r="N1259" i="7" s="1"/>
  <c r="CA477" i="1"/>
  <c r="N1238" i="7" s="1"/>
  <c r="BZ477" i="1"/>
  <c r="BY477" i="1"/>
  <c r="BX477" i="1"/>
  <c r="BW477" i="1"/>
  <c r="M1217" i="7" s="1"/>
  <c r="BV477" i="1"/>
  <c r="L1259" i="7" s="1"/>
  <c r="BU477" i="1"/>
  <c r="BT477" i="1"/>
  <c r="L1217" i="7" s="1"/>
  <c r="BS477" i="1"/>
  <c r="BR477" i="1"/>
  <c r="BQ477" i="1"/>
  <c r="BP477" i="1"/>
  <c r="BO477" i="1"/>
  <c r="BN477" i="1"/>
  <c r="J1217" i="7" s="1"/>
  <c r="BM477" i="1"/>
  <c r="BL477" i="1"/>
  <c r="I1238" i="7" s="1"/>
  <c r="BK477" i="1"/>
  <c r="I1217" i="7" s="1"/>
  <c r="BJ477" i="1"/>
  <c r="BI477" i="1"/>
  <c r="BH477" i="1"/>
  <c r="BG477" i="1"/>
  <c r="G1259" i="7" s="1"/>
  <c r="BF477" i="1"/>
  <c r="G1238" i="7" s="1"/>
  <c r="BE477" i="1"/>
  <c r="G1217" i="7" s="1"/>
  <c r="BD477" i="1"/>
  <c r="F1259" i="7" s="1"/>
  <c r="BC477" i="1"/>
  <c r="F1238" i="7" s="1"/>
  <c r="BB477" i="1"/>
  <c r="BA477" i="1"/>
  <c r="AZ477" i="1"/>
  <c r="AY477" i="1"/>
  <c r="AW477" i="1"/>
  <c r="CQ476" i="1"/>
  <c r="CP476" i="1"/>
  <c r="S1237" i="7" s="1"/>
  <c r="CO476" i="1"/>
  <c r="S1216" i="7" s="1"/>
  <c r="CN476" i="1"/>
  <c r="CM476" i="1"/>
  <c r="CL476" i="1"/>
  <c r="CK476" i="1"/>
  <c r="Q1258" i="7" s="1"/>
  <c r="CJ476" i="1"/>
  <c r="Q1237" i="7" s="1"/>
  <c r="CI476" i="1"/>
  <c r="CH476" i="1"/>
  <c r="P1258" i="7" s="1"/>
  <c r="CG476" i="1"/>
  <c r="P1237" i="7" s="1"/>
  <c r="CF476" i="1"/>
  <c r="CE476" i="1"/>
  <c r="CD476" i="1"/>
  <c r="CC476" i="1"/>
  <c r="O1216" i="7" s="1"/>
  <c r="CB476" i="1"/>
  <c r="N1258" i="7" s="1"/>
  <c r="CA476" i="1"/>
  <c r="BZ476" i="1"/>
  <c r="N1216" i="7" s="1"/>
  <c r="X1216" i="7" s="1"/>
  <c r="BY476" i="1"/>
  <c r="M1258" i="7" s="1"/>
  <c r="BX476" i="1"/>
  <c r="BW476" i="1"/>
  <c r="BV476" i="1"/>
  <c r="BU476" i="1"/>
  <c r="L1237" i="7" s="1"/>
  <c r="BT476" i="1"/>
  <c r="L1216" i="7" s="1"/>
  <c r="BS476" i="1"/>
  <c r="BR476" i="1"/>
  <c r="K1237" i="7" s="1"/>
  <c r="BQ476" i="1"/>
  <c r="K1216" i="7" s="1"/>
  <c r="BP476" i="1"/>
  <c r="BO476" i="1"/>
  <c r="BN476" i="1"/>
  <c r="BM476" i="1"/>
  <c r="I1258" i="7" s="1"/>
  <c r="BL476" i="1"/>
  <c r="I1237" i="7" s="1"/>
  <c r="BK476" i="1"/>
  <c r="BJ476" i="1"/>
  <c r="H1258" i="7" s="1"/>
  <c r="BI476" i="1"/>
  <c r="H1237" i="7" s="1"/>
  <c r="BH476" i="1"/>
  <c r="BG476" i="1"/>
  <c r="BF476" i="1"/>
  <c r="BE476" i="1"/>
  <c r="G1216" i="7" s="1"/>
  <c r="BD476" i="1"/>
  <c r="F1258" i="7" s="1"/>
  <c r="BC476" i="1"/>
  <c r="BB476" i="1"/>
  <c r="F1216" i="7" s="1"/>
  <c r="BA476" i="1"/>
  <c r="E1258" i="7" s="1"/>
  <c r="AZ476" i="1"/>
  <c r="AY476" i="1"/>
  <c r="AW476" i="1"/>
  <c r="CQ475" i="1"/>
  <c r="S1257" i="7" s="1"/>
  <c r="CP475" i="1"/>
  <c r="S1236" i="7" s="1"/>
  <c r="CO475" i="1"/>
  <c r="CN475" i="1"/>
  <c r="R1257" i="7" s="1"/>
  <c r="CM475" i="1"/>
  <c r="R1236" i="7" s="1"/>
  <c r="CL475" i="1"/>
  <c r="CK475" i="1"/>
  <c r="CJ475" i="1"/>
  <c r="CI475" i="1"/>
  <c r="Q1215" i="7" s="1"/>
  <c r="CH475" i="1"/>
  <c r="P1257" i="7" s="1"/>
  <c r="CG475" i="1"/>
  <c r="CF475" i="1"/>
  <c r="P1215" i="7" s="1"/>
  <c r="CE475" i="1"/>
  <c r="O1257" i="7" s="1"/>
  <c r="CD475" i="1"/>
  <c r="CC475" i="1"/>
  <c r="CB475" i="1"/>
  <c r="CA475" i="1"/>
  <c r="N1236" i="7" s="1"/>
  <c r="BZ475" i="1"/>
  <c r="N1215" i="7" s="1"/>
  <c r="BY475" i="1"/>
  <c r="BX475" i="1"/>
  <c r="M1236" i="7" s="1"/>
  <c r="BW475" i="1"/>
  <c r="M1215" i="7" s="1"/>
  <c r="BV475" i="1"/>
  <c r="BU475" i="1"/>
  <c r="BT475" i="1"/>
  <c r="BS475" i="1"/>
  <c r="BR475" i="1"/>
  <c r="K1236" i="7" s="1"/>
  <c r="BQ475" i="1"/>
  <c r="BP475" i="1"/>
  <c r="J1257" i="7" s="1"/>
  <c r="BO475" i="1"/>
  <c r="J1236" i="7" s="1"/>
  <c r="BN475" i="1"/>
  <c r="BM475" i="1"/>
  <c r="BL475" i="1"/>
  <c r="BK475" i="1"/>
  <c r="I1215" i="7" s="1"/>
  <c r="BJ475" i="1"/>
  <c r="H1257" i="7" s="1"/>
  <c r="BI475" i="1"/>
  <c r="BH475" i="1"/>
  <c r="H1215" i="7" s="1"/>
  <c r="BG475" i="1"/>
  <c r="G1257" i="7" s="1"/>
  <c r="BF475" i="1"/>
  <c r="BE475" i="1"/>
  <c r="BD475" i="1"/>
  <c r="BC475" i="1"/>
  <c r="BB475" i="1"/>
  <c r="F1215" i="7" s="1"/>
  <c r="BA475" i="1"/>
  <c r="AZ475" i="1"/>
  <c r="E1236" i="7" s="1"/>
  <c r="AY475" i="1"/>
  <c r="E1215" i="7" s="1"/>
  <c r="AW475" i="1"/>
  <c r="CQ474" i="1"/>
  <c r="CP474" i="1"/>
  <c r="CO474" i="1"/>
  <c r="S1214" i="7" s="1"/>
  <c r="CN474" i="1"/>
  <c r="R1256" i="7" s="1"/>
  <c r="CM474" i="1"/>
  <c r="CL474" i="1"/>
  <c r="R1214" i="7" s="1"/>
  <c r="CK474" i="1"/>
  <c r="Q1256" i="7" s="1"/>
  <c r="CJ474" i="1"/>
  <c r="CI474" i="1"/>
  <c r="CH474" i="1"/>
  <c r="CG474" i="1"/>
  <c r="P1235" i="7" s="1"/>
  <c r="CF474" i="1"/>
  <c r="P1214" i="7" s="1"/>
  <c r="CE474" i="1"/>
  <c r="CD474" i="1"/>
  <c r="O1235" i="7" s="1"/>
  <c r="CC474" i="1"/>
  <c r="O1214" i="7" s="1"/>
  <c r="CB474" i="1"/>
  <c r="CA474" i="1"/>
  <c r="BZ474" i="1"/>
  <c r="BY474" i="1"/>
  <c r="M1256" i="7" s="1"/>
  <c r="BX474" i="1"/>
  <c r="M1235" i="7" s="1"/>
  <c r="BW474" i="1"/>
  <c r="BV474" i="1"/>
  <c r="L1256" i="7" s="1"/>
  <c r="BU474" i="1"/>
  <c r="L1235" i="7" s="1"/>
  <c r="BT474" i="1"/>
  <c r="BS474" i="1"/>
  <c r="BR474" i="1"/>
  <c r="BQ474" i="1"/>
  <c r="K1214" i="7" s="1"/>
  <c r="BP474" i="1"/>
  <c r="J1256" i="7" s="1"/>
  <c r="BO474" i="1"/>
  <c r="BN474" i="1"/>
  <c r="J1214" i="7" s="1"/>
  <c r="BM474" i="1"/>
  <c r="I1256" i="7" s="1"/>
  <c r="BL474" i="1"/>
  <c r="BK474" i="1"/>
  <c r="BJ474" i="1"/>
  <c r="BI474" i="1"/>
  <c r="H1235" i="7" s="1"/>
  <c r="BH474" i="1"/>
  <c r="H1214" i="7" s="1"/>
  <c r="BG474" i="1"/>
  <c r="BF474" i="1"/>
  <c r="G1235" i="7" s="1"/>
  <c r="BE474" i="1"/>
  <c r="G1214" i="7" s="1"/>
  <c r="BD474" i="1"/>
  <c r="BC474" i="1"/>
  <c r="BB474" i="1"/>
  <c r="BA474" i="1"/>
  <c r="E1256" i="7" s="1"/>
  <c r="AZ474" i="1"/>
  <c r="E1235" i="7" s="1"/>
  <c r="AY474" i="1"/>
  <c r="AW474" i="1"/>
  <c r="CQ473" i="1"/>
  <c r="S1255" i="7" s="1"/>
  <c r="CP473" i="1"/>
  <c r="CO473" i="1"/>
  <c r="CN473" i="1"/>
  <c r="CM473" i="1"/>
  <c r="R1234" i="7" s="1"/>
  <c r="CL473" i="1"/>
  <c r="R1213" i="7" s="1"/>
  <c r="CK473" i="1"/>
  <c r="CJ473" i="1"/>
  <c r="Q1234" i="7" s="1"/>
  <c r="CI473" i="1"/>
  <c r="Q1213" i="7" s="1"/>
  <c r="CH473" i="1"/>
  <c r="CG473" i="1"/>
  <c r="CF473" i="1"/>
  <c r="CE473" i="1"/>
  <c r="O1255" i="7" s="1"/>
  <c r="CD473" i="1"/>
  <c r="O1234" i="7" s="1"/>
  <c r="CC473" i="1"/>
  <c r="CB473" i="1"/>
  <c r="N1255" i="7" s="1"/>
  <c r="CA473" i="1"/>
  <c r="N1234" i="7" s="1"/>
  <c r="BZ473" i="1"/>
  <c r="BY473" i="1"/>
  <c r="BX473" i="1"/>
  <c r="BW473" i="1"/>
  <c r="M1213" i="7" s="1"/>
  <c r="BV473" i="1"/>
  <c r="L1255" i="7" s="1"/>
  <c r="BU473" i="1"/>
  <c r="BT473" i="1"/>
  <c r="L1213" i="7" s="1"/>
  <c r="BS473" i="1"/>
  <c r="BR473" i="1"/>
  <c r="BQ473" i="1"/>
  <c r="BP473" i="1"/>
  <c r="BO473" i="1"/>
  <c r="BN473" i="1"/>
  <c r="J1213" i="7" s="1"/>
  <c r="BM473" i="1"/>
  <c r="BL473" i="1"/>
  <c r="I1234" i="7" s="1"/>
  <c r="BK473" i="1"/>
  <c r="I1213" i="7" s="1"/>
  <c r="BJ473" i="1"/>
  <c r="BI473" i="1"/>
  <c r="BH473" i="1"/>
  <c r="BG473" i="1"/>
  <c r="G1255" i="7" s="1"/>
  <c r="BF473" i="1"/>
  <c r="G1234" i="7" s="1"/>
  <c r="BE473" i="1"/>
  <c r="BD473" i="1"/>
  <c r="F1255" i="7" s="1"/>
  <c r="BC473" i="1"/>
  <c r="F1234" i="7" s="1"/>
  <c r="BB473" i="1"/>
  <c r="BA473" i="1"/>
  <c r="AZ473" i="1"/>
  <c r="AY473" i="1"/>
  <c r="E1213" i="7" s="1"/>
  <c r="AW473" i="1"/>
  <c r="CQ472" i="1"/>
  <c r="CP472" i="1"/>
  <c r="S1233" i="7" s="1"/>
  <c r="CO472" i="1"/>
  <c r="S1212" i="7" s="1"/>
  <c r="CN472" i="1"/>
  <c r="CM472" i="1"/>
  <c r="CL472" i="1"/>
  <c r="CK472" i="1"/>
  <c r="CJ472" i="1"/>
  <c r="Q1233" i="7" s="1"/>
  <c r="CI472" i="1"/>
  <c r="CH472" i="1"/>
  <c r="P1254" i="7" s="1"/>
  <c r="CG472" i="1"/>
  <c r="P1233" i="7" s="1"/>
  <c r="CF472" i="1"/>
  <c r="CE472" i="1"/>
  <c r="CD472" i="1"/>
  <c r="CC472" i="1"/>
  <c r="O1212" i="7" s="1"/>
  <c r="CB472" i="1"/>
  <c r="N1254" i="7" s="1"/>
  <c r="CA472" i="1"/>
  <c r="BZ472" i="1"/>
  <c r="N1212" i="7" s="1"/>
  <c r="BY472" i="1"/>
  <c r="M1254" i="7" s="1"/>
  <c r="BX472" i="1"/>
  <c r="BW472" i="1"/>
  <c r="BV472" i="1"/>
  <c r="BU472" i="1"/>
  <c r="L1233" i="7" s="1"/>
  <c r="BT472" i="1"/>
  <c r="L1212" i="7" s="1"/>
  <c r="BS472" i="1"/>
  <c r="BR472" i="1"/>
  <c r="K1233" i="7" s="1"/>
  <c r="BQ472" i="1"/>
  <c r="K1212" i="7" s="1"/>
  <c r="BP472" i="1"/>
  <c r="BO472" i="1"/>
  <c r="BN472" i="1"/>
  <c r="BM472" i="1"/>
  <c r="I1254" i="7" s="1"/>
  <c r="BL472" i="1"/>
  <c r="I1233" i="7" s="1"/>
  <c r="BK472" i="1"/>
  <c r="BJ472" i="1"/>
  <c r="H1254" i="7" s="1"/>
  <c r="BI472" i="1"/>
  <c r="H1233" i="7" s="1"/>
  <c r="BH472" i="1"/>
  <c r="BG472" i="1"/>
  <c r="BF472" i="1"/>
  <c r="BE472" i="1"/>
  <c r="BD472" i="1"/>
  <c r="F1254" i="7" s="1"/>
  <c r="BC472" i="1"/>
  <c r="BB472" i="1"/>
  <c r="F1212" i="7" s="1"/>
  <c r="BA472" i="1"/>
  <c r="E1254" i="7" s="1"/>
  <c r="AZ472" i="1"/>
  <c r="AY472" i="1"/>
  <c r="AW472" i="1"/>
  <c r="CQ471" i="1"/>
  <c r="S1253" i="7" s="1"/>
  <c r="CP471" i="1"/>
  <c r="S1232" i="7" s="1"/>
  <c r="CO471" i="1"/>
  <c r="CN471" i="1"/>
  <c r="R1253" i="7" s="1"/>
  <c r="CM471" i="1"/>
  <c r="R1232" i="7" s="1"/>
  <c r="CL471" i="1"/>
  <c r="CK471" i="1"/>
  <c r="CJ471" i="1"/>
  <c r="CI471" i="1"/>
  <c r="CH471" i="1"/>
  <c r="P1253" i="7" s="1"/>
  <c r="CG471" i="1"/>
  <c r="CF471" i="1"/>
  <c r="P1211" i="7" s="1"/>
  <c r="CE471" i="1"/>
  <c r="O1253" i="7" s="1"/>
  <c r="CD471" i="1"/>
  <c r="CC471" i="1"/>
  <c r="CB471" i="1"/>
  <c r="CA471" i="1"/>
  <c r="N1232" i="7" s="1"/>
  <c r="BZ471" i="1"/>
  <c r="N1211" i="7" s="1"/>
  <c r="BY471" i="1"/>
  <c r="BX471" i="1"/>
  <c r="M1232" i="7" s="1"/>
  <c r="BW471" i="1"/>
  <c r="M1211" i="7" s="1"/>
  <c r="BV471" i="1"/>
  <c r="BU471" i="1"/>
  <c r="BT471" i="1"/>
  <c r="BS471" i="1"/>
  <c r="BR471" i="1"/>
  <c r="K1232" i="7" s="1"/>
  <c r="BQ471" i="1"/>
  <c r="BP471" i="1"/>
  <c r="J1253" i="7" s="1"/>
  <c r="BO471" i="1"/>
  <c r="J1232" i="7" s="1"/>
  <c r="BN471" i="1"/>
  <c r="BM471" i="1"/>
  <c r="BL471" i="1"/>
  <c r="BK471" i="1"/>
  <c r="BJ471" i="1"/>
  <c r="H1253" i="7" s="1"/>
  <c r="BI471" i="1"/>
  <c r="BH471" i="1"/>
  <c r="H1211" i="7" s="1"/>
  <c r="BG471" i="1"/>
  <c r="G1253" i="7" s="1"/>
  <c r="BF471" i="1"/>
  <c r="BE471" i="1"/>
  <c r="BD471" i="1"/>
  <c r="BC471" i="1"/>
  <c r="BB471" i="1"/>
  <c r="F1211" i="7" s="1"/>
  <c r="BA471" i="1"/>
  <c r="AZ471" i="1"/>
  <c r="E1232" i="7" s="1"/>
  <c r="AY471" i="1"/>
  <c r="E1211" i="7" s="1"/>
  <c r="AW471" i="1"/>
  <c r="CQ470" i="1"/>
  <c r="CP470" i="1"/>
  <c r="CO470" i="1"/>
  <c r="S1210" i="7" s="1"/>
  <c r="CN470" i="1"/>
  <c r="R1252" i="7" s="1"/>
  <c r="CM470" i="1"/>
  <c r="CL470" i="1"/>
  <c r="R1210" i="7" s="1"/>
  <c r="CK470" i="1"/>
  <c r="Q1252" i="7" s="1"/>
  <c r="CJ470" i="1"/>
  <c r="CI470" i="1"/>
  <c r="CH470" i="1"/>
  <c r="CG470" i="1"/>
  <c r="P1231" i="7" s="1"/>
  <c r="CF470" i="1"/>
  <c r="P1210" i="7" s="1"/>
  <c r="CE470" i="1"/>
  <c r="CD470" i="1"/>
  <c r="O1231" i="7" s="1"/>
  <c r="CC470" i="1"/>
  <c r="O1210" i="7" s="1"/>
  <c r="CB470" i="1"/>
  <c r="CA470" i="1"/>
  <c r="BZ470" i="1"/>
  <c r="BY470" i="1"/>
  <c r="M1252" i="7" s="1"/>
  <c r="BX470" i="1"/>
  <c r="M1231" i="7" s="1"/>
  <c r="BW470" i="1"/>
  <c r="BV470" i="1"/>
  <c r="L1252" i="7" s="1"/>
  <c r="BU470" i="1"/>
  <c r="L1231" i="7" s="1"/>
  <c r="BT470" i="1"/>
  <c r="BS470" i="1"/>
  <c r="BR470" i="1"/>
  <c r="BQ470" i="1"/>
  <c r="BP470" i="1"/>
  <c r="J1252" i="7" s="1"/>
  <c r="BO470" i="1"/>
  <c r="BN470" i="1"/>
  <c r="J1210" i="7" s="1"/>
  <c r="BM470" i="1"/>
  <c r="I1252" i="7" s="1"/>
  <c r="BL470" i="1"/>
  <c r="BK470" i="1"/>
  <c r="BJ470" i="1"/>
  <c r="BI470" i="1"/>
  <c r="H1231" i="7" s="1"/>
  <c r="BH470" i="1"/>
  <c r="H1210" i="7" s="1"/>
  <c r="BG470" i="1"/>
  <c r="BF470" i="1"/>
  <c r="G1231" i="7" s="1"/>
  <c r="BE470" i="1"/>
  <c r="G1210" i="7" s="1"/>
  <c r="BD470" i="1"/>
  <c r="BC470" i="1"/>
  <c r="BB470" i="1"/>
  <c r="BA470" i="1"/>
  <c r="E1252" i="7" s="1"/>
  <c r="AZ470" i="1"/>
  <c r="E1231" i="7" s="1"/>
  <c r="AY470" i="1"/>
  <c r="AW470" i="1"/>
  <c r="CQ469" i="1"/>
  <c r="S1251" i="7" s="1"/>
  <c r="CP469" i="1"/>
  <c r="CO469" i="1"/>
  <c r="CN469" i="1"/>
  <c r="CM469" i="1"/>
  <c r="R1230" i="7" s="1"/>
  <c r="CL469" i="1"/>
  <c r="R1209" i="7" s="1"/>
  <c r="CK469" i="1"/>
  <c r="CJ469" i="1"/>
  <c r="Q1230" i="7" s="1"/>
  <c r="CI469" i="1"/>
  <c r="Q1209" i="7" s="1"/>
  <c r="CH469" i="1"/>
  <c r="CG469" i="1"/>
  <c r="CF469" i="1"/>
  <c r="CE469" i="1"/>
  <c r="O1251" i="7" s="1"/>
  <c r="CD469" i="1"/>
  <c r="O1230" i="7" s="1"/>
  <c r="CC469" i="1"/>
  <c r="CB469" i="1"/>
  <c r="N1251" i="7" s="1"/>
  <c r="CA469" i="1"/>
  <c r="N1230" i="7" s="1"/>
  <c r="BZ469" i="1"/>
  <c r="BY469" i="1"/>
  <c r="BX469" i="1"/>
  <c r="BW469" i="1"/>
  <c r="BV469" i="1"/>
  <c r="L1251" i="7" s="1"/>
  <c r="BU469" i="1"/>
  <c r="BT469" i="1"/>
  <c r="L1209" i="7" s="1"/>
  <c r="BS469" i="1"/>
  <c r="BR469" i="1"/>
  <c r="BQ469" i="1"/>
  <c r="BP469" i="1"/>
  <c r="BO469" i="1"/>
  <c r="BN469" i="1"/>
  <c r="J1209" i="7" s="1"/>
  <c r="BM469" i="1"/>
  <c r="BL469" i="1"/>
  <c r="I1230" i="7" s="1"/>
  <c r="BK469" i="1"/>
  <c r="I1209" i="7" s="1"/>
  <c r="BJ469" i="1"/>
  <c r="BI469" i="1"/>
  <c r="BH469" i="1"/>
  <c r="BG469" i="1"/>
  <c r="G1251" i="7" s="1"/>
  <c r="BF469" i="1"/>
  <c r="G1230" i="7" s="1"/>
  <c r="BE469" i="1"/>
  <c r="BD469" i="1"/>
  <c r="F1251" i="7" s="1"/>
  <c r="BC469" i="1"/>
  <c r="F1230" i="7" s="1"/>
  <c r="BB469" i="1"/>
  <c r="BA469" i="1"/>
  <c r="AZ469" i="1"/>
  <c r="AY469" i="1"/>
  <c r="AW469" i="1"/>
  <c r="CQ468" i="1"/>
  <c r="CP468" i="1"/>
  <c r="S1229" i="7" s="1"/>
  <c r="CO468" i="1"/>
  <c r="S1208" i="7" s="1"/>
  <c r="CN468" i="1"/>
  <c r="CM468" i="1"/>
  <c r="CL468" i="1"/>
  <c r="CK468" i="1"/>
  <c r="Q1250" i="7" s="1"/>
  <c r="CJ468" i="1"/>
  <c r="Q1229" i="7" s="1"/>
  <c r="CI468" i="1"/>
  <c r="CH468" i="1"/>
  <c r="P1250" i="7" s="1"/>
  <c r="CG468" i="1"/>
  <c r="P1229" i="7" s="1"/>
  <c r="CF468" i="1"/>
  <c r="CE468" i="1"/>
  <c r="CD468" i="1"/>
  <c r="CC468" i="1"/>
  <c r="O1208" i="7" s="1"/>
  <c r="CB468" i="1"/>
  <c r="N1250" i="7" s="1"/>
  <c r="CA468" i="1"/>
  <c r="BZ468" i="1"/>
  <c r="N1208" i="7" s="1"/>
  <c r="X1208" i="7" s="1"/>
  <c r="BY468" i="1"/>
  <c r="M1250" i="7" s="1"/>
  <c r="BX468" i="1"/>
  <c r="BW468" i="1"/>
  <c r="BV468" i="1"/>
  <c r="BU468" i="1"/>
  <c r="L1229" i="7" s="1"/>
  <c r="BT468" i="1"/>
  <c r="L1208" i="7" s="1"/>
  <c r="BS468" i="1"/>
  <c r="BR468" i="1"/>
  <c r="K1229" i="7" s="1"/>
  <c r="BQ468" i="1"/>
  <c r="K1208" i="7" s="1"/>
  <c r="BP468" i="1"/>
  <c r="BO468" i="1"/>
  <c r="BN468" i="1"/>
  <c r="BM468" i="1"/>
  <c r="I1250" i="7" s="1"/>
  <c r="BL468" i="1"/>
  <c r="I1229" i="7" s="1"/>
  <c r="BK468" i="1"/>
  <c r="BJ468" i="1"/>
  <c r="H1250" i="7" s="1"/>
  <c r="BI468" i="1"/>
  <c r="H1229" i="7" s="1"/>
  <c r="BH468" i="1"/>
  <c r="BG468" i="1"/>
  <c r="BF468" i="1"/>
  <c r="BE468" i="1"/>
  <c r="G1208" i="7" s="1"/>
  <c r="BD468" i="1"/>
  <c r="F1250" i="7" s="1"/>
  <c r="BC468" i="1"/>
  <c r="BB468" i="1"/>
  <c r="F1208" i="7" s="1"/>
  <c r="BA468" i="1"/>
  <c r="E1250" i="7" s="1"/>
  <c r="AZ468" i="1"/>
  <c r="AY468" i="1"/>
  <c r="AW468" i="1"/>
  <c r="CQ467" i="1"/>
  <c r="S1249" i="7" s="1"/>
  <c r="CP467" i="1"/>
  <c r="S1228" i="7" s="1"/>
  <c r="CO467" i="1"/>
  <c r="CN467" i="1"/>
  <c r="R1249" i="7" s="1"/>
  <c r="CM467" i="1"/>
  <c r="R1228" i="7" s="1"/>
  <c r="CL467" i="1"/>
  <c r="CK467" i="1"/>
  <c r="CJ467" i="1"/>
  <c r="CI467" i="1"/>
  <c r="CH467" i="1"/>
  <c r="P1249" i="7" s="1"/>
  <c r="CG467" i="1"/>
  <c r="CF467" i="1"/>
  <c r="P1207" i="7" s="1"/>
  <c r="CE467" i="1"/>
  <c r="O1249" i="7" s="1"/>
  <c r="CD467" i="1"/>
  <c r="CC467" i="1"/>
  <c r="CB467" i="1"/>
  <c r="CA467" i="1"/>
  <c r="N1228" i="7" s="1"/>
  <c r="BZ467" i="1"/>
  <c r="N1207" i="7" s="1"/>
  <c r="BY467" i="1"/>
  <c r="BX467" i="1"/>
  <c r="M1228" i="7" s="1"/>
  <c r="BW467" i="1"/>
  <c r="M1207" i="7" s="1"/>
  <c r="BV467" i="1"/>
  <c r="BU467" i="1"/>
  <c r="BT467" i="1"/>
  <c r="BS467" i="1"/>
  <c r="BR467" i="1"/>
  <c r="K1228" i="7" s="1"/>
  <c r="BQ467" i="1"/>
  <c r="BP467" i="1"/>
  <c r="J1249" i="7" s="1"/>
  <c r="BO467" i="1"/>
  <c r="J1228" i="7" s="1"/>
  <c r="BN467" i="1"/>
  <c r="BM467" i="1"/>
  <c r="BL467" i="1"/>
  <c r="BK467" i="1"/>
  <c r="I1207" i="7" s="1"/>
  <c r="BJ467" i="1"/>
  <c r="H1249" i="7" s="1"/>
  <c r="BI467" i="1"/>
  <c r="BH467" i="1"/>
  <c r="H1207" i="7" s="1"/>
  <c r="BG467" i="1"/>
  <c r="G1249" i="7" s="1"/>
  <c r="BF467" i="1"/>
  <c r="BE467" i="1"/>
  <c r="BD467" i="1"/>
  <c r="BC467" i="1"/>
  <c r="BB467" i="1"/>
  <c r="F1207" i="7" s="1"/>
  <c r="BA467" i="1"/>
  <c r="AZ467" i="1"/>
  <c r="E1228" i="7" s="1"/>
  <c r="AY467" i="1"/>
  <c r="E1207" i="7" s="1"/>
  <c r="AW467" i="1"/>
  <c r="CQ466" i="1"/>
  <c r="CP466" i="1"/>
  <c r="CO466" i="1"/>
  <c r="CN466" i="1"/>
  <c r="R1248" i="7" s="1"/>
  <c r="CM466" i="1"/>
  <c r="CL466" i="1"/>
  <c r="R1206" i="7" s="1"/>
  <c r="CK466" i="1"/>
  <c r="Q1248" i="7" s="1"/>
  <c r="CJ466" i="1"/>
  <c r="CI466" i="1"/>
  <c r="CH466" i="1"/>
  <c r="CG466" i="1"/>
  <c r="P1227" i="7" s="1"/>
  <c r="CF466" i="1"/>
  <c r="P1206" i="7" s="1"/>
  <c r="CE466" i="1"/>
  <c r="CD466" i="1"/>
  <c r="O1227" i="7" s="1"/>
  <c r="CC466" i="1"/>
  <c r="O1206" i="7" s="1"/>
  <c r="CB466" i="1"/>
  <c r="CA466" i="1"/>
  <c r="BZ466" i="1"/>
  <c r="BY466" i="1"/>
  <c r="BX466" i="1"/>
  <c r="M1227" i="7" s="1"/>
  <c r="BW466" i="1"/>
  <c r="BV466" i="1"/>
  <c r="L1248" i="7" s="1"/>
  <c r="BU466" i="1"/>
  <c r="L1227" i="7" s="1"/>
  <c r="BT466" i="1"/>
  <c r="BS466" i="1"/>
  <c r="BR466" i="1"/>
  <c r="BQ466" i="1"/>
  <c r="K1206" i="7" s="1"/>
  <c r="BP466" i="1"/>
  <c r="J1248" i="7" s="1"/>
  <c r="BO466" i="1"/>
  <c r="BN466" i="1"/>
  <c r="J1206" i="7" s="1"/>
  <c r="BM466" i="1"/>
  <c r="I1248" i="7" s="1"/>
  <c r="BL466" i="1"/>
  <c r="BK466" i="1"/>
  <c r="BJ466" i="1"/>
  <c r="BI466" i="1"/>
  <c r="H1227" i="7" s="1"/>
  <c r="BH466" i="1"/>
  <c r="H1206" i="7" s="1"/>
  <c r="BG466" i="1"/>
  <c r="BF466" i="1"/>
  <c r="G1227" i="7" s="1"/>
  <c r="BE466" i="1"/>
  <c r="G1206" i="7" s="1"/>
  <c r="BD466" i="1"/>
  <c r="BC466" i="1"/>
  <c r="BB466" i="1"/>
  <c r="BA466" i="1"/>
  <c r="E1248" i="7" s="1"/>
  <c r="AZ466" i="1"/>
  <c r="E1227" i="7" s="1"/>
  <c r="AY466" i="1"/>
  <c r="AW466" i="1"/>
  <c r="CQ465" i="1"/>
  <c r="S1247" i="7" s="1"/>
  <c r="CP465" i="1"/>
  <c r="CO465" i="1"/>
  <c r="CN465" i="1"/>
  <c r="CM465" i="1"/>
  <c r="R1226" i="7" s="1"/>
  <c r="CL465" i="1"/>
  <c r="R1205" i="7" s="1"/>
  <c r="CK465" i="1"/>
  <c r="CJ465" i="1"/>
  <c r="Q1226" i="7" s="1"/>
  <c r="CI465" i="1"/>
  <c r="Q1205" i="7" s="1"/>
  <c r="CH465" i="1"/>
  <c r="CG465" i="1"/>
  <c r="CF465" i="1"/>
  <c r="CE465" i="1"/>
  <c r="O1247" i="7" s="1"/>
  <c r="CD465" i="1"/>
  <c r="O1226" i="7" s="1"/>
  <c r="CC465" i="1"/>
  <c r="CB465" i="1"/>
  <c r="N1247" i="7" s="1"/>
  <c r="CA465" i="1"/>
  <c r="N1226" i="7" s="1"/>
  <c r="BZ465" i="1"/>
  <c r="BY465" i="1"/>
  <c r="BX465" i="1"/>
  <c r="BW465" i="1"/>
  <c r="BV465" i="1"/>
  <c r="L1247" i="7" s="1"/>
  <c r="BU465" i="1"/>
  <c r="BT465" i="1"/>
  <c r="L1205" i="7" s="1"/>
  <c r="BS465" i="1"/>
  <c r="BR465" i="1"/>
  <c r="BQ465" i="1"/>
  <c r="BP465" i="1"/>
  <c r="BO465" i="1"/>
  <c r="BN465" i="1"/>
  <c r="J1205" i="7" s="1"/>
  <c r="BM465" i="1"/>
  <c r="BL465" i="1"/>
  <c r="I1226" i="7" s="1"/>
  <c r="BK465" i="1"/>
  <c r="I1205" i="7" s="1"/>
  <c r="BJ465" i="1"/>
  <c r="BI465" i="1"/>
  <c r="BH465" i="1"/>
  <c r="BG465" i="1"/>
  <c r="G1247" i="7" s="1"/>
  <c r="BF465" i="1"/>
  <c r="G1226" i="7" s="1"/>
  <c r="BE465" i="1"/>
  <c r="BD465" i="1"/>
  <c r="F1247" i="7" s="1"/>
  <c r="BC465" i="1"/>
  <c r="F1226" i="7" s="1"/>
  <c r="BB465" i="1"/>
  <c r="BA465" i="1"/>
  <c r="AZ465" i="1"/>
  <c r="AY465" i="1"/>
  <c r="E1205" i="7" s="1"/>
  <c r="AW465" i="1"/>
  <c r="CQ464" i="1"/>
  <c r="CP464" i="1"/>
  <c r="S1225" i="7" s="1"/>
  <c r="CO464" i="1"/>
  <c r="S1204" i="7" s="1"/>
  <c r="CN464" i="1"/>
  <c r="CM464" i="1"/>
  <c r="CL464" i="1"/>
  <c r="CK464" i="1"/>
  <c r="CJ464" i="1"/>
  <c r="Q1225" i="7" s="1"/>
  <c r="CI464" i="1"/>
  <c r="CH464" i="1"/>
  <c r="P1246" i="7" s="1"/>
  <c r="CG464" i="1"/>
  <c r="P1225" i="7" s="1"/>
  <c r="CF464" i="1"/>
  <c r="CE464" i="1"/>
  <c r="CD464" i="1"/>
  <c r="CC464" i="1"/>
  <c r="O1204" i="7" s="1"/>
  <c r="CB464" i="1"/>
  <c r="N1246" i="7" s="1"/>
  <c r="CA464" i="1"/>
  <c r="BZ464" i="1"/>
  <c r="N1204" i="7" s="1"/>
  <c r="BY464" i="1"/>
  <c r="M1246" i="7" s="1"/>
  <c r="BX464" i="1"/>
  <c r="BW464" i="1"/>
  <c r="BV464" i="1"/>
  <c r="BU464" i="1"/>
  <c r="L1225" i="7" s="1"/>
  <c r="BT464" i="1"/>
  <c r="L1204" i="7" s="1"/>
  <c r="BS464" i="1"/>
  <c r="BR464" i="1"/>
  <c r="K1225" i="7" s="1"/>
  <c r="BQ464" i="1"/>
  <c r="K1204" i="7" s="1"/>
  <c r="BP464" i="1"/>
  <c r="BO464" i="1"/>
  <c r="BN464" i="1"/>
  <c r="BM464" i="1"/>
  <c r="I1246" i="7" s="1"/>
  <c r="BL464" i="1"/>
  <c r="I1225" i="7" s="1"/>
  <c r="BK464" i="1"/>
  <c r="BJ464" i="1"/>
  <c r="H1246" i="7" s="1"/>
  <c r="BI464" i="1"/>
  <c r="H1225" i="7" s="1"/>
  <c r="BH464" i="1"/>
  <c r="BG464" i="1"/>
  <c r="BF464" i="1"/>
  <c r="BE464" i="1"/>
  <c r="BD464" i="1"/>
  <c r="F1246" i="7" s="1"/>
  <c r="BC464" i="1"/>
  <c r="BB464" i="1"/>
  <c r="F1204" i="7" s="1"/>
  <c r="BA464" i="1"/>
  <c r="E1246" i="7" s="1"/>
  <c r="AZ464" i="1"/>
  <c r="AY464" i="1"/>
  <c r="AW464" i="1"/>
  <c r="CQ463" i="1"/>
  <c r="S1245" i="7" s="1"/>
  <c r="CP463" i="1"/>
  <c r="S1224" i="7" s="1"/>
  <c r="CO463" i="1"/>
  <c r="CN463" i="1"/>
  <c r="R1245" i="7" s="1"/>
  <c r="CM463" i="1"/>
  <c r="R1224" i="7" s="1"/>
  <c r="CL463" i="1"/>
  <c r="CK463" i="1"/>
  <c r="CJ463" i="1"/>
  <c r="CI463" i="1"/>
  <c r="Q1203" i="7" s="1"/>
  <c r="CH463" i="1"/>
  <c r="P1245" i="7" s="1"/>
  <c r="CG463" i="1"/>
  <c r="CF463" i="1"/>
  <c r="P1203" i="7" s="1"/>
  <c r="CE463" i="1"/>
  <c r="O1245" i="7" s="1"/>
  <c r="CD463" i="1"/>
  <c r="CC463" i="1"/>
  <c r="CB463" i="1"/>
  <c r="CA463" i="1"/>
  <c r="N1224" i="7" s="1"/>
  <c r="BZ463" i="1"/>
  <c r="N1203" i="7" s="1"/>
  <c r="BY463" i="1"/>
  <c r="BX463" i="1"/>
  <c r="M1224" i="7" s="1"/>
  <c r="BW463" i="1"/>
  <c r="M1203" i="7" s="1"/>
  <c r="BV463" i="1"/>
  <c r="BU463" i="1"/>
  <c r="BT463" i="1"/>
  <c r="BS463" i="1"/>
  <c r="BR463" i="1"/>
  <c r="K1224" i="7" s="1"/>
  <c r="BQ463" i="1"/>
  <c r="BP463" i="1"/>
  <c r="J1245" i="7" s="1"/>
  <c r="BO463" i="1"/>
  <c r="J1224" i="7" s="1"/>
  <c r="BN463" i="1"/>
  <c r="BM463" i="1"/>
  <c r="BL463" i="1"/>
  <c r="BK463" i="1"/>
  <c r="I1203" i="7" s="1"/>
  <c r="BJ463" i="1"/>
  <c r="H1245" i="7" s="1"/>
  <c r="BI463" i="1"/>
  <c r="BH463" i="1"/>
  <c r="H1203" i="7" s="1"/>
  <c r="BG463" i="1"/>
  <c r="G1245" i="7" s="1"/>
  <c r="BF463" i="1"/>
  <c r="BE463" i="1"/>
  <c r="BD463" i="1"/>
  <c r="BC463" i="1"/>
  <c r="BB463" i="1"/>
  <c r="F1203" i="7" s="1"/>
  <c r="BA463" i="1"/>
  <c r="AZ463" i="1"/>
  <c r="E1224" i="7" s="1"/>
  <c r="AY463" i="1"/>
  <c r="E1203" i="7" s="1"/>
  <c r="AW463" i="1"/>
  <c r="CQ462" i="1"/>
  <c r="CP462" i="1"/>
  <c r="CO462" i="1"/>
  <c r="S1202" i="7" s="1"/>
  <c r="CN462" i="1"/>
  <c r="R1244" i="7" s="1"/>
  <c r="CM462" i="1"/>
  <c r="CL462" i="1"/>
  <c r="R1202" i="7" s="1"/>
  <c r="CK462" i="1"/>
  <c r="Q1244" i="7" s="1"/>
  <c r="CJ462" i="1"/>
  <c r="CI462" i="1"/>
  <c r="CH462" i="1"/>
  <c r="CG462" i="1"/>
  <c r="P1223" i="7" s="1"/>
  <c r="CF462" i="1"/>
  <c r="P1202" i="7" s="1"/>
  <c r="CE462" i="1"/>
  <c r="CD462" i="1"/>
  <c r="O1223" i="7" s="1"/>
  <c r="CC462" i="1"/>
  <c r="O1202" i="7" s="1"/>
  <c r="CB462" i="1"/>
  <c r="CA462" i="1"/>
  <c r="BZ462" i="1"/>
  <c r="BY462" i="1"/>
  <c r="BX462" i="1"/>
  <c r="M1223" i="7" s="1"/>
  <c r="BW462" i="1"/>
  <c r="M1202" i="7" s="1"/>
  <c r="BV462" i="1"/>
  <c r="L1244" i="7" s="1"/>
  <c r="BU462" i="1"/>
  <c r="L1223" i="7" s="1"/>
  <c r="BT462" i="1"/>
  <c r="BS462" i="1"/>
  <c r="BR462" i="1"/>
  <c r="BQ462" i="1"/>
  <c r="BP462" i="1"/>
  <c r="J1244" i="7" s="1"/>
  <c r="BO462" i="1"/>
  <c r="BN462" i="1"/>
  <c r="J1202" i="7" s="1"/>
  <c r="BM462" i="1"/>
  <c r="I1244" i="7" s="1"/>
  <c r="BL462" i="1"/>
  <c r="BK462" i="1"/>
  <c r="BJ462" i="1"/>
  <c r="BI462" i="1"/>
  <c r="H1223" i="7" s="1"/>
  <c r="BH462" i="1"/>
  <c r="H1202" i="7" s="1"/>
  <c r="BG462" i="1"/>
  <c r="BF462" i="1"/>
  <c r="G1223" i="7" s="1"/>
  <c r="BE462" i="1"/>
  <c r="G1202" i="7" s="1"/>
  <c r="BD462" i="1"/>
  <c r="BC462" i="1"/>
  <c r="BB462" i="1"/>
  <c r="BA462" i="1"/>
  <c r="E1244" i="7" s="1"/>
  <c r="AZ462" i="1"/>
  <c r="E1223" i="7" s="1"/>
  <c r="AY462" i="1"/>
  <c r="AW462" i="1"/>
  <c r="CQ461" i="1"/>
  <c r="S1243" i="7" s="1"/>
  <c r="CP461" i="1"/>
  <c r="CO461" i="1"/>
  <c r="CN461" i="1"/>
  <c r="CM461" i="1"/>
  <c r="R1222" i="7" s="1"/>
  <c r="CL461" i="1"/>
  <c r="CK461" i="1"/>
  <c r="CJ461" i="1"/>
  <c r="Q1222" i="7" s="1"/>
  <c r="CI461" i="1"/>
  <c r="Q1201" i="7" s="1"/>
  <c r="CH461" i="1"/>
  <c r="CG461" i="1"/>
  <c r="CF461" i="1"/>
  <c r="CE461" i="1"/>
  <c r="O1243" i="7" s="1"/>
  <c r="CD461" i="1"/>
  <c r="O1222" i="7" s="1"/>
  <c r="CC461" i="1"/>
  <c r="CB461" i="1"/>
  <c r="N1243" i="7" s="1"/>
  <c r="CA461" i="1"/>
  <c r="N1222" i="7" s="1"/>
  <c r="BZ461" i="1"/>
  <c r="BY461" i="1"/>
  <c r="BX461" i="1"/>
  <c r="BW461" i="1"/>
  <c r="M1201" i="7" s="1"/>
  <c r="BV461" i="1"/>
  <c r="L1243" i="7" s="1"/>
  <c r="BU461" i="1"/>
  <c r="BT461" i="1"/>
  <c r="L1201" i="7" s="1"/>
  <c r="BS461" i="1"/>
  <c r="BR461" i="1"/>
  <c r="BQ461" i="1"/>
  <c r="BP461" i="1"/>
  <c r="BO461" i="1"/>
  <c r="BN461" i="1"/>
  <c r="J1201" i="7" s="1"/>
  <c r="BM461" i="1"/>
  <c r="BL461" i="1"/>
  <c r="I1222" i="7" s="1"/>
  <c r="BK461" i="1"/>
  <c r="I1201" i="7" s="1"/>
  <c r="BJ461" i="1"/>
  <c r="BI461" i="1"/>
  <c r="BH461" i="1"/>
  <c r="BG461" i="1"/>
  <c r="G1243" i="7" s="1"/>
  <c r="BF461" i="1"/>
  <c r="G1222" i="7" s="1"/>
  <c r="BE461" i="1"/>
  <c r="BD461" i="1"/>
  <c r="F1243" i="7" s="1"/>
  <c r="X1243" i="7" s="1"/>
  <c r="BC461" i="1"/>
  <c r="F1222" i="7" s="1"/>
  <c r="BB461" i="1"/>
  <c r="BA461" i="1"/>
  <c r="AZ461" i="1"/>
  <c r="AY461" i="1"/>
  <c r="E1201" i="7" s="1"/>
  <c r="AW461" i="1"/>
  <c r="CQ460" i="1"/>
  <c r="CP460" i="1"/>
  <c r="S1221" i="7" s="1"/>
  <c r="CO460" i="1"/>
  <c r="S1200" i="7" s="1"/>
  <c r="CN460" i="1"/>
  <c r="CM460" i="1"/>
  <c r="CL460" i="1"/>
  <c r="CK460" i="1"/>
  <c r="Q1242" i="7" s="1"/>
  <c r="CJ460" i="1"/>
  <c r="Q1221" i="7" s="1"/>
  <c r="CI460" i="1"/>
  <c r="CH460" i="1"/>
  <c r="P1242" i="7" s="1"/>
  <c r="CG460" i="1"/>
  <c r="P1221" i="7" s="1"/>
  <c r="CF460" i="1"/>
  <c r="CE460" i="1"/>
  <c r="CD460" i="1"/>
  <c r="CC460" i="1"/>
  <c r="CB460" i="1"/>
  <c r="N1242" i="7" s="1"/>
  <c r="CA460" i="1"/>
  <c r="BZ460" i="1"/>
  <c r="N1200" i="7" s="1"/>
  <c r="X1200" i="7" s="1"/>
  <c r="BY460" i="1"/>
  <c r="M1242" i="7" s="1"/>
  <c r="BX460" i="1"/>
  <c r="BW460" i="1"/>
  <c r="BV460" i="1"/>
  <c r="BU460" i="1"/>
  <c r="L1221" i="7" s="1"/>
  <c r="BT460" i="1"/>
  <c r="L1200" i="7" s="1"/>
  <c r="BS460" i="1"/>
  <c r="BR460" i="1"/>
  <c r="K1221" i="7" s="1"/>
  <c r="BQ460" i="1"/>
  <c r="K1200" i="7" s="1"/>
  <c r="BP460" i="1"/>
  <c r="BO460" i="1"/>
  <c r="BN460" i="1"/>
  <c r="BM460" i="1"/>
  <c r="I1242" i="7" s="1"/>
  <c r="BL460" i="1"/>
  <c r="I1221" i="7" s="1"/>
  <c r="BK460" i="1"/>
  <c r="BJ460" i="1"/>
  <c r="H1242" i="7" s="1"/>
  <c r="BI460" i="1"/>
  <c r="H1221" i="7" s="1"/>
  <c r="BH460" i="1"/>
  <c r="BG460" i="1"/>
  <c r="BF460" i="1"/>
  <c r="BE460" i="1"/>
  <c r="G1200" i="7" s="1"/>
  <c r="BD460" i="1"/>
  <c r="F1242" i="7" s="1"/>
  <c r="BC460" i="1"/>
  <c r="BB460" i="1"/>
  <c r="F1200" i="7" s="1"/>
  <c r="BA460" i="1"/>
  <c r="E1242" i="7" s="1"/>
  <c r="AZ460" i="1"/>
  <c r="AY460" i="1"/>
  <c r="AW460" i="1"/>
  <c r="CQ459" i="1"/>
  <c r="S1241" i="7" s="1"/>
  <c r="CP459" i="1"/>
  <c r="S1220" i="7" s="1"/>
  <c r="CO459" i="1"/>
  <c r="CN459" i="1"/>
  <c r="R1241" i="7" s="1"/>
  <c r="CM459" i="1"/>
  <c r="R1220" i="7" s="1"/>
  <c r="CL459" i="1"/>
  <c r="CK459" i="1"/>
  <c r="CJ459" i="1"/>
  <c r="CI459" i="1"/>
  <c r="CH459" i="1"/>
  <c r="P1241" i="7" s="1"/>
  <c r="CG459" i="1"/>
  <c r="CF459" i="1"/>
  <c r="P1199" i="7" s="1"/>
  <c r="CE459" i="1"/>
  <c r="O1241" i="7" s="1"/>
  <c r="CD459" i="1"/>
  <c r="CC459" i="1"/>
  <c r="CB459" i="1"/>
  <c r="CA459" i="1"/>
  <c r="N1220" i="7" s="1"/>
  <c r="BZ459" i="1"/>
  <c r="N1199" i="7" s="1"/>
  <c r="BY459" i="1"/>
  <c r="BX459" i="1"/>
  <c r="M1220" i="7" s="1"/>
  <c r="BW459" i="1"/>
  <c r="M1199" i="7" s="1"/>
  <c r="BV459" i="1"/>
  <c r="BU459" i="1"/>
  <c r="BT459" i="1"/>
  <c r="BS459" i="1"/>
  <c r="BR459" i="1"/>
  <c r="K1220" i="7" s="1"/>
  <c r="BQ459" i="1"/>
  <c r="BP459" i="1"/>
  <c r="J1241" i="7" s="1"/>
  <c r="BO459" i="1"/>
  <c r="J1220" i="7" s="1"/>
  <c r="BN459" i="1"/>
  <c r="BM459" i="1"/>
  <c r="BL459" i="1"/>
  <c r="BK459" i="1"/>
  <c r="I1199" i="7" s="1"/>
  <c r="BJ459" i="1"/>
  <c r="H1241" i="7" s="1"/>
  <c r="BI459" i="1"/>
  <c r="BH459" i="1"/>
  <c r="H1199" i="7" s="1"/>
  <c r="BG459" i="1"/>
  <c r="G1241" i="7" s="1"/>
  <c r="X1241" i="7" s="1"/>
  <c r="BF459" i="1"/>
  <c r="BE459" i="1"/>
  <c r="BD459" i="1"/>
  <c r="BC459" i="1"/>
  <c r="BB459" i="1"/>
  <c r="F1199" i="7" s="1"/>
  <c r="BA459" i="1"/>
  <c r="AZ459" i="1"/>
  <c r="E1220" i="7" s="1"/>
  <c r="AY459" i="1"/>
  <c r="E1199" i="7" s="1"/>
  <c r="AW459" i="1"/>
  <c r="CQ455" i="1"/>
  <c r="CP455" i="1"/>
  <c r="CO455" i="1"/>
  <c r="CN455" i="1"/>
  <c r="R1198" i="7" s="1"/>
  <c r="CM455" i="1"/>
  <c r="CL455" i="1"/>
  <c r="R1156" i="7" s="1"/>
  <c r="CK455" i="1"/>
  <c r="Q1198" i="7" s="1"/>
  <c r="CJ455" i="1"/>
  <c r="CI455" i="1"/>
  <c r="CH455" i="1"/>
  <c r="CG455" i="1"/>
  <c r="CF455" i="1"/>
  <c r="P1156" i="7" s="1"/>
  <c r="CE455" i="1"/>
  <c r="O1198" i="7" s="1"/>
  <c r="CD455" i="1"/>
  <c r="O1177" i="7" s="1"/>
  <c r="CC455" i="1"/>
  <c r="O1156" i="7" s="1"/>
  <c r="CB455" i="1"/>
  <c r="CA455" i="1"/>
  <c r="BZ455" i="1"/>
  <c r="BY455" i="1"/>
  <c r="BX455" i="1"/>
  <c r="M1177" i="7" s="1"/>
  <c r="W1177" i="7" s="1"/>
  <c r="BW455" i="1"/>
  <c r="M1156" i="7" s="1"/>
  <c r="BV455" i="1"/>
  <c r="L1198" i="7" s="1"/>
  <c r="BU455" i="1"/>
  <c r="L1177" i="7" s="1"/>
  <c r="BT455" i="1"/>
  <c r="BS455" i="1"/>
  <c r="BR455" i="1"/>
  <c r="BQ455" i="1"/>
  <c r="BP455" i="1"/>
  <c r="J1198" i="7" s="1"/>
  <c r="BO455" i="1"/>
  <c r="J1177" i="7" s="1"/>
  <c r="BN455" i="1"/>
  <c r="J1156" i="7" s="1"/>
  <c r="BM455" i="1"/>
  <c r="I1198" i="7" s="1"/>
  <c r="BL455" i="1"/>
  <c r="BK455" i="1"/>
  <c r="BJ455" i="1"/>
  <c r="BI455" i="1"/>
  <c r="BH455" i="1"/>
  <c r="H1156" i="7" s="1"/>
  <c r="BG455" i="1"/>
  <c r="BF455" i="1"/>
  <c r="G1177" i="7" s="1"/>
  <c r="BE455" i="1"/>
  <c r="G1156" i="7" s="1"/>
  <c r="BD455" i="1"/>
  <c r="BC455" i="1"/>
  <c r="BB455" i="1"/>
  <c r="BA455" i="1"/>
  <c r="AZ455" i="1"/>
  <c r="E1177" i="7" s="1"/>
  <c r="AY455" i="1"/>
  <c r="E1156" i="7" s="1"/>
  <c r="AW455" i="1"/>
  <c r="CQ454" i="1"/>
  <c r="S1197" i="7" s="1"/>
  <c r="CP454" i="1"/>
  <c r="CO454" i="1"/>
  <c r="CN454" i="1"/>
  <c r="CM454" i="1"/>
  <c r="CL454" i="1"/>
  <c r="R1155" i="7" s="1"/>
  <c r="CK454" i="1"/>
  <c r="Q1197" i="7" s="1"/>
  <c r="CJ454" i="1"/>
  <c r="Q1176" i="7" s="1"/>
  <c r="CI454" i="1"/>
  <c r="Q1155" i="7" s="1"/>
  <c r="CH454" i="1"/>
  <c r="CG454" i="1"/>
  <c r="CF454" i="1"/>
  <c r="CE454" i="1"/>
  <c r="CD454" i="1"/>
  <c r="O1176" i="7" s="1"/>
  <c r="CC454" i="1"/>
  <c r="O1155" i="7" s="1"/>
  <c r="CB454" i="1"/>
  <c r="N1197" i="7" s="1"/>
  <c r="CA454" i="1"/>
  <c r="N1176" i="7" s="1"/>
  <c r="BZ454" i="1"/>
  <c r="BY454" i="1"/>
  <c r="BX454" i="1"/>
  <c r="BW454" i="1"/>
  <c r="BV454" i="1"/>
  <c r="L1197" i="7" s="1"/>
  <c r="BU454" i="1"/>
  <c r="L1176" i="7" s="1"/>
  <c r="BT454" i="1"/>
  <c r="L1155" i="7" s="1"/>
  <c r="BS454" i="1"/>
  <c r="BR454" i="1"/>
  <c r="BQ454" i="1"/>
  <c r="BP454" i="1"/>
  <c r="BO454" i="1"/>
  <c r="BN454" i="1"/>
  <c r="BM454" i="1"/>
  <c r="I1197" i="7" s="1"/>
  <c r="BL454" i="1"/>
  <c r="I1176" i="7" s="1"/>
  <c r="BK454" i="1"/>
  <c r="I1155" i="7" s="1"/>
  <c r="BJ454" i="1"/>
  <c r="BI454" i="1"/>
  <c r="BH454" i="1"/>
  <c r="BG454" i="1"/>
  <c r="BF454" i="1"/>
  <c r="G1176" i="7" s="1"/>
  <c r="BE454" i="1"/>
  <c r="G1155" i="7" s="1"/>
  <c r="BD454" i="1"/>
  <c r="F1197" i="7" s="1"/>
  <c r="BC454" i="1"/>
  <c r="F1176" i="7" s="1"/>
  <c r="BB454" i="1"/>
  <c r="BA454" i="1"/>
  <c r="AZ454" i="1"/>
  <c r="AY454" i="1"/>
  <c r="AW454" i="1"/>
  <c r="CQ453" i="1"/>
  <c r="S1196" i="7" s="1"/>
  <c r="CP453" i="1"/>
  <c r="S1175" i="7" s="1"/>
  <c r="CO453" i="1"/>
  <c r="S1154" i="7" s="1"/>
  <c r="CN453" i="1"/>
  <c r="CM453" i="1"/>
  <c r="CL453" i="1"/>
  <c r="CK453" i="1"/>
  <c r="CJ453" i="1"/>
  <c r="Q1175" i="7" s="1"/>
  <c r="CI453" i="1"/>
  <c r="CH453" i="1"/>
  <c r="P1196" i="7" s="1"/>
  <c r="CG453" i="1"/>
  <c r="P1175" i="7" s="1"/>
  <c r="CF453" i="1"/>
  <c r="CE453" i="1"/>
  <c r="CD453" i="1"/>
  <c r="CC453" i="1"/>
  <c r="CB453" i="1"/>
  <c r="N1196" i="7" s="1"/>
  <c r="CA453" i="1"/>
  <c r="N1175" i="7" s="1"/>
  <c r="BZ453" i="1"/>
  <c r="N1154" i="7" s="1"/>
  <c r="BY453" i="1"/>
  <c r="M1196" i="7" s="1"/>
  <c r="BX453" i="1"/>
  <c r="BW453" i="1"/>
  <c r="BV453" i="1"/>
  <c r="BU453" i="1"/>
  <c r="BT453" i="1"/>
  <c r="L1154" i="7" s="1"/>
  <c r="BS453" i="1"/>
  <c r="BR453" i="1"/>
  <c r="K1175" i="7" s="1"/>
  <c r="BQ453" i="1"/>
  <c r="K1154" i="7" s="1"/>
  <c r="BP453" i="1"/>
  <c r="BO453" i="1"/>
  <c r="BN453" i="1"/>
  <c r="BM453" i="1"/>
  <c r="BL453" i="1"/>
  <c r="I1175" i="7" s="1"/>
  <c r="BK453" i="1"/>
  <c r="I1154" i="7" s="1"/>
  <c r="BJ453" i="1"/>
  <c r="H1196" i="7" s="1"/>
  <c r="BI453" i="1"/>
  <c r="H1175" i="7" s="1"/>
  <c r="BH453" i="1"/>
  <c r="BG453" i="1"/>
  <c r="BF453" i="1"/>
  <c r="BE453" i="1"/>
  <c r="BD453" i="1"/>
  <c r="F1196" i="7" s="1"/>
  <c r="BC453" i="1"/>
  <c r="BB453" i="1"/>
  <c r="F1154" i="7" s="1"/>
  <c r="BA453" i="1"/>
  <c r="E1196" i="7" s="1"/>
  <c r="AZ453" i="1"/>
  <c r="AY453" i="1"/>
  <c r="AW453" i="1"/>
  <c r="CQ452" i="1"/>
  <c r="CP452" i="1"/>
  <c r="S1174" i="7" s="1"/>
  <c r="CO452" i="1"/>
  <c r="CN452" i="1"/>
  <c r="R1195" i="7" s="1"/>
  <c r="CM452" i="1"/>
  <c r="R1174" i="7" s="1"/>
  <c r="CL452" i="1"/>
  <c r="CK452" i="1"/>
  <c r="CJ452" i="1"/>
  <c r="CI452" i="1"/>
  <c r="CH452" i="1"/>
  <c r="P1195" i="7" s="1"/>
  <c r="CG452" i="1"/>
  <c r="P1174" i="7" s="1"/>
  <c r="CF452" i="1"/>
  <c r="P1153" i="7" s="1"/>
  <c r="CE452" i="1"/>
  <c r="O1195" i="7" s="1"/>
  <c r="CD452" i="1"/>
  <c r="CC452" i="1"/>
  <c r="CB452" i="1"/>
  <c r="CA452" i="1"/>
  <c r="BZ452" i="1"/>
  <c r="N1153" i="7" s="1"/>
  <c r="BY452" i="1"/>
  <c r="M1195" i="7" s="1"/>
  <c r="BX452" i="1"/>
  <c r="M1174" i="7" s="1"/>
  <c r="BW452" i="1"/>
  <c r="M1153" i="7" s="1"/>
  <c r="BV452" i="1"/>
  <c r="BU452" i="1"/>
  <c r="BT452" i="1"/>
  <c r="BS452" i="1"/>
  <c r="BR452" i="1"/>
  <c r="K1174" i="7" s="1"/>
  <c r="BQ452" i="1"/>
  <c r="K1153" i="7" s="1"/>
  <c r="BP452" i="1"/>
  <c r="J1195" i="7" s="1"/>
  <c r="BO452" i="1"/>
  <c r="J1174" i="7" s="1"/>
  <c r="BN452" i="1"/>
  <c r="BM452" i="1"/>
  <c r="BL452" i="1"/>
  <c r="BK452" i="1"/>
  <c r="BJ452" i="1"/>
  <c r="H1195" i="7" s="1"/>
  <c r="BI452" i="1"/>
  <c r="BH452" i="1"/>
  <c r="H1153" i="7" s="1"/>
  <c r="BG452" i="1"/>
  <c r="G1195" i="7" s="1"/>
  <c r="BF452" i="1"/>
  <c r="BE452" i="1"/>
  <c r="BD452" i="1"/>
  <c r="BC452" i="1"/>
  <c r="BB452" i="1"/>
  <c r="F1153" i="7" s="1"/>
  <c r="BA452" i="1"/>
  <c r="AZ452" i="1"/>
  <c r="E1174" i="7" s="1"/>
  <c r="AY452" i="1"/>
  <c r="E1153" i="7" s="1"/>
  <c r="AW452" i="1"/>
  <c r="CQ451" i="1"/>
  <c r="CP451" i="1"/>
  <c r="CO451" i="1"/>
  <c r="CN451" i="1"/>
  <c r="R1194" i="7" s="1"/>
  <c r="CM451" i="1"/>
  <c r="R1173" i="7" s="1"/>
  <c r="CL451" i="1"/>
  <c r="R1152" i="7" s="1"/>
  <c r="CK451" i="1"/>
  <c r="Q1194" i="7" s="1"/>
  <c r="CJ451" i="1"/>
  <c r="CI451" i="1"/>
  <c r="CH451" i="1"/>
  <c r="CG451" i="1"/>
  <c r="CF451" i="1"/>
  <c r="P1152" i="7" s="1"/>
  <c r="CE451" i="1"/>
  <c r="O1194" i="7" s="1"/>
  <c r="CD451" i="1"/>
  <c r="O1173" i="7" s="1"/>
  <c r="CC451" i="1"/>
  <c r="O1152" i="7" s="1"/>
  <c r="CB451" i="1"/>
  <c r="CA451" i="1"/>
  <c r="BZ451" i="1"/>
  <c r="BY451" i="1"/>
  <c r="BX451" i="1"/>
  <c r="M1173" i="7" s="1"/>
  <c r="W1173" i="7" s="1"/>
  <c r="BW451" i="1"/>
  <c r="M1152" i="7" s="1"/>
  <c r="BV451" i="1"/>
  <c r="L1194" i="7" s="1"/>
  <c r="BU451" i="1"/>
  <c r="L1173" i="7" s="1"/>
  <c r="BT451" i="1"/>
  <c r="BS451" i="1"/>
  <c r="BR451" i="1"/>
  <c r="BQ451" i="1"/>
  <c r="BP451" i="1"/>
  <c r="J1194" i="7" s="1"/>
  <c r="BO451" i="1"/>
  <c r="J1173" i="7" s="1"/>
  <c r="BN451" i="1"/>
  <c r="J1152" i="7" s="1"/>
  <c r="BM451" i="1"/>
  <c r="I1194" i="7" s="1"/>
  <c r="BL451" i="1"/>
  <c r="BK451" i="1"/>
  <c r="BJ451" i="1"/>
  <c r="BI451" i="1"/>
  <c r="BH451" i="1"/>
  <c r="H1152" i="7" s="1"/>
  <c r="BG451" i="1"/>
  <c r="BF451" i="1"/>
  <c r="G1173" i="7" s="1"/>
  <c r="BE451" i="1"/>
  <c r="G1152" i="7" s="1"/>
  <c r="BD451" i="1"/>
  <c r="BC451" i="1"/>
  <c r="BB451" i="1"/>
  <c r="BA451" i="1"/>
  <c r="AZ451" i="1"/>
  <c r="E1173" i="7" s="1"/>
  <c r="AY451" i="1"/>
  <c r="E1152" i="7" s="1"/>
  <c r="AW451" i="1"/>
  <c r="CQ450" i="1"/>
  <c r="S1193" i="7" s="1"/>
  <c r="CP450" i="1"/>
  <c r="CO450" i="1"/>
  <c r="CN450" i="1"/>
  <c r="CM450" i="1"/>
  <c r="CL450" i="1"/>
  <c r="R1151" i="7" s="1"/>
  <c r="CK450" i="1"/>
  <c r="Q1193" i="7" s="1"/>
  <c r="CJ450" i="1"/>
  <c r="Q1172" i="7" s="1"/>
  <c r="CI450" i="1"/>
  <c r="Q1151" i="7" s="1"/>
  <c r="CH450" i="1"/>
  <c r="CG450" i="1"/>
  <c r="CF450" i="1"/>
  <c r="CE450" i="1"/>
  <c r="CD450" i="1"/>
  <c r="O1172" i="7" s="1"/>
  <c r="CC450" i="1"/>
  <c r="O1151" i="7" s="1"/>
  <c r="CB450" i="1"/>
  <c r="N1193" i="7" s="1"/>
  <c r="CA450" i="1"/>
  <c r="N1172" i="7" s="1"/>
  <c r="BZ450" i="1"/>
  <c r="BY450" i="1"/>
  <c r="BX450" i="1"/>
  <c r="BW450" i="1"/>
  <c r="BV450" i="1"/>
  <c r="L1193" i="7" s="1"/>
  <c r="BU450" i="1"/>
  <c r="L1172" i="7" s="1"/>
  <c r="BT450" i="1"/>
  <c r="L1151" i="7" s="1"/>
  <c r="BS450" i="1"/>
  <c r="BR450" i="1"/>
  <c r="BQ450" i="1"/>
  <c r="BP450" i="1"/>
  <c r="BO450" i="1"/>
  <c r="BN450" i="1"/>
  <c r="J1151" i="7" s="1"/>
  <c r="BM450" i="1"/>
  <c r="I1193" i="7" s="1"/>
  <c r="BL450" i="1"/>
  <c r="I1172" i="7" s="1"/>
  <c r="BK450" i="1"/>
  <c r="I1151" i="7" s="1"/>
  <c r="BJ450" i="1"/>
  <c r="BI450" i="1"/>
  <c r="BH450" i="1"/>
  <c r="BG450" i="1"/>
  <c r="BF450" i="1"/>
  <c r="G1172" i="7" s="1"/>
  <c r="BE450" i="1"/>
  <c r="G1151" i="7" s="1"/>
  <c r="BD450" i="1"/>
  <c r="F1193" i="7" s="1"/>
  <c r="BC450" i="1"/>
  <c r="F1172" i="7" s="1"/>
  <c r="BB450" i="1"/>
  <c r="BA450" i="1"/>
  <c r="AZ450" i="1"/>
  <c r="AY450" i="1"/>
  <c r="AW450" i="1"/>
  <c r="CQ449" i="1"/>
  <c r="S1192" i="7" s="1"/>
  <c r="CP449" i="1"/>
  <c r="S1171" i="7" s="1"/>
  <c r="CO449" i="1"/>
  <c r="S1150" i="7" s="1"/>
  <c r="CN449" i="1"/>
  <c r="CM449" i="1"/>
  <c r="CL449" i="1"/>
  <c r="CK449" i="1"/>
  <c r="CJ449" i="1"/>
  <c r="Q1171" i="7" s="1"/>
  <c r="CI449" i="1"/>
  <c r="Q1150" i="7" s="1"/>
  <c r="CH449" i="1"/>
  <c r="P1192" i="7" s="1"/>
  <c r="CG449" i="1"/>
  <c r="P1171" i="7" s="1"/>
  <c r="CF449" i="1"/>
  <c r="CE449" i="1"/>
  <c r="CD449" i="1"/>
  <c r="CC449" i="1"/>
  <c r="CB449" i="1"/>
  <c r="N1192" i="7" s="1"/>
  <c r="CA449" i="1"/>
  <c r="BZ449" i="1"/>
  <c r="N1150" i="7" s="1"/>
  <c r="BY449" i="1"/>
  <c r="M1192" i="7" s="1"/>
  <c r="BX449" i="1"/>
  <c r="BW449" i="1"/>
  <c r="BV449" i="1"/>
  <c r="BU449" i="1"/>
  <c r="BT449" i="1"/>
  <c r="L1150" i="7" s="1"/>
  <c r="BS449" i="1"/>
  <c r="BR449" i="1"/>
  <c r="K1171" i="7" s="1"/>
  <c r="BQ449" i="1"/>
  <c r="K1150" i="7" s="1"/>
  <c r="BP449" i="1"/>
  <c r="BO449" i="1"/>
  <c r="BN449" i="1"/>
  <c r="BM449" i="1"/>
  <c r="BL449" i="1"/>
  <c r="I1171" i="7" s="1"/>
  <c r="BK449" i="1"/>
  <c r="I1150" i="7" s="1"/>
  <c r="BJ449" i="1"/>
  <c r="H1192" i="7" s="1"/>
  <c r="BI449" i="1"/>
  <c r="H1171" i="7" s="1"/>
  <c r="BH449" i="1"/>
  <c r="BG449" i="1"/>
  <c r="BF449" i="1"/>
  <c r="BE449" i="1"/>
  <c r="BD449" i="1"/>
  <c r="F1192" i="7" s="1"/>
  <c r="BC449" i="1"/>
  <c r="F1171" i="7" s="1"/>
  <c r="BB449" i="1"/>
  <c r="F1150" i="7" s="1"/>
  <c r="BA449" i="1"/>
  <c r="E1192" i="7" s="1"/>
  <c r="AZ449" i="1"/>
  <c r="AY449" i="1"/>
  <c r="AW449" i="1"/>
  <c r="CQ448" i="1"/>
  <c r="CP448" i="1"/>
  <c r="S1170" i="7" s="1"/>
  <c r="CO448" i="1"/>
  <c r="S1149" i="7" s="1"/>
  <c r="CN448" i="1"/>
  <c r="R1191" i="7" s="1"/>
  <c r="CM448" i="1"/>
  <c r="R1170" i="7" s="1"/>
  <c r="CL448" i="1"/>
  <c r="CK448" i="1"/>
  <c r="CJ448" i="1"/>
  <c r="CI448" i="1"/>
  <c r="CH448" i="1"/>
  <c r="P1191" i="7" s="1"/>
  <c r="CG448" i="1"/>
  <c r="CF448" i="1"/>
  <c r="P1149" i="7" s="1"/>
  <c r="CE448" i="1"/>
  <c r="O1191" i="7" s="1"/>
  <c r="CD448" i="1"/>
  <c r="CC448" i="1"/>
  <c r="CB448" i="1"/>
  <c r="CA448" i="1"/>
  <c r="BZ448" i="1"/>
  <c r="N1149" i="7" s="1"/>
  <c r="BY448" i="1"/>
  <c r="M1191" i="7" s="1"/>
  <c r="BX448" i="1"/>
  <c r="M1170" i="7" s="1"/>
  <c r="BW448" i="1"/>
  <c r="M1149" i="7" s="1"/>
  <c r="BV448" i="1"/>
  <c r="BU448" i="1"/>
  <c r="BT448" i="1"/>
  <c r="BS448" i="1"/>
  <c r="BR448" i="1"/>
  <c r="K1170" i="7" s="1"/>
  <c r="BQ448" i="1"/>
  <c r="K1149" i="7" s="1"/>
  <c r="BP448" i="1"/>
  <c r="J1191" i="7" s="1"/>
  <c r="BO448" i="1"/>
  <c r="J1170" i="7" s="1"/>
  <c r="BN448" i="1"/>
  <c r="BM448" i="1"/>
  <c r="BL448" i="1"/>
  <c r="BK448" i="1"/>
  <c r="BJ448" i="1"/>
  <c r="H1191" i="7" s="1"/>
  <c r="BI448" i="1"/>
  <c r="H1170" i="7" s="1"/>
  <c r="BH448" i="1"/>
  <c r="H1149" i="7" s="1"/>
  <c r="BG448" i="1"/>
  <c r="G1191" i="7" s="1"/>
  <c r="BF448" i="1"/>
  <c r="BE448" i="1"/>
  <c r="BD448" i="1"/>
  <c r="BC448" i="1"/>
  <c r="BB448" i="1"/>
  <c r="F1149" i="7" s="1"/>
  <c r="BA448" i="1"/>
  <c r="E1191" i="7" s="1"/>
  <c r="AZ448" i="1"/>
  <c r="E1170" i="7" s="1"/>
  <c r="AY448" i="1"/>
  <c r="E1149" i="7" s="1"/>
  <c r="AW448" i="1"/>
  <c r="CQ447" i="1"/>
  <c r="CP447" i="1"/>
  <c r="CO447" i="1"/>
  <c r="CN447" i="1"/>
  <c r="R1190" i="7" s="1"/>
  <c r="CM447" i="1"/>
  <c r="R1169" i="7" s="1"/>
  <c r="CL447" i="1"/>
  <c r="R1148" i="7" s="1"/>
  <c r="CK447" i="1"/>
  <c r="Q1190" i="7" s="1"/>
  <c r="CJ447" i="1"/>
  <c r="CI447" i="1"/>
  <c r="CH447" i="1"/>
  <c r="CG447" i="1"/>
  <c r="CF447" i="1"/>
  <c r="CE447" i="1"/>
  <c r="O1190" i="7" s="1"/>
  <c r="CD447" i="1"/>
  <c r="O1169" i="7" s="1"/>
  <c r="CC447" i="1"/>
  <c r="O1148" i="7" s="1"/>
  <c r="CB447" i="1"/>
  <c r="CA447" i="1"/>
  <c r="BZ447" i="1"/>
  <c r="BY447" i="1"/>
  <c r="BX447" i="1"/>
  <c r="M1169" i="7" s="1"/>
  <c r="W1169" i="7" s="1"/>
  <c r="BW447" i="1"/>
  <c r="M1148" i="7" s="1"/>
  <c r="BV447" i="1"/>
  <c r="L1190" i="7" s="1"/>
  <c r="BU447" i="1"/>
  <c r="L1169" i="7" s="1"/>
  <c r="BT447" i="1"/>
  <c r="BS447" i="1"/>
  <c r="BR447" i="1"/>
  <c r="BQ447" i="1"/>
  <c r="BP447" i="1"/>
  <c r="J1190" i="7" s="1"/>
  <c r="BO447" i="1"/>
  <c r="J1169" i="7" s="1"/>
  <c r="BN447" i="1"/>
  <c r="J1148" i="7" s="1"/>
  <c r="BM447" i="1"/>
  <c r="I1190" i="7" s="1"/>
  <c r="BL447" i="1"/>
  <c r="BK447" i="1"/>
  <c r="BJ447" i="1"/>
  <c r="BI447" i="1"/>
  <c r="BH447" i="1"/>
  <c r="BG447" i="1"/>
  <c r="G1190" i="7" s="1"/>
  <c r="BF447" i="1"/>
  <c r="G1169" i="7" s="1"/>
  <c r="BE447" i="1"/>
  <c r="G1148" i="7" s="1"/>
  <c r="BD447" i="1"/>
  <c r="BC447" i="1"/>
  <c r="BB447" i="1"/>
  <c r="BA447" i="1"/>
  <c r="AZ447" i="1"/>
  <c r="E1169" i="7" s="1"/>
  <c r="AY447" i="1"/>
  <c r="E1148" i="7" s="1"/>
  <c r="AW447" i="1"/>
  <c r="CQ446" i="1"/>
  <c r="S1189" i="7" s="1"/>
  <c r="CP446" i="1"/>
  <c r="CO446" i="1"/>
  <c r="CN446" i="1"/>
  <c r="CM446" i="1"/>
  <c r="CL446" i="1"/>
  <c r="R1147" i="7" s="1"/>
  <c r="CK446" i="1"/>
  <c r="Q1189" i="7" s="1"/>
  <c r="CJ446" i="1"/>
  <c r="Q1168" i="7" s="1"/>
  <c r="CI446" i="1"/>
  <c r="Q1147" i="7" s="1"/>
  <c r="CH446" i="1"/>
  <c r="CG446" i="1"/>
  <c r="CF446" i="1"/>
  <c r="CE446" i="1"/>
  <c r="CD446" i="1"/>
  <c r="O1168" i="7" s="1"/>
  <c r="CC446" i="1"/>
  <c r="O1147" i="7" s="1"/>
  <c r="CB446" i="1"/>
  <c r="N1189" i="7" s="1"/>
  <c r="CA446" i="1"/>
  <c r="N1168" i="7" s="1"/>
  <c r="BZ446" i="1"/>
  <c r="BY446" i="1"/>
  <c r="BX446" i="1"/>
  <c r="BW446" i="1"/>
  <c r="BV446" i="1"/>
  <c r="L1189" i="7" s="1"/>
  <c r="BU446" i="1"/>
  <c r="L1168" i="7" s="1"/>
  <c r="BT446" i="1"/>
  <c r="L1147" i="7" s="1"/>
  <c r="BS446" i="1"/>
  <c r="BR446" i="1"/>
  <c r="BQ446" i="1"/>
  <c r="BP446" i="1"/>
  <c r="BO446" i="1"/>
  <c r="BN446" i="1"/>
  <c r="J1147" i="7" s="1"/>
  <c r="BM446" i="1"/>
  <c r="BL446" i="1"/>
  <c r="I1168" i="7" s="1"/>
  <c r="BK446" i="1"/>
  <c r="I1147" i="7" s="1"/>
  <c r="BJ446" i="1"/>
  <c r="BI446" i="1"/>
  <c r="BH446" i="1"/>
  <c r="BG446" i="1"/>
  <c r="BF446" i="1"/>
  <c r="G1168" i="7" s="1"/>
  <c r="BE446" i="1"/>
  <c r="G1147" i="7" s="1"/>
  <c r="BD446" i="1"/>
  <c r="F1189" i="7" s="1"/>
  <c r="BC446" i="1"/>
  <c r="F1168" i="7" s="1"/>
  <c r="BB446" i="1"/>
  <c r="BA446" i="1"/>
  <c r="AZ446" i="1"/>
  <c r="AY446" i="1"/>
  <c r="AW446" i="1"/>
  <c r="CQ445" i="1"/>
  <c r="S1188" i="7" s="1"/>
  <c r="CP445" i="1"/>
  <c r="S1167" i="7" s="1"/>
  <c r="CO445" i="1"/>
  <c r="S1146" i="7" s="1"/>
  <c r="CN445" i="1"/>
  <c r="CM445" i="1"/>
  <c r="CL445" i="1"/>
  <c r="CK445" i="1"/>
  <c r="CJ445" i="1"/>
  <c r="Q1167" i="7" s="1"/>
  <c r="CI445" i="1"/>
  <c r="Q1146" i="7" s="1"/>
  <c r="CH445" i="1"/>
  <c r="P1188" i="7" s="1"/>
  <c r="CG445" i="1"/>
  <c r="P1167" i="7" s="1"/>
  <c r="CF445" i="1"/>
  <c r="CE445" i="1"/>
  <c r="CD445" i="1"/>
  <c r="CC445" i="1"/>
  <c r="CB445" i="1"/>
  <c r="N1188" i="7" s="1"/>
  <c r="CA445" i="1"/>
  <c r="N1167" i="7" s="1"/>
  <c r="BZ445" i="1"/>
  <c r="N1146" i="7" s="1"/>
  <c r="BY445" i="1"/>
  <c r="M1188" i="7" s="1"/>
  <c r="BX445" i="1"/>
  <c r="BW445" i="1"/>
  <c r="BV445" i="1"/>
  <c r="BU445" i="1"/>
  <c r="BT445" i="1"/>
  <c r="BS445" i="1"/>
  <c r="BR445" i="1"/>
  <c r="K1167" i="7" s="1"/>
  <c r="BQ445" i="1"/>
  <c r="K1146" i="7" s="1"/>
  <c r="BP445" i="1"/>
  <c r="BO445" i="1"/>
  <c r="BN445" i="1"/>
  <c r="BM445" i="1"/>
  <c r="BL445" i="1"/>
  <c r="I1167" i="7" s="1"/>
  <c r="BK445" i="1"/>
  <c r="I1146" i="7" s="1"/>
  <c r="BJ445" i="1"/>
  <c r="H1188" i="7" s="1"/>
  <c r="BI445" i="1"/>
  <c r="H1167" i="7" s="1"/>
  <c r="BH445" i="1"/>
  <c r="BG445" i="1"/>
  <c r="BF445" i="1"/>
  <c r="BE445" i="1"/>
  <c r="BD445" i="1"/>
  <c r="F1188" i="7" s="1"/>
  <c r="BC445" i="1"/>
  <c r="F1167" i="7" s="1"/>
  <c r="BB445" i="1"/>
  <c r="F1146" i="7" s="1"/>
  <c r="BA445" i="1"/>
  <c r="E1188" i="7" s="1"/>
  <c r="AZ445" i="1"/>
  <c r="AY445" i="1"/>
  <c r="AW445" i="1"/>
  <c r="CQ444" i="1"/>
  <c r="CP444" i="1"/>
  <c r="S1166" i="7" s="1"/>
  <c r="CO444" i="1"/>
  <c r="CN444" i="1"/>
  <c r="R1187" i="7" s="1"/>
  <c r="CM444" i="1"/>
  <c r="R1166" i="7" s="1"/>
  <c r="CL444" i="1"/>
  <c r="CK444" i="1"/>
  <c r="CJ444" i="1"/>
  <c r="CI444" i="1"/>
  <c r="CH444" i="1"/>
  <c r="P1187" i="7" s="1"/>
  <c r="CG444" i="1"/>
  <c r="P1166" i="7" s="1"/>
  <c r="CF444" i="1"/>
  <c r="P1145" i="7" s="1"/>
  <c r="CE444" i="1"/>
  <c r="O1187" i="7" s="1"/>
  <c r="CD444" i="1"/>
  <c r="CC444" i="1"/>
  <c r="CB444" i="1"/>
  <c r="CA444" i="1"/>
  <c r="BZ444" i="1"/>
  <c r="N1145" i="7" s="1"/>
  <c r="BY444" i="1"/>
  <c r="BX444" i="1"/>
  <c r="M1166" i="7" s="1"/>
  <c r="BW444" i="1"/>
  <c r="M1145" i="7" s="1"/>
  <c r="BV444" i="1"/>
  <c r="BU444" i="1"/>
  <c r="BT444" i="1"/>
  <c r="BS444" i="1"/>
  <c r="BR444" i="1"/>
  <c r="K1166" i="7" s="1"/>
  <c r="BQ444" i="1"/>
  <c r="K1145" i="7" s="1"/>
  <c r="BP444" i="1"/>
  <c r="J1187" i="7" s="1"/>
  <c r="BO444" i="1"/>
  <c r="J1166" i="7" s="1"/>
  <c r="BN444" i="1"/>
  <c r="BM444" i="1"/>
  <c r="BL444" i="1"/>
  <c r="BK444" i="1"/>
  <c r="BJ444" i="1"/>
  <c r="H1187" i="7" s="1"/>
  <c r="BI444" i="1"/>
  <c r="H1166" i="7" s="1"/>
  <c r="BH444" i="1"/>
  <c r="H1145" i="7" s="1"/>
  <c r="BG444" i="1"/>
  <c r="G1187" i="7" s="1"/>
  <c r="BF444" i="1"/>
  <c r="BE444" i="1"/>
  <c r="BD444" i="1"/>
  <c r="BC444" i="1"/>
  <c r="BB444" i="1"/>
  <c r="F1145" i="7" s="1"/>
  <c r="BA444" i="1"/>
  <c r="E1187" i="7" s="1"/>
  <c r="AZ444" i="1"/>
  <c r="E1166" i="7" s="1"/>
  <c r="AY444" i="1"/>
  <c r="E1145" i="7" s="1"/>
  <c r="AW444" i="1"/>
  <c r="CQ443" i="1"/>
  <c r="CP443" i="1"/>
  <c r="CO443" i="1"/>
  <c r="CN443" i="1"/>
  <c r="R1186" i="7" s="1"/>
  <c r="CM443" i="1"/>
  <c r="CL443" i="1"/>
  <c r="R1144" i="7" s="1"/>
  <c r="CK443" i="1"/>
  <c r="Q1186" i="7" s="1"/>
  <c r="CJ443" i="1"/>
  <c r="CI443" i="1"/>
  <c r="CH443" i="1"/>
  <c r="CG443" i="1"/>
  <c r="CF443" i="1"/>
  <c r="P1144" i="7" s="1"/>
  <c r="CE443" i="1"/>
  <c r="CD443" i="1"/>
  <c r="O1165" i="7" s="1"/>
  <c r="CC443" i="1"/>
  <c r="O1144" i="7" s="1"/>
  <c r="CB443" i="1"/>
  <c r="CA443" i="1"/>
  <c r="BZ443" i="1"/>
  <c r="BY443" i="1"/>
  <c r="BX443" i="1"/>
  <c r="M1165" i="7" s="1"/>
  <c r="W1165" i="7" s="1"/>
  <c r="BW443" i="1"/>
  <c r="M1144" i="7" s="1"/>
  <c r="BV443" i="1"/>
  <c r="L1186" i="7" s="1"/>
  <c r="BU443" i="1"/>
  <c r="L1165" i="7" s="1"/>
  <c r="BT443" i="1"/>
  <c r="BS443" i="1"/>
  <c r="BR443" i="1"/>
  <c r="BQ443" i="1"/>
  <c r="BP443" i="1"/>
  <c r="J1186" i="7" s="1"/>
  <c r="BO443" i="1"/>
  <c r="J1165" i="7" s="1"/>
  <c r="BN443" i="1"/>
  <c r="J1144" i="7" s="1"/>
  <c r="BM443" i="1"/>
  <c r="I1186" i="7" s="1"/>
  <c r="BL443" i="1"/>
  <c r="BK443" i="1"/>
  <c r="BJ443" i="1"/>
  <c r="BI443" i="1"/>
  <c r="BH443" i="1"/>
  <c r="H1144" i="7" s="1"/>
  <c r="BG443" i="1"/>
  <c r="G1186" i="7" s="1"/>
  <c r="BF443" i="1"/>
  <c r="G1165" i="7" s="1"/>
  <c r="BE443" i="1"/>
  <c r="G1144" i="7" s="1"/>
  <c r="BD443" i="1"/>
  <c r="BC443" i="1"/>
  <c r="BB443" i="1"/>
  <c r="BA443" i="1"/>
  <c r="AZ443" i="1"/>
  <c r="E1165" i="7" s="1"/>
  <c r="AY443" i="1"/>
  <c r="AW443" i="1"/>
  <c r="CQ442" i="1"/>
  <c r="S1185" i="7" s="1"/>
  <c r="CP442" i="1"/>
  <c r="CO442" i="1"/>
  <c r="CN442" i="1"/>
  <c r="CM442" i="1"/>
  <c r="CL442" i="1"/>
  <c r="R1143" i="7" s="1"/>
  <c r="CK442" i="1"/>
  <c r="Q1185" i="7" s="1"/>
  <c r="CJ442" i="1"/>
  <c r="Q1164" i="7" s="1"/>
  <c r="CI442" i="1"/>
  <c r="Q1143" i="7" s="1"/>
  <c r="CH442" i="1"/>
  <c r="CG442" i="1"/>
  <c r="CF442" i="1"/>
  <c r="CE442" i="1"/>
  <c r="CD442" i="1"/>
  <c r="O1164" i="7" s="1"/>
  <c r="CC442" i="1"/>
  <c r="O1143" i="7" s="1"/>
  <c r="CB442" i="1"/>
  <c r="N1185" i="7" s="1"/>
  <c r="CA442" i="1"/>
  <c r="N1164" i="7" s="1"/>
  <c r="BZ442" i="1"/>
  <c r="BY442" i="1"/>
  <c r="BX442" i="1"/>
  <c r="BW442" i="1"/>
  <c r="BV442" i="1"/>
  <c r="L1185" i="7" s="1"/>
  <c r="BU442" i="1"/>
  <c r="L1164" i="7" s="1"/>
  <c r="BT442" i="1"/>
  <c r="L1143" i="7" s="1"/>
  <c r="BS442" i="1"/>
  <c r="BR442" i="1"/>
  <c r="BQ442" i="1"/>
  <c r="BP442" i="1"/>
  <c r="BO442" i="1"/>
  <c r="BN442" i="1"/>
  <c r="J1143" i="7" s="1"/>
  <c r="BM442" i="1"/>
  <c r="BL442" i="1"/>
  <c r="I1164" i="7" s="1"/>
  <c r="BK442" i="1"/>
  <c r="I1143" i="7" s="1"/>
  <c r="BJ442" i="1"/>
  <c r="BI442" i="1"/>
  <c r="BH442" i="1"/>
  <c r="BG442" i="1"/>
  <c r="BF442" i="1"/>
  <c r="G1164" i="7" s="1"/>
  <c r="BE442" i="1"/>
  <c r="BD442" i="1"/>
  <c r="F1185" i="7" s="1"/>
  <c r="BC442" i="1"/>
  <c r="F1164" i="7" s="1"/>
  <c r="BB442" i="1"/>
  <c r="BA442" i="1"/>
  <c r="AZ442" i="1"/>
  <c r="AY442" i="1"/>
  <c r="AW442" i="1"/>
  <c r="CQ441" i="1"/>
  <c r="S1184" i="7" s="1"/>
  <c r="CP441" i="1"/>
  <c r="S1163" i="7" s="1"/>
  <c r="CO441" i="1"/>
  <c r="S1142" i="7" s="1"/>
  <c r="CN441" i="1"/>
  <c r="CM441" i="1"/>
  <c r="CL441" i="1"/>
  <c r="CK441" i="1"/>
  <c r="CJ441" i="1"/>
  <c r="Q1163" i="7" s="1"/>
  <c r="CI441" i="1"/>
  <c r="Q1142" i="7" s="1"/>
  <c r="CH441" i="1"/>
  <c r="P1184" i="7" s="1"/>
  <c r="CG441" i="1"/>
  <c r="P1163" i="7" s="1"/>
  <c r="CF441" i="1"/>
  <c r="CE441" i="1"/>
  <c r="CD441" i="1"/>
  <c r="CC441" i="1"/>
  <c r="CB441" i="1"/>
  <c r="N1184" i="7" s="1"/>
  <c r="CA441" i="1"/>
  <c r="N1163" i="7" s="1"/>
  <c r="BZ441" i="1"/>
  <c r="N1142" i="7" s="1"/>
  <c r="BY441" i="1"/>
  <c r="M1184" i="7" s="1"/>
  <c r="BX441" i="1"/>
  <c r="BW441" i="1"/>
  <c r="BV441" i="1"/>
  <c r="BU441" i="1"/>
  <c r="BT441" i="1"/>
  <c r="L1142" i="7" s="1"/>
  <c r="BS441" i="1"/>
  <c r="BR441" i="1"/>
  <c r="K1163" i="7" s="1"/>
  <c r="BQ441" i="1"/>
  <c r="K1142" i="7" s="1"/>
  <c r="BP441" i="1"/>
  <c r="BO441" i="1"/>
  <c r="BN441" i="1"/>
  <c r="BM441" i="1"/>
  <c r="BL441" i="1"/>
  <c r="I1163" i="7" s="1"/>
  <c r="BK441" i="1"/>
  <c r="I1142" i="7" s="1"/>
  <c r="BJ441" i="1"/>
  <c r="H1184" i="7" s="1"/>
  <c r="BI441" i="1"/>
  <c r="H1163" i="7" s="1"/>
  <c r="BH441" i="1"/>
  <c r="BG441" i="1"/>
  <c r="BF441" i="1"/>
  <c r="BE441" i="1"/>
  <c r="BD441" i="1"/>
  <c r="F1184" i="7" s="1"/>
  <c r="BC441" i="1"/>
  <c r="BB441" i="1"/>
  <c r="F1142" i="7" s="1"/>
  <c r="BA441" i="1"/>
  <c r="E1184" i="7" s="1"/>
  <c r="AZ441" i="1"/>
  <c r="AY441" i="1"/>
  <c r="AW441" i="1"/>
  <c r="CQ440" i="1"/>
  <c r="CP440" i="1"/>
  <c r="S1162" i="7" s="1"/>
  <c r="CO440" i="1"/>
  <c r="S1141" i="7" s="1"/>
  <c r="CN440" i="1"/>
  <c r="R1183" i="7" s="1"/>
  <c r="CM440" i="1"/>
  <c r="R1162" i="7" s="1"/>
  <c r="CL440" i="1"/>
  <c r="CK440" i="1"/>
  <c r="CJ440" i="1"/>
  <c r="CI440" i="1"/>
  <c r="CH440" i="1"/>
  <c r="P1183" i="7" s="1"/>
  <c r="CG440" i="1"/>
  <c r="P1162" i="7" s="1"/>
  <c r="CF440" i="1"/>
  <c r="P1141" i="7" s="1"/>
  <c r="CE440" i="1"/>
  <c r="O1183" i="7" s="1"/>
  <c r="CD440" i="1"/>
  <c r="CC440" i="1"/>
  <c r="CB440" i="1"/>
  <c r="CA440" i="1"/>
  <c r="BZ440" i="1"/>
  <c r="N1141" i="7" s="1"/>
  <c r="BY440" i="1"/>
  <c r="BX440" i="1"/>
  <c r="M1162" i="7" s="1"/>
  <c r="BW440" i="1"/>
  <c r="M1141" i="7" s="1"/>
  <c r="BV440" i="1"/>
  <c r="BU440" i="1"/>
  <c r="BT440" i="1"/>
  <c r="BS440" i="1"/>
  <c r="BR440" i="1"/>
  <c r="K1162" i="7" s="1"/>
  <c r="BQ440" i="1"/>
  <c r="K1141" i="7" s="1"/>
  <c r="BP440" i="1"/>
  <c r="J1183" i="7" s="1"/>
  <c r="BO440" i="1"/>
  <c r="J1162" i="7" s="1"/>
  <c r="BN440" i="1"/>
  <c r="BM440" i="1"/>
  <c r="BL440" i="1"/>
  <c r="BK440" i="1"/>
  <c r="BJ440" i="1"/>
  <c r="H1183" i="7" s="1"/>
  <c r="BI440" i="1"/>
  <c r="BH440" i="1"/>
  <c r="H1141" i="7" s="1"/>
  <c r="BG440" i="1"/>
  <c r="G1183" i="7" s="1"/>
  <c r="BF440" i="1"/>
  <c r="BE440" i="1"/>
  <c r="BD440" i="1"/>
  <c r="BC440" i="1"/>
  <c r="BB440" i="1"/>
  <c r="F1141" i="7" s="1"/>
  <c r="BA440" i="1"/>
  <c r="E1183" i="7" s="1"/>
  <c r="AZ440" i="1"/>
  <c r="E1162" i="7" s="1"/>
  <c r="AY440" i="1"/>
  <c r="E1141" i="7" s="1"/>
  <c r="AW440" i="1"/>
  <c r="CQ439" i="1"/>
  <c r="CP439" i="1"/>
  <c r="CO439" i="1"/>
  <c r="CN439" i="1"/>
  <c r="R1182" i="7" s="1"/>
  <c r="CM439" i="1"/>
  <c r="R1161" i="7" s="1"/>
  <c r="CL439" i="1"/>
  <c r="R1140" i="7" s="1"/>
  <c r="CK439" i="1"/>
  <c r="Q1182" i="7" s="1"/>
  <c r="CJ439" i="1"/>
  <c r="CI439" i="1"/>
  <c r="CH439" i="1"/>
  <c r="CG439" i="1"/>
  <c r="CF439" i="1"/>
  <c r="P1140" i="7" s="1"/>
  <c r="CE439" i="1"/>
  <c r="CD439" i="1"/>
  <c r="O1161" i="7" s="1"/>
  <c r="CC439" i="1"/>
  <c r="O1140" i="7" s="1"/>
  <c r="CB439" i="1"/>
  <c r="CA439" i="1"/>
  <c r="BZ439" i="1"/>
  <c r="BY439" i="1"/>
  <c r="BX439" i="1"/>
  <c r="M1161" i="7" s="1"/>
  <c r="W1161" i="7" s="1"/>
  <c r="BW439" i="1"/>
  <c r="M1140" i="7" s="1"/>
  <c r="BV439" i="1"/>
  <c r="L1182" i="7" s="1"/>
  <c r="BU439" i="1"/>
  <c r="L1161" i="7" s="1"/>
  <c r="BT439" i="1"/>
  <c r="BS439" i="1"/>
  <c r="BR439" i="1"/>
  <c r="BQ439" i="1"/>
  <c r="BP439" i="1"/>
  <c r="J1182" i="7" s="1"/>
  <c r="BO439" i="1"/>
  <c r="J1161" i="7" s="1"/>
  <c r="BN439" i="1"/>
  <c r="J1140" i="7" s="1"/>
  <c r="BM439" i="1"/>
  <c r="I1182" i="7" s="1"/>
  <c r="BL439" i="1"/>
  <c r="BK439" i="1"/>
  <c r="BJ439" i="1"/>
  <c r="BI439" i="1"/>
  <c r="BH439" i="1"/>
  <c r="H1140" i="7" s="1"/>
  <c r="BG439" i="1"/>
  <c r="G1182" i="7" s="1"/>
  <c r="BF439" i="1"/>
  <c r="G1161" i="7" s="1"/>
  <c r="BE439" i="1"/>
  <c r="G1140" i="7" s="1"/>
  <c r="BD439" i="1"/>
  <c r="BC439" i="1"/>
  <c r="BB439" i="1"/>
  <c r="BA439" i="1"/>
  <c r="AZ439" i="1"/>
  <c r="E1161" i="7" s="1"/>
  <c r="AY439" i="1"/>
  <c r="E1140" i="7" s="1"/>
  <c r="AW439" i="1"/>
  <c r="CQ438" i="1"/>
  <c r="S1181" i="7" s="1"/>
  <c r="CP438" i="1"/>
  <c r="CO438" i="1"/>
  <c r="CN438" i="1"/>
  <c r="CM438" i="1"/>
  <c r="CL438" i="1"/>
  <c r="R1139" i="7" s="1"/>
  <c r="CK438" i="1"/>
  <c r="CJ438" i="1"/>
  <c r="Q1160" i="7" s="1"/>
  <c r="CI438" i="1"/>
  <c r="Q1139" i="7" s="1"/>
  <c r="CH438" i="1"/>
  <c r="CG438" i="1"/>
  <c r="CF438" i="1"/>
  <c r="CE438" i="1"/>
  <c r="CD438" i="1"/>
  <c r="O1160" i="7" s="1"/>
  <c r="CC438" i="1"/>
  <c r="O1139" i="7" s="1"/>
  <c r="CB438" i="1"/>
  <c r="N1181" i="7" s="1"/>
  <c r="CA438" i="1"/>
  <c r="N1160" i="7" s="1"/>
  <c r="BZ438" i="1"/>
  <c r="BY438" i="1"/>
  <c r="BX438" i="1"/>
  <c r="BW438" i="1"/>
  <c r="BV438" i="1"/>
  <c r="L1181" i="7" s="1"/>
  <c r="BU438" i="1"/>
  <c r="L1160" i="7" s="1"/>
  <c r="BT438" i="1"/>
  <c r="L1139" i="7" s="1"/>
  <c r="BS438" i="1"/>
  <c r="BR438" i="1"/>
  <c r="BQ438" i="1"/>
  <c r="BP438" i="1"/>
  <c r="BO438" i="1"/>
  <c r="BN438" i="1"/>
  <c r="J1139" i="7" s="1"/>
  <c r="BM438" i="1"/>
  <c r="I1181" i="7" s="1"/>
  <c r="BL438" i="1"/>
  <c r="I1160" i="7" s="1"/>
  <c r="BK438" i="1"/>
  <c r="I1139" i="7" s="1"/>
  <c r="BJ438" i="1"/>
  <c r="BI438" i="1"/>
  <c r="BH438" i="1"/>
  <c r="BG438" i="1"/>
  <c r="BF438" i="1"/>
  <c r="G1160" i="7" s="1"/>
  <c r="BE438" i="1"/>
  <c r="G1139" i="7" s="1"/>
  <c r="BD438" i="1"/>
  <c r="F1181" i="7" s="1"/>
  <c r="BC438" i="1"/>
  <c r="F1160" i="7" s="1"/>
  <c r="BB438" i="1"/>
  <c r="BA438" i="1"/>
  <c r="AZ438" i="1"/>
  <c r="AY438" i="1"/>
  <c r="AW438" i="1"/>
  <c r="CQ437" i="1"/>
  <c r="S1180" i="7" s="1"/>
  <c r="CP437" i="1"/>
  <c r="S1159" i="7" s="1"/>
  <c r="CO437" i="1"/>
  <c r="S1138" i="7" s="1"/>
  <c r="CN437" i="1"/>
  <c r="CM437" i="1"/>
  <c r="CL437" i="1"/>
  <c r="CK437" i="1"/>
  <c r="CJ437" i="1"/>
  <c r="Q1159" i="7" s="1"/>
  <c r="CI437" i="1"/>
  <c r="Q1138" i="7" s="1"/>
  <c r="CH437" i="1"/>
  <c r="P1180" i="7" s="1"/>
  <c r="CG437" i="1"/>
  <c r="P1159" i="7" s="1"/>
  <c r="CF437" i="1"/>
  <c r="CE437" i="1"/>
  <c r="CD437" i="1"/>
  <c r="CC437" i="1"/>
  <c r="CB437" i="1"/>
  <c r="N1180" i="7" s="1"/>
  <c r="CA437" i="1"/>
  <c r="BZ437" i="1"/>
  <c r="N1138" i="7" s="1"/>
  <c r="BY437" i="1"/>
  <c r="M1180" i="7" s="1"/>
  <c r="BX437" i="1"/>
  <c r="BW437" i="1"/>
  <c r="BV437" i="1"/>
  <c r="BU437" i="1"/>
  <c r="BT437" i="1"/>
  <c r="L1138" i="7" s="1"/>
  <c r="BS437" i="1"/>
  <c r="BR437" i="1"/>
  <c r="K1159" i="7" s="1"/>
  <c r="BQ437" i="1"/>
  <c r="K1138" i="7" s="1"/>
  <c r="BP437" i="1"/>
  <c r="BO437" i="1"/>
  <c r="BN437" i="1"/>
  <c r="BM437" i="1"/>
  <c r="BL437" i="1"/>
  <c r="I1159" i="7" s="1"/>
  <c r="BK437" i="1"/>
  <c r="BJ437" i="1"/>
  <c r="H1180" i="7" s="1"/>
  <c r="BI437" i="1"/>
  <c r="H1159" i="7" s="1"/>
  <c r="BH437" i="1"/>
  <c r="BG437" i="1"/>
  <c r="BF437" i="1"/>
  <c r="BE437" i="1"/>
  <c r="BD437" i="1"/>
  <c r="F1180" i="7" s="1"/>
  <c r="BC437" i="1"/>
  <c r="F1159" i="7" s="1"/>
  <c r="BB437" i="1"/>
  <c r="F1138" i="7" s="1"/>
  <c r="BA437" i="1"/>
  <c r="E1180" i="7" s="1"/>
  <c r="AZ437" i="1"/>
  <c r="AY437" i="1"/>
  <c r="AW437" i="1"/>
  <c r="CQ436" i="1"/>
  <c r="CP436" i="1"/>
  <c r="S1158" i="7" s="1"/>
  <c r="CO436" i="1"/>
  <c r="S1137" i="7" s="1"/>
  <c r="CN436" i="1"/>
  <c r="R1179" i="7" s="1"/>
  <c r="CM436" i="1"/>
  <c r="R1158" i="7" s="1"/>
  <c r="CL436" i="1"/>
  <c r="CK436" i="1"/>
  <c r="CJ436" i="1"/>
  <c r="CI436" i="1"/>
  <c r="CH436" i="1"/>
  <c r="P1179" i="7" s="1"/>
  <c r="CG436" i="1"/>
  <c r="CF436" i="1"/>
  <c r="P1137" i="7" s="1"/>
  <c r="CE436" i="1"/>
  <c r="O1179" i="7" s="1"/>
  <c r="CD436" i="1"/>
  <c r="CC436" i="1"/>
  <c r="CB436" i="1"/>
  <c r="CA436" i="1"/>
  <c r="BZ436" i="1"/>
  <c r="N1137" i="7" s="1"/>
  <c r="BY436" i="1"/>
  <c r="M1179" i="7" s="1"/>
  <c r="BX436" i="1"/>
  <c r="M1158" i="7" s="1"/>
  <c r="BW436" i="1"/>
  <c r="M1137" i="7" s="1"/>
  <c r="BV436" i="1"/>
  <c r="BU436" i="1"/>
  <c r="BT436" i="1"/>
  <c r="BS436" i="1"/>
  <c r="BR436" i="1"/>
  <c r="K1158" i="7" s="1"/>
  <c r="BQ436" i="1"/>
  <c r="BP436" i="1"/>
  <c r="J1179" i="7" s="1"/>
  <c r="BO436" i="1"/>
  <c r="J1158" i="7" s="1"/>
  <c r="BN436" i="1"/>
  <c r="BM436" i="1"/>
  <c r="BL436" i="1"/>
  <c r="BK436" i="1"/>
  <c r="BJ436" i="1"/>
  <c r="H1179" i="7" s="1"/>
  <c r="BI436" i="1"/>
  <c r="H1158" i="7" s="1"/>
  <c r="BH436" i="1"/>
  <c r="H1137" i="7" s="1"/>
  <c r="BG436" i="1"/>
  <c r="G1179" i="7" s="1"/>
  <c r="BF436" i="1"/>
  <c r="BE436" i="1"/>
  <c r="BD436" i="1"/>
  <c r="BC436" i="1"/>
  <c r="BB436" i="1"/>
  <c r="F1137" i="7" s="1"/>
  <c r="BA436" i="1"/>
  <c r="E1179" i="7" s="1"/>
  <c r="AZ436" i="1"/>
  <c r="E1158" i="7" s="1"/>
  <c r="AY436" i="1"/>
  <c r="E1137" i="7" s="1"/>
  <c r="AW436" i="1"/>
  <c r="CQ435" i="1"/>
  <c r="CP435" i="1"/>
  <c r="CO435" i="1"/>
  <c r="CN435" i="1"/>
  <c r="R1178" i="7" s="1"/>
  <c r="CM435" i="1"/>
  <c r="R1157" i="7" s="1"/>
  <c r="CL435" i="1"/>
  <c r="R1136" i="7" s="1"/>
  <c r="CK435" i="1"/>
  <c r="Q1178" i="7" s="1"/>
  <c r="CJ435" i="1"/>
  <c r="CI435" i="1"/>
  <c r="CH435" i="1"/>
  <c r="CG435" i="1"/>
  <c r="CF435" i="1"/>
  <c r="P1136" i="7" s="1"/>
  <c r="CE435" i="1"/>
  <c r="O1178" i="7" s="1"/>
  <c r="CD435" i="1"/>
  <c r="O1157" i="7" s="1"/>
  <c r="CC435" i="1"/>
  <c r="O1136" i="7" s="1"/>
  <c r="CB435" i="1"/>
  <c r="CA435" i="1"/>
  <c r="BZ435" i="1"/>
  <c r="BY435" i="1"/>
  <c r="BX435" i="1"/>
  <c r="M1157" i="7" s="1"/>
  <c r="W1157" i="7" s="1"/>
  <c r="BW435" i="1"/>
  <c r="BV435" i="1"/>
  <c r="L1178" i="7" s="1"/>
  <c r="BU435" i="1"/>
  <c r="L1157" i="7" s="1"/>
  <c r="BT435" i="1"/>
  <c r="BS435" i="1"/>
  <c r="BR435" i="1"/>
  <c r="BQ435" i="1"/>
  <c r="BP435" i="1"/>
  <c r="J1178" i="7" s="1"/>
  <c r="BO435" i="1"/>
  <c r="J1157" i="7" s="1"/>
  <c r="BN435" i="1"/>
  <c r="J1136" i="7" s="1"/>
  <c r="BM435" i="1"/>
  <c r="I1178" i="7" s="1"/>
  <c r="BL435" i="1"/>
  <c r="BK435" i="1"/>
  <c r="BJ435" i="1"/>
  <c r="BI435" i="1"/>
  <c r="BH435" i="1"/>
  <c r="H1136" i="7" s="1"/>
  <c r="BG435" i="1"/>
  <c r="G1178" i="7" s="1"/>
  <c r="BF435" i="1"/>
  <c r="G1157" i="7" s="1"/>
  <c r="BE435" i="1"/>
  <c r="G1136" i="7" s="1"/>
  <c r="BD435" i="1"/>
  <c r="BC435" i="1"/>
  <c r="BB435" i="1"/>
  <c r="BA435" i="1"/>
  <c r="AZ435" i="1"/>
  <c r="E1157" i="7" s="1"/>
  <c r="AY435" i="1"/>
  <c r="E1136" i="7" s="1"/>
  <c r="AW435" i="1"/>
  <c r="CQ431" i="1"/>
  <c r="S1135" i="7" s="1"/>
  <c r="CP431" i="1"/>
  <c r="CO431" i="1"/>
  <c r="CN431" i="1"/>
  <c r="CM431" i="1"/>
  <c r="CL431" i="1"/>
  <c r="R1093" i="7" s="1"/>
  <c r="CK431" i="1"/>
  <c r="Q1135" i="7" s="1"/>
  <c r="CJ431" i="1"/>
  <c r="Q1114" i="7" s="1"/>
  <c r="CI431" i="1"/>
  <c r="Q1093" i="7" s="1"/>
  <c r="CH431" i="1"/>
  <c r="CG431" i="1"/>
  <c r="CF431" i="1"/>
  <c r="CE431" i="1"/>
  <c r="CD431" i="1"/>
  <c r="O1114" i="7" s="1"/>
  <c r="CC431" i="1"/>
  <c r="CB431" i="1"/>
  <c r="N1135" i="7" s="1"/>
  <c r="CA431" i="1"/>
  <c r="N1114" i="7" s="1"/>
  <c r="BZ431" i="1"/>
  <c r="BY431" i="1"/>
  <c r="BX431" i="1"/>
  <c r="BW431" i="1"/>
  <c r="BV431" i="1"/>
  <c r="BU431" i="1"/>
  <c r="L1114" i="7" s="1"/>
  <c r="BT431" i="1"/>
  <c r="L1093" i="7" s="1"/>
  <c r="BS431" i="1"/>
  <c r="BR431" i="1"/>
  <c r="BQ431" i="1"/>
  <c r="BP431" i="1"/>
  <c r="BO431" i="1"/>
  <c r="BN431" i="1"/>
  <c r="J1093" i="7" s="1"/>
  <c r="BM431" i="1"/>
  <c r="BL431" i="1"/>
  <c r="I1114" i="7" s="1"/>
  <c r="BK431" i="1"/>
  <c r="I1093" i="7" s="1"/>
  <c r="BJ431" i="1"/>
  <c r="BI431" i="1"/>
  <c r="BH431" i="1"/>
  <c r="BG431" i="1"/>
  <c r="BF431" i="1"/>
  <c r="G1114" i="7" s="1"/>
  <c r="BE431" i="1"/>
  <c r="BD431" i="1"/>
  <c r="F1135" i="7" s="1"/>
  <c r="BC431" i="1"/>
  <c r="F1114" i="7" s="1"/>
  <c r="BB431" i="1"/>
  <c r="BA431" i="1"/>
  <c r="AZ431" i="1"/>
  <c r="AY431" i="1"/>
  <c r="AW431" i="1"/>
  <c r="CQ430" i="1"/>
  <c r="S1134" i="7" s="1"/>
  <c r="CP430" i="1"/>
  <c r="S1113" i="7" s="1"/>
  <c r="CO430" i="1"/>
  <c r="S1092" i="7" s="1"/>
  <c r="CN430" i="1"/>
  <c r="CM430" i="1"/>
  <c r="CL430" i="1"/>
  <c r="CK430" i="1"/>
  <c r="CJ430" i="1"/>
  <c r="Q1113" i="7" s="1"/>
  <c r="CI430" i="1"/>
  <c r="CH430" i="1"/>
  <c r="P1134" i="7" s="1"/>
  <c r="CG430" i="1"/>
  <c r="P1113" i="7" s="1"/>
  <c r="CF430" i="1"/>
  <c r="CE430" i="1"/>
  <c r="CD430" i="1"/>
  <c r="CC430" i="1"/>
  <c r="CB430" i="1"/>
  <c r="N1134" i="7" s="1"/>
  <c r="CA430" i="1"/>
  <c r="N1113" i="7" s="1"/>
  <c r="BZ430" i="1"/>
  <c r="N1092" i="7" s="1"/>
  <c r="BY430" i="1"/>
  <c r="M1134" i="7" s="1"/>
  <c r="BX430" i="1"/>
  <c r="BW430" i="1"/>
  <c r="BV430" i="1"/>
  <c r="BU430" i="1"/>
  <c r="BT430" i="1"/>
  <c r="L1092" i="7" s="1"/>
  <c r="BS430" i="1"/>
  <c r="BR430" i="1"/>
  <c r="K1113" i="7" s="1"/>
  <c r="BQ430" i="1"/>
  <c r="K1092" i="7" s="1"/>
  <c r="BP430" i="1"/>
  <c r="BO430" i="1"/>
  <c r="BN430" i="1"/>
  <c r="BM430" i="1"/>
  <c r="BL430" i="1"/>
  <c r="I1113" i="7" s="1"/>
  <c r="BK430" i="1"/>
  <c r="BJ430" i="1"/>
  <c r="H1134" i="7" s="1"/>
  <c r="BI430" i="1"/>
  <c r="H1113" i="7" s="1"/>
  <c r="BH430" i="1"/>
  <c r="BG430" i="1"/>
  <c r="BF430" i="1"/>
  <c r="BE430" i="1"/>
  <c r="BD430" i="1"/>
  <c r="BC430" i="1"/>
  <c r="F1113" i="7" s="1"/>
  <c r="BB430" i="1"/>
  <c r="F1092" i="7" s="1"/>
  <c r="BA430" i="1"/>
  <c r="E1134" i="7" s="1"/>
  <c r="AZ430" i="1"/>
  <c r="AY430" i="1"/>
  <c r="AW430" i="1"/>
  <c r="CQ429" i="1"/>
  <c r="CP429" i="1"/>
  <c r="S1112" i="7" s="1"/>
  <c r="CO429" i="1"/>
  <c r="S1091" i="7" s="1"/>
  <c r="CN429" i="1"/>
  <c r="R1133" i="7" s="1"/>
  <c r="CM429" i="1"/>
  <c r="R1112" i="7" s="1"/>
  <c r="CL429" i="1"/>
  <c r="CK429" i="1"/>
  <c r="CJ429" i="1"/>
  <c r="CI429" i="1"/>
  <c r="CH429" i="1"/>
  <c r="P1133" i="7" s="1"/>
  <c r="CG429" i="1"/>
  <c r="P1112" i="7" s="1"/>
  <c r="CF429" i="1"/>
  <c r="P1091" i="7" s="1"/>
  <c r="CE429" i="1"/>
  <c r="O1133" i="7" s="1"/>
  <c r="CD429" i="1"/>
  <c r="CC429" i="1"/>
  <c r="CB429" i="1"/>
  <c r="N1133" i="7" s="1"/>
  <c r="CA429" i="1"/>
  <c r="BZ429" i="1"/>
  <c r="N1091" i="7" s="1"/>
  <c r="BY429" i="1"/>
  <c r="M1133" i="7" s="1"/>
  <c r="W1133" i="7" s="1"/>
  <c r="BX429" i="1"/>
  <c r="M1112" i="7" s="1"/>
  <c r="BW429" i="1"/>
  <c r="M1091" i="7" s="1"/>
  <c r="BV429" i="1"/>
  <c r="BU429" i="1"/>
  <c r="BT429" i="1"/>
  <c r="BS429" i="1"/>
  <c r="BR429" i="1"/>
  <c r="K1112" i="7" s="1"/>
  <c r="BQ429" i="1"/>
  <c r="K1091" i="7" s="1"/>
  <c r="BP429" i="1"/>
  <c r="J1133" i="7" s="1"/>
  <c r="BO429" i="1"/>
  <c r="J1112" i="7" s="1"/>
  <c r="BN429" i="1"/>
  <c r="BM429" i="1"/>
  <c r="BL429" i="1"/>
  <c r="BK429" i="1"/>
  <c r="BJ429" i="1"/>
  <c r="H1133" i="7" s="1"/>
  <c r="BI429" i="1"/>
  <c r="H1112" i="7" s="1"/>
  <c r="BH429" i="1"/>
  <c r="H1091" i="7" s="1"/>
  <c r="BG429" i="1"/>
  <c r="G1133" i="7" s="1"/>
  <c r="BF429" i="1"/>
  <c r="BE429" i="1"/>
  <c r="BD429" i="1"/>
  <c r="BC429" i="1"/>
  <c r="BB429" i="1"/>
  <c r="F1091" i="7" s="1"/>
  <c r="BA429" i="1"/>
  <c r="E1133" i="7" s="1"/>
  <c r="AZ429" i="1"/>
  <c r="E1112" i="7" s="1"/>
  <c r="AY429" i="1"/>
  <c r="E1091" i="7" s="1"/>
  <c r="AW429" i="1"/>
  <c r="CQ428" i="1"/>
  <c r="CP428" i="1"/>
  <c r="CO428" i="1"/>
  <c r="CN428" i="1"/>
  <c r="R1132" i="7" s="1"/>
  <c r="CM428" i="1"/>
  <c r="CL428" i="1"/>
  <c r="R1090" i="7" s="1"/>
  <c r="CK428" i="1"/>
  <c r="Q1132" i="7" s="1"/>
  <c r="CJ428" i="1"/>
  <c r="CI428" i="1"/>
  <c r="CH428" i="1"/>
  <c r="CG428" i="1"/>
  <c r="CF428" i="1"/>
  <c r="P1090" i="7" s="1"/>
  <c r="CE428" i="1"/>
  <c r="O1132" i="7" s="1"/>
  <c r="CD428" i="1"/>
  <c r="O1111" i="7" s="1"/>
  <c r="CC428" i="1"/>
  <c r="O1090" i="7" s="1"/>
  <c r="CB428" i="1"/>
  <c r="CA428" i="1"/>
  <c r="BZ428" i="1"/>
  <c r="BY428" i="1"/>
  <c r="BX428" i="1"/>
  <c r="M1111" i="7" s="1"/>
  <c r="BW428" i="1"/>
  <c r="M1090" i="7" s="1"/>
  <c r="BV428" i="1"/>
  <c r="L1132" i="7" s="1"/>
  <c r="BU428" i="1"/>
  <c r="L1111" i="7" s="1"/>
  <c r="BT428" i="1"/>
  <c r="BS428" i="1"/>
  <c r="BR428" i="1"/>
  <c r="BQ428" i="1"/>
  <c r="BP428" i="1"/>
  <c r="J1132" i="7" s="1"/>
  <c r="BO428" i="1"/>
  <c r="BN428" i="1"/>
  <c r="J1090" i="7" s="1"/>
  <c r="BM428" i="1"/>
  <c r="I1132" i="7" s="1"/>
  <c r="BL428" i="1"/>
  <c r="BK428" i="1"/>
  <c r="BJ428" i="1"/>
  <c r="BI428" i="1"/>
  <c r="BH428" i="1"/>
  <c r="H1090" i="7" s="1"/>
  <c r="BG428" i="1"/>
  <c r="G1132" i="7" s="1"/>
  <c r="BF428" i="1"/>
  <c r="G1111" i="7" s="1"/>
  <c r="BE428" i="1"/>
  <c r="G1090" i="7" s="1"/>
  <c r="BD428" i="1"/>
  <c r="BC428" i="1"/>
  <c r="BB428" i="1"/>
  <c r="BA428" i="1"/>
  <c r="AZ428" i="1"/>
  <c r="E1111" i="7" s="1"/>
  <c r="AY428" i="1"/>
  <c r="E1090" i="7" s="1"/>
  <c r="AW428" i="1"/>
  <c r="CQ427" i="1"/>
  <c r="S1131" i="7" s="1"/>
  <c r="CP427" i="1"/>
  <c r="CO427" i="1"/>
  <c r="CN427" i="1"/>
  <c r="CM427" i="1"/>
  <c r="CL427" i="1"/>
  <c r="R1089" i="7" s="1"/>
  <c r="CK427" i="1"/>
  <c r="CJ427" i="1"/>
  <c r="Q1110" i="7" s="1"/>
  <c r="CI427" i="1"/>
  <c r="Q1089" i="7" s="1"/>
  <c r="CH427" i="1"/>
  <c r="CG427" i="1"/>
  <c r="CF427" i="1"/>
  <c r="CE427" i="1"/>
  <c r="CD427" i="1"/>
  <c r="O1110" i="7" s="1"/>
  <c r="CC427" i="1"/>
  <c r="CB427" i="1"/>
  <c r="N1131" i="7" s="1"/>
  <c r="CA427" i="1"/>
  <c r="N1110" i="7" s="1"/>
  <c r="BZ427" i="1"/>
  <c r="BY427" i="1"/>
  <c r="BX427" i="1"/>
  <c r="BW427" i="1"/>
  <c r="BV427" i="1"/>
  <c r="L1131" i="7" s="1"/>
  <c r="BU427" i="1"/>
  <c r="L1110" i="7" s="1"/>
  <c r="BT427" i="1"/>
  <c r="L1089" i="7" s="1"/>
  <c r="BS427" i="1"/>
  <c r="BR427" i="1"/>
  <c r="BQ427" i="1"/>
  <c r="BP427" i="1"/>
  <c r="BO427" i="1"/>
  <c r="BN427" i="1"/>
  <c r="J1089" i="7" s="1"/>
  <c r="BM427" i="1"/>
  <c r="BL427" i="1"/>
  <c r="I1110" i="7" s="1"/>
  <c r="BK427" i="1"/>
  <c r="I1089" i="7" s="1"/>
  <c r="BJ427" i="1"/>
  <c r="BI427" i="1"/>
  <c r="BH427" i="1"/>
  <c r="BG427" i="1"/>
  <c r="BF427" i="1"/>
  <c r="G1110" i="7" s="1"/>
  <c r="BE427" i="1"/>
  <c r="BD427" i="1"/>
  <c r="F1131" i="7" s="1"/>
  <c r="BC427" i="1"/>
  <c r="F1110" i="7" s="1"/>
  <c r="BB427" i="1"/>
  <c r="BA427" i="1"/>
  <c r="AZ427" i="1"/>
  <c r="AY427" i="1"/>
  <c r="AW427" i="1"/>
  <c r="CQ426" i="1"/>
  <c r="S1130" i="7" s="1"/>
  <c r="CP426" i="1"/>
  <c r="S1109" i="7" s="1"/>
  <c r="CO426" i="1"/>
  <c r="S1088" i="7" s="1"/>
  <c r="CN426" i="1"/>
  <c r="CM426" i="1"/>
  <c r="CL426" i="1"/>
  <c r="CK426" i="1"/>
  <c r="CJ426" i="1"/>
  <c r="Q1109" i="7" s="1"/>
  <c r="CI426" i="1"/>
  <c r="CH426" i="1"/>
  <c r="P1130" i="7" s="1"/>
  <c r="CG426" i="1"/>
  <c r="P1109" i="7" s="1"/>
  <c r="CF426" i="1"/>
  <c r="CE426" i="1"/>
  <c r="CD426" i="1"/>
  <c r="CC426" i="1"/>
  <c r="CB426" i="1"/>
  <c r="CA426" i="1"/>
  <c r="BZ426" i="1"/>
  <c r="N1088" i="7" s="1"/>
  <c r="BY426" i="1"/>
  <c r="M1130" i="7" s="1"/>
  <c r="BX426" i="1"/>
  <c r="BW426" i="1"/>
  <c r="BV426" i="1"/>
  <c r="BU426" i="1"/>
  <c r="BT426" i="1"/>
  <c r="L1088" i="7" s="1"/>
  <c r="BS426" i="1"/>
  <c r="BR426" i="1"/>
  <c r="K1109" i="7" s="1"/>
  <c r="BQ426" i="1"/>
  <c r="K1088" i="7" s="1"/>
  <c r="BP426" i="1"/>
  <c r="BO426" i="1"/>
  <c r="BN426" i="1"/>
  <c r="BM426" i="1"/>
  <c r="BL426" i="1"/>
  <c r="I1109" i="7" s="1"/>
  <c r="BK426" i="1"/>
  <c r="BJ426" i="1"/>
  <c r="H1130" i="7" s="1"/>
  <c r="BI426" i="1"/>
  <c r="H1109" i="7" s="1"/>
  <c r="BH426" i="1"/>
  <c r="BG426" i="1"/>
  <c r="BF426" i="1"/>
  <c r="BE426" i="1"/>
  <c r="BD426" i="1"/>
  <c r="F1130" i="7" s="1"/>
  <c r="BC426" i="1"/>
  <c r="BB426" i="1"/>
  <c r="F1088" i="7" s="1"/>
  <c r="BA426" i="1"/>
  <c r="E1130" i="7" s="1"/>
  <c r="AZ426" i="1"/>
  <c r="AY426" i="1"/>
  <c r="AW426" i="1"/>
  <c r="CQ425" i="1"/>
  <c r="CP425" i="1"/>
  <c r="S1108" i="7" s="1"/>
  <c r="CO425" i="1"/>
  <c r="S1087" i="7" s="1"/>
  <c r="CN425" i="1"/>
  <c r="R1129" i="7" s="1"/>
  <c r="CM425" i="1"/>
  <c r="R1108" i="7" s="1"/>
  <c r="CL425" i="1"/>
  <c r="CK425" i="1"/>
  <c r="CJ425" i="1"/>
  <c r="CI425" i="1"/>
  <c r="CH425" i="1"/>
  <c r="CG425" i="1"/>
  <c r="P1108" i="7" s="1"/>
  <c r="CF425" i="1"/>
  <c r="P1087" i="7" s="1"/>
  <c r="CE425" i="1"/>
  <c r="O1129" i="7" s="1"/>
  <c r="CD425" i="1"/>
  <c r="CC425" i="1"/>
  <c r="CB425" i="1"/>
  <c r="CA425" i="1"/>
  <c r="BZ425" i="1"/>
  <c r="N1087" i="7" s="1"/>
  <c r="BY425" i="1"/>
  <c r="BX425" i="1"/>
  <c r="M1108" i="7" s="1"/>
  <c r="BW425" i="1"/>
  <c r="M1087" i="7" s="1"/>
  <c r="BV425" i="1"/>
  <c r="BU425" i="1"/>
  <c r="BT425" i="1"/>
  <c r="BS425" i="1"/>
  <c r="BR425" i="1"/>
  <c r="K1108" i="7" s="1"/>
  <c r="BQ425" i="1"/>
  <c r="K1087" i="7" s="1"/>
  <c r="BP425" i="1"/>
  <c r="J1129" i="7" s="1"/>
  <c r="BO425" i="1"/>
  <c r="J1108" i="7" s="1"/>
  <c r="BN425" i="1"/>
  <c r="BM425" i="1"/>
  <c r="BL425" i="1"/>
  <c r="BK425" i="1"/>
  <c r="BJ425" i="1"/>
  <c r="H1129" i="7" s="1"/>
  <c r="BI425" i="1"/>
  <c r="H1108" i="7" s="1"/>
  <c r="BH425" i="1"/>
  <c r="H1087" i="7" s="1"/>
  <c r="BG425" i="1"/>
  <c r="G1129" i="7" s="1"/>
  <c r="BF425" i="1"/>
  <c r="BE425" i="1"/>
  <c r="BD425" i="1"/>
  <c r="BC425" i="1"/>
  <c r="BB425" i="1"/>
  <c r="BA425" i="1"/>
  <c r="AZ425" i="1"/>
  <c r="E1108" i="7" s="1"/>
  <c r="AY425" i="1"/>
  <c r="E1087" i="7" s="1"/>
  <c r="AW425" i="1"/>
  <c r="CQ424" i="1"/>
  <c r="CP424" i="1"/>
  <c r="CO424" i="1"/>
  <c r="CN424" i="1"/>
  <c r="CM424" i="1"/>
  <c r="CL424" i="1"/>
  <c r="R1086" i="7" s="1"/>
  <c r="CK424" i="1"/>
  <c r="Q1128" i="7" s="1"/>
  <c r="CJ424" i="1"/>
  <c r="CI424" i="1"/>
  <c r="CH424" i="1"/>
  <c r="CG424" i="1"/>
  <c r="CF424" i="1"/>
  <c r="P1086" i="7" s="1"/>
  <c r="CE424" i="1"/>
  <c r="O1128" i="7" s="1"/>
  <c r="CD424" i="1"/>
  <c r="O1107" i="7" s="1"/>
  <c r="CC424" i="1"/>
  <c r="O1086" i="7" s="1"/>
  <c r="CB424" i="1"/>
  <c r="CA424" i="1"/>
  <c r="BZ424" i="1"/>
  <c r="BY424" i="1"/>
  <c r="BX424" i="1"/>
  <c r="M1107" i="7" s="1"/>
  <c r="BW424" i="1"/>
  <c r="M1086" i="7" s="1"/>
  <c r="BV424" i="1"/>
  <c r="L1128" i="7" s="1"/>
  <c r="BU424" i="1"/>
  <c r="L1107" i="7" s="1"/>
  <c r="BT424" i="1"/>
  <c r="BS424" i="1"/>
  <c r="BR424" i="1"/>
  <c r="BQ424" i="1"/>
  <c r="BP424" i="1"/>
  <c r="J1128" i="7" s="1"/>
  <c r="BO424" i="1"/>
  <c r="BN424" i="1"/>
  <c r="J1086" i="7" s="1"/>
  <c r="BM424" i="1"/>
  <c r="I1128" i="7" s="1"/>
  <c r="BL424" i="1"/>
  <c r="BK424" i="1"/>
  <c r="BJ424" i="1"/>
  <c r="BI424" i="1"/>
  <c r="BH424" i="1"/>
  <c r="H1086" i="7" s="1"/>
  <c r="BG424" i="1"/>
  <c r="G1128" i="7" s="1"/>
  <c r="BF424" i="1"/>
  <c r="G1107" i="7" s="1"/>
  <c r="BE424" i="1"/>
  <c r="G1086" i="7" s="1"/>
  <c r="BD424" i="1"/>
  <c r="BC424" i="1"/>
  <c r="BB424" i="1"/>
  <c r="BA424" i="1"/>
  <c r="AZ424" i="1"/>
  <c r="E1107" i="7" s="1"/>
  <c r="AY424" i="1"/>
  <c r="E1086" i="7" s="1"/>
  <c r="AW424" i="1"/>
  <c r="CQ423" i="1"/>
  <c r="S1127" i="7" s="1"/>
  <c r="CP423" i="1"/>
  <c r="CO423" i="1"/>
  <c r="CN423" i="1"/>
  <c r="CM423" i="1"/>
  <c r="CL423" i="1"/>
  <c r="R1085" i="7" s="1"/>
  <c r="CK423" i="1"/>
  <c r="Q1127" i="7" s="1"/>
  <c r="CJ423" i="1"/>
  <c r="Q1106" i="7" s="1"/>
  <c r="CI423" i="1"/>
  <c r="Q1085" i="7" s="1"/>
  <c r="CH423" i="1"/>
  <c r="CG423" i="1"/>
  <c r="CF423" i="1"/>
  <c r="CE423" i="1"/>
  <c r="CD423" i="1"/>
  <c r="O1106" i="7" s="1"/>
  <c r="CC423" i="1"/>
  <c r="O1085" i="7" s="1"/>
  <c r="CB423" i="1"/>
  <c r="N1127" i="7" s="1"/>
  <c r="CA423" i="1"/>
  <c r="N1106" i="7" s="1"/>
  <c r="BZ423" i="1"/>
  <c r="BY423" i="1"/>
  <c r="BX423" i="1"/>
  <c r="BW423" i="1"/>
  <c r="BV423" i="1"/>
  <c r="L1127" i="7" s="1"/>
  <c r="BU423" i="1"/>
  <c r="L1106" i="7" s="1"/>
  <c r="BT423" i="1"/>
  <c r="L1085" i="7" s="1"/>
  <c r="BS423" i="1"/>
  <c r="BR423" i="1"/>
  <c r="BQ423" i="1"/>
  <c r="BP423" i="1"/>
  <c r="BO423" i="1"/>
  <c r="BN423" i="1"/>
  <c r="J1085" i="7" s="1"/>
  <c r="BM423" i="1"/>
  <c r="I1127" i="7" s="1"/>
  <c r="BL423" i="1"/>
  <c r="I1106" i="7" s="1"/>
  <c r="BK423" i="1"/>
  <c r="I1085" i="7" s="1"/>
  <c r="BJ423" i="1"/>
  <c r="BI423" i="1"/>
  <c r="BH423" i="1"/>
  <c r="BG423" i="1"/>
  <c r="BF423" i="1"/>
  <c r="G1106" i="7" s="1"/>
  <c r="BE423" i="1"/>
  <c r="G1085" i="7" s="1"/>
  <c r="BD423" i="1"/>
  <c r="F1127" i="7" s="1"/>
  <c r="BC423" i="1"/>
  <c r="F1106" i="7" s="1"/>
  <c r="BB423" i="1"/>
  <c r="BA423" i="1"/>
  <c r="AZ423" i="1"/>
  <c r="AY423" i="1"/>
  <c r="AW423" i="1"/>
  <c r="CQ422" i="1"/>
  <c r="CP422" i="1"/>
  <c r="S1105" i="7" s="1"/>
  <c r="CO422" i="1"/>
  <c r="S1084" i="7" s="1"/>
  <c r="CN422" i="1"/>
  <c r="CM422" i="1"/>
  <c r="CL422" i="1"/>
  <c r="CK422" i="1"/>
  <c r="CJ422" i="1"/>
  <c r="Q1105" i="7" s="1"/>
  <c r="CI422" i="1"/>
  <c r="CH422" i="1"/>
  <c r="P1126" i="7" s="1"/>
  <c r="CG422" i="1"/>
  <c r="P1105" i="7" s="1"/>
  <c r="CF422" i="1"/>
  <c r="CE422" i="1"/>
  <c r="CD422" i="1"/>
  <c r="CC422" i="1"/>
  <c r="CB422" i="1"/>
  <c r="N1126" i="7" s="1"/>
  <c r="CA422" i="1"/>
  <c r="BZ422" i="1"/>
  <c r="N1084" i="7" s="1"/>
  <c r="BY422" i="1"/>
  <c r="M1126" i="7" s="1"/>
  <c r="BX422" i="1"/>
  <c r="BW422" i="1"/>
  <c r="BV422" i="1"/>
  <c r="BU422" i="1"/>
  <c r="BT422" i="1"/>
  <c r="L1084" i="7" s="1"/>
  <c r="BS422" i="1"/>
  <c r="BR422" i="1"/>
  <c r="K1105" i="7" s="1"/>
  <c r="BQ422" i="1"/>
  <c r="K1084" i="7" s="1"/>
  <c r="BP422" i="1"/>
  <c r="BO422" i="1"/>
  <c r="BN422" i="1"/>
  <c r="BM422" i="1"/>
  <c r="BL422" i="1"/>
  <c r="I1105" i="7" s="1"/>
  <c r="BK422" i="1"/>
  <c r="BJ422" i="1"/>
  <c r="H1126" i="7" s="1"/>
  <c r="BI422" i="1"/>
  <c r="H1105" i="7" s="1"/>
  <c r="BH422" i="1"/>
  <c r="BG422" i="1"/>
  <c r="BF422" i="1"/>
  <c r="BE422" i="1"/>
  <c r="BD422" i="1"/>
  <c r="F1126" i="7" s="1"/>
  <c r="BC422" i="1"/>
  <c r="BB422" i="1"/>
  <c r="F1084" i="7" s="1"/>
  <c r="BA422" i="1"/>
  <c r="E1126" i="7" s="1"/>
  <c r="AZ422" i="1"/>
  <c r="AY422" i="1"/>
  <c r="AW422" i="1"/>
  <c r="CQ421" i="1"/>
  <c r="CP421" i="1"/>
  <c r="S1104" i="7" s="1"/>
  <c r="CO421" i="1"/>
  <c r="CN421" i="1"/>
  <c r="R1125" i="7" s="1"/>
  <c r="CM421" i="1"/>
  <c r="R1104" i="7" s="1"/>
  <c r="CL421" i="1"/>
  <c r="CK421" i="1"/>
  <c r="CJ421" i="1"/>
  <c r="CI421" i="1"/>
  <c r="CH421" i="1"/>
  <c r="P1125" i="7" s="1"/>
  <c r="CG421" i="1"/>
  <c r="P1104" i="7" s="1"/>
  <c r="CF421" i="1"/>
  <c r="P1083" i="7" s="1"/>
  <c r="CE421" i="1"/>
  <c r="O1125" i="7" s="1"/>
  <c r="CD421" i="1"/>
  <c r="CC421" i="1"/>
  <c r="CB421" i="1"/>
  <c r="CA421" i="1"/>
  <c r="BZ421" i="1"/>
  <c r="N1083" i="7" s="1"/>
  <c r="BY421" i="1"/>
  <c r="M1125" i="7" s="1"/>
  <c r="BX421" i="1"/>
  <c r="M1104" i="7" s="1"/>
  <c r="BW421" i="1"/>
  <c r="M1083" i="7" s="1"/>
  <c r="BV421" i="1"/>
  <c r="BU421" i="1"/>
  <c r="BT421" i="1"/>
  <c r="BS421" i="1"/>
  <c r="BR421" i="1"/>
  <c r="K1104" i="7" s="1"/>
  <c r="BQ421" i="1"/>
  <c r="BP421" i="1"/>
  <c r="J1125" i="7" s="1"/>
  <c r="BO421" i="1"/>
  <c r="J1104" i="7" s="1"/>
  <c r="BN421" i="1"/>
  <c r="BM421" i="1"/>
  <c r="BL421" i="1"/>
  <c r="BK421" i="1"/>
  <c r="BJ421" i="1"/>
  <c r="H1125" i="7" s="1"/>
  <c r="BI421" i="1"/>
  <c r="H1104" i="7" s="1"/>
  <c r="BH421" i="1"/>
  <c r="H1083" i="7" s="1"/>
  <c r="BG421" i="1"/>
  <c r="G1125" i="7" s="1"/>
  <c r="BF421" i="1"/>
  <c r="BE421" i="1"/>
  <c r="BD421" i="1"/>
  <c r="BC421" i="1"/>
  <c r="BB421" i="1"/>
  <c r="F1083" i="7" s="1"/>
  <c r="BA421" i="1"/>
  <c r="E1125" i="7" s="1"/>
  <c r="AZ421" i="1"/>
  <c r="E1104" i="7" s="1"/>
  <c r="AY421" i="1"/>
  <c r="E1083" i="7" s="1"/>
  <c r="AW421" i="1"/>
  <c r="CQ420" i="1"/>
  <c r="CP420" i="1"/>
  <c r="CO420" i="1"/>
  <c r="CN420" i="1"/>
  <c r="R1124" i="7" s="1"/>
  <c r="CM420" i="1"/>
  <c r="CL420" i="1"/>
  <c r="R1082" i="7" s="1"/>
  <c r="CK420" i="1"/>
  <c r="Q1124" i="7" s="1"/>
  <c r="CJ420" i="1"/>
  <c r="CI420" i="1"/>
  <c r="CH420" i="1"/>
  <c r="CG420" i="1"/>
  <c r="CF420" i="1"/>
  <c r="P1082" i="7" s="1"/>
  <c r="CE420" i="1"/>
  <c r="CD420" i="1"/>
  <c r="O1103" i="7" s="1"/>
  <c r="CC420" i="1"/>
  <c r="O1082" i="7" s="1"/>
  <c r="CB420" i="1"/>
  <c r="CA420" i="1"/>
  <c r="BZ420" i="1"/>
  <c r="BY420" i="1"/>
  <c r="BX420" i="1"/>
  <c r="M1103" i="7" s="1"/>
  <c r="BW420" i="1"/>
  <c r="M1082" i="7" s="1"/>
  <c r="BV420" i="1"/>
  <c r="L1124" i="7" s="1"/>
  <c r="BU420" i="1"/>
  <c r="L1103" i="7" s="1"/>
  <c r="BT420" i="1"/>
  <c r="BS420" i="1"/>
  <c r="BR420" i="1"/>
  <c r="BQ420" i="1"/>
  <c r="BP420" i="1"/>
  <c r="J1124" i="7" s="1"/>
  <c r="BO420" i="1"/>
  <c r="BN420" i="1"/>
  <c r="J1082" i="7" s="1"/>
  <c r="BM420" i="1"/>
  <c r="I1124" i="7" s="1"/>
  <c r="BL420" i="1"/>
  <c r="BK420" i="1"/>
  <c r="BJ420" i="1"/>
  <c r="BI420" i="1"/>
  <c r="BH420" i="1"/>
  <c r="H1082" i="7" s="1"/>
  <c r="BG420" i="1"/>
  <c r="BF420" i="1"/>
  <c r="G1103" i="7" s="1"/>
  <c r="BE420" i="1"/>
  <c r="G1082" i="7" s="1"/>
  <c r="BD420" i="1"/>
  <c r="BC420" i="1"/>
  <c r="BB420" i="1"/>
  <c r="BA420" i="1"/>
  <c r="AZ420" i="1"/>
  <c r="E1103" i="7" s="1"/>
  <c r="AY420" i="1"/>
  <c r="E1082" i="7" s="1"/>
  <c r="AW420" i="1"/>
  <c r="CQ419" i="1"/>
  <c r="S1123" i="7" s="1"/>
  <c r="CP419" i="1"/>
  <c r="CO419" i="1"/>
  <c r="CN419" i="1"/>
  <c r="CM419" i="1"/>
  <c r="CL419" i="1"/>
  <c r="R1081" i="7" s="1"/>
  <c r="CK419" i="1"/>
  <c r="Q1123" i="7" s="1"/>
  <c r="CJ419" i="1"/>
  <c r="Q1102" i="7" s="1"/>
  <c r="CI419" i="1"/>
  <c r="Q1081" i="7" s="1"/>
  <c r="CH419" i="1"/>
  <c r="CG419" i="1"/>
  <c r="CF419" i="1"/>
  <c r="CE419" i="1"/>
  <c r="CD419" i="1"/>
  <c r="O1102" i="7" s="1"/>
  <c r="CC419" i="1"/>
  <c r="O1081" i="7" s="1"/>
  <c r="CB419" i="1"/>
  <c r="N1123" i="7" s="1"/>
  <c r="CA419" i="1"/>
  <c r="N1102" i="7" s="1"/>
  <c r="BZ419" i="1"/>
  <c r="BY419" i="1"/>
  <c r="BX419" i="1"/>
  <c r="BW419" i="1"/>
  <c r="BV419" i="1"/>
  <c r="L1123" i="7" s="1"/>
  <c r="BU419" i="1"/>
  <c r="L1102" i="7" s="1"/>
  <c r="BT419" i="1"/>
  <c r="L1081" i="7" s="1"/>
  <c r="BS419" i="1"/>
  <c r="BR419" i="1"/>
  <c r="BQ419" i="1"/>
  <c r="BP419" i="1"/>
  <c r="BO419" i="1"/>
  <c r="BN419" i="1"/>
  <c r="J1081" i="7" s="1"/>
  <c r="BM419" i="1"/>
  <c r="I1123" i="7" s="1"/>
  <c r="BL419" i="1"/>
  <c r="I1102" i="7" s="1"/>
  <c r="BK419" i="1"/>
  <c r="I1081" i="7" s="1"/>
  <c r="BJ419" i="1"/>
  <c r="BI419" i="1"/>
  <c r="BH419" i="1"/>
  <c r="BG419" i="1"/>
  <c r="BF419" i="1"/>
  <c r="G1102" i="7" s="1"/>
  <c r="BE419" i="1"/>
  <c r="G1081" i="7" s="1"/>
  <c r="BD419" i="1"/>
  <c r="F1123" i="7" s="1"/>
  <c r="BC419" i="1"/>
  <c r="F1102" i="7" s="1"/>
  <c r="BB419" i="1"/>
  <c r="BA419" i="1"/>
  <c r="AZ419" i="1"/>
  <c r="AY419" i="1"/>
  <c r="AW419" i="1"/>
  <c r="CQ418" i="1"/>
  <c r="CP418" i="1"/>
  <c r="S1101" i="7" s="1"/>
  <c r="CO418" i="1"/>
  <c r="S1080" i="7" s="1"/>
  <c r="CN418" i="1"/>
  <c r="CM418" i="1"/>
  <c r="CL418" i="1"/>
  <c r="CK418" i="1"/>
  <c r="CJ418" i="1"/>
  <c r="Q1101" i="7" s="1"/>
  <c r="CI418" i="1"/>
  <c r="Q1080" i="7" s="1"/>
  <c r="CH418" i="1"/>
  <c r="P1122" i="7" s="1"/>
  <c r="CG418" i="1"/>
  <c r="P1101" i="7" s="1"/>
  <c r="CF418" i="1"/>
  <c r="CE418" i="1"/>
  <c r="CD418" i="1"/>
  <c r="CC418" i="1"/>
  <c r="CB418" i="1"/>
  <c r="N1122" i="7" s="1"/>
  <c r="CA418" i="1"/>
  <c r="BZ418" i="1"/>
  <c r="N1080" i="7" s="1"/>
  <c r="BY418" i="1"/>
  <c r="M1122" i="7" s="1"/>
  <c r="BX418" i="1"/>
  <c r="BW418" i="1"/>
  <c r="BV418" i="1"/>
  <c r="BU418" i="1"/>
  <c r="BT418" i="1"/>
  <c r="L1080" i="7" s="1"/>
  <c r="BS418" i="1"/>
  <c r="BR418" i="1"/>
  <c r="K1101" i="7" s="1"/>
  <c r="BQ418" i="1"/>
  <c r="K1080" i="7" s="1"/>
  <c r="BP418" i="1"/>
  <c r="BO418" i="1"/>
  <c r="BN418" i="1"/>
  <c r="BM418" i="1"/>
  <c r="BL418" i="1"/>
  <c r="I1101" i="7" s="1"/>
  <c r="BK418" i="1"/>
  <c r="I1080" i="7" s="1"/>
  <c r="BJ418" i="1"/>
  <c r="H1122" i="7" s="1"/>
  <c r="BI418" i="1"/>
  <c r="H1101" i="7" s="1"/>
  <c r="BH418" i="1"/>
  <c r="BG418" i="1"/>
  <c r="BF418" i="1"/>
  <c r="BE418" i="1"/>
  <c r="BD418" i="1"/>
  <c r="F1122" i="7" s="1"/>
  <c r="BC418" i="1"/>
  <c r="BB418" i="1"/>
  <c r="F1080" i="7" s="1"/>
  <c r="BA418" i="1"/>
  <c r="E1122" i="7" s="1"/>
  <c r="AZ418" i="1"/>
  <c r="AY418" i="1"/>
  <c r="AW418" i="1"/>
  <c r="CQ417" i="1"/>
  <c r="CP417" i="1"/>
  <c r="CO417" i="1"/>
  <c r="CN417" i="1"/>
  <c r="R1121" i="7" s="1"/>
  <c r="CM417" i="1"/>
  <c r="R1100" i="7" s="1"/>
  <c r="CL417" i="1"/>
  <c r="CK417" i="1"/>
  <c r="CJ417" i="1"/>
  <c r="CI417" i="1"/>
  <c r="CH417" i="1"/>
  <c r="P1121" i="7" s="1"/>
  <c r="CG417" i="1"/>
  <c r="P1100" i="7" s="1"/>
  <c r="CF417" i="1"/>
  <c r="P1079" i="7" s="1"/>
  <c r="CE417" i="1"/>
  <c r="O1121" i="7" s="1"/>
  <c r="CD417" i="1"/>
  <c r="CC417" i="1"/>
  <c r="CB417" i="1"/>
  <c r="CA417" i="1"/>
  <c r="BZ417" i="1"/>
  <c r="N1079" i="7" s="1"/>
  <c r="BY417" i="1"/>
  <c r="M1121" i="7" s="1"/>
  <c r="BX417" i="1"/>
  <c r="M1100" i="7" s="1"/>
  <c r="BW417" i="1"/>
  <c r="M1079" i="7" s="1"/>
  <c r="BV417" i="1"/>
  <c r="BU417" i="1"/>
  <c r="BT417" i="1"/>
  <c r="BS417" i="1"/>
  <c r="BR417" i="1"/>
  <c r="K1100" i="7" s="1"/>
  <c r="BQ417" i="1"/>
  <c r="BP417" i="1"/>
  <c r="J1121" i="7" s="1"/>
  <c r="BO417" i="1"/>
  <c r="J1100" i="7" s="1"/>
  <c r="BN417" i="1"/>
  <c r="BM417" i="1"/>
  <c r="BL417" i="1"/>
  <c r="BK417" i="1"/>
  <c r="BJ417" i="1"/>
  <c r="H1121" i="7" s="1"/>
  <c r="BI417" i="1"/>
  <c r="H1100" i="7" s="1"/>
  <c r="BH417" i="1"/>
  <c r="H1079" i="7" s="1"/>
  <c r="BG417" i="1"/>
  <c r="G1121" i="7" s="1"/>
  <c r="X1121" i="7" s="1"/>
  <c r="BF417" i="1"/>
  <c r="BE417" i="1"/>
  <c r="BD417" i="1"/>
  <c r="BC417" i="1"/>
  <c r="BB417" i="1"/>
  <c r="F1079" i="7" s="1"/>
  <c r="BA417" i="1"/>
  <c r="E1121" i="7" s="1"/>
  <c r="AZ417" i="1"/>
  <c r="E1100" i="7" s="1"/>
  <c r="AY417" i="1"/>
  <c r="E1079" i="7" s="1"/>
  <c r="AW417" i="1"/>
  <c r="CQ416" i="1"/>
  <c r="CP416" i="1"/>
  <c r="CO416" i="1"/>
  <c r="CN416" i="1"/>
  <c r="R1120" i="7" s="1"/>
  <c r="CM416" i="1"/>
  <c r="CL416" i="1"/>
  <c r="R1078" i="7" s="1"/>
  <c r="CK416" i="1"/>
  <c r="Q1120" i="7" s="1"/>
  <c r="CJ416" i="1"/>
  <c r="CI416" i="1"/>
  <c r="CH416" i="1"/>
  <c r="CG416" i="1"/>
  <c r="CF416" i="1"/>
  <c r="P1078" i="7" s="1"/>
  <c r="CE416" i="1"/>
  <c r="CD416" i="1"/>
  <c r="O1099" i="7" s="1"/>
  <c r="CC416" i="1"/>
  <c r="O1078" i="7" s="1"/>
  <c r="CB416" i="1"/>
  <c r="CA416" i="1"/>
  <c r="BZ416" i="1"/>
  <c r="BY416" i="1"/>
  <c r="BX416" i="1"/>
  <c r="M1099" i="7" s="1"/>
  <c r="BW416" i="1"/>
  <c r="BV416" i="1"/>
  <c r="L1120" i="7" s="1"/>
  <c r="BU416" i="1"/>
  <c r="L1099" i="7" s="1"/>
  <c r="BT416" i="1"/>
  <c r="BS416" i="1"/>
  <c r="BR416" i="1"/>
  <c r="BQ416" i="1"/>
  <c r="BP416" i="1"/>
  <c r="J1120" i="7" s="1"/>
  <c r="BO416" i="1"/>
  <c r="BN416" i="1"/>
  <c r="J1078" i="7" s="1"/>
  <c r="BM416" i="1"/>
  <c r="I1120" i="7" s="1"/>
  <c r="BL416" i="1"/>
  <c r="BK416" i="1"/>
  <c r="BJ416" i="1"/>
  <c r="BI416" i="1"/>
  <c r="BH416" i="1"/>
  <c r="H1078" i="7" s="1"/>
  <c r="BG416" i="1"/>
  <c r="BF416" i="1"/>
  <c r="G1099" i="7" s="1"/>
  <c r="BE416" i="1"/>
  <c r="G1078" i="7" s="1"/>
  <c r="BD416" i="1"/>
  <c r="BC416" i="1"/>
  <c r="BB416" i="1"/>
  <c r="BA416" i="1"/>
  <c r="AZ416" i="1"/>
  <c r="E1099" i="7" s="1"/>
  <c r="AY416" i="1"/>
  <c r="AW416" i="1"/>
  <c r="CQ415" i="1"/>
  <c r="S1119" i="7" s="1"/>
  <c r="CP415" i="1"/>
  <c r="CO415" i="1"/>
  <c r="CN415" i="1"/>
  <c r="CM415" i="1"/>
  <c r="CL415" i="1"/>
  <c r="R1077" i="7" s="1"/>
  <c r="CK415" i="1"/>
  <c r="CJ415" i="1"/>
  <c r="Q1098" i="7" s="1"/>
  <c r="CI415" i="1"/>
  <c r="Q1077" i="7" s="1"/>
  <c r="CH415" i="1"/>
  <c r="CG415" i="1"/>
  <c r="CF415" i="1"/>
  <c r="CE415" i="1"/>
  <c r="CD415" i="1"/>
  <c r="O1098" i="7" s="1"/>
  <c r="CC415" i="1"/>
  <c r="O1077" i="7" s="1"/>
  <c r="CB415" i="1"/>
  <c r="N1119" i="7" s="1"/>
  <c r="CA415" i="1"/>
  <c r="N1098" i="7" s="1"/>
  <c r="BZ415" i="1"/>
  <c r="BY415" i="1"/>
  <c r="BX415" i="1"/>
  <c r="BW415" i="1"/>
  <c r="BV415" i="1"/>
  <c r="L1119" i="7" s="1"/>
  <c r="BU415" i="1"/>
  <c r="L1098" i="7" s="1"/>
  <c r="BT415" i="1"/>
  <c r="L1077" i="7" s="1"/>
  <c r="BS415" i="1"/>
  <c r="BR415" i="1"/>
  <c r="BQ415" i="1"/>
  <c r="BP415" i="1"/>
  <c r="BO415" i="1"/>
  <c r="BN415" i="1"/>
  <c r="J1077" i="7" s="1"/>
  <c r="BM415" i="1"/>
  <c r="I1119" i="7" s="1"/>
  <c r="BL415" i="1"/>
  <c r="I1098" i="7" s="1"/>
  <c r="BK415" i="1"/>
  <c r="I1077" i="7" s="1"/>
  <c r="BJ415" i="1"/>
  <c r="BI415" i="1"/>
  <c r="BH415" i="1"/>
  <c r="BG415" i="1"/>
  <c r="BF415" i="1"/>
  <c r="G1098" i="7" s="1"/>
  <c r="BE415" i="1"/>
  <c r="G1077" i="7" s="1"/>
  <c r="BD415" i="1"/>
  <c r="F1119" i="7" s="1"/>
  <c r="BC415" i="1"/>
  <c r="F1098" i="7" s="1"/>
  <c r="BB415" i="1"/>
  <c r="BA415" i="1"/>
  <c r="AZ415" i="1"/>
  <c r="AY415" i="1"/>
  <c r="AW415" i="1"/>
  <c r="CQ414" i="1"/>
  <c r="S1118" i="7" s="1"/>
  <c r="CP414" i="1"/>
  <c r="S1097" i="7" s="1"/>
  <c r="CO414" i="1"/>
  <c r="S1076" i="7" s="1"/>
  <c r="CN414" i="1"/>
  <c r="CM414" i="1"/>
  <c r="CL414" i="1"/>
  <c r="CK414" i="1"/>
  <c r="CJ414" i="1"/>
  <c r="Q1097" i="7" s="1"/>
  <c r="CI414" i="1"/>
  <c r="Q1076" i="7" s="1"/>
  <c r="CH414" i="1"/>
  <c r="P1118" i="7" s="1"/>
  <c r="CG414" i="1"/>
  <c r="P1097" i="7" s="1"/>
  <c r="CF414" i="1"/>
  <c r="CE414" i="1"/>
  <c r="CD414" i="1"/>
  <c r="CC414" i="1"/>
  <c r="CB414" i="1"/>
  <c r="N1118" i="7" s="1"/>
  <c r="CA414" i="1"/>
  <c r="BZ414" i="1"/>
  <c r="N1076" i="7" s="1"/>
  <c r="BY414" i="1"/>
  <c r="M1118" i="7" s="1"/>
  <c r="BX414" i="1"/>
  <c r="BW414" i="1"/>
  <c r="BV414" i="1"/>
  <c r="BU414" i="1"/>
  <c r="BT414" i="1"/>
  <c r="L1076" i="7" s="1"/>
  <c r="BS414" i="1"/>
  <c r="BR414" i="1"/>
  <c r="K1097" i="7" s="1"/>
  <c r="BQ414" i="1"/>
  <c r="K1076" i="7" s="1"/>
  <c r="BP414" i="1"/>
  <c r="BO414" i="1"/>
  <c r="BN414" i="1"/>
  <c r="BM414" i="1"/>
  <c r="BL414" i="1"/>
  <c r="I1097" i="7" s="1"/>
  <c r="BK414" i="1"/>
  <c r="I1076" i="7" s="1"/>
  <c r="BJ414" i="1"/>
  <c r="H1118" i="7" s="1"/>
  <c r="BI414" i="1"/>
  <c r="H1097" i="7" s="1"/>
  <c r="BH414" i="1"/>
  <c r="BG414" i="1"/>
  <c r="BF414" i="1"/>
  <c r="BE414" i="1"/>
  <c r="BD414" i="1"/>
  <c r="F1118" i="7" s="1"/>
  <c r="BC414" i="1"/>
  <c r="F1097" i="7" s="1"/>
  <c r="BB414" i="1"/>
  <c r="F1076" i="7" s="1"/>
  <c r="BA414" i="1"/>
  <c r="E1118" i="7" s="1"/>
  <c r="AZ414" i="1"/>
  <c r="AY414" i="1"/>
  <c r="AW414" i="1"/>
  <c r="CQ413" i="1"/>
  <c r="CP413" i="1"/>
  <c r="S1096" i="7" s="1"/>
  <c r="CO413" i="1"/>
  <c r="S1075" i="7" s="1"/>
  <c r="CN413" i="1"/>
  <c r="R1117" i="7" s="1"/>
  <c r="CM413" i="1"/>
  <c r="R1096" i="7" s="1"/>
  <c r="CL413" i="1"/>
  <c r="CK413" i="1"/>
  <c r="CJ413" i="1"/>
  <c r="CI413" i="1"/>
  <c r="CH413" i="1"/>
  <c r="P1117" i="7" s="1"/>
  <c r="CG413" i="1"/>
  <c r="P1096" i="7" s="1"/>
  <c r="CF413" i="1"/>
  <c r="P1075" i="7" s="1"/>
  <c r="CE413" i="1"/>
  <c r="O1117" i="7" s="1"/>
  <c r="CD413" i="1"/>
  <c r="CC413" i="1"/>
  <c r="CB413" i="1"/>
  <c r="CA413" i="1"/>
  <c r="BZ413" i="1"/>
  <c r="N1075" i="7" s="1"/>
  <c r="BY413" i="1"/>
  <c r="M1117" i="7" s="1"/>
  <c r="BX413" i="1"/>
  <c r="M1096" i="7" s="1"/>
  <c r="BW413" i="1"/>
  <c r="M1075" i="7" s="1"/>
  <c r="BV413" i="1"/>
  <c r="BU413" i="1"/>
  <c r="BT413" i="1"/>
  <c r="BS413" i="1"/>
  <c r="BR413" i="1"/>
  <c r="K1096" i="7" s="1"/>
  <c r="BQ413" i="1"/>
  <c r="K1075" i="7" s="1"/>
  <c r="BP413" i="1"/>
  <c r="J1117" i="7" s="1"/>
  <c r="BO413" i="1"/>
  <c r="J1096" i="7" s="1"/>
  <c r="BN413" i="1"/>
  <c r="BM413" i="1"/>
  <c r="BL413" i="1"/>
  <c r="BK413" i="1"/>
  <c r="BJ413" i="1"/>
  <c r="H1117" i="7" s="1"/>
  <c r="BI413" i="1"/>
  <c r="H1096" i="7" s="1"/>
  <c r="BH413" i="1"/>
  <c r="H1075" i="7" s="1"/>
  <c r="BG413" i="1"/>
  <c r="G1117" i="7" s="1"/>
  <c r="BF413" i="1"/>
  <c r="BE413" i="1"/>
  <c r="BD413" i="1"/>
  <c r="BC413" i="1"/>
  <c r="BB413" i="1"/>
  <c r="F1075" i="7" s="1"/>
  <c r="BA413" i="1"/>
  <c r="E1117" i="7" s="1"/>
  <c r="AZ413" i="1"/>
  <c r="E1096" i="7" s="1"/>
  <c r="AY413" i="1"/>
  <c r="E1075" i="7" s="1"/>
  <c r="AW413" i="1"/>
  <c r="CQ412" i="1"/>
  <c r="CP412" i="1"/>
  <c r="CO412" i="1"/>
  <c r="CN412" i="1"/>
  <c r="R1116" i="7" s="1"/>
  <c r="CM412" i="1"/>
  <c r="CL412" i="1"/>
  <c r="R1074" i="7" s="1"/>
  <c r="CK412" i="1"/>
  <c r="Q1116" i="7" s="1"/>
  <c r="CJ412" i="1"/>
  <c r="CI412" i="1"/>
  <c r="CH412" i="1"/>
  <c r="CG412" i="1"/>
  <c r="CF412" i="1"/>
  <c r="P1074" i="7" s="1"/>
  <c r="CE412" i="1"/>
  <c r="O1116" i="7" s="1"/>
  <c r="CD412" i="1"/>
  <c r="O1095" i="7" s="1"/>
  <c r="CC412" i="1"/>
  <c r="O1074" i="7" s="1"/>
  <c r="CB412" i="1"/>
  <c r="CA412" i="1"/>
  <c r="BZ412" i="1"/>
  <c r="BY412" i="1"/>
  <c r="BX412" i="1"/>
  <c r="M1095" i="7" s="1"/>
  <c r="BW412" i="1"/>
  <c r="BV412" i="1"/>
  <c r="L1116" i="7" s="1"/>
  <c r="BU412" i="1"/>
  <c r="L1095" i="7" s="1"/>
  <c r="BT412" i="1"/>
  <c r="BS412" i="1"/>
  <c r="BR412" i="1"/>
  <c r="BQ412" i="1"/>
  <c r="BP412" i="1"/>
  <c r="J1116" i="7" s="1"/>
  <c r="BO412" i="1"/>
  <c r="BN412" i="1"/>
  <c r="J1074" i="7" s="1"/>
  <c r="BM412" i="1"/>
  <c r="I1116" i="7" s="1"/>
  <c r="BL412" i="1"/>
  <c r="BK412" i="1"/>
  <c r="BJ412" i="1"/>
  <c r="BI412" i="1"/>
  <c r="BH412" i="1"/>
  <c r="H1074" i="7" s="1"/>
  <c r="BG412" i="1"/>
  <c r="G1116" i="7" s="1"/>
  <c r="BF412" i="1"/>
  <c r="G1095" i="7" s="1"/>
  <c r="BE412" i="1"/>
  <c r="G1074" i="7" s="1"/>
  <c r="BD412" i="1"/>
  <c r="BC412" i="1"/>
  <c r="BB412" i="1"/>
  <c r="BA412" i="1"/>
  <c r="AZ412" i="1"/>
  <c r="AY412" i="1"/>
  <c r="AW412" i="1"/>
  <c r="CQ411" i="1"/>
  <c r="S1115" i="7" s="1"/>
  <c r="CP411" i="1"/>
  <c r="CO411" i="1"/>
  <c r="CN411" i="1"/>
  <c r="CM411" i="1"/>
  <c r="CL411" i="1"/>
  <c r="R1073" i="7" s="1"/>
  <c r="CK411" i="1"/>
  <c r="CJ411" i="1"/>
  <c r="Q1094" i="7" s="1"/>
  <c r="CI411" i="1"/>
  <c r="Q1073" i="7" s="1"/>
  <c r="CH411" i="1"/>
  <c r="CG411" i="1"/>
  <c r="CF411" i="1"/>
  <c r="CE411" i="1"/>
  <c r="CD411" i="1"/>
  <c r="O1094" i="7" s="1"/>
  <c r="CC411" i="1"/>
  <c r="CB411" i="1"/>
  <c r="N1115" i="7" s="1"/>
  <c r="CA411" i="1"/>
  <c r="N1094" i="7" s="1"/>
  <c r="BZ411" i="1"/>
  <c r="BY411" i="1"/>
  <c r="BX411" i="1"/>
  <c r="BW411" i="1"/>
  <c r="BV411" i="1"/>
  <c r="L1115" i="7" s="1"/>
  <c r="BU411" i="1"/>
  <c r="L1094" i="7" s="1"/>
  <c r="BT411" i="1"/>
  <c r="L1073" i="7" s="1"/>
  <c r="BS411" i="1"/>
  <c r="BR411" i="1"/>
  <c r="BQ411" i="1"/>
  <c r="BP411" i="1"/>
  <c r="BO411" i="1"/>
  <c r="BN411" i="1"/>
  <c r="J1073" i="7" s="1"/>
  <c r="BM411" i="1"/>
  <c r="BL411" i="1"/>
  <c r="I1094" i="7" s="1"/>
  <c r="BK411" i="1"/>
  <c r="I1073" i="7" s="1"/>
  <c r="BJ411" i="1"/>
  <c r="BI411" i="1"/>
  <c r="BH411" i="1"/>
  <c r="BG411" i="1"/>
  <c r="BF411" i="1"/>
  <c r="BE411" i="1"/>
  <c r="BD411" i="1"/>
  <c r="F1115" i="7" s="1"/>
  <c r="BC411" i="1"/>
  <c r="F1094" i="7" s="1"/>
  <c r="BB411" i="1"/>
  <c r="BA411" i="1"/>
  <c r="AZ411" i="1"/>
  <c r="AY411" i="1"/>
  <c r="AW411" i="1"/>
  <c r="CQ407" i="1"/>
  <c r="S1072" i="7" s="1"/>
  <c r="CP407" i="1"/>
  <c r="S1051" i="7" s="1"/>
  <c r="CO407" i="1"/>
  <c r="S1030" i="7" s="1"/>
  <c r="CN407" i="1"/>
  <c r="CM407" i="1"/>
  <c r="CL407" i="1"/>
  <c r="CK407" i="1"/>
  <c r="CJ407" i="1"/>
  <c r="Q1051" i="7" s="1"/>
  <c r="CI407" i="1"/>
  <c r="Q1030" i="7" s="1"/>
  <c r="CH407" i="1"/>
  <c r="P1072" i="7" s="1"/>
  <c r="CG407" i="1"/>
  <c r="P1051" i="7" s="1"/>
  <c r="CF407" i="1"/>
  <c r="CE407" i="1"/>
  <c r="CD407" i="1"/>
  <c r="CC407" i="1"/>
  <c r="CB407" i="1"/>
  <c r="N1072" i="7" s="1"/>
  <c r="CA407" i="1"/>
  <c r="N1051" i="7" s="1"/>
  <c r="BZ407" i="1"/>
  <c r="N1030" i="7" s="1"/>
  <c r="BY407" i="1"/>
  <c r="M1072" i="7" s="1"/>
  <c r="BX407" i="1"/>
  <c r="BW407" i="1"/>
  <c r="BV407" i="1"/>
  <c r="BU407" i="1"/>
  <c r="BT407" i="1"/>
  <c r="L1030" i="7" s="1"/>
  <c r="BS407" i="1"/>
  <c r="BR407" i="1"/>
  <c r="K1051" i="7" s="1"/>
  <c r="BQ407" i="1"/>
  <c r="K1030" i="7" s="1"/>
  <c r="BP407" i="1"/>
  <c r="BO407" i="1"/>
  <c r="BN407" i="1"/>
  <c r="BM407" i="1"/>
  <c r="BL407" i="1"/>
  <c r="I1051" i="7" s="1"/>
  <c r="BK407" i="1"/>
  <c r="I1030" i="7" s="1"/>
  <c r="BJ407" i="1"/>
  <c r="H1072" i="7" s="1"/>
  <c r="BI407" i="1"/>
  <c r="H1051" i="7" s="1"/>
  <c r="BH407" i="1"/>
  <c r="BG407" i="1"/>
  <c r="BF407" i="1"/>
  <c r="BE407" i="1"/>
  <c r="BD407" i="1"/>
  <c r="F1072" i="7" s="1"/>
  <c r="BC407" i="1"/>
  <c r="F1051" i="7" s="1"/>
  <c r="BB407" i="1"/>
  <c r="F1030" i="7" s="1"/>
  <c r="BA407" i="1"/>
  <c r="E1072" i="7" s="1"/>
  <c r="AZ407" i="1"/>
  <c r="E1051" i="7" s="1"/>
  <c r="AY407" i="1"/>
  <c r="AW407" i="1"/>
  <c r="CQ406" i="1"/>
  <c r="CP406" i="1"/>
  <c r="S1050" i="7" s="1"/>
  <c r="CO406" i="1"/>
  <c r="CN406" i="1"/>
  <c r="R1071" i="7" s="1"/>
  <c r="CM406" i="1"/>
  <c r="R1050" i="7" s="1"/>
  <c r="CL406" i="1"/>
  <c r="CK406" i="1"/>
  <c r="CJ406" i="1"/>
  <c r="CI406" i="1"/>
  <c r="CH406" i="1"/>
  <c r="P1071" i="7" s="1"/>
  <c r="CG406" i="1"/>
  <c r="P1050" i="7" s="1"/>
  <c r="CF406" i="1"/>
  <c r="P1029" i="7" s="1"/>
  <c r="CE406" i="1"/>
  <c r="O1071" i="7" s="1"/>
  <c r="CD406" i="1"/>
  <c r="CC406" i="1"/>
  <c r="CB406" i="1"/>
  <c r="CA406" i="1"/>
  <c r="BZ406" i="1"/>
  <c r="N1029" i="7" s="1"/>
  <c r="BY406" i="1"/>
  <c r="BX406" i="1"/>
  <c r="M1050" i="7" s="1"/>
  <c r="BW406" i="1"/>
  <c r="M1029" i="7" s="1"/>
  <c r="BV406" i="1"/>
  <c r="BU406" i="1"/>
  <c r="BT406" i="1"/>
  <c r="BS406" i="1"/>
  <c r="BR406" i="1"/>
  <c r="K1050" i="7" s="1"/>
  <c r="BQ406" i="1"/>
  <c r="BP406" i="1"/>
  <c r="J1071" i="7" s="1"/>
  <c r="BO406" i="1"/>
  <c r="J1050" i="7" s="1"/>
  <c r="BN406" i="1"/>
  <c r="BM406" i="1"/>
  <c r="BL406" i="1"/>
  <c r="BK406" i="1"/>
  <c r="BJ406" i="1"/>
  <c r="H1071" i="7" s="1"/>
  <c r="BI406" i="1"/>
  <c r="H1050" i="7" s="1"/>
  <c r="BH406" i="1"/>
  <c r="H1029" i="7" s="1"/>
  <c r="BG406" i="1"/>
  <c r="G1071" i="7" s="1"/>
  <c r="X1071" i="7" s="1"/>
  <c r="BF406" i="1"/>
  <c r="BE406" i="1"/>
  <c r="BD406" i="1"/>
  <c r="BC406" i="1"/>
  <c r="BB406" i="1"/>
  <c r="F1029" i="7" s="1"/>
  <c r="BA406" i="1"/>
  <c r="AZ406" i="1"/>
  <c r="E1050" i="7" s="1"/>
  <c r="AY406" i="1"/>
  <c r="E1029" i="7" s="1"/>
  <c r="AW406" i="1"/>
  <c r="CQ405" i="1"/>
  <c r="CP405" i="1"/>
  <c r="CO405" i="1"/>
  <c r="CN405" i="1"/>
  <c r="CM405" i="1"/>
  <c r="CL405" i="1"/>
  <c r="R1028" i="7" s="1"/>
  <c r="CK405" i="1"/>
  <c r="Q1070" i="7" s="1"/>
  <c r="CJ405" i="1"/>
  <c r="CI405" i="1"/>
  <c r="CH405" i="1"/>
  <c r="CG405" i="1"/>
  <c r="CF405" i="1"/>
  <c r="P1028" i="7" s="1"/>
  <c r="CE405" i="1"/>
  <c r="CD405" i="1"/>
  <c r="O1049" i="7" s="1"/>
  <c r="CC405" i="1"/>
  <c r="O1028" i="7" s="1"/>
  <c r="CB405" i="1"/>
  <c r="CA405" i="1"/>
  <c r="BZ405" i="1"/>
  <c r="N1028" i="7" s="1"/>
  <c r="BY405" i="1"/>
  <c r="BX405" i="1"/>
  <c r="M1049" i="7" s="1"/>
  <c r="BW405" i="1"/>
  <c r="BV405" i="1"/>
  <c r="L1070" i="7" s="1"/>
  <c r="BU405" i="1"/>
  <c r="L1049" i="7" s="1"/>
  <c r="BT405" i="1"/>
  <c r="BS405" i="1"/>
  <c r="BR405" i="1"/>
  <c r="BQ405" i="1"/>
  <c r="BP405" i="1"/>
  <c r="J1070" i="7" s="1"/>
  <c r="BO405" i="1"/>
  <c r="BN405" i="1"/>
  <c r="J1028" i="7" s="1"/>
  <c r="BM405" i="1"/>
  <c r="I1070" i="7" s="1"/>
  <c r="BL405" i="1"/>
  <c r="BK405" i="1"/>
  <c r="BJ405" i="1"/>
  <c r="BI405" i="1"/>
  <c r="BH405" i="1"/>
  <c r="H1028" i="7" s="1"/>
  <c r="BG405" i="1"/>
  <c r="BF405" i="1"/>
  <c r="G1049" i="7" s="1"/>
  <c r="BE405" i="1"/>
  <c r="G1028" i="7" s="1"/>
  <c r="BD405" i="1"/>
  <c r="BC405" i="1"/>
  <c r="BB405" i="1"/>
  <c r="BA405" i="1"/>
  <c r="AZ405" i="1"/>
  <c r="E1049" i="7" s="1"/>
  <c r="AY405" i="1"/>
  <c r="AW405" i="1"/>
  <c r="CQ404" i="1"/>
  <c r="S1069" i="7" s="1"/>
  <c r="CP404" i="1"/>
  <c r="CO404" i="1"/>
  <c r="CN404" i="1"/>
  <c r="CM404" i="1"/>
  <c r="CL404" i="1"/>
  <c r="R1027" i="7" s="1"/>
  <c r="CK404" i="1"/>
  <c r="Q1069" i="7" s="1"/>
  <c r="CJ404" i="1"/>
  <c r="Q1048" i="7" s="1"/>
  <c r="CI404" i="1"/>
  <c r="Q1027" i="7" s="1"/>
  <c r="CH404" i="1"/>
  <c r="CG404" i="1"/>
  <c r="CF404" i="1"/>
  <c r="CE404" i="1"/>
  <c r="CD404" i="1"/>
  <c r="O1048" i="7" s="1"/>
  <c r="CC404" i="1"/>
  <c r="CB404" i="1"/>
  <c r="N1069" i="7" s="1"/>
  <c r="CA404" i="1"/>
  <c r="N1048" i="7" s="1"/>
  <c r="BZ404" i="1"/>
  <c r="BY404" i="1"/>
  <c r="BX404" i="1"/>
  <c r="BW404" i="1"/>
  <c r="BV404" i="1"/>
  <c r="L1069" i="7" s="1"/>
  <c r="BU404" i="1"/>
  <c r="BT404" i="1"/>
  <c r="L1027" i="7" s="1"/>
  <c r="BS404" i="1"/>
  <c r="BR404" i="1"/>
  <c r="BQ404" i="1"/>
  <c r="BP404" i="1"/>
  <c r="BO404" i="1"/>
  <c r="BN404" i="1"/>
  <c r="J1027" i="7" s="1"/>
  <c r="BM404" i="1"/>
  <c r="I1069" i="7" s="1"/>
  <c r="BL404" i="1"/>
  <c r="I1048" i="7" s="1"/>
  <c r="BK404" i="1"/>
  <c r="I1027" i="7" s="1"/>
  <c r="BJ404" i="1"/>
  <c r="BI404" i="1"/>
  <c r="BH404" i="1"/>
  <c r="BG404" i="1"/>
  <c r="BF404" i="1"/>
  <c r="G1048" i="7" s="1"/>
  <c r="BE404" i="1"/>
  <c r="BD404" i="1"/>
  <c r="F1069" i="7" s="1"/>
  <c r="BC404" i="1"/>
  <c r="F1048" i="7" s="1"/>
  <c r="X1048" i="7" s="1"/>
  <c r="BB404" i="1"/>
  <c r="BA404" i="1"/>
  <c r="AZ404" i="1"/>
  <c r="AY404" i="1"/>
  <c r="AW404" i="1"/>
  <c r="CQ403" i="1"/>
  <c r="CP403" i="1"/>
  <c r="S1047" i="7" s="1"/>
  <c r="CO403" i="1"/>
  <c r="S1026" i="7" s="1"/>
  <c r="CN403" i="1"/>
  <c r="CM403" i="1"/>
  <c r="CL403" i="1"/>
  <c r="CK403" i="1"/>
  <c r="CJ403" i="1"/>
  <c r="Q1047" i="7" s="1"/>
  <c r="CI403" i="1"/>
  <c r="CH403" i="1"/>
  <c r="P1068" i="7" s="1"/>
  <c r="CG403" i="1"/>
  <c r="P1047" i="7" s="1"/>
  <c r="CF403" i="1"/>
  <c r="CE403" i="1"/>
  <c r="CD403" i="1"/>
  <c r="CC403" i="1"/>
  <c r="CB403" i="1"/>
  <c r="N1068" i="7" s="1"/>
  <c r="CA403" i="1"/>
  <c r="BZ403" i="1"/>
  <c r="N1026" i="7" s="1"/>
  <c r="BY403" i="1"/>
  <c r="M1068" i="7" s="1"/>
  <c r="BX403" i="1"/>
  <c r="BW403" i="1"/>
  <c r="BV403" i="1"/>
  <c r="BU403" i="1"/>
  <c r="BT403" i="1"/>
  <c r="L1026" i="7" s="1"/>
  <c r="BS403" i="1"/>
  <c r="BR403" i="1"/>
  <c r="K1047" i="7" s="1"/>
  <c r="BQ403" i="1"/>
  <c r="K1026" i="7" s="1"/>
  <c r="BP403" i="1"/>
  <c r="BO403" i="1"/>
  <c r="BN403" i="1"/>
  <c r="BM403" i="1"/>
  <c r="BL403" i="1"/>
  <c r="I1047" i="7" s="1"/>
  <c r="BK403" i="1"/>
  <c r="BJ403" i="1"/>
  <c r="H1068" i="7" s="1"/>
  <c r="BI403" i="1"/>
  <c r="H1047" i="7" s="1"/>
  <c r="BH403" i="1"/>
  <c r="BG403" i="1"/>
  <c r="BF403" i="1"/>
  <c r="BE403" i="1"/>
  <c r="BD403" i="1"/>
  <c r="F1068" i="7" s="1"/>
  <c r="BC403" i="1"/>
  <c r="BB403" i="1"/>
  <c r="F1026" i="7" s="1"/>
  <c r="BA403" i="1"/>
  <c r="E1068" i="7" s="1"/>
  <c r="AZ403" i="1"/>
  <c r="AY403" i="1"/>
  <c r="AW403" i="1"/>
  <c r="CQ402" i="1"/>
  <c r="CP402" i="1"/>
  <c r="S1046" i="7" s="1"/>
  <c r="CO402" i="1"/>
  <c r="S1025" i="7" s="1"/>
  <c r="CN402" i="1"/>
  <c r="R1067" i="7" s="1"/>
  <c r="CM402" i="1"/>
  <c r="R1046" i="7" s="1"/>
  <c r="CL402" i="1"/>
  <c r="CK402" i="1"/>
  <c r="CJ402" i="1"/>
  <c r="CI402" i="1"/>
  <c r="CH402" i="1"/>
  <c r="P1067" i="7" s="1"/>
  <c r="CG402" i="1"/>
  <c r="CF402" i="1"/>
  <c r="P1025" i="7" s="1"/>
  <c r="CE402" i="1"/>
  <c r="O1067" i="7" s="1"/>
  <c r="CD402" i="1"/>
  <c r="CC402" i="1"/>
  <c r="CB402" i="1"/>
  <c r="CA402" i="1"/>
  <c r="BZ402" i="1"/>
  <c r="N1025" i="7" s="1"/>
  <c r="BY402" i="1"/>
  <c r="BX402" i="1"/>
  <c r="M1046" i="7" s="1"/>
  <c r="W1046" i="7" s="1"/>
  <c r="BW402" i="1"/>
  <c r="M1025" i="7" s="1"/>
  <c r="BV402" i="1"/>
  <c r="BU402" i="1"/>
  <c r="BT402" i="1"/>
  <c r="BS402" i="1"/>
  <c r="BR402" i="1"/>
  <c r="K1046" i="7" s="1"/>
  <c r="BQ402" i="1"/>
  <c r="K1025" i="7" s="1"/>
  <c r="BP402" i="1"/>
  <c r="J1067" i="7" s="1"/>
  <c r="BO402" i="1"/>
  <c r="J1046" i="7" s="1"/>
  <c r="BN402" i="1"/>
  <c r="BM402" i="1"/>
  <c r="BL402" i="1"/>
  <c r="BK402" i="1"/>
  <c r="BJ402" i="1"/>
  <c r="H1067" i="7" s="1"/>
  <c r="BI402" i="1"/>
  <c r="BH402" i="1"/>
  <c r="H1025" i="7" s="1"/>
  <c r="BG402" i="1"/>
  <c r="G1067" i="7" s="1"/>
  <c r="BF402" i="1"/>
  <c r="BE402" i="1"/>
  <c r="BD402" i="1"/>
  <c r="BC402" i="1"/>
  <c r="BB402" i="1"/>
  <c r="F1025" i="7" s="1"/>
  <c r="BA402" i="1"/>
  <c r="AZ402" i="1"/>
  <c r="E1046" i="7" s="1"/>
  <c r="AY402" i="1"/>
  <c r="E1025" i="7" s="1"/>
  <c r="AW402" i="1"/>
  <c r="CQ401" i="1"/>
  <c r="CP401" i="1"/>
  <c r="CO401" i="1"/>
  <c r="CN401" i="1"/>
  <c r="R1066" i="7" s="1"/>
  <c r="CM401" i="1"/>
  <c r="R1045" i="7" s="1"/>
  <c r="CL401" i="1"/>
  <c r="R1024" i="7" s="1"/>
  <c r="CK401" i="1"/>
  <c r="Q1066" i="7" s="1"/>
  <c r="CJ401" i="1"/>
  <c r="CI401" i="1"/>
  <c r="CH401" i="1"/>
  <c r="CG401" i="1"/>
  <c r="CF401" i="1"/>
  <c r="P1024" i="7" s="1"/>
  <c r="CE401" i="1"/>
  <c r="CD401" i="1"/>
  <c r="O1045" i="7" s="1"/>
  <c r="CC401" i="1"/>
  <c r="O1024" i="7" s="1"/>
  <c r="CB401" i="1"/>
  <c r="CA401" i="1"/>
  <c r="BZ401" i="1"/>
  <c r="BY401" i="1"/>
  <c r="BX401" i="1"/>
  <c r="M1045" i="7" s="1"/>
  <c r="BW401" i="1"/>
  <c r="BV401" i="1"/>
  <c r="L1066" i="7" s="1"/>
  <c r="BU401" i="1"/>
  <c r="L1045" i="7" s="1"/>
  <c r="BT401" i="1"/>
  <c r="BS401" i="1"/>
  <c r="BR401" i="1"/>
  <c r="BQ401" i="1"/>
  <c r="BP401" i="1"/>
  <c r="J1066" i="7" s="1"/>
  <c r="BO401" i="1"/>
  <c r="J1045" i="7" s="1"/>
  <c r="BN401" i="1"/>
  <c r="J1024" i="7" s="1"/>
  <c r="BM401" i="1"/>
  <c r="I1066" i="7" s="1"/>
  <c r="BL401" i="1"/>
  <c r="BK401" i="1"/>
  <c r="BJ401" i="1"/>
  <c r="BI401" i="1"/>
  <c r="BH401" i="1"/>
  <c r="H1024" i="7" s="1"/>
  <c r="BG401" i="1"/>
  <c r="BF401" i="1"/>
  <c r="G1045" i="7" s="1"/>
  <c r="BE401" i="1"/>
  <c r="G1024" i="7" s="1"/>
  <c r="BD401" i="1"/>
  <c r="BC401" i="1"/>
  <c r="BB401" i="1"/>
  <c r="BA401" i="1"/>
  <c r="AZ401" i="1"/>
  <c r="E1045" i="7" s="1"/>
  <c r="AY401" i="1"/>
  <c r="AW401" i="1"/>
  <c r="CQ400" i="1"/>
  <c r="S1065" i="7" s="1"/>
  <c r="CP400" i="1"/>
  <c r="CO400" i="1"/>
  <c r="CN400" i="1"/>
  <c r="CM400" i="1"/>
  <c r="CL400" i="1"/>
  <c r="R1023" i="7" s="1"/>
  <c r="CK400" i="1"/>
  <c r="Q1065" i="7" s="1"/>
  <c r="CJ400" i="1"/>
  <c r="Q1044" i="7" s="1"/>
  <c r="CI400" i="1"/>
  <c r="Q1023" i="7" s="1"/>
  <c r="CH400" i="1"/>
  <c r="CG400" i="1"/>
  <c r="CF400" i="1"/>
  <c r="CE400" i="1"/>
  <c r="CD400" i="1"/>
  <c r="O1044" i="7" s="1"/>
  <c r="CC400" i="1"/>
  <c r="CB400" i="1"/>
  <c r="N1065" i="7" s="1"/>
  <c r="CA400" i="1"/>
  <c r="N1044" i="7" s="1"/>
  <c r="BZ400" i="1"/>
  <c r="BY400" i="1"/>
  <c r="BX400" i="1"/>
  <c r="BW400" i="1"/>
  <c r="BV400" i="1"/>
  <c r="L1065" i="7" s="1"/>
  <c r="BU400" i="1"/>
  <c r="BT400" i="1"/>
  <c r="L1023" i="7" s="1"/>
  <c r="BS400" i="1"/>
  <c r="BR400" i="1"/>
  <c r="BQ400" i="1"/>
  <c r="BP400" i="1"/>
  <c r="BO400" i="1"/>
  <c r="BN400" i="1"/>
  <c r="J1023" i="7" s="1"/>
  <c r="BM400" i="1"/>
  <c r="I1065" i="7" s="1"/>
  <c r="BL400" i="1"/>
  <c r="I1044" i="7" s="1"/>
  <c r="BK400" i="1"/>
  <c r="I1023" i="7" s="1"/>
  <c r="BJ400" i="1"/>
  <c r="BI400" i="1"/>
  <c r="BH400" i="1"/>
  <c r="BG400" i="1"/>
  <c r="BF400" i="1"/>
  <c r="BE400" i="1"/>
  <c r="BD400" i="1"/>
  <c r="F1065" i="7" s="1"/>
  <c r="BC400" i="1"/>
  <c r="F1044" i="7" s="1"/>
  <c r="BB400" i="1"/>
  <c r="BA400" i="1"/>
  <c r="AZ400" i="1"/>
  <c r="AY400" i="1"/>
  <c r="AW400" i="1"/>
  <c r="CQ399" i="1"/>
  <c r="S1064" i="7" s="1"/>
  <c r="CP399" i="1"/>
  <c r="S1043" i="7" s="1"/>
  <c r="CO399" i="1"/>
  <c r="S1022" i="7" s="1"/>
  <c r="CN399" i="1"/>
  <c r="CM399" i="1"/>
  <c r="CL399" i="1"/>
  <c r="CK399" i="1"/>
  <c r="CJ399" i="1"/>
  <c r="Q1043" i="7" s="1"/>
  <c r="CI399" i="1"/>
  <c r="CH399" i="1"/>
  <c r="P1064" i="7" s="1"/>
  <c r="CG399" i="1"/>
  <c r="P1043" i="7" s="1"/>
  <c r="CF399" i="1"/>
  <c r="CE399" i="1"/>
  <c r="CD399" i="1"/>
  <c r="CC399" i="1"/>
  <c r="CB399" i="1"/>
  <c r="N1064" i="7" s="1"/>
  <c r="CA399" i="1"/>
  <c r="BZ399" i="1"/>
  <c r="N1022" i="7" s="1"/>
  <c r="BY399" i="1"/>
  <c r="M1064" i="7" s="1"/>
  <c r="BX399" i="1"/>
  <c r="BW399" i="1"/>
  <c r="BV399" i="1"/>
  <c r="BU399" i="1"/>
  <c r="BT399" i="1"/>
  <c r="L1022" i="7" s="1"/>
  <c r="BS399" i="1"/>
  <c r="BR399" i="1"/>
  <c r="K1043" i="7" s="1"/>
  <c r="BQ399" i="1"/>
  <c r="K1022" i="7" s="1"/>
  <c r="BP399" i="1"/>
  <c r="BO399" i="1"/>
  <c r="BN399" i="1"/>
  <c r="BM399" i="1"/>
  <c r="BL399" i="1"/>
  <c r="I1043" i="7" s="1"/>
  <c r="BK399" i="1"/>
  <c r="BJ399" i="1"/>
  <c r="H1064" i="7" s="1"/>
  <c r="BI399" i="1"/>
  <c r="H1043" i="7" s="1"/>
  <c r="BH399" i="1"/>
  <c r="BG399" i="1"/>
  <c r="BF399" i="1"/>
  <c r="BE399" i="1"/>
  <c r="BD399" i="1"/>
  <c r="F1064" i="7" s="1"/>
  <c r="BC399" i="1"/>
  <c r="BB399" i="1"/>
  <c r="F1022" i="7" s="1"/>
  <c r="BA399" i="1"/>
  <c r="E1064" i="7" s="1"/>
  <c r="AZ399" i="1"/>
  <c r="AY399" i="1"/>
  <c r="AW399" i="1"/>
  <c r="CQ398" i="1"/>
  <c r="CP398" i="1"/>
  <c r="S1042" i="7" s="1"/>
  <c r="CO398" i="1"/>
  <c r="CN398" i="1"/>
  <c r="R1063" i="7" s="1"/>
  <c r="CM398" i="1"/>
  <c r="R1042" i="7" s="1"/>
  <c r="CL398" i="1"/>
  <c r="CK398" i="1"/>
  <c r="CJ398" i="1"/>
  <c r="CI398" i="1"/>
  <c r="CH398" i="1"/>
  <c r="P1063" i="7" s="1"/>
  <c r="CG398" i="1"/>
  <c r="CF398" i="1"/>
  <c r="P1021" i="7" s="1"/>
  <c r="CE398" i="1"/>
  <c r="O1063" i="7" s="1"/>
  <c r="CD398" i="1"/>
  <c r="CC398" i="1"/>
  <c r="CB398" i="1"/>
  <c r="CA398" i="1"/>
  <c r="BZ398" i="1"/>
  <c r="N1021" i="7" s="1"/>
  <c r="BY398" i="1"/>
  <c r="BX398" i="1"/>
  <c r="M1042" i="7" s="1"/>
  <c r="BW398" i="1"/>
  <c r="M1021" i="7" s="1"/>
  <c r="BV398" i="1"/>
  <c r="BU398" i="1"/>
  <c r="BT398" i="1"/>
  <c r="BS398" i="1"/>
  <c r="BR398" i="1"/>
  <c r="K1042" i="7" s="1"/>
  <c r="BQ398" i="1"/>
  <c r="BP398" i="1"/>
  <c r="J1063" i="7" s="1"/>
  <c r="BO398" i="1"/>
  <c r="J1042" i="7" s="1"/>
  <c r="BN398" i="1"/>
  <c r="BM398" i="1"/>
  <c r="BL398" i="1"/>
  <c r="BK398" i="1"/>
  <c r="BJ398" i="1"/>
  <c r="H1063" i="7" s="1"/>
  <c r="BI398" i="1"/>
  <c r="BH398" i="1"/>
  <c r="H1021" i="7" s="1"/>
  <c r="BG398" i="1"/>
  <c r="G1063" i="7" s="1"/>
  <c r="BF398" i="1"/>
  <c r="BE398" i="1"/>
  <c r="BD398" i="1"/>
  <c r="BC398" i="1"/>
  <c r="BB398" i="1"/>
  <c r="F1021" i="7" s="1"/>
  <c r="BA398" i="1"/>
  <c r="AZ398" i="1"/>
  <c r="E1042" i="7" s="1"/>
  <c r="AY398" i="1"/>
  <c r="E1021" i="7" s="1"/>
  <c r="AW398" i="1"/>
  <c r="CQ397" i="1"/>
  <c r="CP397" i="1"/>
  <c r="CO397" i="1"/>
  <c r="CN397" i="1"/>
  <c r="R1062" i="7" s="1"/>
  <c r="CM397" i="1"/>
  <c r="R1041" i="7" s="1"/>
  <c r="CL397" i="1"/>
  <c r="R1020" i="7" s="1"/>
  <c r="CK397" i="1"/>
  <c r="Q1062" i="7" s="1"/>
  <c r="CJ397" i="1"/>
  <c r="CI397" i="1"/>
  <c r="CH397" i="1"/>
  <c r="CG397" i="1"/>
  <c r="CF397" i="1"/>
  <c r="P1020" i="7" s="1"/>
  <c r="CE397" i="1"/>
  <c r="CD397" i="1"/>
  <c r="O1041" i="7" s="1"/>
  <c r="CC397" i="1"/>
  <c r="O1020" i="7" s="1"/>
  <c r="CB397" i="1"/>
  <c r="CA397" i="1"/>
  <c r="BZ397" i="1"/>
  <c r="BY397" i="1"/>
  <c r="BX397" i="1"/>
  <c r="M1041" i="7" s="1"/>
  <c r="BW397" i="1"/>
  <c r="M1020" i="7" s="1"/>
  <c r="BV397" i="1"/>
  <c r="L1062" i="7" s="1"/>
  <c r="BU397" i="1"/>
  <c r="L1041" i="7" s="1"/>
  <c r="BT397" i="1"/>
  <c r="BS397" i="1"/>
  <c r="BR397" i="1"/>
  <c r="BQ397" i="1"/>
  <c r="BP397" i="1"/>
  <c r="J1062" i="7" s="1"/>
  <c r="BO397" i="1"/>
  <c r="J1041" i="7" s="1"/>
  <c r="BN397" i="1"/>
  <c r="J1020" i="7" s="1"/>
  <c r="BM397" i="1"/>
  <c r="I1062" i="7" s="1"/>
  <c r="BL397" i="1"/>
  <c r="BK397" i="1"/>
  <c r="BJ397" i="1"/>
  <c r="BI397" i="1"/>
  <c r="BH397" i="1"/>
  <c r="H1020" i="7" s="1"/>
  <c r="BG397" i="1"/>
  <c r="BF397" i="1"/>
  <c r="G1041" i="7" s="1"/>
  <c r="BE397" i="1"/>
  <c r="G1020" i="7" s="1"/>
  <c r="BD397" i="1"/>
  <c r="BC397" i="1"/>
  <c r="BB397" i="1"/>
  <c r="BA397" i="1"/>
  <c r="AZ397" i="1"/>
  <c r="E1041" i="7" s="1"/>
  <c r="AY397" i="1"/>
  <c r="E1020" i="7" s="1"/>
  <c r="AW397" i="1"/>
  <c r="CQ396" i="1"/>
  <c r="S1061" i="7" s="1"/>
  <c r="CP396" i="1"/>
  <c r="CO396" i="1"/>
  <c r="CN396" i="1"/>
  <c r="CM396" i="1"/>
  <c r="CL396" i="1"/>
  <c r="R1019" i="7" s="1"/>
  <c r="CK396" i="1"/>
  <c r="CJ396" i="1"/>
  <c r="Q1040" i="7" s="1"/>
  <c r="CI396" i="1"/>
  <c r="Q1019" i="7" s="1"/>
  <c r="CH396" i="1"/>
  <c r="CG396" i="1"/>
  <c r="CF396" i="1"/>
  <c r="CE396" i="1"/>
  <c r="CD396" i="1"/>
  <c r="O1040" i="7" s="1"/>
  <c r="CC396" i="1"/>
  <c r="O1019" i="7" s="1"/>
  <c r="CB396" i="1"/>
  <c r="N1061" i="7" s="1"/>
  <c r="CA396" i="1"/>
  <c r="N1040" i="7" s="1"/>
  <c r="BZ396" i="1"/>
  <c r="BY396" i="1"/>
  <c r="BX396" i="1"/>
  <c r="BW396" i="1"/>
  <c r="BV396" i="1"/>
  <c r="L1061" i="7" s="1"/>
  <c r="BU396" i="1"/>
  <c r="L1040" i="7" s="1"/>
  <c r="BT396" i="1"/>
  <c r="L1019" i="7" s="1"/>
  <c r="BS396" i="1"/>
  <c r="BR396" i="1"/>
  <c r="BQ396" i="1"/>
  <c r="BP396" i="1"/>
  <c r="BO396" i="1"/>
  <c r="BN396" i="1"/>
  <c r="J1019" i="7" s="1"/>
  <c r="BM396" i="1"/>
  <c r="BL396" i="1"/>
  <c r="I1040" i="7" s="1"/>
  <c r="BK396" i="1"/>
  <c r="I1019" i="7" s="1"/>
  <c r="BJ396" i="1"/>
  <c r="BI396" i="1"/>
  <c r="BH396" i="1"/>
  <c r="BG396" i="1"/>
  <c r="BF396" i="1"/>
  <c r="G1040" i="7" s="1"/>
  <c r="BE396" i="1"/>
  <c r="G1019" i="7" s="1"/>
  <c r="BD396" i="1"/>
  <c r="F1061" i="7" s="1"/>
  <c r="BC396" i="1"/>
  <c r="F1040" i="7" s="1"/>
  <c r="BB396" i="1"/>
  <c r="BA396" i="1"/>
  <c r="AZ396" i="1"/>
  <c r="AY396" i="1"/>
  <c r="AW396" i="1"/>
  <c r="CQ395" i="1"/>
  <c r="S1060" i="7" s="1"/>
  <c r="CP395" i="1"/>
  <c r="S1039" i="7" s="1"/>
  <c r="CO395" i="1"/>
  <c r="S1018" i="7" s="1"/>
  <c r="CN395" i="1"/>
  <c r="CM395" i="1"/>
  <c r="CL395" i="1"/>
  <c r="CK395" i="1"/>
  <c r="CJ395" i="1"/>
  <c r="Q1039" i="7" s="1"/>
  <c r="CI395" i="1"/>
  <c r="CH395" i="1"/>
  <c r="P1060" i="7" s="1"/>
  <c r="CG395" i="1"/>
  <c r="P1039" i="7" s="1"/>
  <c r="CF395" i="1"/>
  <c r="CE395" i="1"/>
  <c r="CD395" i="1"/>
  <c r="CC395" i="1"/>
  <c r="CB395" i="1"/>
  <c r="N1060" i="7" s="1"/>
  <c r="CA395" i="1"/>
  <c r="BZ395" i="1"/>
  <c r="N1018" i="7" s="1"/>
  <c r="BY395" i="1"/>
  <c r="M1060" i="7" s="1"/>
  <c r="BX395" i="1"/>
  <c r="BW395" i="1"/>
  <c r="BV395" i="1"/>
  <c r="BU395" i="1"/>
  <c r="BT395" i="1"/>
  <c r="L1018" i="7" s="1"/>
  <c r="BS395" i="1"/>
  <c r="BR395" i="1"/>
  <c r="K1039" i="7" s="1"/>
  <c r="BQ395" i="1"/>
  <c r="K1018" i="7" s="1"/>
  <c r="BP395" i="1"/>
  <c r="BO395" i="1"/>
  <c r="BN395" i="1"/>
  <c r="BM395" i="1"/>
  <c r="BL395" i="1"/>
  <c r="I1039" i="7" s="1"/>
  <c r="BK395" i="1"/>
  <c r="BJ395" i="1"/>
  <c r="H1060" i="7" s="1"/>
  <c r="BI395" i="1"/>
  <c r="H1039" i="7" s="1"/>
  <c r="BH395" i="1"/>
  <c r="BG395" i="1"/>
  <c r="BF395" i="1"/>
  <c r="BE395" i="1"/>
  <c r="BD395" i="1"/>
  <c r="F1060" i="7" s="1"/>
  <c r="BC395" i="1"/>
  <c r="BB395" i="1"/>
  <c r="F1018" i="7" s="1"/>
  <c r="BA395" i="1"/>
  <c r="E1060" i="7" s="1"/>
  <c r="AZ395" i="1"/>
  <c r="AY395" i="1"/>
  <c r="AW395" i="1"/>
  <c r="CQ394" i="1"/>
  <c r="CP394" i="1"/>
  <c r="S1038" i="7" s="1"/>
  <c r="CO394" i="1"/>
  <c r="CN394" i="1"/>
  <c r="R1059" i="7" s="1"/>
  <c r="CM394" i="1"/>
  <c r="R1038" i="7" s="1"/>
  <c r="CL394" i="1"/>
  <c r="CK394" i="1"/>
  <c r="CJ394" i="1"/>
  <c r="CI394" i="1"/>
  <c r="CH394" i="1"/>
  <c r="CG394" i="1"/>
  <c r="CF394" i="1"/>
  <c r="P1017" i="7" s="1"/>
  <c r="CE394" i="1"/>
  <c r="O1059" i="7" s="1"/>
  <c r="CD394" i="1"/>
  <c r="CC394" i="1"/>
  <c r="CB394" i="1"/>
  <c r="CA394" i="1"/>
  <c r="BZ394" i="1"/>
  <c r="BY394" i="1"/>
  <c r="M1059" i="7" s="1"/>
  <c r="BX394" i="1"/>
  <c r="M1038" i="7" s="1"/>
  <c r="BW394" i="1"/>
  <c r="M1017" i="7" s="1"/>
  <c r="BV394" i="1"/>
  <c r="BU394" i="1"/>
  <c r="BT394" i="1"/>
  <c r="BS394" i="1"/>
  <c r="BR394" i="1"/>
  <c r="K1038" i="7" s="1"/>
  <c r="BQ394" i="1"/>
  <c r="BP394" i="1"/>
  <c r="J1059" i="7" s="1"/>
  <c r="BO394" i="1"/>
  <c r="J1038" i="7" s="1"/>
  <c r="BN394" i="1"/>
  <c r="BM394" i="1"/>
  <c r="BL394" i="1"/>
  <c r="BK394" i="1"/>
  <c r="BJ394" i="1"/>
  <c r="H1059" i="7" s="1"/>
  <c r="BI394" i="1"/>
  <c r="BH394" i="1"/>
  <c r="H1017" i="7" s="1"/>
  <c r="BG394" i="1"/>
  <c r="G1059" i="7" s="1"/>
  <c r="X1059" i="7" s="1"/>
  <c r="BF394" i="1"/>
  <c r="BE394" i="1"/>
  <c r="BD394" i="1"/>
  <c r="BC394" i="1"/>
  <c r="BB394" i="1"/>
  <c r="F1017" i="7" s="1"/>
  <c r="BA394" i="1"/>
  <c r="E1059" i="7" s="1"/>
  <c r="AZ394" i="1"/>
  <c r="E1038" i="7" s="1"/>
  <c r="AY394" i="1"/>
  <c r="E1017" i="7" s="1"/>
  <c r="AW394" i="1"/>
  <c r="CQ393" i="1"/>
  <c r="CP393" i="1"/>
  <c r="CO393" i="1"/>
  <c r="CN393" i="1"/>
  <c r="R1058" i="7" s="1"/>
  <c r="CM393" i="1"/>
  <c r="CL393" i="1"/>
  <c r="R1016" i="7" s="1"/>
  <c r="CK393" i="1"/>
  <c r="Q1058" i="7" s="1"/>
  <c r="CJ393" i="1"/>
  <c r="CI393" i="1"/>
  <c r="CH393" i="1"/>
  <c r="CG393" i="1"/>
  <c r="CF393" i="1"/>
  <c r="CE393" i="1"/>
  <c r="CD393" i="1"/>
  <c r="O1037" i="7" s="1"/>
  <c r="CC393" i="1"/>
  <c r="O1016" i="7" s="1"/>
  <c r="CB393" i="1"/>
  <c r="CA393" i="1"/>
  <c r="BZ393" i="1"/>
  <c r="BY393" i="1"/>
  <c r="BX393" i="1"/>
  <c r="M1037" i="7" s="1"/>
  <c r="BW393" i="1"/>
  <c r="BV393" i="1"/>
  <c r="L1058" i="7" s="1"/>
  <c r="BU393" i="1"/>
  <c r="L1037" i="7" s="1"/>
  <c r="BT393" i="1"/>
  <c r="BS393" i="1"/>
  <c r="BR393" i="1"/>
  <c r="BQ393" i="1"/>
  <c r="BP393" i="1"/>
  <c r="J1058" i="7" s="1"/>
  <c r="BO393" i="1"/>
  <c r="BN393" i="1"/>
  <c r="J1016" i="7" s="1"/>
  <c r="BM393" i="1"/>
  <c r="I1058" i="7" s="1"/>
  <c r="BL393" i="1"/>
  <c r="BK393" i="1"/>
  <c r="BJ393" i="1"/>
  <c r="BI393" i="1"/>
  <c r="BH393" i="1"/>
  <c r="BG393" i="1"/>
  <c r="BF393" i="1"/>
  <c r="G1037" i="7" s="1"/>
  <c r="BE393" i="1"/>
  <c r="G1016" i="7" s="1"/>
  <c r="BD393" i="1"/>
  <c r="BC393" i="1"/>
  <c r="BB393" i="1"/>
  <c r="BA393" i="1"/>
  <c r="AZ393" i="1"/>
  <c r="E1037" i="7" s="1"/>
  <c r="AY393" i="1"/>
  <c r="AW393" i="1"/>
  <c r="CQ392" i="1"/>
  <c r="S1057" i="7" s="1"/>
  <c r="CP392" i="1"/>
  <c r="CO392" i="1"/>
  <c r="CN392" i="1"/>
  <c r="CM392" i="1"/>
  <c r="CL392" i="1"/>
  <c r="R1015" i="7" s="1"/>
  <c r="CK392" i="1"/>
  <c r="CJ392" i="1"/>
  <c r="Q1036" i="7" s="1"/>
  <c r="CI392" i="1"/>
  <c r="Q1015" i="7" s="1"/>
  <c r="CH392" i="1"/>
  <c r="CG392" i="1"/>
  <c r="CF392" i="1"/>
  <c r="CE392" i="1"/>
  <c r="CD392" i="1"/>
  <c r="O1036" i="7" s="1"/>
  <c r="CC392" i="1"/>
  <c r="CB392" i="1"/>
  <c r="N1057" i="7" s="1"/>
  <c r="CA392" i="1"/>
  <c r="N1036" i="7" s="1"/>
  <c r="BZ392" i="1"/>
  <c r="BY392" i="1"/>
  <c r="BX392" i="1"/>
  <c r="BW392" i="1"/>
  <c r="BV392" i="1"/>
  <c r="L1057" i="7" s="1"/>
  <c r="BU392" i="1"/>
  <c r="L1036" i="7" s="1"/>
  <c r="BT392" i="1"/>
  <c r="L1015" i="7" s="1"/>
  <c r="BS392" i="1"/>
  <c r="BR392" i="1"/>
  <c r="BQ392" i="1"/>
  <c r="BP392" i="1"/>
  <c r="BO392" i="1"/>
  <c r="BN392" i="1"/>
  <c r="J1015" i="7" s="1"/>
  <c r="BM392" i="1"/>
  <c r="BL392" i="1"/>
  <c r="I1036" i="7" s="1"/>
  <c r="BK392" i="1"/>
  <c r="I1015" i="7" s="1"/>
  <c r="BJ392" i="1"/>
  <c r="BI392" i="1"/>
  <c r="BH392" i="1"/>
  <c r="BG392" i="1"/>
  <c r="BF392" i="1"/>
  <c r="G1036" i="7" s="1"/>
  <c r="BE392" i="1"/>
  <c r="BD392" i="1"/>
  <c r="F1057" i="7" s="1"/>
  <c r="BC392" i="1"/>
  <c r="F1036" i="7" s="1"/>
  <c r="BB392" i="1"/>
  <c r="BA392" i="1"/>
  <c r="AZ392" i="1"/>
  <c r="AY392" i="1"/>
  <c r="AW392" i="1"/>
  <c r="CQ391" i="1"/>
  <c r="CP391" i="1"/>
  <c r="S1035" i="7" s="1"/>
  <c r="CO391" i="1"/>
  <c r="S1014" i="7" s="1"/>
  <c r="CN391" i="1"/>
  <c r="CM391" i="1"/>
  <c r="CL391" i="1"/>
  <c r="CK391" i="1"/>
  <c r="CJ391" i="1"/>
  <c r="Q1035" i="7" s="1"/>
  <c r="CI391" i="1"/>
  <c r="Q1014" i="7" s="1"/>
  <c r="CH391" i="1"/>
  <c r="P1056" i="7" s="1"/>
  <c r="CG391" i="1"/>
  <c r="P1035" i="7" s="1"/>
  <c r="CF391" i="1"/>
  <c r="CE391" i="1"/>
  <c r="CD391" i="1"/>
  <c r="CC391" i="1"/>
  <c r="CB391" i="1"/>
  <c r="N1056" i="7" s="1"/>
  <c r="CA391" i="1"/>
  <c r="N1035" i="7" s="1"/>
  <c r="BZ391" i="1"/>
  <c r="N1014" i="7" s="1"/>
  <c r="BY391" i="1"/>
  <c r="M1056" i="7" s="1"/>
  <c r="BX391" i="1"/>
  <c r="BW391" i="1"/>
  <c r="BV391" i="1"/>
  <c r="BU391" i="1"/>
  <c r="BT391" i="1"/>
  <c r="L1014" i="7" s="1"/>
  <c r="BS391" i="1"/>
  <c r="BR391" i="1"/>
  <c r="K1035" i="7" s="1"/>
  <c r="BQ391" i="1"/>
  <c r="K1014" i="7" s="1"/>
  <c r="BP391" i="1"/>
  <c r="BO391" i="1"/>
  <c r="BN391" i="1"/>
  <c r="BM391" i="1"/>
  <c r="BL391" i="1"/>
  <c r="I1035" i="7" s="1"/>
  <c r="BK391" i="1"/>
  <c r="I1014" i="7" s="1"/>
  <c r="BJ391" i="1"/>
  <c r="H1056" i="7" s="1"/>
  <c r="BI391" i="1"/>
  <c r="H1035" i="7" s="1"/>
  <c r="BH391" i="1"/>
  <c r="BG391" i="1"/>
  <c r="G1056" i="7" s="1"/>
  <c r="BF391" i="1"/>
  <c r="BE391" i="1"/>
  <c r="BD391" i="1"/>
  <c r="BC391" i="1"/>
  <c r="F1035" i="7" s="1"/>
  <c r="BB391" i="1"/>
  <c r="F1014" i="7" s="1"/>
  <c r="BA391" i="1"/>
  <c r="E1056" i="7" s="1"/>
  <c r="AZ391" i="1"/>
  <c r="AY391" i="1"/>
  <c r="AW391" i="1"/>
  <c r="CQ390" i="1"/>
  <c r="CP390" i="1"/>
  <c r="S1034" i="7" s="1"/>
  <c r="CO390" i="1"/>
  <c r="CN390" i="1"/>
  <c r="R1055" i="7" s="1"/>
  <c r="CM390" i="1"/>
  <c r="R1034" i="7" s="1"/>
  <c r="CL390" i="1"/>
  <c r="CK390" i="1"/>
  <c r="CJ390" i="1"/>
  <c r="CI390" i="1"/>
  <c r="CH390" i="1"/>
  <c r="P1055" i="7" s="1"/>
  <c r="CG390" i="1"/>
  <c r="CF390" i="1"/>
  <c r="P1013" i="7" s="1"/>
  <c r="CE390" i="1"/>
  <c r="O1055" i="7" s="1"/>
  <c r="CD390" i="1"/>
  <c r="CC390" i="1"/>
  <c r="CB390" i="1"/>
  <c r="N1055" i="7" s="1"/>
  <c r="CA390" i="1"/>
  <c r="BZ390" i="1"/>
  <c r="N1013" i="7" s="1"/>
  <c r="BY390" i="1"/>
  <c r="M1055" i="7" s="1"/>
  <c r="BX390" i="1"/>
  <c r="M1034" i="7" s="1"/>
  <c r="BW390" i="1"/>
  <c r="M1013" i="7" s="1"/>
  <c r="BV390" i="1"/>
  <c r="BU390" i="1"/>
  <c r="BT390" i="1"/>
  <c r="BS390" i="1"/>
  <c r="BR390" i="1"/>
  <c r="K1034" i="7" s="1"/>
  <c r="BQ390" i="1"/>
  <c r="BP390" i="1"/>
  <c r="J1055" i="7" s="1"/>
  <c r="BO390" i="1"/>
  <c r="J1034" i="7" s="1"/>
  <c r="BN390" i="1"/>
  <c r="BM390" i="1"/>
  <c r="BL390" i="1"/>
  <c r="BK390" i="1"/>
  <c r="BJ390" i="1"/>
  <c r="H1055" i="7" s="1"/>
  <c r="BI390" i="1"/>
  <c r="BH390" i="1"/>
  <c r="H1013" i="7" s="1"/>
  <c r="BG390" i="1"/>
  <c r="G1055" i="7" s="1"/>
  <c r="X1055" i="7" s="1"/>
  <c r="BF390" i="1"/>
  <c r="BE390" i="1"/>
  <c r="BD390" i="1"/>
  <c r="BC390" i="1"/>
  <c r="BB390" i="1"/>
  <c r="F1013" i="7" s="1"/>
  <c r="BA390" i="1"/>
  <c r="E1055" i="7" s="1"/>
  <c r="AZ390" i="1"/>
  <c r="E1034" i="7" s="1"/>
  <c r="AY390" i="1"/>
  <c r="E1013" i="7" s="1"/>
  <c r="AW390" i="1"/>
  <c r="CQ389" i="1"/>
  <c r="CP389" i="1"/>
  <c r="CO389" i="1"/>
  <c r="CN389" i="1"/>
  <c r="R1054" i="7" s="1"/>
  <c r="CM389" i="1"/>
  <c r="CL389" i="1"/>
  <c r="R1012" i="7" s="1"/>
  <c r="CK389" i="1"/>
  <c r="Q1054" i="7" s="1"/>
  <c r="CJ389" i="1"/>
  <c r="CI389" i="1"/>
  <c r="CH389" i="1"/>
  <c r="CG389" i="1"/>
  <c r="CF389" i="1"/>
  <c r="P1012" i="7" s="1"/>
  <c r="CE389" i="1"/>
  <c r="O1054" i="7" s="1"/>
  <c r="CD389" i="1"/>
  <c r="O1033" i="7" s="1"/>
  <c r="CC389" i="1"/>
  <c r="O1012" i="7" s="1"/>
  <c r="CB389" i="1"/>
  <c r="CA389" i="1"/>
  <c r="BZ389" i="1"/>
  <c r="BY389" i="1"/>
  <c r="BX389" i="1"/>
  <c r="M1033" i="7" s="1"/>
  <c r="BW389" i="1"/>
  <c r="BV389" i="1"/>
  <c r="L1054" i="7" s="1"/>
  <c r="BU389" i="1"/>
  <c r="L1033" i="7" s="1"/>
  <c r="BT389" i="1"/>
  <c r="BS389" i="1"/>
  <c r="BR389" i="1"/>
  <c r="BQ389" i="1"/>
  <c r="BP389" i="1"/>
  <c r="J1054" i="7" s="1"/>
  <c r="BO389" i="1"/>
  <c r="BN389" i="1"/>
  <c r="J1012" i="7" s="1"/>
  <c r="BM389" i="1"/>
  <c r="I1054" i="7" s="1"/>
  <c r="BL389" i="1"/>
  <c r="BK389" i="1"/>
  <c r="BJ389" i="1"/>
  <c r="BI389" i="1"/>
  <c r="BH389" i="1"/>
  <c r="H1012" i="7" s="1"/>
  <c r="BG389" i="1"/>
  <c r="G1054" i="7" s="1"/>
  <c r="BF389" i="1"/>
  <c r="G1033" i="7" s="1"/>
  <c r="BE389" i="1"/>
  <c r="G1012" i="7" s="1"/>
  <c r="BD389" i="1"/>
  <c r="BC389" i="1"/>
  <c r="BB389" i="1"/>
  <c r="BA389" i="1"/>
  <c r="AZ389" i="1"/>
  <c r="E1033" i="7" s="1"/>
  <c r="AY389" i="1"/>
  <c r="AW389" i="1"/>
  <c r="CQ388" i="1"/>
  <c r="S1053" i="7" s="1"/>
  <c r="CP388" i="1"/>
  <c r="CO388" i="1"/>
  <c r="CN388" i="1"/>
  <c r="CM388" i="1"/>
  <c r="CL388" i="1"/>
  <c r="R1011" i="7" s="1"/>
  <c r="CK388" i="1"/>
  <c r="CJ388" i="1"/>
  <c r="Q1032" i="7" s="1"/>
  <c r="CI388" i="1"/>
  <c r="Q1011" i="7" s="1"/>
  <c r="CH388" i="1"/>
  <c r="CG388" i="1"/>
  <c r="CF388" i="1"/>
  <c r="CE388" i="1"/>
  <c r="CD388" i="1"/>
  <c r="O1032" i="7" s="1"/>
  <c r="CC388" i="1"/>
  <c r="CB388" i="1"/>
  <c r="N1053" i="7" s="1"/>
  <c r="CA388" i="1"/>
  <c r="N1032" i="7" s="1"/>
  <c r="BZ388" i="1"/>
  <c r="BY388" i="1"/>
  <c r="BX388" i="1"/>
  <c r="BW388" i="1"/>
  <c r="BV388" i="1"/>
  <c r="L1053" i="7" s="1"/>
  <c r="BU388" i="1"/>
  <c r="BT388" i="1"/>
  <c r="L1011" i="7" s="1"/>
  <c r="BS388" i="1"/>
  <c r="BR388" i="1"/>
  <c r="BQ388" i="1"/>
  <c r="BP388" i="1"/>
  <c r="BO388" i="1"/>
  <c r="BN388" i="1"/>
  <c r="J1011" i="7" s="1"/>
  <c r="BM388" i="1"/>
  <c r="BL388" i="1"/>
  <c r="I1032" i="7" s="1"/>
  <c r="BK388" i="1"/>
  <c r="I1011" i="7" s="1"/>
  <c r="BJ388" i="1"/>
  <c r="BI388" i="1"/>
  <c r="BH388" i="1"/>
  <c r="BG388" i="1"/>
  <c r="BF388" i="1"/>
  <c r="G1032" i="7" s="1"/>
  <c r="BE388" i="1"/>
  <c r="BD388" i="1"/>
  <c r="F1053" i="7" s="1"/>
  <c r="BC388" i="1"/>
  <c r="F1032" i="7" s="1"/>
  <c r="BB388" i="1"/>
  <c r="BA388" i="1"/>
  <c r="AZ388" i="1"/>
  <c r="AY388" i="1"/>
  <c r="AW388" i="1"/>
  <c r="CQ387" i="1"/>
  <c r="CP387" i="1"/>
  <c r="S1031" i="7" s="1"/>
  <c r="CO387" i="1"/>
  <c r="S1010" i="7" s="1"/>
  <c r="CN387" i="1"/>
  <c r="CM387" i="1"/>
  <c r="CL387" i="1"/>
  <c r="CK387" i="1"/>
  <c r="CJ387" i="1"/>
  <c r="Q1031" i="7" s="1"/>
  <c r="CI387" i="1"/>
  <c r="CH387" i="1"/>
  <c r="P1052" i="7" s="1"/>
  <c r="CG387" i="1"/>
  <c r="P1031" i="7" s="1"/>
  <c r="CF387" i="1"/>
  <c r="CE387" i="1"/>
  <c r="CD387" i="1"/>
  <c r="CC387" i="1"/>
  <c r="CB387" i="1"/>
  <c r="N1052" i="7" s="1"/>
  <c r="CA387" i="1"/>
  <c r="BZ387" i="1"/>
  <c r="N1010" i="7" s="1"/>
  <c r="BY387" i="1"/>
  <c r="M1052" i="7" s="1"/>
  <c r="BX387" i="1"/>
  <c r="BW387" i="1"/>
  <c r="BV387" i="1"/>
  <c r="BU387" i="1"/>
  <c r="BT387" i="1"/>
  <c r="L1010" i="7" s="1"/>
  <c r="BS387" i="1"/>
  <c r="BR387" i="1"/>
  <c r="K1031" i="7" s="1"/>
  <c r="BQ387" i="1"/>
  <c r="K1010" i="7" s="1"/>
  <c r="BP387" i="1"/>
  <c r="BO387" i="1"/>
  <c r="BN387" i="1"/>
  <c r="BM387" i="1"/>
  <c r="BL387" i="1"/>
  <c r="I1031" i="7" s="1"/>
  <c r="BK387" i="1"/>
  <c r="BJ387" i="1"/>
  <c r="H1052" i="7" s="1"/>
  <c r="BI387" i="1"/>
  <c r="H1031" i="7" s="1"/>
  <c r="BH387" i="1"/>
  <c r="BG387" i="1"/>
  <c r="BF387" i="1"/>
  <c r="BE387" i="1"/>
  <c r="BD387" i="1"/>
  <c r="F1052" i="7" s="1"/>
  <c r="BC387" i="1"/>
  <c r="BB387" i="1"/>
  <c r="F1010" i="7" s="1"/>
  <c r="BA387" i="1"/>
  <c r="E1052" i="7" s="1"/>
  <c r="AZ387" i="1"/>
  <c r="AY387" i="1"/>
  <c r="AW387" i="1"/>
  <c r="CQ383" i="1"/>
  <c r="CP383" i="1"/>
  <c r="S988" i="7" s="1"/>
  <c r="CO383" i="1"/>
  <c r="S967" i="7" s="1"/>
  <c r="CN383" i="1"/>
  <c r="R1009" i="7" s="1"/>
  <c r="CM383" i="1"/>
  <c r="R988" i="7" s="1"/>
  <c r="CL383" i="1"/>
  <c r="CK383" i="1"/>
  <c r="CJ383" i="1"/>
  <c r="CI383" i="1"/>
  <c r="CH383" i="1"/>
  <c r="P1009" i="7" s="1"/>
  <c r="CG383" i="1"/>
  <c r="P988" i="7" s="1"/>
  <c r="CF383" i="1"/>
  <c r="P967" i="7" s="1"/>
  <c r="CE383" i="1"/>
  <c r="O1009" i="7" s="1"/>
  <c r="CD383" i="1"/>
  <c r="CC383" i="1"/>
  <c r="CB383" i="1"/>
  <c r="CA383" i="1"/>
  <c r="BZ383" i="1"/>
  <c r="N967" i="7" s="1"/>
  <c r="BY383" i="1"/>
  <c r="M1009" i="7" s="1"/>
  <c r="BX383" i="1"/>
  <c r="M988" i="7" s="1"/>
  <c r="W988" i="7" s="1"/>
  <c r="BW383" i="1"/>
  <c r="M967" i="7" s="1"/>
  <c r="BV383" i="1"/>
  <c r="BU383" i="1"/>
  <c r="BT383" i="1"/>
  <c r="BS383" i="1"/>
  <c r="BR383" i="1"/>
  <c r="K988" i="7" s="1"/>
  <c r="BQ383" i="1"/>
  <c r="K967" i="7" s="1"/>
  <c r="BP383" i="1"/>
  <c r="J1009" i="7" s="1"/>
  <c r="BO383" i="1"/>
  <c r="J988" i="7" s="1"/>
  <c r="BN383" i="1"/>
  <c r="BM383" i="1"/>
  <c r="BL383" i="1"/>
  <c r="BK383" i="1"/>
  <c r="BJ383" i="1"/>
  <c r="H1009" i="7" s="1"/>
  <c r="BI383" i="1"/>
  <c r="H988" i="7" s="1"/>
  <c r="BH383" i="1"/>
  <c r="H967" i="7" s="1"/>
  <c r="BG383" i="1"/>
  <c r="G1009" i="7" s="1"/>
  <c r="BF383" i="1"/>
  <c r="BE383" i="1"/>
  <c r="BD383" i="1"/>
  <c r="BC383" i="1"/>
  <c r="BB383" i="1"/>
  <c r="F967" i="7" s="1"/>
  <c r="BA383" i="1"/>
  <c r="E1009" i="7" s="1"/>
  <c r="AZ383" i="1"/>
  <c r="E988" i="7" s="1"/>
  <c r="AY383" i="1"/>
  <c r="E967" i="7" s="1"/>
  <c r="AW383" i="1"/>
  <c r="CQ382" i="1"/>
  <c r="CP382" i="1"/>
  <c r="CO382" i="1"/>
  <c r="CN382" i="1"/>
  <c r="R1008" i="7" s="1"/>
  <c r="CM382" i="1"/>
  <c r="R987" i="7" s="1"/>
  <c r="CL382" i="1"/>
  <c r="R966" i="7" s="1"/>
  <c r="CK382" i="1"/>
  <c r="Q1008" i="7" s="1"/>
  <c r="CJ382" i="1"/>
  <c r="CI382" i="1"/>
  <c r="CH382" i="1"/>
  <c r="CG382" i="1"/>
  <c r="CF382" i="1"/>
  <c r="P966" i="7" s="1"/>
  <c r="CE382" i="1"/>
  <c r="O1008" i="7" s="1"/>
  <c r="CD382" i="1"/>
  <c r="O987" i="7" s="1"/>
  <c r="CC382" i="1"/>
  <c r="O966" i="7" s="1"/>
  <c r="CB382" i="1"/>
  <c r="CA382" i="1"/>
  <c r="BZ382" i="1"/>
  <c r="BY382" i="1"/>
  <c r="BX382" i="1"/>
  <c r="M987" i="7" s="1"/>
  <c r="BW382" i="1"/>
  <c r="M966" i="7" s="1"/>
  <c r="BV382" i="1"/>
  <c r="L1008" i="7" s="1"/>
  <c r="BU382" i="1"/>
  <c r="L987" i="7" s="1"/>
  <c r="BT382" i="1"/>
  <c r="BS382" i="1"/>
  <c r="BR382" i="1"/>
  <c r="BQ382" i="1"/>
  <c r="BP382" i="1"/>
  <c r="J1008" i="7" s="1"/>
  <c r="BO382" i="1"/>
  <c r="J987" i="7" s="1"/>
  <c r="BN382" i="1"/>
  <c r="J966" i="7" s="1"/>
  <c r="BM382" i="1"/>
  <c r="I1008" i="7" s="1"/>
  <c r="BL382" i="1"/>
  <c r="BK382" i="1"/>
  <c r="BJ382" i="1"/>
  <c r="BI382" i="1"/>
  <c r="BH382" i="1"/>
  <c r="H966" i="7" s="1"/>
  <c r="BG382" i="1"/>
  <c r="G1008" i="7" s="1"/>
  <c r="BF382" i="1"/>
  <c r="G987" i="7" s="1"/>
  <c r="BE382" i="1"/>
  <c r="G966" i="7" s="1"/>
  <c r="BD382" i="1"/>
  <c r="BC382" i="1"/>
  <c r="BB382" i="1"/>
  <c r="BA382" i="1"/>
  <c r="AZ382" i="1"/>
  <c r="E987" i="7" s="1"/>
  <c r="AY382" i="1"/>
  <c r="E966" i="7" s="1"/>
  <c r="AW382" i="1"/>
  <c r="CQ381" i="1"/>
  <c r="S1007" i="7" s="1"/>
  <c r="CP381" i="1"/>
  <c r="CO381" i="1"/>
  <c r="CN381" i="1"/>
  <c r="CM381" i="1"/>
  <c r="CL381" i="1"/>
  <c r="R965" i="7" s="1"/>
  <c r="CK381" i="1"/>
  <c r="Q1007" i="7" s="1"/>
  <c r="CJ381" i="1"/>
  <c r="Q986" i="7" s="1"/>
  <c r="CI381" i="1"/>
  <c r="Q965" i="7" s="1"/>
  <c r="CH381" i="1"/>
  <c r="CG381" i="1"/>
  <c r="CF381" i="1"/>
  <c r="CE381" i="1"/>
  <c r="CD381" i="1"/>
  <c r="O986" i="7" s="1"/>
  <c r="CC381" i="1"/>
  <c r="O965" i="7" s="1"/>
  <c r="CB381" i="1"/>
  <c r="N1007" i="7" s="1"/>
  <c r="CA381" i="1"/>
  <c r="N986" i="7" s="1"/>
  <c r="BZ381" i="1"/>
  <c r="BY381" i="1"/>
  <c r="BX381" i="1"/>
  <c r="BW381" i="1"/>
  <c r="BV381" i="1"/>
  <c r="L1007" i="7" s="1"/>
  <c r="BU381" i="1"/>
  <c r="L986" i="7" s="1"/>
  <c r="BT381" i="1"/>
  <c r="L965" i="7" s="1"/>
  <c r="BS381" i="1"/>
  <c r="BR381" i="1"/>
  <c r="BQ381" i="1"/>
  <c r="BP381" i="1"/>
  <c r="BO381" i="1"/>
  <c r="BN381" i="1"/>
  <c r="J965" i="7" s="1"/>
  <c r="BM381" i="1"/>
  <c r="I1007" i="7" s="1"/>
  <c r="BL381" i="1"/>
  <c r="I986" i="7" s="1"/>
  <c r="BK381" i="1"/>
  <c r="I965" i="7" s="1"/>
  <c r="BJ381" i="1"/>
  <c r="BI381" i="1"/>
  <c r="BH381" i="1"/>
  <c r="BG381" i="1"/>
  <c r="BF381" i="1"/>
  <c r="G986" i="7" s="1"/>
  <c r="BE381" i="1"/>
  <c r="G965" i="7" s="1"/>
  <c r="BD381" i="1"/>
  <c r="F1007" i="7" s="1"/>
  <c r="BC381" i="1"/>
  <c r="F986" i="7" s="1"/>
  <c r="BB381" i="1"/>
  <c r="BA381" i="1"/>
  <c r="AZ381" i="1"/>
  <c r="AY381" i="1"/>
  <c r="AW381" i="1"/>
  <c r="CQ380" i="1"/>
  <c r="S1006" i="7" s="1"/>
  <c r="CP380" i="1"/>
  <c r="S985" i="7" s="1"/>
  <c r="CO380" i="1"/>
  <c r="S964" i="7" s="1"/>
  <c r="CN380" i="1"/>
  <c r="CM380" i="1"/>
  <c r="CL380" i="1"/>
  <c r="CK380" i="1"/>
  <c r="CJ380" i="1"/>
  <c r="Q985" i="7" s="1"/>
  <c r="CI380" i="1"/>
  <c r="Q964" i="7" s="1"/>
  <c r="CH380" i="1"/>
  <c r="P1006" i="7" s="1"/>
  <c r="CG380" i="1"/>
  <c r="P985" i="7" s="1"/>
  <c r="CF380" i="1"/>
  <c r="CE380" i="1"/>
  <c r="CD380" i="1"/>
  <c r="CC380" i="1"/>
  <c r="CB380" i="1"/>
  <c r="N1006" i="7" s="1"/>
  <c r="CA380" i="1"/>
  <c r="N985" i="7" s="1"/>
  <c r="BZ380" i="1"/>
  <c r="N964" i="7" s="1"/>
  <c r="BY380" i="1"/>
  <c r="M1006" i="7" s="1"/>
  <c r="BX380" i="1"/>
  <c r="BW380" i="1"/>
  <c r="BV380" i="1"/>
  <c r="BU380" i="1"/>
  <c r="BT380" i="1"/>
  <c r="L964" i="7" s="1"/>
  <c r="BS380" i="1"/>
  <c r="BR380" i="1"/>
  <c r="K985" i="7" s="1"/>
  <c r="BQ380" i="1"/>
  <c r="K964" i="7" s="1"/>
  <c r="BP380" i="1"/>
  <c r="BO380" i="1"/>
  <c r="BN380" i="1"/>
  <c r="BM380" i="1"/>
  <c r="BL380" i="1"/>
  <c r="I985" i="7" s="1"/>
  <c r="BK380" i="1"/>
  <c r="I964" i="7" s="1"/>
  <c r="BJ380" i="1"/>
  <c r="H1006" i="7" s="1"/>
  <c r="BI380" i="1"/>
  <c r="H985" i="7" s="1"/>
  <c r="BH380" i="1"/>
  <c r="BG380" i="1"/>
  <c r="BF380" i="1"/>
  <c r="BE380" i="1"/>
  <c r="BD380" i="1"/>
  <c r="F1006" i="7" s="1"/>
  <c r="BC380" i="1"/>
  <c r="F985" i="7" s="1"/>
  <c r="BB380" i="1"/>
  <c r="F964" i="7" s="1"/>
  <c r="X964" i="7" s="1"/>
  <c r="BA380" i="1"/>
  <c r="E1006" i="7" s="1"/>
  <c r="AZ380" i="1"/>
  <c r="AY380" i="1"/>
  <c r="AW380" i="1"/>
  <c r="CQ379" i="1"/>
  <c r="CP379" i="1"/>
  <c r="S984" i="7" s="1"/>
  <c r="CO379" i="1"/>
  <c r="S963" i="7" s="1"/>
  <c r="CN379" i="1"/>
  <c r="R1005" i="7" s="1"/>
  <c r="CM379" i="1"/>
  <c r="R984" i="7" s="1"/>
  <c r="CL379" i="1"/>
  <c r="CK379" i="1"/>
  <c r="CJ379" i="1"/>
  <c r="CI379" i="1"/>
  <c r="CH379" i="1"/>
  <c r="P1005" i="7" s="1"/>
  <c r="CG379" i="1"/>
  <c r="P984" i="7" s="1"/>
  <c r="CF379" i="1"/>
  <c r="P963" i="7" s="1"/>
  <c r="CE379" i="1"/>
  <c r="O1005" i="7" s="1"/>
  <c r="CD379" i="1"/>
  <c r="CC379" i="1"/>
  <c r="CB379" i="1"/>
  <c r="CA379" i="1"/>
  <c r="BZ379" i="1"/>
  <c r="N963" i="7" s="1"/>
  <c r="BY379" i="1"/>
  <c r="M1005" i="7" s="1"/>
  <c r="BX379" i="1"/>
  <c r="M984" i="7" s="1"/>
  <c r="W984" i="7" s="1"/>
  <c r="BW379" i="1"/>
  <c r="M963" i="7" s="1"/>
  <c r="BV379" i="1"/>
  <c r="BU379" i="1"/>
  <c r="BT379" i="1"/>
  <c r="BS379" i="1"/>
  <c r="BR379" i="1"/>
  <c r="K984" i="7" s="1"/>
  <c r="BQ379" i="1"/>
  <c r="K963" i="7" s="1"/>
  <c r="BP379" i="1"/>
  <c r="J1005" i="7" s="1"/>
  <c r="BO379" i="1"/>
  <c r="J984" i="7" s="1"/>
  <c r="BN379" i="1"/>
  <c r="BM379" i="1"/>
  <c r="BL379" i="1"/>
  <c r="BK379" i="1"/>
  <c r="BJ379" i="1"/>
  <c r="H1005" i="7" s="1"/>
  <c r="BI379" i="1"/>
  <c r="H984" i="7" s="1"/>
  <c r="BH379" i="1"/>
  <c r="H963" i="7" s="1"/>
  <c r="BG379" i="1"/>
  <c r="G1005" i="7" s="1"/>
  <c r="BF379" i="1"/>
  <c r="BE379" i="1"/>
  <c r="BD379" i="1"/>
  <c r="BC379" i="1"/>
  <c r="BB379" i="1"/>
  <c r="F963" i="7" s="1"/>
  <c r="BA379" i="1"/>
  <c r="E1005" i="7" s="1"/>
  <c r="AZ379" i="1"/>
  <c r="E984" i="7" s="1"/>
  <c r="AY379" i="1"/>
  <c r="E963" i="7" s="1"/>
  <c r="AW379" i="1"/>
  <c r="CQ378" i="1"/>
  <c r="CP378" i="1"/>
  <c r="CO378" i="1"/>
  <c r="CN378" i="1"/>
  <c r="R1004" i="7" s="1"/>
  <c r="CM378" i="1"/>
  <c r="R983" i="7" s="1"/>
  <c r="CL378" i="1"/>
  <c r="R962" i="7" s="1"/>
  <c r="CK378" i="1"/>
  <c r="Q1004" i="7" s="1"/>
  <c r="CJ378" i="1"/>
  <c r="CI378" i="1"/>
  <c r="CH378" i="1"/>
  <c r="CG378" i="1"/>
  <c r="CF378" i="1"/>
  <c r="P962" i="7" s="1"/>
  <c r="CE378" i="1"/>
  <c r="O1004" i="7" s="1"/>
  <c r="CD378" i="1"/>
  <c r="O983" i="7" s="1"/>
  <c r="CC378" i="1"/>
  <c r="O962" i="7" s="1"/>
  <c r="CB378" i="1"/>
  <c r="CA378" i="1"/>
  <c r="BZ378" i="1"/>
  <c r="BY378" i="1"/>
  <c r="BX378" i="1"/>
  <c r="M983" i="7" s="1"/>
  <c r="BW378" i="1"/>
  <c r="M962" i="7" s="1"/>
  <c r="BV378" i="1"/>
  <c r="L1004" i="7" s="1"/>
  <c r="BU378" i="1"/>
  <c r="L983" i="7" s="1"/>
  <c r="BT378" i="1"/>
  <c r="BS378" i="1"/>
  <c r="BR378" i="1"/>
  <c r="BQ378" i="1"/>
  <c r="BP378" i="1"/>
  <c r="J1004" i="7" s="1"/>
  <c r="BO378" i="1"/>
  <c r="J983" i="7" s="1"/>
  <c r="BN378" i="1"/>
  <c r="J962" i="7" s="1"/>
  <c r="BM378" i="1"/>
  <c r="I1004" i="7" s="1"/>
  <c r="BL378" i="1"/>
  <c r="BK378" i="1"/>
  <c r="BJ378" i="1"/>
  <c r="BI378" i="1"/>
  <c r="BH378" i="1"/>
  <c r="H962" i="7" s="1"/>
  <c r="BG378" i="1"/>
  <c r="G1004" i="7" s="1"/>
  <c r="BF378" i="1"/>
  <c r="G983" i="7" s="1"/>
  <c r="BE378" i="1"/>
  <c r="G962" i="7" s="1"/>
  <c r="X962" i="7" s="1"/>
  <c r="BD378" i="1"/>
  <c r="BC378" i="1"/>
  <c r="BB378" i="1"/>
  <c r="BA378" i="1"/>
  <c r="AZ378" i="1"/>
  <c r="E983" i="7" s="1"/>
  <c r="AY378" i="1"/>
  <c r="E962" i="7" s="1"/>
  <c r="AW378" i="1"/>
  <c r="CQ377" i="1"/>
  <c r="S1003" i="7" s="1"/>
  <c r="CP377" i="1"/>
  <c r="CO377" i="1"/>
  <c r="CN377" i="1"/>
  <c r="CM377" i="1"/>
  <c r="CL377" i="1"/>
  <c r="CK377" i="1"/>
  <c r="Q1003" i="7" s="1"/>
  <c r="CJ377" i="1"/>
  <c r="Q982" i="7" s="1"/>
  <c r="CI377" i="1"/>
  <c r="Q961" i="7" s="1"/>
  <c r="CH377" i="1"/>
  <c r="CG377" i="1"/>
  <c r="CF377" i="1"/>
  <c r="CE377" i="1"/>
  <c r="CD377" i="1"/>
  <c r="O982" i="7" s="1"/>
  <c r="CC377" i="1"/>
  <c r="O961" i="7" s="1"/>
  <c r="CB377" i="1"/>
  <c r="N1003" i="7" s="1"/>
  <c r="CA377" i="1"/>
  <c r="N982" i="7" s="1"/>
  <c r="BZ377" i="1"/>
  <c r="BY377" i="1"/>
  <c r="BX377" i="1"/>
  <c r="BW377" i="1"/>
  <c r="BV377" i="1"/>
  <c r="L1003" i="7" s="1"/>
  <c r="BU377" i="1"/>
  <c r="L982" i="7" s="1"/>
  <c r="BT377" i="1"/>
  <c r="L961" i="7" s="1"/>
  <c r="BS377" i="1"/>
  <c r="BR377" i="1"/>
  <c r="BQ377" i="1"/>
  <c r="BP377" i="1"/>
  <c r="BO377" i="1"/>
  <c r="BN377" i="1"/>
  <c r="J961" i="7" s="1"/>
  <c r="BM377" i="1"/>
  <c r="I1003" i="7" s="1"/>
  <c r="BL377" i="1"/>
  <c r="I982" i="7" s="1"/>
  <c r="BK377" i="1"/>
  <c r="I961" i="7" s="1"/>
  <c r="BJ377" i="1"/>
  <c r="BI377" i="1"/>
  <c r="BH377" i="1"/>
  <c r="BG377" i="1"/>
  <c r="BF377" i="1"/>
  <c r="G982" i="7" s="1"/>
  <c r="BE377" i="1"/>
  <c r="G961" i="7" s="1"/>
  <c r="BD377" i="1"/>
  <c r="F1003" i="7" s="1"/>
  <c r="BC377" i="1"/>
  <c r="F982" i="7" s="1"/>
  <c r="BB377" i="1"/>
  <c r="BA377" i="1"/>
  <c r="AZ377" i="1"/>
  <c r="AY377" i="1"/>
  <c r="AW377" i="1"/>
  <c r="CQ376" i="1"/>
  <c r="S1002" i="7" s="1"/>
  <c r="CP376" i="1"/>
  <c r="S981" i="7" s="1"/>
  <c r="CO376" i="1"/>
  <c r="S960" i="7" s="1"/>
  <c r="CN376" i="1"/>
  <c r="CM376" i="1"/>
  <c r="CL376" i="1"/>
  <c r="CK376" i="1"/>
  <c r="CJ376" i="1"/>
  <c r="Q981" i="7" s="1"/>
  <c r="CI376" i="1"/>
  <c r="Q960" i="7" s="1"/>
  <c r="CH376" i="1"/>
  <c r="P1002" i="7" s="1"/>
  <c r="CG376" i="1"/>
  <c r="P981" i="7" s="1"/>
  <c r="CF376" i="1"/>
  <c r="CE376" i="1"/>
  <c r="CD376" i="1"/>
  <c r="CC376" i="1"/>
  <c r="CB376" i="1"/>
  <c r="N1002" i="7" s="1"/>
  <c r="CA376" i="1"/>
  <c r="N981" i="7" s="1"/>
  <c r="BZ376" i="1"/>
  <c r="N960" i="7" s="1"/>
  <c r="BY376" i="1"/>
  <c r="M1002" i="7" s="1"/>
  <c r="BX376" i="1"/>
  <c r="BW376" i="1"/>
  <c r="BV376" i="1"/>
  <c r="BU376" i="1"/>
  <c r="BT376" i="1"/>
  <c r="L960" i="7" s="1"/>
  <c r="BS376" i="1"/>
  <c r="BR376" i="1"/>
  <c r="K981" i="7" s="1"/>
  <c r="BQ376" i="1"/>
  <c r="K960" i="7" s="1"/>
  <c r="BP376" i="1"/>
  <c r="BO376" i="1"/>
  <c r="BN376" i="1"/>
  <c r="BM376" i="1"/>
  <c r="BL376" i="1"/>
  <c r="I981" i="7" s="1"/>
  <c r="BK376" i="1"/>
  <c r="I960" i="7" s="1"/>
  <c r="BJ376" i="1"/>
  <c r="H1002" i="7" s="1"/>
  <c r="BI376" i="1"/>
  <c r="H981" i="7" s="1"/>
  <c r="BH376" i="1"/>
  <c r="BG376" i="1"/>
  <c r="BF376" i="1"/>
  <c r="BE376" i="1"/>
  <c r="BD376" i="1"/>
  <c r="F1002" i="7" s="1"/>
  <c r="BC376" i="1"/>
  <c r="F981" i="7" s="1"/>
  <c r="BB376" i="1"/>
  <c r="F960" i="7" s="1"/>
  <c r="X960" i="7" s="1"/>
  <c r="BA376" i="1"/>
  <c r="E1002" i="7" s="1"/>
  <c r="AZ376" i="1"/>
  <c r="AY376" i="1"/>
  <c r="AW376" i="1"/>
  <c r="CQ375" i="1"/>
  <c r="CP375" i="1"/>
  <c r="S980" i="7" s="1"/>
  <c r="CO375" i="1"/>
  <c r="S959" i="7" s="1"/>
  <c r="CN375" i="1"/>
  <c r="R1001" i="7" s="1"/>
  <c r="CM375" i="1"/>
  <c r="R980" i="7" s="1"/>
  <c r="CL375" i="1"/>
  <c r="CK375" i="1"/>
  <c r="CJ375" i="1"/>
  <c r="CI375" i="1"/>
  <c r="CH375" i="1"/>
  <c r="P1001" i="7" s="1"/>
  <c r="CG375" i="1"/>
  <c r="P980" i="7" s="1"/>
  <c r="CF375" i="1"/>
  <c r="P959" i="7" s="1"/>
  <c r="CE375" i="1"/>
  <c r="O1001" i="7" s="1"/>
  <c r="CD375" i="1"/>
  <c r="CC375" i="1"/>
  <c r="CB375" i="1"/>
  <c r="CA375" i="1"/>
  <c r="BZ375" i="1"/>
  <c r="N959" i="7" s="1"/>
  <c r="BY375" i="1"/>
  <c r="M1001" i="7" s="1"/>
  <c r="BX375" i="1"/>
  <c r="M980" i="7" s="1"/>
  <c r="W980" i="7" s="1"/>
  <c r="BW375" i="1"/>
  <c r="M959" i="7" s="1"/>
  <c r="W959" i="7" s="1"/>
  <c r="BV375" i="1"/>
  <c r="BU375" i="1"/>
  <c r="BT375" i="1"/>
  <c r="BS375" i="1"/>
  <c r="BR375" i="1"/>
  <c r="K980" i="7" s="1"/>
  <c r="BQ375" i="1"/>
  <c r="K959" i="7" s="1"/>
  <c r="BP375" i="1"/>
  <c r="J1001" i="7" s="1"/>
  <c r="BO375" i="1"/>
  <c r="J980" i="7" s="1"/>
  <c r="BN375" i="1"/>
  <c r="BM375" i="1"/>
  <c r="BL375" i="1"/>
  <c r="BK375" i="1"/>
  <c r="BJ375" i="1"/>
  <c r="H1001" i="7" s="1"/>
  <c r="BI375" i="1"/>
  <c r="H980" i="7" s="1"/>
  <c r="BH375" i="1"/>
  <c r="H959" i="7" s="1"/>
  <c r="BG375" i="1"/>
  <c r="G1001" i="7" s="1"/>
  <c r="BF375" i="1"/>
  <c r="BE375" i="1"/>
  <c r="BD375" i="1"/>
  <c r="BC375" i="1"/>
  <c r="BB375" i="1"/>
  <c r="F959" i="7" s="1"/>
  <c r="BA375" i="1"/>
  <c r="E1001" i="7" s="1"/>
  <c r="AZ375" i="1"/>
  <c r="E980" i="7" s="1"/>
  <c r="AY375" i="1"/>
  <c r="E959" i="7" s="1"/>
  <c r="AW375" i="1"/>
  <c r="CQ374" i="1"/>
  <c r="CP374" i="1"/>
  <c r="CO374" i="1"/>
  <c r="CN374" i="1"/>
  <c r="R1000" i="7" s="1"/>
  <c r="CM374" i="1"/>
  <c r="R979" i="7" s="1"/>
  <c r="CL374" i="1"/>
  <c r="R958" i="7" s="1"/>
  <c r="CK374" i="1"/>
  <c r="Q1000" i="7" s="1"/>
  <c r="CJ374" i="1"/>
  <c r="CI374" i="1"/>
  <c r="CH374" i="1"/>
  <c r="CG374" i="1"/>
  <c r="CF374" i="1"/>
  <c r="P958" i="7" s="1"/>
  <c r="CE374" i="1"/>
  <c r="O1000" i="7" s="1"/>
  <c r="CD374" i="1"/>
  <c r="O979" i="7" s="1"/>
  <c r="CC374" i="1"/>
  <c r="O958" i="7" s="1"/>
  <c r="CB374" i="1"/>
  <c r="CA374" i="1"/>
  <c r="BZ374" i="1"/>
  <c r="BY374" i="1"/>
  <c r="BX374" i="1"/>
  <c r="M979" i="7" s="1"/>
  <c r="BW374" i="1"/>
  <c r="M958" i="7" s="1"/>
  <c r="BV374" i="1"/>
  <c r="L1000" i="7" s="1"/>
  <c r="BU374" i="1"/>
  <c r="L979" i="7" s="1"/>
  <c r="BT374" i="1"/>
  <c r="BS374" i="1"/>
  <c r="BR374" i="1"/>
  <c r="BQ374" i="1"/>
  <c r="BP374" i="1"/>
  <c r="J1000" i="7" s="1"/>
  <c r="BO374" i="1"/>
  <c r="J979" i="7" s="1"/>
  <c r="BN374" i="1"/>
  <c r="J958" i="7" s="1"/>
  <c r="BM374" i="1"/>
  <c r="I1000" i="7" s="1"/>
  <c r="BL374" i="1"/>
  <c r="BK374" i="1"/>
  <c r="BJ374" i="1"/>
  <c r="BI374" i="1"/>
  <c r="BH374" i="1"/>
  <c r="H958" i="7" s="1"/>
  <c r="BG374" i="1"/>
  <c r="G1000" i="7" s="1"/>
  <c r="BF374" i="1"/>
  <c r="G979" i="7" s="1"/>
  <c r="BE374" i="1"/>
  <c r="G958" i="7" s="1"/>
  <c r="BD374" i="1"/>
  <c r="BC374" i="1"/>
  <c r="BB374" i="1"/>
  <c r="BA374" i="1"/>
  <c r="AZ374" i="1"/>
  <c r="E979" i="7" s="1"/>
  <c r="AY374" i="1"/>
  <c r="E958" i="7" s="1"/>
  <c r="AW374" i="1"/>
  <c r="CQ373" i="1"/>
  <c r="S999" i="7" s="1"/>
  <c r="CP373" i="1"/>
  <c r="CO373" i="1"/>
  <c r="CN373" i="1"/>
  <c r="CM373" i="1"/>
  <c r="CL373" i="1"/>
  <c r="R957" i="7" s="1"/>
  <c r="CK373" i="1"/>
  <c r="Q999" i="7" s="1"/>
  <c r="CJ373" i="1"/>
  <c r="Q978" i="7" s="1"/>
  <c r="CI373" i="1"/>
  <c r="Q957" i="7" s="1"/>
  <c r="CH373" i="1"/>
  <c r="CG373" i="1"/>
  <c r="CF373" i="1"/>
  <c r="CE373" i="1"/>
  <c r="CD373" i="1"/>
  <c r="O978" i="7" s="1"/>
  <c r="CC373" i="1"/>
  <c r="O957" i="7" s="1"/>
  <c r="CB373" i="1"/>
  <c r="N999" i="7" s="1"/>
  <c r="CA373" i="1"/>
  <c r="N978" i="7" s="1"/>
  <c r="BZ373" i="1"/>
  <c r="BY373" i="1"/>
  <c r="BX373" i="1"/>
  <c r="BW373" i="1"/>
  <c r="BV373" i="1"/>
  <c r="L999" i="7" s="1"/>
  <c r="BU373" i="1"/>
  <c r="L978" i="7" s="1"/>
  <c r="BT373" i="1"/>
  <c r="L957" i="7" s="1"/>
  <c r="BS373" i="1"/>
  <c r="BR373" i="1"/>
  <c r="BQ373" i="1"/>
  <c r="BP373" i="1"/>
  <c r="BO373" i="1"/>
  <c r="BN373" i="1"/>
  <c r="J957" i="7" s="1"/>
  <c r="BM373" i="1"/>
  <c r="I999" i="7" s="1"/>
  <c r="BL373" i="1"/>
  <c r="I978" i="7" s="1"/>
  <c r="BK373" i="1"/>
  <c r="I957" i="7" s="1"/>
  <c r="BJ373" i="1"/>
  <c r="BI373" i="1"/>
  <c r="BH373" i="1"/>
  <c r="BG373" i="1"/>
  <c r="BF373" i="1"/>
  <c r="G978" i="7" s="1"/>
  <c r="BE373" i="1"/>
  <c r="G957" i="7" s="1"/>
  <c r="BD373" i="1"/>
  <c r="F999" i="7" s="1"/>
  <c r="BC373" i="1"/>
  <c r="F978" i="7" s="1"/>
  <c r="BB373" i="1"/>
  <c r="BA373" i="1"/>
  <c r="AZ373" i="1"/>
  <c r="AY373" i="1"/>
  <c r="AW373" i="1"/>
  <c r="CQ372" i="1"/>
  <c r="S998" i="7" s="1"/>
  <c r="CP372" i="1"/>
  <c r="S977" i="7" s="1"/>
  <c r="CO372" i="1"/>
  <c r="S956" i="7" s="1"/>
  <c r="CN372" i="1"/>
  <c r="CM372" i="1"/>
  <c r="CL372" i="1"/>
  <c r="CK372" i="1"/>
  <c r="CJ372" i="1"/>
  <c r="Q977" i="7" s="1"/>
  <c r="CI372" i="1"/>
  <c r="Q956" i="7" s="1"/>
  <c r="CH372" i="1"/>
  <c r="P998" i="7" s="1"/>
  <c r="CG372" i="1"/>
  <c r="P977" i="7" s="1"/>
  <c r="CF372" i="1"/>
  <c r="CE372" i="1"/>
  <c r="CD372" i="1"/>
  <c r="CC372" i="1"/>
  <c r="CB372" i="1"/>
  <c r="N998" i="7" s="1"/>
  <c r="CA372" i="1"/>
  <c r="N977" i="7" s="1"/>
  <c r="BZ372" i="1"/>
  <c r="N956" i="7" s="1"/>
  <c r="BY372" i="1"/>
  <c r="M998" i="7" s="1"/>
  <c r="BX372" i="1"/>
  <c r="BW372" i="1"/>
  <c r="BV372" i="1"/>
  <c r="BU372" i="1"/>
  <c r="BT372" i="1"/>
  <c r="L956" i="7" s="1"/>
  <c r="BS372" i="1"/>
  <c r="BR372" i="1"/>
  <c r="K977" i="7" s="1"/>
  <c r="BQ372" i="1"/>
  <c r="K956" i="7" s="1"/>
  <c r="BP372" i="1"/>
  <c r="BO372" i="1"/>
  <c r="BN372" i="1"/>
  <c r="BM372" i="1"/>
  <c r="BL372" i="1"/>
  <c r="I977" i="7" s="1"/>
  <c r="BK372" i="1"/>
  <c r="I956" i="7" s="1"/>
  <c r="BJ372" i="1"/>
  <c r="H998" i="7" s="1"/>
  <c r="BI372" i="1"/>
  <c r="H977" i="7" s="1"/>
  <c r="BH372" i="1"/>
  <c r="BG372" i="1"/>
  <c r="BF372" i="1"/>
  <c r="BE372" i="1"/>
  <c r="BD372" i="1"/>
  <c r="F998" i="7" s="1"/>
  <c r="BC372" i="1"/>
  <c r="F977" i="7" s="1"/>
  <c r="BB372" i="1"/>
  <c r="F956" i="7" s="1"/>
  <c r="X956" i="7" s="1"/>
  <c r="BA372" i="1"/>
  <c r="E998" i="7" s="1"/>
  <c r="AZ372" i="1"/>
  <c r="AY372" i="1"/>
  <c r="AW372" i="1"/>
  <c r="CQ371" i="1"/>
  <c r="CP371" i="1"/>
  <c r="S976" i="7" s="1"/>
  <c r="CO371" i="1"/>
  <c r="S955" i="7" s="1"/>
  <c r="CN371" i="1"/>
  <c r="R997" i="7" s="1"/>
  <c r="CM371" i="1"/>
  <c r="R976" i="7" s="1"/>
  <c r="CL371" i="1"/>
  <c r="CK371" i="1"/>
  <c r="CJ371" i="1"/>
  <c r="CI371" i="1"/>
  <c r="CH371" i="1"/>
  <c r="P997" i="7" s="1"/>
  <c r="CG371" i="1"/>
  <c r="P976" i="7" s="1"/>
  <c r="CF371" i="1"/>
  <c r="P955" i="7" s="1"/>
  <c r="CE371" i="1"/>
  <c r="O997" i="7" s="1"/>
  <c r="CD371" i="1"/>
  <c r="CC371" i="1"/>
  <c r="CB371" i="1"/>
  <c r="CA371" i="1"/>
  <c r="BZ371" i="1"/>
  <c r="N955" i="7" s="1"/>
  <c r="BY371" i="1"/>
  <c r="M997" i="7" s="1"/>
  <c r="BX371" i="1"/>
  <c r="M976" i="7" s="1"/>
  <c r="BW371" i="1"/>
  <c r="M955" i="7" s="1"/>
  <c r="W955" i="7" s="1"/>
  <c r="BV371" i="1"/>
  <c r="BU371" i="1"/>
  <c r="BT371" i="1"/>
  <c r="BS371" i="1"/>
  <c r="BR371" i="1"/>
  <c r="K976" i="7" s="1"/>
  <c r="BQ371" i="1"/>
  <c r="K955" i="7" s="1"/>
  <c r="BP371" i="1"/>
  <c r="J997" i="7" s="1"/>
  <c r="BO371" i="1"/>
  <c r="J976" i="7" s="1"/>
  <c r="BN371" i="1"/>
  <c r="BM371" i="1"/>
  <c r="BL371" i="1"/>
  <c r="BK371" i="1"/>
  <c r="BJ371" i="1"/>
  <c r="H997" i="7" s="1"/>
  <c r="BI371" i="1"/>
  <c r="H976" i="7" s="1"/>
  <c r="BH371" i="1"/>
  <c r="H955" i="7" s="1"/>
  <c r="BG371" i="1"/>
  <c r="G997" i="7" s="1"/>
  <c r="BF371" i="1"/>
  <c r="BE371" i="1"/>
  <c r="BD371" i="1"/>
  <c r="BC371" i="1"/>
  <c r="BB371" i="1"/>
  <c r="F955" i="7" s="1"/>
  <c r="BA371" i="1"/>
  <c r="E997" i="7" s="1"/>
  <c r="AZ371" i="1"/>
  <c r="E976" i="7" s="1"/>
  <c r="AY371" i="1"/>
  <c r="E955" i="7" s="1"/>
  <c r="AW371" i="1"/>
  <c r="CQ370" i="1"/>
  <c r="CP370" i="1"/>
  <c r="CO370" i="1"/>
  <c r="CN370" i="1"/>
  <c r="R996" i="7" s="1"/>
  <c r="CM370" i="1"/>
  <c r="R975" i="7" s="1"/>
  <c r="CL370" i="1"/>
  <c r="R954" i="7" s="1"/>
  <c r="CK370" i="1"/>
  <c r="Q996" i="7" s="1"/>
  <c r="CJ370" i="1"/>
  <c r="CI370" i="1"/>
  <c r="CH370" i="1"/>
  <c r="CG370" i="1"/>
  <c r="CF370" i="1"/>
  <c r="CE370" i="1"/>
  <c r="O996" i="7" s="1"/>
  <c r="CD370" i="1"/>
  <c r="O975" i="7" s="1"/>
  <c r="CC370" i="1"/>
  <c r="O954" i="7" s="1"/>
  <c r="CB370" i="1"/>
  <c r="CA370" i="1"/>
  <c r="BZ370" i="1"/>
  <c r="BY370" i="1"/>
  <c r="BX370" i="1"/>
  <c r="M975" i="7" s="1"/>
  <c r="BW370" i="1"/>
  <c r="M954" i="7" s="1"/>
  <c r="BV370" i="1"/>
  <c r="L996" i="7" s="1"/>
  <c r="BU370" i="1"/>
  <c r="L975" i="7" s="1"/>
  <c r="BT370" i="1"/>
  <c r="BS370" i="1"/>
  <c r="BR370" i="1"/>
  <c r="BQ370" i="1"/>
  <c r="BP370" i="1"/>
  <c r="J996" i="7" s="1"/>
  <c r="BO370" i="1"/>
  <c r="J975" i="7" s="1"/>
  <c r="BN370" i="1"/>
  <c r="J954" i="7" s="1"/>
  <c r="BM370" i="1"/>
  <c r="I996" i="7" s="1"/>
  <c r="BL370" i="1"/>
  <c r="BK370" i="1"/>
  <c r="BJ370" i="1"/>
  <c r="BI370" i="1"/>
  <c r="BH370" i="1"/>
  <c r="H954" i="7" s="1"/>
  <c r="BG370" i="1"/>
  <c r="G996" i="7" s="1"/>
  <c r="BF370" i="1"/>
  <c r="G975" i="7" s="1"/>
  <c r="BE370" i="1"/>
  <c r="G954" i="7" s="1"/>
  <c r="BD370" i="1"/>
  <c r="BC370" i="1"/>
  <c r="BB370" i="1"/>
  <c r="BA370" i="1"/>
  <c r="AZ370" i="1"/>
  <c r="E975" i="7" s="1"/>
  <c r="AY370" i="1"/>
  <c r="E954" i="7" s="1"/>
  <c r="AW370" i="1"/>
  <c r="CQ369" i="1"/>
  <c r="S995" i="7" s="1"/>
  <c r="CP369" i="1"/>
  <c r="CO369" i="1"/>
  <c r="CN369" i="1"/>
  <c r="CM369" i="1"/>
  <c r="CL369" i="1"/>
  <c r="R953" i="7" s="1"/>
  <c r="CK369" i="1"/>
  <c r="Q995" i="7" s="1"/>
  <c r="CJ369" i="1"/>
  <c r="Q974" i="7" s="1"/>
  <c r="CI369" i="1"/>
  <c r="Q953" i="7" s="1"/>
  <c r="CH369" i="1"/>
  <c r="CG369" i="1"/>
  <c r="CF369" i="1"/>
  <c r="CE369" i="1"/>
  <c r="CD369" i="1"/>
  <c r="O974" i="7" s="1"/>
  <c r="CC369" i="1"/>
  <c r="O953" i="7" s="1"/>
  <c r="CB369" i="1"/>
  <c r="N995" i="7" s="1"/>
  <c r="CA369" i="1"/>
  <c r="N974" i="7" s="1"/>
  <c r="BZ369" i="1"/>
  <c r="BY369" i="1"/>
  <c r="BX369" i="1"/>
  <c r="BW369" i="1"/>
  <c r="BV369" i="1"/>
  <c r="L995" i="7" s="1"/>
  <c r="BU369" i="1"/>
  <c r="L974" i="7" s="1"/>
  <c r="BT369" i="1"/>
  <c r="L953" i="7" s="1"/>
  <c r="BS369" i="1"/>
  <c r="BR369" i="1"/>
  <c r="BQ369" i="1"/>
  <c r="BP369" i="1"/>
  <c r="BO369" i="1"/>
  <c r="BN369" i="1"/>
  <c r="J953" i="7" s="1"/>
  <c r="BM369" i="1"/>
  <c r="I995" i="7" s="1"/>
  <c r="BL369" i="1"/>
  <c r="I974" i="7" s="1"/>
  <c r="BK369" i="1"/>
  <c r="I953" i="7" s="1"/>
  <c r="BJ369" i="1"/>
  <c r="BI369" i="1"/>
  <c r="BH369" i="1"/>
  <c r="BG369" i="1"/>
  <c r="BF369" i="1"/>
  <c r="G974" i="7" s="1"/>
  <c r="BE369" i="1"/>
  <c r="G953" i="7" s="1"/>
  <c r="BD369" i="1"/>
  <c r="F995" i="7" s="1"/>
  <c r="BC369" i="1"/>
  <c r="F974" i="7" s="1"/>
  <c r="BB369" i="1"/>
  <c r="BA369" i="1"/>
  <c r="AZ369" i="1"/>
  <c r="AY369" i="1"/>
  <c r="AW369" i="1"/>
  <c r="CQ368" i="1"/>
  <c r="S994" i="7" s="1"/>
  <c r="CP368" i="1"/>
  <c r="S973" i="7" s="1"/>
  <c r="CO368" i="1"/>
  <c r="S952" i="7" s="1"/>
  <c r="CN368" i="1"/>
  <c r="CM368" i="1"/>
  <c r="CL368" i="1"/>
  <c r="CK368" i="1"/>
  <c r="CJ368" i="1"/>
  <c r="Q973" i="7" s="1"/>
  <c r="CI368" i="1"/>
  <c r="Q952" i="7" s="1"/>
  <c r="CH368" i="1"/>
  <c r="P994" i="7" s="1"/>
  <c r="CG368" i="1"/>
  <c r="P973" i="7" s="1"/>
  <c r="CF368" i="1"/>
  <c r="CE368" i="1"/>
  <c r="CD368" i="1"/>
  <c r="CC368" i="1"/>
  <c r="CB368" i="1"/>
  <c r="N994" i="7" s="1"/>
  <c r="CA368" i="1"/>
  <c r="N973" i="7" s="1"/>
  <c r="BZ368" i="1"/>
  <c r="N952" i="7" s="1"/>
  <c r="BY368" i="1"/>
  <c r="M994" i="7" s="1"/>
  <c r="BX368" i="1"/>
  <c r="BW368" i="1"/>
  <c r="BV368" i="1"/>
  <c r="BU368" i="1"/>
  <c r="BT368" i="1"/>
  <c r="L952" i="7" s="1"/>
  <c r="BS368" i="1"/>
  <c r="BR368" i="1"/>
  <c r="K973" i="7" s="1"/>
  <c r="BQ368" i="1"/>
  <c r="K952" i="7" s="1"/>
  <c r="BP368" i="1"/>
  <c r="BO368" i="1"/>
  <c r="BN368" i="1"/>
  <c r="BM368" i="1"/>
  <c r="BL368" i="1"/>
  <c r="I973" i="7" s="1"/>
  <c r="BK368" i="1"/>
  <c r="I952" i="7" s="1"/>
  <c r="BJ368" i="1"/>
  <c r="H994" i="7" s="1"/>
  <c r="BI368" i="1"/>
  <c r="H973" i="7" s="1"/>
  <c r="BH368" i="1"/>
  <c r="BG368" i="1"/>
  <c r="BF368" i="1"/>
  <c r="BE368" i="1"/>
  <c r="BD368" i="1"/>
  <c r="F994" i="7" s="1"/>
  <c r="BC368" i="1"/>
  <c r="F973" i="7" s="1"/>
  <c r="BB368" i="1"/>
  <c r="F952" i="7" s="1"/>
  <c r="X952" i="7" s="1"/>
  <c r="BA368" i="1"/>
  <c r="E994" i="7" s="1"/>
  <c r="AZ368" i="1"/>
  <c r="AY368" i="1"/>
  <c r="AW368" i="1"/>
  <c r="CQ367" i="1"/>
  <c r="CP367" i="1"/>
  <c r="S972" i="7" s="1"/>
  <c r="CO367" i="1"/>
  <c r="S951" i="7" s="1"/>
  <c r="CN367" i="1"/>
  <c r="R993" i="7" s="1"/>
  <c r="CM367" i="1"/>
  <c r="R972" i="7" s="1"/>
  <c r="CL367" i="1"/>
  <c r="CK367" i="1"/>
  <c r="CJ367" i="1"/>
  <c r="CI367" i="1"/>
  <c r="CH367" i="1"/>
  <c r="P993" i="7" s="1"/>
  <c r="CG367" i="1"/>
  <c r="P972" i="7" s="1"/>
  <c r="CF367" i="1"/>
  <c r="P951" i="7" s="1"/>
  <c r="CE367" i="1"/>
  <c r="O993" i="7" s="1"/>
  <c r="CD367" i="1"/>
  <c r="CC367" i="1"/>
  <c r="CB367" i="1"/>
  <c r="CA367" i="1"/>
  <c r="BZ367" i="1"/>
  <c r="N951" i="7" s="1"/>
  <c r="BY367" i="1"/>
  <c r="M993" i="7" s="1"/>
  <c r="BX367" i="1"/>
  <c r="M972" i="7" s="1"/>
  <c r="BW367" i="1"/>
  <c r="M951" i="7" s="1"/>
  <c r="W951" i="7" s="1"/>
  <c r="BV367" i="1"/>
  <c r="BU367" i="1"/>
  <c r="BT367" i="1"/>
  <c r="BS367" i="1"/>
  <c r="BR367" i="1"/>
  <c r="K972" i="7" s="1"/>
  <c r="BQ367" i="1"/>
  <c r="K951" i="7" s="1"/>
  <c r="BP367" i="1"/>
  <c r="J993" i="7" s="1"/>
  <c r="BO367" i="1"/>
  <c r="J972" i="7" s="1"/>
  <c r="BN367" i="1"/>
  <c r="BM367" i="1"/>
  <c r="BL367" i="1"/>
  <c r="BK367" i="1"/>
  <c r="BJ367" i="1"/>
  <c r="H993" i="7" s="1"/>
  <c r="BI367" i="1"/>
  <c r="H972" i="7" s="1"/>
  <c r="BH367" i="1"/>
  <c r="H951" i="7" s="1"/>
  <c r="BG367" i="1"/>
  <c r="G993" i="7" s="1"/>
  <c r="BF367" i="1"/>
  <c r="BE367" i="1"/>
  <c r="BD367" i="1"/>
  <c r="BC367" i="1"/>
  <c r="BB367" i="1"/>
  <c r="F951" i="7" s="1"/>
  <c r="BA367" i="1"/>
  <c r="E993" i="7" s="1"/>
  <c r="AZ367" i="1"/>
  <c r="E972" i="7" s="1"/>
  <c r="AY367" i="1"/>
  <c r="E951" i="7" s="1"/>
  <c r="AW367" i="1"/>
  <c r="CQ366" i="1"/>
  <c r="CP366" i="1"/>
  <c r="CO366" i="1"/>
  <c r="CN366" i="1"/>
  <c r="R992" i="7" s="1"/>
  <c r="CM366" i="1"/>
  <c r="R971" i="7" s="1"/>
  <c r="CL366" i="1"/>
  <c r="R950" i="7" s="1"/>
  <c r="CK366" i="1"/>
  <c r="Q992" i="7" s="1"/>
  <c r="CJ366" i="1"/>
  <c r="CI366" i="1"/>
  <c r="CH366" i="1"/>
  <c r="CG366" i="1"/>
  <c r="CF366" i="1"/>
  <c r="P950" i="7" s="1"/>
  <c r="CE366" i="1"/>
  <c r="O992" i="7" s="1"/>
  <c r="CD366" i="1"/>
  <c r="O971" i="7" s="1"/>
  <c r="CC366" i="1"/>
  <c r="O950" i="7" s="1"/>
  <c r="CB366" i="1"/>
  <c r="CA366" i="1"/>
  <c r="BZ366" i="1"/>
  <c r="BY366" i="1"/>
  <c r="BX366" i="1"/>
  <c r="M971" i="7" s="1"/>
  <c r="BW366" i="1"/>
  <c r="M950" i="7" s="1"/>
  <c r="BV366" i="1"/>
  <c r="L992" i="7" s="1"/>
  <c r="BU366" i="1"/>
  <c r="L971" i="7" s="1"/>
  <c r="BT366" i="1"/>
  <c r="BS366" i="1"/>
  <c r="BR366" i="1"/>
  <c r="BQ366" i="1"/>
  <c r="BP366" i="1"/>
  <c r="J992" i="7" s="1"/>
  <c r="BO366" i="1"/>
  <c r="J971" i="7" s="1"/>
  <c r="BN366" i="1"/>
  <c r="J950" i="7" s="1"/>
  <c r="BM366" i="1"/>
  <c r="I992" i="7" s="1"/>
  <c r="BL366" i="1"/>
  <c r="BK366" i="1"/>
  <c r="BJ366" i="1"/>
  <c r="BI366" i="1"/>
  <c r="BH366" i="1"/>
  <c r="H950" i="7" s="1"/>
  <c r="BG366" i="1"/>
  <c r="G992" i="7" s="1"/>
  <c r="BF366" i="1"/>
  <c r="G971" i="7" s="1"/>
  <c r="BE366" i="1"/>
  <c r="G950" i="7" s="1"/>
  <c r="BD366" i="1"/>
  <c r="BC366" i="1"/>
  <c r="BB366" i="1"/>
  <c r="BA366" i="1"/>
  <c r="AZ366" i="1"/>
  <c r="E971" i="7" s="1"/>
  <c r="AY366" i="1"/>
  <c r="E950" i="7" s="1"/>
  <c r="AW366" i="1"/>
  <c r="CQ365" i="1"/>
  <c r="S991" i="7" s="1"/>
  <c r="CP365" i="1"/>
  <c r="CO365" i="1"/>
  <c r="CN365" i="1"/>
  <c r="CM365" i="1"/>
  <c r="CL365" i="1"/>
  <c r="R949" i="7" s="1"/>
  <c r="CK365" i="1"/>
  <c r="Q991" i="7" s="1"/>
  <c r="CJ365" i="1"/>
  <c r="Q970" i="7" s="1"/>
  <c r="CI365" i="1"/>
  <c r="Q949" i="7" s="1"/>
  <c r="CH365" i="1"/>
  <c r="CG365" i="1"/>
  <c r="CF365" i="1"/>
  <c r="CE365" i="1"/>
  <c r="CD365" i="1"/>
  <c r="O970" i="7" s="1"/>
  <c r="CC365" i="1"/>
  <c r="O949" i="7" s="1"/>
  <c r="CB365" i="1"/>
  <c r="N991" i="7" s="1"/>
  <c r="CA365" i="1"/>
  <c r="N970" i="7" s="1"/>
  <c r="BZ365" i="1"/>
  <c r="BY365" i="1"/>
  <c r="BX365" i="1"/>
  <c r="BW365" i="1"/>
  <c r="BV365" i="1"/>
  <c r="L991" i="7" s="1"/>
  <c r="BU365" i="1"/>
  <c r="L970" i="7" s="1"/>
  <c r="BT365" i="1"/>
  <c r="L949" i="7" s="1"/>
  <c r="BS365" i="1"/>
  <c r="BR365" i="1"/>
  <c r="BQ365" i="1"/>
  <c r="BP365" i="1"/>
  <c r="BO365" i="1"/>
  <c r="BN365" i="1"/>
  <c r="J949" i="7" s="1"/>
  <c r="BM365" i="1"/>
  <c r="I991" i="7" s="1"/>
  <c r="BL365" i="1"/>
  <c r="I970" i="7" s="1"/>
  <c r="BK365" i="1"/>
  <c r="I949" i="7" s="1"/>
  <c r="BJ365" i="1"/>
  <c r="BI365" i="1"/>
  <c r="BH365" i="1"/>
  <c r="BG365" i="1"/>
  <c r="BF365" i="1"/>
  <c r="G970" i="7" s="1"/>
  <c r="BE365" i="1"/>
  <c r="G949" i="7" s="1"/>
  <c r="BD365" i="1"/>
  <c r="F991" i="7" s="1"/>
  <c r="BC365" i="1"/>
  <c r="F970" i="7" s="1"/>
  <c r="BB365" i="1"/>
  <c r="BA365" i="1"/>
  <c r="AZ365" i="1"/>
  <c r="AY365" i="1"/>
  <c r="AW365" i="1"/>
  <c r="CQ364" i="1"/>
  <c r="S990" i="7" s="1"/>
  <c r="CP364" i="1"/>
  <c r="S969" i="7" s="1"/>
  <c r="CO364" i="1"/>
  <c r="S948" i="7" s="1"/>
  <c r="CN364" i="1"/>
  <c r="CM364" i="1"/>
  <c r="CL364" i="1"/>
  <c r="CK364" i="1"/>
  <c r="CJ364" i="1"/>
  <c r="Q969" i="7" s="1"/>
  <c r="CI364" i="1"/>
  <c r="Q948" i="7" s="1"/>
  <c r="CH364" i="1"/>
  <c r="P990" i="7" s="1"/>
  <c r="CG364" i="1"/>
  <c r="P969" i="7" s="1"/>
  <c r="CF364" i="1"/>
  <c r="CE364" i="1"/>
  <c r="CD364" i="1"/>
  <c r="CC364" i="1"/>
  <c r="CB364" i="1"/>
  <c r="N990" i="7" s="1"/>
  <c r="CA364" i="1"/>
  <c r="N969" i="7" s="1"/>
  <c r="BZ364" i="1"/>
  <c r="N948" i="7" s="1"/>
  <c r="BY364" i="1"/>
  <c r="M990" i="7" s="1"/>
  <c r="BX364" i="1"/>
  <c r="BW364" i="1"/>
  <c r="BV364" i="1"/>
  <c r="BU364" i="1"/>
  <c r="BT364" i="1"/>
  <c r="L948" i="7" s="1"/>
  <c r="BS364" i="1"/>
  <c r="BR364" i="1"/>
  <c r="K969" i="7" s="1"/>
  <c r="BQ364" i="1"/>
  <c r="K948" i="7" s="1"/>
  <c r="BP364" i="1"/>
  <c r="BO364" i="1"/>
  <c r="BN364" i="1"/>
  <c r="BM364" i="1"/>
  <c r="BL364" i="1"/>
  <c r="I969" i="7" s="1"/>
  <c r="BK364" i="1"/>
  <c r="I948" i="7" s="1"/>
  <c r="BJ364" i="1"/>
  <c r="H990" i="7" s="1"/>
  <c r="BI364" i="1"/>
  <c r="H969" i="7" s="1"/>
  <c r="BH364" i="1"/>
  <c r="BG364" i="1"/>
  <c r="BF364" i="1"/>
  <c r="BE364" i="1"/>
  <c r="BD364" i="1"/>
  <c r="F990" i="7" s="1"/>
  <c r="BC364" i="1"/>
  <c r="F969" i="7" s="1"/>
  <c r="BB364" i="1"/>
  <c r="F948" i="7" s="1"/>
  <c r="BA364" i="1"/>
  <c r="E990" i="7" s="1"/>
  <c r="AZ364" i="1"/>
  <c r="AY364" i="1"/>
  <c r="AW364" i="1"/>
  <c r="CQ363" i="1"/>
  <c r="CP363" i="1"/>
  <c r="S968" i="7" s="1"/>
  <c r="CO363" i="1"/>
  <c r="S947" i="7" s="1"/>
  <c r="CN363" i="1"/>
  <c r="R989" i="7" s="1"/>
  <c r="CM363" i="1"/>
  <c r="R968" i="7" s="1"/>
  <c r="CL363" i="1"/>
  <c r="CK363" i="1"/>
  <c r="CJ363" i="1"/>
  <c r="CI363" i="1"/>
  <c r="CH363" i="1"/>
  <c r="P989" i="7" s="1"/>
  <c r="CG363" i="1"/>
  <c r="P968" i="7" s="1"/>
  <c r="CF363" i="1"/>
  <c r="P947" i="7" s="1"/>
  <c r="CE363" i="1"/>
  <c r="O989" i="7" s="1"/>
  <c r="CD363" i="1"/>
  <c r="CC363" i="1"/>
  <c r="CB363" i="1"/>
  <c r="CA363" i="1"/>
  <c r="BZ363" i="1"/>
  <c r="N947" i="7" s="1"/>
  <c r="BY363" i="1"/>
  <c r="M989" i="7" s="1"/>
  <c r="BX363" i="1"/>
  <c r="M968" i="7" s="1"/>
  <c r="BW363" i="1"/>
  <c r="M947" i="7" s="1"/>
  <c r="BV363" i="1"/>
  <c r="BU363" i="1"/>
  <c r="BT363" i="1"/>
  <c r="BS363" i="1"/>
  <c r="BR363" i="1"/>
  <c r="K968" i="7" s="1"/>
  <c r="BQ363" i="1"/>
  <c r="K947" i="7" s="1"/>
  <c r="BP363" i="1"/>
  <c r="J989" i="7" s="1"/>
  <c r="BO363" i="1"/>
  <c r="J968" i="7" s="1"/>
  <c r="BN363" i="1"/>
  <c r="BM363" i="1"/>
  <c r="BL363" i="1"/>
  <c r="BK363" i="1"/>
  <c r="BJ363" i="1"/>
  <c r="H989" i="7" s="1"/>
  <c r="BI363" i="1"/>
  <c r="H968" i="7" s="1"/>
  <c r="BH363" i="1"/>
  <c r="H947" i="7" s="1"/>
  <c r="BG363" i="1"/>
  <c r="G989" i="7" s="1"/>
  <c r="BF363" i="1"/>
  <c r="BE363" i="1"/>
  <c r="BD363" i="1"/>
  <c r="BC363" i="1"/>
  <c r="BB363" i="1"/>
  <c r="F947" i="7" s="1"/>
  <c r="BA363" i="1"/>
  <c r="E989" i="7" s="1"/>
  <c r="AZ363" i="1"/>
  <c r="E968" i="7" s="1"/>
  <c r="AY363" i="1"/>
  <c r="E947" i="7" s="1"/>
  <c r="AW363" i="1"/>
  <c r="CQ359" i="1"/>
  <c r="CP359" i="1"/>
  <c r="CO359" i="1"/>
  <c r="CN359" i="1"/>
  <c r="R946" i="7" s="1"/>
  <c r="CM359" i="1"/>
  <c r="CL359" i="1"/>
  <c r="R904" i="7" s="1"/>
  <c r="CK359" i="1"/>
  <c r="Q946" i="7" s="1"/>
  <c r="CJ359" i="1"/>
  <c r="CI359" i="1"/>
  <c r="CH359" i="1"/>
  <c r="CG359" i="1"/>
  <c r="CF359" i="1"/>
  <c r="P904" i="7" s="1"/>
  <c r="CE359" i="1"/>
  <c r="CD359" i="1"/>
  <c r="O925" i="7" s="1"/>
  <c r="CC359" i="1"/>
  <c r="O904" i="7" s="1"/>
  <c r="CB359" i="1"/>
  <c r="CA359" i="1"/>
  <c r="BZ359" i="1"/>
  <c r="BY359" i="1"/>
  <c r="BX359" i="1"/>
  <c r="M925" i="7" s="1"/>
  <c r="W925" i="7" s="1"/>
  <c r="BW359" i="1"/>
  <c r="BV359" i="1"/>
  <c r="L946" i="7" s="1"/>
  <c r="BU359" i="1"/>
  <c r="L925" i="7" s="1"/>
  <c r="BT359" i="1"/>
  <c r="BS359" i="1"/>
  <c r="BR359" i="1"/>
  <c r="BQ359" i="1"/>
  <c r="BP359" i="1"/>
  <c r="J946" i="7" s="1"/>
  <c r="BO359" i="1"/>
  <c r="BN359" i="1"/>
  <c r="J904" i="7" s="1"/>
  <c r="BM359" i="1"/>
  <c r="I946" i="7" s="1"/>
  <c r="BL359" i="1"/>
  <c r="BK359" i="1"/>
  <c r="BJ359" i="1"/>
  <c r="BI359" i="1"/>
  <c r="BH359" i="1"/>
  <c r="H904" i="7" s="1"/>
  <c r="BG359" i="1"/>
  <c r="BF359" i="1"/>
  <c r="G925" i="7" s="1"/>
  <c r="X925" i="7" s="1"/>
  <c r="BE359" i="1"/>
  <c r="G904" i="7" s="1"/>
  <c r="BD359" i="1"/>
  <c r="BC359" i="1"/>
  <c r="BB359" i="1"/>
  <c r="BA359" i="1"/>
  <c r="AZ359" i="1"/>
  <c r="E925" i="7" s="1"/>
  <c r="AY359" i="1"/>
  <c r="AW359" i="1"/>
  <c r="CQ358" i="1"/>
  <c r="S945" i="7" s="1"/>
  <c r="CP358" i="1"/>
  <c r="CO358" i="1"/>
  <c r="CN358" i="1"/>
  <c r="CM358" i="1"/>
  <c r="CL358" i="1"/>
  <c r="R903" i="7" s="1"/>
  <c r="CK358" i="1"/>
  <c r="CJ358" i="1"/>
  <c r="Q924" i="7" s="1"/>
  <c r="CI358" i="1"/>
  <c r="Q903" i="7" s="1"/>
  <c r="CH358" i="1"/>
  <c r="CG358" i="1"/>
  <c r="CF358" i="1"/>
  <c r="CE358" i="1"/>
  <c r="CD358" i="1"/>
  <c r="O924" i="7" s="1"/>
  <c r="CC358" i="1"/>
  <c r="CB358" i="1"/>
  <c r="N945" i="7" s="1"/>
  <c r="CA358" i="1"/>
  <c r="N924" i="7" s="1"/>
  <c r="BZ358" i="1"/>
  <c r="BY358" i="1"/>
  <c r="BX358" i="1"/>
  <c r="BW358" i="1"/>
  <c r="BV358" i="1"/>
  <c r="L945" i="7" s="1"/>
  <c r="BU358" i="1"/>
  <c r="BT358" i="1"/>
  <c r="L903" i="7" s="1"/>
  <c r="BS358" i="1"/>
  <c r="BR358" i="1"/>
  <c r="BQ358" i="1"/>
  <c r="BP358" i="1"/>
  <c r="BO358" i="1"/>
  <c r="BN358" i="1"/>
  <c r="J903" i="7" s="1"/>
  <c r="BM358" i="1"/>
  <c r="BL358" i="1"/>
  <c r="I924" i="7" s="1"/>
  <c r="BK358" i="1"/>
  <c r="I903" i="7" s="1"/>
  <c r="BJ358" i="1"/>
  <c r="BI358" i="1"/>
  <c r="BH358" i="1"/>
  <c r="BG358" i="1"/>
  <c r="BF358" i="1"/>
  <c r="G924" i="7" s="1"/>
  <c r="BE358" i="1"/>
  <c r="BD358" i="1"/>
  <c r="F945" i="7" s="1"/>
  <c r="BC358" i="1"/>
  <c r="F924" i="7" s="1"/>
  <c r="X924" i="7" s="1"/>
  <c r="BB358" i="1"/>
  <c r="BA358" i="1"/>
  <c r="AZ358" i="1"/>
  <c r="AY358" i="1"/>
  <c r="AW358" i="1"/>
  <c r="CQ357" i="1"/>
  <c r="CP357" i="1"/>
  <c r="S923" i="7" s="1"/>
  <c r="CO357" i="1"/>
  <c r="S902" i="7" s="1"/>
  <c r="CN357" i="1"/>
  <c r="CM357" i="1"/>
  <c r="CL357" i="1"/>
  <c r="CK357" i="1"/>
  <c r="CJ357" i="1"/>
  <c r="Q923" i="7" s="1"/>
  <c r="CI357" i="1"/>
  <c r="CH357" i="1"/>
  <c r="P944" i="7" s="1"/>
  <c r="CG357" i="1"/>
  <c r="P923" i="7" s="1"/>
  <c r="CF357" i="1"/>
  <c r="CE357" i="1"/>
  <c r="CD357" i="1"/>
  <c r="CC357" i="1"/>
  <c r="CB357" i="1"/>
  <c r="N944" i="7" s="1"/>
  <c r="CA357" i="1"/>
  <c r="BZ357" i="1"/>
  <c r="N902" i="7" s="1"/>
  <c r="BY357" i="1"/>
  <c r="M944" i="7" s="1"/>
  <c r="BX357" i="1"/>
  <c r="BW357" i="1"/>
  <c r="M902" i="7" s="1"/>
  <c r="BV357" i="1"/>
  <c r="BU357" i="1"/>
  <c r="BT357" i="1"/>
  <c r="L902" i="7" s="1"/>
  <c r="BS357" i="1"/>
  <c r="BR357" i="1"/>
  <c r="K923" i="7" s="1"/>
  <c r="BQ357" i="1"/>
  <c r="K902" i="7" s="1"/>
  <c r="BP357" i="1"/>
  <c r="BO357" i="1"/>
  <c r="BN357" i="1"/>
  <c r="BM357" i="1"/>
  <c r="BL357" i="1"/>
  <c r="BK357" i="1"/>
  <c r="BJ357" i="1"/>
  <c r="H944" i="7" s="1"/>
  <c r="BI357" i="1"/>
  <c r="H923" i="7" s="1"/>
  <c r="BH357" i="1"/>
  <c r="BG357" i="1"/>
  <c r="BF357" i="1"/>
  <c r="BE357" i="1"/>
  <c r="G902" i="7" s="1"/>
  <c r="BD357" i="1"/>
  <c r="F944" i="7" s="1"/>
  <c r="BC357" i="1"/>
  <c r="BB357" i="1"/>
  <c r="F902" i="7" s="1"/>
  <c r="BA357" i="1"/>
  <c r="E944" i="7" s="1"/>
  <c r="AZ357" i="1"/>
  <c r="AY357" i="1"/>
  <c r="AW357" i="1"/>
  <c r="CQ356" i="1"/>
  <c r="CP356" i="1"/>
  <c r="S922" i="7" s="1"/>
  <c r="CO356" i="1"/>
  <c r="CN356" i="1"/>
  <c r="R943" i="7" s="1"/>
  <c r="CM356" i="1"/>
  <c r="R922" i="7" s="1"/>
  <c r="CL356" i="1"/>
  <c r="CK356" i="1"/>
  <c r="CJ356" i="1"/>
  <c r="CI356" i="1"/>
  <c r="CH356" i="1"/>
  <c r="P943" i="7" s="1"/>
  <c r="CG356" i="1"/>
  <c r="CF356" i="1"/>
  <c r="P901" i="7" s="1"/>
  <c r="CE356" i="1"/>
  <c r="O943" i="7" s="1"/>
  <c r="CD356" i="1"/>
  <c r="CC356" i="1"/>
  <c r="CB356" i="1"/>
  <c r="CA356" i="1"/>
  <c r="BZ356" i="1"/>
  <c r="N901" i="7" s="1"/>
  <c r="BY356" i="1"/>
  <c r="BX356" i="1"/>
  <c r="M922" i="7" s="1"/>
  <c r="W922" i="7" s="1"/>
  <c r="BW356" i="1"/>
  <c r="M901" i="7" s="1"/>
  <c r="W901" i="7" s="1"/>
  <c r="BV356" i="1"/>
  <c r="BU356" i="1"/>
  <c r="BT356" i="1"/>
  <c r="BS356" i="1"/>
  <c r="BR356" i="1"/>
  <c r="K922" i="7" s="1"/>
  <c r="BQ356" i="1"/>
  <c r="BP356" i="1"/>
  <c r="J943" i="7" s="1"/>
  <c r="BO356" i="1"/>
  <c r="J922" i="7" s="1"/>
  <c r="BN356" i="1"/>
  <c r="BM356" i="1"/>
  <c r="BL356" i="1"/>
  <c r="BK356" i="1"/>
  <c r="BJ356" i="1"/>
  <c r="H943" i="7" s="1"/>
  <c r="BI356" i="1"/>
  <c r="BH356" i="1"/>
  <c r="H901" i="7" s="1"/>
  <c r="BG356" i="1"/>
  <c r="G943" i="7" s="1"/>
  <c r="BF356" i="1"/>
  <c r="BE356" i="1"/>
  <c r="BD356" i="1"/>
  <c r="BC356" i="1"/>
  <c r="BB356" i="1"/>
  <c r="F901" i="7" s="1"/>
  <c r="BA356" i="1"/>
  <c r="AZ356" i="1"/>
  <c r="E922" i="7" s="1"/>
  <c r="AY356" i="1"/>
  <c r="E901" i="7" s="1"/>
  <c r="AW356" i="1"/>
  <c r="CQ355" i="1"/>
  <c r="CP355" i="1"/>
  <c r="CO355" i="1"/>
  <c r="CN355" i="1"/>
  <c r="R942" i="7" s="1"/>
  <c r="CM355" i="1"/>
  <c r="CL355" i="1"/>
  <c r="R900" i="7" s="1"/>
  <c r="CK355" i="1"/>
  <c r="Q942" i="7" s="1"/>
  <c r="CJ355" i="1"/>
  <c r="CI355" i="1"/>
  <c r="CH355" i="1"/>
  <c r="CG355" i="1"/>
  <c r="CF355" i="1"/>
  <c r="P900" i="7" s="1"/>
  <c r="CE355" i="1"/>
  <c r="CD355" i="1"/>
  <c r="O921" i="7" s="1"/>
  <c r="CC355" i="1"/>
  <c r="O900" i="7" s="1"/>
  <c r="CB355" i="1"/>
  <c r="CA355" i="1"/>
  <c r="BZ355" i="1"/>
  <c r="BY355" i="1"/>
  <c r="BX355" i="1"/>
  <c r="M921" i="7" s="1"/>
  <c r="W921" i="7" s="1"/>
  <c r="BW355" i="1"/>
  <c r="BV355" i="1"/>
  <c r="L942" i="7" s="1"/>
  <c r="BU355" i="1"/>
  <c r="L921" i="7" s="1"/>
  <c r="BT355" i="1"/>
  <c r="BS355" i="1"/>
  <c r="BR355" i="1"/>
  <c r="BQ355" i="1"/>
  <c r="BP355" i="1"/>
  <c r="J942" i="7" s="1"/>
  <c r="BO355" i="1"/>
  <c r="BN355" i="1"/>
  <c r="J900" i="7" s="1"/>
  <c r="BM355" i="1"/>
  <c r="I942" i="7" s="1"/>
  <c r="BL355" i="1"/>
  <c r="BK355" i="1"/>
  <c r="BJ355" i="1"/>
  <c r="BI355" i="1"/>
  <c r="BH355" i="1"/>
  <c r="BG355" i="1"/>
  <c r="BF355" i="1"/>
  <c r="G921" i="7" s="1"/>
  <c r="BE355" i="1"/>
  <c r="G900" i="7" s="1"/>
  <c r="BD355" i="1"/>
  <c r="BC355" i="1"/>
  <c r="BB355" i="1"/>
  <c r="BA355" i="1"/>
  <c r="AZ355" i="1"/>
  <c r="E921" i="7" s="1"/>
  <c r="AY355" i="1"/>
  <c r="AW355" i="1"/>
  <c r="CQ354" i="1"/>
  <c r="S941" i="7" s="1"/>
  <c r="CP354" i="1"/>
  <c r="CO354" i="1"/>
  <c r="CN354" i="1"/>
  <c r="CM354" i="1"/>
  <c r="CL354" i="1"/>
  <c r="R899" i="7" s="1"/>
  <c r="CK354" i="1"/>
  <c r="CJ354" i="1"/>
  <c r="Q920" i="7" s="1"/>
  <c r="CI354" i="1"/>
  <c r="Q899" i="7" s="1"/>
  <c r="CH354" i="1"/>
  <c r="CG354" i="1"/>
  <c r="CF354" i="1"/>
  <c r="CE354" i="1"/>
  <c r="CD354" i="1"/>
  <c r="O920" i="7" s="1"/>
  <c r="CC354" i="1"/>
  <c r="CB354" i="1"/>
  <c r="N941" i="7" s="1"/>
  <c r="X941" i="7" s="1"/>
  <c r="CA354" i="1"/>
  <c r="N920" i="7" s="1"/>
  <c r="BZ354" i="1"/>
  <c r="BY354" i="1"/>
  <c r="BX354" i="1"/>
  <c r="BW354" i="1"/>
  <c r="BV354" i="1"/>
  <c r="L941" i="7" s="1"/>
  <c r="BU354" i="1"/>
  <c r="BT354" i="1"/>
  <c r="L899" i="7" s="1"/>
  <c r="BS354" i="1"/>
  <c r="BR354" i="1"/>
  <c r="BQ354" i="1"/>
  <c r="BP354" i="1"/>
  <c r="BO354" i="1"/>
  <c r="BN354" i="1"/>
  <c r="J899" i="7" s="1"/>
  <c r="BM354" i="1"/>
  <c r="BL354" i="1"/>
  <c r="I920" i="7" s="1"/>
  <c r="BK354" i="1"/>
  <c r="I899" i="7" s="1"/>
  <c r="BJ354" i="1"/>
  <c r="BI354" i="1"/>
  <c r="BH354" i="1"/>
  <c r="BG354" i="1"/>
  <c r="BF354" i="1"/>
  <c r="G920" i="7" s="1"/>
  <c r="BE354" i="1"/>
  <c r="BD354" i="1"/>
  <c r="F941" i="7" s="1"/>
  <c r="BC354" i="1"/>
  <c r="F920" i="7" s="1"/>
  <c r="BB354" i="1"/>
  <c r="BA354" i="1"/>
  <c r="AZ354" i="1"/>
  <c r="AY354" i="1"/>
  <c r="AW354" i="1"/>
  <c r="CQ353" i="1"/>
  <c r="CP353" i="1"/>
  <c r="S919" i="7" s="1"/>
  <c r="CO353" i="1"/>
  <c r="S898" i="7" s="1"/>
  <c r="CN353" i="1"/>
  <c r="CM353" i="1"/>
  <c r="CL353" i="1"/>
  <c r="CK353" i="1"/>
  <c r="CJ353" i="1"/>
  <c r="Q919" i="7" s="1"/>
  <c r="CI353" i="1"/>
  <c r="CH353" i="1"/>
  <c r="P940" i="7" s="1"/>
  <c r="CG353" i="1"/>
  <c r="P919" i="7" s="1"/>
  <c r="CF353" i="1"/>
  <c r="CE353" i="1"/>
  <c r="CD353" i="1"/>
  <c r="CC353" i="1"/>
  <c r="CB353" i="1"/>
  <c r="N940" i="7" s="1"/>
  <c r="CA353" i="1"/>
  <c r="BZ353" i="1"/>
  <c r="N898" i="7" s="1"/>
  <c r="BY353" i="1"/>
  <c r="M940" i="7" s="1"/>
  <c r="W940" i="7" s="1"/>
  <c r="BX353" i="1"/>
  <c r="BW353" i="1"/>
  <c r="BV353" i="1"/>
  <c r="BU353" i="1"/>
  <c r="BT353" i="1"/>
  <c r="L898" i="7" s="1"/>
  <c r="BS353" i="1"/>
  <c r="BR353" i="1"/>
  <c r="K919" i="7" s="1"/>
  <c r="BQ353" i="1"/>
  <c r="K898" i="7" s="1"/>
  <c r="BP353" i="1"/>
  <c r="BO353" i="1"/>
  <c r="BN353" i="1"/>
  <c r="BM353" i="1"/>
  <c r="BL353" i="1"/>
  <c r="I919" i="7" s="1"/>
  <c r="BK353" i="1"/>
  <c r="BJ353" i="1"/>
  <c r="H940" i="7" s="1"/>
  <c r="BI353" i="1"/>
  <c r="H919" i="7" s="1"/>
  <c r="BH353" i="1"/>
  <c r="BG353" i="1"/>
  <c r="BF353" i="1"/>
  <c r="BE353" i="1"/>
  <c r="BD353" i="1"/>
  <c r="F940" i="7" s="1"/>
  <c r="BC353" i="1"/>
  <c r="BB353" i="1"/>
  <c r="F898" i="7" s="1"/>
  <c r="BA353" i="1"/>
  <c r="E940" i="7" s="1"/>
  <c r="AZ353" i="1"/>
  <c r="AY353" i="1"/>
  <c r="AW353" i="1"/>
  <c r="CQ352" i="1"/>
  <c r="CP352" i="1"/>
  <c r="S918" i="7" s="1"/>
  <c r="CO352" i="1"/>
  <c r="CN352" i="1"/>
  <c r="R939" i="7" s="1"/>
  <c r="CM352" i="1"/>
  <c r="R918" i="7" s="1"/>
  <c r="CL352" i="1"/>
  <c r="CK352" i="1"/>
  <c r="CJ352" i="1"/>
  <c r="CI352" i="1"/>
  <c r="CH352" i="1"/>
  <c r="P939" i="7" s="1"/>
  <c r="CG352" i="1"/>
  <c r="CF352" i="1"/>
  <c r="P897" i="7" s="1"/>
  <c r="CE352" i="1"/>
  <c r="O939" i="7" s="1"/>
  <c r="CD352" i="1"/>
  <c r="CC352" i="1"/>
  <c r="CB352" i="1"/>
  <c r="CA352" i="1"/>
  <c r="BZ352" i="1"/>
  <c r="N897" i="7" s="1"/>
  <c r="BY352" i="1"/>
  <c r="BX352" i="1"/>
  <c r="M918" i="7" s="1"/>
  <c r="W918" i="7" s="1"/>
  <c r="BW352" i="1"/>
  <c r="M897" i="7" s="1"/>
  <c r="W897" i="7" s="1"/>
  <c r="BV352" i="1"/>
  <c r="BU352" i="1"/>
  <c r="BT352" i="1"/>
  <c r="BS352" i="1"/>
  <c r="BR352" i="1"/>
  <c r="K918" i="7" s="1"/>
  <c r="BQ352" i="1"/>
  <c r="BP352" i="1"/>
  <c r="J939" i="7" s="1"/>
  <c r="BO352" i="1"/>
  <c r="J918" i="7" s="1"/>
  <c r="BN352" i="1"/>
  <c r="BM352" i="1"/>
  <c r="BL352" i="1"/>
  <c r="BK352" i="1"/>
  <c r="BJ352" i="1"/>
  <c r="H939" i="7" s="1"/>
  <c r="BI352" i="1"/>
  <c r="BH352" i="1"/>
  <c r="H897" i="7" s="1"/>
  <c r="BG352" i="1"/>
  <c r="G939" i="7" s="1"/>
  <c r="BF352" i="1"/>
  <c r="BE352" i="1"/>
  <c r="BD352" i="1"/>
  <c r="BC352" i="1"/>
  <c r="BB352" i="1"/>
  <c r="F897" i="7" s="1"/>
  <c r="BA352" i="1"/>
  <c r="AZ352" i="1"/>
  <c r="E918" i="7" s="1"/>
  <c r="AY352" i="1"/>
  <c r="E897" i="7" s="1"/>
  <c r="AW352" i="1"/>
  <c r="CQ351" i="1"/>
  <c r="CP351" i="1"/>
  <c r="CO351" i="1"/>
  <c r="CN351" i="1"/>
  <c r="R938" i="7" s="1"/>
  <c r="CM351" i="1"/>
  <c r="CL351" i="1"/>
  <c r="R896" i="7" s="1"/>
  <c r="CK351" i="1"/>
  <c r="Q938" i="7" s="1"/>
  <c r="CJ351" i="1"/>
  <c r="CI351" i="1"/>
  <c r="CH351" i="1"/>
  <c r="CG351" i="1"/>
  <c r="CF351" i="1"/>
  <c r="P896" i="7" s="1"/>
  <c r="CE351" i="1"/>
  <c r="CD351" i="1"/>
  <c r="O917" i="7" s="1"/>
  <c r="CC351" i="1"/>
  <c r="O896" i="7" s="1"/>
  <c r="CB351" i="1"/>
  <c r="CA351" i="1"/>
  <c r="BZ351" i="1"/>
  <c r="BY351" i="1"/>
  <c r="BX351" i="1"/>
  <c r="BW351" i="1"/>
  <c r="BV351" i="1"/>
  <c r="L938" i="7" s="1"/>
  <c r="BU351" i="1"/>
  <c r="L917" i="7" s="1"/>
  <c r="BT351" i="1"/>
  <c r="BS351" i="1"/>
  <c r="BR351" i="1"/>
  <c r="BQ351" i="1"/>
  <c r="BP351" i="1"/>
  <c r="J938" i="7" s="1"/>
  <c r="BO351" i="1"/>
  <c r="BN351" i="1"/>
  <c r="J896" i="7" s="1"/>
  <c r="BM351" i="1"/>
  <c r="I938" i="7" s="1"/>
  <c r="BL351" i="1"/>
  <c r="BK351" i="1"/>
  <c r="BJ351" i="1"/>
  <c r="BI351" i="1"/>
  <c r="BH351" i="1"/>
  <c r="H896" i="7" s="1"/>
  <c r="BG351" i="1"/>
  <c r="BF351" i="1"/>
  <c r="G917" i="7" s="1"/>
  <c r="BE351" i="1"/>
  <c r="G896" i="7" s="1"/>
  <c r="BD351" i="1"/>
  <c r="BC351" i="1"/>
  <c r="BB351" i="1"/>
  <c r="BA351" i="1"/>
  <c r="AZ351" i="1"/>
  <c r="E917" i="7" s="1"/>
  <c r="AY351" i="1"/>
  <c r="AW351" i="1"/>
  <c r="CQ350" i="1"/>
  <c r="S937" i="7" s="1"/>
  <c r="CP350" i="1"/>
  <c r="CO350" i="1"/>
  <c r="CN350" i="1"/>
  <c r="CM350" i="1"/>
  <c r="CL350" i="1"/>
  <c r="R895" i="7" s="1"/>
  <c r="CK350" i="1"/>
  <c r="CJ350" i="1"/>
  <c r="Q916" i="7" s="1"/>
  <c r="CI350" i="1"/>
  <c r="Q895" i="7" s="1"/>
  <c r="CH350" i="1"/>
  <c r="CG350" i="1"/>
  <c r="CF350" i="1"/>
  <c r="CE350" i="1"/>
  <c r="CD350" i="1"/>
  <c r="O916" i="7" s="1"/>
  <c r="CC350" i="1"/>
  <c r="CB350" i="1"/>
  <c r="N937" i="7" s="1"/>
  <c r="X937" i="7" s="1"/>
  <c r="CA350" i="1"/>
  <c r="N916" i="7" s="1"/>
  <c r="BZ350" i="1"/>
  <c r="BY350" i="1"/>
  <c r="BX350" i="1"/>
  <c r="BW350" i="1"/>
  <c r="BV350" i="1"/>
  <c r="L937" i="7" s="1"/>
  <c r="BU350" i="1"/>
  <c r="BT350" i="1"/>
  <c r="L895" i="7" s="1"/>
  <c r="BS350" i="1"/>
  <c r="BR350" i="1"/>
  <c r="BQ350" i="1"/>
  <c r="BP350" i="1"/>
  <c r="BO350" i="1"/>
  <c r="BN350" i="1"/>
  <c r="J895" i="7" s="1"/>
  <c r="BM350" i="1"/>
  <c r="BL350" i="1"/>
  <c r="I916" i="7" s="1"/>
  <c r="BK350" i="1"/>
  <c r="I895" i="7" s="1"/>
  <c r="BJ350" i="1"/>
  <c r="BI350" i="1"/>
  <c r="BH350" i="1"/>
  <c r="BG350" i="1"/>
  <c r="BF350" i="1"/>
  <c r="BE350" i="1"/>
  <c r="BD350" i="1"/>
  <c r="F937" i="7" s="1"/>
  <c r="BC350" i="1"/>
  <c r="F916" i="7" s="1"/>
  <c r="BB350" i="1"/>
  <c r="BA350" i="1"/>
  <c r="AZ350" i="1"/>
  <c r="AY350" i="1"/>
  <c r="AW350" i="1"/>
  <c r="CQ349" i="1"/>
  <c r="CP349" i="1"/>
  <c r="S915" i="7" s="1"/>
  <c r="CO349" i="1"/>
  <c r="S894" i="7" s="1"/>
  <c r="CN349" i="1"/>
  <c r="CM349" i="1"/>
  <c r="CL349" i="1"/>
  <c r="CK349" i="1"/>
  <c r="CJ349" i="1"/>
  <c r="Q915" i="7" s="1"/>
  <c r="CI349" i="1"/>
  <c r="CH349" i="1"/>
  <c r="P936" i="7" s="1"/>
  <c r="CG349" i="1"/>
  <c r="P915" i="7" s="1"/>
  <c r="CF349" i="1"/>
  <c r="CE349" i="1"/>
  <c r="CD349" i="1"/>
  <c r="CC349" i="1"/>
  <c r="CB349" i="1"/>
  <c r="N936" i="7" s="1"/>
  <c r="CA349" i="1"/>
  <c r="BZ349" i="1"/>
  <c r="N894" i="7" s="1"/>
  <c r="X894" i="7" s="1"/>
  <c r="BY349" i="1"/>
  <c r="M936" i="7" s="1"/>
  <c r="W936" i="7" s="1"/>
  <c r="BX349" i="1"/>
  <c r="BW349" i="1"/>
  <c r="BV349" i="1"/>
  <c r="BU349" i="1"/>
  <c r="BT349" i="1"/>
  <c r="L894" i="7" s="1"/>
  <c r="BS349" i="1"/>
  <c r="BR349" i="1"/>
  <c r="K915" i="7" s="1"/>
  <c r="BQ349" i="1"/>
  <c r="K894" i="7" s="1"/>
  <c r="BP349" i="1"/>
  <c r="BO349" i="1"/>
  <c r="BN349" i="1"/>
  <c r="BM349" i="1"/>
  <c r="BL349" i="1"/>
  <c r="BK349" i="1"/>
  <c r="BJ349" i="1"/>
  <c r="H936" i="7" s="1"/>
  <c r="BI349" i="1"/>
  <c r="H915" i="7" s="1"/>
  <c r="BH349" i="1"/>
  <c r="BG349" i="1"/>
  <c r="BF349" i="1"/>
  <c r="BE349" i="1"/>
  <c r="BD349" i="1"/>
  <c r="F936" i="7" s="1"/>
  <c r="BC349" i="1"/>
  <c r="BB349" i="1"/>
  <c r="F894" i="7" s="1"/>
  <c r="BA349" i="1"/>
  <c r="E936" i="7" s="1"/>
  <c r="AZ349" i="1"/>
  <c r="AY349" i="1"/>
  <c r="AW349" i="1"/>
  <c r="CQ348" i="1"/>
  <c r="CP348" i="1"/>
  <c r="S914" i="7" s="1"/>
  <c r="CO348" i="1"/>
  <c r="CN348" i="1"/>
  <c r="R935" i="7" s="1"/>
  <c r="CM348" i="1"/>
  <c r="R914" i="7" s="1"/>
  <c r="CL348" i="1"/>
  <c r="CK348" i="1"/>
  <c r="CJ348" i="1"/>
  <c r="CI348" i="1"/>
  <c r="CH348" i="1"/>
  <c r="P935" i="7" s="1"/>
  <c r="CG348" i="1"/>
  <c r="CF348" i="1"/>
  <c r="P893" i="7" s="1"/>
  <c r="CE348" i="1"/>
  <c r="O935" i="7" s="1"/>
  <c r="CD348" i="1"/>
  <c r="CC348" i="1"/>
  <c r="CB348" i="1"/>
  <c r="CA348" i="1"/>
  <c r="BZ348" i="1"/>
  <c r="N893" i="7" s="1"/>
  <c r="BY348" i="1"/>
  <c r="BX348" i="1"/>
  <c r="M914" i="7" s="1"/>
  <c r="W914" i="7" s="1"/>
  <c r="BW348" i="1"/>
  <c r="M893" i="7" s="1"/>
  <c r="W893" i="7" s="1"/>
  <c r="BV348" i="1"/>
  <c r="BU348" i="1"/>
  <c r="BT348" i="1"/>
  <c r="BS348" i="1"/>
  <c r="BR348" i="1"/>
  <c r="K914" i="7" s="1"/>
  <c r="BQ348" i="1"/>
  <c r="BP348" i="1"/>
  <c r="J935" i="7" s="1"/>
  <c r="BO348" i="1"/>
  <c r="J914" i="7" s="1"/>
  <c r="BN348" i="1"/>
  <c r="BM348" i="1"/>
  <c r="BL348" i="1"/>
  <c r="BK348" i="1"/>
  <c r="BJ348" i="1"/>
  <c r="H935" i="7" s="1"/>
  <c r="BI348" i="1"/>
  <c r="BH348" i="1"/>
  <c r="H893" i="7" s="1"/>
  <c r="BG348" i="1"/>
  <c r="G935" i="7" s="1"/>
  <c r="BF348" i="1"/>
  <c r="BE348" i="1"/>
  <c r="BD348" i="1"/>
  <c r="BC348" i="1"/>
  <c r="BB348" i="1"/>
  <c r="F893" i="7" s="1"/>
  <c r="BA348" i="1"/>
  <c r="AZ348" i="1"/>
  <c r="E914" i="7" s="1"/>
  <c r="AY348" i="1"/>
  <c r="E893" i="7" s="1"/>
  <c r="AW348" i="1"/>
  <c r="CQ347" i="1"/>
  <c r="CP347" i="1"/>
  <c r="CO347" i="1"/>
  <c r="CN347" i="1"/>
  <c r="R934" i="7" s="1"/>
  <c r="CM347" i="1"/>
  <c r="CL347" i="1"/>
  <c r="R892" i="7" s="1"/>
  <c r="CK347" i="1"/>
  <c r="Q934" i="7" s="1"/>
  <c r="CJ347" i="1"/>
  <c r="CI347" i="1"/>
  <c r="CH347" i="1"/>
  <c r="CG347" i="1"/>
  <c r="CF347" i="1"/>
  <c r="P892" i="7" s="1"/>
  <c r="CE347" i="1"/>
  <c r="CD347" i="1"/>
  <c r="O913" i="7" s="1"/>
  <c r="CC347" i="1"/>
  <c r="O892" i="7" s="1"/>
  <c r="CB347" i="1"/>
  <c r="CA347" i="1"/>
  <c r="BZ347" i="1"/>
  <c r="BY347" i="1"/>
  <c r="BX347" i="1"/>
  <c r="M913" i="7" s="1"/>
  <c r="W913" i="7" s="1"/>
  <c r="BW347" i="1"/>
  <c r="BV347" i="1"/>
  <c r="L934" i="7" s="1"/>
  <c r="BU347" i="1"/>
  <c r="L913" i="7" s="1"/>
  <c r="BT347" i="1"/>
  <c r="BS347" i="1"/>
  <c r="BR347" i="1"/>
  <c r="BQ347" i="1"/>
  <c r="BP347" i="1"/>
  <c r="J934" i="7" s="1"/>
  <c r="BO347" i="1"/>
  <c r="BN347" i="1"/>
  <c r="J892" i="7" s="1"/>
  <c r="BM347" i="1"/>
  <c r="I934" i="7" s="1"/>
  <c r="BL347" i="1"/>
  <c r="BK347" i="1"/>
  <c r="BJ347" i="1"/>
  <c r="BI347" i="1"/>
  <c r="BH347" i="1"/>
  <c r="H892" i="7" s="1"/>
  <c r="BG347" i="1"/>
  <c r="BF347" i="1"/>
  <c r="G913" i="7" s="1"/>
  <c r="BE347" i="1"/>
  <c r="G892" i="7" s="1"/>
  <c r="BD347" i="1"/>
  <c r="BC347" i="1"/>
  <c r="BB347" i="1"/>
  <c r="BA347" i="1"/>
  <c r="AZ347" i="1"/>
  <c r="E913" i="7" s="1"/>
  <c r="AY347" i="1"/>
  <c r="AW347" i="1"/>
  <c r="CQ346" i="1"/>
  <c r="S933" i="7" s="1"/>
  <c r="CP346" i="1"/>
  <c r="CO346" i="1"/>
  <c r="CN346" i="1"/>
  <c r="CM346" i="1"/>
  <c r="CL346" i="1"/>
  <c r="R891" i="7" s="1"/>
  <c r="CK346" i="1"/>
  <c r="CJ346" i="1"/>
  <c r="Q912" i="7" s="1"/>
  <c r="CI346" i="1"/>
  <c r="Q891" i="7" s="1"/>
  <c r="CH346" i="1"/>
  <c r="CG346" i="1"/>
  <c r="CF346" i="1"/>
  <c r="CE346" i="1"/>
  <c r="CD346" i="1"/>
  <c r="O912" i="7" s="1"/>
  <c r="CC346" i="1"/>
  <c r="CB346" i="1"/>
  <c r="N933" i="7" s="1"/>
  <c r="CA346" i="1"/>
  <c r="N912" i="7" s="1"/>
  <c r="BZ346" i="1"/>
  <c r="BY346" i="1"/>
  <c r="BX346" i="1"/>
  <c r="BW346" i="1"/>
  <c r="BV346" i="1"/>
  <c r="L933" i="7" s="1"/>
  <c r="BU346" i="1"/>
  <c r="BT346" i="1"/>
  <c r="L891" i="7" s="1"/>
  <c r="BS346" i="1"/>
  <c r="BR346" i="1"/>
  <c r="BQ346" i="1"/>
  <c r="BP346" i="1"/>
  <c r="BO346" i="1"/>
  <c r="BN346" i="1"/>
  <c r="J891" i="7" s="1"/>
  <c r="BM346" i="1"/>
  <c r="BL346" i="1"/>
  <c r="I912" i="7" s="1"/>
  <c r="BK346" i="1"/>
  <c r="I891" i="7" s="1"/>
  <c r="BJ346" i="1"/>
  <c r="BI346" i="1"/>
  <c r="BH346" i="1"/>
  <c r="BG346" i="1"/>
  <c r="BF346" i="1"/>
  <c r="G912" i="7" s="1"/>
  <c r="BE346" i="1"/>
  <c r="BD346" i="1"/>
  <c r="F933" i="7" s="1"/>
  <c r="X933" i="7" s="1"/>
  <c r="BC346" i="1"/>
  <c r="F912" i="7" s="1"/>
  <c r="BB346" i="1"/>
  <c r="BA346" i="1"/>
  <c r="AZ346" i="1"/>
  <c r="AY346" i="1"/>
  <c r="AW346" i="1"/>
  <c r="CQ345" i="1"/>
  <c r="CP345" i="1"/>
  <c r="S911" i="7" s="1"/>
  <c r="CO345" i="1"/>
  <c r="S890" i="7" s="1"/>
  <c r="CN345" i="1"/>
  <c r="CM345" i="1"/>
  <c r="CL345" i="1"/>
  <c r="CK345" i="1"/>
  <c r="CJ345" i="1"/>
  <c r="Q911" i="7" s="1"/>
  <c r="CI345" i="1"/>
  <c r="CH345" i="1"/>
  <c r="P932" i="7" s="1"/>
  <c r="CG345" i="1"/>
  <c r="P911" i="7" s="1"/>
  <c r="CF345" i="1"/>
  <c r="CE345" i="1"/>
  <c r="CD345" i="1"/>
  <c r="CC345" i="1"/>
  <c r="CB345" i="1"/>
  <c r="N932" i="7" s="1"/>
  <c r="CA345" i="1"/>
  <c r="BZ345" i="1"/>
  <c r="N890" i="7" s="1"/>
  <c r="X890" i="7" s="1"/>
  <c r="BY345" i="1"/>
  <c r="M932" i="7" s="1"/>
  <c r="W932" i="7" s="1"/>
  <c r="BX345" i="1"/>
  <c r="BW345" i="1"/>
  <c r="BV345" i="1"/>
  <c r="BU345" i="1"/>
  <c r="BT345" i="1"/>
  <c r="L890" i="7" s="1"/>
  <c r="BS345" i="1"/>
  <c r="BR345" i="1"/>
  <c r="K911" i="7" s="1"/>
  <c r="BQ345" i="1"/>
  <c r="K890" i="7" s="1"/>
  <c r="BP345" i="1"/>
  <c r="BO345" i="1"/>
  <c r="BN345" i="1"/>
  <c r="BM345" i="1"/>
  <c r="BL345" i="1"/>
  <c r="BK345" i="1"/>
  <c r="BJ345" i="1"/>
  <c r="H932" i="7" s="1"/>
  <c r="BI345" i="1"/>
  <c r="H911" i="7" s="1"/>
  <c r="BH345" i="1"/>
  <c r="BG345" i="1"/>
  <c r="BF345" i="1"/>
  <c r="BE345" i="1"/>
  <c r="BD345" i="1"/>
  <c r="F932" i="7" s="1"/>
  <c r="BC345" i="1"/>
  <c r="BB345" i="1"/>
  <c r="F890" i="7" s="1"/>
  <c r="BA345" i="1"/>
  <c r="E932" i="7" s="1"/>
  <c r="AZ345" i="1"/>
  <c r="AY345" i="1"/>
  <c r="AW345" i="1"/>
  <c r="CQ344" i="1"/>
  <c r="CP344" i="1"/>
  <c r="S910" i="7" s="1"/>
  <c r="CO344" i="1"/>
  <c r="CN344" i="1"/>
  <c r="R931" i="7" s="1"/>
  <c r="CM344" i="1"/>
  <c r="R910" i="7" s="1"/>
  <c r="CL344" i="1"/>
  <c r="CK344" i="1"/>
  <c r="CJ344" i="1"/>
  <c r="CI344" i="1"/>
  <c r="CH344" i="1"/>
  <c r="P931" i="7" s="1"/>
  <c r="CG344" i="1"/>
  <c r="CF344" i="1"/>
  <c r="P889" i="7" s="1"/>
  <c r="CE344" i="1"/>
  <c r="O931" i="7" s="1"/>
  <c r="CD344" i="1"/>
  <c r="CC344" i="1"/>
  <c r="CB344" i="1"/>
  <c r="CA344" i="1"/>
  <c r="BZ344" i="1"/>
  <c r="N889" i="7" s="1"/>
  <c r="BY344" i="1"/>
  <c r="BX344" i="1"/>
  <c r="M910" i="7" s="1"/>
  <c r="BW344" i="1"/>
  <c r="M889" i="7" s="1"/>
  <c r="W889" i="7" s="1"/>
  <c r="BV344" i="1"/>
  <c r="BU344" i="1"/>
  <c r="BT344" i="1"/>
  <c r="BS344" i="1"/>
  <c r="BR344" i="1"/>
  <c r="BQ344" i="1"/>
  <c r="BP344" i="1"/>
  <c r="J931" i="7" s="1"/>
  <c r="BO344" i="1"/>
  <c r="J910" i="7" s="1"/>
  <c r="BN344" i="1"/>
  <c r="BM344" i="1"/>
  <c r="BL344" i="1"/>
  <c r="BK344" i="1"/>
  <c r="BJ344" i="1"/>
  <c r="H931" i="7" s="1"/>
  <c r="BI344" i="1"/>
  <c r="BH344" i="1"/>
  <c r="H889" i="7" s="1"/>
  <c r="BG344" i="1"/>
  <c r="G931" i="7" s="1"/>
  <c r="BF344" i="1"/>
  <c r="BE344" i="1"/>
  <c r="BD344" i="1"/>
  <c r="BC344" i="1"/>
  <c r="BB344" i="1"/>
  <c r="F889" i="7" s="1"/>
  <c r="BA344" i="1"/>
  <c r="AZ344" i="1"/>
  <c r="E910" i="7" s="1"/>
  <c r="AY344" i="1"/>
  <c r="E889" i="7" s="1"/>
  <c r="AW344" i="1"/>
  <c r="CQ343" i="1"/>
  <c r="CP343" i="1"/>
  <c r="CO343" i="1"/>
  <c r="CN343" i="1"/>
  <c r="R930" i="7" s="1"/>
  <c r="CM343" i="1"/>
  <c r="CL343" i="1"/>
  <c r="R888" i="7" s="1"/>
  <c r="CK343" i="1"/>
  <c r="Q930" i="7" s="1"/>
  <c r="CJ343" i="1"/>
  <c r="CI343" i="1"/>
  <c r="CH343" i="1"/>
  <c r="CG343" i="1"/>
  <c r="CF343" i="1"/>
  <c r="P888" i="7" s="1"/>
  <c r="CE343" i="1"/>
  <c r="CD343" i="1"/>
  <c r="O909" i="7" s="1"/>
  <c r="CC343" i="1"/>
  <c r="O888" i="7" s="1"/>
  <c r="CB343" i="1"/>
  <c r="CA343" i="1"/>
  <c r="BZ343" i="1"/>
  <c r="BY343" i="1"/>
  <c r="BX343" i="1"/>
  <c r="M909" i="7" s="1"/>
  <c r="W909" i="7" s="1"/>
  <c r="BW343" i="1"/>
  <c r="BV343" i="1"/>
  <c r="L930" i="7" s="1"/>
  <c r="BU343" i="1"/>
  <c r="L909" i="7" s="1"/>
  <c r="BT343" i="1"/>
  <c r="BS343" i="1"/>
  <c r="BR343" i="1"/>
  <c r="BQ343" i="1"/>
  <c r="BP343" i="1"/>
  <c r="J930" i="7" s="1"/>
  <c r="BO343" i="1"/>
  <c r="BN343" i="1"/>
  <c r="J888" i="7" s="1"/>
  <c r="BM343" i="1"/>
  <c r="I930" i="7" s="1"/>
  <c r="BL343" i="1"/>
  <c r="BK343" i="1"/>
  <c r="BJ343" i="1"/>
  <c r="BI343" i="1"/>
  <c r="BH343" i="1"/>
  <c r="H888" i="7" s="1"/>
  <c r="BG343" i="1"/>
  <c r="BF343" i="1"/>
  <c r="G909" i="7" s="1"/>
  <c r="BE343" i="1"/>
  <c r="G888" i="7" s="1"/>
  <c r="BD343" i="1"/>
  <c r="BC343" i="1"/>
  <c r="BB343" i="1"/>
  <c r="BA343" i="1"/>
  <c r="AZ343" i="1"/>
  <c r="AY343" i="1"/>
  <c r="AW343" i="1"/>
  <c r="CQ342" i="1"/>
  <c r="S929" i="7" s="1"/>
  <c r="CP342" i="1"/>
  <c r="CO342" i="1"/>
  <c r="CN342" i="1"/>
  <c r="CM342" i="1"/>
  <c r="CL342" i="1"/>
  <c r="R887" i="7" s="1"/>
  <c r="CK342" i="1"/>
  <c r="CJ342" i="1"/>
  <c r="Q908" i="7" s="1"/>
  <c r="CI342" i="1"/>
  <c r="Q887" i="7" s="1"/>
  <c r="CH342" i="1"/>
  <c r="CG342" i="1"/>
  <c r="CF342" i="1"/>
  <c r="CE342" i="1"/>
  <c r="CD342" i="1"/>
  <c r="O908" i="7" s="1"/>
  <c r="CC342" i="1"/>
  <c r="CB342" i="1"/>
  <c r="N929" i="7" s="1"/>
  <c r="CA342" i="1"/>
  <c r="N908" i="7" s="1"/>
  <c r="BZ342" i="1"/>
  <c r="BY342" i="1"/>
  <c r="BX342" i="1"/>
  <c r="BW342" i="1"/>
  <c r="BV342" i="1"/>
  <c r="L929" i="7" s="1"/>
  <c r="BU342" i="1"/>
  <c r="BT342" i="1"/>
  <c r="L887" i="7" s="1"/>
  <c r="BS342" i="1"/>
  <c r="BR342" i="1"/>
  <c r="BQ342" i="1"/>
  <c r="BP342" i="1"/>
  <c r="BO342" i="1"/>
  <c r="BN342" i="1"/>
  <c r="J887" i="7" s="1"/>
  <c r="BM342" i="1"/>
  <c r="BL342" i="1"/>
  <c r="I908" i="7" s="1"/>
  <c r="BK342" i="1"/>
  <c r="I887" i="7" s="1"/>
  <c r="BJ342" i="1"/>
  <c r="BI342" i="1"/>
  <c r="BH342" i="1"/>
  <c r="BG342" i="1"/>
  <c r="BF342" i="1"/>
  <c r="G908" i="7" s="1"/>
  <c r="BE342" i="1"/>
  <c r="G887" i="7" s="1"/>
  <c r="BD342" i="1"/>
  <c r="F929" i="7" s="1"/>
  <c r="BC342" i="1"/>
  <c r="F908" i="7" s="1"/>
  <c r="BB342" i="1"/>
  <c r="BA342" i="1"/>
  <c r="AZ342" i="1"/>
  <c r="AY342" i="1"/>
  <c r="E887" i="7" s="1"/>
  <c r="AW342" i="1"/>
  <c r="CQ341" i="1"/>
  <c r="CP341" i="1"/>
  <c r="S907" i="7" s="1"/>
  <c r="CO341" i="1"/>
  <c r="S886" i="7" s="1"/>
  <c r="CN341" i="1"/>
  <c r="CM341" i="1"/>
  <c r="CL341" i="1"/>
  <c r="CK341" i="1"/>
  <c r="CJ341" i="1"/>
  <c r="Q907" i="7" s="1"/>
  <c r="CI341" i="1"/>
  <c r="CH341" i="1"/>
  <c r="P928" i="7" s="1"/>
  <c r="CG341" i="1"/>
  <c r="P907" i="7" s="1"/>
  <c r="CF341" i="1"/>
  <c r="CE341" i="1"/>
  <c r="CD341" i="1"/>
  <c r="CC341" i="1"/>
  <c r="CB341" i="1"/>
  <c r="N928" i="7" s="1"/>
  <c r="CA341" i="1"/>
  <c r="BZ341" i="1"/>
  <c r="N886" i="7" s="1"/>
  <c r="BY341" i="1"/>
  <c r="M928" i="7" s="1"/>
  <c r="W928" i="7" s="1"/>
  <c r="BX341" i="1"/>
  <c r="BW341" i="1"/>
  <c r="BV341" i="1"/>
  <c r="BU341" i="1"/>
  <c r="BT341" i="1"/>
  <c r="L886" i="7" s="1"/>
  <c r="BS341" i="1"/>
  <c r="BR341" i="1"/>
  <c r="K907" i="7" s="1"/>
  <c r="BQ341" i="1"/>
  <c r="K886" i="7" s="1"/>
  <c r="BP341" i="1"/>
  <c r="BO341" i="1"/>
  <c r="BN341" i="1"/>
  <c r="BM341" i="1"/>
  <c r="BL341" i="1"/>
  <c r="I907" i="7" s="1"/>
  <c r="BK341" i="1"/>
  <c r="BJ341" i="1"/>
  <c r="H928" i="7" s="1"/>
  <c r="BI341" i="1"/>
  <c r="H907" i="7" s="1"/>
  <c r="BH341" i="1"/>
  <c r="BG341" i="1"/>
  <c r="BF341" i="1"/>
  <c r="BE341" i="1"/>
  <c r="BD341" i="1"/>
  <c r="F928" i="7" s="1"/>
  <c r="BC341" i="1"/>
  <c r="BB341" i="1"/>
  <c r="F886" i="7" s="1"/>
  <c r="BA341" i="1"/>
  <c r="E928" i="7" s="1"/>
  <c r="AZ341" i="1"/>
  <c r="AY341" i="1"/>
  <c r="AW341" i="1"/>
  <c r="CQ340" i="1"/>
  <c r="CP340" i="1"/>
  <c r="S906" i="7" s="1"/>
  <c r="CO340" i="1"/>
  <c r="CN340" i="1"/>
  <c r="R927" i="7" s="1"/>
  <c r="CM340" i="1"/>
  <c r="R906" i="7" s="1"/>
  <c r="CL340" i="1"/>
  <c r="CK340" i="1"/>
  <c r="CJ340" i="1"/>
  <c r="CI340" i="1"/>
  <c r="CH340" i="1"/>
  <c r="P927" i="7" s="1"/>
  <c r="CG340" i="1"/>
  <c r="CF340" i="1"/>
  <c r="P885" i="7" s="1"/>
  <c r="CE340" i="1"/>
  <c r="O927" i="7" s="1"/>
  <c r="CD340" i="1"/>
  <c r="CC340" i="1"/>
  <c r="CB340" i="1"/>
  <c r="CA340" i="1"/>
  <c r="BZ340" i="1"/>
  <c r="N885" i="7" s="1"/>
  <c r="BY340" i="1"/>
  <c r="BX340" i="1"/>
  <c r="M906" i="7" s="1"/>
  <c r="BW340" i="1"/>
  <c r="M885" i="7" s="1"/>
  <c r="BV340" i="1"/>
  <c r="BU340" i="1"/>
  <c r="BT340" i="1"/>
  <c r="BS340" i="1"/>
  <c r="BR340" i="1"/>
  <c r="BQ340" i="1"/>
  <c r="BP340" i="1"/>
  <c r="J927" i="7" s="1"/>
  <c r="BO340" i="1"/>
  <c r="J906" i="7" s="1"/>
  <c r="BN340" i="1"/>
  <c r="BM340" i="1"/>
  <c r="BL340" i="1"/>
  <c r="BK340" i="1"/>
  <c r="BJ340" i="1"/>
  <c r="H927" i="7" s="1"/>
  <c r="BI340" i="1"/>
  <c r="BH340" i="1"/>
  <c r="H885" i="7" s="1"/>
  <c r="BG340" i="1"/>
  <c r="G927" i="7" s="1"/>
  <c r="W927" i="7" s="1"/>
  <c r="BF340" i="1"/>
  <c r="BE340" i="1"/>
  <c r="BD340" i="1"/>
  <c r="BC340" i="1"/>
  <c r="BB340" i="1"/>
  <c r="F885" i="7" s="1"/>
  <c r="BA340" i="1"/>
  <c r="AZ340" i="1"/>
  <c r="E906" i="7" s="1"/>
  <c r="AY340" i="1"/>
  <c r="E885" i="7" s="1"/>
  <c r="AW340" i="1"/>
  <c r="CQ339" i="1"/>
  <c r="CP339" i="1"/>
  <c r="CO339" i="1"/>
  <c r="CN339" i="1"/>
  <c r="R926" i="7" s="1"/>
  <c r="CM339" i="1"/>
  <c r="CL339" i="1"/>
  <c r="R884" i="7" s="1"/>
  <c r="CK339" i="1"/>
  <c r="Q926" i="7" s="1"/>
  <c r="CJ339" i="1"/>
  <c r="CI339" i="1"/>
  <c r="CH339" i="1"/>
  <c r="CG339" i="1"/>
  <c r="CF339" i="1"/>
  <c r="P884" i="7" s="1"/>
  <c r="CE339" i="1"/>
  <c r="CD339" i="1"/>
  <c r="O905" i="7" s="1"/>
  <c r="CC339" i="1"/>
  <c r="O884" i="7" s="1"/>
  <c r="CB339" i="1"/>
  <c r="CA339" i="1"/>
  <c r="BZ339" i="1"/>
  <c r="BY339" i="1"/>
  <c r="BX339" i="1"/>
  <c r="M905" i="7" s="1"/>
  <c r="W905" i="7" s="1"/>
  <c r="BW339" i="1"/>
  <c r="M884" i="7" s="1"/>
  <c r="BV339" i="1"/>
  <c r="L926" i="7" s="1"/>
  <c r="BU339" i="1"/>
  <c r="L905" i="7" s="1"/>
  <c r="BT339" i="1"/>
  <c r="BS339" i="1"/>
  <c r="BR339" i="1"/>
  <c r="BQ339" i="1"/>
  <c r="BP339" i="1"/>
  <c r="J926" i="7" s="1"/>
  <c r="BO339" i="1"/>
  <c r="BN339" i="1"/>
  <c r="J884" i="7" s="1"/>
  <c r="BM339" i="1"/>
  <c r="I926" i="7" s="1"/>
  <c r="BL339" i="1"/>
  <c r="BK339" i="1"/>
  <c r="BJ339" i="1"/>
  <c r="BI339" i="1"/>
  <c r="BH339" i="1"/>
  <c r="H884" i="7" s="1"/>
  <c r="BG339" i="1"/>
  <c r="BF339" i="1"/>
  <c r="G905" i="7" s="1"/>
  <c r="X905" i="7" s="1"/>
  <c r="BE339" i="1"/>
  <c r="G884" i="7" s="1"/>
  <c r="BD339" i="1"/>
  <c r="BC339" i="1"/>
  <c r="BB339" i="1"/>
  <c r="BA339" i="1"/>
  <c r="AZ339" i="1"/>
  <c r="E905" i="7" s="1"/>
  <c r="AY339" i="1"/>
  <c r="AW339" i="1"/>
  <c r="CQ335" i="1"/>
  <c r="S883" i="7" s="1"/>
  <c r="CP335" i="1"/>
  <c r="CO335" i="1"/>
  <c r="CN335" i="1"/>
  <c r="CM335" i="1"/>
  <c r="CL335" i="1"/>
  <c r="R841" i="7" s="1"/>
  <c r="CK335" i="1"/>
  <c r="CJ335" i="1"/>
  <c r="Q862" i="7" s="1"/>
  <c r="CI335" i="1"/>
  <c r="Q841" i="7" s="1"/>
  <c r="CH335" i="1"/>
  <c r="CG335" i="1"/>
  <c r="CF335" i="1"/>
  <c r="CE335" i="1"/>
  <c r="CD335" i="1"/>
  <c r="O862" i="7" s="1"/>
  <c r="CC335" i="1"/>
  <c r="CB335" i="1"/>
  <c r="N883" i="7" s="1"/>
  <c r="CA335" i="1"/>
  <c r="N862" i="7" s="1"/>
  <c r="BZ335" i="1"/>
  <c r="BY335" i="1"/>
  <c r="BX335" i="1"/>
  <c r="BW335" i="1"/>
  <c r="BV335" i="1"/>
  <c r="L883" i="7" s="1"/>
  <c r="BU335" i="1"/>
  <c r="BT335" i="1"/>
  <c r="L841" i="7" s="1"/>
  <c r="BS335" i="1"/>
  <c r="BR335" i="1"/>
  <c r="BQ335" i="1"/>
  <c r="BP335" i="1"/>
  <c r="BO335" i="1"/>
  <c r="BN335" i="1"/>
  <c r="J841" i="7" s="1"/>
  <c r="BM335" i="1"/>
  <c r="BL335" i="1"/>
  <c r="I862" i="7" s="1"/>
  <c r="BK335" i="1"/>
  <c r="I841" i="7" s="1"/>
  <c r="BJ335" i="1"/>
  <c r="BI335" i="1"/>
  <c r="BH335" i="1"/>
  <c r="BG335" i="1"/>
  <c r="BF335" i="1"/>
  <c r="G862" i="7" s="1"/>
  <c r="BE335" i="1"/>
  <c r="BD335" i="1"/>
  <c r="F883" i="7" s="1"/>
  <c r="BC335" i="1"/>
  <c r="F862" i="7" s="1"/>
  <c r="BB335" i="1"/>
  <c r="BA335" i="1"/>
  <c r="AZ335" i="1"/>
  <c r="E862" i="7" s="1"/>
  <c r="AY335" i="1"/>
  <c r="AW335" i="1"/>
  <c r="CQ334" i="1"/>
  <c r="CP334" i="1"/>
  <c r="S861" i="7" s="1"/>
  <c r="CO334" i="1"/>
  <c r="S840" i="7" s="1"/>
  <c r="CN334" i="1"/>
  <c r="CM334" i="1"/>
  <c r="CL334" i="1"/>
  <c r="CK334" i="1"/>
  <c r="CJ334" i="1"/>
  <c r="Q861" i="7" s="1"/>
  <c r="CI334" i="1"/>
  <c r="CH334" i="1"/>
  <c r="P882" i="7" s="1"/>
  <c r="CG334" i="1"/>
  <c r="P861" i="7" s="1"/>
  <c r="CF334" i="1"/>
  <c r="CE334" i="1"/>
  <c r="CD334" i="1"/>
  <c r="CC334" i="1"/>
  <c r="CB334" i="1"/>
  <c r="N882" i="7" s="1"/>
  <c r="CA334" i="1"/>
  <c r="N861" i="7" s="1"/>
  <c r="BZ334" i="1"/>
  <c r="N840" i="7" s="1"/>
  <c r="BY334" i="1"/>
  <c r="M882" i="7" s="1"/>
  <c r="BX334" i="1"/>
  <c r="BW334" i="1"/>
  <c r="BV334" i="1"/>
  <c r="BU334" i="1"/>
  <c r="BT334" i="1"/>
  <c r="L840" i="7" s="1"/>
  <c r="BS334" i="1"/>
  <c r="BR334" i="1"/>
  <c r="K861" i="7" s="1"/>
  <c r="BQ334" i="1"/>
  <c r="K840" i="7" s="1"/>
  <c r="BP334" i="1"/>
  <c r="BO334" i="1"/>
  <c r="BN334" i="1"/>
  <c r="BM334" i="1"/>
  <c r="BL334" i="1"/>
  <c r="I861" i="7" s="1"/>
  <c r="BK334" i="1"/>
  <c r="BJ334" i="1"/>
  <c r="H882" i="7" s="1"/>
  <c r="BI334" i="1"/>
  <c r="H861" i="7" s="1"/>
  <c r="BH334" i="1"/>
  <c r="BG334" i="1"/>
  <c r="BF334" i="1"/>
  <c r="BE334" i="1"/>
  <c r="BD334" i="1"/>
  <c r="F882" i="7" s="1"/>
  <c r="BC334" i="1"/>
  <c r="F861" i="7" s="1"/>
  <c r="BB334" i="1"/>
  <c r="F840" i="7" s="1"/>
  <c r="BA334" i="1"/>
  <c r="E882" i="7" s="1"/>
  <c r="AZ334" i="1"/>
  <c r="AY334" i="1"/>
  <c r="AW334" i="1"/>
  <c r="CQ333" i="1"/>
  <c r="CP333" i="1"/>
  <c r="S860" i="7" s="1"/>
  <c r="CO333" i="1"/>
  <c r="CN333" i="1"/>
  <c r="R881" i="7" s="1"/>
  <c r="CM333" i="1"/>
  <c r="R860" i="7" s="1"/>
  <c r="CL333" i="1"/>
  <c r="CK333" i="1"/>
  <c r="CJ333" i="1"/>
  <c r="CI333" i="1"/>
  <c r="CH333" i="1"/>
  <c r="P881" i="7" s="1"/>
  <c r="CG333" i="1"/>
  <c r="CF333" i="1"/>
  <c r="P839" i="7" s="1"/>
  <c r="CE333" i="1"/>
  <c r="O881" i="7" s="1"/>
  <c r="CD333" i="1"/>
  <c r="CC333" i="1"/>
  <c r="CB333" i="1"/>
  <c r="CA333" i="1"/>
  <c r="BZ333" i="1"/>
  <c r="N839" i="7" s="1"/>
  <c r="BY333" i="1"/>
  <c r="BX333" i="1"/>
  <c r="M860" i="7" s="1"/>
  <c r="BW333" i="1"/>
  <c r="M839" i="7" s="1"/>
  <c r="BV333" i="1"/>
  <c r="BU333" i="1"/>
  <c r="BT333" i="1"/>
  <c r="BS333" i="1"/>
  <c r="BR333" i="1"/>
  <c r="K860" i="7" s="1"/>
  <c r="BQ333" i="1"/>
  <c r="BP333" i="1"/>
  <c r="J881" i="7" s="1"/>
  <c r="BO333" i="1"/>
  <c r="J860" i="7" s="1"/>
  <c r="BN333" i="1"/>
  <c r="BM333" i="1"/>
  <c r="BL333" i="1"/>
  <c r="BK333" i="1"/>
  <c r="BJ333" i="1"/>
  <c r="H881" i="7" s="1"/>
  <c r="BI333" i="1"/>
  <c r="H860" i="7" s="1"/>
  <c r="BH333" i="1"/>
  <c r="H839" i="7" s="1"/>
  <c r="BG333" i="1"/>
  <c r="G881" i="7" s="1"/>
  <c r="BF333" i="1"/>
  <c r="BE333" i="1"/>
  <c r="BD333" i="1"/>
  <c r="BC333" i="1"/>
  <c r="BB333" i="1"/>
  <c r="F839" i="7" s="1"/>
  <c r="BA333" i="1"/>
  <c r="AZ333" i="1"/>
  <c r="E860" i="7" s="1"/>
  <c r="AY333" i="1"/>
  <c r="E839" i="7" s="1"/>
  <c r="AW333" i="1"/>
  <c r="CQ332" i="1"/>
  <c r="CP332" i="1"/>
  <c r="CO332" i="1"/>
  <c r="CN332" i="1"/>
  <c r="R880" i="7" s="1"/>
  <c r="CM332" i="1"/>
  <c r="CL332" i="1"/>
  <c r="R838" i="7" s="1"/>
  <c r="CK332" i="1"/>
  <c r="Q880" i="7" s="1"/>
  <c r="CJ332" i="1"/>
  <c r="CI332" i="1"/>
  <c r="CH332" i="1"/>
  <c r="CG332" i="1"/>
  <c r="CF332" i="1"/>
  <c r="P838" i="7" s="1"/>
  <c r="CE332" i="1"/>
  <c r="CD332" i="1"/>
  <c r="O859" i="7" s="1"/>
  <c r="CC332" i="1"/>
  <c r="O838" i="7" s="1"/>
  <c r="CB332" i="1"/>
  <c r="CA332" i="1"/>
  <c r="BZ332" i="1"/>
  <c r="BY332" i="1"/>
  <c r="BX332" i="1"/>
  <c r="BW332" i="1"/>
  <c r="BV332" i="1"/>
  <c r="L880" i="7" s="1"/>
  <c r="BU332" i="1"/>
  <c r="L859" i="7" s="1"/>
  <c r="BT332" i="1"/>
  <c r="BS332" i="1"/>
  <c r="BR332" i="1"/>
  <c r="BQ332" i="1"/>
  <c r="BP332" i="1"/>
  <c r="J880" i="7" s="1"/>
  <c r="BO332" i="1"/>
  <c r="BN332" i="1"/>
  <c r="J838" i="7" s="1"/>
  <c r="BM332" i="1"/>
  <c r="I880" i="7" s="1"/>
  <c r="BL332" i="1"/>
  <c r="BK332" i="1"/>
  <c r="BJ332" i="1"/>
  <c r="BI332" i="1"/>
  <c r="BH332" i="1"/>
  <c r="H838" i="7" s="1"/>
  <c r="BG332" i="1"/>
  <c r="BF332" i="1"/>
  <c r="G859" i="7" s="1"/>
  <c r="BE332" i="1"/>
  <c r="G838" i="7" s="1"/>
  <c r="BD332" i="1"/>
  <c r="BC332" i="1"/>
  <c r="BB332" i="1"/>
  <c r="BA332" i="1"/>
  <c r="AZ332" i="1"/>
  <c r="E859" i="7" s="1"/>
  <c r="AY332" i="1"/>
  <c r="AW332" i="1"/>
  <c r="CQ331" i="1"/>
  <c r="S879" i="7" s="1"/>
  <c r="CP331" i="1"/>
  <c r="CO331" i="1"/>
  <c r="CN331" i="1"/>
  <c r="CM331" i="1"/>
  <c r="CL331" i="1"/>
  <c r="R837" i="7" s="1"/>
  <c r="CK331" i="1"/>
  <c r="CJ331" i="1"/>
  <c r="Q858" i="7" s="1"/>
  <c r="CI331" i="1"/>
  <c r="Q837" i="7" s="1"/>
  <c r="CH331" i="1"/>
  <c r="CG331" i="1"/>
  <c r="CF331" i="1"/>
  <c r="CE331" i="1"/>
  <c r="CD331" i="1"/>
  <c r="O858" i="7" s="1"/>
  <c r="CC331" i="1"/>
  <c r="CB331" i="1"/>
  <c r="N879" i="7" s="1"/>
  <c r="CA331" i="1"/>
  <c r="N858" i="7" s="1"/>
  <c r="BZ331" i="1"/>
  <c r="BY331" i="1"/>
  <c r="BX331" i="1"/>
  <c r="BW331" i="1"/>
  <c r="BV331" i="1"/>
  <c r="L879" i="7" s="1"/>
  <c r="BU331" i="1"/>
  <c r="BT331" i="1"/>
  <c r="L837" i="7" s="1"/>
  <c r="BS331" i="1"/>
  <c r="BR331" i="1"/>
  <c r="BQ331" i="1"/>
  <c r="BP331" i="1"/>
  <c r="BO331" i="1"/>
  <c r="BN331" i="1"/>
  <c r="J837" i="7" s="1"/>
  <c r="BM331" i="1"/>
  <c r="BL331" i="1"/>
  <c r="I858" i="7" s="1"/>
  <c r="BK331" i="1"/>
  <c r="I837" i="7" s="1"/>
  <c r="BJ331" i="1"/>
  <c r="BI331" i="1"/>
  <c r="BH331" i="1"/>
  <c r="BG331" i="1"/>
  <c r="BF331" i="1"/>
  <c r="BE331" i="1"/>
  <c r="BD331" i="1"/>
  <c r="F879" i="7" s="1"/>
  <c r="X879" i="7" s="1"/>
  <c r="BC331" i="1"/>
  <c r="F858" i="7" s="1"/>
  <c r="X858" i="7" s="1"/>
  <c r="BB331" i="1"/>
  <c r="BA331" i="1"/>
  <c r="AZ331" i="1"/>
  <c r="AY331" i="1"/>
  <c r="AW331" i="1"/>
  <c r="CQ330" i="1"/>
  <c r="CP330" i="1"/>
  <c r="S857" i="7" s="1"/>
  <c r="CO330" i="1"/>
  <c r="S836" i="7" s="1"/>
  <c r="CN330" i="1"/>
  <c r="CM330" i="1"/>
  <c r="CL330" i="1"/>
  <c r="CK330" i="1"/>
  <c r="CJ330" i="1"/>
  <c r="Q857" i="7" s="1"/>
  <c r="CI330" i="1"/>
  <c r="CH330" i="1"/>
  <c r="P878" i="7" s="1"/>
  <c r="CG330" i="1"/>
  <c r="P857" i="7" s="1"/>
  <c r="CF330" i="1"/>
  <c r="CE330" i="1"/>
  <c r="CD330" i="1"/>
  <c r="CC330" i="1"/>
  <c r="CB330" i="1"/>
  <c r="N878" i="7" s="1"/>
  <c r="CA330" i="1"/>
  <c r="BZ330" i="1"/>
  <c r="N836" i="7" s="1"/>
  <c r="BY330" i="1"/>
  <c r="M878" i="7" s="1"/>
  <c r="W878" i="7" s="1"/>
  <c r="BX330" i="1"/>
  <c r="BW330" i="1"/>
  <c r="BV330" i="1"/>
  <c r="BU330" i="1"/>
  <c r="BT330" i="1"/>
  <c r="L836" i="7" s="1"/>
  <c r="BS330" i="1"/>
  <c r="BR330" i="1"/>
  <c r="K857" i="7" s="1"/>
  <c r="BQ330" i="1"/>
  <c r="K836" i="7" s="1"/>
  <c r="BP330" i="1"/>
  <c r="BO330" i="1"/>
  <c r="BN330" i="1"/>
  <c r="BM330" i="1"/>
  <c r="BL330" i="1"/>
  <c r="BK330" i="1"/>
  <c r="BJ330" i="1"/>
  <c r="H878" i="7" s="1"/>
  <c r="BI330" i="1"/>
  <c r="H857" i="7" s="1"/>
  <c r="BH330" i="1"/>
  <c r="BG330" i="1"/>
  <c r="BF330" i="1"/>
  <c r="BE330" i="1"/>
  <c r="BD330" i="1"/>
  <c r="F878" i="7" s="1"/>
  <c r="BC330" i="1"/>
  <c r="BB330" i="1"/>
  <c r="F836" i="7" s="1"/>
  <c r="BA330" i="1"/>
  <c r="E878" i="7" s="1"/>
  <c r="AZ330" i="1"/>
  <c r="AY330" i="1"/>
  <c r="AW330" i="1"/>
  <c r="CQ329" i="1"/>
  <c r="CP329" i="1"/>
  <c r="S856" i="7" s="1"/>
  <c r="CO329" i="1"/>
  <c r="CN329" i="1"/>
  <c r="R877" i="7" s="1"/>
  <c r="CM329" i="1"/>
  <c r="R856" i="7" s="1"/>
  <c r="CL329" i="1"/>
  <c r="CK329" i="1"/>
  <c r="CJ329" i="1"/>
  <c r="CI329" i="1"/>
  <c r="CH329" i="1"/>
  <c r="P877" i="7" s="1"/>
  <c r="CG329" i="1"/>
  <c r="CF329" i="1"/>
  <c r="P835" i="7" s="1"/>
  <c r="CE329" i="1"/>
  <c r="O877" i="7" s="1"/>
  <c r="CD329" i="1"/>
  <c r="CC329" i="1"/>
  <c r="CB329" i="1"/>
  <c r="CA329" i="1"/>
  <c r="BZ329" i="1"/>
  <c r="N835" i="7" s="1"/>
  <c r="BY329" i="1"/>
  <c r="BX329" i="1"/>
  <c r="M856" i="7" s="1"/>
  <c r="W856" i="7" s="1"/>
  <c r="BW329" i="1"/>
  <c r="M835" i="7" s="1"/>
  <c r="W835" i="7" s="1"/>
  <c r="BV329" i="1"/>
  <c r="BU329" i="1"/>
  <c r="BT329" i="1"/>
  <c r="BS329" i="1"/>
  <c r="BR329" i="1"/>
  <c r="BQ329" i="1"/>
  <c r="BP329" i="1"/>
  <c r="J877" i="7" s="1"/>
  <c r="BO329" i="1"/>
  <c r="J856" i="7" s="1"/>
  <c r="BN329" i="1"/>
  <c r="BM329" i="1"/>
  <c r="BL329" i="1"/>
  <c r="BK329" i="1"/>
  <c r="BJ329" i="1"/>
  <c r="H877" i="7" s="1"/>
  <c r="BI329" i="1"/>
  <c r="BH329" i="1"/>
  <c r="H835" i="7" s="1"/>
  <c r="BG329" i="1"/>
  <c r="G877" i="7" s="1"/>
  <c r="BF329" i="1"/>
  <c r="BE329" i="1"/>
  <c r="BD329" i="1"/>
  <c r="BC329" i="1"/>
  <c r="BB329" i="1"/>
  <c r="F835" i="7" s="1"/>
  <c r="BA329" i="1"/>
  <c r="AZ329" i="1"/>
  <c r="E856" i="7" s="1"/>
  <c r="AY329" i="1"/>
  <c r="E835" i="7" s="1"/>
  <c r="AW329" i="1"/>
  <c r="CQ328" i="1"/>
  <c r="CP328" i="1"/>
  <c r="CO328" i="1"/>
  <c r="S834" i="7" s="1"/>
  <c r="CN328" i="1"/>
  <c r="R876" i="7" s="1"/>
  <c r="CM328" i="1"/>
  <c r="CL328" i="1"/>
  <c r="R834" i="7" s="1"/>
  <c r="CK328" i="1"/>
  <c r="Q876" i="7" s="1"/>
  <c r="CJ328" i="1"/>
  <c r="CI328" i="1"/>
  <c r="CH328" i="1"/>
  <c r="CG328" i="1"/>
  <c r="P855" i="7" s="1"/>
  <c r="CF328" i="1"/>
  <c r="P834" i="7" s="1"/>
  <c r="CE328" i="1"/>
  <c r="CD328" i="1"/>
  <c r="O855" i="7" s="1"/>
  <c r="CC328" i="1"/>
  <c r="O834" i="7" s="1"/>
  <c r="CB328" i="1"/>
  <c r="CA328" i="1"/>
  <c r="BZ328" i="1"/>
  <c r="BY328" i="1"/>
  <c r="M876" i="7" s="1"/>
  <c r="BX328" i="1"/>
  <c r="M855" i="7" s="1"/>
  <c r="BW328" i="1"/>
  <c r="BV328" i="1"/>
  <c r="L876" i="7" s="1"/>
  <c r="BU328" i="1"/>
  <c r="L855" i="7" s="1"/>
  <c r="BT328" i="1"/>
  <c r="BS328" i="1"/>
  <c r="BR328" i="1"/>
  <c r="BQ328" i="1"/>
  <c r="K834" i="7" s="1"/>
  <c r="BP328" i="1"/>
  <c r="J876" i="7" s="1"/>
  <c r="BO328" i="1"/>
  <c r="BN328" i="1"/>
  <c r="J834" i="7" s="1"/>
  <c r="BM328" i="1"/>
  <c r="I876" i="7" s="1"/>
  <c r="BL328" i="1"/>
  <c r="BK328" i="1"/>
  <c r="BJ328" i="1"/>
  <c r="BI328" i="1"/>
  <c r="H855" i="7" s="1"/>
  <c r="BH328" i="1"/>
  <c r="H834" i="7" s="1"/>
  <c r="BG328" i="1"/>
  <c r="BF328" i="1"/>
  <c r="G855" i="7" s="1"/>
  <c r="BE328" i="1"/>
  <c r="G834" i="7" s="1"/>
  <c r="BD328" i="1"/>
  <c r="BC328" i="1"/>
  <c r="BB328" i="1"/>
  <c r="BA328" i="1"/>
  <c r="AZ328" i="1"/>
  <c r="AY328" i="1"/>
  <c r="AW328" i="1"/>
  <c r="CQ327" i="1"/>
  <c r="S875" i="7" s="1"/>
  <c r="CP327" i="1"/>
  <c r="CO327" i="1"/>
  <c r="CN327" i="1"/>
  <c r="CM327" i="1"/>
  <c r="CL327" i="1"/>
  <c r="CK327" i="1"/>
  <c r="CJ327" i="1"/>
  <c r="Q854" i="7" s="1"/>
  <c r="CI327" i="1"/>
  <c r="Q833" i="7" s="1"/>
  <c r="CH327" i="1"/>
  <c r="CG327" i="1"/>
  <c r="CF327" i="1"/>
  <c r="CE327" i="1"/>
  <c r="O875" i="7" s="1"/>
  <c r="CD327" i="1"/>
  <c r="O854" i="7" s="1"/>
  <c r="CC327" i="1"/>
  <c r="CB327" i="1"/>
  <c r="N875" i="7" s="1"/>
  <c r="X875" i="7" s="1"/>
  <c r="CA327" i="1"/>
  <c r="N854" i="7" s="1"/>
  <c r="BZ327" i="1"/>
  <c r="BY327" i="1"/>
  <c r="BX327" i="1"/>
  <c r="BW327" i="1"/>
  <c r="BV327" i="1"/>
  <c r="L875" i="7" s="1"/>
  <c r="BU327" i="1"/>
  <c r="BT327" i="1"/>
  <c r="L833" i="7" s="1"/>
  <c r="BS327" i="1"/>
  <c r="BR327" i="1"/>
  <c r="BQ327" i="1"/>
  <c r="BP327" i="1"/>
  <c r="BO327" i="1"/>
  <c r="BN327" i="1"/>
  <c r="J833" i="7" s="1"/>
  <c r="BM327" i="1"/>
  <c r="BL327" i="1"/>
  <c r="I854" i="7" s="1"/>
  <c r="BK327" i="1"/>
  <c r="I833" i="7" s="1"/>
  <c r="BJ327" i="1"/>
  <c r="BI327" i="1"/>
  <c r="BH327" i="1"/>
  <c r="BG327" i="1"/>
  <c r="BF327" i="1"/>
  <c r="G854" i="7" s="1"/>
  <c r="BE327" i="1"/>
  <c r="BD327" i="1"/>
  <c r="F875" i="7" s="1"/>
  <c r="BC327" i="1"/>
  <c r="F854" i="7" s="1"/>
  <c r="BB327" i="1"/>
  <c r="BA327" i="1"/>
  <c r="AZ327" i="1"/>
  <c r="AY327" i="1"/>
  <c r="AW327" i="1"/>
  <c r="CQ326" i="1"/>
  <c r="CP326" i="1"/>
  <c r="S853" i="7" s="1"/>
  <c r="CO326" i="1"/>
  <c r="S832" i="7" s="1"/>
  <c r="CN326" i="1"/>
  <c r="CM326" i="1"/>
  <c r="CL326" i="1"/>
  <c r="CK326" i="1"/>
  <c r="Q874" i="7" s="1"/>
  <c r="CJ326" i="1"/>
  <c r="Q853" i="7" s="1"/>
  <c r="CI326" i="1"/>
  <c r="CH326" i="1"/>
  <c r="P874" i="7" s="1"/>
  <c r="CG326" i="1"/>
  <c r="P853" i="7" s="1"/>
  <c r="CF326" i="1"/>
  <c r="CE326" i="1"/>
  <c r="CD326" i="1"/>
  <c r="CC326" i="1"/>
  <c r="O832" i="7" s="1"/>
  <c r="CB326" i="1"/>
  <c r="N874" i="7" s="1"/>
  <c r="CA326" i="1"/>
  <c r="BZ326" i="1"/>
  <c r="N832" i="7" s="1"/>
  <c r="BY326" i="1"/>
  <c r="M874" i="7" s="1"/>
  <c r="W874" i="7" s="1"/>
  <c r="BX326" i="1"/>
  <c r="BW326" i="1"/>
  <c r="BV326" i="1"/>
  <c r="BU326" i="1"/>
  <c r="L853" i="7" s="1"/>
  <c r="BT326" i="1"/>
  <c r="L832" i="7" s="1"/>
  <c r="BS326" i="1"/>
  <c r="BR326" i="1"/>
  <c r="K853" i="7" s="1"/>
  <c r="BQ326" i="1"/>
  <c r="K832" i="7" s="1"/>
  <c r="BP326" i="1"/>
  <c r="BO326" i="1"/>
  <c r="BN326" i="1"/>
  <c r="BM326" i="1"/>
  <c r="I874" i="7" s="1"/>
  <c r="BL326" i="1"/>
  <c r="I853" i="7" s="1"/>
  <c r="BK326" i="1"/>
  <c r="BJ326" i="1"/>
  <c r="H874" i="7" s="1"/>
  <c r="BI326" i="1"/>
  <c r="H853" i="7" s="1"/>
  <c r="BH326" i="1"/>
  <c r="BG326" i="1"/>
  <c r="BF326" i="1"/>
  <c r="BE326" i="1"/>
  <c r="G832" i="7" s="1"/>
  <c r="BD326" i="1"/>
  <c r="F874" i="7" s="1"/>
  <c r="BC326" i="1"/>
  <c r="BB326" i="1"/>
  <c r="F832" i="7" s="1"/>
  <c r="BA326" i="1"/>
  <c r="E874" i="7" s="1"/>
  <c r="AZ326" i="1"/>
  <c r="AY326" i="1"/>
  <c r="AW326" i="1"/>
  <c r="CQ325" i="1"/>
  <c r="CP325" i="1"/>
  <c r="S852" i="7" s="1"/>
  <c r="CO325" i="1"/>
  <c r="CN325" i="1"/>
  <c r="R873" i="7" s="1"/>
  <c r="CM325" i="1"/>
  <c r="R852" i="7" s="1"/>
  <c r="CL325" i="1"/>
  <c r="CK325" i="1"/>
  <c r="CJ325" i="1"/>
  <c r="CI325" i="1"/>
  <c r="CH325" i="1"/>
  <c r="P873" i="7" s="1"/>
  <c r="CG325" i="1"/>
  <c r="CF325" i="1"/>
  <c r="P831" i="7" s="1"/>
  <c r="CE325" i="1"/>
  <c r="O873" i="7" s="1"/>
  <c r="CD325" i="1"/>
  <c r="CC325" i="1"/>
  <c r="CB325" i="1"/>
  <c r="CA325" i="1"/>
  <c r="N852" i="7" s="1"/>
  <c r="BZ325" i="1"/>
  <c r="N831" i="7" s="1"/>
  <c r="BY325" i="1"/>
  <c r="BX325" i="1"/>
  <c r="M852" i="7" s="1"/>
  <c r="W852" i="7" s="1"/>
  <c r="BW325" i="1"/>
  <c r="M831" i="7" s="1"/>
  <c r="BV325" i="1"/>
  <c r="BU325" i="1"/>
  <c r="BT325" i="1"/>
  <c r="BS325" i="1"/>
  <c r="BR325" i="1"/>
  <c r="K852" i="7" s="1"/>
  <c r="BQ325" i="1"/>
  <c r="BP325" i="1"/>
  <c r="J873" i="7" s="1"/>
  <c r="BO325" i="1"/>
  <c r="J852" i="7" s="1"/>
  <c r="BN325" i="1"/>
  <c r="BM325" i="1"/>
  <c r="BL325" i="1"/>
  <c r="BK325" i="1"/>
  <c r="BJ325" i="1"/>
  <c r="H873" i="7" s="1"/>
  <c r="BI325" i="1"/>
  <c r="BH325" i="1"/>
  <c r="H831" i="7" s="1"/>
  <c r="BG325" i="1"/>
  <c r="G873" i="7" s="1"/>
  <c r="BF325" i="1"/>
  <c r="BE325" i="1"/>
  <c r="BD325" i="1"/>
  <c r="BC325" i="1"/>
  <c r="F852" i="7" s="1"/>
  <c r="BB325" i="1"/>
  <c r="F831" i="7" s="1"/>
  <c r="BA325" i="1"/>
  <c r="AZ325" i="1"/>
  <c r="E852" i="7" s="1"/>
  <c r="AY325" i="1"/>
  <c r="E831" i="7" s="1"/>
  <c r="AW325" i="1"/>
  <c r="CQ324" i="1"/>
  <c r="CP324" i="1"/>
  <c r="CO324" i="1"/>
  <c r="S830" i="7" s="1"/>
  <c r="CN324" i="1"/>
  <c r="R872" i="7" s="1"/>
  <c r="CM324" i="1"/>
  <c r="CL324" i="1"/>
  <c r="R830" i="7" s="1"/>
  <c r="CK324" i="1"/>
  <c r="Q872" i="7" s="1"/>
  <c r="CJ324" i="1"/>
  <c r="CI324" i="1"/>
  <c r="Q830" i="7" s="1"/>
  <c r="CH324" i="1"/>
  <c r="CG324" i="1"/>
  <c r="CF324" i="1"/>
  <c r="P830" i="7" s="1"/>
  <c r="CE324" i="1"/>
  <c r="CD324" i="1"/>
  <c r="O851" i="7" s="1"/>
  <c r="CC324" i="1"/>
  <c r="O830" i="7" s="1"/>
  <c r="CB324" i="1"/>
  <c r="CA324" i="1"/>
  <c r="N851" i="7" s="1"/>
  <c r="BZ324" i="1"/>
  <c r="BY324" i="1"/>
  <c r="BX324" i="1"/>
  <c r="M851" i="7" s="1"/>
  <c r="BW324" i="1"/>
  <c r="BV324" i="1"/>
  <c r="L872" i="7" s="1"/>
  <c r="BU324" i="1"/>
  <c r="L851" i="7" s="1"/>
  <c r="BT324" i="1"/>
  <c r="BS324" i="1"/>
  <c r="BR324" i="1"/>
  <c r="BQ324" i="1"/>
  <c r="K830" i="7" s="1"/>
  <c r="BP324" i="1"/>
  <c r="J872" i="7" s="1"/>
  <c r="BO324" i="1"/>
  <c r="BN324" i="1"/>
  <c r="J830" i="7" s="1"/>
  <c r="BM324" i="1"/>
  <c r="I872" i="7" s="1"/>
  <c r="BL324" i="1"/>
  <c r="BK324" i="1"/>
  <c r="I830" i="7" s="1"/>
  <c r="BJ324" i="1"/>
  <c r="BI324" i="1"/>
  <c r="BH324" i="1"/>
  <c r="H830" i="7" s="1"/>
  <c r="BG324" i="1"/>
  <c r="BF324" i="1"/>
  <c r="G851" i="7" s="1"/>
  <c r="BE324" i="1"/>
  <c r="G830" i="7" s="1"/>
  <c r="BD324" i="1"/>
  <c r="BC324" i="1"/>
  <c r="BB324" i="1"/>
  <c r="BA324" i="1"/>
  <c r="AZ324" i="1"/>
  <c r="E851" i="7" s="1"/>
  <c r="AY324" i="1"/>
  <c r="AW324" i="1"/>
  <c r="CQ323" i="1"/>
  <c r="S871" i="7" s="1"/>
  <c r="CP323" i="1"/>
  <c r="CO323" i="1"/>
  <c r="S829" i="7" s="1"/>
  <c r="CN323" i="1"/>
  <c r="CM323" i="1"/>
  <c r="CL323" i="1"/>
  <c r="R829" i="7" s="1"/>
  <c r="CK323" i="1"/>
  <c r="CJ323" i="1"/>
  <c r="Q850" i="7" s="1"/>
  <c r="CI323" i="1"/>
  <c r="Q829" i="7" s="1"/>
  <c r="CH323" i="1"/>
  <c r="CG323" i="1"/>
  <c r="P850" i="7" s="1"/>
  <c r="CF323" i="1"/>
  <c r="CE323" i="1"/>
  <c r="O871" i="7" s="1"/>
  <c r="CD323" i="1"/>
  <c r="O850" i="7" s="1"/>
  <c r="CC323" i="1"/>
  <c r="CB323" i="1"/>
  <c r="N871" i="7" s="1"/>
  <c r="CA323" i="1"/>
  <c r="N850" i="7" s="1"/>
  <c r="BZ323" i="1"/>
  <c r="BY323" i="1"/>
  <c r="M871" i="7" s="1"/>
  <c r="BX323" i="1"/>
  <c r="BW323" i="1"/>
  <c r="M829" i="7" s="1"/>
  <c r="BV323" i="1"/>
  <c r="L871" i="7" s="1"/>
  <c r="BU323" i="1"/>
  <c r="BT323" i="1"/>
  <c r="L829" i="7" s="1"/>
  <c r="BS323" i="1"/>
  <c r="BR323" i="1"/>
  <c r="BQ323" i="1"/>
  <c r="BP323" i="1"/>
  <c r="BO323" i="1"/>
  <c r="BN323" i="1"/>
  <c r="J829" i="7" s="1"/>
  <c r="BM323" i="1"/>
  <c r="BL323" i="1"/>
  <c r="I850" i="7" s="1"/>
  <c r="BK323" i="1"/>
  <c r="I829" i="7" s="1"/>
  <c r="BJ323" i="1"/>
  <c r="BI323" i="1"/>
  <c r="BH323" i="1"/>
  <c r="BG323" i="1"/>
  <c r="G871" i="7" s="1"/>
  <c r="BF323" i="1"/>
  <c r="G850" i="7" s="1"/>
  <c r="BE323" i="1"/>
  <c r="BD323" i="1"/>
  <c r="F871" i="7" s="1"/>
  <c r="BC323" i="1"/>
  <c r="F850" i="7" s="1"/>
  <c r="BB323" i="1"/>
  <c r="BA323" i="1"/>
  <c r="E871" i="7" s="1"/>
  <c r="AZ323" i="1"/>
  <c r="AY323" i="1"/>
  <c r="E829" i="7" s="1"/>
  <c r="AW323" i="1"/>
  <c r="CQ322" i="1"/>
  <c r="CP322" i="1"/>
  <c r="S849" i="7" s="1"/>
  <c r="CO322" i="1"/>
  <c r="S828" i="7" s="1"/>
  <c r="CN322" i="1"/>
  <c r="CM322" i="1"/>
  <c r="R849" i="7" s="1"/>
  <c r="CL322" i="1"/>
  <c r="CK322" i="1"/>
  <c r="CJ322" i="1"/>
  <c r="Q849" i="7" s="1"/>
  <c r="CI322" i="1"/>
  <c r="CH322" i="1"/>
  <c r="P870" i="7" s="1"/>
  <c r="CG322" i="1"/>
  <c r="P849" i="7" s="1"/>
  <c r="CF322" i="1"/>
  <c r="CE322" i="1"/>
  <c r="O870" i="7" s="1"/>
  <c r="CD322" i="1"/>
  <c r="CC322" i="1"/>
  <c r="CB322" i="1"/>
  <c r="N870" i="7" s="1"/>
  <c r="X870" i="7" s="1"/>
  <c r="CA322" i="1"/>
  <c r="BZ322" i="1"/>
  <c r="N828" i="7" s="1"/>
  <c r="BY322" i="1"/>
  <c r="M870" i="7" s="1"/>
  <c r="W870" i="7" s="1"/>
  <c r="BX322" i="1"/>
  <c r="BW322" i="1"/>
  <c r="BV322" i="1"/>
  <c r="BU322" i="1"/>
  <c r="L849" i="7" s="1"/>
  <c r="BT322" i="1"/>
  <c r="L828" i="7" s="1"/>
  <c r="BS322" i="1"/>
  <c r="BR322" i="1"/>
  <c r="K849" i="7" s="1"/>
  <c r="BQ322" i="1"/>
  <c r="K828" i="7" s="1"/>
  <c r="BP322" i="1"/>
  <c r="BO322" i="1"/>
  <c r="J849" i="7" s="1"/>
  <c r="BN322" i="1"/>
  <c r="BM322" i="1"/>
  <c r="BL322" i="1"/>
  <c r="I849" i="7" s="1"/>
  <c r="BK322" i="1"/>
  <c r="BJ322" i="1"/>
  <c r="H870" i="7" s="1"/>
  <c r="BI322" i="1"/>
  <c r="H849" i="7" s="1"/>
  <c r="BH322" i="1"/>
  <c r="BG322" i="1"/>
  <c r="G870" i="7" s="1"/>
  <c r="BF322" i="1"/>
  <c r="BE322" i="1"/>
  <c r="G828" i="7" s="1"/>
  <c r="BD322" i="1"/>
  <c r="F870" i="7" s="1"/>
  <c r="BC322" i="1"/>
  <c r="BB322" i="1"/>
  <c r="F828" i="7" s="1"/>
  <c r="BA322" i="1"/>
  <c r="E870" i="7" s="1"/>
  <c r="AZ322" i="1"/>
  <c r="AY322" i="1"/>
  <c r="AW322" i="1"/>
  <c r="CQ321" i="1"/>
  <c r="S869" i="7" s="1"/>
  <c r="CP321" i="1"/>
  <c r="S848" i="7" s="1"/>
  <c r="CO321" i="1"/>
  <c r="CN321" i="1"/>
  <c r="R869" i="7" s="1"/>
  <c r="CM321" i="1"/>
  <c r="R848" i="7" s="1"/>
  <c r="CL321" i="1"/>
  <c r="CK321" i="1"/>
  <c r="CJ321" i="1"/>
  <c r="CI321" i="1"/>
  <c r="CH321" i="1"/>
  <c r="P869" i="7" s="1"/>
  <c r="CG321" i="1"/>
  <c r="CF321" i="1"/>
  <c r="P827" i="7" s="1"/>
  <c r="CE321" i="1"/>
  <c r="O869" i="7" s="1"/>
  <c r="CD321" i="1"/>
  <c r="CC321" i="1"/>
  <c r="O827" i="7" s="1"/>
  <c r="CB321" i="1"/>
  <c r="CA321" i="1"/>
  <c r="BZ321" i="1"/>
  <c r="N827" i="7" s="1"/>
  <c r="BY321" i="1"/>
  <c r="BX321" i="1"/>
  <c r="M848" i="7" s="1"/>
  <c r="W848" i="7" s="1"/>
  <c r="BW321" i="1"/>
  <c r="M827" i="7" s="1"/>
  <c r="W827" i="7" s="1"/>
  <c r="BV321" i="1"/>
  <c r="BU321" i="1"/>
  <c r="BT321" i="1"/>
  <c r="BS321" i="1"/>
  <c r="BR321" i="1"/>
  <c r="K848" i="7" s="1"/>
  <c r="BQ321" i="1"/>
  <c r="BP321" i="1"/>
  <c r="J869" i="7" s="1"/>
  <c r="BO321" i="1"/>
  <c r="J848" i="7" s="1"/>
  <c r="BN321" i="1"/>
  <c r="BM321" i="1"/>
  <c r="I869" i="7" s="1"/>
  <c r="BL321" i="1"/>
  <c r="BK321" i="1"/>
  <c r="BJ321" i="1"/>
  <c r="H869" i="7" s="1"/>
  <c r="BI321" i="1"/>
  <c r="BH321" i="1"/>
  <c r="H827" i="7" s="1"/>
  <c r="BG321" i="1"/>
  <c r="G869" i="7" s="1"/>
  <c r="BF321" i="1"/>
  <c r="BE321" i="1"/>
  <c r="G827" i="7" s="1"/>
  <c r="BD321" i="1"/>
  <c r="BC321" i="1"/>
  <c r="F848" i="7" s="1"/>
  <c r="BB321" i="1"/>
  <c r="F827" i="7" s="1"/>
  <c r="BA321" i="1"/>
  <c r="AZ321" i="1"/>
  <c r="E848" i="7" s="1"/>
  <c r="AY321" i="1"/>
  <c r="E827" i="7" s="1"/>
  <c r="AW321" i="1"/>
  <c r="CQ320" i="1"/>
  <c r="CP320" i="1"/>
  <c r="CO320" i="1"/>
  <c r="CN320" i="1"/>
  <c r="R868" i="7" s="1"/>
  <c r="CM320" i="1"/>
  <c r="CL320" i="1"/>
  <c r="R826" i="7" s="1"/>
  <c r="CK320" i="1"/>
  <c r="Q868" i="7" s="1"/>
  <c r="CJ320" i="1"/>
  <c r="CI320" i="1"/>
  <c r="CH320" i="1"/>
  <c r="CG320" i="1"/>
  <c r="CF320" i="1"/>
  <c r="P826" i="7" s="1"/>
  <c r="CE320" i="1"/>
  <c r="CD320" i="1"/>
  <c r="O847" i="7" s="1"/>
  <c r="CC320" i="1"/>
  <c r="O826" i="7" s="1"/>
  <c r="CB320" i="1"/>
  <c r="CA320" i="1"/>
  <c r="N847" i="7" s="1"/>
  <c r="BZ320" i="1"/>
  <c r="BY320" i="1"/>
  <c r="M868" i="7" s="1"/>
  <c r="BX320" i="1"/>
  <c r="M847" i="7" s="1"/>
  <c r="BW320" i="1"/>
  <c r="BV320" i="1"/>
  <c r="L868" i="7" s="1"/>
  <c r="BU320" i="1"/>
  <c r="L847" i="7" s="1"/>
  <c r="BT320" i="1"/>
  <c r="BS320" i="1"/>
  <c r="BR320" i="1"/>
  <c r="BQ320" i="1"/>
  <c r="K826" i="7" s="1"/>
  <c r="BP320" i="1"/>
  <c r="J868" i="7" s="1"/>
  <c r="BO320" i="1"/>
  <c r="BN320" i="1"/>
  <c r="J826" i="7" s="1"/>
  <c r="BM320" i="1"/>
  <c r="I868" i="7" s="1"/>
  <c r="BL320" i="1"/>
  <c r="BK320" i="1"/>
  <c r="BJ320" i="1"/>
  <c r="BI320" i="1"/>
  <c r="BH320" i="1"/>
  <c r="H826" i="7" s="1"/>
  <c r="BG320" i="1"/>
  <c r="BF320" i="1"/>
  <c r="G847" i="7" s="1"/>
  <c r="BE320" i="1"/>
  <c r="G826" i="7" s="1"/>
  <c r="BD320" i="1"/>
  <c r="BC320" i="1"/>
  <c r="F847" i="7" s="1"/>
  <c r="BB320" i="1"/>
  <c r="BA320" i="1"/>
  <c r="E868" i="7" s="1"/>
  <c r="AZ320" i="1"/>
  <c r="E847" i="7" s="1"/>
  <c r="AY320" i="1"/>
  <c r="AW320" i="1"/>
  <c r="CQ319" i="1"/>
  <c r="S867" i="7" s="1"/>
  <c r="CP319" i="1"/>
  <c r="CO319" i="1"/>
  <c r="CN319" i="1"/>
  <c r="CM319" i="1"/>
  <c r="R846" i="7" s="1"/>
  <c r="CL319" i="1"/>
  <c r="R825" i="7" s="1"/>
  <c r="CK319" i="1"/>
  <c r="CJ319" i="1"/>
  <c r="Q846" i="7" s="1"/>
  <c r="CI319" i="1"/>
  <c r="Q825" i="7" s="1"/>
  <c r="CH319" i="1"/>
  <c r="CG319" i="1"/>
  <c r="P846" i="7" s="1"/>
  <c r="CF319" i="1"/>
  <c r="CE319" i="1"/>
  <c r="CD319" i="1"/>
  <c r="O846" i="7" s="1"/>
  <c r="CC319" i="1"/>
  <c r="CB319" i="1"/>
  <c r="N867" i="7" s="1"/>
  <c r="CA319" i="1"/>
  <c r="N846" i="7" s="1"/>
  <c r="BZ319" i="1"/>
  <c r="BY319" i="1"/>
  <c r="M867" i="7" s="1"/>
  <c r="BX319" i="1"/>
  <c r="BW319" i="1"/>
  <c r="M825" i="7" s="1"/>
  <c r="BV319" i="1"/>
  <c r="L867" i="7" s="1"/>
  <c r="BU319" i="1"/>
  <c r="BT319" i="1"/>
  <c r="L825" i="7" s="1"/>
  <c r="BS319" i="1"/>
  <c r="BR319" i="1"/>
  <c r="BQ319" i="1"/>
  <c r="BP319" i="1"/>
  <c r="BO319" i="1"/>
  <c r="J846" i="7" s="1"/>
  <c r="BN319" i="1"/>
  <c r="J825" i="7" s="1"/>
  <c r="BM319" i="1"/>
  <c r="BL319" i="1"/>
  <c r="I846" i="7" s="1"/>
  <c r="BK319" i="1"/>
  <c r="I825" i="7" s="1"/>
  <c r="BJ319" i="1"/>
  <c r="BI319" i="1"/>
  <c r="H846" i="7" s="1"/>
  <c r="BH319" i="1"/>
  <c r="BG319" i="1"/>
  <c r="BF319" i="1"/>
  <c r="G846" i="7" s="1"/>
  <c r="BE319" i="1"/>
  <c r="BD319" i="1"/>
  <c r="F867" i="7" s="1"/>
  <c r="BC319" i="1"/>
  <c r="F846" i="7" s="1"/>
  <c r="BB319" i="1"/>
  <c r="BA319" i="1"/>
  <c r="E867" i="7" s="1"/>
  <c r="AZ319" i="1"/>
  <c r="AY319" i="1"/>
  <c r="E825" i="7" s="1"/>
  <c r="AW319" i="1"/>
  <c r="CQ318" i="1"/>
  <c r="CP318" i="1"/>
  <c r="S845" i="7" s="1"/>
  <c r="CO318" i="1"/>
  <c r="S824" i="7" s="1"/>
  <c r="CN318" i="1"/>
  <c r="CM318" i="1"/>
  <c r="R845" i="7" s="1"/>
  <c r="CL318" i="1"/>
  <c r="CK318" i="1"/>
  <c r="Q866" i="7" s="1"/>
  <c r="CJ318" i="1"/>
  <c r="Q845" i="7" s="1"/>
  <c r="CI318" i="1"/>
  <c r="CH318" i="1"/>
  <c r="P866" i="7" s="1"/>
  <c r="CG318" i="1"/>
  <c r="P845" i="7" s="1"/>
  <c r="CF318" i="1"/>
  <c r="CE318" i="1"/>
  <c r="CD318" i="1"/>
  <c r="CC318" i="1"/>
  <c r="CB318" i="1"/>
  <c r="N866" i="7" s="1"/>
  <c r="CA318" i="1"/>
  <c r="BZ318" i="1"/>
  <c r="N824" i="7" s="1"/>
  <c r="BY318" i="1"/>
  <c r="M866" i="7" s="1"/>
  <c r="W866" i="7" s="1"/>
  <c r="BX318" i="1"/>
  <c r="BW318" i="1"/>
  <c r="M824" i="7" s="1"/>
  <c r="BV318" i="1"/>
  <c r="BU318" i="1"/>
  <c r="BT318" i="1"/>
  <c r="L824" i="7" s="1"/>
  <c r="BS318" i="1"/>
  <c r="BR318" i="1"/>
  <c r="K845" i="7" s="1"/>
  <c r="BQ318" i="1"/>
  <c r="K824" i="7" s="1"/>
  <c r="BP318" i="1"/>
  <c r="BO318" i="1"/>
  <c r="J845" i="7" s="1"/>
  <c r="BN318" i="1"/>
  <c r="BM318" i="1"/>
  <c r="BL318" i="1"/>
  <c r="I845" i="7" s="1"/>
  <c r="BK318" i="1"/>
  <c r="BJ318" i="1"/>
  <c r="H866" i="7" s="1"/>
  <c r="BI318" i="1"/>
  <c r="H845" i="7" s="1"/>
  <c r="BH318" i="1"/>
  <c r="BG318" i="1"/>
  <c r="G866" i="7" s="1"/>
  <c r="BF318" i="1"/>
  <c r="BE318" i="1"/>
  <c r="BD318" i="1"/>
  <c r="F866" i="7" s="1"/>
  <c r="BC318" i="1"/>
  <c r="BB318" i="1"/>
  <c r="F824" i="7" s="1"/>
  <c r="BA318" i="1"/>
  <c r="E866" i="7" s="1"/>
  <c r="AZ318" i="1"/>
  <c r="AY318" i="1"/>
  <c r="E824" i="7" s="1"/>
  <c r="AW318" i="1"/>
  <c r="CQ317" i="1"/>
  <c r="S865" i="7" s="1"/>
  <c r="CP317" i="1"/>
  <c r="S844" i="7" s="1"/>
  <c r="CO317" i="1"/>
  <c r="CN317" i="1"/>
  <c r="R865" i="7" s="1"/>
  <c r="CM317" i="1"/>
  <c r="R844" i="7" s="1"/>
  <c r="CL317" i="1"/>
  <c r="CK317" i="1"/>
  <c r="CJ317" i="1"/>
  <c r="CI317" i="1"/>
  <c r="Q823" i="7" s="1"/>
  <c r="CH317" i="1"/>
  <c r="P865" i="7" s="1"/>
  <c r="CG317" i="1"/>
  <c r="CF317" i="1"/>
  <c r="P823" i="7" s="1"/>
  <c r="CE317" i="1"/>
  <c r="O865" i="7" s="1"/>
  <c r="CD317" i="1"/>
  <c r="CC317" i="1"/>
  <c r="CB317" i="1"/>
  <c r="CA317" i="1"/>
  <c r="BZ317" i="1"/>
  <c r="N823" i="7" s="1"/>
  <c r="BY317" i="1"/>
  <c r="BX317" i="1"/>
  <c r="M844" i="7" s="1"/>
  <c r="W844" i="7" s="1"/>
  <c r="BW317" i="1"/>
  <c r="M823" i="7" s="1"/>
  <c r="W823" i="7" s="1"/>
  <c r="BV317" i="1"/>
  <c r="BU317" i="1"/>
  <c r="L844" i="7" s="1"/>
  <c r="BT317" i="1"/>
  <c r="BS317" i="1"/>
  <c r="BR317" i="1"/>
  <c r="K844" i="7" s="1"/>
  <c r="BQ317" i="1"/>
  <c r="BP317" i="1"/>
  <c r="J865" i="7" s="1"/>
  <c r="BO317" i="1"/>
  <c r="J844" i="7" s="1"/>
  <c r="BN317" i="1"/>
  <c r="BM317" i="1"/>
  <c r="I865" i="7" s="1"/>
  <c r="BL317" i="1"/>
  <c r="BK317" i="1"/>
  <c r="I823" i="7" s="1"/>
  <c r="BJ317" i="1"/>
  <c r="H865" i="7" s="1"/>
  <c r="BI317" i="1"/>
  <c r="BH317" i="1"/>
  <c r="H823" i="7" s="1"/>
  <c r="BG317" i="1"/>
  <c r="G865" i="7" s="1"/>
  <c r="BF317" i="1"/>
  <c r="BE317" i="1"/>
  <c r="G823" i="7" s="1"/>
  <c r="BD317" i="1"/>
  <c r="BC317" i="1"/>
  <c r="BB317" i="1"/>
  <c r="F823" i="7" s="1"/>
  <c r="BA317" i="1"/>
  <c r="AZ317" i="1"/>
  <c r="E844" i="7" s="1"/>
  <c r="AY317" i="1"/>
  <c r="E823" i="7" s="1"/>
  <c r="AW317" i="1"/>
  <c r="CQ316" i="1"/>
  <c r="S864" i="7" s="1"/>
  <c r="CP316" i="1"/>
  <c r="CO316" i="1"/>
  <c r="CN316" i="1"/>
  <c r="R864" i="7" s="1"/>
  <c r="CM316" i="1"/>
  <c r="CL316" i="1"/>
  <c r="R822" i="7" s="1"/>
  <c r="CK316" i="1"/>
  <c r="Q864" i="7" s="1"/>
  <c r="CJ316" i="1"/>
  <c r="CI316" i="1"/>
  <c r="Q822" i="7" s="1"/>
  <c r="CH316" i="1"/>
  <c r="CG316" i="1"/>
  <c r="P843" i="7" s="1"/>
  <c r="CF316" i="1"/>
  <c r="P822" i="7" s="1"/>
  <c r="CE316" i="1"/>
  <c r="CD316" i="1"/>
  <c r="O843" i="7" s="1"/>
  <c r="CC316" i="1"/>
  <c r="O822" i="7" s="1"/>
  <c r="CB316" i="1"/>
  <c r="CA316" i="1"/>
  <c r="N843" i="7" s="1"/>
  <c r="BZ316" i="1"/>
  <c r="BY316" i="1"/>
  <c r="M864" i="7" s="1"/>
  <c r="BX316" i="1"/>
  <c r="M843" i="7" s="1"/>
  <c r="BW316" i="1"/>
  <c r="BV316" i="1"/>
  <c r="L864" i="7" s="1"/>
  <c r="BU316" i="1"/>
  <c r="L843" i="7" s="1"/>
  <c r="BT316" i="1"/>
  <c r="BS316" i="1"/>
  <c r="BR316" i="1"/>
  <c r="BQ316" i="1"/>
  <c r="BP316" i="1"/>
  <c r="J864" i="7" s="1"/>
  <c r="BO316" i="1"/>
  <c r="BN316" i="1"/>
  <c r="J822" i="7" s="1"/>
  <c r="BM316" i="1"/>
  <c r="I864" i="7" s="1"/>
  <c r="BL316" i="1"/>
  <c r="BK316" i="1"/>
  <c r="I822" i="7" s="1"/>
  <c r="BJ316" i="1"/>
  <c r="BI316" i="1"/>
  <c r="H843" i="7" s="1"/>
  <c r="BH316" i="1"/>
  <c r="H822" i="7" s="1"/>
  <c r="BG316" i="1"/>
  <c r="G864" i="7" s="1"/>
  <c r="BF316" i="1"/>
  <c r="G843" i="7" s="1"/>
  <c r="BE316" i="1"/>
  <c r="G822" i="7" s="1"/>
  <c r="BD316" i="1"/>
  <c r="BC316" i="1"/>
  <c r="F843" i="7" s="1"/>
  <c r="BB316" i="1"/>
  <c r="BA316" i="1"/>
  <c r="AZ316" i="1"/>
  <c r="E843" i="7" s="1"/>
  <c r="AY316" i="1"/>
  <c r="AW316" i="1"/>
  <c r="CQ315" i="1"/>
  <c r="S863" i="7" s="1"/>
  <c r="CP315" i="1"/>
  <c r="CO315" i="1"/>
  <c r="S821" i="7" s="1"/>
  <c r="CN315" i="1"/>
  <c r="CM315" i="1"/>
  <c r="R842" i="7" s="1"/>
  <c r="CL315" i="1"/>
  <c r="R821" i="7" s="1"/>
  <c r="CK315" i="1"/>
  <c r="CJ315" i="1"/>
  <c r="Q842" i="7" s="1"/>
  <c r="CI315" i="1"/>
  <c r="Q821" i="7" s="1"/>
  <c r="CH315" i="1"/>
  <c r="CG315" i="1"/>
  <c r="P842" i="7" s="1"/>
  <c r="CF315" i="1"/>
  <c r="CE315" i="1"/>
  <c r="O863" i="7" s="1"/>
  <c r="CD315" i="1"/>
  <c r="O842" i="7" s="1"/>
  <c r="CC315" i="1"/>
  <c r="CB315" i="1"/>
  <c r="N863" i="7" s="1"/>
  <c r="X863" i="7" s="1"/>
  <c r="CA315" i="1"/>
  <c r="N842" i="7" s="1"/>
  <c r="BZ315" i="1"/>
  <c r="BY315" i="1"/>
  <c r="BX315" i="1"/>
  <c r="BW315" i="1"/>
  <c r="M821" i="7" s="1"/>
  <c r="BV315" i="1"/>
  <c r="L863" i="7" s="1"/>
  <c r="BU315" i="1"/>
  <c r="BT315" i="1"/>
  <c r="L821" i="7" s="1"/>
  <c r="BS315" i="1"/>
  <c r="BR315" i="1"/>
  <c r="BQ315" i="1"/>
  <c r="K821" i="7" s="1"/>
  <c r="BP315" i="1"/>
  <c r="BO315" i="1"/>
  <c r="J842" i="7" s="1"/>
  <c r="BN315" i="1"/>
  <c r="BM315" i="1"/>
  <c r="BL315" i="1"/>
  <c r="I842" i="7" s="1"/>
  <c r="BK315" i="1"/>
  <c r="I821" i="7" s="1"/>
  <c r="BJ315" i="1"/>
  <c r="BI315" i="1"/>
  <c r="H842" i="7" s="1"/>
  <c r="BH315" i="1"/>
  <c r="BG315" i="1"/>
  <c r="G863" i="7" s="1"/>
  <c r="BF315" i="1"/>
  <c r="G842" i="7" s="1"/>
  <c r="BE315" i="1"/>
  <c r="BD315" i="1"/>
  <c r="F863" i="7" s="1"/>
  <c r="BC315" i="1"/>
  <c r="F842" i="7" s="1"/>
  <c r="BB315" i="1"/>
  <c r="BA315" i="1"/>
  <c r="E863" i="7" s="1"/>
  <c r="AZ315" i="1"/>
  <c r="AY315" i="1"/>
  <c r="E821" i="7" s="1"/>
  <c r="AW315" i="1"/>
  <c r="CQ311" i="1"/>
  <c r="CP311" i="1"/>
  <c r="S799" i="7" s="1"/>
  <c r="CO311" i="1"/>
  <c r="S778" i="7" s="1"/>
  <c r="CN311" i="1"/>
  <c r="CM311" i="1"/>
  <c r="CL311" i="1"/>
  <c r="CK311" i="1"/>
  <c r="CJ311" i="1"/>
  <c r="Q799" i="7" s="1"/>
  <c r="CI311" i="1"/>
  <c r="CH311" i="1"/>
  <c r="P820" i="7" s="1"/>
  <c r="CG311" i="1"/>
  <c r="P799" i="7" s="1"/>
  <c r="CF311" i="1"/>
  <c r="CE311" i="1"/>
  <c r="CD311" i="1"/>
  <c r="CC311" i="1"/>
  <c r="CB311" i="1"/>
  <c r="N820" i="7" s="1"/>
  <c r="CA311" i="1"/>
  <c r="BZ311" i="1"/>
  <c r="N778" i="7" s="1"/>
  <c r="BY311" i="1"/>
  <c r="M820" i="7" s="1"/>
  <c r="BX311" i="1"/>
  <c r="BW311" i="1"/>
  <c r="BV311" i="1"/>
  <c r="BU311" i="1"/>
  <c r="BT311" i="1"/>
  <c r="L778" i="7" s="1"/>
  <c r="BS311" i="1"/>
  <c r="BR311" i="1"/>
  <c r="K799" i="7" s="1"/>
  <c r="BQ311" i="1"/>
  <c r="K778" i="7" s="1"/>
  <c r="BP311" i="1"/>
  <c r="BO311" i="1"/>
  <c r="BN311" i="1"/>
  <c r="BM311" i="1"/>
  <c r="BL311" i="1"/>
  <c r="I799" i="7" s="1"/>
  <c r="BK311" i="1"/>
  <c r="BJ311" i="1"/>
  <c r="H820" i="7" s="1"/>
  <c r="BI311" i="1"/>
  <c r="H799" i="7" s="1"/>
  <c r="BH311" i="1"/>
  <c r="BG311" i="1"/>
  <c r="BF311" i="1"/>
  <c r="BE311" i="1"/>
  <c r="BD311" i="1"/>
  <c r="F820" i="7" s="1"/>
  <c r="BC311" i="1"/>
  <c r="BB311" i="1"/>
  <c r="F778" i="7" s="1"/>
  <c r="BA311" i="1"/>
  <c r="E820" i="7" s="1"/>
  <c r="AZ311" i="1"/>
  <c r="AY311" i="1"/>
  <c r="AW311" i="1"/>
  <c r="CQ310" i="1"/>
  <c r="CP310" i="1"/>
  <c r="S798" i="7" s="1"/>
  <c r="CO310" i="1"/>
  <c r="CN310" i="1"/>
  <c r="R819" i="7" s="1"/>
  <c r="CM310" i="1"/>
  <c r="R798" i="7" s="1"/>
  <c r="CL310" i="1"/>
  <c r="CK310" i="1"/>
  <c r="CJ310" i="1"/>
  <c r="CI310" i="1"/>
  <c r="CH310" i="1"/>
  <c r="P819" i="7" s="1"/>
  <c r="CG310" i="1"/>
  <c r="CF310" i="1"/>
  <c r="P777" i="7" s="1"/>
  <c r="CE310" i="1"/>
  <c r="O819" i="7" s="1"/>
  <c r="CD310" i="1"/>
  <c r="CC310" i="1"/>
  <c r="CB310" i="1"/>
  <c r="CA310" i="1"/>
  <c r="BZ310" i="1"/>
  <c r="N777" i="7" s="1"/>
  <c r="BY310" i="1"/>
  <c r="BX310" i="1"/>
  <c r="M798" i="7" s="1"/>
  <c r="BW310" i="1"/>
  <c r="M777" i="7" s="1"/>
  <c r="BV310" i="1"/>
  <c r="BU310" i="1"/>
  <c r="BT310" i="1"/>
  <c r="BS310" i="1"/>
  <c r="BR310" i="1"/>
  <c r="BQ310" i="1"/>
  <c r="BP310" i="1"/>
  <c r="J819" i="7" s="1"/>
  <c r="BO310" i="1"/>
  <c r="J798" i="7" s="1"/>
  <c r="BN310" i="1"/>
  <c r="BM310" i="1"/>
  <c r="BL310" i="1"/>
  <c r="BK310" i="1"/>
  <c r="BJ310" i="1"/>
  <c r="H819" i="7" s="1"/>
  <c r="BI310" i="1"/>
  <c r="BH310" i="1"/>
  <c r="H777" i="7" s="1"/>
  <c r="BG310" i="1"/>
  <c r="G819" i="7" s="1"/>
  <c r="X819" i="7" s="1"/>
  <c r="BF310" i="1"/>
  <c r="BE310" i="1"/>
  <c r="BD310" i="1"/>
  <c r="BC310" i="1"/>
  <c r="BB310" i="1"/>
  <c r="F777" i="7" s="1"/>
  <c r="BA310" i="1"/>
  <c r="AZ310" i="1"/>
  <c r="E798" i="7" s="1"/>
  <c r="AY310" i="1"/>
  <c r="E777" i="7" s="1"/>
  <c r="AW310" i="1"/>
  <c r="CQ309" i="1"/>
  <c r="CP309" i="1"/>
  <c r="CO309" i="1"/>
  <c r="CN309" i="1"/>
  <c r="R818" i="7" s="1"/>
  <c r="CM309" i="1"/>
  <c r="CL309" i="1"/>
  <c r="R776" i="7" s="1"/>
  <c r="CK309" i="1"/>
  <c r="Q818" i="7" s="1"/>
  <c r="CJ309" i="1"/>
  <c r="CI309" i="1"/>
  <c r="CH309" i="1"/>
  <c r="CG309" i="1"/>
  <c r="CF309" i="1"/>
  <c r="P776" i="7" s="1"/>
  <c r="CE309" i="1"/>
  <c r="CD309" i="1"/>
  <c r="O797" i="7" s="1"/>
  <c r="CC309" i="1"/>
  <c r="O776" i="7" s="1"/>
  <c r="CB309" i="1"/>
  <c r="CA309" i="1"/>
  <c r="BZ309" i="1"/>
  <c r="BY309" i="1"/>
  <c r="BX309" i="1"/>
  <c r="M797" i="7" s="1"/>
  <c r="BW309" i="1"/>
  <c r="BV309" i="1"/>
  <c r="L818" i="7" s="1"/>
  <c r="BU309" i="1"/>
  <c r="L797" i="7" s="1"/>
  <c r="BT309" i="1"/>
  <c r="BS309" i="1"/>
  <c r="BR309" i="1"/>
  <c r="BQ309" i="1"/>
  <c r="BP309" i="1"/>
  <c r="BO309" i="1"/>
  <c r="BN309" i="1"/>
  <c r="J776" i="7" s="1"/>
  <c r="BM309" i="1"/>
  <c r="I818" i="7" s="1"/>
  <c r="BL309" i="1"/>
  <c r="BK309" i="1"/>
  <c r="BJ309" i="1"/>
  <c r="BI309" i="1"/>
  <c r="BH309" i="1"/>
  <c r="H776" i="7" s="1"/>
  <c r="BG309" i="1"/>
  <c r="BF309" i="1"/>
  <c r="G797" i="7" s="1"/>
  <c r="BE309" i="1"/>
  <c r="G776" i="7" s="1"/>
  <c r="BD309" i="1"/>
  <c r="BC309" i="1"/>
  <c r="BB309" i="1"/>
  <c r="BA309" i="1"/>
  <c r="AZ309" i="1"/>
  <c r="E797" i="7" s="1"/>
  <c r="AY309" i="1"/>
  <c r="AW309" i="1"/>
  <c r="CQ308" i="1"/>
  <c r="S817" i="7" s="1"/>
  <c r="CP308" i="1"/>
  <c r="CO308" i="1"/>
  <c r="CN308" i="1"/>
  <c r="CM308" i="1"/>
  <c r="CL308" i="1"/>
  <c r="R775" i="7" s="1"/>
  <c r="CK308" i="1"/>
  <c r="CJ308" i="1"/>
  <c r="Q796" i="7" s="1"/>
  <c r="CI308" i="1"/>
  <c r="Q775" i="7" s="1"/>
  <c r="CH308" i="1"/>
  <c r="CG308" i="1"/>
  <c r="CF308" i="1"/>
  <c r="CE308" i="1"/>
  <c r="CD308" i="1"/>
  <c r="O796" i="7" s="1"/>
  <c r="CC308" i="1"/>
  <c r="CB308" i="1"/>
  <c r="N817" i="7" s="1"/>
  <c r="CA308" i="1"/>
  <c r="N796" i="7" s="1"/>
  <c r="BZ308" i="1"/>
  <c r="BY308" i="1"/>
  <c r="BX308" i="1"/>
  <c r="BW308" i="1"/>
  <c r="BV308" i="1"/>
  <c r="L817" i="7" s="1"/>
  <c r="BU308" i="1"/>
  <c r="BT308" i="1"/>
  <c r="L775" i="7" s="1"/>
  <c r="BS308" i="1"/>
  <c r="BR308" i="1"/>
  <c r="BQ308" i="1"/>
  <c r="BP308" i="1"/>
  <c r="BO308" i="1"/>
  <c r="BN308" i="1"/>
  <c r="J775" i="7" s="1"/>
  <c r="BM308" i="1"/>
  <c r="BL308" i="1"/>
  <c r="I796" i="7" s="1"/>
  <c r="BK308" i="1"/>
  <c r="I775" i="7" s="1"/>
  <c r="BJ308" i="1"/>
  <c r="BI308" i="1"/>
  <c r="BH308" i="1"/>
  <c r="BG308" i="1"/>
  <c r="BF308" i="1"/>
  <c r="G796" i="7" s="1"/>
  <c r="BE308" i="1"/>
  <c r="BD308" i="1"/>
  <c r="F817" i="7" s="1"/>
  <c r="BC308" i="1"/>
  <c r="F796" i="7" s="1"/>
  <c r="BB308" i="1"/>
  <c r="BA308" i="1"/>
  <c r="AZ308" i="1"/>
  <c r="AY308" i="1"/>
  <c r="AW308" i="1"/>
  <c r="CQ307" i="1"/>
  <c r="CP307" i="1"/>
  <c r="S795" i="7" s="1"/>
  <c r="CO307" i="1"/>
  <c r="S774" i="7" s="1"/>
  <c r="CN307" i="1"/>
  <c r="CM307" i="1"/>
  <c r="CL307" i="1"/>
  <c r="CK307" i="1"/>
  <c r="CJ307" i="1"/>
  <c r="Q795" i="7" s="1"/>
  <c r="CI307" i="1"/>
  <c r="CH307" i="1"/>
  <c r="P816" i="7" s="1"/>
  <c r="CG307" i="1"/>
  <c r="P795" i="7" s="1"/>
  <c r="CF307" i="1"/>
  <c r="CE307" i="1"/>
  <c r="CD307" i="1"/>
  <c r="CC307" i="1"/>
  <c r="CB307" i="1"/>
  <c r="N816" i="7" s="1"/>
  <c r="CA307" i="1"/>
  <c r="BZ307" i="1"/>
  <c r="N774" i="7" s="1"/>
  <c r="BY307" i="1"/>
  <c r="M816" i="7" s="1"/>
  <c r="BX307" i="1"/>
  <c r="BW307" i="1"/>
  <c r="BV307" i="1"/>
  <c r="BU307" i="1"/>
  <c r="BT307" i="1"/>
  <c r="L774" i="7" s="1"/>
  <c r="BS307" i="1"/>
  <c r="BR307" i="1"/>
  <c r="K795" i="7" s="1"/>
  <c r="BQ307" i="1"/>
  <c r="K774" i="7" s="1"/>
  <c r="BP307" i="1"/>
  <c r="BO307" i="1"/>
  <c r="BN307" i="1"/>
  <c r="BM307" i="1"/>
  <c r="BL307" i="1"/>
  <c r="I795" i="7" s="1"/>
  <c r="BK307" i="1"/>
  <c r="BJ307" i="1"/>
  <c r="H816" i="7" s="1"/>
  <c r="BI307" i="1"/>
  <c r="H795" i="7" s="1"/>
  <c r="BH307" i="1"/>
  <c r="BG307" i="1"/>
  <c r="BF307" i="1"/>
  <c r="BE307" i="1"/>
  <c r="BD307" i="1"/>
  <c r="F816" i="7" s="1"/>
  <c r="BC307" i="1"/>
  <c r="BB307" i="1"/>
  <c r="F774" i="7" s="1"/>
  <c r="BA307" i="1"/>
  <c r="E816" i="7" s="1"/>
  <c r="AZ307" i="1"/>
  <c r="AY307" i="1"/>
  <c r="AW307" i="1"/>
  <c r="CQ306" i="1"/>
  <c r="CP306" i="1"/>
  <c r="S794" i="7" s="1"/>
  <c r="CO306" i="1"/>
  <c r="CN306" i="1"/>
  <c r="R815" i="7" s="1"/>
  <c r="CM306" i="1"/>
  <c r="R794" i="7" s="1"/>
  <c r="CL306" i="1"/>
  <c r="CK306" i="1"/>
  <c r="CJ306" i="1"/>
  <c r="CI306" i="1"/>
  <c r="CH306" i="1"/>
  <c r="P815" i="7" s="1"/>
  <c r="CG306" i="1"/>
  <c r="CF306" i="1"/>
  <c r="P773" i="7" s="1"/>
  <c r="CE306" i="1"/>
  <c r="O815" i="7" s="1"/>
  <c r="CD306" i="1"/>
  <c r="CC306" i="1"/>
  <c r="CB306" i="1"/>
  <c r="CA306" i="1"/>
  <c r="BZ306" i="1"/>
  <c r="N773" i="7" s="1"/>
  <c r="BY306" i="1"/>
  <c r="BX306" i="1"/>
  <c r="M794" i="7" s="1"/>
  <c r="W794" i="7" s="1"/>
  <c r="BW306" i="1"/>
  <c r="M773" i="7" s="1"/>
  <c r="BV306" i="1"/>
  <c r="BU306" i="1"/>
  <c r="BT306" i="1"/>
  <c r="BS306" i="1"/>
  <c r="BR306" i="1"/>
  <c r="K794" i="7" s="1"/>
  <c r="BQ306" i="1"/>
  <c r="BP306" i="1"/>
  <c r="J815" i="7" s="1"/>
  <c r="BO306" i="1"/>
  <c r="J794" i="7" s="1"/>
  <c r="BN306" i="1"/>
  <c r="BM306" i="1"/>
  <c r="BL306" i="1"/>
  <c r="BK306" i="1"/>
  <c r="BJ306" i="1"/>
  <c r="BI306" i="1"/>
  <c r="BH306" i="1"/>
  <c r="H773" i="7" s="1"/>
  <c r="BG306" i="1"/>
  <c r="G815" i="7" s="1"/>
  <c r="BF306" i="1"/>
  <c r="BE306" i="1"/>
  <c r="BD306" i="1"/>
  <c r="BC306" i="1"/>
  <c r="BB306" i="1"/>
  <c r="F773" i="7" s="1"/>
  <c r="BA306" i="1"/>
  <c r="AZ306" i="1"/>
  <c r="E794" i="7" s="1"/>
  <c r="AY306" i="1"/>
  <c r="E773" i="7" s="1"/>
  <c r="AW306" i="1"/>
  <c r="CQ305" i="1"/>
  <c r="CP305" i="1"/>
  <c r="CO305" i="1"/>
  <c r="CN305" i="1"/>
  <c r="R814" i="7" s="1"/>
  <c r="CM305" i="1"/>
  <c r="CL305" i="1"/>
  <c r="R772" i="7" s="1"/>
  <c r="CK305" i="1"/>
  <c r="Q814" i="7" s="1"/>
  <c r="CJ305" i="1"/>
  <c r="CI305" i="1"/>
  <c r="CH305" i="1"/>
  <c r="CG305" i="1"/>
  <c r="CF305" i="1"/>
  <c r="P772" i="7" s="1"/>
  <c r="CE305" i="1"/>
  <c r="CD305" i="1"/>
  <c r="O793" i="7" s="1"/>
  <c r="CC305" i="1"/>
  <c r="O772" i="7" s="1"/>
  <c r="CB305" i="1"/>
  <c r="CA305" i="1"/>
  <c r="BZ305" i="1"/>
  <c r="BY305" i="1"/>
  <c r="BX305" i="1"/>
  <c r="M793" i="7" s="1"/>
  <c r="BW305" i="1"/>
  <c r="BV305" i="1"/>
  <c r="L814" i="7" s="1"/>
  <c r="BU305" i="1"/>
  <c r="L793" i="7" s="1"/>
  <c r="BT305" i="1"/>
  <c r="BS305" i="1"/>
  <c r="BR305" i="1"/>
  <c r="BQ305" i="1"/>
  <c r="BP305" i="1"/>
  <c r="J814" i="7" s="1"/>
  <c r="BO305" i="1"/>
  <c r="BN305" i="1"/>
  <c r="J772" i="7" s="1"/>
  <c r="BM305" i="1"/>
  <c r="I814" i="7" s="1"/>
  <c r="BL305" i="1"/>
  <c r="BK305" i="1"/>
  <c r="BJ305" i="1"/>
  <c r="BI305" i="1"/>
  <c r="BH305" i="1"/>
  <c r="H772" i="7" s="1"/>
  <c r="BG305" i="1"/>
  <c r="BF305" i="1"/>
  <c r="G793" i="7" s="1"/>
  <c r="BE305" i="1"/>
  <c r="G772" i="7" s="1"/>
  <c r="X772" i="7" s="1"/>
  <c r="BD305" i="1"/>
  <c r="BC305" i="1"/>
  <c r="BB305" i="1"/>
  <c r="BA305" i="1"/>
  <c r="AZ305" i="1"/>
  <c r="E793" i="7" s="1"/>
  <c r="AY305" i="1"/>
  <c r="AW305" i="1"/>
  <c r="CQ304" i="1"/>
  <c r="S813" i="7" s="1"/>
  <c r="CP304" i="1"/>
  <c r="CO304" i="1"/>
  <c r="CN304" i="1"/>
  <c r="CM304" i="1"/>
  <c r="CL304" i="1"/>
  <c r="R771" i="7" s="1"/>
  <c r="CK304" i="1"/>
  <c r="CJ304" i="1"/>
  <c r="Q792" i="7" s="1"/>
  <c r="CI304" i="1"/>
  <c r="Q771" i="7" s="1"/>
  <c r="CH304" i="1"/>
  <c r="CG304" i="1"/>
  <c r="CF304" i="1"/>
  <c r="CE304" i="1"/>
  <c r="CD304" i="1"/>
  <c r="O792" i="7" s="1"/>
  <c r="CC304" i="1"/>
  <c r="CB304" i="1"/>
  <c r="N813" i="7" s="1"/>
  <c r="CA304" i="1"/>
  <c r="N792" i="7" s="1"/>
  <c r="BZ304" i="1"/>
  <c r="BY304" i="1"/>
  <c r="BX304" i="1"/>
  <c r="BW304" i="1"/>
  <c r="BV304" i="1"/>
  <c r="L813" i="7" s="1"/>
  <c r="BU304" i="1"/>
  <c r="BT304" i="1"/>
  <c r="L771" i="7" s="1"/>
  <c r="BS304" i="1"/>
  <c r="BR304" i="1"/>
  <c r="BQ304" i="1"/>
  <c r="BP304" i="1"/>
  <c r="BO304" i="1"/>
  <c r="BN304" i="1"/>
  <c r="J771" i="7" s="1"/>
  <c r="BM304" i="1"/>
  <c r="BL304" i="1"/>
  <c r="I792" i="7" s="1"/>
  <c r="BK304" i="1"/>
  <c r="I771" i="7" s="1"/>
  <c r="BJ304" i="1"/>
  <c r="BI304" i="1"/>
  <c r="BH304" i="1"/>
  <c r="BG304" i="1"/>
  <c r="BF304" i="1"/>
  <c r="G792" i="7" s="1"/>
  <c r="BE304" i="1"/>
  <c r="BD304" i="1"/>
  <c r="F813" i="7" s="1"/>
  <c r="BC304" i="1"/>
  <c r="F792" i="7" s="1"/>
  <c r="BB304" i="1"/>
  <c r="BA304" i="1"/>
  <c r="AZ304" i="1"/>
  <c r="AY304" i="1"/>
  <c r="AW304" i="1"/>
  <c r="CQ303" i="1"/>
  <c r="CP303" i="1"/>
  <c r="S791" i="7" s="1"/>
  <c r="CO303" i="1"/>
  <c r="S770" i="7" s="1"/>
  <c r="CN303" i="1"/>
  <c r="CM303" i="1"/>
  <c r="CL303" i="1"/>
  <c r="CK303" i="1"/>
  <c r="CJ303" i="1"/>
  <c r="Q791" i="7" s="1"/>
  <c r="CI303" i="1"/>
  <c r="CH303" i="1"/>
  <c r="P812" i="7" s="1"/>
  <c r="CG303" i="1"/>
  <c r="P791" i="7" s="1"/>
  <c r="CF303" i="1"/>
  <c r="CE303" i="1"/>
  <c r="CD303" i="1"/>
  <c r="CC303" i="1"/>
  <c r="CB303" i="1"/>
  <c r="N812" i="7" s="1"/>
  <c r="CA303" i="1"/>
  <c r="BZ303" i="1"/>
  <c r="N770" i="7" s="1"/>
  <c r="BY303" i="1"/>
  <c r="M812" i="7" s="1"/>
  <c r="BX303" i="1"/>
  <c r="BW303" i="1"/>
  <c r="BV303" i="1"/>
  <c r="BU303" i="1"/>
  <c r="BT303" i="1"/>
  <c r="L770" i="7" s="1"/>
  <c r="BS303" i="1"/>
  <c r="BR303" i="1"/>
  <c r="K791" i="7" s="1"/>
  <c r="BQ303" i="1"/>
  <c r="K770" i="7" s="1"/>
  <c r="BP303" i="1"/>
  <c r="BO303" i="1"/>
  <c r="BN303" i="1"/>
  <c r="BM303" i="1"/>
  <c r="BL303" i="1"/>
  <c r="I791" i="7" s="1"/>
  <c r="BK303" i="1"/>
  <c r="BJ303" i="1"/>
  <c r="H812" i="7" s="1"/>
  <c r="BI303" i="1"/>
  <c r="H791" i="7" s="1"/>
  <c r="BH303" i="1"/>
  <c r="BG303" i="1"/>
  <c r="BF303" i="1"/>
  <c r="BE303" i="1"/>
  <c r="BD303" i="1"/>
  <c r="F812" i="7" s="1"/>
  <c r="BC303" i="1"/>
  <c r="BB303" i="1"/>
  <c r="F770" i="7" s="1"/>
  <c r="X770" i="7" s="1"/>
  <c r="BA303" i="1"/>
  <c r="E812" i="7" s="1"/>
  <c r="AZ303" i="1"/>
  <c r="AY303" i="1"/>
  <c r="AW303" i="1"/>
  <c r="CQ302" i="1"/>
  <c r="CP302" i="1"/>
  <c r="S790" i="7" s="1"/>
  <c r="CO302" i="1"/>
  <c r="CN302" i="1"/>
  <c r="R811" i="7" s="1"/>
  <c r="CM302" i="1"/>
  <c r="R790" i="7" s="1"/>
  <c r="CL302" i="1"/>
  <c r="CK302" i="1"/>
  <c r="CJ302" i="1"/>
  <c r="CI302" i="1"/>
  <c r="CH302" i="1"/>
  <c r="P811" i="7" s="1"/>
  <c r="CG302" i="1"/>
  <c r="CF302" i="1"/>
  <c r="P769" i="7" s="1"/>
  <c r="CE302" i="1"/>
  <c r="O811" i="7" s="1"/>
  <c r="CD302" i="1"/>
  <c r="CC302" i="1"/>
  <c r="CB302" i="1"/>
  <c r="CA302" i="1"/>
  <c r="BZ302" i="1"/>
  <c r="N769" i="7" s="1"/>
  <c r="BY302" i="1"/>
  <c r="BX302" i="1"/>
  <c r="M790" i="7" s="1"/>
  <c r="W790" i="7" s="1"/>
  <c r="BW302" i="1"/>
  <c r="M769" i="7" s="1"/>
  <c r="BV302" i="1"/>
  <c r="BU302" i="1"/>
  <c r="BT302" i="1"/>
  <c r="BS302" i="1"/>
  <c r="BR302" i="1"/>
  <c r="K790" i="7" s="1"/>
  <c r="BQ302" i="1"/>
  <c r="BP302" i="1"/>
  <c r="J811" i="7" s="1"/>
  <c r="BO302" i="1"/>
  <c r="J790" i="7" s="1"/>
  <c r="BN302" i="1"/>
  <c r="BM302" i="1"/>
  <c r="BL302" i="1"/>
  <c r="BK302" i="1"/>
  <c r="BJ302" i="1"/>
  <c r="H811" i="7" s="1"/>
  <c r="BI302" i="1"/>
  <c r="BH302" i="1"/>
  <c r="H769" i="7" s="1"/>
  <c r="BG302" i="1"/>
  <c r="G811" i="7" s="1"/>
  <c r="BF302" i="1"/>
  <c r="BE302" i="1"/>
  <c r="BD302" i="1"/>
  <c r="BC302" i="1"/>
  <c r="BB302" i="1"/>
  <c r="F769" i="7" s="1"/>
  <c r="BA302" i="1"/>
  <c r="AZ302" i="1"/>
  <c r="E790" i="7" s="1"/>
  <c r="AY302" i="1"/>
  <c r="E769" i="7" s="1"/>
  <c r="AW302" i="1"/>
  <c r="CQ301" i="1"/>
  <c r="CP301" i="1"/>
  <c r="CO301" i="1"/>
  <c r="CN301" i="1"/>
  <c r="R810" i="7" s="1"/>
  <c r="CM301" i="1"/>
  <c r="CL301" i="1"/>
  <c r="R768" i="7" s="1"/>
  <c r="CK301" i="1"/>
  <c r="Q810" i="7" s="1"/>
  <c r="CJ301" i="1"/>
  <c r="CI301" i="1"/>
  <c r="CH301" i="1"/>
  <c r="CG301" i="1"/>
  <c r="CF301" i="1"/>
  <c r="P768" i="7" s="1"/>
  <c r="CE301" i="1"/>
  <c r="CD301" i="1"/>
  <c r="O789" i="7" s="1"/>
  <c r="CC301" i="1"/>
  <c r="O768" i="7" s="1"/>
  <c r="CB301" i="1"/>
  <c r="CA301" i="1"/>
  <c r="BZ301" i="1"/>
  <c r="BY301" i="1"/>
  <c r="BX301" i="1"/>
  <c r="M789" i="7" s="1"/>
  <c r="BW301" i="1"/>
  <c r="BV301" i="1"/>
  <c r="L810" i="7" s="1"/>
  <c r="BU301" i="1"/>
  <c r="L789" i="7" s="1"/>
  <c r="BT301" i="1"/>
  <c r="BS301" i="1"/>
  <c r="BR301" i="1"/>
  <c r="BQ301" i="1"/>
  <c r="BP301" i="1"/>
  <c r="J810" i="7" s="1"/>
  <c r="BO301" i="1"/>
  <c r="BN301" i="1"/>
  <c r="J768" i="7" s="1"/>
  <c r="BM301" i="1"/>
  <c r="I810" i="7" s="1"/>
  <c r="BL301" i="1"/>
  <c r="BK301" i="1"/>
  <c r="BJ301" i="1"/>
  <c r="BI301" i="1"/>
  <c r="BH301" i="1"/>
  <c r="BG301" i="1"/>
  <c r="BF301" i="1"/>
  <c r="G789" i="7" s="1"/>
  <c r="BE301" i="1"/>
  <c r="G768" i="7" s="1"/>
  <c r="BD301" i="1"/>
  <c r="BC301" i="1"/>
  <c r="BB301" i="1"/>
  <c r="BA301" i="1"/>
  <c r="AZ301" i="1"/>
  <c r="E789" i="7" s="1"/>
  <c r="AY301" i="1"/>
  <c r="AW301" i="1"/>
  <c r="CQ300" i="1"/>
  <c r="S809" i="7" s="1"/>
  <c r="CP300" i="1"/>
  <c r="CO300" i="1"/>
  <c r="CN300" i="1"/>
  <c r="CM300" i="1"/>
  <c r="CL300" i="1"/>
  <c r="R767" i="7" s="1"/>
  <c r="CK300" i="1"/>
  <c r="CJ300" i="1"/>
  <c r="Q788" i="7" s="1"/>
  <c r="CI300" i="1"/>
  <c r="Q767" i="7" s="1"/>
  <c r="CH300" i="1"/>
  <c r="CG300" i="1"/>
  <c r="CF300" i="1"/>
  <c r="CE300" i="1"/>
  <c r="CD300" i="1"/>
  <c r="O788" i="7" s="1"/>
  <c r="CC300" i="1"/>
  <c r="CB300" i="1"/>
  <c r="N809" i="7" s="1"/>
  <c r="CA300" i="1"/>
  <c r="N788" i="7" s="1"/>
  <c r="BZ300" i="1"/>
  <c r="BY300" i="1"/>
  <c r="BX300" i="1"/>
  <c r="BW300" i="1"/>
  <c r="BV300" i="1"/>
  <c r="L809" i="7" s="1"/>
  <c r="BU300" i="1"/>
  <c r="BT300" i="1"/>
  <c r="L767" i="7" s="1"/>
  <c r="BS300" i="1"/>
  <c r="BR300" i="1"/>
  <c r="BQ300" i="1"/>
  <c r="BP300" i="1"/>
  <c r="BO300" i="1"/>
  <c r="BN300" i="1"/>
  <c r="J767" i="7" s="1"/>
  <c r="BM300" i="1"/>
  <c r="BL300" i="1"/>
  <c r="I788" i="7" s="1"/>
  <c r="BK300" i="1"/>
  <c r="I767" i="7" s="1"/>
  <c r="BJ300" i="1"/>
  <c r="BI300" i="1"/>
  <c r="BH300" i="1"/>
  <c r="BG300" i="1"/>
  <c r="BF300" i="1"/>
  <c r="G788" i="7" s="1"/>
  <c r="BE300" i="1"/>
  <c r="BD300" i="1"/>
  <c r="F809" i="7" s="1"/>
  <c r="BC300" i="1"/>
  <c r="F788" i="7" s="1"/>
  <c r="BB300" i="1"/>
  <c r="BA300" i="1"/>
  <c r="AZ300" i="1"/>
  <c r="AY300" i="1"/>
  <c r="AW300" i="1"/>
  <c r="CQ299" i="1"/>
  <c r="CP299" i="1"/>
  <c r="S787" i="7" s="1"/>
  <c r="CO299" i="1"/>
  <c r="S766" i="7" s="1"/>
  <c r="CN299" i="1"/>
  <c r="CM299" i="1"/>
  <c r="CL299" i="1"/>
  <c r="CK299" i="1"/>
  <c r="CJ299" i="1"/>
  <c r="Q787" i="7" s="1"/>
  <c r="CI299" i="1"/>
  <c r="CH299" i="1"/>
  <c r="P808" i="7" s="1"/>
  <c r="CG299" i="1"/>
  <c r="P787" i="7" s="1"/>
  <c r="CF299" i="1"/>
  <c r="CE299" i="1"/>
  <c r="CD299" i="1"/>
  <c r="CC299" i="1"/>
  <c r="CB299" i="1"/>
  <c r="N808" i="7" s="1"/>
  <c r="CA299" i="1"/>
  <c r="BZ299" i="1"/>
  <c r="N766" i="7" s="1"/>
  <c r="BY299" i="1"/>
  <c r="M808" i="7" s="1"/>
  <c r="BX299" i="1"/>
  <c r="BW299" i="1"/>
  <c r="BV299" i="1"/>
  <c r="BU299" i="1"/>
  <c r="BT299" i="1"/>
  <c r="L766" i="7" s="1"/>
  <c r="BS299" i="1"/>
  <c r="BR299" i="1"/>
  <c r="K787" i="7" s="1"/>
  <c r="BQ299" i="1"/>
  <c r="K766" i="7" s="1"/>
  <c r="BP299" i="1"/>
  <c r="BO299" i="1"/>
  <c r="BN299" i="1"/>
  <c r="BM299" i="1"/>
  <c r="BL299" i="1"/>
  <c r="I787" i="7" s="1"/>
  <c r="BK299" i="1"/>
  <c r="BJ299" i="1"/>
  <c r="H808" i="7" s="1"/>
  <c r="BI299" i="1"/>
  <c r="H787" i="7" s="1"/>
  <c r="BH299" i="1"/>
  <c r="BG299" i="1"/>
  <c r="BF299" i="1"/>
  <c r="BE299" i="1"/>
  <c r="BD299" i="1"/>
  <c r="F808" i="7" s="1"/>
  <c r="BC299" i="1"/>
  <c r="BB299" i="1"/>
  <c r="F766" i="7" s="1"/>
  <c r="X766" i="7" s="1"/>
  <c r="BA299" i="1"/>
  <c r="E808" i="7" s="1"/>
  <c r="AZ299" i="1"/>
  <c r="AY299" i="1"/>
  <c r="AW299" i="1"/>
  <c r="CQ298" i="1"/>
  <c r="CP298" i="1"/>
  <c r="S786" i="7" s="1"/>
  <c r="CO298" i="1"/>
  <c r="CN298" i="1"/>
  <c r="R807" i="7" s="1"/>
  <c r="CM298" i="1"/>
  <c r="R786" i="7" s="1"/>
  <c r="CL298" i="1"/>
  <c r="CK298" i="1"/>
  <c r="CJ298" i="1"/>
  <c r="CI298" i="1"/>
  <c r="CH298" i="1"/>
  <c r="P807" i="7" s="1"/>
  <c r="CG298" i="1"/>
  <c r="CF298" i="1"/>
  <c r="P765" i="7" s="1"/>
  <c r="CE298" i="1"/>
  <c r="O807" i="7" s="1"/>
  <c r="CD298" i="1"/>
  <c r="CC298" i="1"/>
  <c r="CB298" i="1"/>
  <c r="CA298" i="1"/>
  <c r="BZ298" i="1"/>
  <c r="N765" i="7" s="1"/>
  <c r="BY298" i="1"/>
  <c r="BX298" i="1"/>
  <c r="M786" i="7" s="1"/>
  <c r="W786" i="7" s="1"/>
  <c r="BW298" i="1"/>
  <c r="M765" i="7" s="1"/>
  <c r="BV298" i="1"/>
  <c r="BU298" i="1"/>
  <c r="BT298" i="1"/>
  <c r="BS298" i="1"/>
  <c r="BR298" i="1"/>
  <c r="K786" i="7" s="1"/>
  <c r="BQ298" i="1"/>
  <c r="BP298" i="1"/>
  <c r="J807" i="7" s="1"/>
  <c r="BO298" i="1"/>
  <c r="J786" i="7" s="1"/>
  <c r="BN298" i="1"/>
  <c r="BM298" i="1"/>
  <c r="BL298" i="1"/>
  <c r="BK298" i="1"/>
  <c r="BJ298" i="1"/>
  <c r="H807" i="7" s="1"/>
  <c r="BI298" i="1"/>
  <c r="BH298" i="1"/>
  <c r="H765" i="7" s="1"/>
  <c r="BG298" i="1"/>
  <c r="G807" i="7" s="1"/>
  <c r="BF298" i="1"/>
  <c r="BE298" i="1"/>
  <c r="BD298" i="1"/>
  <c r="BC298" i="1"/>
  <c r="BB298" i="1"/>
  <c r="F765" i="7" s="1"/>
  <c r="BA298" i="1"/>
  <c r="AZ298" i="1"/>
  <c r="E786" i="7" s="1"/>
  <c r="AY298" i="1"/>
  <c r="E765" i="7" s="1"/>
  <c r="AW298" i="1"/>
  <c r="CQ297" i="1"/>
  <c r="CP297" i="1"/>
  <c r="CO297" i="1"/>
  <c r="CN297" i="1"/>
  <c r="R806" i="7" s="1"/>
  <c r="CM297" i="1"/>
  <c r="CL297" i="1"/>
  <c r="R764" i="7" s="1"/>
  <c r="CK297" i="1"/>
  <c r="Q806" i="7" s="1"/>
  <c r="CJ297" i="1"/>
  <c r="CI297" i="1"/>
  <c r="CH297" i="1"/>
  <c r="CG297" i="1"/>
  <c r="CF297" i="1"/>
  <c r="P764" i="7" s="1"/>
  <c r="CE297" i="1"/>
  <c r="CD297" i="1"/>
  <c r="O785" i="7" s="1"/>
  <c r="CC297" i="1"/>
  <c r="O764" i="7" s="1"/>
  <c r="CB297" i="1"/>
  <c r="CA297" i="1"/>
  <c r="BZ297" i="1"/>
  <c r="BY297" i="1"/>
  <c r="BX297" i="1"/>
  <c r="M785" i="7" s="1"/>
  <c r="BW297" i="1"/>
  <c r="BV297" i="1"/>
  <c r="L806" i="7" s="1"/>
  <c r="BU297" i="1"/>
  <c r="L785" i="7" s="1"/>
  <c r="BT297" i="1"/>
  <c r="BS297" i="1"/>
  <c r="BR297" i="1"/>
  <c r="BQ297" i="1"/>
  <c r="BP297" i="1"/>
  <c r="J806" i="7" s="1"/>
  <c r="BO297" i="1"/>
  <c r="BN297" i="1"/>
  <c r="J764" i="7" s="1"/>
  <c r="BM297" i="1"/>
  <c r="I806" i="7" s="1"/>
  <c r="BL297" i="1"/>
  <c r="BK297" i="1"/>
  <c r="BJ297" i="1"/>
  <c r="BI297" i="1"/>
  <c r="BH297" i="1"/>
  <c r="H764" i="7" s="1"/>
  <c r="BG297" i="1"/>
  <c r="G806" i="7" s="1"/>
  <c r="BF297" i="1"/>
  <c r="G785" i="7" s="1"/>
  <c r="X785" i="7" s="1"/>
  <c r="BE297" i="1"/>
  <c r="G764" i="7" s="1"/>
  <c r="BD297" i="1"/>
  <c r="BC297" i="1"/>
  <c r="BB297" i="1"/>
  <c r="BA297" i="1"/>
  <c r="AZ297" i="1"/>
  <c r="E785" i="7" s="1"/>
  <c r="AY297" i="1"/>
  <c r="AW297" i="1"/>
  <c r="CQ296" i="1"/>
  <c r="S805" i="7" s="1"/>
  <c r="CP296" i="1"/>
  <c r="CO296" i="1"/>
  <c r="CN296" i="1"/>
  <c r="CM296" i="1"/>
  <c r="CL296" i="1"/>
  <c r="R763" i="7" s="1"/>
  <c r="CK296" i="1"/>
  <c r="CJ296" i="1"/>
  <c r="Q784" i="7" s="1"/>
  <c r="CI296" i="1"/>
  <c r="Q763" i="7" s="1"/>
  <c r="CH296" i="1"/>
  <c r="CG296" i="1"/>
  <c r="CF296" i="1"/>
  <c r="CE296" i="1"/>
  <c r="CD296" i="1"/>
  <c r="O784" i="7" s="1"/>
  <c r="CC296" i="1"/>
  <c r="CB296" i="1"/>
  <c r="N805" i="7" s="1"/>
  <c r="CA296" i="1"/>
  <c r="N784" i="7" s="1"/>
  <c r="BZ296" i="1"/>
  <c r="BY296" i="1"/>
  <c r="BX296" i="1"/>
  <c r="BW296" i="1"/>
  <c r="BV296" i="1"/>
  <c r="L805" i="7" s="1"/>
  <c r="BU296" i="1"/>
  <c r="BT296" i="1"/>
  <c r="L763" i="7" s="1"/>
  <c r="BS296" i="1"/>
  <c r="BR296" i="1"/>
  <c r="BQ296" i="1"/>
  <c r="BP296" i="1"/>
  <c r="BO296" i="1"/>
  <c r="BN296" i="1"/>
  <c r="J763" i="7" s="1"/>
  <c r="BM296" i="1"/>
  <c r="BL296" i="1"/>
  <c r="I784" i="7" s="1"/>
  <c r="BK296" i="1"/>
  <c r="I763" i="7" s="1"/>
  <c r="BJ296" i="1"/>
  <c r="BI296" i="1"/>
  <c r="BH296" i="1"/>
  <c r="BG296" i="1"/>
  <c r="BF296" i="1"/>
  <c r="G784" i="7" s="1"/>
  <c r="BE296" i="1"/>
  <c r="BD296" i="1"/>
  <c r="F805" i="7" s="1"/>
  <c r="BC296" i="1"/>
  <c r="F784" i="7" s="1"/>
  <c r="BB296" i="1"/>
  <c r="BA296" i="1"/>
  <c r="AZ296" i="1"/>
  <c r="AY296" i="1"/>
  <c r="AW296" i="1"/>
  <c r="CQ295" i="1"/>
  <c r="CP295" i="1"/>
  <c r="S783" i="7" s="1"/>
  <c r="CO295" i="1"/>
  <c r="S762" i="7" s="1"/>
  <c r="CN295" i="1"/>
  <c r="CM295" i="1"/>
  <c r="CL295" i="1"/>
  <c r="CK295" i="1"/>
  <c r="CJ295" i="1"/>
  <c r="Q783" i="7" s="1"/>
  <c r="CI295" i="1"/>
  <c r="CH295" i="1"/>
  <c r="P804" i="7" s="1"/>
  <c r="CG295" i="1"/>
  <c r="P783" i="7" s="1"/>
  <c r="CF295" i="1"/>
  <c r="CE295" i="1"/>
  <c r="CD295" i="1"/>
  <c r="CC295" i="1"/>
  <c r="CB295" i="1"/>
  <c r="N804" i="7" s="1"/>
  <c r="CA295" i="1"/>
  <c r="BZ295" i="1"/>
  <c r="N762" i="7" s="1"/>
  <c r="BY295" i="1"/>
  <c r="M804" i="7" s="1"/>
  <c r="BX295" i="1"/>
  <c r="BW295" i="1"/>
  <c r="BV295" i="1"/>
  <c r="BU295" i="1"/>
  <c r="BT295" i="1"/>
  <c r="L762" i="7" s="1"/>
  <c r="BS295" i="1"/>
  <c r="BR295" i="1"/>
  <c r="K783" i="7" s="1"/>
  <c r="BQ295" i="1"/>
  <c r="K762" i="7" s="1"/>
  <c r="BP295" i="1"/>
  <c r="BO295" i="1"/>
  <c r="BN295" i="1"/>
  <c r="BM295" i="1"/>
  <c r="BL295" i="1"/>
  <c r="I783" i="7" s="1"/>
  <c r="BK295" i="1"/>
  <c r="BJ295" i="1"/>
  <c r="H804" i="7" s="1"/>
  <c r="BI295" i="1"/>
  <c r="H783" i="7" s="1"/>
  <c r="BH295" i="1"/>
  <c r="BG295" i="1"/>
  <c r="BF295" i="1"/>
  <c r="BE295" i="1"/>
  <c r="BD295" i="1"/>
  <c r="F804" i="7" s="1"/>
  <c r="BC295" i="1"/>
  <c r="BB295" i="1"/>
  <c r="F762" i="7" s="1"/>
  <c r="X762" i="7" s="1"/>
  <c r="BA295" i="1"/>
  <c r="E804" i="7" s="1"/>
  <c r="AZ295" i="1"/>
  <c r="AY295" i="1"/>
  <c r="AW295" i="1"/>
  <c r="CQ294" i="1"/>
  <c r="CP294" i="1"/>
  <c r="S782" i="7" s="1"/>
  <c r="CO294" i="1"/>
  <c r="CN294" i="1"/>
  <c r="R803" i="7" s="1"/>
  <c r="CM294" i="1"/>
  <c r="R782" i="7" s="1"/>
  <c r="CL294" i="1"/>
  <c r="CK294" i="1"/>
  <c r="CJ294" i="1"/>
  <c r="CI294" i="1"/>
  <c r="CH294" i="1"/>
  <c r="P803" i="7" s="1"/>
  <c r="CG294" i="1"/>
  <c r="CF294" i="1"/>
  <c r="P761" i="7" s="1"/>
  <c r="CE294" i="1"/>
  <c r="O803" i="7" s="1"/>
  <c r="CD294" i="1"/>
  <c r="CC294" i="1"/>
  <c r="CB294" i="1"/>
  <c r="CA294" i="1"/>
  <c r="BZ294" i="1"/>
  <c r="N761" i="7" s="1"/>
  <c r="BY294" i="1"/>
  <c r="BX294" i="1"/>
  <c r="M782" i="7" s="1"/>
  <c r="W782" i="7" s="1"/>
  <c r="BW294" i="1"/>
  <c r="M761" i="7" s="1"/>
  <c r="BV294" i="1"/>
  <c r="BU294" i="1"/>
  <c r="BT294" i="1"/>
  <c r="BS294" i="1"/>
  <c r="BR294" i="1"/>
  <c r="K782" i="7" s="1"/>
  <c r="BQ294" i="1"/>
  <c r="BP294" i="1"/>
  <c r="J803" i="7" s="1"/>
  <c r="BO294" i="1"/>
  <c r="J782" i="7" s="1"/>
  <c r="BN294" i="1"/>
  <c r="BM294" i="1"/>
  <c r="BL294" i="1"/>
  <c r="BK294" i="1"/>
  <c r="BJ294" i="1"/>
  <c r="H803" i="7" s="1"/>
  <c r="BI294" i="1"/>
  <c r="BH294" i="1"/>
  <c r="H761" i="7" s="1"/>
  <c r="BG294" i="1"/>
  <c r="G803" i="7" s="1"/>
  <c r="BF294" i="1"/>
  <c r="BE294" i="1"/>
  <c r="BD294" i="1"/>
  <c r="BC294" i="1"/>
  <c r="BB294" i="1"/>
  <c r="F761" i="7" s="1"/>
  <c r="BA294" i="1"/>
  <c r="AZ294" i="1"/>
  <c r="E782" i="7" s="1"/>
  <c r="AY294" i="1"/>
  <c r="E761" i="7" s="1"/>
  <c r="AW294" i="1"/>
  <c r="CQ293" i="1"/>
  <c r="CP293" i="1"/>
  <c r="CO293" i="1"/>
  <c r="CN293" i="1"/>
  <c r="R802" i="7" s="1"/>
  <c r="CM293" i="1"/>
  <c r="CL293" i="1"/>
  <c r="R760" i="7" s="1"/>
  <c r="CK293" i="1"/>
  <c r="Q802" i="7" s="1"/>
  <c r="CJ293" i="1"/>
  <c r="CI293" i="1"/>
  <c r="CH293" i="1"/>
  <c r="CG293" i="1"/>
  <c r="CF293" i="1"/>
  <c r="P760" i="7" s="1"/>
  <c r="CE293" i="1"/>
  <c r="CD293" i="1"/>
  <c r="O781" i="7" s="1"/>
  <c r="CC293" i="1"/>
  <c r="O760" i="7" s="1"/>
  <c r="CB293" i="1"/>
  <c r="CA293" i="1"/>
  <c r="BZ293" i="1"/>
  <c r="BY293" i="1"/>
  <c r="BX293" i="1"/>
  <c r="M781" i="7" s="1"/>
  <c r="BW293" i="1"/>
  <c r="BV293" i="1"/>
  <c r="L802" i="7" s="1"/>
  <c r="BU293" i="1"/>
  <c r="L781" i="7" s="1"/>
  <c r="BT293" i="1"/>
  <c r="BS293" i="1"/>
  <c r="BR293" i="1"/>
  <c r="BQ293" i="1"/>
  <c r="BP293" i="1"/>
  <c r="J802" i="7" s="1"/>
  <c r="BO293" i="1"/>
  <c r="BN293" i="1"/>
  <c r="J760" i="7" s="1"/>
  <c r="BM293" i="1"/>
  <c r="I802" i="7" s="1"/>
  <c r="BL293" i="1"/>
  <c r="BK293" i="1"/>
  <c r="BJ293" i="1"/>
  <c r="BI293" i="1"/>
  <c r="BH293" i="1"/>
  <c r="H760" i="7" s="1"/>
  <c r="BG293" i="1"/>
  <c r="BF293" i="1"/>
  <c r="G781" i="7" s="1"/>
  <c r="X781" i="7" s="1"/>
  <c r="BE293" i="1"/>
  <c r="G760" i="7" s="1"/>
  <c r="BD293" i="1"/>
  <c r="BC293" i="1"/>
  <c r="BB293" i="1"/>
  <c r="BA293" i="1"/>
  <c r="AZ293" i="1"/>
  <c r="E781" i="7" s="1"/>
  <c r="AY293" i="1"/>
  <c r="AW293" i="1"/>
  <c r="CQ292" i="1"/>
  <c r="S801" i="7" s="1"/>
  <c r="CP292" i="1"/>
  <c r="CO292" i="1"/>
  <c r="CN292" i="1"/>
  <c r="CM292" i="1"/>
  <c r="CL292" i="1"/>
  <c r="R759" i="7" s="1"/>
  <c r="CK292" i="1"/>
  <c r="CJ292" i="1"/>
  <c r="Q780" i="7" s="1"/>
  <c r="CI292" i="1"/>
  <c r="Q759" i="7" s="1"/>
  <c r="CH292" i="1"/>
  <c r="CG292" i="1"/>
  <c r="CF292" i="1"/>
  <c r="CE292" i="1"/>
  <c r="CD292" i="1"/>
  <c r="O780" i="7" s="1"/>
  <c r="CC292" i="1"/>
  <c r="CB292" i="1"/>
  <c r="N801" i="7" s="1"/>
  <c r="CA292" i="1"/>
  <c r="N780" i="7" s="1"/>
  <c r="BZ292" i="1"/>
  <c r="BY292" i="1"/>
  <c r="BX292" i="1"/>
  <c r="BW292" i="1"/>
  <c r="BV292" i="1"/>
  <c r="L801" i="7" s="1"/>
  <c r="BU292" i="1"/>
  <c r="BT292" i="1"/>
  <c r="L759" i="7" s="1"/>
  <c r="BS292" i="1"/>
  <c r="BR292" i="1"/>
  <c r="BQ292" i="1"/>
  <c r="BP292" i="1"/>
  <c r="BO292" i="1"/>
  <c r="BN292" i="1"/>
  <c r="J759" i="7" s="1"/>
  <c r="BM292" i="1"/>
  <c r="BL292" i="1"/>
  <c r="I780" i="7" s="1"/>
  <c r="BK292" i="1"/>
  <c r="I759" i="7" s="1"/>
  <c r="BJ292" i="1"/>
  <c r="BI292" i="1"/>
  <c r="BH292" i="1"/>
  <c r="BG292" i="1"/>
  <c r="BF292" i="1"/>
  <c r="G780" i="7" s="1"/>
  <c r="BE292" i="1"/>
  <c r="BD292" i="1"/>
  <c r="F801" i="7" s="1"/>
  <c r="BC292" i="1"/>
  <c r="F780" i="7" s="1"/>
  <c r="BB292" i="1"/>
  <c r="BA292" i="1"/>
  <c r="AZ292" i="1"/>
  <c r="AY292" i="1"/>
  <c r="AW292" i="1"/>
  <c r="CQ291" i="1"/>
  <c r="CP291" i="1"/>
  <c r="S779" i="7" s="1"/>
  <c r="CO291" i="1"/>
  <c r="S758" i="7" s="1"/>
  <c r="CN291" i="1"/>
  <c r="CM291" i="1"/>
  <c r="CL291" i="1"/>
  <c r="CK291" i="1"/>
  <c r="CJ291" i="1"/>
  <c r="Q779" i="7" s="1"/>
  <c r="CI291" i="1"/>
  <c r="CH291" i="1"/>
  <c r="P800" i="7" s="1"/>
  <c r="CG291" i="1"/>
  <c r="P779" i="7" s="1"/>
  <c r="CF291" i="1"/>
  <c r="CE291" i="1"/>
  <c r="CD291" i="1"/>
  <c r="CC291" i="1"/>
  <c r="CB291" i="1"/>
  <c r="N800" i="7" s="1"/>
  <c r="CA291" i="1"/>
  <c r="BZ291" i="1"/>
  <c r="N758" i="7" s="1"/>
  <c r="BY291" i="1"/>
  <c r="M800" i="7" s="1"/>
  <c r="BX291" i="1"/>
  <c r="BW291" i="1"/>
  <c r="BV291" i="1"/>
  <c r="BU291" i="1"/>
  <c r="BT291" i="1"/>
  <c r="L758" i="7" s="1"/>
  <c r="BS291" i="1"/>
  <c r="BR291" i="1"/>
  <c r="K779" i="7" s="1"/>
  <c r="BQ291" i="1"/>
  <c r="K758" i="7" s="1"/>
  <c r="BP291" i="1"/>
  <c r="BO291" i="1"/>
  <c r="J779" i="7" s="1"/>
  <c r="BN291" i="1"/>
  <c r="BM291" i="1"/>
  <c r="BL291" i="1"/>
  <c r="I779" i="7" s="1"/>
  <c r="BK291" i="1"/>
  <c r="BJ291" i="1"/>
  <c r="H800" i="7" s="1"/>
  <c r="BI291" i="1"/>
  <c r="H779" i="7" s="1"/>
  <c r="BH291" i="1"/>
  <c r="BG291" i="1"/>
  <c r="BF291" i="1"/>
  <c r="BE291" i="1"/>
  <c r="BD291" i="1"/>
  <c r="F800" i="7" s="1"/>
  <c r="BC291" i="1"/>
  <c r="F779" i="7" s="1"/>
  <c r="BB291" i="1"/>
  <c r="F758" i="7" s="1"/>
  <c r="BA291" i="1"/>
  <c r="E800" i="7" s="1"/>
  <c r="AZ291" i="1"/>
  <c r="AY291" i="1"/>
  <c r="AW291" i="1"/>
  <c r="CQ287" i="1"/>
  <c r="CP287" i="1"/>
  <c r="S736" i="7" s="1"/>
  <c r="CO287" i="1"/>
  <c r="S715" i="7" s="1"/>
  <c r="CN287" i="1"/>
  <c r="R757" i="7" s="1"/>
  <c r="CM287" i="1"/>
  <c r="R736" i="7" s="1"/>
  <c r="CL287" i="1"/>
  <c r="CK287" i="1"/>
  <c r="CJ287" i="1"/>
  <c r="CI287" i="1"/>
  <c r="CH287" i="1"/>
  <c r="P757" i="7" s="1"/>
  <c r="CG287" i="1"/>
  <c r="P736" i="7" s="1"/>
  <c r="CF287" i="1"/>
  <c r="P715" i="7" s="1"/>
  <c r="CE287" i="1"/>
  <c r="O757" i="7" s="1"/>
  <c r="CD287" i="1"/>
  <c r="CC287" i="1"/>
  <c r="CB287" i="1"/>
  <c r="CA287" i="1"/>
  <c r="BZ287" i="1"/>
  <c r="N715" i="7" s="1"/>
  <c r="BY287" i="1"/>
  <c r="M757" i="7" s="1"/>
  <c r="W757" i="7" s="1"/>
  <c r="BX287" i="1"/>
  <c r="M736" i="7" s="1"/>
  <c r="W736" i="7" s="1"/>
  <c r="BW287" i="1"/>
  <c r="M715" i="7" s="1"/>
  <c r="BV287" i="1"/>
  <c r="BU287" i="1"/>
  <c r="BT287" i="1"/>
  <c r="BS287" i="1"/>
  <c r="BR287" i="1"/>
  <c r="K736" i="7" s="1"/>
  <c r="BQ287" i="1"/>
  <c r="K715" i="7" s="1"/>
  <c r="BP287" i="1"/>
  <c r="J757" i="7" s="1"/>
  <c r="BO287" i="1"/>
  <c r="J736" i="7" s="1"/>
  <c r="BN287" i="1"/>
  <c r="BM287" i="1"/>
  <c r="BL287" i="1"/>
  <c r="BK287" i="1"/>
  <c r="BJ287" i="1"/>
  <c r="H757" i="7" s="1"/>
  <c r="BI287" i="1"/>
  <c r="H736" i="7" s="1"/>
  <c r="BH287" i="1"/>
  <c r="H715" i="7" s="1"/>
  <c r="BG287" i="1"/>
  <c r="G757" i="7" s="1"/>
  <c r="BF287" i="1"/>
  <c r="BE287" i="1"/>
  <c r="BD287" i="1"/>
  <c r="BC287" i="1"/>
  <c r="BB287" i="1"/>
  <c r="F715" i="7" s="1"/>
  <c r="BA287" i="1"/>
  <c r="E757" i="7" s="1"/>
  <c r="AZ287" i="1"/>
  <c r="E736" i="7" s="1"/>
  <c r="AY287" i="1"/>
  <c r="E715" i="7" s="1"/>
  <c r="AW287" i="1"/>
  <c r="CQ286" i="1"/>
  <c r="CP286" i="1"/>
  <c r="CO286" i="1"/>
  <c r="CN286" i="1"/>
  <c r="R756" i="7" s="1"/>
  <c r="CM286" i="1"/>
  <c r="R735" i="7" s="1"/>
  <c r="CL286" i="1"/>
  <c r="R714" i="7" s="1"/>
  <c r="CK286" i="1"/>
  <c r="Q756" i="7" s="1"/>
  <c r="CJ286" i="1"/>
  <c r="CI286" i="1"/>
  <c r="CH286" i="1"/>
  <c r="CG286" i="1"/>
  <c r="CF286" i="1"/>
  <c r="P714" i="7" s="1"/>
  <c r="CE286" i="1"/>
  <c r="O756" i="7" s="1"/>
  <c r="CD286" i="1"/>
  <c r="O735" i="7" s="1"/>
  <c r="CC286" i="1"/>
  <c r="O714" i="7" s="1"/>
  <c r="CB286" i="1"/>
  <c r="CA286" i="1"/>
  <c r="BZ286" i="1"/>
  <c r="BY286" i="1"/>
  <c r="BX286" i="1"/>
  <c r="M735" i="7" s="1"/>
  <c r="BW286" i="1"/>
  <c r="M714" i="7" s="1"/>
  <c r="W714" i="7" s="1"/>
  <c r="BV286" i="1"/>
  <c r="L756" i="7" s="1"/>
  <c r="BU286" i="1"/>
  <c r="L735" i="7" s="1"/>
  <c r="BT286" i="1"/>
  <c r="BS286" i="1"/>
  <c r="BR286" i="1"/>
  <c r="BQ286" i="1"/>
  <c r="BP286" i="1"/>
  <c r="J756" i="7" s="1"/>
  <c r="BO286" i="1"/>
  <c r="J735" i="7" s="1"/>
  <c r="BN286" i="1"/>
  <c r="J714" i="7" s="1"/>
  <c r="BM286" i="1"/>
  <c r="I756" i="7" s="1"/>
  <c r="BL286" i="1"/>
  <c r="BK286" i="1"/>
  <c r="BJ286" i="1"/>
  <c r="BI286" i="1"/>
  <c r="BH286" i="1"/>
  <c r="H714" i="7" s="1"/>
  <c r="BG286" i="1"/>
  <c r="G756" i="7" s="1"/>
  <c r="BF286" i="1"/>
  <c r="G735" i="7" s="1"/>
  <c r="BE286" i="1"/>
  <c r="G714" i="7" s="1"/>
  <c r="BD286" i="1"/>
  <c r="BC286" i="1"/>
  <c r="BB286" i="1"/>
  <c r="BA286" i="1"/>
  <c r="AZ286" i="1"/>
  <c r="E735" i="7" s="1"/>
  <c r="AY286" i="1"/>
  <c r="E714" i="7" s="1"/>
  <c r="AW286" i="1"/>
  <c r="CQ285" i="1"/>
  <c r="S755" i="7" s="1"/>
  <c r="CP285" i="1"/>
  <c r="CO285" i="1"/>
  <c r="CN285" i="1"/>
  <c r="CM285" i="1"/>
  <c r="CL285" i="1"/>
  <c r="R713" i="7" s="1"/>
  <c r="CK285" i="1"/>
  <c r="Q755" i="7" s="1"/>
  <c r="CJ285" i="1"/>
  <c r="Q734" i="7" s="1"/>
  <c r="CI285" i="1"/>
  <c r="Q713" i="7" s="1"/>
  <c r="CH285" i="1"/>
  <c r="CG285" i="1"/>
  <c r="CF285" i="1"/>
  <c r="CE285" i="1"/>
  <c r="CD285" i="1"/>
  <c r="O734" i="7" s="1"/>
  <c r="CC285" i="1"/>
  <c r="O713" i="7" s="1"/>
  <c r="CB285" i="1"/>
  <c r="N755" i="7" s="1"/>
  <c r="CA285" i="1"/>
  <c r="N734" i="7" s="1"/>
  <c r="BZ285" i="1"/>
  <c r="BY285" i="1"/>
  <c r="BX285" i="1"/>
  <c r="BW285" i="1"/>
  <c r="BV285" i="1"/>
  <c r="L755" i="7" s="1"/>
  <c r="BU285" i="1"/>
  <c r="L734" i="7" s="1"/>
  <c r="BT285" i="1"/>
  <c r="L713" i="7" s="1"/>
  <c r="BS285" i="1"/>
  <c r="BR285" i="1"/>
  <c r="BQ285" i="1"/>
  <c r="BP285" i="1"/>
  <c r="BO285" i="1"/>
  <c r="BN285" i="1"/>
  <c r="J713" i="7" s="1"/>
  <c r="BM285" i="1"/>
  <c r="I755" i="7" s="1"/>
  <c r="BL285" i="1"/>
  <c r="I734" i="7" s="1"/>
  <c r="BK285" i="1"/>
  <c r="I713" i="7" s="1"/>
  <c r="BJ285" i="1"/>
  <c r="BI285" i="1"/>
  <c r="BH285" i="1"/>
  <c r="BG285" i="1"/>
  <c r="BF285" i="1"/>
  <c r="G734" i="7" s="1"/>
  <c r="BE285" i="1"/>
  <c r="G713" i="7" s="1"/>
  <c r="BD285" i="1"/>
  <c r="F755" i="7" s="1"/>
  <c r="BC285" i="1"/>
  <c r="F734" i="7" s="1"/>
  <c r="BB285" i="1"/>
  <c r="BA285" i="1"/>
  <c r="AZ285" i="1"/>
  <c r="AY285" i="1"/>
  <c r="AW285" i="1"/>
  <c r="CQ284" i="1"/>
  <c r="S754" i="7" s="1"/>
  <c r="CP284" i="1"/>
  <c r="S733" i="7" s="1"/>
  <c r="CO284" i="1"/>
  <c r="S712" i="7" s="1"/>
  <c r="CN284" i="1"/>
  <c r="CM284" i="1"/>
  <c r="CL284" i="1"/>
  <c r="CK284" i="1"/>
  <c r="CJ284" i="1"/>
  <c r="Q733" i="7" s="1"/>
  <c r="CI284" i="1"/>
  <c r="Q712" i="7" s="1"/>
  <c r="CH284" i="1"/>
  <c r="P754" i="7" s="1"/>
  <c r="CG284" i="1"/>
  <c r="P733" i="7" s="1"/>
  <c r="CF284" i="1"/>
  <c r="CE284" i="1"/>
  <c r="CD284" i="1"/>
  <c r="CC284" i="1"/>
  <c r="CB284" i="1"/>
  <c r="N754" i="7" s="1"/>
  <c r="CA284" i="1"/>
  <c r="BZ284" i="1"/>
  <c r="N712" i="7" s="1"/>
  <c r="BY284" i="1"/>
  <c r="M754" i="7" s="1"/>
  <c r="BX284" i="1"/>
  <c r="BW284" i="1"/>
  <c r="BV284" i="1"/>
  <c r="BU284" i="1"/>
  <c r="BT284" i="1"/>
  <c r="L712" i="7" s="1"/>
  <c r="BS284" i="1"/>
  <c r="BR284" i="1"/>
  <c r="K733" i="7" s="1"/>
  <c r="BQ284" i="1"/>
  <c r="K712" i="7" s="1"/>
  <c r="BP284" i="1"/>
  <c r="BO284" i="1"/>
  <c r="BN284" i="1"/>
  <c r="BM284" i="1"/>
  <c r="BL284" i="1"/>
  <c r="I733" i="7" s="1"/>
  <c r="BK284" i="1"/>
  <c r="I712" i="7" s="1"/>
  <c r="BJ284" i="1"/>
  <c r="H754" i="7" s="1"/>
  <c r="BI284" i="1"/>
  <c r="H733" i="7" s="1"/>
  <c r="BH284" i="1"/>
  <c r="BG284" i="1"/>
  <c r="BF284" i="1"/>
  <c r="BE284" i="1"/>
  <c r="BD284" i="1"/>
  <c r="F754" i="7" s="1"/>
  <c r="BC284" i="1"/>
  <c r="F733" i="7" s="1"/>
  <c r="BB284" i="1"/>
  <c r="F712" i="7" s="1"/>
  <c r="BA284" i="1"/>
  <c r="E754" i="7" s="1"/>
  <c r="AZ284" i="1"/>
  <c r="AY284" i="1"/>
  <c r="AW284" i="1"/>
  <c r="CQ283" i="1"/>
  <c r="CP283" i="1"/>
  <c r="S732" i="7" s="1"/>
  <c r="CO283" i="1"/>
  <c r="S711" i="7" s="1"/>
  <c r="CN283" i="1"/>
  <c r="R753" i="7" s="1"/>
  <c r="CM283" i="1"/>
  <c r="R732" i="7" s="1"/>
  <c r="CL283" i="1"/>
  <c r="CK283" i="1"/>
  <c r="CJ283" i="1"/>
  <c r="CI283" i="1"/>
  <c r="CH283" i="1"/>
  <c r="P753" i="7" s="1"/>
  <c r="CG283" i="1"/>
  <c r="P732" i="7" s="1"/>
  <c r="CF283" i="1"/>
  <c r="P711" i="7" s="1"/>
  <c r="CE283" i="1"/>
  <c r="O753" i="7" s="1"/>
  <c r="CD283" i="1"/>
  <c r="CC283" i="1"/>
  <c r="CB283" i="1"/>
  <c r="CA283" i="1"/>
  <c r="BZ283" i="1"/>
  <c r="N711" i="7" s="1"/>
  <c r="BY283" i="1"/>
  <c r="M753" i="7" s="1"/>
  <c r="W753" i="7" s="1"/>
  <c r="BX283" i="1"/>
  <c r="M732" i="7" s="1"/>
  <c r="W732" i="7" s="1"/>
  <c r="BW283" i="1"/>
  <c r="M711" i="7" s="1"/>
  <c r="BV283" i="1"/>
  <c r="BU283" i="1"/>
  <c r="BT283" i="1"/>
  <c r="BS283" i="1"/>
  <c r="BR283" i="1"/>
  <c r="K732" i="7" s="1"/>
  <c r="BQ283" i="1"/>
  <c r="K711" i="7" s="1"/>
  <c r="BP283" i="1"/>
  <c r="J753" i="7" s="1"/>
  <c r="BO283" i="1"/>
  <c r="J732" i="7" s="1"/>
  <c r="BN283" i="1"/>
  <c r="BM283" i="1"/>
  <c r="BL283" i="1"/>
  <c r="BK283" i="1"/>
  <c r="BJ283" i="1"/>
  <c r="H753" i="7" s="1"/>
  <c r="BI283" i="1"/>
  <c r="H732" i="7" s="1"/>
  <c r="BH283" i="1"/>
  <c r="H711" i="7" s="1"/>
  <c r="BG283" i="1"/>
  <c r="G753" i="7" s="1"/>
  <c r="BF283" i="1"/>
  <c r="BE283" i="1"/>
  <c r="BD283" i="1"/>
  <c r="BC283" i="1"/>
  <c r="BB283" i="1"/>
  <c r="F711" i="7" s="1"/>
  <c r="BA283" i="1"/>
  <c r="E753" i="7" s="1"/>
  <c r="AZ283" i="1"/>
  <c r="E732" i="7" s="1"/>
  <c r="AY283" i="1"/>
  <c r="E711" i="7" s="1"/>
  <c r="AW283" i="1"/>
  <c r="CQ282" i="1"/>
  <c r="CP282" i="1"/>
  <c r="CO282" i="1"/>
  <c r="CN282" i="1"/>
  <c r="R752" i="7" s="1"/>
  <c r="CM282" i="1"/>
  <c r="R731" i="7" s="1"/>
  <c r="CL282" i="1"/>
  <c r="R710" i="7" s="1"/>
  <c r="CK282" i="1"/>
  <c r="Q752" i="7" s="1"/>
  <c r="CJ282" i="1"/>
  <c r="CI282" i="1"/>
  <c r="CH282" i="1"/>
  <c r="CG282" i="1"/>
  <c r="CF282" i="1"/>
  <c r="P710" i="7" s="1"/>
  <c r="CE282" i="1"/>
  <c r="O752" i="7" s="1"/>
  <c r="CD282" i="1"/>
  <c r="O731" i="7" s="1"/>
  <c r="CC282" i="1"/>
  <c r="O710" i="7" s="1"/>
  <c r="CB282" i="1"/>
  <c r="CA282" i="1"/>
  <c r="BZ282" i="1"/>
  <c r="BY282" i="1"/>
  <c r="BX282" i="1"/>
  <c r="M731" i="7" s="1"/>
  <c r="BW282" i="1"/>
  <c r="M710" i="7" s="1"/>
  <c r="W710" i="7" s="1"/>
  <c r="BV282" i="1"/>
  <c r="L752" i="7" s="1"/>
  <c r="BU282" i="1"/>
  <c r="L731" i="7" s="1"/>
  <c r="BT282" i="1"/>
  <c r="BS282" i="1"/>
  <c r="BR282" i="1"/>
  <c r="BQ282" i="1"/>
  <c r="BP282" i="1"/>
  <c r="J752" i="7" s="1"/>
  <c r="BO282" i="1"/>
  <c r="J731" i="7" s="1"/>
  <c r="BN282" i="1"/>
  <c r="J710" i="7" s="1"/>
  <c r="BM282" i="1"/>
  <c r="I752" i="7" s="1"/>
  <c r="BL282" i="1"/>
  <c r="BK282" i="1"/>
  <c r="BJ282" i="1"/>
  <c r="BI282" i="1"/>
  <c r="BH282" i="1"/>
  <c r="H710" i="7" s="1"/>
  <c r="BG282" i="1"/>
  <c r="G752" i="7" s="1"/>
  <c r="BF282" i="1"/>
  <c r="G731" i="7" s="1"/>
  <c r="BE282" i="1"/>
  <c r="G710" i="7" s="1"/>
  <c r="BD282" i="1"/>
  <c r="BC282" i="1"/>
  <c r="BB282" i="1"/>
  <c r="BA282" i="1"/>
  <c r="AZ282" i="1"/>
  <c r="E731" i="7" s="1"/>
  <c r="AY282" i="1"/>
  <c r="E710" i="7" s="1"/>
  <c r="AW282" i="1"/>
  <c r="CQ281" i="1"/>
  <c r="S751" i="7" s="1"/>
  <c r="CP281" i="1"/>
  <c r="CO281" i="1"/>
  <c r="CN281" i="1"/>
  <c r="CM281" i="1"/>
  <c r="CL281" i="1"/>
  <c r="R709" i="7" s="1"/>
  <c r="CK281" i="1"/>
  <c r="Q751" i="7" s="1"/>
  <c r="CJ281" i="1"/>
  <c r="Q730" i="7" s="1"/>
  <c r="CI281" i="1"/>
  <c r="Q709" i="7" s="1"/>
  <c r="CH281" i="1"/>
  <c r="CG281" i="1"/>
  <c r="CF281" i="1"/>
  <c r="CE281" i="1"/>
  <c r="CD281" i="1"/>
  <c r="O730" i="7" s="1"/>
  <c r="CC281" i="1"/>
  <c r="O709" i="7" s="1"/>
  <c r="CB281" i="1"/>
  <c r="N751" i="7" s="1"/>
  <c r="CA281" i="1"/>
  <c r="N730" i="7" s="1"/>
  <c r="BZ281" i="1"/>
  <c r="BY281" i="1"/>
  <c r="BX281" i="1"/>
  <c r="BW281" i="1"/>
  <c r="BV281" i="1"/>
  <c r="L751" i="7" s="1"/>
  <c r="BU281" i="1"/>
  <c r="L730" i="7" s="1"/>
  <c r="BT281" i="1"/>
  <c r="L709" i="7" s="1"/>
  <c r="BS281" i="1"/>
  <c r="BR281" i="1"/>
  <c r="BQ281" i="1"/>
  <c r="BP281" i="1"/>
  <c r="BO281" i="1"/>
  <c r="BN281" i="1"/>
  <c r="J709" i="7" s="1"/>
  <c r="BM281" i="1"/>
  <c r="I751" i="7" s="1"/>
  <c r="BL281" i="1"/>
  <c r="I730" i="7" s="1"/>
  <c r="BK281" i="1"/>
  <c r="I709" i="7" s="1"/>
  <c r="BJ281" i="1"/>
  <c r="BI281" i="1"/>
  <c r="BH281" i="1"/>
  <c r="BG281" i="1"/>
  <c r="BF281" i="1"/>
  <c r="G730" i="7" s="1"/>
  <c r="BE281" i="1"/>
  <c r="G709" i="7" s="1"/>
  <c r="BD281" i="1"/>
  <c r="F751" i="7" s="1"/>
  <c r="BC281" i="1"/>
  <c r="F730" i="7" s="1"/>
  <c r="BB281" i="1"/>
  <c r="BA281" i="1"/>
  <c r="AZ281" i="1"/>
  <c r="AY281" i="1"/>
  <c r="AW281" i="1"/>
  <c r="CQ280" i="1"/>
  <c r="S750" i="7" s="1"/>
  <c r="CP280" i="1"/>
  <c r="S729" i="7" s="1"/>
  <c r="CO280" i="1"/>
  <c r="S708" i="7" s="1"/>
  <c r="CN280" i="1"/>
  <c r="CM280" i="1"/>
  <c r="CL280" i="1"/>
  <c r="CK280" i="1"/>
  <c r="CJ280" i="1"/>
  <c r="Q729" i="7" s="1"/>
  <c r="CI280" i="1"/>
  <c r="Q708" i="7" s="1"/>
  <c r="CH280" i="1"/>
  <c r="P750" i="7" s="1"/>
  <c r="CG280" i="1"/>
  <c r="P729" i="7" s="1"/>
  <c r="CF280" i="1"/>
  <c r="CE280" i="1"/>
  <c r="CD280" i="1"/>
  <c r="CC280" i="1"/>
  <c r="CB280" i="1"/>
  <c r="N750" i="7" s="1"/>
  <c r="CA280" i="1"/>
  <c r="N729" i="7" s="1"/>
  <c r="BZ280" i="1"/>
  <c r="N708" i="7" s="1"/>
  <c r="BY280" i="1"/>
  <c r="M750" i="7" s="1"/>
  <c r="BX280" i="1"/>
  <c r="BW280" i="1"/>
  <c r="BV280" i="1"/>
  <c r="BU280" i="1"/>
  <c r="BT280" i="1"/>
  <c r="L708" i="7" s="1"/>
  <c r="BS280" i="1"/>
  <c r="BR280" i="1"/>
  <c r="K729" i="7" s="1"/>
  <c r="BQ280" i="1"/>
  <c r="K708" i="7" s="1"/>
  <c r="BP280" i="1"/>
  <c r="BO280" i="1"/>
  <c r="BN280" i="1"/>
  <c r="BM280" i="1"/>
  <c r="BL280" i="1"/>
  <c r="BK280" i="1"/>
  <c r="BJ280" i="1"/>
  <c r="H750" i="7" s="1"/>
  <c r="BI280" i="1"/>
  <c r="H729" i="7" s="1"/>
  <c r="BH280" i="1"/>
  <c r="BG280" i="1"/>
  <c r="BF280" i="1"/>
  <c r="BE280" i="1"/>
  <c r="BD280" i="1"/>
  <c r="BC280" i="1"/>
  <c r="F729" i="7" s="1"/>
  <c r="BB280" i="1"/>
  <c r="F708" i="7" s="1"/>
  <c r="X708" i="7" s="1"/>
  <c r="BA280" i="1"/>
  <c r="E750" i="7" s="1"/>
  <c r="AZ280" i="1"/>
  <c r="AY280" i="1"/>
  <c r="AW280" i="1"/>
  <c r="CQ279" i="1"/>
  <c r="CP279" i="1"/>
  <c r="S728" i="7" s="1"/>
  <c r="CO279" i="1"/>
  <c r="S707" i="7" s="1"/>
  <c r="CN279" i="1"/>
  <c r="R749" i="7" s="1"/>
  <c r="CM279" i="1"/>
  <c r="R728" i="7" s="1"/>
  <c r="CL279" i="1"/>
  <c r="CK279" i="1"/>
  <c r="CJ279" i="1"/>
  <c r="CI279" i="1"/>
  <c r="CH279" i="1"/>
  <c r="P749" i="7" s="1"/>
  <c r="CG279" i="1"/>
  <c r="P728" i="7" s="1"/>
  <c r="CF279" i="1"/>
  <c r="P707" i="7" s="1"/>
  <c r="CE279" i="1"/>
  <c r="O749" i="7" s="1"/>
  <c r="CD279" i="1"/>
  <c r="CC279" i="1"/>
  <c r="CB279" i="1"/>
  <c r="CA279" i="1"/>
  <c r="BZ279" i="1"/>
  <c r="BY279" i="1"/>
  <c r="M749" i="7" s="1"/>
  <c r="W749" i="7" s="1"/>
  <c r="BX279" i="1"/>
  <c r="M728" i="7" s="1"/>
  <c r="W728" i="7" s="1"/>
  <c r="BW279" i="1"/>
  <c r="M707" i="7" s="1"/>
  <c r="BV279" i="1"/>
  <c r="BU279" i="1"/>
  <c r="BT279" i="1"/>
  <c r="BS279" i="1"/>
  <c r="BR279" i="1"/>
  <c r="K728" i="7" s="1"/>
  <c r="BQ279" i="1"/>
  <c r="K707" i="7" s="1"/>
  <c r="BP279" i="1"/>
  <c r="J749" i="7" s="1"/>
  <c r="BO279" i="1"/>
  <c r="J728" i="7" s="1"/>
  <c r="BN279" i="1"/>
  <c r="BM279" i="1"/>
  <c r="BL279" i="1"/>
  <c r="BK279" i="1"/>
  <c r="BJ279" i="1"/>
  <c r="H749" i="7" s="1"/>
  <c r="BI279" i="1"/>
  <c r="H728" i="7" s="1"/>
  <c r="BH279" i="1"/>
  <c r="H707" i="7" s="1"/>
  <c r="BG279" i="1"/>
  <c r="G749" i="7" s="1"/>
  <c r="BF279" i="1"/>
  <c r="BE279" i="1"/>
  <c r="BD279" i="1"/>
  <c r="BC279" i="1"/>
  <c r="BB279" i="1"/>
  <c r="F707" i="7" s="1"/>
  <c r="BA279" i="1"/>
  <c r="E749" i="7" s="1"/>
  <c r="AZ279" i="1"/>
  <c r="E728" i="7" s="1"/>
  <c r="AY279" i="1"/>
  <c r="E707" i="7" s="1"/>
  <c r="AW279" i="1"/>
  <c r="CQ278" i="1"/>
  <c r="CP278" i="1"/>
  <c r="CO278" i="1"/>
  <c r="CN278" i="1"/>
  <c r="R748" i="7" s="1"/>
  <c r="CM278" i="1"/>
  <c r="R727" i="7" s="1"/>
  <c r="CL278" i="1"/>
  <c r="R706" i="7" s="1"/>
  <c r="CK278" i="1"/>
  <c r="Q748" i="7" s="1"/>
  <c r="CJ278" i="1"/>
  <c r="CI278" i="1"/>
  <c r="CH278" i="1"/>
  <c r="CG278" i="1"/>
  <c r="CF278" i="1"/>
  <c r="P706" i="7" s="1"/>
  <c r="CE278" i="1"/>
  <c r="CD278" i="1"/>
  <c r="O727" i="7" s="1"/>
  <c r="CC278" i="1"/>
  <c r="O706" i="7" s="1"/>
  <c r="CB278" i="1"/>
  <c r="CA278" i="1"/>
  <c r="BZ278" i="1"/>
  <c r="BY278" i="1"/>
  <c r="BX278" i="1"/>
  <c r="M727" i="7" s="1"/>
  <c r="BW278" i="1"/>
  <c r="BV278" i="1"/>
  <c r="L748" i="7" s="1"/>
  <c r="BU278" i="1"/>
  <c r="L727" i="7" s="1"/>
  <c r="BT278" i="1"/>
  <c r="BS278" i="1"/>
  <c r="BR278" i="1"/>
  <c r="BQ278" i="1"/>
  <c r="BP278" i="1"/>
  <c r="J748" i="7" s="1"/>
  <c r="BO278" i="1"/>
  <c r="J727" i="7" s="1"/>
  <c r="BN278" i="1"/>
  <c r="J706" i="7" s="1"/>
  <c r="BM278" i="1"/>
  <c r="I748" i="7" s="1"/>
  <c r="BL278" i="1"/>
  <c r="BK278" i="1"/>
  <c r="BJ278" i="1"/>
  <c r="BI278" i="1"/>
  <c r="BH278" i="1"/>
  <c r="H706" i="7" s="1"/>
  <c r="BG278" i="1"/>
  <c r="G748" i="7" s="1"/>
  <c r="BF278" i="1"/>
  <c r="G727" i="7" s="1"/>
  <c r="BE278" i="1"/>
  <c r="G706" i="7" s="1"/>
  <c r="BD278" i="1"/>
  <c r="BC278" i="1"/>
  <c r="BB278" i="1"/>
  <c r="BA278" i="1"/>
  <c r="AZ278" i="1"/>
  <c r="E727" i="7" s="1"/>
  <c r="AY278" i="1"/>
  <c r="E706" i="7" s="1"/>
  <c r="AW278" i="1"/>
  <c r="CQ277" i="1"/>
  <c r="S747" i="7" s="1"/>
  <c r="CP277" i="1"/>
  <c r="CO277" i="1"/>
  <c r="CN277" i="1"/>
  <c r="CM277" i="1"/>
  <c r="CL277" i="1"/>
  <c r="R705" i="7" s="1"/>
  <c r="CK277" i="1"/>
  <c r="Q747" i="7" s="1"/>
  <c r="CJ277" i="1"/>
  <c r="Q726" i="7" s="1"/>
  <c r="CI277" i="1"/>
  <c r="Q705" i="7" s="1"/>
  <c r="CH277" i="1"/>
  <c r="CG277" i="1"/>
  <c r="CF277" i="1"/>
  <c r="CE277" i="1"/>
  <c r="CD277" i="1"/>
  <c r="O726" i="7" s="1"/>
  <c r="CC277" i="1"/>
  <c r="O705" i="7" s="1"/>
  <c r="CB277" i="1"/>
  <c r="N747" i="7" s="1"/>
  <c r="CA277" i="1"/>
  <c r="N726" i="7" s="1"/>
  <c r="BZ277" i="1"/>
  <c r="BY277" i="1"/>
  <c r="BX277" i="1"/>
  <c r="BW277" i="1"/>
  <c r="BV277" i="1"/>
  <c r="L747" i="7" s="1"/>
  <c r="BU277" i="1"/>
  <c r="L726" i="7" s="1"/>
  <c r="BT277" i="1"/>
  <c r="L705" i="7" s="1"/>
  <c r="BS277" i="1"/>
  <c r="BR277" i="1"/>
  <c r="BQ277" i="1"/>
  <c r="BP277" i="1"/>
  <c r="BO277" i="1"/>
  <c r="BN277" i="1"/>
  <c r="J705" i="7" s="1"/>
  <c r="BM277" i="1"/>
  <c r="I747" i="7" s="1"/>
  <c r="BL277" i="1"/>
  <c r="I726" i="7" s="1"/>
  <c r="BK277" i="1"/>
  <c r="I705" i="7" s="1"/>
  <c r="BJ277" i="1"/>
  <c r="BI277" i="1"/>
  <c r="BH277" i="1"/>
  <c r="BG277" i="1"/>
  <c r="BF277" i="1"/>
  <c r="G726" i="7" s="1"/>
  <c r="BE277" i="1"/>
  <c r="G705" i="7" s="1"/>
  <c r="BD277" i="1"/>
  <c r="F747" i="7" s="1"/>
  <c r="BC277" i="1"/>
  <c r="F726" i="7" s="1"/>
  <c r="BB277" i="1"/>
  <c r="BA277" i="1"/>
  <c r="AZ277" i="1"/>
  <c r="AY277" i="1"/>
  <c r="AW277" i="1"/>
  <c r="CQ276" i="1"/>
  <c r="CP276" i="1"/>
  <c r="S725" i="7" s="1"/>
  <c r="CO276" i="1"/>
  <c r="S704" i="7" s="1"/>
  <c r="CN276" i="1"/>
  <c r="CM276" i="1"/>
  <c r="CL276" i="1"/>
  <c r="CK276" i="1"/>
  <c r="CJ276" i="1"/>
  <c r="Q725" i="7" s="1"/>
  <c r="CI276" i="1"/>
  <c r="Q704" i="7" s="1"/>
  <c r="CH276" i="1"/>
  <c r="P746" i="7" s="1"/>
  <c r="CG276" i="1"/>
  <c r="P725" i="7" s="1"/>
  <c r="CF276" i="1"/>
  <c r="CE276" i="1"/>
  <c r="CD276" i="1"/>
  <c r="CC276" i="1"/>
  <c r="CB276" i="1"/>
  <c r="N746" i="7" s="1"/>
  <c r="CA276" i="1"/>
  <c r="N725" i="7" s="1"/>
  <c r="BZ276" i="1"/>
  <c r="N704" i="7" s="1"/>
  <c r="BY276" i="1"/>
  <c r="M746" i="7" s="1"/>
  <c r="BX276" i="1"/>
  <c r="BW276" i="1"/>
  <c r="BV276" i="1"/>
  <c r="BU276" i="1"/>
  <c r="BT276" i="1"/>
  <c r="L704" i="7" s="1"/>
  <c r="BS276" i="1"/>
  <c r="BR276" i="1"/>
  <c r="K725" i="7" s="1"/>
  <c r="BQ276" i="1"/>
  <c r="K704" i="7" s="1"/>
  <c r="BP276" i="1"/>
  <c r="BO276" i="1"/>
  <c r="BN276" i="1"/>
  <c r="BM276" i="1"/>
  <c r="BL276" i="1"/>
  <c r="I725" i="7" s="1"/>
  <c r="BK276" i="1"/>
  <c r="I704" i="7" s="1"/>
  <c r="BJ276" i="1"/>
  <c r="H746" i="7" s="1"/>
  <c r="BI276" i="1"/>
  <c r="H725" i="7" s="1"/>
  <c r="BH276" i="1"/>
  <c r="BG276" i="1"/>
  <c r="BF276" i="1"/>
  <c r="BE276" i="1"/>
  <c r="BD276" i="1"/>
  <c r="F746" i="7" s="1"/>
  <c r="BC276" i="1"/>
  <c r="F725" i="7" s="1"/>
  <c r="X725" i="7" s="1"/>
  <c r="BB276" i="1"/>
  <c r="F704" i="7" s="1"/>
  <c r="BA276" i="1"/>
  <c r="E746" i="7" s="1"/>
  <c r="AZ276" i="1"/>
  <c r="AY276" i="1"/>
  <c r="AW276" i="1"/>
  <c r="CQ275" i="1"/>
  <c r="CP275" i="1"/>
  <c r="S724" i="7" s="1"/>
  <c r="CO275" i="1"/>
  <c r="S703" i="7" s="1"/>
  <c r="CN275" i="1"/>
  <c r="R745" i="7" s="1"/>
  <c r="CM275" i="1"/>
  <c r="R724" i="7" s="1"/>
  <c r="CL275" i="1"/>
  <c r="CK275" i="1"/>
  <c r="CJ275" i="1"/>
  <c r="CI275" i="1"/>
  <c r="CH275" i="1"/>
  <c r="P745" i="7" s="1"/>
  <c r="CG275" i="1"/>
  <c r="P724" i="7" s="1"/>
  <c r="CF275" i="1"/>
  <c r="P703" i="7" s="1"/>
  <c r="CE275" i="1"/>
  <c r="O745" i="7" s="1"/>
  <c r="CD275" i="1"/>
  <c r="CC275" i="1"/>
  <c r="CB275" i="1"/>
  <c r="CA275" i="1"/>
  <c r="BZ275" i="1"/>
  <c r="N703" i="7" s="1"/>
  <c r="BY275" i="1"/>
  <c r="M745" i="7" s="1"/>
  <c r="W745" i="7" s="1"/>
  <c r="BX275" i="1"/>
  <c r="M724" i="7" s="1"/>
  <c r="W724" i="7" s="1"/>
  <c r="BW275" i="1"/>
  <c r="M703" i="7" s="1"/>
  <c r="BV275" i="1"/>
  <c r="BU275" i="1"/>
  <c r="BT275" i="1"/>
  <c r="BS275" i="1"/>
  <c r="BR275" i="1"/>
  <c r="K724" i="7" s="1"/>
  <c r="BQ275" i="1"/>
  <c r="K703" i="7" s="1"/>
  <c r="BP275" i="1"/>
  <c r="J745" i="7" s="1"/>
  <c r="BO275" i="1"/>
  <c r="J724" i="7" s="1"/>
  <c r="BN275" i="1"/>
  <c r="BM275" i="1"/>
  <c r="BL275" i="1"/>
  <c r="BK275" i="1"/>
  <c r="BJ275" i="1"/>
  <c r="H745" i="7" s="1"/>
  <c r="BI275" i="1"/>
  <c r="H724" i="7" s="1"/>
  <c r="BH275" i="1"/>
  <c r="H703" i="7" s="1"/>
  <c r="BG275" i="1"/>
  <c r="G745" i="7" s="1"/>
  <c r="BF275" i="1"/>
  <c r="BE275" i="1"/>
  <c r="BD275" i="1"/>
  <c r="BC275" i="1"/>
  <c r="BB275" i="1"/>
  <c r="F703" i="7" s="1"/>
  <c r="BA275" i="1"/>
  <c r="E745" i="7" s="1"/>
  <c r="AZ275" i="1"/>
  <c r="E724" i="7" s="1"/>
  <c r="AY275" i="1"/>
  <c r="E703" i="7" s="1"/>
  <c r="AW275" i="1"/>
  <c r="CQ274" i="1"/>
  <c r="CP274" i="1"/>
  <c r="CO274" i="1"/>
  <c r="CN274" i="1"/>
  <c r="R744" i="7" s="1"/>
  <c r="CM274" i="1"/>
  <c r="R723" i="7" s="1"/>
  <c r="CL274" i="1"/>
  <c r="R702" i="7" s="1"/>
  <c r="CK274" i="1"/>
  <c r="Q744" i="7" s="1"/>
  <c r="CJ274" i="1"/>
  <c r="CI274" i="1"/>
  <c r="CH274" i="1"/>
  <c r="CG274" i="1"/>
  <c r="CF274" i="1"/>
  <c r="P702" i="7" s="1"/>
  <c r="CE274" i="1"/>
  <c r="O744" i="7" s="1"/>
  <c r="CD274" i="1"/>
  <c r="O723" i="7" s="1"/>
  <c r="CC274" i="1"/>
  <c r="O702" i="7" s="1"/>
  <c r="CB274" i="1"/>
  <c r="CA274" i="1"/>
  <c r="BZ274" i="1"/>
  <c r="BY274" i="1"/>
  <c r="BX274" i="1"/>
  <c r="M723" i="7" s="1"/>
  <c r="BW274" i="1"/>
  <c r="BV274" i="1"/>
  <c r="L744" i="7" s="1"/>
  <c r="BU274" i="1"/>
  <c r="L723" i="7" s="1"/>
  <c r="BT274" i="1"/>
  <c r="BS274" i="1"/>
  <c r="BR274" i="1"/>
  <c r="BQ274" i="1"/>
  <c r="BP274" i="1"/>
  <c r="J744" i="7" s="1"/>
  <c r="BO274" i="1"/>
  <c r="J723" i="7" s="1"/>
  <c r="BN274" i="1"/>
  <c r="J702" i="7" s="1"/>
  <c r="BM274" i="1"/>
  <c r="I744" i="7" s="1"/>
  <c r="BL274" i="1"/>
  <c r="BK274" i="1"/>
  <c r="BJ274" i="1"/>
  <c r="BI274" i="1"/>
  <c r="BH274" i="1"/>
  <c r="H702" i="7" s="1"/>
  <c r="BG274" i="1"/>
  <c r="BF274" i="1"/>
  <c r="G723" i="7" s="1"/>
  <c r="BE274" i="1"/>
  <c r="G702" i="7" s="1"/>
  <c r="BD274" i="1"/>
  <c r="BC274" i="1"/>
  <c r="BB274" i="1"/>
  <c r="BA274" i="1"/>
  <c r="AZ274" i="1"/>
  <c r="E723" i="7" s="1"/>
  <c r="AY274" i="1"/>
  <c r="E702" i="7" s="1"/>
  <c r="AW274" i="1"/>
  <c r="CQ273" i="1"/>
  <c r="S743" i="7" s="1"/>
  <c r="CP273" i="1"/>
  <c r="CO273" i="1"/>
  <c r="CN273" i="1"/>
  <c r="CM273" i="1"/>
  <c r="CL273" i="1"/>
  <c r="R701" i="7" s="1"/>
  <c r="CK273" i="1"/>
  <c r="Q743" i="7" s="1"/>
  <c r="CJ273" i="1"/>
  <c r="Q722" i="7" s="1"/>
  <c r="CI273" i="1"/>
  <c r="Q701" i="7" s="1"/>
  <c r="CH273" i="1"/>
  <c r="CG273" i="1"/>
  <c r="CF273" i="1"/>
  <c r="CE273" i="1"/>
  <c r="CD273" i="1"/>
  <c r="O722" i="7" s="1"/>
  <c r="CC273" i="1"/>
  <c r="O701" i="7" s="1"/>
  <c r="CB273" i="1"/>
  <c r="N743" i="7" s="1"/>
  <c r="CA273" i="1"/>
  <c r="N722" i="7" s="1"/>
  <c r="X722" i="7" s="1"/>
  <c r="BZ273" i="1"/>
  <c r="BY273" i="1"/>
  <c r="BX273" i="1"/>
  <c r="BW273" i="1"/>
  <c r="BV273" i="1"/>
  <c r="L743" i="7" s="1"/>
  <c r="BU273" i="1"/>
  <c r="L722" i="7" s="1"/>
  <c r="BT273" i="1"/>
  <c r="L701" i="7" s="1"/>
  <c r="BS273" i="1"/>
  <c r="BR273" i="1"/>
  <c r="BQ273" i="1"/>
  <c r="BP273" i="1"/>
  <c r="BO273" i="1"/>
  <c r="BN273" i="1"/>
  <c r="J701" i="7" s="1"/>
  <c r="BM273" i="1"/>
  <c r="I743" i="7" s="1"/>
  <c r="BL273" i="1"/>
  <c r="I722" i="7" s="1"/>
  <c r="BK273" i="1"/>
  <c r="I701" i="7" s="1"/>
  <c r="BJ273" i="1"/>
  <c r="BI273" i="1"/>
  <c r="BH273" i="1"/>
  <c r="BG273" i="1"/>
  <c r="BF273" i="1"/>
  <c r="G722" i="7" s="1"/>
  <c r="BE273" i="1"/>
  <c r="G701" i="7" s="1"/>
  <c r="BD273" i="1"/>
  <c r="F743" i="7" s="1"/>
  <c r="BC273" i="1"/>
  <c r="F722" i="7" s="1"/>
  <c r="BB273" i="1"/>
  <c r="BA273" i="1"/>
  <c r="AZ273" i="1"/>
  <c r="AY273" i="1"/>
  <c r="AW273" i="1"/>
  <c r="CQ272" i="1"/>
  <c r="S742" i="7" s="1"/>
  <c r="CP272" i="1"/>
  <c r="S721" i="7" s="1"/>
  <c r="CO272" i="1"/>
  <c r="S700" i="7" s="1"/>
  <c r="CN272" i="1"/>
  <c r="CM272" i="1"/>
  <c r="CL272" i="1"/>
  <c r="CK272" i="1"/>
  <c r="CJ272" i="1"/>
  <c r="Q721" i="7" s="1"/>
  <c r="CI272" i="1"/>
  <c r="Q700" i="7" s="1"/>
  <c r="CH272" i="1"/>
  <c r="P742" i="7" s="1"/>
  <c r="CG272" i="1"/>
  <c r="P721" i="7" s="1"/>
  <c r="CF272" i="1"/>
  <c r="CE272" i="1"/>
  <c r="CD272" i="1"/>
  <c r="CC272" i="1"/>
  <c r="CB272" i="1"/>
  <c r="N742" i="7" s="1"/>
  <c r="CA272" i="1"/>
  <c r="BZ272" i="1"/>
  <c r="N700" i="7" s="1"/>
  <c r="BY272" i="1"/>
  <c r="M742" i="7" s="1"/>
  <c r="BX272" i="1"/>
  <c r="BW272" i="1"/>
  <c r="BV272" i="1"/>
  <c r="BU272" i="1"/>
  <c r="BT272" i="1"/>
  <c r="L700" i="7" s="1"/>
  <c r="BS272" i="1"/>
  <c r="BR272" i="1"/>
  <c r="K721" i="7" s="1"/>
  <c r="BQ272" i="1"/>
  <c r="K700" i="7" s="1"/>
  <c r="BP272" i="1"/>
  <c r="BO272" i="1"/>
  <c r="BN272" i="1"/>
  <c r="BM272" i="1"/>
  <c r="BL272" i="1"/>
  <c r="I721" i="7" s="1"/>
  <c r="BK272" i="1"/>
  <c r="I700" i="7" s="1"/>
  <c r="BJ272" i="1"/>
  <c r="H742" i="7" s="1"/>
  <c r="BI272" i="1"/>
  <c r="H721" i="7" s="1"/>
  <c r="BH272" i="1"/>
  <c r="BG272" i="1"/>
  <c r="BF272" i="1"/>
  <c r="BE272" i="1"/>
  <c r="BD272" i="1"/>
  <c r="F742" i="7" s="1"/>
  <c r="BC272" i="1"/>
  <c r="F721" i="7" s="1"/>
  <c r="BB272" i="1"/>
  <c r="F700" i="7" s="1"/>
  <c r="BA272" i="1"/>
  <c r="E742" i="7" s="1"/>
  <c r="AZ272" i="1"/>
  <c r="AY272" i="1"/>
  <c r="AW272" i="1"/>
  <c r="CQ271" i="1"/>
  <c r="CP271" i="1"/>
  <c r="S720" i="7" s="1"/>
  <c r="CO271" i="1"/>
  <c r="S699" i="7" s="1"/>
  <c r="CN271" i="1"/>
  <c r="R741" i="7" s="1"/>
  <c r="CM271" i="1"/>
  <c r="R720" i="7" s="1"/>
  <c r="CL271" i="1"/>
  <c r="CK271" i="1"/>
  <c r="CJ271" i="1"/>
  <c r="CI271" i="1"/>
  <c r="CH271" i="1"/>
  <c r="P741" i="7" s="1"/>
  <c r="CG271" i="1"/>
  <c r="P720" i="7" s="1"/>
  <c r="CF271" i="1"/>
  <c r="P699" i="7" s="1"/>
  <c r="CE271" i="1"/>
  <c r="O741" i="7" s="1"/>
  <c r="CD271" i="1"/>
  <c r="CC271" i="1"/>
  <c r="CB271" i="1"/>
  <c r="CA271" i="1"/>
  <c r="BZ271" i="1"/>
  <c r="N699" i="7" s="1"/>
  <c r="BY271" i="1"/>
  <c r="M741" i="7" s="1"/>
  <c r="W741" i="7" s="1"/>
  <c r="BX271" i="1"/>
  <c r="M720" i="7" s="1"/>
  <c r="W720" i="7" s="1"/>
  <c r="BW271" i="1"/>
  <c r="M699" i="7" s="1"/>
  <c r="BV271" i="1"/>
  <c r="BU271" i="1"/>
  <c r="BT271" i="1"/>
  <c r="BS271" i="1"/>
  <c r="BR271" i="1"/>
  <c r="K720" i="7" s="1"/>
  <c r="BQ271" i="1"/>
  <c r="K699" i="7" s="1"/>
  <c r="BP271" i="1"/>
  <c r="J741" i="7" s="1"/>
  <c r="BO271" i="1"/>
  <c r="J720" i="7" s="1"/>
  <c r="BN271" i="1"/>
  <c r="BM271" i="1"/>
  <c r="BL271" i="1"/>
  <c r="BK271" i="1"/>
  <c r="BJ271" i="1"/>
  <c r="H741" i="7" s="1"/>
  <c r="BI271" i="1"/>
  <c r="H720" i="7" s="1"/>
  <c r="BH271" i="1"/>
  <c r="H699" i="7" s="1"/>
  <c r="BG271" i="1"/>
  <c r="G741" i="7" s="1"/>
  <c r="BF271" i="1"/>
  <c r="BE271" i="1"/>
  <c r="BD271" i="1"/>
  <c r="BC271" i="1"/>
  <c r="BB271" i="1"/>
  <c r="F699" i="7" s="1"/>
  <c r="BA271" i="1"/>
  <c r="E741" i="7" s="1"/>
  <c r="AZ271" i="1"/>
  <c r="E720" i="7" s="1"/>
  <c r="AY271" i="1"/>
  <c r="E699" i="7" s="1"/>
  <c r="AW271" i="1"/>
  <c r="CQ270" i="1"/>
  <c r="CP270" i="1"/>
  <c r="CO270" i="1"/>
  <c r="CN270" i="1"/>
  <c r="R740" i="7" s="1"/>
  <c r="CM270" i="1"/>
  <c r="R719" i="7" s="1"/>
  <c r="CL270" i="1"/>
  <c r="R698" i="7" s="1"/>
  <c r="CK270" i="1"/>
  <c r="Q740" i="7" s="1"/>
  <c r="CJ270" i="1"/>
  <c r="CI270" i="1"/>
  <c r="CH270" i="1"/>
  <c r="CG270" i="1"/>
  <c r="CF270" i="1"/>
  <c r="P698" i="7" s="1"/>
  <c r="CE270" i="1"/>
  <c r="O740" i="7" s="1"/>
  <c r="CD270" i="1"/>
  <c r="O719" i="7" s="1"/>
  <c r="CC270" i="1"/>
  <c r="O698" i="7" s="1"/>
  <c r="CB270" i="1"/>
  <c r="CA270" i="1"/>
  <c r="BZ270" i="1"/>
  <c r="BY270" i="1"/>
  <c r="BX270" i="1"/>
  <c r="M719" i="7" s="1"/>
  <c r="BW270" i="1"/>
  <c r="M698" i="7" s="1"/>
  <c r="W698" i="7" s="1"/>
  <c r="BV270" i="1"/>
  <c r="L740" i="7" s="1"/>
  <c r="BU270" i="1"/>
  <c r="L719" i="7" s="1"/>
  <c r="BT270" i="1"/>
  <c r="BS270" i="1"/>
  <c r="BR270" i="1"/>
  <c r="BQ270" i="1"/>
  <c r="BP270" i="1"/>
  <c r="J740" i="7" s="1"/>
  <c r="BO270" i="1"/>
  <c r="J719" i="7" s="1"/>
  <c r="BN270" i="1"/>
  <c r="J698" i="7" s="1"/>
  <c r="BM270" i="1"/>
  <c r="I740" i="7" s="1"/>
  <c r="BL270" i="1"/>
  <c r="BK270" i="1"/>
  <c r="BJ270" i="1"/>
  <c r="BI270" i="1"/>
  <c r="BH270" i="1"/>
  <c r="H698" i="7" s="1"/>
  <c r="BG270" i="1"/>
  <c r="G740" i="7" s="1"/>
  <c r="BF270" i="1"/>
  <c r="G719" i="7" s="1"/>
  <c r="BE270" i="1"/>
  <c r="G698" i="7" s="1"/>
  <c r="X698" i="7" s="1"/>
  <c r="BD270" i="1"/>
  <c r="BC270" i="1"/>
  <c r="BB270" i="1"/>
  <c r="BA270" i="1"/>
  <c r="AZ270" i="1"/>
  <c r="E719" i="7" s="1"/>
  <c r="AY270" i="1"/>
  <c r="E698" i="7" s="1"/>
  <c r="AW270" i="1"/>
  <c r="CQ269" i="1"/>
  <c r="S739" i="7" s="1"/>
  <c r="CP269" i="1"/>
  <c r="CO269" i="1"/>
  <c r="CN269" i="1"/>
  <c r="CM269" i="1"/>
  <c r="CL269" i="1"/>
  <c r="R697" i="7" s="1"/>
  <c r="CK269" i="1"/>
  <c r="Q739" i="7" s="1"/>
  <c r="CJ269" i="1"/>
  <c r="Q718" i="7" s="1"/>
  <c r="CI269" i="1"/>
  <c r="Q697" i="7" s="1"/>
  <c r="CH269" i="1"/>
  <c r="CG269" i="1"/>
  <c r="CF269" i="1"/>
  <c r="CE269" i="1"/>
  <c r="CD269" i="1"/>
  <c r="O718" i="7" s="1"/>
  <c r="CC269" i="1"/>
  <c r="O697" i="7" s="1"/>
  <c r="CB269" i="1"/>
  <c r="N739" i="7" s="1"/>
  <c r="CA269" i="1"/>
  <c r="N718" i="7" s="1"/>
  <c r="BZ269" i="1"/>
  <c r="BY269" i="1"/>
  <c r="BX269" i="1"/>
  <c r="BW269" i="1"/>
  <c r="BV269" i="1"/>
  <c r="L739" i="7" s="1"/>
  <c r="BU269" i="1"/>
  <c r="L718" i="7" s="1"/>
  <c r="BT269" i="1"/>
  <c r="L697" i="7" s="1"/>
  <c r="BS269" i="1"/>
  <c r="BR269" i="1"/>
  <c r="BQ269" i="1"/>
  <c r="BP269" i="1"/>
  <c r="BO269" i="1"/>
  <c r="BN269" i="1"/>
  <c r="J697" i="7" s="1"/>
  <c r="BM269" i="1"/>
  <c r="I739" i="7" s="1"/>
  <c r="BL269" i="1"/>
  <c r="I718" i="7" s="1"/>
  <c r="BK269" i="1"/>
  <c r="I697" i="7" s="1"/>
  <c r="BJ269" i="1"/>
  <c r="BI269" i="1"/>
  <c r="BH269" i="1"/>
  <c r="BG269" i="1"/>
  <c r="BF269" i="1"/>
  <c r="G718" i="7" s="1"/>
  <c r="BE269" i="1"/>
  <c r="G697" i="7" s="1"/>
  <c r="BD269" i="1"/>
  <c r="F739" i="7" s="1"/>
  <c r="BC269" i="1"/>
  <c r="F718" i="7" s="1"/>
  <c r="BB269" i="1"/>
  <c r="BA269" i="1"/>
  <c r="AZ269" i="1"/>
  <c r="AY269" i="1"/>
  <c r="AW269" i="1"/>
  <c r="CQ268" i="1"/>
  <c r="S738" i="7" s="1"/>
  <c r="CP268" i="1"/>
  <c r="S717" i="7" s="1"/>
  <c r="CO268" i="1"/>
  <c r="S696" i="7" s="1"/>
  <c r="CN268" i="1"/>
  <c r="CM268" i="1"/>
  <c r="CL268" i="1"/>
  <c r="CK268" i="1"/>
  <c r="CJ268" i="1"/>
  <c r="Q717" i="7" s="1"/>
  <c r="CI268" i="1"/>
  <c r="CH268" i="1"/>
  <c r="P738" i="7" s="1"/>
  <c r="CG268" i="1"/>
  <c r="P717" i="7" s="1"/>
  <c r="CF268" i="1"/>
  <c r="CE268" i="1"/>
  <c r="CD268" i="1"/>
  <c r="CC268" i="1"/>
  <c r="CB268" i="1"/>
  <c r="N738" i="7" s="1"/>
  <c r="CA268" i="1"/>
  <c r="N717" i="7" s="1"/>
  <c r="BZ268" i="1"/>
  <c r="N696" i="7" s="1"/>
  <c r="BY268" i="1"/>
  <c r="M738" i="7" s="1"/>
  <c r="BX268" i="1"/>
  <c r="BW268" i="1"/>
  <c r="BV268" i="1"/>
  <c r="BU268" i="1"/>
  <c r="BT268" i="1"/>
  <c r="L696" i="7" s="1"/>
  <c r="BS268" i="1"/>
  <c r="BR268" i="1"/>
  <c r="K717" i="7" s="1"/>
  <c r="BQ268" i="1"/>
  <c r="K696" i="7" s="1"/>
  <c r="BP268" i="1"/>
  <c r="BO268" i="1"/>
  <c r="BN268" i="1"/>
  <c r="BM268" i="1"/>
  <c r="BL268" i="1"/>
  <c r="I717" i="7" s="1"/>
  <c r="BK268" i="1"/>
  <c r="I696" i="7" s="1"/>
  <c r="BJ268" i="1"/>
  <c r="H738" i="7" s="1"/>
  <c r="BI268" i="1"/>
  <c r="H717" i="7" s="1"/>
  <c r="BH268" i="1"/>
  <c r="BG268" i="1"/>
  <c r="BF268" i="1"/>
  <c r="BE268" i="1"/>
  <c r="BD268" i="1"/>
  <c r="F738" i="7" s="1"/>
  <c r="BC268" i="1"/>
  <c r="F717" i="7" s="1"/>
  <c r="X717" i="7" s="1"/>
  <c r="BB268" i="1"/>
  <c r="F696" i="7" s="1"/>
  <c r="BA268" i="1"/>
  <c r="E738" i="7" s="1"/>
  <c r="AZ268" i="1"/>
  <c r="AY268" i="1"/>
  <c r="AW268" i="1"/>
  <c r="CQ267" i="1"/>
  <c r="CP267" i="1"/>
  <c r="S716" i="7" s="1"/>
  <c r="CO267" i="1"/>
  <c r="S695" i="7" s="1"/>
  <c r="CN267" i="1"/>
  <c r="R737" i="7" s="1"/>
  <c r="CM267" i="1"/>
  <c r="R716" i="7" s="1"/>
  <c r="CL267" i="1"/>
  <c r="CK267" i="1"/>
  <c r="CJ267" i="1"/>
  <c r="CI267" i="1"/>
  <c r="CH267" i="1"/>
  <c r="P737" i="7" s="1"/>
  <c r="CG267" i="1"/>
  <c r="P716" i="7" s="1"/>
  <c r="CF267" i="1"/>
  <c r="P695" i="7" s="1"/>
  <c r="CE267" i="1"/>
  <c r="O737" i="7" s="1"/>
  <c r="CD267" i="1"/>
  <c r="CC267" i="1"/>
  <c r="CB267" i="1"/>
  <c r="CA267" i="1"/>
  <c r="BZ267" i="1"/>
  <c r="N695" i="7" s="1"/>
  <c r="BY267" i="1"/>
  <c r="M737" i="7" s="1"/>
  <c r="W737" i="7" s="1"/>
  <c r="BX267" i="1"/>
  <c r="M716" i="7" s="1"/>
  <c r="W716" i="7" s="1"/>
  <c r="BW267" i="1"/>
  <c r="M695" i="7" s="1"/>
  <c r="BV267" i="1"/>
  <c r="BU267" i="1"/>
  <c r="BT267" i="1"/>
  <c r="BS267" i="1"/>
  <c r="BR267" i="1"/>
  <c r="K716" i="7" s="1"/>
  <c r="BQ267" i="1"/>
  <c r="K695" i="7" s="1"/>
  <c r="BP267" i="1"/>
  <c r="J737" i="7" s="1"/>
  <c r="BO267" i="1"/>
  <c r="J716" i="7" s="1"/>
  <c r="BN267" i="1"/>
  <c r="BM267" i="1"/>
  <c r="BL267" i="1"/>
  <c r="BK267" i="1"/>
  <c r="BJ267" i="1"/>
  <c r="H737" i="7" s="1"/>
  <c r="BI267" i="1"/>
  <c r="H716" i="7" s="1"/>
  <c r="BH267" i="1"/>
  <c r="H695" i="7" s="1"/>
  <c r="BG267" i="1"/>
  <c r="G737" i="7" s="1"/>
  <c r="BF267" i="1"/>
  <c r="BE267" i="1"/>
  <c r="BD267" i="1"/>
  <c r="BC267" i="1"/>
  <c r="BB267" i="1"/>
  <c r="F695" i="7" s="1"/>
  <c r="BA267" i="1"/>
  <c r="E737" i="7" s="1"/>
  <c r="AZ267" i="1"/>
  <c r="E716" i="7" s="1"/>
  <c r="AY267" i="1"/>
  <c r="E695" i="7" s="1"/>
  <c r="AW267" i="1"/>
  <c r="CQ263" i="1"/>
  <c r="CP263" i="1"/>
  <c r="CO263" i="1"/>
  <c r="CN263" i="1"/>
  <c r="R694" i="7" s="1"/>
  <c r="CM263" i="1"/>
  <c r="R673" i="7" s="1"/>
  <c r="CL263" i="1"/>
  <c r="R652" i="7" s="1"/>
  <c r="CK263" i="1"/>
  <c r="Q694" i="7" s="1"/>
  <c r="CJ263" i="1"/>
  <c r="CI263" i="1"/>
  <c r="CH263" i="1"/>
  <c r="CG263" i="1"/>
  <c r="CF263" i="1"/>
  <c r="P652" i="7" s="1"/>
  <c r="CE263" i="1"/>
  <c r="O694" i="7" s="1"/>
  <c r="CD263" i="1"/>
  <c r="O673" i="7" s="1"/>
  <c r="CC263" i="1"/>
  <c r="O652" i="7" s="1"/>
  <c r="CB263" i="1"/>
  <c r="CA263" i="1"/>
  <c r="BZ263" i="1"/>
  <c r="BY263" i="1"/>
  <c r="BX263" i="1"/>
  <c r="M673" i="7" s="1"/>
  <c r="BW263" i="1"/>
  <c r="M652" i="7" s="1"/>
  <c r="BV263" i="1"/>
  <c r="L694" i="7" s="1"/>
  <c r="BU263" i="1"/>
  <c r="L673" i="7" s="1"/>
  <c r="BT263" i="1"/>
  <c r="BS263" i="1"/>
  <c r="BR263" i="1"/>
  <c r="BQ263" i="1"/>
  <c r="BP263" i="1"/>
  <c r="J694" i="7" s="1"/>
  <c r="BO263" i="1"/>
  <c r="J673" i="7" s="1"/>
  <c r="BN263" i="1"/>
  <c r="J652" i="7" s="1"/>
  <c r="BM263" i="1"/>
  <c r="I694" i="7" s="1"/>
  <c r="BL263" i="1"/>
  <c r="BK263" i="1"/>
  <c r="BJ263" i="1"/>
  <c r="BI263" i="1"/>
  <c r="BH263" i="1"/>
  <c r="H652" i="7" s="1"/>
  <c r="BG263" i="1"/>
  <c r="BF263" i="1"/>
  <c r="G673" i="7" s="1"/>
  <c r="BE263" i="1"/>
  <c r="G652" i="7" s="1"/>
  <c r="BD263" i="1"/>
  <c r="BC263" i="1"/>
  <c r="BB263" i="1"/>
  <c r="BA263" i="1"/>
  <c r="AZ263" i="1"/>
  <c r="E673" i="7" s="1"/>
  <c r="AY263" i="1"/>
  <c r="E652" i="7" s="1"/>
  <c r="AW263" i="1"/>
  <c r="CQ262" i="1"/>
  <c r="S693" i="7" s="1"/>
  <c r="CP262" i="1"/>
  <c r="CO262" i="1"/>
  <c r="CN262" i="1"/>
  <c r="CM262" i="1"/>
  <c r="CL262" i="1"/>
  <c r="R651" i="7" s="1"/>
  <c r="CK262" i="1"/>
  <c r="Q693" i="7" s="1"/>
  <c r="CJ262" i="1"/>
  <c r="Q672" i="7" s="1"/>
  <c r="CI262" i="1"/>
  <c r="Q651" i="7" s="1"/>
  <c r="CH262" i="1"/>
  <c r="CG262" i="1"/>
  <c r="CF262" i="1"/>
  <c r="CE262" i="1"/>
  <c r="CD262" i="1"/>
  <c r="O672" i="7" s="1"/>
  <c r="CC262" i="1"/>
  <c r="O651" i="7" s="1"/>
  <c r="CB262" i="1"/>
  <c r="N693" i="7" s="1"/>
  <c r="CA262" i="1"/>
  <c r="N672" i="7" s="1"/>
  <c r="BZ262" i="1"/>
  <c r="BY262" i="1"/>
  <c r="BX262" i="1"/>
  <c r="BW262" i="1"/>
  <c r="BV262" i="1"/>
  <c r="L693" i="7" s="1"/>
  <c r="BU262" i="1"/>
  <c r="L672" i="7" s="1"/>
  <c r="BT262" i="1"/>
  <c r="L651" i="7" s="1"/>
  <c r="BS262" i="1"/>
  <c r="BR262" i="1"/>
  <c r="BQ262" i="1"/>
  <c r="BP262" i="1"/>
  <c r="BO262" i="1"/>
  <c r="BN262" i="1"/>
  <c r="J651" i="7" s="1"/>
  <c r="BM262" i="1"/>
  <c r="I693" i="7" s="1"/>
  <c r="BL262" i="1"/>
  <c r="I672" i="7" s="1"/>
  <c r="BK262" i="1"/>
  <c r="I651" i="7" s="1"/>
  <c r="BJ262" i="1"/>
  <c r="BI262" i="1"/>
  <c r="BH262" i="1"/>
  <c r="BG262" i="1"/>
  <c r="BF262" i="1"/>
  <c r="G672" i="7" s="1"/>
  <c r="BE262" i="1"/>
  <c r="G651" i="7" s="1"/>
  <c r="BD262" i="1"/>
  <c r="F693" i="7" s="1"/>
  <c r="BC262" i="1"/>
  <c r="F672" i="7" s="1"/>
  <c r="BB262" i="1"/>
  <c r="BA262" i="1"/>
  <c r="AZ262" i="1"/>
  <c r="AY262" i="1"/>
  <c r="AW262" i="1"/>
  <c r="CQ261" i="1"/>
  <c r="CP261" i="1"/>
  <c r="S671" i="7" s="1"/>
  <c r="CO261" i="1"/>
  <c r="S650" i="7" s="1"/>
  <c r="CN261" i="1"/>
  <c r="CM261" i="1"/>
  <c r="CL261" i="1"/>
  <c r="CK261" i="1"/>
  <c r="CJ261" i="1"/>
  <c r="Q671" i="7" s="1"/>
  <c r="CI261" i="1"/>
  <c r="CH261" i="1"/>
  <c r="P692" i="7" s="1"/>
  <c r="CG261" i="1"/>
  <c r="P671" i="7" s="1"/>
  <c r="CF261" i="1"/>
  <c r="CE261" i="1"/>
  <c r="CD261" i="1"/>
  <c r="CC261" i="1"/>
  <c r="CB261" i="1"/>
  <c r="N692" i="7" s="1"/>
  <c r="CA261" i="1"/>
  <c r="N671" i="7" s="1"/>
  <c r="BZ261" i="1"/>
  <c r="N650" i="7" s="1"/>
  <c r="BY261" i="1"/>
  <c r="M692" i="7" s="1"/>
  <c r="BX261" i="1"/>
  <c r="BW261" i="1"/>
  <c r="BV261" i="1"/>
  <c r="BU261" i="1"/>
  <c r="BT261" i="1"/>
  <c r="L650" i="7" s="1"/>
  <c r="BS261" i="1"/>
  <c r="BR261" i="1"/>
  <c r="K671" i="7" s="1"/>
  <c r="BQ261" i="1"/>
  <c r="K650" i="7" s="1"/>
  <c r="BP261" i="1"/>
  <c r="BO261" i="1"/>
  <c r="BN261" i="1"/>
  <c r="BM261" i="1"/>
  <c r="BL261" i="1"/>
  <c r="I671" i="7" s="1"/>
  <c r="BK261" i="1"/>
  <c r="BJ261" i="1"/>
  <c r="H692" i="7" s="1"/>
  <c r="BI261" i="1"/>
  <c r="H671" i="7" s="1"/>
  <c r="BH261" i="1"/>
  <c r="BG261" i="1"/>
  <c r="BF261" i="1"/>
  <c r="BE261" i="1"/>
  <c r="BD261" i="1"/>
  <c r="F692" i="7" s="1"/>
  <c r="BC261" i="1"/>
  <c r="F671" i="7" s="1"/>
  <c r="BB261" i="1"/>
  <c r="F650" i="7" s="1"/>
  <c r="BA261" i="1"/>
  <c r="E692" i="7" s="1"/>
  <c r="AZ261" i="1"/>
  <c r="AY261" i="1"/>
  <c r="AW261" i="1"/>
  <c r="CQ260" i="1"/>
  <c r="CP260" i="1"/>
  <c r="S670" i="7" s="1"/>
  <c r="CO260" i="1"/>
  <c r="S649" i="7" s="1"/>
  <c r="CN260" i="1"/>
  <c r="R691" i="7" s="1"/>
  <c r="CM260" i="1"/>
  <c r="R670" i="7" s="1"/>
  <c r="CL260" i="1"/>
  <c r="CK260" i="1"/>
  <c r="CJ260" i="1"/>
  <c r="CI260" i="1"/>
  <c r="CH260" i="1"/>
  <c r="P691" i="7" s="1"/>
  <c r="CG260" i="1"/>
  <c r="P670" i="7" s="1"/>
  <c r="CF260" i="1"/>
  <c r="P649" i="7" s="1"/>
  <c r="CE260" i="1"/>
  <c r="O691" i="7" s="1"/>
  <c r="CD260" i="1"/>
  <c r="CC260" i="1"/>
  <c r="CB260" i="1"/>
  <c r="CA260" i="1"/>
  <c r="BZ260" i="1"/>
  <c r="N649" i="7" s="1"/>
  <c r="BY260" i="1"/>
  <c r="M691" i="7" s="1"/>
  <c r="BX260" i="1"/>
  <c r="M670" i="7" s="1"/>
  <c r="W670" i="7" s="1"/>
  <c r="BW260" i="1"/>
  <c r="M649" i="7" s="1"/>
  <c r="BV260" i="1"/>
  <c r="BU260" i="1"/>
  <c r="BT260" i="1"/>
  <c r="BS260" i="1"/>
  <c r="BR260" i="1"/>
  <c r="K670" i="7" s="1"/>
  <c r="BQ260" i="1"/>
  <c r="K649" i="7" s="1"/>
  <c r="BP260" i="1"/>
  <c r="J691" i="7" s="1"/>
  <c r="BO260" i="1"/>
  <c r="J670" i="7" s="1"/>
  <c r="BN260" i="1"/>
  <c r="BM260" i="1"/>
  <c r="BL260" i="1"/>
  <c r="BK260" i="1"/>
  <c r="BJ260" i="1"/>
  <c r="H691" i="7" s="1"/>
  <c r="BI260" i="1"/>
  <c r="H670" i="7" s="1"/>
  <c r="BH260" i="1"/>
  <c r="H649" i="7" s="1"/>
  <c r="BG260" i="1"/>
  <c r="G691" i="7" s="1"/>
  <c r="BF260" i="1"/>
  <c r="BE260" i="1"/>
  <c r="BD260" i="1"/>
  <c r="BC260" i="1"/>
  <c r="BB260" i="1"/>
  <c r="F649" i="7" s="1"/>
  <c r="BA260" i="1"/>
  <c r="E691" i="7" s="1"/>
  <c r="AZ260" i="1"/>
  <c r="E670" i="7" s="1"/>
  <c r="AY260" i="1"/>
  <c r="E649" i="7" s="1"/>
  <c r="AW260" i="1"/>
  <c r="CQ259" i="1"/>
  <c r="CP259" i="1"/>
  <c r="CO259" i="1"/>
  <c r="CN259" i="1"/>
  <c r="R690" i="7" s="1"/>
  <c r="CM259" i="1"/>
  <c r="R669" i="7" s="1"/>
  <c r="CL259" i="1"/>
  <c r="R648" i="7" s="1"/>
  <c r="CK259" i="1"/>
  <c r="Q690" i="7" s="1"/>
  <c r="CJ259" i="1"/>
  <c r="CI259" i="1"/>
  <c r="CH259" i="1"/>
  <c r="CG259" i="1"/>
  <c r="CF259" i="1"/>
  <c r="P648" i="7" s="1"/>
  <c r="CE259" i="1"/>
  <c r="O690" i="7" s="1"/>
  <c r="CD259" i="1"/>
  <c r="O669" i="7" s="1"/>
  <c r="CC259" i="1"/>
  <c r="O648" i="7" s="1"/>
  <c r="CB259" i="1"/>
  <c r="CA259" i="1"/>
  <c r="BZ259" i="1"/>
  <c r="BY259" i="1"/>
  <c r="BX259" i="1"/>
  <c r="M669" i="7" s="1"/>
  <c r="BW259" i="1"/>
  <c r="M648" i="7" s="1"/>
  <c r="BV259" i="1"/>
  <c r="L690" i="7" s="1"/>
  <c r="BU259" i="1"/>
  <c r="L669" i="7" s="1"/>
  <c r="BT259" i="1"/>
  <c r="BS259" i="1"/>
  <c r="BR259" i="1"/>
  <c r="BQ259" i="1"/>
  <c r="BP259" i="1"/>
  <c r="J690" i="7" s="1"/>
  <c r="BO259" i="1"/>
  <c r="J669" i="7" s="1"/>
  <c r="BN259" i="1"/>
  <c r="J648" i="7" s="1"/>
  <c r="BM259" i="1"/>
  <c r="I690" i="7" s="1"/>
  <c r="BL259" i="1"/>
  <c r="BK259" i="1"/>
  <c r="BJ259" i="1"/>
  <c r="BI259" i="1"/>
  <c r="BH259" i="1"/>
  <c r="H648" i="7" s="1"/>
  <c r="BG259" i="1"/>
  <c r="BF259" i="1"/>
  <c r="G669" i="7" s="1"/>
  <c r="BE259" i="1"/>
  <c r="G648" i="7" s="1"/>
  <c r="BD259" i="1"/>
  <c r="BC259" i="1"/>
  <c r="BB259" i="1"/>
  <c r="BA259" i="1"/>
  <c r="AZ259" i="1"/>
  <c r="E669" i="7" s="1"/>
  <c r="AY259" i="1"/>
  <c r="E648" i="7" s="1"/>
  <c r="AW259" i="1"/>
  <c r="CQ258" i="1"/>
  <c r="S689" i="7" s="1"/>
  <c r="CP258" i="1"/>
  <c r="CO258" i="1"/>
  <c r="CN258" i="1"/>
  <c r="CM258" i="1"/>
  <c r="CL258" i="1"/>
  <c r="R647" i="7" s="1"/>
  <c r="CK258" i="1"/>
  <c r="Q689" i="7" s="1"/>
  <c r="CJ258" i="1"/>
  <c r="Q668" i="7" s="1"/>
  <c r="CI258" i="1"/>
  <c r="Q647" i="7" s="1"/>
  <c r="CH258" i="1"/>
  <c r="CG258" i="1"/>
  <c r="CF258" i="1"/>
  <c r="CE258" i="1"/>
  <c r="CD258" i="1"/>
  <c r="O668" i="7" s="1"/>
  <c r="CC258" i="1"/>
  <c r="O647" i="7" s="1"/>
  <c r="CB258" i="1"/>
  <c r="N689" i="7" s="1"/>
  <c r="CA258" i="1"/>
  <c r="N668" i="7" s="1"/>
  <c r="BZ258" i="1"/>
  <c r="BY258" i="1"/>
  <c r="BX258" i="1"/>
  <c r="BW258" i="1"/>
  <c r="BV258" i="1"/>
  <c r="L689" i="7" s="1"/>
  <c r="BU258" i="1"/>
  <c r="L668" i="7" s="1"/>
  <c r="BT258" i="1"/>
  <c r="L647" i="7" s="1"/>
  <c r="BS258" i="1"/>
  <c r="BR258" i="1"/>
  <c r="BQ258" i="1"/>
  <c r="BP258" i="1"/>
  <c r="BO258" i="1"/>
  <c r="BN258" i="1"/>
  <c r="J647" i="7" s="1"/>
  <c r="BM258" i="1"/>
  <c r="I689" i="7" s="1"/>
  <c r="BL258" i="1"/>
  <c r="I668" i="7" s="1"/>
  <c r="BK258" i="1"/>
  <c r="I647" i="7" s="1"/>
  <c r="BJ258" i="1"/>
  <c r="BI258" i="1"/>
  <c r="BH258" i="1"/>
  <c r="BG258" i="1"/>
  <c r="BF258" i="1"/>
  <c r="G668" i="7" s="1"/>
  <c r="BE258" i="1"/>
  <c r="G647" i="7" s="1"/>
  <c r="BD258" i="1"/>
  <c r="F689" i="7" s="1"/>
  <c r="BC258" i="1"/>
  <c r="F668" i="7" s="1"/>
  <c r="BB258" i="1"/>
  <c r="BA258" i="1"/>
  <c r="AZ258" i="1"/>
  <c r="AY258" i="1"/>
  <c r="AW258" i="1"/>
  <c r="CQ257" i="1"/>
  <c r="S688" i="7" s="1"/>
  <c r="CP257" i="1"/>
  <c r="S667" i="7" s="1"/>
  <c r="CO257" i="1"/>
  <c r="S646" i="7" s="1"/>
  <c r="CN257" i="1"/>
  <c r="CM257" i="1"/>
  <c r="CL257" i="1"/>
  <c r="CK257" i="1"/>
  <c r="CJ257" i="1"/>
  <c r="Q667" i="7" s="1"/>
  <c r="CI257" i="1"/>
  <c r="Q646" i="7" s="1"/>
  <c r="CH257" i="1"/>
  <c r="P688" i="7" s="1"/>
  <c r="CG257" i="1"/>
  <c r="P667" i="7" s="1"/>
  <c r="CF257" i="1"/>
  <c r="CE257" i="1"/>
  <c r="CD257" i="1"/>
  <c r="CC257" i="1"/>
  <c r="CB257" i="1"/>
  <c r="CA257" i="1"/>
  <c r="N667" i="7" s="1"/>
  <c r="BZ257" i="1"/>
  <c r="N646" i="7" s="1"/>
  <c r="X646" i="7" s="1"/>
  <c r="BY257" i="1"/>
  <c r="M688" i="7" s="1"/>
  <c r="BX257" i="1"/>
  <c r="BW257" i="1"/>
  <c r="BV257" i="1"/>
  <c r="BU257" i="1"/>
  <c r="BT257" i="1"/>
  <c r="L646" i="7" s="1"/>
  <c r="BS257" i="1"/>
  <c r="BR257" i="1"/>
  <c r="K667" i="7" s="1"/>
  <c r="BQ257" i="1"/>
  <c r="K646" i="7" s="1"/>
  <c r="BP257" i="1"/>
  <c r="BO257" i="1"/>
  <c r="BN257" i="1"/>
  <c r="BM257" i="1"/>
  <c r="BL257" i="1"/>
  <c r="BK257" i="1"/>
  <c r="I646" i="7" s="1"/>
  <c r="BJ257" i="1"/>
  <c r="H688" i="7" s="1"/>
  <c r="BI257" i="1"/>
  <c r="H667" i="7" s="1"/>
  <c r="BH257" i="1"/>
  <c r="BG257" i="1"/>
  <c r="BF257" i="1"/>
  <c r="BE257" i="1"/>
  <c r="BD257" i="1"/>
  <c r="F688" i="7" s="1"/>
  <c r="BC257" i="1"/>
  <c r="F667" i="7" s="1"/>
  <c r="BB257" i="1"/>
  <c r="F646" i="7" s="1"/>
  <c r="BA257" i="1"/>
  <c r="E688" i="7" s="1"/>
  <c r="AZ257" i="1"/>
  <c r="AY257" i="1"/>
  <c r="AW257" i="1"/>
  <c r="CQ256" i="1"/>
  <c r="CP256" i="1"/>
  <c r="S666" i="7" s="1"/>
  <c r="CO256" i="1"/>
  <c r="S645" i="7" s="1"/>
  <c r="CN256" i="1"/>
  <c r="R687" i="7" s="1"/>
  <c r="CM256" i="1"/>
  <c r="R666" i="7" s="1"/>
  <c r="CL256" i="1"/>
  <c r="CK256" i="1"/>
  <c r="CJ256" i="1"/>
  <c r="CI256" i="1"/>
  <c r="CH256" i="1"/>
  <c r="P687" i="7" s="1"/>
  <c r="CG256" i="1"/>
  <c r="P666" i="7" s="1"/>
  <c r="CF256" i="1"/>
  <c r="P645" i="7" s="1"/>
  <c r="CE256" i="1"/>
  <c r="O687" i="7" s="1"/>
  <c r="CD256" i="1"/>
  <c r="CC256" i="1"/>
  <c r="CB256" i="1"/>
  <c r="CA256" i="1"/>
  <c r="BZ256" i="1"/>
  <c r="N645" i="7" s="1"/>
  <c r="BY256" i="1"/>
  <c r="M687" i="7" s="1"/>
  <c r="BX256" i="1"/>
  <c r="M666" i="7" s="1"/>
  <c r="W666" i="7" s="1"/>
  <c r="BW256" i="1"/>
  <c r="M645" i="7" s="1"/>
  <c r="BV256" i="1"/>
  <c r="BU256" i="1"/>
  <c r="BT256" i="1"/>
  <c r="BS256" i="1"/>
  <c r="BR256" i="1"/>
  <c r="K666" i="7" s="1"/>
  <c r="BQ256" i="1"/>
  <c r="K645" i="7" s="1"/>
  <c r="BP256" i="1"/>
  <c r="J687" i="7" s="1"/>
  <c r="BO256" i="1"/>
  <c r="J666" i="7" s="1"/>
  <c r="BN256" i="1"/>
  <c r="BM256" i="1"/>
  <c r="BL256" i="1"/>
  <c r="BK256" i="1"/>
  <c r="BJ256" i="1"/>
  <c r="H687" i="7" s="1"/>
  <c r="BI256" i="1"/>
  <c r="H666" i="7" s="1"/>
  <c r="BH256" i="1"/>
  <c r="H645" i="7" s="1"/>
  <c r="BG256" i="1"/>
  <c r="G687" i="7" s="1"/>
  <c r="BF256" i="1"/>
  <c r="BE256" i="1"/>
  <c r="BD256" i="1"/>
  <c r="BC256" i="1"/>
  <c r="BB256" i="1"/>
  <c r="F645" i="7" s="1"/>
  <c r="BA256" i="1"/>
  <c r="E687" i="7" s="1"/>
  <c r="AZ256" i="1"/>
  <c r="E666" i="7" s="1"/>
  <c r="AY256" i="1"/>
  <c r="E645" i="7" s="1"/>
  <c r="AW256" i="1"/>
  <c r="CQ255" i="1"/>
  <c r="CP255" i="1"/>
  <c r="CO255" i="1"/>
  <c r="CN255" i="1"/>
  <c r="R686" i="7" s="1"/>
  <c r="CM255" i="1"/>
  <c r="R665" i="7" s="1"/>
  <c r="CL255" i="1"/>
  <c r="R644" i="7" s="1"/>
  <c r="CK255" i="1"/>
  <c r="Q686" i="7" s="1"/>
  <c r="CJ255" i="1"/>
  <c r="CI255" i="1"/>
  <c r="CH255" i="1"/>
  <c r="CG255" i="1"/>
  <c r="CF255" i="1"/>
  <c r="P644" i="7" s="1"/>
  <c r="CE255" i="1"/>
  <c r="O686" i="7" s="1"/>
  <c r="CD255" i="1"/>
  <c r="O665" i="7" s="1"/>
  <c r="CC255" i="1"/>
  <c r="O644" i="7" s="1"/>
  <c r="CB255" i="1"/>
  <c r="CA255" i="1"/>
  <c r="BZ255" i="1"/>
  <c r="BY255" i="1"/>
  <c r="BX255" i="1"/>
  <c r="M665" i="7" s="1"/>
  <c r="BW255" i="1"/>
  <c r="M644" i="7" s="1"/>
  <c r="BV255" i="1"/>
  <c r="L686" i="7" s="1"/>
  <c r="BU255" i="1"/>
  <c r="L665" i="7" s="1"/>
  <c r="BT255" i="1"/>
  <c r="BS255" i="1"/>
  <c r="BR255" i="1"/>
  <c r="BQ255" i="1"/>
  <c r="BP255" i="1"/>
  <c r="J686" i="7" s="1"/>
  <c r="BO255" i="1"/>
  <c r="J665" i="7" s="1"/>
  <c r="BN255" i="1"/>
  <c r="J644" i="7" s="1"/>
  <c r="BM255" i="1"/>
  <c r="I686" i="7" s="1"/>
  <c r="BL255" i="1"/>
  <c r="BK255" i="1"/>
  <c r="BJ255" i="1"/>
  <c r="BI255" i="1"/>
  <c r="BH255" i="1"/>
  <c r="H644" i="7" s="1"/>
  <c r="BG255" i="1"/>
  <c r="G686" i="7" s="1"/>
  <c r="BF255" i="1"/>
  <c r="G665" i="7" s="1"/>
  <c r="BE255" i="1"/>
  <c r="G644" i="7" s="1"/>
  <c r="BD255" i="1"/>
  <c r="BC255" i="1"/>
  <c r="BB255" i="1"/>
  <c r="BA255" i="1"/>
  <c r="AZ255" i="1"/>
  <c r="E665" i="7" s="1"/>
  <c r="AY255" i="1"/>
  <c r="E644" i="7" s="1"/>
  <c r="AW255" i="1"/>
  <c r="CQ254" i="1"/>
  <c r="S685" i="7" s="1"/>
  <c r="CP254" i="1"/>
  <c r="CO254" i="1"/>
  <c r="CN254" i="1"/>
  <c r="CM254" i="1"/>
  <c r="CL254" i="1"/>
  <c r="R643" i="7" s="1"/>
  <c r="CK254" i="1"/>
  <c r="Q685" i="7" s="1"/>
  <c r="CJ254" i="1"/>
  <c r="Q664" i="7" s="1"/>
  <c r="CI254" i="1"/>
  <c r="Q643" i="7" s="1"/>
  <c r="CH254" i="1"/>
  <c r="CG254" i="1"/>
  <c r="CF254" i="1"/>
  <c r="CE254" i="1"/>
  <c r="CD254" i="1"/>
  <c r="O664" i="7" s="1"/>
  <c r="CC254" i="1"/>
  <c r="O643" i="7" s="1"/>
  <c r="CB254" i="1"/>
  <c r="N685" i="7" s="1"/>
  <c r="CA254" i="1"/>
  <c r="N664" i="7" s="1"/>
  <c r="BZ254" i="1"/>
  <c r="BY254" i="1"/>
  <c r="BX254" i="1"/>
  <c r="BW254" i="1"/>
  <c r="BV254" i="1"/>
  <c r="L685" i="7" s="1"/>
  <c r="BU254" i="1"/>
  <c r="L664" i="7" s="1"/>
  <c r="BT254" i="1"/>
  <c r="L643" i="7" s="1"/>
  <c r="BS254" i="1"/>
  <c r="BR254" i="1"/>
  <c r="BQ254" i="1"/>
  <c r="BP254" i="1"/>
  <c r="BO254" i="1"/>
  <c r="BN254" i="1"/>
  <c r="J643" i="7" s="1"/>
  <c r="BM254" i="1"/>
  <c r="BL254" i="1"/>
  <c r="I664" i="7" s="1"/>
  <c r="BK254" i="1"/>
  <c r="I643" i="7" s="1"/>
  <c r="BJ254" i="1"/>
  <c r="BI254" i="1"/>
  <c r="BH254" i="1"/>
  <c r="BG254" i="1"/>
  <c r="BF254" i="1"/>
  <c r="G664" i="7" s="1"/>
  <c r="BE254" i="1"/>
  <c r="G643" i="7" s="1"/>
  <c r="BD254" i="1"/>
  <c r="F685" i="7" s="1"/>
  <c r="BC254" i="1"/>
  <c r="F664" i="7" s="1"/>
  <c r="BB254" i="1"/>
  <c r="BA254" i="1"/>
  <c r="AZ254" i="1"/>
  <c r="AY254" i="1"/>
  <c r="AW254" i="1"/>
  <c r="CQ253" i="1"/>
  <c r="S684" i="7" s="1"/>
  <c r="CP253" i="1"/>
  <c r="S663" i="7" s="1"/>
  <c r="CO253" i="1"/>
  <c r="S642" i="7" s="1"/>
  <c r="CN253" i="1"/>
  <c r="CM253" i="1"/>
  <c r="CL253" i="1"/>
  <c r="CK253" i="1"/>
  <c r="CJ253" i="1"/>
  <c r="Q663" i="7" s="1"/>
  <c r="CI253" i="1"/>
  <c r="Q642" i="7" s="1"/>
  <c r="CH253" i="1"/>
  <c r="P684" i="7" s="1"/>
  <c r="CG253" i="1"/>
  <c r="P663" i="7" s="1"/>
  <c r="CF253" i="1"/>
  <c r="CE253" i="1"/>
  <c r="CD253" i="1"/>
  <c r="CC253" i="1"/>
  <c r="CB253" i="1"/>
  <c r="N684" i="7" s="1"/>
  <c r="CA253" i="1"/>
  <c r="N663" i="7" s="1"/>
  <c r="BZ253" i="1"/>
  <c r="N642" i="7" s="1"/>
  <c r="BY253" i="1"/>
  <c r="M684" i="7" s="1"/>
  <c r="BX253" i="1"/>
  <c r="BW253" i="1"/>
  <c r="BV253" i="1"/>
  <c r="BU253" i="1"/>
  <c r="BT253" i="1"/>
  <c r="L642" i="7" s="1"/>
  <c r="BS253" i="1"/>
  <c r="BR253" i="1"/>
  <c r="K663" i="7" s="1"/>
  <c r="BQ253" i="1"/>
  <c r="K642" i="7" s="1"/>
  <c r="BP253" i="1"/>
  <c r="BO253" i="1"/>
  <c r="BN253" i="1"/>
  <c r="BM253" i="1"/>
  <c r="BL253" i="1"/>
  <c r="I663" i="7" s="1"/>
  <c r="BK253" i="1"/>
  <c r="I642" i="7" s="1"/>
  <c r="BJ253" i="1"/>
  <c r="H684" i="7" s="1"/>
  <c r="BI253" i="1"/>
  <c r="H663" i="7" s="1"/>
  <c r="BH253" i="1"/>
  <c r="BG253" i="1"/>
  <c r="BF253" i="1"/>
  <c r="BE253" i="1"/>
  <c r="BD253" i="1"/>
  <c r="F684" i="7" s="1"/>
  <c r="BC253" i="1"/>
  <c r="F663" i="7" s="1"/>
  <c r="BB253" i="1"/>
  <c r="F642" i="7" s="1"/>
  <c r="BA253" i="1"/>
  <c r="E684" i="7" s="1"/>
  <c r="AZ253" i="1"/>
  <c r="AY253" i="1"/>
  <c r="AW253" i="1"/>
  <c r="CQ252" i="1"/>
  <c r="CP252" i="1"/>
  <c r="S662" i="7" s="1"/>
  <c r="CO252" i="1"/>
  <c r="S641" i="7" s="1"/>
  <c r="CN252" i="1"/>
  <c r="R683" i="7" s="1"/>
  <c r="CM252" i="1"/>
  <c r="R662" i="7" s="1"/>
  <c r="CL252" i="1"/>
  <c r="CK252" i="1"/>
  <c r="CJ252" i="1"/>
  <c r="CI252" i="1"/>
  <c r="CH252" i="1"/>
  <c r="P683" i="7" s="1"/>
  <c r="CG252" i="1"/>
  <c r="P662" i="7" s="1"/>
  <c r="CF252" i="1"/>
  <c r="P641" i="7" s="1"/>
  <c r="CE252" i="1"/>
  <c r="O683" i="7" s="1"/>
  <c r="CD252" i="1"/>
  <c r="CC252" i="1"/>
  <c r="CB252" i="1"/>
  <c r="CA252" i="1"/>
  <c r="BZ252" i="1"/>
  <c r="N641" i="7" s="1"/>
  <c r="BY252" i="1"/>
  <c r="BX252" i="1"/>
  <c r="M662" i="7" s="1"/>
  <c r="BW252" i="1"/>
  <c r="M641" i="7" s="1"/>
  <c r="BV252" i="1"/>
  <c r="BU252" i="1"/>
  <c r="BT252" i="1"/>
  <c r="BS252" i="1"/>
  <c r="BR252" i="1"/>
  <c r="K662" i="7" s="1"/>
  <c r="BQ252" i="1"/>
  <c r="K641" i="7" s="1"/>
  <c r="BP252" i="1"/>
  <c r="J683" i="7" s="1"/>
  <c r="BO252" i="1"/>
  <c r="J662" i="7" s="1"/>
  <c r="BN252" i="1"/>
  <c r="BM252" i="1"/>
  <c r="BL252" i="1"/>
  <c r="BK252" i="1"/>
  <c r="BJ252" i="1"/>
  <c r="H683" i="7" s="1"/>
  <c r="BI252" i="1"/>
  <c r="H662" i="7" s="1"/>
  <c r="BH252" i="1"/>
  <c r="H641" i="7" s="1"/>
  <c r="BG252" i="1"/>
  <c r="G683" i="7" s="1"/>
  <c r="BF252" i="1"/>
  <c r="BE252" i="1"/>
  <c r="BD252" i="1"/>
  <c r="BC252" i="1"/>
  <c r="BB252" i="1"/>
  <c r="F641" i="7" s="1"/>
  <c r="BA252" i="1"/>
  <c r="E683" i="7" s="1"/>
  <c r="AZ252" i="1"/>
  <c r="E662" i="7" s="1"/>
  <c r="AY252" i="1"/>
  <c r="E641" i="7" s="1"/>
  <c r="AW252" i="1"/>
  <c r="CQ251" i="1"/>
  <c r="CP251" i="1"/>
  <c r="CO251" i="1"/>
  <c r="CN251" i="1"/>
  <c r="R682" i="7" s="1"/>
  <c r="CM251" i="1"/>
  <c r="R661" i="7" s="1"/>
  <c r="CL251" i="1"/>
  <c r="R640" i="7" s="1"/>
  <c r="CK251" i="1"/>
  <c r="Q682" i="7" s="1"/>
  <c r="CJ251" i="1"/>
  <c r="CI251" i="1"/>
  <c r="CH251" i="1"/>
  <c r="CG251" i="1"/>
  <c r="CF251" i="1"/>
  <c r="P640" i="7" s="1"/>
  <c r="CE251" i="1"/>
  <c r="O682" i="7" s="1"/>
  <c r="CD251" i="1"/>
  <c r="O661" i="7" s="1"/>
  <c r="CC251" i="1"/>
  <c r="O640" i="7" s="1"/>
  <c r="CB251" i="1"/>
  <c r="CA251" i="1"/>
  <c r="BZ251" i="1"/>
  <c r="BY251" i="1"/>
  <c r="BX251" i="1"/>
  <c r="M661" i="7" s="1"/>
  <c r="BW251" i="1"/>
  <c r="BV251" i="1"/>
  <c r="L682" i="7" s="1"/>
  <c r="BU251" i="1"/>
  <c r="L661" i="7" s="1"/>
  <c r="BT251" i="1"/>
  <c r="BS251" i="1"/>
  <c r="BR251" i="1"/>
  <c r="BQ251" i="1"/>
  <c r="BP251" i="1"/>
  <c r="J682" i="7" s="1"/>
  <c r="BO251" i="1"/>
  <c r="J661" i="7" s="1"/>
  <c r="BN251" i="1"/>
  <c r="J640" i="7" s="1"/>
  <c r="BM251" i="1"/>
  <c r="I682" i="7" s="1"/>
  <c r="BL251" i="1"/>
  <c r="BK251" i="1"/>
  <c r="BJ251" i="1"/>
  <c r="BI251" i="1"/>
  <c r="BH251" i="1"/>
  <c r="H640" i="7" s="1"/>
  <c r="BG251" i="1"/>
  <c r="G682" i="7" s="1"/>
  <c r="BF251" i="1"/>
  <c r="G661" i="7" s="1"/>
  <c r="BE251" i="1"/>
  <c r="G640" i="7" s="1"/>
  <c r="X640" i="7" s="1"/>
  <c r="BD251" i="1"/>
  <c r="BC251" i="1"/>
  <c r="BB251" i="1"/>
  <c r="BA251" i="1"/>
  <c r="AZ251" i="1"/>
  <c r="E661" i="7" s="1"/>
  <c r="AY251" i="1"/>
  <c r="AW251" i="1"/>
  <c r="CQ250" i="1"/>
  <c r="S681" i="7" s="1"/>
  <c r="CP250" i="1"/>
  <c r="CO250" i="1"/>
  <c r="CN250" i="1"/>
  <c r="CM250" i="1"/>
  <c r="CL250" i="1"/>
  <c r="R639" i="7" s="1"/>
  <c r="CK250" i="1"/>
  <c r="Q681" i="7" s="1"/>
  <c r="CJ250" i="1"/>
  <c r="Q660" i="7" s="1"/>
  <c r="CI250" i="1"/>
  <c r="Q639" i="7" s="1"/>
  <c r="CH250" i="1"/>
  <c r="CG250" i="1"/>
  <c r="CF250" i="1"/>
  <c r="CE250" i="1"/>
  <c r="CD250" i="1"/>
  <c r="O660" i="7" s="1"/>
  <c r="CC250" i="1"/>
  <c r="O639" i="7" s="1"/>
  <c r="CB250" i="1"/>
  <c r="N681" i="7" s="1"/>
  <c r="CA250" i="1"/>
  <c r="N660" i="7" s="1"/>
  <c r="BZ250" i="1"/>
  <c r="BY250" i="1"/>
  <c r="BX250" i="1"/>
  <c r="BW250" i="1"/>
  <c r="BV250" i="1"/>
  <c r="L681" i="7" s="1"/>
  <c r="BU250" i="1"/>
  <c r="L660" i="7" s="1"/>
  <c r="BT250" i="1"/>
  <c r="L639" i="7" s="1"/>
  <c r="BS250" i="1"/>
  <c r="BR250" i="1"/>
  <c r="BQ250" i="1"/>
  <c r="BP250" i="1"/>
  <c r="BO250" i="1"/>
  <c r="BN250" i="1"/>
  <c r="J639" i="7" s="1"/>
  <c r="BM250" i="1"/>
  <c r="I681" i="7" s="1"/>
  <c r="BL250" i="1"/>
  <c r="I660" i="7" s="1"/>
  <c r="BK250" i="1"/>
  <c r="I639" i="7" s="1"/>
  <c r="BJ250" i="1"/>
  <c r="BI250" i="1"/>
  <c r="BH250" i="1"/>
  <c r="BG250" i="1"/>
  <c r="BF250" i="1"/>
  <c r="G660" i="7" s="1"/>
  <c r="BE250" i="1"/>
  <c r="G639" i="7" s="1"/>
  <c r="BD250" i="1"/>
  <c r="F681" i="7" s="1"/>
  <c r="BC250" i="1"/>
  <c r="F660" i="7" s="1"/>
  <c r="BB250" i="1"/>
  <c r="BA250" i="1"/>
  <c r="AZ250" i="1"/>
  <c r="AY250" i="1"/>
  <c r="AW250" i="1"/>
  <c r="CQ249" i="1"/>
  <c r="S680" i="7" s="1"/>
  <c r="CP249" i="1"/>
  <c r="S659" i="7" s="1"/>
  <c r="CO249" i="1"/>
  <c r="S638" i="7" s="1"/>
  <c r="CN249" i="1"/>
  <c r="CM249" i="1"/>
  <c r="CL249" i="1"/>
  <c r="CK249" i="1"/>
  <c r="CJ249" i="1"/>
  <c r="Q659" i="7" s="1"/>
  <c r="CI249" i="1"/>
  <c r="Q638" i="7" s="1"/>
  <c r="CH249" i="1"/>
  <c r="P680" i="7" s="1"/>
  <c r="CG249" i="1"/>
  <c r="P659" i="7" s="1"/>
  <c r="CF249" i="1"/>
  <c r="CE249" i="1"/>
  <c r="CD249" i="1"/>
  <c r="CC249" i="1"/>
  <c r="CB249" i="1"/>
  <c r="CA249" i="1"/>
  <c r="N659" i="7" s="1"/>
  <c r="BZ249" i="1"/>
  <c r="N638" i="7" s="1"/>
  <c r="BY249" i="1"/>
  <c r="M680" i="7" s="1"/>
  <c r="BX249" i="1"/>
  <c r="BW249" i="1"/>
  <c r="BV249" i="1"/>
  <c r="BU249" i="1"/>
  <c r="BT249" i="1"/>
  <c r="L638" i="7" s="1"/>
  <c r="BS249" i="1"/>
  <c r="BR249" i="1"/>
  <c r="K659" i="7" s="1"/>
  <c r="BQ249" i="1"/>
  <c r="K638" i="7" s="1"/>
  <c r="BP249" i="1"/>
  <c r="BO249" i="1"/>
  <c r="BN249" i="1"/>
  <c r="BM249" i="1"/>
  <c r="BL249" i="1"/>
  <c r="I659" i="7" s="1"/>
  <c r="BK249" i="1"/>
  <c r="I638" i="7" s="1"/>
  <c r="BJ249" i="1"/>
  <c r="H680" i="7" s="1"/>
  <c r="BI249" i="1"/>
  <c r="H659" i="7" s="1"/>
  <c r="BH249" i="1"/>
  <c r="BG249" i="1"/>
  <c r="BF249" i="1"/>
  <c r="BE249" i="1"/>
  <c r="BD249" i="1"/>
  <c r="F680" i="7" s="1"/>
  <c r="BC249" i="1"/>
  <c r="F659" i="7" s="1"/>
  <c r="BB249" i="1"/>
  <c r="F638" i="7" s="1"/>
  <c r="BA249" i="1"/>
  <c r="E680" i="7" s="1"/>
  <c r="AZ249" i="1"/>
  <c r="AY249" i="1"/>
  <c r="AW249" i="1"/>
  <c r="CQ248" i="1"/>
  <c r="CP248" i="1"/>
  <c r="S658" i="7" s="1"/>
  <c r="CO248" i="1"/>
  <c r="S637" i="7" s="1"/>
  <c r="CN248" i="1"/>
  <c r="R679" i="7" s="1"/>
  <c r="CM248" i="1"/>
  <c r="R658" i="7" s="1"/>
  <c r="CL248" i="1"/>
  <c r="CK248" i="1"/>
  <c r="CJ248" i="1"/>
  <c r="CI248" i="1"/>
  <c r="CH248" i="1"/>
  <c r="CG248" i="1"/>
  <c r="P658" i="7" s="1"/>
  <c r="CF248" i="1"/>
  <c r="P637" i="7" s="1"/>
  <c r="CE248" i="1"/>
  <c r="O679" i="7" s="1"/>
  <c r="CD248" i="1"/>
  <c r="CC248" i="1"/>
  <c r="CB248" i="1"/>
  <c r="CA248" i="1"/>
  <c r="BZ248" i="1"/>
  <c r="N637" i="7" s="1"/>
  <c r="BY248" i="1"/>
  <c r="M679" i="7" s="1"/>
  <c r="BX248" i="1"/>
  <c r="M658" i="7" s="1"/>
  <c r="W658" i="7" s="1"/>
  <c r="BW248" i="1"/>
  <c r="M637" i="7" s="1"/>
  <c r="BV248" i="1"/>
  <c r="BU248" i="1"/>
  <c r="BT248" i="1"/>
  <c r="BS248" i="1"/>
  <c r="BR248" i="1"/>
  <c r="K658" i="7" s="1"/>
  <c r="BQ248" i="1"/>
  <c r="K637" i="7" s="1"/>
  <c r="BP248" i="1"/>
  <c r="J679" i="7" s="1"/>
  <c r="BO248" i="1"/>
  <c r="J658" i="7" s="1"/>
  <c r="BN248" i="1"/>
  <c r="BM248" i="1"/>
  <c r="BL248" i="1"/>
  <c r="BK248" i="1"/>
  <c r="BJ248" i="1"/>
  <c r="H679" i="7" s="1"/>
  <c r="BI248" i="1"/>
  <c r="H658" i="7" s="1"/>
  <c r="BH248" i="1"/>
  <c r="H637" i="7" s="1"/>
  <c r="BG248" i="1"/>
  <c r="G679" i="7" s="1"/>
  <c r="BF248" i="1"/>
  <c r="BE248" i="1"/>
  <c r="BD248" i="1"/>
  <c r="BC248" i="1"/>
  <c r="BB248" i="1"/>
  <c r="F637" i="7" s="1"/>
  <c r="BA248" i="1"/>
  <c r="E679" i="7" s="1"/>
  <c r="AZ248" i="1"/>
  <c r="E658" i="7" s="1"/>
  <c r="AY248" i="1"/>
  <c r="E637" i="7" s="1"/>
  <c r="AW248" i="1"/>
  <c r="CQ247" i="1"/>
  <c r="CP247" i="1"/>
  <c r="CO247" i="1"/>
  <c r="CN247" i="1"/>
  <c r="R678" i="7" s="1"/>
  <c r="CM247" i="1"/>
  <c r="R657" i="7" s="1"/>
  <c r="CL247" i="1"/>
  <c r="R636" i="7" s="1"/>
  <c r="CK247" i="1"/>
  <c r="Q678" i="7" s="1"/>
  <c r="CJ247" i="1"/>
  <c r="CI247" i="1"/>
  <c r="CH247" i="1"/>
  <c r="CG247" i="1"/>
  <c r="CF247" i="1"/>
  <c r="P636" i="7" s="1"/>
  <c r="CE247" i="1"/>
  <c r="CD247" i="1"/>
  <c r="O657" i="7" s="1"/>
  <c r="CC247" i="1"/>
  <c r="O636" i="7" s="1"/>
  <c r="CB247" i="1"/>
  <c r="CA247" i="1"/>
  <c r="BZ247" i="1"/>
  <c r="BY247" i="1"/>
  <c r="BX247" i="1"/>
  <c r="M657" i="7" s="1"/>
  <c r="BW247" i="1"/>
  <c r="M636" i="7" s="1"/>
  <c r="BV247" i="1"/>
  <c r="L678" i="7" s="1"/>
  <c r="BU247" i="1"/>
  <c r="L657" i="7" s="1"/>
  <c r="BT247" i="1"/>
  <c r="BS247" i="1"/>
  <c r="BR247" i="1"/>
  <c r="BQ247" i="1"/>
  <c r="BP247" i="1"/>
  <c r="J678" i="7" s="1"/>
  <c r="BO247" i="1"/>
  <c r="J657" i="7" s="1"/>
  <c r="BN247" i="1"/>
  <c r="J636" i="7" s="1"/>
  <c r="BM247" i="1"/>
  <c r="I678" i="7" s="1"/>
  <c r="BL247" i="1"/>
  <c r="BK247" i="1"/>
  <c r="BJ247" i="1"/>
  <c r="BI247" i="1"/>
  <c r="BH247" i="1"/>
  <c r="H636" i="7" s="1"/>
  <c r="BG247" i="1"/>
  <c r="G678" i="7" s="1"/>
  <c r="BF247" i="1"/>
  <c r="G657" i="7" s="1"/>
  <c r="BE247" i="1"/>
  <c r="G636" i="7" s="1"/>
  <c r="BD247" i="1"/>
  <c r="BC247" i="1"/>
  <c r="BB247" i="1"/>
  <c r="BA247" i="1"/>
  <c r="AZ247" i="1"/>
  <c r="E657" i="7" s="1"/>
  <c r="AY247" i="1"/>
  <c r="E636" i="7" s="1"/>
  <c r="AW247" i="1"/>
  <c r="CQ246" i="1"/>
  <c r="S677" i="7" s="1"/>
  <c r="CP246" i="1"/>
  <c r="CO246" i="1"/>
  <c r="CN246" i="1"/>
  <c r="CM246" i="1"/>
  <c r="CL246" i="1"/>
  <c r="R635" i="7" s="1"/>
  <c r="CK246" i="1"/>
  <c r="Q677" i="7" s="1"/>
  <c r="CJ246" i="1"/>
  <c r="Q656" i="7" s="1"/>
  <c r="CI246" i="1"/>
  <c r="Q635" i="7" s="1"/>
  <c r="CH246" i="1"/>
  <c r="CG246" i="1"/>
  <c r="CF246" i="1"/>
  <c r="CE246" i="1"/>
  <c r="CD246" i="1"/>
  <c r="O656" i="7" s="1"/>
  <c r="CC246" i="1"/>
  <c r="CB246" i="1"/>
  <c r="N677" i="7" s="1"/>
  <c r="CA246" i="1"/>
  <c r="N656" i="7" s="1"/>
  <c r="BZ246" i="1"/>
  <c r="BY246" i="1"/>
  <c r="BX246" i="1"/>
  <c r="BW246" i="1"/>
  <c r="BV246" i="1"/>
  <c r="L677" i="7" s="1"/>
  <c r="BU246" i="1"/>
  <c r="L656" i="7" s="1"/>
  <c r="BT246" i="1"/>
  <c r="L635" i="7" s="1"/>
  <c r="BS246" i="1"/>
  <c r="BR246" i="1"/>
  <c r="BQ246" i="1"/>
  <c r="BP246" i="1"/>
  <c r="BO246" i="1"/>
  <c r="BN246" i="1"/>
  <c r="J635" i="7" s="1"/>
  <c r="BM246" i="1"/>
  <c r="I677" i="7" s="1"/>
  <c r="BL246" i="1"/>
  <c r="I656" i="7" s="1"/>
  <c r="BK246" i="1"/>
  <c r="I635" i="7" s="1"/>
  <c r="BJ246" i="1"/>
  <c r="BI246" i="1"/>
  <c r="BH246" i="1"/>
  <c r="BG246" i="1"/>
  <c r="BF246" i="1"/>
  <c r="G656" i="7" s="1"/>
  <c r="BE246" i="1"/>
  <c r="BD246" i="1"/>
  <c r="F677" i="7" s="1"/>
  <c r="BC246" i="1"/>
  <c r="F656" i="7" s="1"/>
  <c r="X656" i="7" s="1"/>
  <c r="BB246" i="1"/>
  <c r="BA246" i="1"/>
  <c r="AZ246" i="1"/>
  <c r="AY246" i="1"/>
  <c r="AW246" i="1"/>
  <c r="CQ245" i="1"/>
  <c r="S676" i="7" s="1"/>
  <c r="CP245" i="1"/>
  <c r="S655" i="7" s="1"/>
  <c r="CO245" i="1"/>
  <c r="S634" i="7" s="1"/>
  <c r="CN245" i="1"/>
  <c r="CM245" i="1"/>
  <c r="CL245" i="1"/>
  <c r="CK245" i="1"/>
  <c r="CJ245" i="1"/>
  <c r="Q655" i="7" s="1"/>
  <c r="CI245" i="1"/>
  <c r="Q634" i="7" s="1"/>
  <c r="CH245" i="1"/>
  <c r="P676" i="7" s="1"/>
  <c r="CG245" i="1"/>
  <c r="P655" i="7" s="1"/>
  <c r="CF245" i="1"/>
  <c r="CE245" i="1"/>
  <c r="CD245" i="1"/>
  <c r="CC245" i="1"/>
  <c r="CB245" i="1"/>
  <c r="N676" i="7" s="1"/>
  <c r="CA245" i="1"/>
  <c r="N655" i="7" s="1"/>
  <c r="BZ245" i="1"/>
  <c r="N634" i="7" s="1"/>
  <c r="BY245" i="1"/>
  <c r="M676" i="7" s="1"/>
  <c r="BX245" i="1"/>
  <c r="BW245" i="1"/>
  <c r="BV245" i="1"/>
  <c r="BU245" i="1"/>
  <c r="BT245" i="1"/>
  <c r="L634" i="7" s="1"/>
  <c r="BS245" i="1"/>
  <c r="BR245" i="1"/>
  <c r="K655" i="7" s="1"/>
  <c r="BQ245" i="1"/>
  <c r="K634" i="7" s="1"/>
  <c r="BP245" i="1"/>
  <c r="BO245" i="1"/>
  <c r="BN245" i="1"/>
  <c r="BM245" i="1"/>
  <c r="BL245" i="1"/>
  <c r="I655" i="7" s="1"/>
  <c r="BK245" i="1"/>
  <c r="I634" i="7" s="1"/>
  <c r="BJ245" i="1"/>
  <c r="H676" i="7" s="1"/>
  <c r="BI245" i="1"/>
  <c r="H655" i="7" s="1"/>
  <c r="BH245" i="1"/>
  <c r="BG245" i="1"/>
  <c r="BF245" i="1"/>
  <c r="BE245" i="1"/>
  <c r="BD245" i="1"/>
  <c r="F676" i="7" s="1"/>
  <c r="BC245" i="1"/>
  <c r="F655" i="7" s="1"/>
  <c r="BB245" i="1"/>
  <c r="F634" i="7" s="1"/>
  <c r="BA245" i="1"/>
  <c r="E676" i="7" s="1"/>
  <c r="AZ245" i="1"/>
  <c r="AY245" i="1"/>
  <c r="AW245" i="1"/>
  <c r="CQ244" i="1"/>
  <c r="CP244" i="1"/>
  <c r="S654" i="7" s="1"/>
  <c r="CO244" i="1"/>
  <c r="S633" i="7" s="1"/>
  <c r="CN244" i="1"/>
  <c r="R675" i="7" s="1"/>
  <c r="CM244" i="1"/>
  <c r="R654" i="7" s="1"/>
  <c r="CL244" i="1"/>
  <c r="CK244" i="1"/>
  <c r="CJ244" i="1"/>
  <c r="CI244" i="1"/>
  <c r="CH244" i="1"/>
  <c r="P675" i="7" s="1"/>
  <c r="CG244" i="1"/>
  <c r="P654" i="7" s="1"/>
  <c r="CF244" i="1"/>
  <c r="P633" i="7" s="1"/>
  <c r="CE244" i="1"/>
  <c r="O675" i="7" s="1"/>
  <c r="CD244" i="1"/>
  <c r="CC244" i="1"/>
  <c r="CB244" i="1"/>
  <c r="CA244" i="1"/>
  <c r="BZ244" i="1"/>
  <c r="N633" i="7" s="1"/>
  <c r="BY244" i="1"/>
  <c r="M675" i="7" s="1"/>
  <c r="BX244" i="1"/>
  <c r="M654" i="7" s="1"/>
  <c r="W654" i="7" s="1"/>
  <c r="BW244" i="1"/>
  <c r="M633" i="7" s="1"/>
  <c r="BV244" i="1"/>
  <c r="BU244" i="1"/>
  <c r="BT244" i="1"/>
  <c r="BS244" i="1"/>
  <c r="BR244" i="1"/>
  <c r="K654" i="7" s="1"/>
  <c r="BQ244" i="1"/>
  <c r="K633" i="7" s="1"/>
  <c r="BP244" i="1"/>
  <c r="J675" i="7" s="1"/>
  <c r="BO244" i="1"/>
  <c r="J654" i="7" s="1"/>
  <c r="BN244" i="1"/>
  <c r="BM244" i="1"/>
  <c r="BL244" i="1"/>
  <c r="BK244" i="1"/>
  <c r="BJ244" i="1"/>
  <c r="H675" i="7" s="1"/>
  <c r="BI244" i="1"/>
  <c r="H654" i="7" s="1"/>
  <c r="BH244" i="1"/>
  <c r="H633" i="7" s="1"/>
  <c r="BG244" i="1"/>
  <c r="G675" i="7" s="1"/>
  <c r="BF244" i="1"/>
  <c r="BE244" i="1"/>
  <c r="BD244" i="1"/>
  <c r="BC244" i="1"/>
  <c r="BB244" i="1"/>
  <c r="F633" i="7" s="1"/>
  <c r="BA244" i="1"/>
  <c r="E675" i="7" s="1"/>
  <c r="AZ244" i="1"/>
  <c r="E654" i="7" s="1"/>
  <c r="AY244" i="1"/>
  <c r="E633" i="7" s="1"/>
  <c r="AW244" i="1"/>
  <c r="CQ243" i="1"/>
  <c r="CP243" i="1"/>
  <c r="CO243" i="1"/>
  <c r="CN243" i="1"/>
  <c r="R674" i="7" s="1"/>
  <c r="CM243" i="1"/>
  <c r="R653" i="7" s="1"/>
  <c r="CL243" i="1"/>
  <c r="R632" i="7" s="1"/>
  <c r="CK243" i="1"/>
  <c r="Q674" i="7" s="1"/>
  <c r="CJ243" i="1"/>
  <c r="CI243" i="1"/>
  <c r="CH243" i="1"/>
  <c r="CG243" i="1"/>
  <c r="CF243" i="1"/>
  <c r="P632" i="7" s="1"/>
  <c r="CE243" i="1"/>
  <c r="O674" i="7" s="1"/>
  <c r="CD243" i="1"/>
  <c r="O653" i="7" s="1"/>
  <c r="CC243" i="1"/>
  <c r="O632" i="7" s="1"/>
  <c r="CB243" i="1"/>
  <c r="CA243" i="1"/>
  <c r="BZ243" i="1"/>
  <c r="BY243" i="1"/>
  <c r="BX243" i="1"/>
  <c r="M653" i="7" s="1"/>
  <c r="BW243" i="1"/>
  <c r="M632" i="7" s="1"/>
  <c r="BV243" i="1"/>
  <c r="L674" i="7" s="1"/>
  <c r="BU243" i="1"/>
  <c r="L653" i="7" s="1"/>
  <c r="BT243" i="1"/>
  <c r="BS243" i="1"/>
  <c r="BR243" i="1"/>
  <c r="BQ243" i="1"/>
  <c r="BP243" i="1"/>
  <c r="J674" i="7" s="1"/>
  <c r="BO243" i="1"/>
  <c r="J653" i="7" s="1"/>
  <c r="BN243" i="1"/>
  <c r="J632" i="7" s="1"/>
  <c r="BM243" i="1"/>
  <c r="I674" i="7" s="1"/>
  <c r="BL243" i="1"/>
  <c r="BK243" i="1"/>
  <c r="BJ243" i="1"/>
  <c r="BI243" i="1"/>
  <c r="BH243" i="1"/>
  <c r="H632" i="7" s="1"/>
  <c r="BG243" i="1"/>
  <c r="G674" i="7" s="1"/>
  <c r="BF243" i="1"/>
  <c r="G653" i="7" s="1"/>
  <c r="BE243" i="1"/>
  <c r="G632" i="7" s="1"/>
  <c r="BD243" i="1"/>
  <c r="BC243" i="1"/>
  <c r="BB243" i="1"/>
  <c r="BA243" i="1"/>
  <c r="AZ243" i="1"/>
  <c r="E653" i="7" s="1"/>
  <c r="AY243" i="1"/>
  <c r="E632" i="7" s="1"/>
  <c r="AW243" i="1"/>
  <c r="CQ239" i="1"/>
  <c r="S631" i="7" s="1"/>
  <c r="CP239" i="1"/>
  <c r="CO239" i="1"/>
  <c r="CN239" i="1"/>
  <c r="CM239" i="1"/>
  <c r="CL239" i="1"/>
  <c r="R589" i="7" s="1"/>
  <c r="CK239" i="1"/>
  <c r="CJ239" i="1"/>
  <c r="Q610" i="7" s="1"/>
  <c r="CI239" i="1"/>
  <c r="Q589" i="7" s="1"/>
  <c r="CH239" i="1"/>
  <c r="CG239" i="1"/>
  <c r="CF239" i="1"/>
  <c r="CE239" i="1"/>
  <c r="CD239" i="1"/>
  <c r="O610" i="7" s="1"/>
  <c r="CC239" i="1"/>
  <c r="CB239" i="1"/>
  <c r="N631" i="7" s="1"/>
  <c r="CA239" i="1"/>
  <c r="N610" i="7" s="1"/>
  <c r="BZ239" i="1"/>
  <c r="BY239" i="1"/>
  <c r="BX239" i="1"/>
  <c r="BW239" i="1"/>
  <c r="BV239" i="1"/>
  <c r="L631" i="7" s="1"/>
  <c r="BU239" i="1"/>
  <c r="BT239" i="1"/>
  <c r="L589" i="7" s="1"/>
  <c r="BS239" i="1"/>
  <c r="BR239" i="1"/>
  <c r="BQ239" i="1"/>
  <c r="BP239" i="1"/>
  <c r="BO239" i="1"/>
  <c r="BN239" i="1"/>
  <c r="J589" i="7" s="1"/>
  <c r="BM239" i="1"/>
  <c r="BL239" i="1"/>
  <c r="I610" i="7" s="1"/>
  <c r="BK239" i="1"/>
  <c r="I589" i="7" s="1"/>
  <c r="BJ239" i="1"/>
  <c r="BI239" i="1"/>
  <c r="BH239" i="1"/>
  <c r="BG239" i="1"/>
  <c r="BF239" i="1"/>
  <c r="G610" i="7" s="1"/>
  <c r="BE239" i="1"/>
  <c r="BD239" i="1"/>
  <c r="F631" i="7" s="1"/>
  <c r="BC239" i="1"/>
  <c r="F610" i="7" s="1"/>
  <c r="BB239" i="1"/>
  <c r="BA239" i="1"/>
  <c r="AZ239" i="1"/>
  <c r="AY239" i="1"/>
  <c r="AW239" i="1"/>
  <c r="CQ238" i="1"/>
  <c r="CP238" i="1"/>
  <c r="S609" i="7" s="1"/>
  <c r="CO238" i="1"/>
  <c r="S588" i="7" s="1"/>
  <c r="CN238" i="1"/>
  <c r="CM238" i="1"/>
  <c r="CL238" i="1"/>
  <c r="CK238" i="1"/>
  <c r="CJ238" i="1"/>
  <c r="Q609" i="7" s="1"/>
  <c r="CI238" i="1"/>
  <c r="CH238" i="1"/>
  <c r="P630" i="7" s="1"/>
  <c r="CG238" i="1"/>
  <c r="P609" i="7" s="1"/>
  <c r="CF238" i="1"/>
  <c r="CE238" i="1"/>
  <c r="CD238" i="1"/>
  <c r="CC238" i="1"/>
  <c r="CB238" i="1"/>
  <c r="N630" i="7" s="1"/>
  <c r="CA238" i="1"/>
  <c r="BZ238" i="1"/>
  <c r="N588" i="7" s="1"/>
  <c r="BY238" i="1"/>
  <c r="M630" i="7" s="1"/>
  <c r="BX238" i="1"/>
  <c r="BW238" i="1"/>
  <c r="BV238" i="1"/>
  <c r="BU238" i="1"/>
  <c r="BT238" i="1"/>
  <c r="L588" i="7" s="1"/>
  <c r="BS238" i="1"/>
  <c r="BR238" i="1"/>
  <c r="K609" i="7" s="1"/>
  <c r="BQ238" i="1"/>
  <c r="K588" i="7" s="1"/>
  <c r="BP238" i="1"/>
  <c r="BO238" i="1"/>
  <c r="BN238" i="1"/>
  <c r="BM238" i="1"/>
  <c r="BL238" i="1"/>
  <c r="I609" i="7" s="1"/>
  <c r="BK238" i="1"/>
  <c r="BJ238" i="1"/>
  <c r="H630" i="7" s="1"/>
  <c r="BI238" i="1"/>
  <c r="H609" i="7" s="1"/>
  <c r="BH238" i="1"/>
  <c r="BG238" i="1"/>
  <c r="BF238" i="1"/>
  <c r="BE238" i="1"/>
  <c r="BD238" i="1"/>
  <c r="F630" i="7" s="1"/>
  <c r="BC238" i="1"/>
  <c r="BB238" i="1"/>
  <c r="F588" i="7" s="1"/>
  <c r="BA238" i="1"/>
  <c r="E630" i="7" s="1"/>
  <c r="AZ238" i="1"/>
  <c r="AY238" i="1"/>
  <c r="AW238" i="1"/>
  <c r="CQ237" i="1"/>
  <c r="CP237" i="1"/>
  <c r="S608" i="7" s="1"/>
  <c r="CO237" i="1"/>
  <c r="CN237" i="1"/>
  <c r="R629" i="7" s="1"/>
  <c r="CM237" i="1"/>
  <c r="R608" i="7" s="1"/>
  <c r="CL237" i="1"/>
  <c r="CK237" i="1"/>
  <c r="CJ237" i="1"/>
  <c r="CI237" i="1"/>
  <c r="CH237" i="1"/>
  <c r="P629" i="7" s="1"/>
  <c r="CG237" i="1"/>
  <c r="CF237" i="1"/>
  <c r="P587" i="7" s="1"/>
  <c r="CE237" i="1"/>
  <c r="O629" i="7" s="1"/>
  <c r="CD237" i="1"/>
  <c r="CC237" i="1"/>
  <c r="CB237" i="1"/>
  <c r="CA237" i="1"/>
  <c r="BZ237" i="1"/>
  <c r="N587" i="7" s="1"/>
  <c r="BY237" i="1"/>
  <c r="BX237" i="1"/>
  <c r="M608" i="7" s="1"/>
  <c r="BW237" i="1"/>
  <c r="M587" i="7" s="1"/>
  <c r="BV237" i="1"/>
  <c r="BU237" i="1"/>
  <c r="BT237" i="1"/>
  <c r="BS237" i="1"/>
  <c r="BR237" i="1"/>
  <c r="K608" i="7" s="1"/>
  <c r="BQ237" i="1"/>
  <c r="BP237" i="1"/>
  <c r="J629" i="7" s="1"/>
  <c r="BO237" i="1"/>
  <c r="J608" i="7" s="1"/>
  <c r="BN237" i="1"/>
  <c r="BM237" i="1"/>
  <c r="BL237" i="1"/>
  <c r="BK237" i="1"/>
  <c r="I587" i="7" s="1"/>
  <c r="BJ237" i="1"/>
  <c r="H629" i="7" s="1"/>
  <c r="BI237" i="1"/>
  <c r="BH237" i="1"/>
  <c r="H587" i="7" s="1"/>
  <c r="BG237" i="1"/>
  <c r="G629" i="7" s="1"/>
  <c r="BF237" i="1"/>
  <c r="BE237" i="1"/>
  <c r="BD237" i="1"/>
  <c r="BC237" i="1"/>
  <c r="BB237" i="1"/>
  <c r="F587" i="7" s="1"/>
  <c r="BA237" i="1"/>
  <c r="AZ237" i="1"/>
  <c r="E608" i="7" s="1"/>
  <c r="AY237" i="1"/>
  <c r="E587" i="7" s="1"/>
  <c r="AW237" i="1"/>
  <c r="CQ236" i="1"/>
  <c r="CP236" i="1"/>
  <c r="CO236" i="1"/>
  <c r="CN236" i="1"/>
  <c r="R628" i="7" s="1"/>
  <c r="CM236" i="1"/>
  <c r="CL236" i="1"/>
  <c r="R586" i="7" s="1"/>
  <c r="CK236" i="1"/>
  <c r="Q628" i="7" s="1"/>
  <c r="CJ236" i="1"/>
  <c r="CI236" i="1"/>
  <c r="CH236" i="1"/>
  <c r="CG236" i="1"/>
  <c r="CF236" i="1"/>
  <c r="P586" i="7" s="1"/>
  <c r="CE236" i="1"/>
  <c r="CD236" i="1"/>
  <c r="O607" i="7" s="1"/>
  <c r="CC236" i="1"/>
  <c r="O586" i="7" s="1"/>
  <c r="CB236" i="1"/>
  <c r="CA236" i="1"/>
  <c r="BZ236" i="1"/>
  <c r="BY236" i="1"/>
  <c r="BX236" i="1"/>
  <c r="M607" i="7" s="1"/>
  <c r="BW236" i="1"/>
  <c r="BV236" i="1"/>
  <c r="L628" i="7" s="1"/>
  <c r="BU236" i="1"/>
  <c r="L607" i="7" s="1"/>
  <c r="BT236" i="1"/>
  <c r="BS236" i="1"/>
  <c r="BR236" i="1"/>
  <c r="BQ236" i="1"/>
  <c r="K586" i="7" s="1"/>
  <c r="BP236" i="1"/>
  <c r="J628" i="7" s="1"/>
  <c r="BO236" i="1"/>
  <c r="BN236" i="1"/>
  <c r="J586" i="7" s="1"/>
  <c r="BM236" i="1"/>
  <c r="I628" i="7" s="1"/>
  <c r="BL236" i="1"/>
  <c r="BK236" i="1"/>
  <c r="BJ236" i="1"/>
  <c r="BI236" i="1"/>
  <c r="BH236" i="1"/>
  <c r="H586" i="7" s="1"/>
  <c r="BG236" i="1"/>
  <c r="BF236" i="1"/>
  <c r="G607" i="7" s="1"/>
  <c r="BE236" i="1"/>
  <c r="G586" i="7" s="1"/>
  <c r="BD236" i="1"/>
  <c r="BC236" i="1"/>
  <c r="BB236" i="1"/>
  <c r="BA236" i="1"/>
  <c r="AZ236" i="1"/>
  <c r="E607" i="7" s="1"/>
  <c r="AY236" i="1"/>
  <c r="AW236" i="1"/>
  <c r="CQ235" i="1"/>
  <c r="S627" i="7" s="1"/>
  <c r="CP235" i="1"/>
  <c r="CO235" i="1"/>
  <c r="CN235" i="1"/>
  <c r="CM235" i="1"/>
  <c r="CL235" i="1"/>
  <c r="R585" i="7" s="1"/>
  <c r="CK235" i="1"/>
  <c r="CJ235" i="1"/>
  <c r="Q606" i="7" s="1"/>
  <c r="CI235" i="1"/>
  <c r="Q585" i="7" s="1"/>
  <c r="CH235" i="1"/>
  <c r="CG235" i="1"/>
  <c r="CF235" i="1"/>
  <c r="CE235" i="1"/>
  <c r="CD235" i="1"/>
  <c r="O606" i="7" s="1"/>
  <c r="CC235" i="1"/>
  <c r="CB235" i="1"/>
  <c r="N627" i="7" s="1"/>
  <c r="CA235" i="1"/>
  <c r="N606" i="7" s="1"/>
  <c r="BZ235" i="1"/>
  <c r="BY235" i="1"/>
  <c r="BX235" i="1"/>
  <c r="BW235" i="1"/>
  <c r="BV235" i="1"/>
  <c r="L627" i="7" s="1"/>
  <c r="BU235" i="1"/>
  <c r="BT235" i="1"/>
  <c r="L585" i="7" s="1"/>
  <c r="BS235" i="1"/>
  <c r="BR235" i="1"/>
  <c r="BQ235" i="1"/>
  <c r="BP235" i="1"/>
  <c r="BO235" i="1"/>
  <c r="BN235" i="1"/>
  <c r="J585" i="7" s="1"/>
  <c r="BM235" i="1"/>
  <c r="BL235" i="1"/>
  <c r="I606" i="7" s="1"/>
  <c r="BK235" i="1"/>
  <c r="I585" i="7" s="1"/>
  <c r="BJ235" i="1"/>
  <c r="BI235" i="1"/>
  <c r="BH235" i="1"/>
  <c r="BG235" i="1"/>
  <c r="BF235" i="1"/>
  <c r="G606" i="7" s="1"/>
  <c r="BE235" i="1"/>
  <c r="BD235" i="1"/>
  <c r="F627" i="7" s="1"/>
  <c r="X627" i="7" s="1"/>
  <c r="BC235" i="1"/>
  <c r="F606" i="7" s="1"/>
  <c r="BB235" i="1"/>
  <c r="BA235" i="1"/>
  <c r="AZ235" i="1"/>
  <c r="AY235" i="1"/>
  <c r="AW235" i="1"/>
  <c r="CQ234" i="1"/>
  <c r="CP234" i="1"/>
  <c r="S605" i="7" s="1"/>
  <c r="CO234" i="1"/>
  <c r="S584" i="7" s="1"/>
  <c r="CN234" i="1"/>
  <c r="CM234" i="1"/>
  <c r="CL234" i="1"/>
  <c r="CK234" i="1"/>
  <c r="CJ234" i="1"/>
  <c r="Q605" i="7" s="1"/>
  <c r="CI234" i="1"/>
  <c r="CH234" i="1"/>
  <c r="P626" i="7" s="1"/>
  <c r="CG234" i="1"/>
  <c r="P605" i="7" s="1"/>
  <c r="CF234" i="1"/>
  <c r="CE234" i="1"/>
  <c r="CD234" i="1"/>
  <c r="CC234" i="1"/>
  <c r="CB234" i="1"/>
  <c r="CA234" i="1"/>
  <c r="BZ234" i="1"/>
  <c r="N584" i="7" s="1"/>
  <c r="BY234" i="1"/>
  <c r="M626" i="7" s="1"/>
  <c r="W626" i="7" s="1"/>
  <c r="BX234" i="1"/>
  <c r="BW234" i="1"/>
  <c r="BV234" i="1"/>
  <c r="BU234" i="1"/>
  <c r="BT234" i="1"/>
  <c r="L584" i="7" s="1"/>
  <c r="BS234" i="1"/>
  <c r="BR234" i="1"/>
  <c r="K605" i="7" s="1"/>
  <c r="BQ234" i="1"/>
  <c r="K584" i="7" s="1"/>
  <c r="BP234" i="1"/>
  <c r="BO234" i="1"/>
  <c r="BN234" i="1"/>
  <c r="BM234" i="1"/>
  <c r="BL234" i="1"/>
  <c r="I605" i="7" s="1"/>
  <c r="BK234" i="1"/>
  <c r="BJ234" i="1"/>
  <c r="H626" i="7" s="1"/>
  <c r="BI234" i="1"/>
  <c r="H605" i="7" s="1"/>
  <c r="BH234" i="1"/>
  <c r="BG234" i="1"/>
  <c r="BF234" i="1"/>
  <c r="BE234" i="1"/>
  <c r="BD234" i="1"/>
  <c r="F626" i="7" s="1"/>
  <c r="BC234" i="1"/>
  <c r="BB234" i="1"/>
  <c r="F584" i="7" s="1"/>
  <c r="BA234" i="1"/>
  <c r="E626" i="7" s="1"/>
  <c r="AZ234" i="1"/>
  <c r="AY234" i="1"/>
  <c r="AW234" i="1"/>
  <c r="CQ233" i="1"/>
  <c r="CP233" i="1"/>
  <c r="S604" i="7" s="1"/>
  <c r="CO233" i="1"/>
  <c r="CN233" i="1"/>
  <c r="R625" i="7" s="1"/>
  <c r="CM233" i="1"/>
  <c r="R604" i="7" s="1"/>
  <c r="CL233" i="1"/>
  <c r="CK233" i="1"/>
  <c r="CJ233" i="1"/>
  <c r="CI233" i="1"/>
  <c r="CH233" i="1"/>
  <c r="CG233" i="1"/>
  <c r="CF233" i="1"/>
  <c r="P583" i="7" s="1"/>
  <c r="CE233" i="1"/>
  <c r="O625" i="7" s="1"/>
  <c r="CD233" i="1"/>
  <c r="CC233" i="1"/>
  <c r="CB233" i="1"/>
  <c r="CA233" i="1"/>
  <c r="BZ233" i="1"/>
  <c r="N583" i="7" s="1"/>
  <c r="BY233" i="1"/>
  <c r="BX233" i="1"/>
  <c r="M604" i="7" s="1"/>
  <c r="BW233" i="1"/>
  <c r="M583" i="7" s="1"/>
  <c r="BV233" i="1"/>
  <c r="BU233" i="1"/>
  <c r="BT233" i="1"/>
  <c r="BS233" i="1"/>
  <c r="BR233" i="1"/>
  <c r="K604" i="7" s="1"/>
  <c r="BQ233" i="1"/>
  <c r="BP233" i="1"/>
  <c r="J625" i="7" s="1"/>
  <c r="BO233" i="1"/>
  <c r="J604" i="7" s="1"/>
  <c r="BN233" i="1"/>
  <c r="BM233" i="1"/>
  <c r="BL233" i="1"/>
  <c r="BK233" i="1"/>
  <c r="I583" i="7" s="1"/>
  <c r="BJ233" i="1"/>
  <c r="H625" i="7" s="1"/>
  <c r="BI233" i="1"/>
  <c r="BH233" i="1"/>
  <c r="H583" i="7" s="1"/>
  <c r="BG233" i="1"/>
  <c r="G625" i="7" s="1"/>
  <c r="BF233" i="1"/>
  <c r="BE233" i="1"/>
  <c r="BD233" i="1"/>
  <c r="BC233" i="1"/>
  <c r="BB233" i="1"/>
  <c r="F583" i="7" s="1"/>
  <c r="BA233" i="1"/>
  <c r="AZ233" i="1"/>
  <c r="E604" i="7" s="1"/>
  <c r="AY233" i="1"/>
  <c r="E583" i="7" s="1"/>
  <c r="AW233" i="1"/>
  <c r="CQ232" i="1"/>
  <c r="CP232" i="1"/>
  <c r="CO232" i="1"/>
  <c r="CN232" i="1"/>
  <c r="R624" i="7" s="1"/>
  <c r="CM232" i="1"/>
  <c r="CL232" i="1"/>
  <c r="R582" i="7" s="1"/>
  <c r="CK232" i="1"/>
  <c r="Q624" i="7" s="1"/>
  <c r="CJ232" i="1"/>
  <c r="CI232" i="1"/>
  <c r="CH232" i="1"/>
  <c r="CG232" i="1"/>
  <c r="CF232" i="1"/>
  <c r="P582" i="7" s="1"/>
  <c r="CE232" i="1"/>
  <c r="CD232" i="1"/>
  <c r="O603" i="7" s="1"/>
  <c r="CC232" i="1"/>
  <c r="O582" i="7" s="1"/>
  <c r="CB232" i="1"/>
  <c r="CA232" i="1"/>
  <c r="BZ232" i="1"/>
  <c r="BY232" i="1"/>
  <c r="BX232" i="1"/>
  <c r="M603" i="7" s="1"/>
  <c r="BW232" i="1"/>
  <c r="BV232" i="1"/>
  <c r="L624" i="7" s="1"/>
  <c r="BU232" i="1"/>
  <c r="L603" i="7" s="1"/>
  <c r="BT232" i="1"/>
  <c r="BS232" i="1"/>
  <c r="BR232" i="1"/>
  <c r="BQ232" i="1"/>
  <c r="K582" i="7" s="1"/>
  <c r="BP232" i="1"/>
  <c r="J624" i="7" s="1"/>
  <c r="BO232" i="1"/>
  <c r="BN232" i="1"/>
  <c r="J582" i="7" s="1"/>
  <c r="BM232" i="1"/>
  <c r="I624" i="7" s="1"/>
  <c r="BL232" i="1"/>
  <c r="BK232" i="1"/>
  <c r="BJ232" i="1"/>
  <c r="BI232" i="1"/>
  <c r="BH232" i="1"/>
  <c r="H582" i="7" s="1"/>
  <c r="BG232" i="1"/>
  <c r="BF232" i="1"/>
  <c r="G603" i="7" s="1"/>
  <c r="BE232" i="1"/>
  <c r="G582" i="7" s="1"/>
  <c r="BD232" i="1"/>
  <c r="BC232" i="1"/>
  <c r="BB232" i="1"/>
  <c r="BA232" i="1"/>
  <c r="AZ232" i="1"/>
  <c r="E603" i="7" s="1"/>
  <c r="AY232" i="1"/>
  <c r="AW232" i="1"/>
  <c r="CQ231" i="1"/>
  <c r="S623" i="7" s="1"/>
  <c r="CP231" i="1"/>
  <c r="CO231" i="1"/>
  <c r="CN231" i="1"/>
  <c r="CM231" i="1"/>
  <c r="CL231" i="1"/>
  <c r="R581" i="7" s="1"/>
  <c r="CK231" i="1"/>
  <c r="CJ231" i="1"/>
  <c r="Q602" i="7" s="1"/>
  <c r="CI231" i="1"/>
  <c r="Q581" i="7" s="1"/>
  <c r="CH231" i="1"/>
  <c r="CG231" i="1"/>
  <c r="CF231" i="1"/>
  <c r="CE231" i="1"/>
  <c r="CD231" i="1"/>
  <c r="O602" i="7" s="1"/>
  <c r="CC231" i="1"/>
  <c r="CB231" i="1"/>
  <c r="N623" i="7" s="1"/>
  <c r="CA231" i="1"/>
  <c r="N602" i="7" s="1"/>
  <c r="BZ231" i="1"/>
  <c r="BY231" i="1"/>
  <c r="BX231" i="1"/>
  <c r="BW231" i="1"/>
  <c r="BV231" i="1"/>
  <c r="L623" i="7" s="1"/>
  <c r="BU231" i="1"/>
  <c r="BT231" i="1"/>
  <c r="L581" i="7" s="1"/>
  <c r="BS231" i="1"/>
  <c r="BR231" i="1"/>
  <c r="BQ231" i="1"/>
  <c r="BP231" i="1"/>
  <c r="BO231" i="1"/>
  <c r="BN231" i="1"/>
  <c r="J581" i="7" s="1"/>
  <c r="BM231" i="1"/>
  <c r="BL231" i="1"/>
  <c r="I602" i="7" s="1"/>
  <c r="BK231" i="1"/>
  <c r="I581" i="7" s="1"/>
  <c r="BJ231" i="1"/>
  <c r="BI231" i="1"/>
  <c r="BH231" i="1"/>
  <c r="BG231" i="1"/>
  <c r="BF231" i="1"/>
  <c r="G602" i="7" s="1"/>
  <c r="BE231" i="1"/>
  <c r="BD231" i="1"/>
  <c r="F623" i="7" s="1"/>
  <c r="BC231" i="1"/>
  <c r="F602" i="7" s="1"/>
  <c r="BB231" i="1"/>
  <c r="BA231" i="1"/>
  <c r="AZ231" i="1"/>
  <c r="AY231" i="1"/>
  <c r="AW231" i="1"/>
  <c r="CQ230" i="1"/>
  <c r="CP230" i="1"/>
  <c r="S601" i="7" s="1"/>
  <c r="CO230" i="1"/>
  <c r="S580" i="7" s="1"/>
  <c r="CN230" i="1"/>
  <c r="CM230" i="1"/>
  <c r="CL230" i="1"/>
  <c r="CK230" i="1"/>
  <c r="CJ230" i="1"/>
  <c r="Q601" i="7" s="1"/>
  <c r="CI230" i="1"/>
  <c r="CH230" i="1"/>
  <c r="P622" i="7" s="1"/>
  <c r="CG230" i="1"/>
  <c r="P601" i="7" s="1"/>
  <c r="CF230" i="1"/>
  <c r="CE230" i="1"/>
  <c r="CD230" i="1"/>
  <c r="CC230" i="1"/>
  <c r="CB230" i="1"/>
  <c r="N622" i="7" s="1"/>
  <c r="CA230" i="1"/>
  <c r="BZ230" i="1"/>
  <c r="N580" i="7" s="1"/>
  <c r="BY230" i="1"/>
  <c r="M622" i="7" s="1"/>
  <c r="W622" i="7" s="1"/>
  <c r="BX230" i="1"/>
  <c r="BW230" i="1"/>
  <c r="BV230" i="1"/>
  <c r="BU230" i="1"/>
  <c r="BT230" i="1"/>
  <c r="L580" i="7" s="1"/>
  <c r="BS230" i="1"/>
  <c r="BR230" i="1"/>
  <c r="K601" i="7" s="1"/>
  <c r="BQ230" i="1"/>
  <c r="K580" i="7" s="1"/>
  <c r="BP230" i="1"/>
  <c r="BO230" i="1"/>
  <c r="BN230" i="1"/>
  <c r="BM230" i="1"/>
  <c r="BL230" i="1"/>
  <c r="I601" i="7" s="1"/>
  <c r="BK230" i="1"/>
  <c r="BJ230" i="1"/>
  <c r="H622" i="7" s="1"/>
  <c r="BI230" i="1"/>
  <c r="H601" i="7" s="1"/>
  <c r="BH230" i="1"/>
  <c r="BG230" i="1"/>
  <c r="BF230" i="1"/>
  <c r="BE230" i="1"/>
  <c r="BD230" i="1"/>
  <c r="F622" i="7" s="1"/>
  <c r="BC230" i="1"/>
  <c r="BB230" i="1"/>
  <c r="F580" i="7" s="1"/>
  <c r="BA230" i="1"/>
  <c r="E622" i="7" s="1"/>
  <c r="AZ230" i="1"/>
  <c r="AY230" i="1"/>
  <c r="AW230" i="1"/>
  <c r="CQ229" i="1"/>
  <c r="CP229" i="1"/>
  <c r="S600" i="7" s="1"/>
  <c r="CO229" i="1"/>
  <c r="CN229" i="1"/>
  <c r="R621" i="7" s="1"/>
  <c r="CM229" i="1"/>
  <c r="R600" i="7" s="1"/>
  <c r="CL229" i="1"/>
  <c r="CK229" i="1"/>
  <c r="CJ229" i="1"/>
  <c r="CI229" i="1"/>
  <c r="CH229" i="1"/>
  <c r="P621" i="7" s="1"/>
  <c r="CG229" i="1"/>
  <c r="CF229" i="1"/>
  <c r="P579" i="7" s="1"/>
  <c r="CE229" i="1"/>
  <c r="O621" i="7" s="1"/>
  <c r="CD229" i="1"/>
  <c r="CC229" i="1"/>
  <c r="CB229" i="1"/>
  <c r="CA229" i="1"/>
  <c r="BZ229" i="1"/>
  <c r="N579" i="7" s="1"/>
  <c r="BY229" i="1"/>
  <c r="BX229" i="1"/>
  <c r="M600" i="7" s="1"/>
  <c r="BW229" i="1"/>
  <c r="M579" i="7" s="1"/>
  <c r="W579" i="7" s="1"/>
  <c r="BV229" i="1"/>
  <c r="BU229" i="1"/>
  <c r="BT229" i="1"/>
  <c r="BS229" i="1"/>
  <c r="BR229" i="1"/>
  <c r="K600" i="7" s="1"/>
  <c r="BQ229" i="1"/>
  <c r="BP229" i="1"/>
  <c r="J621" i="7" s="1"/>
  <c r="BO229" i="1"/>
  <c r="J600" i="7" s="1"/>
  <c r="BN229" i="1"/>
  <c r="BM229" i="1"/>
  <c r="BL229" i="1"/>
  <c r="BK229" i="1"/>
  <c r="I579" i="7" s="1"/>
  <c r="BJ229" i="1"/>
  <c r="H621" i="7" s="1"/>
  <c r="BI229" i="1"/>
  <c r="BH229" i="1"/>
  <c r="H579" i="7" s="1"/>
  <c r="BG229" i="1"/>
  <c r="G621" i="7" s="1"/>
  <c r="BF229" i="1"/>
  <c r="BE229" i="1"/>
  <c r="BD229" i="1"/>
  <c r="BC229" i="1"/>
  <c r="BB229" i="1"/>
  <c r="F579" i="7" s="1"/>
  <c r="BA229" i="1"/>
  <c r="AZ229" i="1"/>
  <c r="E600" i="7" s="1"/>
  <c r="AY229" i="1"/>
  <c r="E579" i="7" s="1"/>
  <c r="AW229" i="1"/>
  <c r="CQ228" i="1"/>
  <c r="CP228" i="1"/>
  <c r="CO228" i="1"/>
  <c r="CN228" i="1"/>
  <c r="R620" i="7" s="1"/>
  <c r="CM228" i="1"/>
  <c r="CL228" i="1"/>
  <c r="R578" i="7" s="1"/>
  <c r="CK228" i="1"/>
  <c r="Q620" i="7" s="1"/>
  <c r="CJ228" i="1"/>
  <c r="CI228" i="1"/>
  <c r="CH228" i="1"/>
  <c r="CG228" i="1"/>
  <c r="CF228" i="1"/>
  <c r="P578" i="7" s="1"/>
  <c r="CE228" i="1"/>
  <c r="CD228" i="1"/>
  <c r="O599" i="7" s="1"/>
  <c r="CC228" i="1"/>
  <c r="O578" i="7" s="1"/>
  <c r="CB228" i="1"/>
  <c r="CA228" i="1"/>
  <c r="BZ228" i="1"/>
  <c r="BY228" i="1"/>
  <c r="BX228" i="1"/>
  <c r="M599" i="7" s="1"/>
  <c r="BW228" i="1"/>
  <c r="BV228" i="1"/>
  <c r="L620" i="7" s="1"/>
  <c r="BU228" i="1"/>
  <c r="L599" i="7" s="1"/>
  <c r="BT228" i="1"/>
  <c r="BS228" i="1"/>
  <c r="BR228" i="1"/>
  <c r="BQ228" i="1"/>
  <c r="K578" i="7" s="1"/>
  <c r="BP228" i="1"/>
  <c r="J620" i="7" s="1"/>
  <c r="BO228" i="1"/>
  <c r="BN228" i="1"/>
  <c r="J578" i="7" s="1"/>
  <c r="BM228" i="1"/>
  <c r="I620" i="7" s="1"/>
  <c r="BL228" i="1"/>
  <c r="BK228" i="1"/>
  <c r="BJ228" i="1"/>
  <c r="BI228" i="1"/>
  <c r="BH228" i="1"/>
  <c r="H578" i="7" s="1"/>
  <c r="BG228" i="1"/>
  <c r="BF228" i="1"/>
  <c r="G599" i="7" s="1"/>
  <c r="BE228" i="1"/>
  <c r="G578" i="7" s="1"/>
  <c r="BD228" i="1"/>
  <c r="BC228" i="1"/>
  <c r="BB228" i="1"/>
  <c r="BA228" i="1"/>
  <c r="AZ228" i="1"/>
  <c r="E599" i="7" s="1"/>
  <c r="AY228" i="1"/>
  <c r="AW228" i="1"/>
  <c r="CQ227" i="1"/>
  <c r="S619" i="7" s="1"/>
  <c r="CP227" i="1"/>
  <c r="CO227" i="1"/>
  <c r="CN227" i="1"/>
  <c r="CM227" i="1"/>
  <c r="CL227" i="1"/>
  <c r="R577" i="7" s="1"/>
  <c r="CK227" i="1"/>
  <c r="CJ227" i="1"/>
  <c r="Q598" i="7" s="1"/>
  <c r="CI227" i="1"/>
  <c r="Q577" i="7" s="1"/>
  <c r="CH227" i="1"/>
  <c r="CG227" i="1"/>
  <c r="CF227" i="1"/>
  <c r="CE227" i="1"/>
  <c r="CD227" i="1"/>
  <c r="O598" i="7" s="1"/>
  <c r="CC227" i="1"/>
  <c r="CB227" i="1"/>
  <c r="N619" i="7" s="1"/>
  <c r="CA227" i="1"/>
  <c r="N598" i="7" s="1"/>
  <c r="BZ227" i="1"/>
  <c r="BY227" i="1"/>
  <c r="BX227" i="1"/>
  <c r="BW227" i="1"/>
  <c r="BV227" i="1"/>
  <c r="L619" i="7" s="1"/>
  <c r="BU227" i="1"/>
  <c r="BT227" i="1"/>
  <c r="L577" i="7" s="1"/>
  <c r="BS227" i="1"/>
  <c r="BR227" i="1"/>
  <c r="BQ227" i="1"/>
  <c r="BP227" i="1"/>
  <c r="BO227" i="1"/>
  <c r="BN227" i="1"/>
  <c r="J577" i="7" s="1"/>
  <c r="BM227" i="1"/>
  <c r="BL227" i="1"/>
  <c r="I598" i="7" s="1"/>
  <c r="BK227" i="1"/>
  <c r="I577" i="7" s="1"/>
  <c r="BJ227" i="1"/>
  <c r="BI227" i="1"/>
  <c r="BH227" i="1"/>
  <c r="BG227" i="1"/>
  <c r="BF227" i="1"/>
  <c r="G598" i="7" s="1"/>
  <c r="BE227" i="1"/>
  <c r="BD227" i="1"/>
  <c r="F619" i="7" s="1"/>
  <c r="X619" i="7" s="1"/>
  <c r="BC227" i="1"/>
  <c r="F598" i="7" s="1"/>
  <c r="BB227" i="1"/>
  <c r="BA227" i="1"/>
  <c r="AZ227" i="1"/>
  <c r="AY227" i="1"/>
  <c r="AW227" i="1"/>
  <c r="CQ226" i="1"/>
  <c r="CP226" i="1"/>
  <c r="S597" i="7" s="1"/>
  <c r="CO226" i="1"/>
  <c r="S576" i="7" s="1"/>
  <c r="CN226" i="1"/>
  <c r="CM226" i="1"/>
  <c r="CL226" i="1"/>
  <c r="CK226" i="1"/>
  <c r="CJ226" i="1"/>
  <c r="Q597" i="7" s="1"/>
  <c r="CI226" i="1"/>
  <c r="CH226" i="1"/>
  <c r="P618" i="7" s="1"/>
  <c r="CG226" i="1"/>
  <c r="P597" i="7" s="1"/>
  <c r="CF226" i="1"/>
  <c r="CE226" i="1"/>
  <c r="CD226" i="1"/>
  <c r="CC226" i="1"/>
  <c r="CB226" i="1"/>
  <c r="N618" i="7" s="1"/>
  <c r="CA226" i="1"/>
  <c r="BZ226" i="1"/>
  <c r="N576" i="7" s="1"/>
  <c r="BY226" i="1"/>
  <c r="M618" i="7" s="1"/>
  <c r="W618" i="7" s="1"/>
  <c r="BX226" i="1"/>
  <c r="BW226" i="1"/>
  <c r="BV226" i="1"/>
  <c r="BU226" i="1"/>
  <c r="BT226" i="1"/>
  <c r="L576" i="7" s="1"/>
  <c r="BS226" i="1"/>
  <c r="BR226" i="1"/>
  <c r="K597" i="7" s="1"/>
  <c r="BQ226" i="1"/>
  <c r="K576" i="7" s="1"/>
  <c r="BP226" i="1"/>
  <c r="BO226" i="1"/>
  <c r="BN226" i="1"/>
  <c r="BM226" i="1"/>
  <c r="BL226" i="1"/>
  <c r="I597" i="7" s="1"/>
  <c r="BK226" i="1"/>
  <c r="BJ226" i="1"/>
  <c r="H618" i="7" s="1"/>
  <c r="BI226" i="1"/>
  <c r="H597" i="7" s="1"/>
  <c r="BH226" i="1"/>
  <c r="BG226" i="1"/>
  <c r="BF226" i="1"/>
  <c r="BE226" i="1"/>
  <c r="BD226" i="1"/>
  <c r="F618" i="7" s="1"/>
  <c r="BC226" i="1"/>
  <c r="BB226" i="1"/>
  <c r="F576" i="7" s="1"/>
  <c r="X576" i="7" s="1"/>
  <c r="BA226" i="1"/>
  <c r="E618" i="7" s="1"/>
  <c r="AZ226" i="1"/>
  <c r="AY226" i="1"/>
  <c r="AW226" i="1"/>
  <c r="CQ225" i="1"/>
  <c r="CP225" i="1"/>
  <c r="S596" i="7" s="1"/>
  <c r="CO225" i="1"/>
  <c r="CN225" i="1"/>
  <c r="R617" i="7" s="1"/>
  <c r="CM225" i="1"/>
  <c r="R596" i="7" s="1"/>
  <c r="CL225" i="1"/>
  <c r="CK225" i="1"/>
  <c r="CJ225" i="1"/>
  <c r="CI225" i="1"/>
  <c r="CH225" i="1"/>
  <c r="P617" i="7" s="1"/>
  <c r="CG225" i="1"/>
  <c r="CF225" i="1"/>
  <c r="P575" i="7" s="1"/>
  <c r="CE225" i="1"/>
  <c r="O617" i="7" s="1"/>
  <c r="CD225" i="1"/>
  <c r="CC225" i="1"/>
  <c r="CB225" i="1"/>
  <c r="CA225" i="1"/>
  <c r="BZ225" i="1"/>
  <c r="N575" i="7" s="1"/>
  <c r="BY225" i="1"/>
  <c r="BX225" i="1"/>
  <c r="M596" i="7" s="1"/>
  <c r="W596" i="7" s="1"/>
  <c r="BW225" i="1"/>
  <c r="M575" i="7" s="1"/>
  <c r="W575" i="7" s="1"/>
  <c r="BV225" i="1"/>
  <c r="BU225" i="1"/>
  <c r="BT225" i="1"/>
  <c r="BS225" i="1"/>
  <c r="BR225" i="1"/>
  <c r="K596" i="7" s="1"/>
  <c r="BQ225" i="1"/>
  <c r="BP225" i="1"/>
  <c r="J617" i="7" s="1"/>
  <c r="BO225" i="1"/>
  <c r="J596" i="7" s="1"/>
  <c r="BN225" i="1"/>
  <c r="BM225" i="1"/>
  <c r="BL225" i="1"/>
  <c r="BK225" i="1"/>
  <c r="I575" i="7" s="1"/>
  <c r="BJ225" i="1"/>
  <c r="H617" i="7" s="1"/>
  <c r="BI225" i="1"/>
  <c r="BH225" i="1"/>
  <c r="H575" i="7" s="1"/>
  <c r="BG225" i="1"/>
  <c r="G617" i="7" s="1"/>
  <c r="BF225" i="1"/>
  <c r="BE225" i="1"/>
  <c r="BD225" i="1"/>
  <c r="BC225" i="1"/>
  <c r="BB225" i="1"/>
  <c r="F575" i="7" s="1"/>
  <c r="BA225" i="1"/>
  <c r="AZ225" i="1"/>
  <c r="E596" i="7" s="1"/>
  <c r="AY225" i="1"/>
  <c r="E575" i="7" s="1"/>
  <c r="AW225" i="1"/>
  <c r="CQ224" i="1"/>
  <c r="CP224" i="1"/>
  <c r="CO224" i="1"/>
  <c r="CN224" i="1"/>
  <c r="R616" i="7" s="1"/>
  <c r="CM224" i="1"/>
  <c r="CL224" i="1"/>
  <c r="R574" i="7" s="1"/>
  <c r="CK224" i="1"/>
  <c r="Q616" i="7" s="1"/>
  <c r="CJ224" i="1"/>
  <c r="CI224" i="1"/>
  <c r="CH224" i="1"/>
  <c r="CG224" i="1"/>
  <c r="CF224" i="1"/>
  <c r="P574" i="7" s="1"/>
  <c r="CE224" i="1"/>
  <c r="CD224" i="1"/>
  <c r="O595" i="7" s="1"/>
  <c r="CC224" i="1"/>
  <c r="O574" i="7" s="1"/>
  <c r="CB224" i="1"/>
  <c r="CA224" i="1"/>
  <c r="BZ224" i="1"/>
  <c r="BY224" i="1"/>
  <c r="BX224" i="1"/>
  <c r="M595" i="7" s="1"/>
  <c r="BW224" i="1"/>
  <c r="BV224" i="1"/>
  <c r="L616" i="7" s="1"/>
  <c r="BU224" i="1"/>
  <c r="L595" i="7" s="1"/>
  <c r="BT224" i="1"/>
  <c r="BS224" i="1"/>
  <c r="BR224" i="1"/>
  <c r="BQ224" i="1"/>
  <c r="BP224" i="1"/>
  <c r="J616" i="7" s="1"/>
  <c r="BO224" i="1"/>
  <c r="BN224" i="1"/>
  <c r="J574" i="7" s="1"/>
  <c r="BM224" i="1"/>
  <c r="I616" i="7" s="1"/>
  <c r="BL224" i="1"/>
  <c r="BK224" i="1"/>
  <c r="BJ224" i="1"/>
  <c r="BI224" i="1"/>
  <c r="BH224" i="1"/>
  <c r="H574" i="7" s="1"/>
  <c r="BG224" i="1"/>
  <c r="BF224" i="1"/>
  <c r="G595" i="7" s="1"/>
  <c r="BE224" i="1"/>
  <c r="G574" i="7" s="1"/>
  <c r="BD224" i="1"/>
  <c r="BC224" i="1"/>
  <c r="BB224" i="1"/>
  <c r="BA224" i="1"/>
  <c r="AZ224" i="1"/>
  <c r="E595" i="7" s="1"/>
  <c r="AY224" i="1"/>
  <c r="AW224" i="1"/>
  <c r="CQ223" i="1"/>
  <c r="S615" i="7" s="1"/>
  <c r="CP223" i="1"/>
  <c r="CO223" i="1"/>
  <c r="CN223" i="1"/>
  <c r="CM223" i="1"/>
  <c r="CL223" i="1"/>
  <c r="R573" i="7" s="1"/>
  <c r="CK223" i="1"/>
  <c r="CJ223" i="1"/>
  <c r="Q594" i="7" s="1"/>
  <c r="CI223" i="1"/>
  <c r="Q573" i="7" s="1"/>
  <c r="CH223" i="1"/>
  <c r="CG223" i="1"/>
  <c r="CF223" i="1"/>
  <c r="CE223" i="1"/>
  <c r="CD223" i="1"/>
  <c r="O594" i="7" s="1"/>
  <c r="CC223" i="1"/>
  <c r="CB223" i="1"/>
  <c r="N615" i="7" s="1"/>
  <c r="CA223" i="1"/>
  <c r="N594" i="7" s="1"/>
  <c r="BZ223" i="1"/>
  <c r="BY223" i="1"/>
  <c r="BX223" i="1"/>
  <c r="BW223" i="1"/>
  <c r="BV223" i="1"/>
  <c r="L615" i="7" s="1"/>
  <c r="BU223" i="1"/>
  <c r="BT223" i="1"/>
  <c r="L573" i="7" s="1"/>
  <c r="BS223" i="1"/>
  <c r="BR223" i="1"/>
  <c r="BQ223" i="1"/>
  <c r="BP223" i="1"/>
  <c r="BO223" i="1"/>
  <c r="BN223" i="1"/>
  <c r="J573" i="7" s="1"/>
  <c r="BM223" i="1"/>
  <c r="BL223" i="1"/>
  <c r="I594" i="7" s="1"/>
  <c r="BK223" i="1"/>
  <c r="I573" i="7" s="1"/>
  <c r="BJ223" i="1"/>
  <c r="BI223" i="1"/>
  <c r="BH223" i="1"/>
  <c r="BG223" i="1"/>
  <c r="BF223" i="1"/>
  <c r="BE223" i="1"/>
  <c r="BD223" i="1"/>
  <c r="F615" i="7" s="1"/>
  <c r="BC223" i="1"/>
  <c r="F594" i="7" s="1"/>
  <c r="BB223" i="1"/>
  <c r="BA223" i="1"/>
  <c r="AZ223" i="1"/>
  <c r="AY223" i="1"/>
  <c r="AW223" i="1"/>
  <c r="CQ222" i="1"/>
  <c r="CP222" i="1"/>
  <c r="S593" i="7" s="1"/>
  <c r="CO222" i="1"/>
  <c r="S572" i="7" s="1"/>
  <c r="CN222" i="1"/>
  <c r="CM222" i="1"/>
  <c r="CL222" i="1"/>
  <c r="CK222" i="1"/>
  <c r="CJ222" i="1"/>
  <c r="Q593" i="7" s="1"/>
  <c r="CI222" i="1"/>
  <c r="CH222" i="1"/>
  <c r="P614" i="7" s="1"/>
  <c r="CG222" i="1"/>
  <c r="P593" i="7" s="1"/>
  <c r="CF222" i="1"/>
  <c r="CE222" i="1"/>
  <c r="CD222" i="1"/>
  <c r="CC222" i="1"/>
  <c r="CB222" i="1"/>
  <c r="CA222" i="1"/>
  <c r="BZ222" i="1"/>
  <c r="N572" i="7" s="1"/>
  <c r="BY222" i="1"/>
  <c r="M614" i="7" s="1"/>
  <c r="W614" i="7" s="1"/>
  <c r="BX222" i="1"/>
  <c r="BW222" i="1"/>
  <c r="BV222" i="1"/>
  <c r="BU222" i="1"/>
  <c r="BT222" i="1"/>
  <c r="L572" i="7" s="1"/>
  <c r="BS222" i="1"/>
  <c r="BR222" i="1"/>
  <c r="K593" i="7" s="1"/>
  <c r="BQ222" i="1"/>
  <c r="K572" i="7" s="1"/>
  <c r="BP222" i="1"/>
  <c r="BO222" i="1"/>
  <c r="BN222" i="1"/>
  <c r="BM222" i="1"/>
  <c r="BL222" i="1"/>
  <c r="I593" i="7" s="1"/>
  <c r="BK222" i="1"/>
  <c r="BJ222" i="1"/>
  <c r="H614" i="7" s="1"/>
  <c r="BI222" i="1"/>
  <c r="H593" i="7" s="1"/>
  <c r="BH222" i="1"/>
  <c r="BG222" i="1"/>
  <c r="BF222" i="1"/>
  <c r="BE222" i="1"/>
  <c r="BD222" i="1"/>
  <c r="F614" i="7" s="1"/>
  <c r="BC222" i="1"/>
  <c r="BB222" i="1"/>
  <c r="F572" i="7" s="1"/>
  <c r="BA222" i="1"/>
  <c r="E614" i="7" s="1"/>
  <c r="AZ222" i="1"/>
  <c r="AY222" i="1"/>
  <c r="AW222" i="1"/>
  <c r="CQ221" i="1"/>
  <c r="CP221" i="1"/>
  <c r="S592" i="7" s="1"/>
  <c r="CO221" i="1"/>
  <c r="CN221" i="1"/>
  <c r="R613" i="7" s="1"/>
  <c r="CM221" i="1"/>
  <c r="R592" i="7" s="1"/>
  <c r="CL221" i="1"/>
  <c r="CK221" i="1"/>
  <c r="CJ221" i="1"/>
  <c r="CI221" i="1"/>
  <c r="CH221" i="1"/>
  <c r="P613" i="7" s="1"/>
  <c r="CG221" i="1"/>
  <c r="CF221" i="1"/>
  <c r="P571" i="7" s="1"/>
  <c r="CE221" i="1"/>
  <c r="O613" i="7" s="1"/>
  <c r="CD221" i="1"/>
  <c r="CC221" i="1"/>
  <c r="CB221" i="1"/>
  <c r="CA221" i="1"/>
  <c r="BZ221" i="1"/>
  <c r="N571" i="7" s="1"/>
  <c r="BY221" i="1"/>
  <c r="BX221" i="1"/>
  <c r="M592" i="7" s="1"/>
  <c r="BW221" i="1"/>
  <c r="M571" i="7" s="1"/>
  <c r="W571" i="7" s="1"/>
  <c r="BV221" i="1"/>
  <c r="BU221" i="1"/>
  <c r="BT221" i="1"/>
  <c r="BS221" i="1"/>
  <c r="BR221" i="1"/>
  <c r="K592" i="7" s="1"/>
  <c r="BQ221" i="1"/>
  <c r="BP221" i="1"/>
  <c r="J613" i="7" s="1"/>
  <c r="BO221" i="1"/>
  <c r="J592" i="7" s="1"/>
  <c r="BN221" i="1"/>
  <c r="BM221" i="1"/>
  <c r="BL221" i="1"/>
  <c r="BK221" i="1"/>
  <c r="I571" i="7" s="1"/>
  <c r="BJ221" i="1"/>
  <c r="H613" i="7" s="1"/>
  <c r="BI221" i="1"/>
  <c r="BH221" i="1"/>
  <c r="H571" i="7" s="1"/>
  <c r="BG221" i="1"/>
  <c r="G613" i="7" s="1"/>
  <c r="BF221" i="1"/>
  <c r="BE221" i="1"/>
  <c r="BD221" i="1"/>
  <c r="BC221" i="1"/>
  <c r="BB221" i="1"/>
  <c r="F571" i="7" s="1"/>
  <c r="BA221" i="1"/>
  <c r="AZ221" i="1"/>
  <c r="E592" i="7" s="1"/>
  <c r="AY221" i="1"/>
  <c r="E571" i="7" s="1"/>
  <c r="AW221" i="1"/>
  <c r="CQ220" i="1"/>
  <c r="CP220" i="1"/>
  <c r="CO220" i="1"/>
  <c r="CN220" i="1"/>
  <c r="R612" i="7" s="1"/>
  <c r="CM220" i="1"/>
  <c r="CL220" i="1"/>
  <c r="R570" i="7" s="1"/>
  <c r="CK220" i="1"/>
  <c r="Q612" i="7" s="1"/>
  <c r="CJ220" i="1"/>
  <c r="CI220" i="1"/>
  <c r="CH220" i="1"/>
  <c r="CG220" i="1"/>
  <c r="CF220" i="1"/>
  <c r="P570" i="7" s="1"/>
  <c r="CE220" i="1"/>
  <c r="CD220" i="1"/>
  <c r="O591" i="7" s="1"/>
  <c r="CC220" i="1"/>
  <c r="O570" i="7" s="1"/>
  <c r="CB220" i="1"/>
  <c r="CA220" i="1"/>
  <c r="BZ220" i="1"/>
  <c r="BY220" i="1"/>
  <c r="BX220" i="1"/>
  <c r="M591" i="7" s="1"/>
  <c r="BW220" i="1"/>
  <c r="BV220" i="1"/>
  <c r="L612" i="7" s="1"/>
  <c r="BU220" i="1"/>
  <c r="L591" i="7" s="1"/>
  <c r="BT220" i="1"/>
  <c r="BS220" i="1"/>
  <c r="BR220" i="1"/>
  <c r="BQ220" i="1"/>
  <c r="K570" i="7" s="1"/>
  <c r="BP220" i="1"/>
  <c r="J612" i="7" s="1"/>
  <c r="BO220" i="1"/>
  <c r="BN220" i="1"/>
  <c r="J570" i="7" s="1"/>
  <c r="BM220" i="1"/>
  <c r="I612" i="7" s="1"/>
  <c r="BL220" i="1"/>
  <c r="BK220" i="1"/>
  <c r="BJ220" i="1"/>
  <c r="BI220" i="1"/>
  <c r="BH220" i="1"/>
  <c r="H570" i="7" s="1"/>
  <c r="BG220" i="1"/>
  <c r="BF220" i="1"/>
  <c r="G591" i="7" s="1"/>
  <c r="BE220" i="1"/>
  <c r="G570" i="7" s="1"/>
  <c r="BD220" i="1"/>
  <c r="BC220" i="1"/>
  <c r="BB220" i="1"/>
  <c r="BA220" i="1"/>
  <c r="AZ220" i="1"/>
  <c r="E591" i="7" s="1"/>
  <c r="AY220" i="1"/>
  <c r="AW220" i="1"/>
  <c r="CQ219" i="1"/>
  <c r="S611" i="7" s="1"/>
  <c r="CP219" i="1"/>
  <c r="CO219" i="1"/>
  <c r="CN219" i="1"/>
  <c r="CM219" i="1"/>
  <c r="CL219" i="1"/>
  <c r="R569" i="7" s="1"/>
  <c r="CK219" i="1"/>
  <c r="CJ219" i="1"/>
  <c r="Q590" i="7" s="1"/>
  <c r="CI219" i="1"/>
  <c r="Q569" i="7" s="1"/>
  <c r="CH219" i="1"/>
  <c r="CG219" i="1"/>
  <c r="CF219" i="1"/>
  <c r="CE219" i="1"/>
  <c r="CD219" i="1"/>
  <c r="O590" i="7" s="1"/>
  <c r="CC219" i="1"/>
  <c r="CB219" i="1"/>
  <c r="N611" i="7" s="1"/>
  <c r="CA219" i="1"/>
  <c r="N590" i="7" s="1"/>
  <c r="BZ219" i="1"/>
  <c r="BY219" i="1"/>
  <c r="BX219" i="1"/>
  <c r="BW219" i="1"/>
  <c r="BV219" i="1"/>
  <c r="L611" i="7" s="1"/>
  <c r="BU219" i="1"/>
  <c r="BT219" i="1"/>
  <c r="L569" i="7" s="1"/>
  <c r="BS219" i="1"/>
  <c r="BR219" i="1"/>
  <c r="BQ219" i="1"/>
  <c r="BP219" i="1"/>
  <c r="BO219" i="1"/>
  <c r="BN219" i="1"/>
  <c r="J569" i="7" s="1"/>
  <c r="BM219" i="1"/>
  <c r="BL219" i="1"/>
  <c r="I590" i="7" s="1"/>
  <c r="BK219" i="1"/>
  <c r="I569" i="7" s="1"/>
  <c r="BJ219" i="1"/>
  <c r="BI219" i="1"/>
  <c r="BH219" i="1"/>
  <c r="BG219" i="1"/>
  <c r="BF219" i="1"/>
  <c r="BE219" i="1"/>
  <c r="BD219" i="1"/>
  <c r="F611" i="7" s="1"/>
  <c r="BC219" i="1"/>
  <c r="F590" i="7" s="1"/>
  <c r="BB219" i="1"/>
  <c r="BA219" i="1"/>
  <c r="AZ219" i="1"/>
  <c r="AY219" i="1"/>
  <c r="AW219" i="1"/>
  <c r="CQ215" i="1"/>
  <c r="CP215" i="1"/>
  <c r="S547" i="7" s="1"/>
  <c r="CO215" i="1"/>
  <c r="S526" i="7" s="1"/>
  <c r="CN215" i="1"/>
  <c r="CM215" i="1"/>
  <c r="CL215" i="1"/>
  <c r="CK215" i="1"/>
  <c r="CJ215" i="1"/>
  <c r="Q547" i="7" s="1"/>
  <c r="CI215" i="1"/>
  <c r="CH215" i="1"/>
  <c r="P568" i="7" s="1"/>
  <c r="CG215" i="1"/>
  <c r="P547" i="7" s="1"/>
  <c r="CF215" i="1"/>
  <c r="CE215" i="1"/>
  <c r="CD215" i="1"/>
  <c r="CC215" i="1"/>
  <c r="CB215" i="1"/>
  <c r="N568" i="7" s="1"/>
  <c r="CA215" i="1"/>
  <c r="BZ215" i="1"/>
  <c r="N526" i="7" s="1"/>
  <c r="BY215" i="1"/>
  <c r="M568" i="7" s="1"/>
  <c r="BX215" i="1"/>
  <c r="BW215" i="1"/>
  <c r="BV215" i="1"/>
  <c r="BU215" i="1"/>
  <c r="BT215" i="1"/>
  <c r="L526" i="7" s="1"/>
  <c r="BS215" i="1"/>
  <c r="BR215" i="1"/>
  <c r="K547" i="7" s="1"/>
  <c r="BQ215" i="1"/>
  <c r="K526" i="7" s="1"/>
  <c r="BP215" i="1"/>
  <c r="BO215" i="1"/>
  <c r="BN215" i="1"/>
  <c r="BM215" i="1"/>
  <c r="BL215" i="1"/>
  <c r="I547" i="7" s="1"/>
  <c r="BK215" i="1"/>
  <c r="BJ215" i="1"/>
  <c r="H568" i="7" s="1"/>
  <c r="BI215" i="1"/>
  <c r="H547" i="7" s="1"/>
  <c r="BH215" i="1"/>
  <c r="BG215" i="1"/>
  <c r="BF215" i="1"/>
  <c r="BE215" i="1"/>
  <c r="BD215" i="1"/>
  <c r="F568" i="7" s="1"/>
  <c r="BC215" i="1"/>
  <c r="BB215" i="1"/>
  <c r="F526" i="7" s="1"/>
  <c r="BA215" i="1"/>
  <c r="E568" i="7" s="1"/>
  <c r="AZ215" i="1"/>
  <c r="AY215" i="1"/>
  <c r="AW215" i="1"/>
  <c r="CQ214" i="1"/>
  <c r="CP214" i="1"/>
  <c r="S546" i="7" s="1"/>
  <c r="CO214" i="1"/>
  <c r="CN214" i="1"/>
  <c r="R567" i="7" s="1"/>
  <c r="CM214" i="1"/>
  <c r="R546" i="7" s="1"/>
  <c r="CL214" i="1"/>
  <c r="CK214" i="1"/>
  <c r="CJ214" i="1"/>
  <c r="CI214" i="1"/>
  <c r="CH214" i="1"/>
  <c r="P567" i="7" s="1"/>
  <c r="CG214" i="1"/>
  <c r="CF214" i="1"/>
  <c r="P525" i="7" s="1"/>
  <c r="CE214" i="1"/>
  <c r="O567" i="7" s="1"/>
  <c r="CD214" i="1"/>
  <c r="CC214" i="1"/>
  <c r="CB214" i="1"/>
  <c r="CA214" i="1"/>
  <c r="BZ214" i="1"/>
  <c r="N525" i="7" s="1"/>
  <c r="BY214" i="1"/>
  <c r="BX214" i="1"/>
  <c r="M546" i="7" s="1"/>
  <c r="W546" i="7" s="1"/>
  <c r="BW214" i="1"/>
  <c r="M525" i="7" s="1"/>
  <c r="BV214" i="1"/>
  <c r="BU214" i="1"/>
  <c r="BT214" i="1"/>
  <c r="BS214" i="1"/>
  <c r="BR214" i="1"/>
  <c r="K546" i="7" s="1"/>
  <c r="BQ214" i="1"/>
  <c r="BP214" i="1"/>
  <c r="J567" i="7" s="1"/>
  <c r="BO214" i="1"/>
  <c r="J546" i="7" s="1"/>
  <c r="BN214" i="1"/>
  <c r="BM214" i="1"/>
  <c r="BL214" i="1"/>
  <c r="BK214" i="1"/>
  <c r="BJ214" i="1"/>
  <c r="H567" i="7" s="1"/>
  <c r="BI214" i="1"/>
  <c r="BH214" i="1"/>
  <c r="H525" i="7" s="1"/>
  <c r="BG214" i="1"/>
  <c r="G567" i="7" s="1"/>
  <c r="BF214" i="1"/>
  <c r="BE214" i="1"/>
  <c r="BD214" i="1"/>
  <c r="BC214" i="1"/>
  <c r="BB214" i="1"/>
  <c r="F525" i="7" s="1"/>
  <c r="BA214" i="1"/>
  <c r="AZ214" i="1"/>
  <c r="E546" i="7" s="1"/>
  <c r="AY214" i="1"/>
  <c r="E525" i="7" s="1"/>
  <c r="AW214" i="1"/>
  <c r="CQ213" i="1"/>
  <c r="CP213" i="1"/>
  <c r="CO213" i="1"/>
  <c r="CN213" i="1"/>
  <c r="R566" i="7" s="1"/>
  <c r="CM213" i="1"/>
  <c r="CL213" i="1"/>
  <c r="R524" i="7" s="1"/>
  <c r="CK213" i="1"/>
  <c r="Q566" i="7" s="1"/>
  <c r="CJ213" i="1"/>
  <c r="CI213" i="1"/>
  <c r="CH213" i="1"/>
  <c r="CG213" i="1"/>
  <c r="CF213" i="1"/>
  <c r="P524" i="7" s="1"/>
  <c r="CE213" i="1"/>
  <c r="CD213" i="1"/>
  <c r="O545" i="7" s="1"/>
  <c r="CC213" i="1"/>
  <c r="O524" i="7" s="1"/>
  <c r="CB213" i="1"/>
  <c r="CA213" i="1"/>
  <c r="BZ213" i="1"/>
  <c r="BY213" i="1"/>
  <c r="BX213" i="1"/>
  <c r="M545" i="7" s="1"/>
  <c r="BW213" i="1"/>
  <c r="BV213" i="1"/>
  <c r="L566" i="7" s="1"/>
  <c r="BU213" i="1"/>
  <c r="L545" i="7" s="1"/>
  <c r="BT213" i="1"/>
  <c r="BS213" i="1"/>
  <c r="BR213" i="1"/>
  <c r="BQ213" i="1"/>
  <c r="BP213" i="1"/>
  <c r="J566" i="7" s="1"/>
  <c r="BO213" i="1"/>
  <c r="BN213" i="1"/>
  <c r="J524" i="7" s="1"/>
  <c r="BM213" i="1"/>
  <c r="I566" i="7" s="1"/>
  <c r="BL213" i="1"/>
  <c r="BK213" i="1"/>
  <c r="BJ213" i="1"/>
  <c r="BI213" i="1"/>
  <c r="BH213" i="1"/>
  <c r="H524" i="7" s="1"/>
  <c r="BG213" i="1"/>
  <c r="BF213" i="1"/>
  <c r="G545" i="7" s="1"/>
  <c r="BE213" i="1"/>
  <c r="G524" i="7" s="1"/>
  <c r="X524" i="7" s="1"/>
  <c r="BD213" i="1"/>
  <c r="BC213" i="1"/>
  <c r="BB213" i="1"/>
  <c r="BA213" i="1"/>
  <c r="AZ213" i="1"/>
  <c r="E545" i="7" s="1"/>
  <c r="AY213" i="1"/>
  <c r="AW213" i="1"/>
  <c r="CQ212" i="1"/>
  <c r="S565" i="7" s="1"/>
  <c r="CP212" i="1"/>
  <c r="CO212" i="1"/>
  <c r="CN212" i="1"/>
  <c r="CM212" i="1"/>
  <c r="CL212" i="1"/>
  <c r="R523" i="7" s="1"/>
  <c r="CK212" i="1"/>
  <c r="CJ212" i="1"/>
  <c r="Q544" i="7" s="1"/>
  <c r="CI212" i="1"/>
  <c r="Q523" i="7" s="1"/>
  <c r="CH212" i="1"/>
  <c r="CG212" i="1"/>
  <c r="CF212" i="1"/>
  <c r="CE212" i="1"/>
  <c r="CD212" i="1"/>
  <c r="O544" i="7" s="1"/>
  <c r="CC212" i="1"/>
  <c r="CB212" i="1"/>
  <c r="N565" i="7" s="1"/>
  <c r="CA212" i="1"/>
  <c r="N544" i="7" s="1"/>
  <c r="BZ212" i="1"/>
  <c r="BY212" i="1"/>
  <c r="BX212" i="1"/>
  <c r="BW212" i="1"/>
  <c r="BV212" i="1"/>
  <c r="L565" i="7" s="1"/>
  <c r="BU212" i="1"/>
  <c r="BT212" i="1"/>
  <c r="L523" i="7" s="1"/>
  <c r="BS212" i="1"/>
  <c r="BR212" i="1"/>
  <c r="BQ212" i="1"/>
  <c r="BP212" i="1"/>
  <c r="BO212" i="1"/>
  <c r="BN212" i="1"/>
  <c r="J523" i="7" s="1"/>
  <c r="BM212" i="1"/>
  <c r="BL212" i="1"/>
  <c r="I544" i="7" s="1"/>
  <c r="BK212" i="1"/>
  <c r="I523" i="7" s="1"/>
  <c r="BJ212" i="1"/>
  <c r="BI212" i="1"/>
  <c r="BH212" i="1"/>
  <c r="BG212" i="1"/>
  <c r="BF212" i="1"/>
  <c r="G544" i="7" s="1"/>
  <c r="BE212" i="1"/>
  <c r="BD212" i="1"/>
  <c r="F565" i="7" s="1"/>
  <c r="X565" i="7" s="1"/>
  <c r="BC212" i="1"/>
  <c r="F544" i="7" s="1"/>
  <c r="BB212" i="1"/>
  <c r="BA212" i="1"/>
  <c r="AZ212" i="1"/>
  <c r="AY212" i="1"/>
  <c r="AW212" i="1"/>
  <c r="CQ211" i="1"/>
  <c r="CP211" i="1"/>
  <c r="S543" i="7" s="1"/>
  <c r="CO211" i="1"/>
  <c r="S522" i="7" s="1"/>
  <c r="CN211" i="1"/>
  <c r="CM211" i="1"/>
  <c r="CL211" i="1"/>
  <c r="CK211" i="1"/>
  <c r="CJ211" i="1"/>
  <c r="Q543" i="7" s="1"/>
  <c r="CI211" i="1"/>
  <c r="CH211" i="1"/>
  <c r="P564" i="7" s="1"/>
  <c r="CG211" i="1"/>
  <c r="P543" i="7" s="1"/>
  <c r="CF211" i="1"/>
  <c r="CE211" i="1"/>
  <c r="CD211" i="1"/>
  <c r="CC211" i="1"/>
  <c r="CB211" i="1"/>
  <c r="N564" i="7" s="1"/>
  <c r="CA211" i="1"/>
  <c r="BZ211" i="1"/>
  <c r="N522" i="7" s="1"/>
  <c r="BY211" i="1"/>
  <c r="M564" i="7" s="1"/>
  <c r="BX211" i="1"/>
  <c r="BW211" i="1"/>
  <c r="BV211" i="1"/>
  <c r="BU211" i="1"/>
  <c r="BT211" i="1"/>
  <c r="L522" i="7" s="1"/>
  <c r="BS211" i="1"/>
  <c r="BR211" i="1"/>
  <c r="K543" i="7" s="1"/>
  <c r="BQ211" i="1"/>
  <c r="K522" i="7" s="1"/>
  <c r="BP211" i="1"/>
  <c r="BO211" i="1"/>
  <c r="BN211" i="1"/>
  <c r="BM211" i="1"/>
  <c r="BL211" i="1"/>
  <c r="I543" i="7" s="1"/>
  <c r="BK211" i="1"/>
  <c r="BJ211" i="1"/>
  <c r="H564" i="7" s="1"/>
  <c r="BI211" i="1"/>
  <c r="H543" i="7" s="1"/>
  <c r="BH211" i="1"/>
  <c r="BG211" i="1"/>
  <c r="BF211" i="1"/>
  <c r="BE211" i="1"/>
  <c r="BD211" i="1"/>
  <c r="F564" i="7" s="1"/>
  <c r="BC211" i="1"/>
  <c r="BB211" i="1"/>
  <c r="F522" i="7" s="1"/>
  <c r="BA211" i="1"/>
  <c r="E564" i="7" s="1"/>
  <c r="AZ211" i="1"/>
  <c r="AY211" i="1"/>
  <c r="AW211" i="1"/>
  <c r="CQ210" i="1"/>
  <c r="CP210" i="1"/>
  <c r="S542" i="7" s="1"/>
  <c r="CO210" i="1"/>
  <c r="CN210" i="1"/>
  <c r="R563" i="7" s="1"/>
  <c r="CM210" i="1"/>
  <c r="R542" i="7" s="1"/>
  <c r="CL210" i="1"/>
  <c r="CK210" i="1"/>
  <c r="CJ210" i="1"/>
  <c r="CI210" i="1"/>
  <c r="CH210" i="1"/>
  <c r="P563" i="7" s="1"/>
  <c r="CG210" i="1"/>
  <c r="CF210" i="1"/>
  <c r="P521" i="7" s="1"/>
  <c r="CE210" i="1"/>
  <c r="O563" i="7" s="1"/>
  <c r="CD210" i="1"/>
  <c r="CC210" i="1"/>
  <c r="CB210" i="1"/>
  <c r="CA210" i="1"/>
  <c r="BZ210" i="1"/>
  <c r="N521" i="7" s="1"/>
  <c r="BY210" i="1"/>
  <c r="BX210" i="1"/>
  <c r="M542" i="7" s="1"/>
  <c r="W542" i="7" s="1"/>
  <c r="BW210" i="1"/>
  <c r="M521" i="7" s="1"/>
  <c r="BV210" i="1"/>
  <c r="BU210" i="1"/>
  <c r="BT210" i="1"/>
  <c r="BS210" i="1"/>
  <c r="BR210" i="1"/>
  <c r="K542" i="7" s="1"/>
  <c r="BQ210" i="1"/>
  <c r="BP210" i="1"/>
  <c r="J563" i="7" s="1"/>
  <c r="BO210" i="1"/>
  <c r="J542" i="7" s="1"/>
  <c r="BN210" i="1"/>
  <c r="BM210" i="1"/>
  <c r="BL210" i="1"/>
  <c r="BK210" i="1"/>
  <c r="BJ210" i="1"/>
  <c r="H563" i="7" s="1"/>
  <c r="BI210" i="1"/>
  <c r="BH210" i="1"/>
  <c r="H521" i="7" s="1"/>
  <c r="BG210" i="1"/>
  <c r="G563" i="7" s="1"/>
  <c r="X563" i="7" s="1"/>
  <c r="BF210" i="1"/>
  <c r="BE210" i="1"/>
  <c r="BD210" i="1"/>
  <c r="BC210" i="1"/>
  <c r="BB210" i="1"/>
  <c r="F521" i="7" s="1"/>
  <c r="BA210" i="1"/>
  <c r="AZ210" i="1"/>
  <c r="E542" i="7" s="1"/>
  <c r="AY210" i="1"/>
  <c r="E521" i="7" s="1"/>
  <c r="AW210" i="1"/>
  <c r="CQ209" i="1"/>
  <c r="CP209" i="1"/>
  <c r="CO209" i="1"/>
  <c r="CN209" i="1"/>
  <c r="R562" i="7" s="1"/>
  <c r="CM209" i="1"/>
  <c r="CL209" i="1"/>
  <c r="R520" i="7" s="1"/>
  <c r="CK209" i="1"/>
  <c r="Q562" i="7" s="1"/>
  <c r="CJ209" i="1"/>
  <c r="CI209" i="1"/>
  <c r="CH209" i="1"/>
  <c r="CG209" i="1"/>
  <c r="CF209" i="1"/>
  <c r="P520" i="7" s="1"/>
  <c r="CE209" i="1"/>
  <c r="CD209" i="1"/>
  <c r="O541" i="7" s="1"/>
  <c r="CC209" i="1"/>
  <c r="O520" i="7" s="1"/>
  <c r="CB209" i="1"/>
  <c r="CA209" i="1"/>
  <c r="BZ209" i="1"/>
  <c r="BY209" i="1"/>
  <c r="BX209" i="1"/>
  <c r="M541" i="7" s="1"/>
  <c r="BW209" i="1"/>
  <c r="BV209" i="1"/>
  <c r="L562" i="7" s="1"/>
  <c r="BU209" i="1"/>
  <c r="L541" i="7" s="1"/>
  <c r="BT209" i="1"/>
  <c r="BS209" i="1"/>
  <c r="BR209" i="1"/>
  <c r="BQ209" i="1"/>
  <c r="BP209" i="1"/>
  <c r="J562" i="7" s="1"/>
  <c r="BO209" i="1"/>
  <c r="BN209" i="1"/>
  <c r="J520" i="7" s="1"/>
  <c r="BM209" i="1"/>
  <c r="I562" i="7" s="1"/>
  <c r="BL209" i="1"/>
  <c r="BK209" i="1"/>
  <c r="BJ209" i="1"/>
  <c r="BI209" i="1"/>
  <c r="BH209" i="1"/>
  <c r="H520" i="7" s="1"/>
  <c r="BG209" i="1"/>
  <c r="BF209" i="1"/>
  <c r="G541" i="7" s="1"/>
  <c r="BE209" i="1"/>
  <c r="G520" i="7" s="1"/>
  <c r="X520" i="7" s="1"/>
  <c r="BD209" i="1"/>
  <c r="BC209" i="1"/>
  <c r="BB209" i="1"/>
  <c r="BA209" i="1"/>
  <c r="AZ209" i="1"/>
  <c r="E541" i="7" s="1"/>
  <c r="AY209" i="1"/>
  <c r="AW209" i="1"/>
  <c r="CQ208" i="1"/>
  <c r="S561" i="7" s="1"/>
  <c r="CP208" i="1"/>
  <c r="CO208" i="1"/>
  <c r="CN208" i="1"/>
  <c r="CM208" i="1"/>
  <c r="CL208" i="1"/>
  <c r="R519" i="7" s="1"/>
  <c r="CK208" i="1"/>
  <c r="CJ208" i="1"/>
  <c r="Q540" i="7" s="1"/>
  <c r="CI208" i="1"/>
  <c r="Q519" i="7" s="1"/>
  <c r="CH208" i="1"/>
  <c r="CG208" i="1"/>
  <c r="CF208" i="1"/>
  <c r="CE208" i="1"/>
  <c r="CD208" i="1"/>
  <c r="O540" i="7" s="1"/>
  <c r="CC208" i="1"/>
  <c r="CB208" i="1"/>
  <c r="N561" i="7" s="1"/>
  <c r="X561" i="7" s="1"/>
  <c r="CA208" i="1"/>
  <c r="N540" i="7" s="1"/>
  <c r="BZ208" i="1"/>
  <c r="BY208" i="1"/>
  <c r="BX208" i="1"/>
  <c r="BW208" i="1"/>
  <c r="BV208" i="1"/>
  <c r="L561" i="7" s="1"/>
  <c r="BU208" i="1"/>
  <c r="BT208" i="1"/>
  <c r="L519" i="7" s="1"/>
  <c r="BS208" i="1"/>
  <c r="BR208" i="1"/>
  <c r="BQ208" i="1"/>
  <c r="BP208" i="1"/>
  <c r="BO208" i="1"/>
  <c r="BN208" i="1"/>
  <c r="J519" i="7" s="1"/>
  <c r="BM208" i="1"/>
  <c r="BL208" i="1"/>
  <c r="I540" i="7" s="1"/>
  <c r="BK208" i="1"/>
  <c r="I519" i="7" s="1"/>
  <c r="BJ208" i="1"/>
  <c r="BI208" i="1"/>
  <c r="BH208" i="1"/>
  <c r="BG208" i="1"/>
  <c r="BF208" i="1"/>
  <c r="G540" i="7" s="1"/>
  <c r="BE208" i="1"/>
  <c r="BD208" i="1"/>
  <c r="F561" i="7" s="1"/>
  <c r="BC208" i="1"/>
  <c r="F540" i="7" s="1"/>
  <c r="BB208" i="1"/>
  <c r="BA208" i="1"/>
  <c r="AZ208" i="1"/>
  <c r="AY208" i="1"/>
  <c r="AW208" i="1"/>
  <c r="CQ207" i="1"/>
  <c r="CP207" i="1"/>
  <c r="S539" i="7" s="1"/>
  <c r="CO207" i="1"/>
  <c r="S518" i="7" s="1"/>
  <c r="CN207" i="1"/>
  <c r="CM207" i="1"/>
  <c r="CL207" i="1"/>
  <c r="CK207" i="1"/>
  <c r="CJ207" i="1"/>
  <c r="Q539" i="7" s="1"/>
  <c r="CI207" i="1"/>
  <c r="CH207" i="1"/>
  <c r="P560" i="7" s="1"/>
  <c r="CG207" i="1"/>
  <c r="P539" i="7" s="1"/>
  <c r="CF207" i="1"/>
  <c r="CE207" i="1"/>
  <c r="CD207" i="1"/>
  <c r="CC207" i="1"/>
  <c r="CB207" i="1"/>
  <c r="N560" i="7" s="1"/>
  <c r="CA207" i="1"/>
  <c r="BZ207" i="1"/>
  <c r="N518" i="7" s="1"/>
  <c r="BY207" i="1"/>
  <c r="M560" i="7" s="1"/>
  <c r="BX207" i="1"/>
  <c r="BW207" i="1"/>
  <c r="BV207" i="1"/>
  <c r="BU207" i="1"/>
  <c r="BT207" i="1"/>
  <c r="L518" i="7" s="1"/>
  <c r="BS207" i="1"/>
  <c r="BR207" i="1"/>
  <c r="K539" i="7" s="1"/>
  <c r="BQ207" i="1"/>
  <c r="K518" i="7" s="1"/>
  <c r="BP207" i="1"/>
  <c r="BO207" i="1"/>
  <c r="BN207" i="1"/>
  <c r="BM207" i="1"/>
  <c r="BL207" i="1"/>
  <c r="I539" i="7" s="1"/>
  <c r="BK207" i="1"/>
  <c r="BJ207" i="1"/>
  <c r="H560" i="7" s="1"/>
  <c r="BI207" i="1"/>
  <c r="H539" i="7" s="1"/>
  <c r="BH207" i="1"/>
  <c r="BG207" i="1"/>
  <c r="BF207" i="1"/>
  <c r="BE207" i="1"/>
  <c r="BD207" i="1"/>
  <c r="F560" i="7" s="1"/>
  <c r="BC207" i="1"/>
  <c r="BB207" i="1"/>
  <c r="F518" i="7" s="1"/>
  <c r="BA207" i="1"/>
  <c r="E560" i="7" s="1"/>
  <c r="AZ207" i="1"/>
  <c r="AY207" i="1"/>
  <c r="AW207" i="1"/>
  <c r="CQ206" i="1"/>
  <c r="CP206" i="1"/>
  <c r="S538" i="7" s="1"/>
  <c r="CO206" i="1"/>
  <c r="CN206" i="1"/>
  <c r="R559" i="7" s="1"/>
  <c r="CM206" i="1"/>
  <c r="R538" i="7" s="1"/>
  <c r="CL206" i="1"/>
  <c r="CK206" i="1"/>
  <c r="CJ206" i="1"/>
  <c r="CI206" i="1"/>
  <c r="CH206" i="1"/>
  <c r="P559" i="7" s="1"/>
  <c r="CG206" i="1"/>
  <c r="CF206" i="1"/>
  <c r="P517" i="7" s="1"/>
  <c r="CE206" i="1"/>
  <c r="O559" i="7" s="1"/>
  <c r="CD206" i="1"/>
  <c r="CC206" i="1"/>
  <c r="CB206" i="1"/>
  <c r="CA206" i="1"/>
  <c r="BZ206" i="1"/>
  <c r="N517" i="7" s="1"/>
  <c r="BY206" i="1"/>
  <c r="BX206" i="1"/>
  <c r="M538" i="7" s="1"/>
  <c r="W538" i="7" s="1"/>
  <c r="BW206" i="1"/>
  <c r="M517" i="7" s="1"/>
  <c r="BV206" i="1"/>
  <c r="BU206" i="1"/>
  <c r="BT206" i="1"/>
  <c r="BS206" i="1"/>
  <c r="BR206" i="1"/>
  <c r="K538" i="7" s="1"/>
  <c r="BQ206" i="1"/>
  <c r="BP206" i="1"/>
  <c r="J559" i="7" s="1"/>
  <c r="BO206" i="1"/>
  <c r="J538" i="7" s="1"/>
  <c r="BN206" i="1"/>
  <c r="BM206" i="1"/>
  <c r="BL206" i="1"/>
  <c r="BK206" i="1"/>
  <c r="BJ206" i="1"/>
  <c r="H559" i="7" s="1"/>
  <c r="BI206" i="1"/>
  <c r="BH206" i="1"/>
  <c r="H517" i="7" s="1"/>
  <c r="BG206" i="1"/>
  <c r="G559" i="7" s="1"/>
  <c r="X559" i="7" s="1"/>
  <c r="BF206" i="1"/>
  <c r="BE206" i="1"/>
  <c r="BD206" i="1"/>
  <c r="BC206" i="1"/>
  <c r="BB206" i="1"/>
  <c r="F517" i="7" s="1"/>
  <c r="BA206" i="1"/>
  <c r="AZ206" i="1"/>
  <c r="E538" i="7" s="1"/>
  <c r="AY206" i="1"/>
  <c r="E517" i="7" s="1"/>
  <c r="AW206" i="1"/>
  <c r="CQ205" i="1"/>
  <c r="CP205" i="1"/>
  <c r="CO205" i="1"/>
  <c r="CN205" i="1"/>
  <c r="R558" i="7" s="1"/>
  <c r="CM205" i="1"/>
  <c r="CL205" i="1"/>
  <c r="R516" i="7" s="1"/>
  <c r="CK205" i="1"/>
  <c r="Q558" i="7" s="1"/>
  <c r="CJ205" i="1"/>
  <c r="CI205" i="1"/>
  <c r="CH205" i="1"/>
  <c r="CG205" i="1"/>
  <c r="CF205" i="1"/>
  <c r="P516" i="7" s="1"/>
  <c r="CE205" i="1"/>
  <c r="CD205" i="1"/>
  <c r="O537" i="7" s="1"/>
  <c r="CC205" i="1"/>
  <c r="O516" i="7" s="1"/>
  <c r="CB205" i="1"/>
  <c r="CA205" i="1"/>
  <c r="BZ205" i="1"/>
  <c r="BY205" i="1"/>
  <c r="BX205" i="1"/>
  <c r="M537" i="7" s="1"/>
  <c r="BW205" i="1"/>
  <c r="BV205" i="1"/>
  <c r="L558" i="7" s="1"/>
  <c r="BU205" i="1"/>
  <c r="L537" i="7" s="1"/>
  <c r="BT205" i="1"/>
  <c r="BS205" i="1"/>
  <c r="BR205" i="1"/>
  <c r="BQ205" i="1"/>
  <c r="BP205" i="1"/>
  <c r="J558" i="7" s="1"/>
  <c r="BO205" i="1"/>
  <c r="BN205" i="1"/>
  <c r="J516" i="7" s="1"/>
  <c r="BM205" i="1"/>
  <c r="I558" i="7" s="1"/>
  <c r="BL205" i="1"/>
  <c r="BK205" i="1"/>
  <c r="BJ205" i="1"/>
  <c r="BI205" i="1"/>
  <c r="BH205" i="1"/>
  <c r="H516" i="7" s="1"/>
  <c r="BG205" i="1"/>
  <c r="BF205" i="1"/>
  <c r="G537" i="7" s="1"/>
  <c r="BE205" i="1"/>
  <c r="G516" i="7" s="1"/>
  <c r="X516" i="7" s="1"/>
  <c r="BD205" i="1"/>
  <c r="BC205" i="1"/>
  <c r="BB205" i="1"/>
  <c r="BA205" i="1"/>
  <c r="AZ205" i="1"/>
  <c r="E537" i="7" s="1"/>
  <c r="AY205" i="1"/>
  <c r="AW205" i="1"/>
  <c r="CQ204" i="1"/>
  <c r="S557" i="7" s="1"/>
  <c r="CP204" i="1"/>
  <c r="CO204" i="1"/>
  <c r="CN204" i="1"/>
  <c r="CM204" i="1"/>
  <c r="CL204" i="1"/>
  <c r="R515" i="7" s="1"/>
  <c r="CK204" i="1"/>
  <c r="CJ204" i="1"/>
  <c r="Q536" i="7" s="1"/>
  <c r="CI204" i="1"/>
  <c r="Q515" i="7" s="1"/>
  <c r="CH204" i="1"/>
  <c r="CG204" i="1"/>
  <c r="CF204" i="1"/>
  <c r="CE204" i="1"/>
  <c r="CD204" i="1"/>
  <c r="O536" i="7" s="1"/>
  <c r="CC204" i="1"/>
  <c r="CB204" i="1"/>
  <c r="N557" i="7" s="1"/>
  <c r="X557" i="7" s="1"/>
  <c r="CA204" i="1"/>
  <c r="N536" i="7" s="1"/>
  <c r="BZ204" i="1"/>
  <c r="BY204" i="1"/>
  <c r="BX204" i="1"/>
  <c r="BW204" i="1"/>
  <c r="BV204" i="1"/>
  <c r="L557" i="7" s="1"/>
  <c r="BU204" i="1"/>
  <c r="BT204" i="1"/>
  <c r="L515" i="7" s="1"/>
  <c r="BS204" i="1"/>
  <c r="BR204" i="1"/>
  <c r="BQ204" i="1"/>
  <c r="BP204" i="1"/>
  <c r="BO204" i="1"/>
  <c r="BN204" i="1"/>
  <c r="J515" i="7" s="1"/>
  <c r="BM204" i="1"/>
  <c r="BL204" i="1"/>
  <c r="I536" i="7" s="1"/>
  <c r="BK204" i="1"/>
  <c r="I515" i="7" s="1"/>
  <c r="BJ204" i="1"/>
  <c r="BI204" i="1"/>
  <c r="BH204" i="1"/>
  <c r="BG204" i="1"/>
  <c r="BF204" i="1"/>
  <c r="G536" i="7" s="1"/>
  <c r="BE204" i="1"/>
  <c r="BD204" i="1"/>
  <c r="F557" i="7" s="1"/>
  <c r="BC204" i="1"/>
  <c r="F536" i="7" s="1"/>
  <c r="BB204" i="1"/>
  <c r="BA204" i="1"/>
  <c r="AZ204" i="1"/>
  <c r="AY204" i="1"/>
  <c r="AW204" i="1"/>
  <c r="CQ203" i="1"/>
  <c r="CP203" i="1"/>
  <c r="S535" i="7" s="1"/>
  <c r="CO203" i="1"/>
  <c r="S514" i="7" s="1"/>
  <c r="CN203" i="1"/>
  <c r="CM203" i="1"/>
  <c r="CL203" i="1"/>
  <c r="CK203" i="1"/>
  <c r="CJ203" i="1"/>
  <c r="Q535" i="7" s="1"/>
  <c r="CI203" i="1"/>
  <c r="CH203" i="1"/>
  <c r="P556" i="7" s="1"/>
  <c r="CG203" i="1"/>
  <c r="P535" i="7" s="1"/>
  <c r="CF203" i="1"/>
  <c r="CE203" i="1"/>
  <c r="CD203" i="1"/>
  <c r="CC203" i="1"/>
  <c r="CB203" i="1"/>
  <c r="N556" i="7" s="1"/>
  <c r="CA203" i="1"/>
  <c r="BZ203" i="1"/>
  <c r="N514" i="7" s="1"/>
  <c r="BY203" i="1"/>
  <c r="M556" i="7" s="1"/>
  <c r="BX203" i="1"/>
  <c r="BW203" i="1"/>
  <c r="BV203" i="1"/>
  <c r="BU203" i="1"/>
  <c r="BT203" i="1"/>
  <c r="L514" i="7" s="1"/>
  <c r="BS203" i="1"/>
  <c r="BR203" i="1"/>
  <c r="K535" i="7" s="1"/>
  <c r="BQ203" i="1"/>
  <c r="K514" i="7" s="1"/>
  <c r="BP203" i="1"/>
  <c r="BO203" i="1"/>
  <c r="BN203" i="1"/>
  <c r="BM203" i="1"/>
  <c r="BL203" i="1"/>
  <c r="I535" i="7" s="1"/>
  <c r="BK203" i="1"/>
  <c r="BJ203" i="1"/>
  <c r="H556" i="7" s="1"/>
  <c r="BI203" i="1"/>
  <c r="H535" i="7" s="1"/>
  <c r="BH203" i="1"/>
  <c r="BG203" i="1"/>
  <c r="BF203" i="1"/>
  <c r="BE203" i="1"/>
  <c r="BD203" i="1"/>
  <c r="F556" i="7" s="1"/>
  <c r="BC203" i="1"/>
  <c r="BB203" i="1"/>
  <c r="F514" i="7" s="1"/>
  <c r="BA203" i="1"/>
  <c r="E556" i="7" s="1"/>
  <c r="AZ203" i="1"/>
  <c r="AY203" i="1"/>
  <c r="AW203" i="1"/>
  <c r="CQ202" i="1"/>
  <c r="CP202" i="1"/>
  <c r="S534" i="7" s="1"/>
  <c r="CO202" i="1"/>
  <c r="CN202" i="1"/>
  <c r="R555" i="7" s="1"/>
  <c r="CM202" i="1"/>
  <c r="R534" i="7" s="1"/>
  <c r="CL202" i="1"/>
  <c r="CK202" i="1"/>
  <c r="CJ202" i="1"/>
  <c r="CI202" i="1"/>
  <c r="CH202" i="1"/>
  <c r="P555" i="7" s="1"/>
  <c r="CG202" i="1"/>
  <c r="CF202" i="1"/>
  <c r="P513" i="7" s="1"/>
  <c r="CE202" i="1"/>
  <c r="O555" i="7" s="1"/>
  <c r="CD202" i="1"/>
  <c r="CC202" i="1"/>
  <c r="CB202" i="1"/>
  <c r="CA202" i="1"/>
  <c r="BZ202" i="1"/>
  <c r="BY202" i="1"/>
  <c r="BX202" i="1"/>
  <c r="M534" i="7" s="1"/>
  <c r="W534" i="7" s="1"/>
  <c r="BW202" i="1"/>
  <c r="M513" i="7" s="1"/>
  <c r="BV202" i="1"/>
  <c r="BU202" i="1"/>
  <c r="BT202" i="1"/>
  <c r="BS202" i="1"/>
  <c r="BR202" i="1"/>
  <c r="K534" i="7" s="1"/>
  <c r="BQ202" i="1"/>
  <c r="BP202" i="1"/>
  <c r="J555" i="7" s="1"/>
  <c r="BO202" i="1"/>
  <c r="J534" i="7" s="1"/>
  <c r="BN202" i="1"/>
  <c r="BM202" i="1"/>
  <c r="BL202" i="1"/>
  <c r="BK202" i="1"/>
  <c r="BJ202" i="1"/>
  <c r="BI202" i="1"/>
  <c r="BH202" i="1"/>
  <c r="H513" i="7" s="1"/>
  <c r="BG202" i="1"/>
  <c r="G555" i="7" s="1"/>
  <c r="X555" i="7" s="1"/>
  <c r="BF202" i="1"/>
  <c r="BE202" i="1"/>
  <c r="BD202" i="1"/>
  <c r="BC202" i="1"/>
  <c r="BB202" i="1"/>
  <c r="BA202" i="1"/>
  <c r="AZ202" i="1"/>
  <c r="E534" i="7" s="1"/>
  <c r="AY202" i="1"/>
  <c r="E513" i="7" s="1"/>
  <c r="AW202" i="1"/>
  <c r="CQ201" i="1"/>
  <c r="CP201" i="1"/>
  <c r="CO201" i="1"/>
  <c r="CN201" i="1"/>
  <c r="R554" i="7" s="1"/>
  <c r="CM201" i="1"/>
  <c r="CL201" i="1"/>
  <c r="R512" i="7" s="1"/>
  <c r="CK201" i="1"/>
  <c r="Q554" i="7" s="1"/>
  <c r="CJ201" i="1"/>
  <c r="CI201" i="1"/>
  <c r="CH201" i="1"/>
  <c r="CG201" i="1"/>
  <c r="CF201" i="1"/>
  <c r="CE201" i="1"/>
  <c r="CD201" i="1"/>
  <c r="O533" i="7" s="1"/>
  <c r="CC201" i="1"/>
  <c r="O512" i="7" s="1"/>
  <c r="CB201" i="1"/>
  <c r="CA201" i="1"/>
  <c r="BZ201" i="1"/>
  <c r="BY201" i="1"/>
  <c r="BX201" i="1"/>
  <c r="M533" i="7" s="1"/>
  <c r="BW201" i="1"/>
  <c r="BV201" i="1"/>
  <c r="L554" i="7" s="1"/>
  <c r="BU201" i="1"/>
  <c r="L533" i="7" s="1"/>
  <c r="BT201" i="1"/>
  <c r="BS201" i="1"/>
  <c r="BR201" i="1"/>
  <c r="BQ201" i="1"/>
  <c r="BP201" i="1"/>
  <c r="J554" i="7" s="1"/>
  <c r="BO201" i="1"/>
  <c r="BN201" i="1"/>
  <c r="J512" i="7" s="1"/>
  <c r="BM201" i="1"/>
  <c r="I554" i="7" s="1"/>
  <c r="BL201" i="1"/>
  <c r="BK201" i="1"/>
  <c r="BJ201" i="1"/>
  <c r="BI201" i="1"/>
  <c r="BH201" i="1"/>
  <c r="H512" i="7" s="1"/>
  <c r="BG201" i="1"/>
  <c r="BF201" i="1"/>
  <c r="G533" i="7" s="1"/>
  <c r="BE201" i="1"/>
  <c r="G512" i="7" s="1"/>
  <c r="X512" i="7" s="1"/>
  <c r="BD201" i="1"/>
  <c r="BC201" i="1"/>
  <c r="BB201" i="1"/>
  <c r="BA201" i="1"/>
  <c r="AZ201" i="1"/>
  <c r="E533" i="7" s="1"/>
  <c r="AY201" i="1"/>
  <c r="AW201" i="1"/>
  <c r="CQ200" i="1"/>
  <c r="S553" i="7" s="1"/>
  <c r="CP200" i="1"/>
  <c r="CO200" i="1"/>
  <c r="CN200" i="1"/>
  <c r="CM200" i="1"/>
  <c r="CL200" i="1"/>
  <c r="R511" i="7" s="1"/>
  <c r="CK200" i="1"/>
  <c r="CJ200" i="1"/>
  <c r="Q532" i="7" s="1"/>
  <c r="CI200" i="1"/>
  <c r="Q511" i="7" s="1"/>
  <c r="CH200" i="1"/>
  <c r="CG200" i="1"/>
  <c r="CF200" i="1"/>
  <c r="CE200" i="1"/>
  <c r="CD200" i="1"/>
  <c r="O532" i="7" s="1"/>
  <c r="CC200" i="1"/>
  <c r="CB200" i="1"/>
  <c r="N553" i="7" s="1"/>
  <c r="X553" i="7" s="1"/>
  <c r="CA200" i="1"/>
  <c r="N532" i="7" s="1"/>
  <c r="BZ200" i="1"/>
  <c r="BY200" i="1"/>
  <c r="BX200" i="1"/>
  <c r="BW200" i="1"/>
  <c r="BV200" i="1"/>
  <c r="L553" i="7" s="1"/>
  <c r="BU200" i="1"/>
  <c r="BT200" i="1"/>
  <c r="L511" i="7" s="1"/>
  <c r="BS200" i="1"/>
  <c r="BR200" i="1"/>
  <c r="BQ200" i="1"/>
  <c r="BP200" i="1"/>
  <c r="BO200" i="1"/>
  <c r="BN200" i="1"/>
  <c r="J511" i="7" s="1"/>
  <c r="BM200" i="1"/>
  <c r="BL200" i="1"/>
  <c r="I532" i="7" s="1"/>
  <c r="BK200" i="1"/>
  <c r="I511" i="7" s="1"/>
  <c r="BJ200" i="1"/>
  <c r="BI200" i="1"/>
  <c r="BH200" i="1"/>
  <c r="BG200" i="1"/>
  <c r="BF200" i="1"/>
  <c r="G532" i="7" s="1"/>
  <c r="BE200" i="1"/>
  <c r="BD200" i="1"/>
  <c r="F553" i="7" s="1"/>
  <c r="BC200" i="1"/>
  <c r="F532" i="7" s="1"/>
  <c r="BB200" i="1"/>
  <c r="BA200" i="1"/>
  <c r="AZ200" i="1"/>
  <c r="AY200" i="1"/>
  <c r="AW200" i="1"/>
  <c r="CQ199" i="1"/>
  <c r="CP199" i="1"/>
  <c r="S531" i="7" s="1"/>
  <c r="CO199" i="1"/>
  <c r="S510" i="7" s="1"/>
  <c r="CN199" i="1"/>
  <c r="CM199" i="1"/>
  <c r="CL199" i="1"/>
  <c r="CK199" i="1"/>
  <c r="CJ199" i="1"/>
  <c r="Q531" i="7" s="1"/>
  <c r="CI199" i="1"/>
  <c r="CH199" i="1"/>
  <c r="P552" i="7" s="1"/>
  <c r="CG199" i="1"/>
  <c r="P531" i="7" s="1"/>
  <c r="CF199" i="1"/>
  <c r="CE199" i="1"/>
  <c r="CD199" i="1"/>
  <c r="CC199" i="1"/>
  <c r="CB199" i="1"/>
  <c r="N552" i="7" s="1"/>
  <c r="CA199" i="1"/>
  <c r="BZ199" i="1"/>
  <c r="N510" i="7" s="1"/>
  <c r="BY199" i="1"/>
  <c r="M552" i="7" s="1"/>
  <c r="W552" i="7" s="1"/>
  <c r="BX199" i="1"/>
  <c r="BW199" i="1"/>
  <c r="BV199" i="1"/>
  <c r="BU199" i="1"/>
  <c r="BT199" i="1"/>
  <c r="L510" i="7" s="1"/>
  <c r="BS199" i="1"/>
  <c r="BR199" i="1"/>
  <c r="K531" i="7" s="1"/>
  <c r="BQ199" i="1"/>
  <c r="K510" i="7" s="1"/>
  <c r="BP199" i="1"/>
  <c r="BO199" i="1"/>
  <c r="BN199" i="1"/>
  <c r="BM199" i="1"/>
  <c r="BL199" i="1"/>
  <c r="I531" i="7" s="1"/>
  <c r="BK199" i="1"/>
  <c r="BJ199" i="1"/>
  <c r="H552" i="7" s="1"/>
  <c r="BI199" i="1"/>
  <c r="H531" i="7" s="1"/>
  <c r="BH199" i="1"/>
  <c r="BG199" i="1"/>
  <c r="BF199" i="1"/>
  <c r="BE199" i="1"/>
  <c r="BD199" i="1"/>
  <c r="F552" i="7" s="1"/>
  <c r="BC199" i="1"/>
  <c r="BB199" i="1"/>
  <c r="F510" i="7" s="1"/>
  <c r="BA199" i="1"/>
  <c r="E552" i="7" s="1"/>
  <c r="AZ199" i="1"/>
  <c r="AY199" i="1"/>
  <c r="AW199" i="1"/>
  <c r="CQ198" i="1"/>
  <c r="CP198" i="1"/>
  <c r="S530" i="7" s="1"/>
  <c r="CO198" i="1"/>
  <c r="CN198" i="1"/>
  <c r="R551" i="7" s="1"/>
  <c r="CM198" i="1"/>
  <c r="R530" i="7" s="1"/>
  <c r="CL198" i="1"/>
  <c r="CK198" i="1"/>
  <c r="CJ198" i="1"/>
  <c r="CI198" i="1"/>
  <c r="CH198" i="1"/>
  <c r="P551" i="7" s="1"/>
  <c r="CG198" i="1"/>
  <c r="CF198" i="1"/>
  <c r="P509" i="7" s="1"/>
  <c r="CE198" i="1"/>
  <c r="O551" i="7" s="1"/>
  <c r="CD198" i="1"/>
  <c r="CC198" i="1"/>
  <c r="CB198" i="1"/>
  <c r="CA198" i="1"/>
  <c r="BZ198" i="1"/>
  <c r="N509" i="7" s="1"/>
  <c r="BY198" i="1"/>
  <c r="BX198" i="1"/>
  <c r="M530" i="7" s="1"/>
  <c r="BW198" i="1"/>
  <c r="M509" i="7" s="1"/>
  <c r="BV198" i="1"/>
  <c r="BU198" i="1"/>
  <c r="BT198" i="1"/>
  <c r="BS198" i="1"/>
  <c r="BR198" i="1"/>
  <c r="K530" i="7" s="1"/>
  <c r="BQ198" i="1"/>
  <c r="BP198" i="1"/>
  <c r="J551" i="7" s="1"/>
  <c r="BO198" i="1"/>
  <c r="J530" i="7" s="1"/>
  <c r="BN198" i="1"/>
  <c r="BM198" i="1"/>
  <c r="BL198" i="1"/>
  <c r="BK198" i="1"/>
  <c r="BJ198" i="1"/>
  <c r="H551" i="7" s="1"/>
  <c r="BI198" i="1"/>
  <c r="BH198" i="1"/>
  <c r="H509" i="7" s="1"/>
  <c r="BG198" i="1"/>
  <c r="G551" i="7" s="1"/>
  <c r="BF198" i="1"/>
  <c r="BE198" i="1"/>
  <c r="BD198" i="1"/>
  <c r="BC198" i="1"/>
  <c r="BB198" i="1"/>
  <c r="F509" i="7" s="1"/>
  <c r="BA198" i="1"/>
  <c r="AZ198" i="1"/>
  <c r="E530" i="7" s="1"/>
  <c r="AY198" i="1"/>
  <c r="E509" i="7" s="1"/>
  <c r="AW198" i="1"/>
  <c r="CQ197" i="1"/>
  <c r="CP197" i="1"/>
  <c r="CO197" i="1"/>
  <c r="CN197" i="1"/>
  <c r="R550" i="7" s="1"/>
  <c r="CM197" i="1"/>
  <c r="CL197" i="1"/>
  <c r="R508" i="7" s="1"/>
  <c r="CK197" i="1"/>
  <c r="Q550" i="7" s="1"/>
  <c r="CJ197" i="1"/>
  <c r="CI197" i="1"/>
  <c r="CH197" i="1"/>
  <c r="CG197" i="1"/>
  <c r="CF197" i="1"/>
  <c r="CE197" i="1"/>
  <c r="CD197" i="1"/>
  <c r="O529" i="7" s="1"/>
  <c r="CC197" i="1"/>
  <c r="O508" i="7" s="1"/>
  <c r="CB197" i="1"/>
  <c r="CA197" i="1"/>
  <c r="BZ197" i="1"/>
  <c r="BY197" i="1"/>
  <c r="BX197" i="1"/>
  <c r="M529" i="7" s="1"/>
  <c r="BW197" i="1"/>
  <c r="BV197" i="1"/>
  <c r="L550" i="7" s="1"/>
  <c r="BU197" i="1"/>
  <c r="L529" i="7" s="1"/>
  <c r="BT197" i="1"/>
  <c r="BS197" i="1"/>
  <c r="BR197" i="1"/>
  <c r="BQ197" i="1"/>
  <c r="BP197" i="1"/>
  <c r="J550" i="7" s="1"/>
  <c r="BO197" i="1"/>
  <c r="BN197" i="1"/>
  <c r="J508" i="7" s="1"/>
  <c r="BM197" i="1"/>
  <c r="I550" i="7" s="1"/>
  <c r="BL197" i="1"/>
  <c r="BK197" i="1"/>
  <c r="BJ197" i="1"/>
  <c r="BI197" i="1"/>
  <c r="BH197" i="1"/>
  <c r="H508" i="7" s="1"/>
  <c r="BG197" i="1"/>
  <c r="BF197" i="1"/>
  <c r="G529" i="7" s="1"/>
  <c r="BE197" i="1"/>
  <c r="G508" i="7" s="1"/>
  <c r="BD197" i="1"/>
  <c r="BC197" i="1"/>
  <c r="BB197" i="1"/>
  <c r="BA197" i="1"/>
  <c r="AZ197" i="1"/>
  <c r="E529" i="7" s="1"/>
  <c r="AY197" i="1"/>
  <c r="AW197" i="1"/>
  <c r="CQ196" i="1"/>
  <c r="S549" i="7" s="1"/>
  <c r="CP196" i="1"/>
  <c r="CO196" i="1"/>
  <c r="CN196" i="1"/>
  <c r="CM196" i="1"/>
  <c r="CL196" i="1"/>
  <c r="R507" i="7" s="1"/>
  <c r="CK196" i="1"/>
  <c r="CJ196" i="1"/>
  <c r="Q528" i="7" s="1"/>
  <c r="CI196" i="1"/>
  <c r="Q507" i="7" s="1"/>
  <c r="CH196" i="1"/>
  <c r="CG196" i="1"/>
  <c r="CF196" i="1"/>
  <c r="CE196" i="1"/>
  <c r="CD196" i="1"/>
  <c r="O528" i="7" s="1"/>
  <c r="CC196" i="1"/>
  <c r="CB196" i="1"/>
  <c r="N549" i="7" s="1"/>
  <c r="X549" i="7" s="1"/>
  <c r="CA196" i="1"/>
  <c r="N528" i="7" s="1"/>
  <c r="BZ196" i="1"/>
  <c r="BY196" i="1"/>
  <c r="BX196" i="1"/>
  <c r="BW196" i="1"/>
  <c r="BV196" i="1"/>
  <c r="L549" i="7" s="1"/>
  <c r="BU196" i="1"/>
  <c r="BT196" i="1"/>
  <c r="L507" i="7" s="1"/>
  <c r="BS196" i="1"/>
  <c r="BR196" i="1"/>
  <c r="BQ196" i="1"/>
  <c r="BP196" i="1"/>
  <c r="BO196" i="1"/>
  <c r="BN196" i="1"/>
  <c r="BM196" i="1"/>
  <c r="BL196" i="1"/>
  <c r="I528" i="7" s="1"/>
  <c r="BK196" i="1"/>
  <c r="I507" i="7" s="1"/>
  <c r="BJ196" i="1"/>
  <c r="BI196" i="1"/>
  <c r="BH196" i="1"/>
  <c r="BG196" i="1"/>
  <c r="BF196" i="1"/>
  <c r="G528" i="7" s="1"/>
  <c r="BE196" i="1"/>
  <c r="BD196" i="1"/>
  <c r="F549" i="7" s="1"/>
  <c r="BC196" i="1"/>
  <c r="F528" i="7" s="1"/>
  <c r="BB196" i="1"/>
  <c r="BA196" i="1"/>
  <c r="AZ196" i="1"/>
  <c r="AY196" i="1"/>
  <c r="AW196" i="1"/>
  <c r="CQ195" i="1"/>
  <c r="CP195" i="1"/>
  <c r="S527" i="7" s="1"/>
  <c r="CO195" i="1"/>
  <c r="S506" i="7" s="1"/>
  <c r="CN195" i="1"/>
  <c r="CM195" i="1"/>
  <c r="CL195" i="1"/>
  <c r="CK195" i="1"/>
  <c r="CJ195" i="1"/>
  <c r="Q527" i="7" s="1"/>
  <c r="CI195" i="1"/>
  <c r="CH195" i="1"/>
  <c r="P548" i="7" s="1"/>
  <c r="CG195" i="1"/>
  <c r="P527" i="7" s="1"/>
  <c r="CF195" i="1"/>
  <c r="CE195" i="1"/>
  <c r="CD195" i="1"/>
  <c r="CC195" i="1"/>
  <c r="CB195" i="1"/>
  <c r="N548" i="7" s="1"/>
  <c r="CA195" i="1"/>
  <c r="BZ195" i="1"/>
  <c r="N506" i="7" s="1"/>
  <c r="BY195" i="1"/>
  <c r="M548" i="7" s="1"/>
  <c r="W548" i="7" s="1"/>
  <c r="BX195" i="1"/>
  <c r="BW195" i="1"/>
  <c r="BV195" i="1"/>
  <c r="BU195" i="1"/>
  <c r="BT195" i="1"/>
  <c r="L506" i="7" s="1"/>
  <c r="BS195" i="1"/>
  <c r="BR195" i="1"/>
  <c r="K527" i="7" s="1"/>
  <c r="BQ195" i="1"/>
  <c r="K506" i="7" s="1"/>
  <c r="BP195" i="1"/>
  <c r="BO195" i="1"/>
  <c r="BN195" i="1"/>
  <c r="BM195" i="1"/>
  <c r="BL195" i="1"/>
  <c r="I527" i="7" s="1"/>
  <c r="BK195" i="1"/>
  <c r="BJ195" i="1"/>
  <c r="H548" i="7" s="1"/>
  <c r="BI195" i="1"/>
  <c r="H527" i="7" s="1"/>
  <c r="BH195" i="1"/>
  <c r="BG195" i="1"/>
  <c r="BF195" i="1"/>
  <c r="BE195" i="1"/>
  <c r="BD195" i="1"/>
  <c r="F548" i="7" s="1"/>
  <c r="BC195" i="1"/>
  <c r="BB195" i="1"/>
  <c r="F506" i="7" s="1"/>
  <c r="BA195" i="1"/>
  <c r="E548" i="7" s="1"/>
  <c r="AZ195" i="1"/>
  <c r="AY195" i="1"/>
  <c r="AW195" i="1"/>
  <c r="CQ191" i="1"/>
  <c r="CP191" i="1"/>
  <c r="S484" i="7" s="1"/>
  <c r="CO191" i="1"/>
  <c r="CN191" i="1"/>
  <c r="R505" i="7" s="1"/>
  <c r="CM191" i="1"/>
  <c r="R484" i="7" s="1"/>
  <c r="CL191" i="1"/>
  <c r="CK191" i="1"/>
  <c r="CJ191" i="1"/>
  <c r="CI191" i="1"/>
  <c r="CH191" i="1"/>
  <c r="P505" i="7" s="1"/>
  <c r="CG191" i="1"/>
  <c r="CF191" i="1"/>
  <c r="P463" i="7" s="1"/>
  <c r="CE191" i="1"/>
  <c r="O505" i="7" s="1"/>
  <c r="CD191" i="1"/>
  <c r="CC191" i="1"/>
  <c r="CB191" i="1"/>
  <c r="CA191" i="1"/>
  <c r="BZ191" i="1"/>
  <c r="N463" i="7" s="1"/>
  <c r="BY191" i="1"/>
  <c r="BX191" i="1"/>
  <c r="M484" i="7" s="1"/>
  <c r="W484" i="7" s="1"/>
  <c r="BW191" i="1"/>
  <c r="M463" i="7" s="1"/>
  <c r="BV191" i="1"/>
  <c r="BU191" i="1"/>
  <c r="BT191" i="1"/>
  <c r="BS191" i="1"/>
  <c r="BR191" i="1"/>
  <c r="K484" i="7" s="1"/>
  <c r="BQ191" i="1"/>
  <c r="BP191" i="1"/>
  <c r="J505" i="7" s="1"/>
  <c r="BO191" i="1"/>
  <c r="J484" i="7" s="1"/>
  <c r="BN191" i="1"/>
  <c r="BM191" i="1"/>
  <c r="BL191" i="1"/>
  <c r="BK191" i="1"/>
  <c r="BJ191" i="1"/>
  <c r="H505" i="7" s="1"/>
  <c r="BI191" i="1"/>
  <c r="BH191" i="1"/>
  <c r="H463" i="7" s="1"/>
  <c r="BG191" i="1"/>
  <c r="G505" i="7" s="1"/>
  <c r="X505" i="7" s="1"/>
  <c r="BF191" i="1"/>
  <c r="BE191" i="1"/>
  <c r="BD191" i="1"/>
  <c r="BC191" i="1"/>
  <c r="BB191" i="1"/>
  <c r="F463" i="7" s="1"/>
  <c r="BA191" i="1"/>
  <c r="AZ191" i="1"/>
  <c r="E484" i="7" s="1"/>
  <c r="AY191" i="1"/>
  <c r="E463" i="7" s="1"/>
  <c r="AW191" i="1"/>
  <c r="CQ190" i="1"/>
  <c r="CP190" i="1"/>
  <c r="CO190" i="1"/>
  <c r="CN190" i="1"/>
  <c r="R504" i="7" s="1"/>
  <c r="CM190" i="1"/>
  <c r="CL190" i="1"/>
  <c r="R462" i="7" s="1"/>
  <c r="CK190" i="1"/>
  <c r="Q504" i="7" s="1"/>
  <c r="CJ190" i="1"/>
  <c r="CI190" i="1"/>
  <c r="CH190" i="1"/>
  <c r="CG190" i="1"/>
  <c r="CF190" i="1"/>
  <c r="P462" i="7" s="1"/>
  <c r="CE190" i="1"/>
  <c r="CD190" i="1"/>
  <c r="O483" i="7" s="1"/>
  <c r="CC190" i="1"/>
  <c r="O462" i="7" s="1"/>
  <c r="CB190" i="1"/>
  <c r="CA190" i="1"/>
  <c r="BZ190" i="1"/>
  <c r="BY190" i="1"/>
  <c r="BX190" i="1"/>
  <c r="M483" i="7" s="1"/>
  <c r="BW190" i="1"/>
  <c r="BV190" i="1"/>
  <c r="L504" i="7" s="1"/>
  <c r="BU190" i="1"/>
  <c r="L483" i="7" s="1"/>
  <c r="BT190" i="1"/>
  <c r="BS190" i="1"/>
  <c r="BR190" i="1"/>
  <c r="BQ190" i="1"/>
  <c r="BP190" i="1"/>
  <c r="J504" i="7" s="1"/>
  <c r="BO190" i="1"/>
  <c r="BN190" i="1"/>
  <c r="J462" i="7" s="1"/>
  <c r="BM190" i="1"/>
  <c r="I504" i="7" s="1"/>
  <c r="BL190" i="1"/>
  <c r="BK190" i="1"/>
  <c r="BJ190" i="1"/>
  <c r="BI190" i="1"/>
  <c r="BH190" i="1"/>
  <c r="H462" i="7" s="1"/>
  <c r="BG190" i="1"/>
  <c r="BF190" i="1"/>
  <c r="G483" i="7" s="1"/>
  <c r="X483" i="7" s="1"/>
  <c r="BE190" i="1"/>
  <c r="G462" i="7" s="1"/>
  <c r="BD190" i="1"/>
  <c r="BC190" i="1"/>
  <c r="BB190" i="1"/>
  <c r="BA190" i="1"/>
  <c r="AZ190" i="1"/>
  <c r="E483" i="7" s="1"/>
  <c r="AY190" i="1"/>
  <c r="AW190" i="1"/>
  <c r="CQ189" i="1"/>
  <c r="S503" i="7" s="1"/>
  <c r="CP189" i="1"/>
  <c r="CO189" i="1"/>
  <c r="CN189" i="1"/>
  <c r="CM189" i="1"/>
  <c r="CL189" i="1"/>
  <c r="R461" i="7" s="1"/>
  <c r="CK189" i="1"/>
  <c r="CJ189" i="1"/>
  <c r="Q482" i="7" s="1"/>
  <c r="CI189" i="1"/>
  <c r="Q461" i="7" s="1"/>
  <c r="CH189" i="1"/>
  <c r="CG189" i="1"/>
  <c r="CF189" i="1"/>
  <c r="CE189" i="1"/>
  <c r="CD189" i="1"/>
  <c r="O482" i="7" s="1"/>
  <c r="CC189" i="1"/>
  <c r="CB189" i="1"/>
  <c r="N503" i="7" s="1"/>
  <c r="CA189" i="1"/>
  <c r="N482" i="7" s="1"/>
  <c r="X482" i="7" s="1"/>
  <c r="BZ189" i="1"/>
  <c r="BY189" i="1"/>
  <c r="BX189" i="1"/>
  <c r="BW189" i="1"/>
  <c r="BV189" i="1"/>
  <c r="L503" i="7" s="1"/>
  <c r="BU189" i="1"/>
  <c r="BT189" i="1"/>
  <c r="L461" i="7" s="1"/>
  <c r="BS189" i="1"/>
  <c r="BR189" i="1"/>
  <c r="BQ189" i="1"/>
  <c r="BP189" i="1"/>
  <c r="BO189" i="1"/>
  <c r="BN189" i="1"/>
  <c r="J461" i="7" s="1"/>
  <c r="BM189" i="1"/>
  <c r="BL189" i="1"/>
  <c r="I482" i="7" s="1"/>
  <c r="BK189" i="1"/>
  <c r="I461" i="7" s="1"/>
  <c r="BJ189" i="1"/>
  <c r="BI189" i="1"/>
  <c r="BH189" i="1"/>
  <c r="BG189" i="1"/>
  <c r="BF189" i="1"/>
  <c r="G482" i="7" s="1"/>
  <c r="BE189" i="1"/>
  <c r="BD189" i="1"/>
  <c r="F503" i="7" s="1"/>
  <c r="BC189" i="1"/>
  <c r="F482" i="7" s="1"/>
  <c r="BB189" i="1"/>
  <c r="BA189" i="1"/>
  <c r="AZ189" i="1"/>
  <c r="AY189" i="1"/>
  <c r="AW189" i="1"/>
  <c r="CQ188" i="1"/>
  <c r="CP188" i="1"/>
  <c r="S481" i="7" s="1"/>
  <c r="CO188" i="1"/>
  <c r="S460" i="7" s="1"/>
  <c r="CN188" i="1"/>
  <c r="CM188" i="1"/>
  <c r="CL188" i="1"/>
  <c r="CK188" i="1"/>
  <c r="CJ188" i="1"/>
  <c r="CI188" i="1"/>
  <c r="CH188" i="1"/>
  <c r="P502" i="7" s="1"/>
  <c r="CG188" i="1"/>
  <c r="P481" i="7" s="1"/>
  <c r="CF188" i="1"/>
  <c r="CE188" i="1"/>
  <c r="CD188" i="1"/>
  <c r="CC188" i="1"/>
  <c r="CB188" i="1"/>
  <c r="N502" i="7" s="1"/>
  <c r="CA188" i="1"/>
  <c r="BZ188" i="1"/>
  <c r="N460" i="7" s="1"/>
  <c r="BY188" i="1"/>
  <c r="M502" i="7" s="1"/>
  <c r="BX188" i="1"/>
  <c r="BW188" i="1"/>
  <c r="BV188" i="1"/>
  <c r="BU188" i="1"/>
  <c r="BT188" i="1"/>
  <c r="L460" i="7" s="1"/>
  <c r="BS188" i="1"/>
  <c r="BR188" i="1"/>
  <c r="K481" i="7" s="1"/>
  <c r="BQ188" i="1"/>
  <c r="K460" i="7" s="1"/>
  <c r="BP188" i="1"/>
  <c r="BO188" i="1"/>
  <c r="BN188" i="1"/>
  <c r="BM188" i="1"/>
  <c r="BL188" i="1"/>
  <c r="I481" i="7" s="1"/>
  <c r="BK188" i="1"/>
  <c r="BJ188" i="1"/>
  <c r="H502" i="7" s="1"/>
  <c r="BI188" i="1"/>
  <c r="H481" i="7" s="1"/>
  <c r="BH188" i="1"/>
  <c r="BG188" i="1"/>
  <c r="BF188" i="1"/>
  <c r="BE188" i="1"/>
  <c r="BD188" i="1"/>
  <c r="F502" i="7" s="1"/>
  <c r="BC188" i="1"/>
  <c r="BB188" i="1"/>
  <c r="F460" i="7" s="1"/>
  <c r="BA188" i="1"/>
  <c r="E502" i="7" s="1"/>
  <c r="AZ188" i="1"/>
  <c r="AY188" i="1"/>
  <c r="AW188" i="1"/>
  <c r="CQ187" i="1"/>
  <c r="CP187" i="1"/>
  <c r="S480" i="7" s="1"/>
  <c r="CO187" i="1"/>
  <c r="CN187" i="1"/>
  <c r="R501" i="7" s="1"/>
  <c r="CM187" i="1"/>
  <c r="R480" i="7" s="1"/>
  <c r="CL187" i="1"/>
  <c r="CK187" i="1"/>
  <c r="CJ187" i="1"/>
  <c r="CI187" i="1"/>
  <c r="CH187" i="1"/>
  <c r="P501" i="7" s="1"/>
  <c r="CG187" i="1"/>
  <c r="CF187" i="1"/>
  <c r="P459" i="7" s="1"/>
  <c r="CE187" i="1"/>
  <c r="O501" i="7" s="1"/>
  <c r="CD187" i="1"/>
  <c r="CC187" i="1"/>
  <c r="CB187" i="1"/>
  <c r="CA187" i="1"/>
  <c r="BZ187" i="1"/>
  <c r="N459" i="7" s="1"/>
  <c r="BY187" i="1"/>
  <c r="BX187" i="1"/>
  <c r="M480" i="7" s="1"/>
  <c r="W480" i="7" s="1"/>
  <c r="BW187" i="1"/>
  <c r="M459" i="7" s="1"/>
  <c r="BV187" i="1"/>
  <c r="BU187" i="1"/>
  <c r="BT187" i="1"/>
  <c r="BS187" i="1"/>
  <c r="BR187" i="1"/>
  <c r="K480" i="7" s="1"/>
  <c r="BQ187" i="1"/>
  <c r="BP187" i="1"/>
  <c r="J501" i="7" s="1"/>
  <c r="BO187" i="1"/>
  <c r="J480" i="7" s="1"/>
  <c r="BN187" i="1"/>
  <c r="BM187" i="1"/>
  <c r="BL187" i="1"/>
  <c r="BK187" i="1"/>
  <c r="BJ187" i="1"/>
  <c r="H501" i="7" s="1"/>
  <c r="BI187" i="1"/>
  <c r="BH187" i="1"/>
  <c r="H459" i="7" s="1"/>
  <c r="BG187" i="1"/>
  <c r="G501" i="7" s="1"/>
  <c r="X501" i="7" s="1"/>
  <c r="BF187" i="1"/>
  <c r="BE187" i="1"/>
  <c r="BD187" i="1"/>
  <c r="BC187" i="1"/>
  <c r="BB187" i="1"/>
  <c r="F459" i="7" s="1"/>
  <c r="BA187" i="1"/>
  <c r="AZ187" i="1"/>
  <c r="E480" i="7" s="1"/>
  <c r="AY187" i="1"/>
  <c r="E459" i="7" s="1"/>
  <c r="AW187" i="1"/>
  <c r="CQ186" i="1"/>
  <c r="CP186" i="1"/>
  <c r="CO186" i="1"/>
  <c r="CN186" i="1"/>
  <c r="R500" i="7" s="1"/>
  <c r="CM186" i="1"/>
  <c r="CL186" i="1"/>
  <c r="R458" i="7" s="1"/>
  <c r="CK186" i="1"/>
  <c r="Q500" i="7" s="1"/>
  <c r="CJ186" i="1"/>
  <c r="CI186" i="1"/>
  <c r="CH186" i="1"/>
  <c r="CG186" i="1"/>
  <c r="CF186" i="1"/>
  <c r="P458" i="7" s="1"/>
  <c r="CE186" i="1"/>
  <c r="CD186" i="1"/>
  <c r="O479" i="7" s="1"/>
  <c r="CC186" i="1"/>
  <c r="O458" i="7" s="1"/>
  <c r="CB186" i="1"/>
  <c r="CA186" i="1"/>
  <c r="BZ186" i="1"/>
  <c r="BY186" i="1"/>
  <c r="BX186" i="1"/>
  <c r="M479" i="7" s="1"/>
  <c r="BW186" i="1"/>
  <c r="BV186" i="1"/>
  <c r="L500" i="7" s="1"/>
  <c r="BU186" i="1"/>
  <c r="L479" i="7" s="1"/>
  <c r="BT186" i="1"/>
  <c r="BS186" i="1"/>
  <c r="BR186" i="1"/>
  <c r="BQ186" i="1"/>
  <c r="BP186" i="1"/>
  <c r="J500" i="7" s="1"/>
  <c r="BO186" i="1"/>
  <c r="BN186" i="1"/>
  <c r="J458" i="7" s="1"/>
  <c r="BM186" i="1"/>
  <c r="I500" i="7" s="1"/>
  <c r="BL186" i="1"/>
  <c r="BK186" i="1"/>
  <c r="BJ186" i="1"/>
  <c r="BI186" i="1"/>
  <c r="BH186" i="1"/>
  <c r="H458" i="7" s="1"/>
  <c r="BG186" i="1"/>
  <c r="BF186" i="1"/>
  <c r="G479" i="7" s="1"/>
  <c r="X479" i="7" s="1"/>
  <c r="BE186" i="1"/>
  <c r="G458" i="7" s="1"/>
  <c r="BD186" i="1"/>
  <c r="BC186" i="1"/>
  <c r="BB186" i="1"/>
  <c r="BA186" i="1"/>
  <c r="AZ186" i="1"/>
  <c r="E479" i="7" s="1"/>
  <c r="AY186" i="1"/>
  <c r="AW186" i="1"/>
  <c r="CQ185" i="1"/>
  <c r="S499" i="7" s="1"/>
  <c r="CP185" i="1"/>
  <c r="CO185" i="1"/>
  <c r="CN185" i="1"/>
  <c r="CM185" i="1"/>
  <c r="CL185" i="1"/>
  <c r="R457" i="7" s="1"/>
  <c r="CK185" i="1"/>
  <c r="CJ185" i="1"/>
  <c r="Q478" i="7" s="1"/>
  <c r="CI185" i="1"/>
  <c r="Q457" i="7" s="1"/>
  <c r="CH185" i="1"/>
  <c r="CG185" i="1"/>
  <c r="CF185" i="1"/>
  <c r="CE185" i="1"/>
  <c r="CD185" i="1"/>
  <c r="O478" i="7" s="1"/>
  <c r="CC185" i="1"/>
  <c r="CB185" i="1"/>
  <c r="N499" i="7" s="1"/>
  <c r="CA185" i="1"/>
  <c r="N478" i="7" s="1"/>
  <c r="BZ185" i="1"/>
  <c r="BY185" i="1"/>
  <c r="BX185" i="1"/>
  <c r="BW185" i="1"/>
  <c r="BV185" i="1"/>
  <c r="L499" i="7" s="1"/>
  <c r="BU185" i="1"/>
  <c r="BT185" i="1"/>
  <c r="L457" i="7" s="1"/>
  <c r="BS185" i="1"/>
  <c r="BR185" i="1"/>
  <c r="BQ185" i="1"/>
  <c r="BP185" i="1"/>
  <c r="BO185" i="1"/>
  <c r="BN185" i="1"/>
  <c r="J457" i="7" s="1"/>
  <c r="BM185" i="1"/>
  <c r="BL185" i="1"/>
  <c r="I478" i="7" s="1"/>
  <c r="BK185" i="1"/>
  <c r="I457" i="7" s="1"/>
  <c r="BJ185" i="1"/>
  <c r="BI185" i="1"/>
  <c r="BH185" i="1"/>
  <c r="BG185" i="1"/>
  <c r="BF185" i="1"/>
  <c r="G478" i="7" s="1"/>
  <c r="BE185" i="1"/>
  <c r="BD185" i="1"/>
  <c r="F499" i="7" s="1"/>
  <c r="BC185" i="1"/>
  <c r="F478" i="7" s="1"/>
  <c r="BB185" i="1"/>
  <c r="BA185" i="1"/>
  <c r="AZ185" i="1"/>
  <c r="AY185" i="1"/>
  <c r="AW185" i="1"/>
  <c r="CQ184" i="1"/>
  <c r="CP184" i="1"/>
  <c r="S477" i="7" s="1"/>
  <c r="CO184" i="1"/>
  <c r="S456" i="7" s="1"/>
  <c r="CN184" i="1"/>
  <c r="CM184" i="1"/>
  <c r="CL184" i="1"/>
  <c r="CK184" i="1"/>
  <c r="CJ184" i="1"/>
  <c r="Q477" i="7" s="1"/>
  <c r="CI184" i="1"/>
  <c r="CH184" i="1"/>
  <c r="P498" i="7" s="1"/>
  <c r="CG184" i="1"/>
  <c r="P477" i="7" s="1"/>
  <c r="CF184" i="1"/>
  <c r="CE184" i="1"/>
  <c r="CD184" i="1"/>
  <c r="CC184" i="1"/>
  <c r="CB184" i="1"/>
  <c r="N498" i="7" s="1"/>
  <c r="CA184" i="1"/>
  <c r="BZ184" i="1"/>
  <c r="N456" i="7" s="1"/>
  <c r="BY184" i="1"/>
  <c r="M498" i="7" s="1"/>
  <c r="BX184" i="1"/>
  <c r="BW184" i="1"/>
  <c r="BV184" i="1"/>
  <c r="BU184" i="1"/>
  <c r="BT184" i="1"/>
  <c r="L456" i="7" s="1"/>
  <c r="BS184" i="1"/>
  <c r="BR184" i="1"/>
  <c r="K477" i="7" s="1"/>
  <c r="BQ184" i="1"/>
  <c r="K456" i="7" s="1"/>
  <c r="BP184" i="1"/>
  <c r="BO184" i="1"/>
  <c r="BN184" i="1"/>
  <c r="BM184" i="1"/>
  <c r="BL184" i="1"/>
  <c r="I477" i="7" s="1"/>
  <c r="BK184" i="1"/>
  <c r="BJ184" i="1"/>
  <c r="H498" i="7" s="1"/>
  <c r="BI184" i="1"/>
  <c r="H477" i="7" s="1"/>
  <c r="BH184" i="1"/>
  <c r="BG184" i="1"/>
  <c r="BF184" i="1"/>
  <c r="BE184" i="1"/>
  <c r="BD184" i="1"/>
  <c r="F498" i="7" s="1"/>
  <c r="BC184" i="1"/>
  <c r="BB184" i="1"/>
  <c r="F456" i="7" s="1"/>
  <c r="BA184" i="1"/>
  <c r="E498" i="7" s="1"/>
  <c r="AZ184" i="1"/>
  <c r="AY184" i="1"/>
  <c r="AW184" i="1"/>
  <c r="CQ183" i="1"/>
  <c r="CP183" i="1"/>
  <c r="S476" i="7" s="1"/>
  <c r="CO183" i="1"/>
  <c r="CN183" i="1"/>
  <c r="R497" i="7" s="1"/>
  <c r="CM183" i="1"/>
  <c r="R476" i="7" s="1"/>
  <c r="CL183" i="1"/>
  <c r="CK183" i="1"/>
  <c r="CJ183" i="1"/>
  <c r="CI183" i="1"/>
  <c r="CH183" i="1"/>
  <c r="P497" i="7" s="1"/>
  <c r="CG183" i="1"/>
  <c r="CF183" i="1"/>
  <c r="P455" i="7" s="1"/>
  <c r="CE183" i="1"/>
  <c r="O497" i="7" s="1"/>
  <c r="CD183" i="1"/>
  <c r="CC183" i="1"/>
  <c r="CB183" i="1"/>
  <c r="CA183" i="1"/>
  <c r="BZ183" i="1"/>
  <c r="N455" i="7" s="1"/>
  <c r="BY183" i="1"/>
  <c r="BX183" i="1"/>
  <c r="M476" i="7" s="1"/>
  <c r="W476" i="7" s="1"/>
  <c r="BW183" i="1"/>
  <c r="M455" i="7" s="1"/>
  <c r="BV183" i="1"/>
  <c r="BU183" i="1"/>
  <c r="BT183" i="1"/>
  <c r="BS183" i="1"/>
  <c r="BR183" i="1"/>
  <c r="K476" i="7" s="1"/>
  <c r="BQ183" i="1"/>
  <c r="BP183" i="1"/>
  <c r="J497" i="7" s="1"/>
  <c r="BO183" i="1"/>
  <c r="J476" i="7" s="1"/>
  <c r="BN183" i="1"/>
  <c r="BM183" i="1"/>
  <c r="BL183" i="1"/>
  <c r="BK183" i="1"/>
  <c r="BJ183" i="1"/>
  <c r="H497" i="7" s="1"/>
  <c r="BI183" i="1"/>
  <c r="BH183" i="1"/>
  <c r="H455" i="7" s="1"/>
  <c r="BG183" i="1"/>
  <c r="G497" i="7" s="1"/>
  <c r="X497" i="7" s="1"/>
  <c r="BF183" i="1"/>
  <c r="BE183" i="1"/>
  <c r="BD183" i="1"/>
  <c r="BC183" i="1"/>
  <c r="BB183" i="1"/>
  <c r="F455" i="7" s="1"/>
  <c r="BA183" i="1"/>
  <c r="AZ183" i="1"/>
  <c r="E476" i="7" s="1"/>
  <c r="AY183" i="1"/>
  <c r="E455" i="7" s="1"/>
  <c r="AW183" i="1"/>
  <c r="CQ182" i="1"/>
  <c r="CP182" i="1"/>
  <c r="CO182" i="1"/>
  <c r="CN182" i="1"/>
  <c r="R496" i="7" s="1"/>
  <c r="CM182" i="1"/>
  <c r="CL182" i="1"/>
  <c r="R454" i="7" s="1"/>
  <c r="CK182" i="1"/>
  <c r="Q496" i="7" s="1"/>
  <c r="CJ182" i="1"/>
  <c r="CI182" i="1"/>
  <c r="CH182" i="1"/>
  <c r="CG182" i="1"/>
  <c r="CF182" i="1"/>
  <c r="P454" i="7" s="1"/>
  <c r="CE182" i="1"/>
  <c r="CD182" i="1"/>
  <c r="O475" i="7" s="1"/>
  <c r="CC182" i="1"/>
  <c r="O454" i="7" s="1"/>
  <c r="CB182" i="1"/>
  <c r="CA182" i="1"/>
  <c r="BZ182" i="1"/>
  <c r="BY182" i="1"/>
  <c r="BX182" i="1"/>
  <c r="M475" i="7" s="1"/>
  <c r="BW182" i="1"/>
  <c r="BV182" i="1"/>
  <c r="L496" i="7" s="1"/>
  <c r="BU182" i="1"/>
  <c r="L475" i="7" s="1"/>
  <c r="BT182" i="1"/>
  <c r="BS182" i="1"/>
  <c r="BR182" i="1"/>
  <c r="BQ182" i="1"/>
  <c r="BP182" i="1"/>
  <c r="J496" i="7" s="1"/>
  <c r="BO182" i="1"/>
  <c r="BN182" i="1"/>
  <c r="J454" i="7" s="1"/>
  <c r="BM182" i="1"/>
  <c r="I496" i="7" s="1"/>
  <c r="BL182" i="1"/>
  <c r="BK182" i="1"/>
  <c r="BJ182" i="1"/>
  <c r="BI182" i="1"/>
  <c r="BH182" i="1"/>
  <c r="H454" i="7" s="1"/>
  <c r="BG182" i="1"/>
  <c r="BF182" i="1"/>
  <c r="G475" i="7" s="1"/>
  <c r="BE182" i="1"/>
  <c r="G454" i="7" s="1"/>
  <c r="X454" i="7" s="1"/>
  <c r="BD182" i="1"/>
  <c r="BC182" i="1"/>
  <c r="BB182" i="1"/>
  <c r="BA182" i="1"/>
  <c r="AZ182" i="1"/>
  <c r="E475" i="7" s="1"/>
  <c r="AY182" i="1"/>
  <c r="AW182" i="1"/>
  <c r="CQ181" i="1"/>
  <c r="S495" i="7" s="1"/>
  <c r="CP181" i="1"/>
  <c r="CO181" i="1"/>
  <c r="CN181" i="1"/>
  <c r="CM181" i="1"/>
  <c r="CL181" i="1"/>
  <c r="R453" i="7" s="1"/>
  <c r="CK181" i="1"/>
  <c r="CJ181" i="1"/>
  <c r="Q474" i="7" s="1"/>
  <c r="CI181" i="1"/>
  <c r="Q453" i="7" s="1"/>
  <c r="CH181" i="1"/>
  <c r="CG181" i="1"/>
  <c r="CF181" i="1"/>
  <c r="CE181" i="1"/>
  <c r="CD181" i="1"/>
  <c r="O474" i="7" s="1"/>
  <c r="CC181" i="1"/>
  <c r="CB181" i="1"/>
  <c r="N495" i="7" s="1"/>
  <c r="CA181" i="1"/>
  <c r="N474" i="7" s="1"/>
  <c r="X474" i="7" s="1"/>
  <c r="BZ181" i="1"/>
  <c r="BY181" i="1"/>
  <c r="BX181" i="1"/>
  <c r="BW181" i="1"/>
  <c r="BV181" i="1"/>
  <c r="L495" i="7" s="1"/>
  <c r="BU181" i="1"/>
  <c r="BT181" i="1"/>
  <c r="L453" i="7" s="1"/>
  <c r="BS181" i="1"/>
  <c r="BR181" i="1"/>
  <c r="BQ181" i="1"/>
  <c r="BP181" i="1"/>
  <c r="BO181" i="1"/>
  <c r="BN181" i="1"/>
  <c r="J453" i="7" s="1"/>
  <c r="BM181" i="1"/>
  <c r="BL181" i="1"/>
  <c r="I474" i="7" s="1"/>
  <c r="BK181" i="1"/>
  <c r="I453" i="7" s="1"/>
  <c r="BJ181" i="1"/>
  <c r="BI181" i="1"/>
  <c r="BH181" i="1"/>
  <c r="BG181" i="1"/>
  <c r="BF181" i="1"/>
  <c r="G474" i="7" s="1"/>
  <c r="BE181" i="1"/>
  <c r="BD181" i="1"/>
  <c r="F495" i="7" s="1"/>
  <c r="BC181" i="1"/>
  <c r="F474" i="7" s="1"/>
  <c r="BB181" i="1"/>
  <c r="BA181" i="1"/>
  <c r="AZ181" i="1"/>
  <c r="AY181" i="1"/>
  <c r="AW181" i="1"/>
  <c r="CQ180" i="1"/>
  <c r="CP180" i="1"/>
  <c r="S473" i="7" s="1"/>
  <c r="CO180" i="1"/>
  <c r="S452" i="7" s="1"/>
  <c r="CN180" i="1"/>
  <c r="CM180" i="1"/>
  <c r="CL180" i="1"/>
  <c r="CK180" i="1"/>
  <c r="CJ180" i="1"/>
  <c r="Q473" i="7" s="1"/>
  <c r="CI180" i="1"/>
  <c r="CH180" i="1"/>
  <c r="P494" i="7" s="1"/>
  <c r="CG180" i="1"/>
  <c r="P473" i="7" s="1"/>
  <c r="CF180" i="1"/>
  <c r="CE180" i="1"/>
  <c r="CD180" i="1"/>
  <c r="CC180" i="1"/>
  <c r="CB180" i="1"/>
  <c r="N494" i="7" s="1"/>
  <c r="CA180" i="1"/>
  <c r="BZ180" i="1"/>
  <c r="N452" i="7" s="1"/>
  <c r="BY180" i="1"/>
  <c r="M494" i="7" s="1"/>
  <c r="BX180" i="1"/>
  <c r="BW180" i="1"/>
  <c r="BV180" i="1"/>
  <c r="BU180" i="1"/>
  <c r="BT180" i="1"/>
  <c r="L452" i="7" s="1"/>
  <c r="BS180" i="1"/>
  <c r="BR180" i="1"/>
  <c r="K473" i="7" s="1"/>
  <c r="BQ180" i="1"/>
  <c r="K452" i="7" s="1"/>
  <c r="BP180" i="1"/>
  <c r="BO180" i="1"/>
  <c r="BN180" i="1"/>
  <c r="BM180" i="1"/>
  <c r="BL180" i="1"/>
  <c r="I473" i="7" s="1"/>
  <c r="BK180" i="1"/>
  <c r="BJ180" i="1"/>
  <c r="H494" i="7" s="1"/>
  <c r="BI180" i="1"/>
  <c r="H473" i="7" s="1"/>
  <c r="BH180" i="1"/>
  <c r="BG180" i="1"/>
  <c r="BF180" i="1"/>
  <c r="BE180" i="1"/>
  <c r="BD180" i="1"/>
  <c r="F494" i="7" s="1"/>
  <c r="BC180" i="1"/>
  <c r="BB180" i="1"/>
  <c r="F452" i="7" s="1"/>
  <c r="BA180" i="1"/>
  <c r="E494" i="7" s="1"/>
  <c r="AZ180" i="1"/>
  <c r="AY180" i="1"/>
  <c r="AW180" i="1"/>
  <c r="CQ179" i="1"/>
  <c r="CP179" i="1"/>
  <c r="S472" i="7" s="1"/>
  <c r="CO179" i="1"/>
  <c r="CN179" i="1"/>
  <c r="R493" i="7" s="1"/>
  <c r="CM179" i="1"/>
  <c r="R472" i="7" s="1"/>
  <c r="CL179" i="1"/>
  <c r="CK179" i="1"/>
  <c r="CJ179" i="1"/>
  <c r="CI179" i="1"/>
  <c r="CH179" i="1"/>
  <c r="P493" i="7" s="1"/>
  <c r="CG179" i="1"/>
  <c r="CF179" i="1"/>
  <c r="P451" i="7" s="1"/>
  <c r="CE179" i="1"/>
  <c r="O493" i="7" s="1"/>
  <c r="CD179" i="1"/>
  <c r="CC179" i="1"/>
  <c r="CB179" i="1"/>
  <c r="CA179" i="1"/>
  <c r="BZ179" i="1"/>
  <c r="N451" i="7" s="1"/>
  <c r="BY179" i="1"/>
  <c r="BX179" i="1"/>
  <c r="M472" i="7" s="1"/>
  <c r="W472" i="7" s="1"/>
  <c r="BW179" i="1"/>
  <c r="M451" i="7" s="1"/>
  <c r="BV179" i="1"/>
  <c r="BU179" i="1"/>
  <c r="BT179" i="1"/>
  <c r="BS179" i="1"/>
  <c r="BR179" i="1"/>
  <c r="K472" i="7" s="1"/>
  <c r="BQ179" i="1"/>
  <c r="BP179" i="1"/>
  <c r="J493" i="7" s="1"/>
  <c r="BO179" i="1"/>
  <c r="J472" i="7" s="1"/>
  <c r="BN179" i="1"/>
  <c r="BM179" i="1"/>
  <c r="BL179" i="1"/>
  <c r="BK179" i="1"/>
  <c r="BJ179" i="1"/>
  <c r="H493" i="7" s="1"/>
  <c r="BI179" i="1"/>
  <c r="BH179" i="1"/>
  <c r="H451" i="7" s="1"/>
  <c r="BG179" i="1"/>
  <c r="G493" i="7" s="1"/>
  <c r="BF179" i="1"/>
  <c r="BE179" i="1"/>
  <c r="BD179" i="1"/>
  <c r="BC179" i="1"/>
  <c r="BB179" i="1"/>
  <c r="F451" i="7" s="1"/>
  <c r="BA179" i="1"/>
  <c r="AZ179" i="1"/>
  <c r="E472" i="7" s="1"/>
  <c r="AY179" i="1"/>
  <c r="E451" i="7" s="1"/>
  <c r="AW179" i="1"/>
  <c r="CQ178" i="1"/>
  <c r="CP178" i="1"/>
  <c r="CO178" i="1"/>
  <c r="CN178" i="1"/>
  <c r="R492" i="7" s="1"/>
  <c r="CM178" i="1"/>
  <c r="CL178" i="1"/>
  <c r="R450" i="7" s="1"/>
  <c r="CK178" i="1"/>
  <c r="Q492" i="7" s="1"/>
  <c r="CJ178" i="1"/>
  <c r="CI178" i="1"/>
  <c r="CH178" i="1"/>
  <c r="CG178" i="1"/>
  <c r="CF178" i="1"/>
  <c r="P450" i="7" s="1"/>
  <c r="CE178" i="1"/>
  <c r="CD178" i="1"/>
  <c r="O471" i="7" s="1"/>
  <c r="CC178" i="1"/>
  <c r="O450" i="7" s="1"/>
  <c r="CB178" i="1"/>
  <c r="CA178" i="1"/>
  <c r="BZ178" i="1"/>
  <c r="BY178" i="1"/>
  <c r="BX178" i="1"/>
  <c r="M471" i="7" s="1"/>
  <c r="BW178" i="1"/>
  <c r="BV178" i="1"/>
  <c r="L492" i="7" s="1"/>
  <c r="BU178" i="1"/>
  <c r="L471" i="7" s="1"/>
  <c r="BT178" i="1"/>
  <c r="BS178" i="1"/>
  <c r="BR178" i="1"/>
  <c r="BQ178" i="1"/>
  <c r="BP178" i="1"/>
  <c r="J492" i="7" s="1"/>
  <c r="BO178" i="1"/>
  <c r="BN178" i="1"/>
  <c r="J450" i="7" s="1"/>
  <c r="BM178" i="1"/>
  <c r="I492" i="7" s="1"/>
  <c r="BL178" i="1"/>
  <c r="BK178" i="1"/>
  <c r="BJ178" i="1"/>
  <c r="BI178" i="1"/>
  <c r="BH178" i="1"/>
  <c r="H450" i="7" s="1"/>
  <c r="BG178" i="1"/>
  <c r="BF178" i="1"/>
  <c r="G471" i="7" s="1"/>
  <c r="BE178" i="1"/>
  <c r="G450" i="7" s="1"/>
  <c r="X450" i="7" s="1"/>
  <c r="BD178" i="1"/>
  <c r="BC178" i="1"/>
  <c r="BB178" i="1"/>
  <c r="BA178" i="1"/>
  <c r="AZ178" i="1"/>
  <c r="E471" i="7" s="1"/>
  <c r="AY178" i="1"/>
  <c r="AW178" i="1"/>
  <c r="CQ177" i="1"/>
  <c r="S491" i="7" s="1"/>
  <c r="CP177" i="1"/>
  <c r="CO177" i="1"/>
  <c r="CN177" i="1"/>
  <c r="CM177" i="1"/>
  <c r="CL177" i="1"/>
  <c r="R449" i="7" s="1"/>
  <c r="CK177" i="1"/>
  <c r="CJ177" i="1"/>
  <c r="Q470" i="7" s="1"/>
  <c r="CI177" i="1"/>
  <c r="Q449" i="7" s="1"/>
  <c r="CH177" i="1"/>
  <c r="CG177" i="1"/>
  <c r="CF177" i="1"/>
  <c r="CE177" i="1"/>
  <c r="CD177" i="1"/>
  <c r="CC177" i="1"/>
  <c r="CB177" i="1"/>
  <c r="N491" i="7" s="1"/>
  <c r="CA177" i="1"/>
  <c r="N470" i="7" s="1"/>
  <c r="X470" i="7" s="1"/>
  <c r="BZ177" i="1"/>
  <c r="BY177" i="1"/>
  <c r="BX177" i="1"/>
  <c r="BW177" i="1"/>
  <c r="BV177" i="1"/>
  <c r="L491" i="7" s="1"/>
  <c r="BU177" i="1"/>
  <c r="BT177" i="1"/>
  <c r="L449" i="7" s="1"/>
  <c r="BS177" i="1"/>
  <c r="BR177" i="1"/>
  <c r="BQ177" i="1"/>
  <c r="BP177" i="1"/>
  <c r="BO177" i="1"/>
  <c r="BN177" i="1"/>
  <c r="J449" i="7" s="1"/>
  <c r="BM177" i="1"/>
  <c r="BL177" i="1"/>
  <c r="I470" i="7" s="1"/>
  <c r="BK177" i="1"/>
  <c r="I449" i="7" s="1"/>
  <c r="BJ177" i="1"/>
  <c r="BI177" i="1"/>
  <c r="BH177" i="1"/>
  <c r="BG177" i="1"/>
  <c r="BF177" i="1"/>
  <c r="G470" i="7" s="1"/>
  <c r="BE177" i="1"/>
  <c r="BD177" i="1"/>
  <c r="F491" i="7" s="1"/>
  <c r="BC177" i="1"/>
  <c r="F470" i="7" s="1"/>
  <c r="BB177" i="1"/>
  <c r="BA177" i="1"/>
  <c r="AZ177" i="1"/>
  <c r="AY177" i="1"/>
  <c r="AW177" i="1"/>
  <c r="CQ176" i="1"/>
  <c r="CP176" i="1"/>
  <c r="S469" i="7" s="1"/>
  <c r="CO176" i="1"/>
  <c r="S448" i="7" s="1"/>
  <c r="CN176" i="1"/>
  <c r="CM176" i="1"/>
  <c r="CL176" i="1"/>
  <c r="CK176" i="1"/>
  <c r="CJ176" i="1"/>
  <c r="Q469" i="7" s="1"/>
  <c r="CI176" i="1"/>
  <c r="CH176" i="1"/>
  <c r="P490" i="7" s="1"/>
  <c r="CG176" i="1"/>
  <c r="P469" i="7" s="1"/>
  <c r="CF176" i="1"/>
  <c r="CE176" i="1"/>
  <c r="CD176" i="1"/>
  <c r="CC176" i="1"/>
  <c r="CB176" i="1"/>
  <c r="N490" i="7" s="1"/>
  <c r="CA176" i="1"/>
  <c r="BZ176" i="1"/>
  <c r="N448" i="7" s="1"/>
  <c r="BY176" i="1"/>
  <c r="M490" i="7" s="1"/>
  <c r="BX176" i="1"/>
  <c r="BW176" i="1"/>
  <c r="BV176" i="1"/>
  <c r="BU176" i="1"/>
  <c r="BT176" i="1"/>
  <c r="L448" i="7" s="1"/>
  <c r="BS176" i="1"/>
  <c r="BR176" i="1"/>
  <c r="K469" i="7" s="1"/>
  <c r="BQ176" i="1"/>
  <c r="K448" i="7" s="1"/>
  <c r="BP176" i="1"/>
  <c r="BO176" i="1"/>
  <c r="BN176" i="1"/>
  <c r="BM176" i="1"/>
  <c r="BL176" i="1"/>
  <c r="I469" i="7" s="1"/>
  <c r="BK176" i="1"/>
  <c r="BJ176" i="1"/>
  <c r="H490" i="7" s="1"/>
  <c r="BI176" i="1"/>
  <c r="H469" i="7" s="1"/>
  <c r="BH176" i="1"/>
  <c r="BG176" i="1"/>
  <c r="BF176" i="1"/>
  <c r="BE176" i="1"/>
  <c r="BD176" i="1"/>
  <c r="F490" i="7" s="1"/>
  <c r="BC176" i="1"/>
  <c r="BB176" i="1"/>
  <c r="F448" i="7" s="1"/>
  <c r="BA176" i="1"/>
  <c r="E490" i="7" s="1"/>
  <c r="AZ176" i="1"/>
  <c r="AY176" i="1"/>
  <c r="AW176" i="1"/>
  <c r="CQ175" i="1"/>
  <c r="CP175" i="1"/>
  <c r="CO175" i="1"/>
  <c r="CN175" i="1"/>
  <c r="R489" i="7" s="1"/>
  <c r="CM175" i="1"/>
  <c r="R468" i="7" s="1"/>
  <c r="CL175" i="1"/>
  <c r="CK175" i="1"/>
  <c r="CJ175" i="1"/>
  <c r="CI175" i="1"/>
  <c r="CH175" i="1"/>
  <c r="P489" i="7" s="1"/>
  <c r="CG175" i="1"/>
  <c r="CF175" i="1"/>
  <c r="P447" i="7" s="1"/>
  <c r="CE175" i="1"/>
  <c r="O489" i="7" s="1"/>
  <c r="CD175" i="1"/>
  <c r="CC175" i="1"/>
  <c r="CB175" i="1"/>
  <c r="CA175" i="1"/>
  <c r="BZ175" i="1"/>
  <c r="N447" i="7" s="1"/>
  <c r="BY175" i="1"/>
  <c r="BX175" i="1"/>
  <c r="M468" i="7" s="1"/>
  <c r="BW175" i="1"/>
  <c r="M447" i="7" s="1"/>
  <c r="BV175" i="1"/>
  <c r="BU175" i="1"/>
  <c r="BT175" i="1"/>
  <c r="BS175" i="1"/>
  <c r="BR175" i="1"/>
  <c r="K468" i="7" s="1"/>
  <c r="BQ175" i="1"/>
  <c r="BP175" i="1"/>
  <c r="J489" i="7" s="1"/>
  <c r="BO175" i="1"/>
  <c r="J468" i="7" s="1"/>
  <c r="BN175" i="1"/>
  <c r="BM175" i="1"/>
  <c r="BL175" i="1"/>
  <c r="BK175" i="1"/>
  <c r="BJ175" i="1"/>
  <c r="H489" i="7" s="1"/>
  <c r="BI175" i="1"/>
  <c r="BH175" i="1"/>
  <c r="H447" i="7" s="1"/>
  <c r="BG175" i="1"/>
  <c r="G489" i="7" s="1"/>
  <c r="BF175" i="1"/>
  <c r="BE175" i="1"/>
  <c r="BD175" i="1"/>
  <c r="BC175" i="1"/>
  <c r="BB175" i="1"/>
  <c r="F447" i="7" s="1"/>
  <c r="BA175" i="1"/>
  <c r="AZ175" i="1"/>
  <c r="E468" i="7" s="1"/>
  <c r="AY175" i="1"/>
  <c r="E447" i="7" s="1"/>
  <c r="AW175" i="1"/>
  <c r="CQ174" i="1"/>
  <c r="CP174" i="1"/>
  <c r="CO174" i="1"/>
  <c r="CN174" i="1"/>
  <c r="R488" i="7" s="1"/>
  <c r="CM174" i="1"/>
  <c r="CL174" i="1"/>
  <c r="R446" i="7" s="1"/>
  <c r="CK174" i="1"/>
  <c r="Q488" i="7" s="1"/>
  <c r="CJ174" i="1"/>
  <c r="CI174" i="1"/>
  <c r="CH174" i="1"/>
  <c r="CG174" i="1"/>
  <c r="CF174" i="1"/>
  <c r="P446" i="7" s="1"/>
  <c r="CE174" i="1"/>
  <c r="CD174" i="1"/>
  <c r="O467" i="7" s="1"/>
  <c r="CC174" i="1"/>
  <c r="O446" i="7" s="1"/>
  <c r="CB174" i="1"/>
  <c r="CA174" i="1"/>
  <c r="BZ174" i="1"/>
  <c r="BY174" i="1"/>
  <c r="BX174" i="1"/>
  <c r="M467" i="7" s="1"/>
  <c r="BW174" i="1"/>
  <c r="BV174" i="1"/>
  <c r="L488" i="7" s="1"/>
  <c r="BU174" i="1"/>
  <c r="L467" i="7" s="1"/>
  <c r="BT174" i="1"/>
  <c r="BS174" i="1"/>
  <c r="BR174" i="1"/>
  <c r="BQ174" i="1"/>
  <c r="BP174" i="1"/>
  <c r="J488" i="7" s="1"/>
  <c r="BO174" i="1"/>
  <c r="BN174" i="1"/>
  <c r="J446" i="7" s="1"/>
  <c r="BM174" i="1"/>
  <c r="I488" i="7" s="1"/>
  <c r="BL174" i="1"/>
  <c r="BK174" i="1"/>
  <c r="BJ174" i="1"/>
  <c r="BI174" i="1"/>
  <c r="BH174" i="1"/>
  <c r="H446" i="7" s="1"/>
  <c r="BG174" i="1"/>
  <c r="BF174" i="1"/>
  <c r="G467" i="7" s="1"/>
  <c r="BE174" i="1"/>
  <c r="G446" i="7" s="1"/>
  <c r="X446" i="7" s="1"/>
  <c r="BD174" i="1"/>
  <c r="BC174" i="1"/>
  <c r="BB174" i="1"/>
  <c r="BA174" i="1"/>
  <c r="AZ174" i="1"/>
  <c r="E467" i="7" s="1"/>
  <c r="AY174" i="1"/>
  <c r="AW174" i="1"/>
  <c r="CQ173" i="1"/>
  <c r="S487" i="7" s="1"/>
  <c r="CP173" i="1"/>
  <c r="CO173" i="1"/>
  <c r="CN173" i="1"/>
  <c r="CM173" i="1"/>
  <c r="CL173" i="1"/>
  <c r="R445" i="7" s="1"/>
  <c r="CK173" i="1"/>
  <c r="CJ173" i="1"/>
  <c r="Q466" i="7" s="1"/>
  <c r="CI173" i="1"/>
  <c r="Q445" i="7" s="1"/>
  <c r="CH173" i="1"/>
  <c r="CG173" i="1"/>
  <c r="CF173" i="1"/>
  <c r="CE173" i="1"/>
  <c r="CD173" i="1"/>
  <c r="O466" i="7" s="1"/>
  <c r="CC173" i="1"/>
  <c r="CB173" i="1"/>
  <c r="N487" i="7" s="1"/>
  <c r="CA173" i="1"/>
  <c r="N466" i="7" s="1"/>
  <c r="X466" i="7" s="1"/>
  <c r="BZ173" i="1"/>
  <c r="BY173" i="1"/>
  <c r="BX173" i="1"/>
  <c r="BW173" i="1"/>
  <c r="BV173" i="1"/>
  <c r="L487" i="7" s="1"/>
  <c r="BU173" i="1"/>
  <c r="BT173" i="1"/>
  <c r="L445" i="7" s="1"/>
  <c r="BS173" i="1"/>
  <c r="BR173" i="1"/>
  <c r="BQ173" i="1"/>
  <c r="BP173" i="1"/>
  <c r="BO173" i="1"/>
  <c r="BN173" i="1"/>
  <c r="J445" i="7" s="1"/>
  <c r="BM173" i="1"/>
  <c r="BL173" i="1"/>
  <c r="I466" i="7" s="1"/>
  <c r="BK173" i="1"/>
  <c r="I445" i="7" s="1"/>
  <c r="BJ173" i="1"/>
  <c r="BI173" i="1"/>
  <c r="BH173" i="1"/>
  <c r="BG173" i="1"/>
  <c r="BF173" i="1"/>
  <c r="G466" i="7" s="1"/>
  <c r="BE173" i="1"/>
  <c r="BD173" i="1"/>
  <c r="F487" i="7" s="1"/>
  <c r="BC173" i="1"/>
  <c r="F466" i="7" s="1"/>
  <c r="BB173" i="1"/>
  <c r="BA173" i="1"/>
  <c r="AZ173" i="1"/>
  <c r="AY173" i="1"/>
  <c r="AW173" i="1"/>
  <c r="CQ172" i="1"/>
  <c r="CP172" i="1"/>
  <c r="S465" i="7" s="1"/>
  <c r="CO172" i="1"/>
  <c r="S444" i="7" s="1"/>
  <c r="CN172" i="1"/>
  <c r="CM172" i="1"/>
  <c r="CL172" i="1"/>
  <c r="CK172" i="1"/>
  <c r="CJ172" i="1"/>
  <c r="Q465" i="7" s="1"/>
  <c r="CI172" i="1"/>
  <c r="CH172" i="1"/>
  <c r="P486" i="7" s="1"/>
  <c r="CG172" i="1"/>
  <c r="P465" i="7" s="1"/>
  <c r="CF172" i="1"/>
  <c r="CE172" i="1"/>
  <c r="CD172" i="1"/>
  <c r="CC172" i="1"/>
  <c r="CB172" i="1"/>
  <c r="N486" i="7" s="1"/>
  <c r="CA172" i="1"/>
  <c r="BZ172" i="1"/>
  <c r="N444" i="7" s="1"/>
  <c r="BY172" i="1"/>
  <c r="M486" i="7" s="1"/>
  <c r="BX172" i="1"/>
  <c r="BW172" i="1"/>
  <c r="BV172" i="1"/>
  <c r="BU172" i="1"/>
  <c r="BT172" i="1"/>
  <c r="BS172" i="1"/>
  <c r="BR172" i="1"/>
  <c r="K465" i="7" s="1"/>
  <c r="BQ172" i="1"/>
  <c r="K444" i="7" s="1"/>
  <c r="BP172" i="1"/>
  <c r="BO172" i="1"/>
  <c r="BN172" i="1"/>
  <c r="BM172" i="1"/>
  <c r="BL172" i="1"/>
  <c r="I465" i="7" s="1"/>
  <c r="BK172" i="1"/>
  <c r="BJ172" i="1"/>
  <c r="H486" i="7" s="1"/>
  <c r="BI172" i="1"/>
  <c r="H465" i="7" s="1"/>
  <c r="BH172" i="1"/>
  <c r="BG172" i="1"/>
  <c r="BF172" i="1"/>
  <c r="BE172" i="1"/>
  <c r="BD172" i="1"/>
  <c r="F486" i="7" s="1"/>
  <c r="BC172" i="1"/>
  <c r="BB172" i="1"/>
  <c r="F444" i="7" s="1"/>
  <c r="BA172" i="1"/>
  <c r="E486" i="7" s="1"/>
  <c r="AZ172" i="1"/>
  <c r="AY172" i="1"/>
  <c r="AW172" i="1"/>
  <c r="CQ171" i="1"/>
  <c r="CP171" i="1"/>
  <c r="S464" i="7" s="1"/>
  <c r="CO171" i="1"/>
  <c r="CN171" i="1"/>
  <c r="R485" i="7" s="1"/>
  <c r="CM171" i="1"/>
  <c r="R464" i="7" s="1"/>
  <c r="CL171" i="1"/>
  <c r="CK171" i="1"/>
  <c r="CJ171" i="1"/>
  <c r="CI171" i="1"/>
  <c r="CH171" i="1"/>
  <c r="P485" i="7" s="1"/>
  <c r="CG171" i="1"/>
  <c r="CF171" i="1"/>
  <c r="P443" i="7" s="1"/>
  <c r="CE171" i="1"/>
  <c r="O485" i="7" s="1"/>
  <c r="CD171" i="1"/>
  <c r="CC171" i="1"/>
  <c r="CB171" i="1"/>
  <c r="CA171" i="1"/>
  <c r="BZ171" i="1"/>
  <c r="N443" i="7" s="1"/>
  <c r="BY171" i="1"/>
  <c r="BX171" i="1"/>
  <c r="M464" i="7" s="1"/>
  <c r="W464" i="7" s="1"/>
  <c r="BW171" i="1"/>
  <c r="M443" i="7" s="1"/>
  <c r="BV171" i="1"/>
  <c r="BU171" i="1"/>
  <c r="BT171" i="1"/>
  <c r="BS171" i="1"/>
  <c r="BR171" i="1"/>
  <c r="K464" i="7" s="1"/>
  <c r="BQ171" i="1"/>
  <c r="BP171" i="1"/>
  <c r="J485" i="7" s="1"/>
  <c r="BO171" i="1"/>
  <c r="J464" i="7" s="1"/>
  <c r="BN171" i="1"/>
  <c r="BM171" i="1"/>
  <c r="BL171" i="1"/>
  <c r="BK171" i="1"/>
  <c r="BJ171" i="1"/>
  <c r="H485" i="7" s="1"/>
  <c r="BI171" i="1"/>
  <c r="BH171" i="1"/>
  <c r="H443" i="7" s="1"/>
  <c r="BG171" i="1"/>
  <c r="G485" i="7" s="1"/>
  <c r="X485" i="7" s="1"/>
  <c r="BF171" i="1"/>
  <c r="BE171" i="1"/>
  <c r="BD171" i="1"/>
  <c r="BC171" i="1"/>
  <c r="BB171" i="1"/>
  <c r="F443" i="7" s="1"/>
  <c r="BA171" i="1"/>
  <c r="AZ171" i="1"/>
  <c r="E464" i="7" s="1"/>
  <c r="AY171" i="1"/>
  <c r="E443" i="7" s="1"/>
  <c r="AW171" i="1"/>
  <c r="CQ167" i="1"/>
  <c r="CP167" i="1"/>
  <c r="CO167" i="1"/>
  <c r="CN167" i="1"/>
  <c r="R442" i="7" s="1"/>
  <c r="CM167" i="1"/>
  <c r="R421" i="7" s="1"/>
  <c r="CL167" i="1"/>
  <c r="R400" i="7" s="1"/>
  <c r="CK167" i="1"/>
  <c r="Q442" i="7" s="1"/>
  <c r="CJ167" i="1"/>
  <c r="CI167" i="1"/>
  <c r="CH167" i="1"/>
  <c r="CG167" i="1"/>
  <c r="CF167" i="1"/>
  <c r="P400" i="7" s="1"/>
  <c r="CE167" i="1"/>
  <c r="O442" i="7" s="1"/>
  <c r="CD167" i="1"/>
  <c r="O421" i="7" s="1"/>
  <c r="CC167" i="1"/>
  <c r="O400" i="7" s="1"/>
  <c r="CB167" i="1"/>
  <c r="CA167" i="1"/>
  <c r="BZ167" i="1"/>
  <c r="BY167" i="1"/>
  <c r="BX167" i="1"/>
  <c r="M421" i="7" s="1"/>
  <c r="BW167" i="1"/>
  <c r="M400" i="7" s="1"/>
  <c r="W400" i="7" s="1"/>
  <c r="BV167" i="1"/>
  <c r="L442" i="7" s="1"/>
  <c r="BU167" i="1"/>
  <c r="L421" i="7" s="1"/>
  <c r="BT167" i="1"/>
  <c r="BS167" i="1"/>
  <c r="BR167" i="1"/>
  <c r="BQ167" i="1"/>
  <c r="BP167" i="1"/>
  <c r="J442" i="7" s="1"/>
  <c r="BO167" i="1"/>
  <c r="BN167" i="1"/>
  <c r="J400" i="7" s="1"/>
  <c r="BM167" i="1"/>
  <c r="I442" i="7" s="1"/>
  <c r="BL167" i="1"/>
  <c r="BK167" i="1"/>
  <c r="BJ167" i="1"/>
  <c r="BI167" i="1"/>
  <c r="BH167" i="1"/>
  <c r="H400" i="7" s="1"/>
  <c r="BG167" i="1"/>
  <c r="G442" i="7" s="1"/>
  <c r="BF167" i="1"/>
  <c r="G421" i="7" s="1"/>
  <c r="BE167" i="1"/>
  <c r="G400" i="7" s="1"/>
  <c r="BD167" i="1"/>
  <c r="BC167" i="1"/>
  <c r="BB167" i="1"/>
  <c r="BA167" i="1"/>
  <c r="AZ167" i="1"/>
  <c r="E421" i="7" s="1"/>
  <c r="AY167" i="1"/>
  <c r="E400" i="7" s="1"/>
  <c r="AW167" i="1"/>
  <c r="CQ166" i="1"/>
  <c r="S441" i="7" s="1"/>
  <c r="CP166" i="1"/>
  <c r="CO166" i="1"/>
  <c r="CN166" i="1"/>
  <c r="CM166" i="1"/>
  <c r="CL166" i="1"/>
  <c r="CK166" i="1"/>
  <c r="Q441" i="7" s="1"/>
  <c r="CJ166" i="1"/>
  <c r="Q420" i="7" s="1"/>
  <c r="CI166" i="1"/>
  <c r="Q399" i="7" s="1"/>
  <c r="CH166" i="1"/>
  <c r="CG166" i="1"/>
  <c r="CF166" i="1"/>
  <c r="CE166" i="1"/>
  <c r="CD166" i="1"/>
  <c r="O420" i="7" s="1"/>
  <c r="CC166" i="1"/>
  <c r="O399" i="7" s="1"/>
  <c r="CB166" i="1"/>
  <c r="N441" i="7" s="1"/>
  <c r="CA166" i="1"/>
  <c r="N420" i="7" s="1"/>
  <c r="BZ166" i="1"/>
  <c r="BY166" i="1"/>
  <c r="BX166" i="1"/>
  <c r="BW166" i="1"/>
  <c r="BV166" i="1"/>
  <c r="L441" i="7" s="1"/>
  <c r="BU166" i="1"/>
  <c r="BT166" i="1"/>
  <c r="L399" i="7" s="1"/>
  <c r="BS166" i="1"/>
  <c r="BR166" i="1"/>
  <c r="BQ166" i="1"/>
  <c r="BP166" i="1"/>
  <c r="BO166" i="1"/>
  <c r="BN166" i="1"/>
  <c r="J399" i="7" s="1"/>
  <c r="BM166" i="1"/>
  <c r="BL166" i="1"/>
  <c r="I420" i="7" s="1"/>
  <c r="BK166" i="1"/>
  <c r="I399" i="7" s="1"/>
  <c r="BJ166" i="1"/>
  <c r="BI166" i="1"/>
  <c r="BH166" i="1"/>
  <c r="BG166" i="1"/>
  <c r="BF166" i="1"/>
  <c r="G420" i="7" s="1"/>
  <c r="BE166" i="1"/>
  <c r="G399" i="7" s="1"/>
  <c r="BD166" i="1"/>
  <c r="F441" i="7" s="1"/>
  <c r="BC166" i="1"/>
  <c r="F420" i="7" s="1"/>
  <c r="BB166" i="1"/>
  <c r="BA166" i="1"/>
  <c r="AZ166" i="1"/>
  <c r="AY166" i="1"/>
  <c r="AW166" i="1"/>
  <c r="CQ165" i="1"/>
  <c r="S440" i="7" s="1"/>
  <c r="CP165" i="1"/>
  <c r="S419" i="7" s="1"/>
  <c r="CO165" i="1"/>
  <c r="S398" i="7" s="1"/>
  <c r="CN165" i="1"/>
  <c r="CM165" i="1"/>
  <c r="CL165" i="1"/>
  <c r="CK165" i="1"/>
  <c r="CJ165" i="1"/>
  <c r="CI165" i="1"/>
  <c r="CH165" i="1"/>
  <c r="P440" i="7" s="1"/>
  <c r="CG165" i="1"/>
  <c r="P419" i="7" s="1"/>
  <c r="CF165" i="1"/>
  <c r="CE165" i="1"/>
  <c r="CD165" i="1"/>
  <c r="CC165" i="1"/>
  <c r="CB165" i="1"/>
  <c r="N440" i="7" s="1"/>
  <c r="CA165" i="1"/>
  <c r="BZ165" i="1"/>
  <c r="N398" i="7" s="1"/>
  <c r="BY165" i="1"/>
  <c r="M440" i="7" s="1"/>
  <c r="BX165" i="1"/>
  <c r="BW165" i="1"/>
  <c r="BV165" i="1"/>
  <c r="BU165" i="1"/>
  <c r="BT165" i="1"/>
  <c r="L398" i="7" s="1"/>
  <c r="BS165" i="1"/>
  <c r="BR165" i="1"/>
  <c r="K419" i="7" s="1"/>
  <c r="BQ165" i="1"/>
  <c r="K398" i="7" s="1"/>
  <c r="BP165" i="1"/>
  <c r="BO165" i="1"/>
  <c r="BN165" i="1"/>
  <c r="BM165" i="1"/>
  <c r="BL165" i="1"/>
  <c r="I419" i="7" s="1"/>
  <c r="BK165" i="1"/>
  <c r="I398" i="7" s="1"/>
  <c r="BJ165" i="1"/>
  <c r="H440" i="7" s="1"/>
  <c r="BI165" i="1"/>
  <c r="H419" i="7" s="1"/>
  <c r="BH165" i="1"/>
  <c r="BG165" i="1"/>
  <c r="BF165" i="1"/>
  <c r="BE165" i="1"/>
  <c r="BD165" i="1"/>
  <c r="F440" i="7" s="1"/>
  <c r="BC165" i="1"/>
  <c r="F419" i="7" s="1"/>
  <c r="BB165" i="1"/>
  <c r="F398" i="7" s="1"/>
  <c r="BA165" i="1"/>
  <c r="E440" i="7" s="1"/>
  <c r="AZ165" i="1"/>
  <c r="AY165" i="1"/>
  <c r="AW165" i="1"/>
  <c r="CQ164" i="1"/>
  <c r="CP164" i="1"/>
  <c r="S418" i="7" s="1"/>
  <c r="CO164" i="1"/>
  <c r="CN164" i="1"/>
  <c r="R439" i="7" s="1"/>
  <c r="CM164" i="1"/>
  <c r="R418" i="7" s="1"/>
  <c r="CL164" i="1"/>
  <c r="CK164" i="1"/>
  <c r="CJ164" i="1"/>
  <c r="CI164" i="1"/>
  <c r="CH164" i="1"/>
  <c r="P439" i="7" s="1"/>
  <c r="CG164" i="1"/>
  <c r="CF164" i="1"/>
  <c r="P397" i="7" s="1"/>
  <c r="CE164" i="1"/>
  <c r="O439" i="7" s="1"/>
  <c r="CD164" i="1"/>
  <c r="CC164" i="1"/>
  <c r="CB164" i="1"/>
  <c r="CA164" i="1"/>
  <c r="BZ164" i="1"/>
  <c r="N397" i="7" s="1"/>
  <c r="BY164" i="1"/>
  <c r="BX164" i="1"/>
  <c r="M418" i="7" s="1"/>
  <c r="W418" i="7" s="1"/>
  <c r="BW164" i="1"/>
  <c r="M397" i="7" s="1"/>
  <c r="BV164" i="1"/>
  <c r="BU164" i="1"/>
  <c r="BT164" i="1"/>
  <c r="BS164" i="1"/>
  <c r="BR164" i="1"/>
  <c r="BQ164" i="1"/>
  <c r="K397" i="7" s="1"/>
  <c r="BP164" i="1"/>
  <c r="J439" i="7" s="1"/>
  <c r="BO164" i="1"/>
  <c r="J418" i="7" s="1"/>
  <c r="BN164" i="1"/>
  <c r="BM164" i="1"/>
  <c r="BL164" i="1"/>
  <c r="BK164" i="1"/>
  <c r="BJ164" i="1"/>
  <c r="H439" i="7" s="1"/>
  <c r="BI164" i="1"/>
  <c r="H418" i="7" s="1"/>
  <c r="BH164" i="1"/>
  <c r="H397" i="7" s="1"/>
  <c r="BG164" i="1"/>
  <c r="G439" i="7" s="1"/>
  <c r="X439" i="7" s="1"/>
  <c r="BF164" i="1"/>
  <c r="BE164" i="1"/>
  <c r="BD164" i="1"/>
  <c r="BC164" i="1"/>
  <c r="BB164" i="1"/>
  <c r="F397" i="7" s="1"/>
  <c r="BA164" i="1"/>
  <c r="E439" i="7" s="1"/>
  <c r="AZ164" i="1"/>
  <c r="E418" i="7" s="1"/>
  <c r="AY164" i="1"/>
  <c r="E397" i="7" s="1"/>
  <c r="AW164" i="1"/>
  <c r="CQ163" i="1"/>
  <c r="CP163" i="1"/>
  <c r="CO163" i="1"/>
  <c r="CN163" i="1"/>
  <c r="R438" i="7" s="1"/>
  <c r="CM163" i="1"/>
  <c r="R417" i="7" s="1"/>
  <c r="CL163" i="1"/>
  <c r="R396" i="7" s="1"/>
  <c r="CK163" i="1"/>
  <c r="Q438" i="7" s="1"/>
  <c r="CJ163" i="1"/>
  <c r="CI163" i="1"/>
  <c r="CH163" i="1"/>
  <c r="CG163" i="1"/>
  <c r="CF163" i="1"/>
  <c r="P396" i="7" s="1"/>
  <c r="CE163" i="1"/>
  <c r="CD163" i="1"/>
  <c r="O417" i="7" s="1"/>
  <c r="CC163" i="1"/>
  <c r="O396" i="7" s="1"/>
  <c r="CB163" i="1"/>
  <c r="CA163" i="1"/>
  <c r="BZ163" i="1"/>
  <c r="BY163" i="1"/>
  <c r="BX163" i="1"/>
  <c r="M417" i="7" s="1"/>
  <c r="BW163" i="1"/>
  <c r="M396" i="7" s="1"/>
  <c r="W396" i="7" s="1"/>
  <c r="BV163" i="1"/>
  <c r="L438" i="7" s="1"/>
  <c r="BU163" i="1"/>
  <c r="L417" i="7" s="1"/>
  <c r="BT163" i="1"/>
  <c r="BS163" i="1"/>
  <c r="BR163" i="1"/>
  <c r="BQ163" i="1"/>
  <c r="BP163" i="1"/>
  <c r="J438" i="7" s="1"/>
  <c r="BO163" i="1"/>
  <c r="BN163" i="1"/>
  <c r="J396" i="7" s="1"/>
  <c r="BM163" i="1"/>
  <c r="I438" i="7" s="1"/>
  <c r="BL163" i="1"/>
  <c r="BK163" i="1"/>
  <c r="BJ163" i="1"/>
  <c r="BI163" i="1"/>
  <c r="BH163" i="1"/>
  <c r="H396" i="7" s="1"/>
  <c r="BG163" i="1"/>
  <c r="G438" i="7" s="1"/>
  <c r="BF163" i="1"/>
  <c r="G417" i="7" s="1"/>
  <c r="BE163" i="1"/>
  <c r="G396" i="7" s="1"/>
  <c r="BD163" i="1"/>
  <c r="BC163" i="1"/>
  <c r="BB163" i="1"/>
  <c r="BA163" i="1"/>
  <c r="AZ163" i="1"/>
  <c r="E417" i="7" s="1"/>
  <c r="AY163" i="1"/>
  <c r="E396" i="7" s="1"/>
  <c r="AW163" i="1"/>
  <c r="CQ162" i="1"/>
  <c r="S437" i="7" s="1"/>
  <c r="CP162" i="1"/>
  <c r="CO162" i="1"/>
  <c r="CN162" i="1"/>
  <c r="CM162" i="1"/>
  <c r="CL162" i="1"/>
  <c r="R395" i="7" s="1"/>
  <c r="CK162" i="1"/>
  <c r="Q437" i="7" s="1"/>
  <c r="CJ162" i="1"/>
  <c r="Q416" i="7" s="1"/>
  <c r="CI162" i="1"/>
  <c r="Q395" i="7" s="1"/>
  <c r="CH162" i="1"/>
  <c r="CG162" i="1"/>
  <c r="CF162" i="1"/>
  <c r="CE162" i="1"/>
  <c r="CD162" i="1"/>
  <c r="O416" i="7" s="1"/>
  <c r="CC162" i="1"/>
  <c r="O395" i="7" s="1"/>
  <c r="CB162" i="1"/>
  <c r="N437" i="7" s="1"/>
  <c r="X437" i="7" s="1"/>
  <c r="CA162" i="1"/>
  <c r="N416" i="7" s="1"/>
  <c r="BZ162" i="1"/>
  <c r="BY162" i="1"/>
  <c r="BX162" i="1"/>
  <c r="BW162" i="1"/>
  <c r="BV162" i="1"/>
  <c r="L437" i="7" s="1"/>
  <c r="BU162" i="1"/>
  <c r="BT162" i="1"/>
  <c r="L395" i="7" s="1"/>
  <c r="BS162" i="1"/>
  <c r="BR162" i="1"/>
  <c r="BQ162" i="1"/>
  <c r="BP162" i="1"/>
  <c r="BO162" i="1"/>
  <c r="BN162" i="1"/>
  <c r="J395" i="7" s="1"/>
  <c r="BM162" i="1"/>
  <c r="BL162" i="1"/>
  <c r="I416" i="7" s="1"/>
  <c r="BK162" i="1"/>
  <c r="I395" i="7" s="1"/>
  <c r="BJ162" i="1"/>
  <c r="BI162" i="1"/>
  <c r="BH162" i="1"/>
  <c r="BG162" i="1"/>
  <c r="BF162" i="1"/>
  <c r="G416" i="7" s="1"/>
  <c r="BE162" i="1"/>
  <c r="G395" i="7" s="1"/>
  <c r="BD162" i="1"/>
  <c r="F437" i="7" s="1"/>
  <c r="BC162" i="1"/>
  <c r="F416" i="7" s="1"/>
  <c r="BB162" i="1"/>
  <c r="BA162" i="1"/>
  <c r="AZ162" i="1"/>
  <c r="AY162" i="1"/>
  <c r="AW162" i="1"/>
  <c r="CQ161" i="1"/>
  <c r="S436" i="7" s="1"/>
  <c r="CP161" i="1"/>
  <c r="S415" i="7" s="1"/>
  <c r="CO161" i="1"/>
  <c r="S394" i="7" s="1"/>
  <c r="CN161" i="1"/>
  <c r="CM161" i="1"/>
  <c r="CL161" i="1"/>
  <c r="CK161" i="1"/>
  <c r="CJ161" i="1"/>
  <c r="Q415" i="7" s="1"/>
  <c r="CI161" i="1"/>
  <c r="Q394" i="7" s="1"/>
  <c r="CH161" i="1"/>
  <c r="P436" i="7" s="1"/>
  <c r="CG161" i="1"/>
  <c r="P415" i="7" s="1"/>
  <c r="CF161" i="1"/>
  <c r="CE161" i="1"/>
  <c r="CD161" i="1"/>
  <c r="CC161" i="1"/>
  <c r="CB161" i="1"/>
  <c r="N436" i="7" s="1"/>
  <c r="CA161" i="1"/>
  <c r="N415" i="7" s="1"/>
  <c r="BZ161" i="1"/>
  <c r="N394" i="7" s="1"/>
  <c r="BY161" i="1"/>
  <c r="M436" i="7" s="1"/>
  <c r="BX161" i="1"/>
  <c r="BW161" i="1"/>
  <c r="BV161" i="1"/>
  <c r="BU161" i="1"/>
  <c r="BT161" i="1"/>
  <c r="L394" i="7" s="1"/>
  <c r="BS161" i="1"/>
  <c r="BR161" i="1"/>
  <c r="K415" i="7" s="1"/>
  <c r="BQ161" i="1"/>
  <c r="K394" i="7" s="1"/>
  <c r="BP161" i="1"/>
  <c r="BO161" i="1"/>
  <c r="BN161" i="1"/>
  <c r="BM161" i="1"/>
  <c r="BL161" i="1"/>
  <c r="I415" i="7" s="1"/>
  <c r="BK161" i="1"/>
  <c r="I394" i="7" s="1"/>
  <c r="BJ161" i="1"/>
  <c r="H436" i="7" s="1"/>
  <c r="BI161" i="1"/>
  <c r="H415" i="7" s="1"/>
  <c r="BH161" i="1"/>
  <c r="BG161" i="1"/>
  <c r="BF161" i="1"/>
  <c r="BE161" i="1"/>
  <c r="BD161" i="1"/>
  <c r="F436" i="7" s="1"/>
  <c r="BC161" i="1"/>
  <c r="F415" i="7" s="1"/>
  <c r="BB161" i="1"/>
  <c r="F394" i="7" s="1"/>
  <c r="BA161" i="1"/>
  <c r="E436" i="7" s="1"/>
  <c r="AZ161" i="1"/>
  <c r="AY161" i="1"/>
  <c r="AW161" i="1"/>
  <c r="CQ160" i="1"/>
  <c r="CP160" i="1"/>
  <c r="S414" i="7" s="1"/>
  <c r="CO160" i="1"/>
  <c r="S393" i="7" s="1"/>
  <c r="CN160" i="1"/>
  <c r="R435" i="7" s="1"/>
  <c r="CM160" i="1"/>
  <c r="R414" i="7" s="1"/>
  <c r="CL160" i="1"/>
  <c r="CK160" i="1"/>
  <c r="CJ160" i="1"/>
  <c r="CI160" i="1"/>
  <c r="CH160" i="1"/>
  <c r="P435" i="7" s="1"/>
  <c r="CG160" i="1"/>
  <c r="P414" i="7" s="1"/>
  <c r="CF160" i="1"/>
  <c r="P393" i="7" s="1"/>
  <c r="CE160" i="1"/>
  <c r="O435" i="7" s="1"/>
  <c r="CD160" i="1"/>
  <c r="CC160" i="1"/>
  <c r="CB160" i="1"/>
  <c r="CA160" i="1"/>
  <c r="BZ160" i="1"/>
  <c r="N393" i="7" s="1"/>
  <c r="BY160" i="1"/>
  <c r="BX160" i="1"/>
  <c r="M414" i="7" s="1"/>
  <c r="W414" i="7" s="1"/>
  <c r="BW160" i="1"/>
  <c r="M393" i="7" s="1"/>
  <c r="BV160" i="1"/>
  <c r="BU160" i="1"/>
  <c r="BT160" i="1"/>
  <c r="BS160" i="1"/>
  <c r="BR160" i="1"/>
  <c r="K414" i="7" s="1"/>
  <c r="BQ160" i="1"/>
  <c r="K393" i="7" s="1"/>
  <c r="BP160" i="1"/>
  <c r="J435" i="7" s="1"/>
  <c r="BO160" i="1"/>
  <c r="J414" i="7" s="1"/>
  <c r="BN160" i="1"/>
  <c r="BM160" i="1"/>
  <c r="BL160" i="1"/>
  <c r="BK160" i="1"/>
  <c r="BJ160" i="1"/>
  <c r="H435" i="7" s="1"/>
  <c r="BI160" i="1"/>
  <c r="H414" i="7" s="1"/>
  <c r="BH160" i="1"/>
  <c r="H393" i="7" s="1"/>
  <c r="BG160" i="1"/>
  <c r="G435" i="7" s="1"/>
  <c r="X435" i="7" s="1"/>
  <c r="BF160" i="1"/>
  <c r="BE160" i="1"/>
  <c r="BD160" i="1"/>
  <c r="BC160" i="1"/>
  <c r="BB160" i="1"/>
  <c r="F393" i="7" s="1"/>
  <c r="BA160" i="1"/>
  <c r="E435" i="7" s="1"/>
  <c r="AZ160" i="1"/>
  <c r="E414" i="7" s="1"/>
  <c r="AY160" i="1"/>
  <c r="E393" i="7" s="1"/>
  <c r="AW160" i="1"/>
  <c r="CQ159" i="1"/>
  <c r="CP159" i="1"/>
  <c r="CO159" i="1"/>
  <c r="CN159" i="1"/>
  <c r="R434" i="7" s="1"/>
  <c r="CM159" i="1"/>
  <c r="CL159" i="1"/>
  <c r="R392" i="7" s="1"/>
  <c r="CK159" i="1"/>
  <c r="Q434" i="7" s="1"/>
  <c r="CJ159" i="1"/>
  <c r="CI159" i="1"/>
  <c r="CH159" i="1"/>
  <c r="CG159" i="1"/>
  <c r="CF159" i="1"/>
  <c r="P392" i="7" s="1"/>
  <c r="CE159" i="1"/>
  <c r="CD159" i="1"/>
  <c r="O413" i="7" s="1"/>
  <c r="CC159" i="1"/>
  <c r="O392" i="7" s="1"/>
  <c r="CB159" i="1"/>
  <c r="CA159" i="1"/>
  <c r="BZ159" i="1"/>
  <c r="BY159" i="1"/>
  <c r="BX159" i="1"/>
  <c r="M413" i="7" s="1"/>
  <c r="BW159" i="1"/>
  <c r="M392" i="7" s="1"/>
  <c r="W392" i="7" s="1"/>
  <c r="BV159" i="1"/>
  <c r="L434" i="7" s="1"/>
  <c r="BU159" i="1"/>
  <c r="L413" i="7" s="1"/>
  <c r="BT159" i="1"/>
  <c r="BS159" i="1"/>
  <c r="BR159" i="1"/>
  <c r="BQ159" i="1"/>
  <c r="BP159" i="1"/>
  <c r="J434" i="7" s="1"/>
  <c r="BO159" i="1"/>
  <c r="J413" i="7" s="1"/>
  <c r="BN159" i="1"/>
  <c r="J392" i="7" s="1"/>
  <c r="BM159" i="1"/>
  <c r="I434" i="7" s="1"/>
  <c r="BL159" i="1"/>
  <c r="BK159" i="1"/>
  <c r="BJ159" i="1"/>
  <c r="BI159" i="1"/>
  <c r="BH159" i="1"/>
  <c r="BG159" i="1"/>
  <c r="G434" i="7" s="1"/>
  <c r="BF159" i="1"/>
  <c r="G413" i="7" s="1"/>
  <c r="BE159" i="1"/>
  <c r="G392" i="7" s="1"/>
  <c r="BD159" i="1"/>
  <c r="BC159" i="1"/>
  <c r="BB159" i="1"/>
  <c r="BA159" i="1"/>
  <c r="AZ159" i="1"/>
  <c r="E413" i="7" s="1"/>
  <c r="AY159" i="1"/>
  <c r="AW159" i="1"/>
  <c r="CQ158" i="1"/>
  <c r="S433" i="7" s="1"/>
  <c r="CP158" i="1"/>
  <c r="CO158" i="1"/>
  <c r="CN158" i="1"/>
  <c r="CM158" i="1"/>
  <c r="CL158" i="1"/>
  <c r="R391" i="7" s="1"/>
  <c r="CK158" i="1"/>
  <c r="CJ158" i="1"/>
  <c r="Q412" i="7" s="1"/>
  <c r="CI158" i="1"/>
  <c r="Q391" i="7" s="1"/>
  <c r="CH158" i="1"/>
  <c r="CG158" i="1"/>
  <c r="CF158" i="1"/>
  <c r="CE158" i="1"/>
  <c r="CD158" i="1"/>
  <c r="CC158" i="1"/>
  <c r="O391" i="7" s="1"/>
  <c r="CB158" i="1"/>
  <c r="N433" i="7" s="1"/>
  <c r="CA158" i="1"/>
  <c r="N412" i="7" s="1"/>
  <c r="BZ158" i="1"/>
  <c r="BY158" i="1"/>
  <c r="BX158" i="1"/>
  <c r="BW158" i="1"/>
  <c r="BV158" i="1"/>
  <c r="L433" i="7" s="1"/>
  <c r="BU158" i="1"/>
  <c r="L412" i="7" s="1"/>
  <c r="BT158" i="1"/>
  <c r="L391" i="7" s="1"/>
  <c r="BS158" i="1"/>
  <c r="BR158" i="1"/>
  <c r="BQ158" i="1"/>
  <c r="BP158" i="1"/>
  <c r="BO158" i="1"/>
  <c r="BN158" i="1"/>
  <c r="J391" i="7" s="1"/>
  <c r="BM158" i="1"/>
  <c r="I433" i="7" s="1"/>
  <c r="BL158" i="1"/>
  <c r="I412" i="7" s="1"/>
  <c r="BK158" i="1"/>
  <c r="I391" i="7" s="1"/>
  <c r="BJ158" i="1"/>
  <c r="BI158" i="1"/>
  <c r="BH158" i="1"/>
  <c r="BG158" i="1"/>
  <c r="BF158" i="1"/>
  <c r="G412" i="7" s="1"/>
  <c r="BE158" i="1"/>
  <c r="BD158" i="1"/>
  <c r="F433" i="7" s="1"/>
  <c r="BC158" i="1"/>
  <c r="F412" i="7" s="1"/>
  <c r="BB158" i="1"/>
  <c r="BA158" i="1"/>
  <c r="AZ158" i="1"/>
  <c r="AY158" i="1"/>
  <c r="AW158" i="1"/>
  <c r="CQ157" i="1"/>
  <c r="S432" i="7" s="1"/>
  <c r="CP157" i="1"/>
  <c r="S411" i="7" s="1"/>
  <c r="CO157" i="1"/>
  <c r="S390" i="7" s="1"/>
  <c r="CN157" i="1"/>
  <c r="CM157" i="1"/>
  <c r="CL157" i="1"/>
  <c r="CK157" i="1"/>
  <c r="CJ157" i="1"/>
  <c r="Q411" i="7" s="1"/>
  <c r="CI157" i="1"/>
  <c r="Q390" i="7" s="1"/>
  <c r="CH157" i="1"/>
  <c r="P432" i="7" s="1"/>
  <c r="CG157" i="1"/>
  <c r="P411" i="7" s="1"/>
  <c r="CF157" i="1"/>
  <c r="CE157" i="1"/>
  <c r="CD157" i="1"/>
  <c r="CC157" i="1"/>
  <c r="CB157" i="1"/>
  <c r="CA157" i="1"/>
  <c r="N411" i="7" s="1"/>
  <c r="BZ157" i="1"/>
  <c r="N390" i="7" s="1"/>
  <c r="BY157" i="1"/>
  <c r="M432" i="7" s="1"/>
  <c r="BX157" i="1"/>
  <c r="BW157" i="1"/>
  <c r="BV157" i="1"/>
  <c r="BU157" i="1"/>
  <c r="BT157" i="1"/>
  <c r="L390" i="7" s="1"/>
  <c r="BS157" i="1"/>
  <c r="BR157" i="1"/>
  <c r="K411" i="7" s="1"/>
  <c r="BQ157" i="1"/>
  <c r="K390" i="7" s="1"/>
  <c r="BP157" i="1"/>
  <c r="BO157" i="1"/>
  <c r="BN157" i="1"/>
  <c r="BM157" i="1"/>
  <c r="BL157" i="1"/>
  <c r="I411" i="7" s="1"/>
  <c r="BK157" i="1"/>
  <c r="I390" i="7" s="1"/>
  <c r="BJ157" i="1"/>
  <c r="H432" i="7" s="1"/>
  <c r="BI157" i="1"/>
  <c r="H411" i="7" s="1"/>
  <c r="BH157" i="1"/>
  <c r="BG157" i="1"/>
  <c r="BF157" i="1"/>
  <c r="BE157" i="1"/>
  <c r="BD157" i="1"/>
  <c r="F432" i="7" s="1"/>
  <c r="BC157" i="1"/>
  <c r="F411" i="7" s="1"/>
  <c r="BB157" i="1"/>
  <c r="F390" i="7" s="1"/>
  <c r="BA157" i="1"/>
  <c r="E432" i="7" s="1"/>
  <c r="AZ157" i="1"/>
  <c r="AY157" i="1"/>
  <c r="AW157" i="1"/>
  <c r="CQ156" i="1"/>
  <c r="CP156" i="1"/>
  <c r="S410" i="7" s="1"/>
  <c r="CO156" i="1"/>
  <c r="S389" i="7" s="1"/>
  <c r="CN156" i="1"/>
  <c r="R431" i="7" s="1"/>
  <c r="CM156" i="1"/>
  <c r="R410" i="7" s="1"/>
  <c r="CL156" i="1"/>
  <c r="CK156" i="1"/>
  <c r="CJ156" i="1"/>
  <c r="CI156" i="1"/>
  <c r="CH156" i="1"/>
  <c r="P431" i="7" s="1"/>
  <c r="CG156" i="1"/>
  <c r="P410" i="7" s="1"/>
  <c r="CF156" i="1"/>
  <c r="P389" i="7" s="1"/>
  <c r="CE156" i="1"/>
  <c r="O431" i="7" s="1"/>
  <c r="CD156" i="1"/>
  <c r="CC156" i="1"/>
  <c r="CB156" i="1"/>
  <c r="CA156" i="1"/>
  <c r="BZ156" i="1"/>
  <c r="N389" i="7" s="1"/>
  <c r="BY156" i="1"/>
  <c r="BX156" i="1"/>
  <c r="M410" i="7" s="1"/>
  <c r="W410" i="7" s="1"/>
  <c r="BW156" i="1"/>
  <c r="M389" i="7" s="1"/>
  <c r="BV156" i="1"/>
  <c r="BU156" i="1"/>
  <c r="BT156" i="1"/>
  <c r="BS156" i="1"/>
  <c r="BR156" i="1"/>
  <c r="K410" i="7" s="1"/>
  <c r="BQ156" i="1"/>
  <c r="K389" i="7" s="1"/>
  <c r="BP156" i="1"/>
  <c r="J431" i="7" s="1"/>
  <c r="BO156" i="1"/>
  <c r="J410" i="7" s="1"/>
  <c r="BN156" i="1"/>
  <c r="BM156" i="1"/>
  <c r="BL156" i="1"/>
  <c r="BK156" i="1"/>
  <c r="BJ156" i="1"/>
  <c r="H431" i="7" s="1"/>
  <c r="BI156" i="1"/>
  <c r="H410" i="7" s="1"/>
  <c r="BH156" i="1"/>
  <c r="H389" i="7" s="1"/>
  <c r="BG156" i="1"/>
  <c r="G431" i="7" s="1"/>
  <c r="X431" i="7" s="1"/>
  <c r="BF156" i="1"/>
  <c r="BE156" i="1"/>
  <c r="BD156" i="1"/>
  <c r="BC156" i="1"/>
  <c r="BB156" i="1"/>
  <c r="F389" i="7" s="1"/>
  <c r="BA156" i="1"/>
  <c r="E431" i="7" s="1"/>
  <c r="AZ156" i="1"/>
  <c r="E410" i="7" s="1"/>
  <c r="AY156" i="1"/>
  <c r="E389" i="7" s="1"/>
  <c r="AW156" i="1"/>
  <c r="CQ155" i="1"/>
  <c r="CP155" i="1"/>
  <c r="CO155" i="1"/>
  <c r="CN155" i="1"/>
  <c r="R430" i="7" s="1"/>
  <c r="CM155" i="1"/>
  <c r="R409" i="7" s="1"/>
  <c r="CL155" i="1"/>
  <c r="R388" i="7" s="1"/>
  <c r="CK155" i="1"/>
  <c r="Q430" i="7" s="1"/>
  <c r="CJ155" i="1"/>
  <c r="CI155" i="1"/>
  <c r="CH155" i="1"/>
  <c r="CG155" i="1"/>
  <c r="CF155" i="1"/>
  <c r="P388" i="7" s="1"/>
  <c r="CE155" i="1"/>
  <c r="CD155" i="1"/>
  <c r="O409" i="7" s="1"/>
  <c r="CC155" i="1"/>
  <c r="O388" i="7" s="1"/>
  <c r="CB155" i="1"/>
  <c r="CA155" i="1"/>
  <c r="BZ155" i="1"/>
  <c r="BY155" i="1"/>
  <c r="BX155" i="1"/>
  <c r="M409" i="7" s="1"/>
  <c r="BW155" i="1"/>
  <c r="M388" i="7" s="1"/>
  <c r="W388" i="7" s="1"/>
  <c r="BV155" i="1"/>
  <c r="L430" i="7" s="1"/>
  <c r="BU155" i="1"/>
  <c r="L409" i="7" s="1"/>
  <c r="BT155" i="1"/>
  <c r="BS155" i="1"/>
  <c r="BR155" i="1"/>
  <c r="BQ155" i="1"/>
  <c r="BP155" i="1"/>
  <c r="J430" i="7" s="1"/>
  <c r="BO155" i="1"/>
  <c r="J409" i="7" s="1"/>
  <c r="BN155" i="1"/>
  <c r="J388" i="7" s="1"/>
  <c r="BM155" i="1"/>
  <c r="I430" i="7" s="1"/>
  <c r="BL155" i="1"/>
  <c r="BK155" i="1"/>
  <c r="BJ155" i="1"/>
  <c r="BI155" i="1"/>
  <c r="BH155" i="1"/>
  <c r="H388" i="7" s="1"/>
  <c r="BG155" i="1"/>
  <c r="G430" i="7" s="1"/>
  <c r="BF155" i="1"/>
  <c r="G409" i="7" s="1"/>
  <c r="BE155" i="1"/>
  <c r="G388" i="7" s="1"/>
  <c r="X388" i="7" s="1"/>
  <c r="BD155" i="1"/>
  <c r="BC155" i="1"/>
  <c r="BB155" i="1"/>
  <c r="BA155" i="1"/>
  <c r="AZ155" i="1"/>
  <c r="E409" i="7" s="1"/>
  <c r="AY155" i="1"/>
  <c r="E388" i="7" s="1"/>
  <c r="AW155" i="1"/>
  <c r="CQ154" i="1"/>
  <c r="S429" i="7" s="1"/>
  <c r="CP154" i="1"/>
  <c r="CO154" i="1"/>
  <c r="CN154" i="1"/>
  <c r="CM154" i="1"/>
  <c r="CL154" i="1"/>
  <c r="R387" i="7" s="1"/>
  <c r="CK154" i="1"/>
  <c r="Q429" i="7" s="1"/>
  <c r="CJ154" i="1"/>
  <c r="Q408" i="7" s="1"/>
  <c r="CI154" i="1"/>
  <c r="Q387" i="7" s="1"/>
  <c r="CH154" i="1"/>
  <c r="CG154" i="1"/>
  <c r="CF154" i="1"/>
  <c r="CE154" i="1"/>
  <c r="CD154" i="1"/>
  <c r="O408" i="7" s="1"/>
  <c r="CC154" i="1"/>
  <c r="O387" i="7" s="1"/>
  <c r="CB154" i="1"/>
  <c r="N429" i="7" s="1"/>
  <c r="X429" i="7" s="1"/>
  <c r="CA154" i="1"/>
  <c r="N408" i="7" s="1"/>
  <c r="BZ154" i="1"/>
  <c r="BY154" i="1"/>
  <c r="BX154" i="1"/>
  <c r="BW154" i="1"/>
  <c r="BV154" i="1"/>
  <c r="L429" i="7" s="1"/>
  <c r="BU154" i="1"/>
  <c r="L408" i="7" s="1"/>
  <c r="BT154" i="1"/>
  <c r="L387" i="7" s="1"/>
  <c r="BS154" i="1"/>
  <c r="BR154" i="1"/>
  <c r="BQ154" i="1"/>
  <c r="BP154" i="1"/>
  <c r="BO154" i="1"/>
  <c r="BN154" i="1"/>
  <c r="J387" i="7" s="1"/>
  <c r="BM154" i="1"/>
  <c r="BL154" i="1"/>
  <c r="I408" i="7" s="1"/>
  <c r="BK154" i="1"/>
  <c r="I387" i="7" s="1"/>
  <c r="BJ154" i="1"/>
  <c r="BI154" i="1"/>
  <c r="BH154" i="1"/>
  <c r="BG154" i="1"/>
  <c r="BF154" i="1"/>
  <c r="G408" i="7" s="1"/>
  <c r="BE154" i="1"/>
  <c r="BD154" i="1"/>
  <c r="F429" i="7" s="1"/>
  <c r="BC154" i="1"/>
  <c r="F408" i="7" s="1"/>
  <c r="BB154" i="1"/>
  <c r="BA154" i="1"/>
  <c r="AZ154" i="1"/>
  <c r="AY154" i="1"/>
  <c r="AW154" i="1"/>
  <c r="CQ153" i="1"/>
  <c r="S428" i="7" s="1"/>
  <c r="CP153" i="1"/>
  <c r="S407" i="7" s="1"/>
  <c r="CO153" i="1"/>
  <c r="S386" i="7" s="1"/>
  <c r="CN153" i="1"/>
  <c r="CM153" i="1"/>
  <c r="CL153" i="1"/>
  <c r="CK153" i="1"/>
  <c r="CJ153" i="1"/>
  <c r="Q407" i="7" s="1"/>
  <c r="CI153" i="1"/>
  <c r="Q386" i="7" s="1"/>
  <c r="CH153" i="1"/>
  <c r="P428" i="7" s="1"/>
  <c r="CG153" i="1"/>
  <c r="P407" i="7" s="1"/>
  <c r="CF153" i="1"/>
  <c r="CE153" i="1"/>
  <c r="CD153" i="1"/>
  <c r="CC153" i="1"/>
  <c r="CB153" i="1"/>
  <c r="N428" i="7" s="1"/>
  <c r="CA153" i="1"/>
  <c r="N407" i="7" s="1"/>
  <c r="BZ153" i="1"/>
  <c r="N386" i="7" s="1"/>
  <c r="BY153" i="1"/>
  <c r="M428" i="7" s="1"/>
  <c r="BX153" i="1"/>
  <c r="BW153" i="1"/>
  <c r="BV153" i="1"/>
  <c r="BU153" i="1"/>
  <c r="BT153" i="1"/>
  <c r="L386" i="7" s="1"/>
  <c r="BS153" i="1"/>
  <c r="BR153" i="1"/>
  <c r="K407" i="7" s="1"/>
  <c r="BQ153" i="1"/>
  <c r="K386" i="7" s="1"/>
  <c r="BP153" i="1"/>
  <c r="BO153" i="1"/>
  <c r="BN153" i="1"/>
  <c r="BM153" i="1"/>
  <c r="BL153" i="1"/>
  <c r="I407" i="7" s="1"/>
  <c r="BK153" i="1"/>
  <c r="BJ153" i="1"/>
  <c r="H428" i="7" s="1"/>
  <c r="BI153" i="1"/>
  <c r="H407" i="7" s="1"/>
  <c r="BH153" i="1"/>
  <c r="BG153" i="1"/>
  <c r="BF153" i="1"/>
  <c r="BE153" i="1"/>
  <c r="BD153" i="1"/>
  <c r="F428" i="7" s="1"/>
  <c r="BC153" i="1"/>
  <c r="F407" i="7" s="1"/>
  <c r="BB153" i="1"/>
  <c r="F386" i="7" s="1"/>
  <c r="BA153" i="1"/>
  <c r="E428" i="7" s="1"/>
  <c r="AZ153" i="1"/>
  <c r="AY153" i="1"/>
  <c r="AW153" i="1"/>
  <c r="CQ152" i="1"/>
  <c r="CP152" i="1"/>
  <c r="S406" i="7" s="1"/>
  <c r="CO152" i="1"/>
  <c r="S385" i="7" s="1"/>
  <c r="CN152" i="1"/>
  <c r="R427" i="7" s="1"/>
  <c r="CM152" i="1"/>
  <c r="R406" i="7" s="1"/>
  <c r="CL152" i="1"/>
  <c r="CK152" i="1"/>
  <c r="CJ152" i="1"/>
  <c r="CI152" i="1"/>
  <c r="CH152" i="1"/>
  <c r="P427" i="7" s="1"/>
  <c r="CG152" i="1"/>
  <c r="P406" i="7" s="1"/>
  <c r="CF152" i="1"/>
  <c r="P385" i="7" s="1"/>
  <c r="CE152" i="1"/>
  <c r="O427" i="7" s="1"/>
  <c r="CD152" i="1"/>
  <c r="CC152" i="1"/>
  <c r="CB152" i="1"/>
  <c r="CA152" i="1"/>
  <c r="BZ152" i="1"/>
  <c r="N385" i="7" s="1"/>
  <c r="BY152" i="1"/>
  <c r="BX152" i="1"/>
  <c r="M406" i="7" s="1"/>
  <c r="W406" i="7" s="1"/>
  <c r="BW152" i="1"/>
  <c r="M385" i="7" s="1"/>
  <c r="BV152" i="1"/>
  <c r="BU152" i="1"/>
  <c r="BT152" i="1"/>
  <c r="BS152" i="1"/>
  <c r="BR152" i="1"/>
  <c r="K406" i="7" s="1"/>
  <c r="BQ152" i="1"/>
  <c r="K385" i="7" s="1"/>
  <c r="BP152" i="1"/>
  <c r="J427" i="7" s="1"/>
  <c r="BO152" i="1"/>
  <c r="J406" i="7" s="1"/>
  <c r="BN152" i="1"/>
  <c r="BM152" i="1"/>
  <c r="BL152" i="1"/>
  <c r="BK152" i="1"/>
  <c r="BJ152" i="1"/>
  <c r="H427" i="7" s="1"/>
  <c r="BI152" i="1"/>
  <c r="H406" i="7" s="1"/>
  <c r="BH152" i="1"/>
  <c r="H385" i="7" s="1"/>
  <c r="BG152" i="1"/>
  <c r="G427" i="7" s="1"/>
  <c r="BF152" i="1"/>
  <c r="BE152" i="1"/>
  <c r="BD152" i="1"/>
  <c r="BC152" i="1"/>
  <c r="BB152" i="1"/>
  <c r="F385" i="7" s="1"/>
  <c r="BA152" i="1"/>
  <c r="E427" i="7" s="1"/>
  <c r="AZ152" i="1"/>
  <c r="E406" i="7" s="1"/>
  <c r="AY152" i="1"/>
  <c r="E385" i="7" s="1"/>
  <c r="AW152" i="1"/>
  <c r="CQ151" i="1"/>
  <c r="CP151" i="1"/>
  <c r="CO151" i="1"/>
  <c r="CN151" i="1"/>
  <c r="R426" i="7" s="1"/>
  <c r="CM151" i="1"/>
  <c r="R405" i="7" s="1"/>
  <c r="CL151" i="1"/>
  <c r="R384" i="7" s="1"/>
  <c r="CK151" i="1"/>
  <c r="Q426" i="7" s="1"/>
  <c r="CJ151" i="1"/>
  <c r="CI151" i="1"/>
  <c r="CH151" i="1"/>
  <c r="CG151" i="1"/>
  <c r="CF151" i="1"/>
  <c r="P384" i="7" s="1"/>
  <c r="CE151" i="1"/>
  <c r="CD151" i="1"/>
  <c r="O405" i="7" s="1"/>
  <c r="CC151" i="1"/>
  <c r="O384" i="7" s="1"/>
  <c r="CB151" i="1"/>
  <c r="CA151" i="1"/>
  <c r="BZ151" i="1"/>
  <c r="BY151" i="1"/>
  <c r="BX151" i="1"/>
  <c r="BW151" i="1"/>
  <c r="BV151" i="1"/>
  <c r="L426" i="7" s="1"/>
  <c r="BU151" i="1"/>
  <c r="L405" i="7" s="1"/>
  <c r="BT151" i="1"/>
  <c r="BS151" i="1"/>
  <c r="BR151" i="1"/>
  <c r="BQ151" i="1"/>
  <c r="BP151" i="1"/>
  <c r="BO151" i="1"/>
  <c r="BN151" i="1"/>
  <c r="J384" i="7" s="1"/>
  <c r="BM151" i="1"/>
  <c r="I426" i="7" s="1"/>
  <c r="BL151" i="1"/>
  <c r="BK151" i="1"/>
  <c r="BJ151" i="1"/>
  <c r="BI151" i="1"/>
  <c r="BH151" i="1"/>
  <c r="H384" i="7" s="1"/>
  <c r="BG151" i="1"/>
  <c r="G426" i="7" s="1"/>
  <c r="BF151" i="1"/>
  <c r="G405" i="7" s="1"/>
  <c r="BE151" i="1"/>
  <c r="G384" i="7" s="1"/>
  <c r="X384" i="7" s="1"/>
  <c r="BD151" i="1"/>
  <c r="BC151" i="1"/>
  <c r="BB151" i="1"/>
  <c r="BA151" i="1"/>
  <c r="AZ151" i="1"/>
  <c r="E405" i="7" s="1"/>
  <c r="AY151" i="1"/>
  <c r="E384" i="7" s="1"/>
  <c r="AW151" i="1"/>
  <c r="CQ150" i="1"/>
  <c r="S425" i="7" s="1"/>
  <c r="CP150" i="1"/>
  <c r="CO150" i="1"/>
  <c r="CN150" i="1"/>
  <c r="CM150" i="1"/>
  <c r="CL150" i="1"/>
  <c r="CK150" i="1"/>
  <c r="Q425" i="7" s="1"/>
  <c r="CJ150" i="1"/>
  <c r="Q404" i="7" s="1"/>
  <c r="CI150" i="1"/>
  <c r="Q383" i="7" s="1"/>
  <c r="CH150" i="1"/>
  <c r="CG150" i="1"/>
  <c r="CF150" i="1"/>
  <c r="CE150" i="1"/>
  <c r="CD150" i="1"/>
  <c r="O404" i="7" s="1"/>
  <c r="CC150" i="1"/>
  <c r="O383" i="7" s="1"/>
  <c r="CB150" i="1"/>
  <c r="N425" i="7" s="1"/>
  <c r="X425" i="7" s="1"/>
  <c r="CA150" i="1"/>
  <c r="N404" i="7" s="1"/>
  <c r="BZ150" i="1"/>
  <c r="BY150" i="1"/>
  <c r="BX150" i="1"/>
  <c r="BW150" i="1"/>
  <c r="BV150" i="1"/>
  <c r="BU150" i="1"/>
  <c r="BT150" i="1"/>
  <c r="L383" i="7" s="1"/>
  <c r="BS150" i="1"/>
  <c r="BR150" i="1"/>
  <c r="BQ150" i="1"/>
  <c r="BP150" i="1"/>
  <c r="BO150" i="1"/>
  <c r="BN150" i="1"/>
  <c r="J383" i="7" s="1"/>
  <c r="BM150" i="1"/>
  <c r="BL150" i="1"/>
  <c r="I404" i="7" s="1"/>
  <c r="BK150" i="1"/>
  <c r="I383" i="7" s="1"/>
  <c r="BJ150" i="1"/>
  <c r="BI150" i="1"/>
  <c r="BH150" i="1"/>
  <c r="BG150" i="1"/>
  <c r="BF150" i="1"/>
  <c r="G404" i="7" s="1"/>
  <c r="BE150" i="1"/>
  <c r="BD150" i="1"/>
  <c r="F425" i="7" s="1"/>
  <c r="BC150" i="1"/>
  <c r="F404" i="7" s="1"/>
  <c r="BB150" i="1"/>
  <c r="BA150" i="1"/>
  <c r="AZ150" i="1"/>
  <c r="AY150" i="1"/>
  <c r="AW150" i="1"/>
  <c r="CQ149" i="1"/>
  <c r="S424" i="7" s="1"/>
  <c r="CP149" i="1"/>
  <c r="S403" i="7" s="1"/>
  <c r="CO149" i="1"/>
  <c r="S382" i="7" s="1"/>
  <c r="CN149" i="1"/>
  <c r="CM149" i="1"/>
  <c r="CL149" i="1"/>
  <c r="CK149" i="1"/>
  <c r="CJ149" i="1"/>
  <c r="Q403" i="7" s="1"/>
  <c r="CI149" i="1"/>
  <c r="Q382" i="7" s="1"/>
  <c r="CH149" i="1"/>
  <c r="P424" i="7" s="1"/>
  <c r="CG149" i="1"/>
  <c r="P403" i="7" s="1"/>
  <c r="CF149" i="1"/>
  <c r="CE149" i="1"/>
  <c r="CD149" i="1"/>
  <c r="CC149" i="1"/>
  <c r="CB149" i="1"/>
  <c r="N424" i="7" s="1"/>
  <c r="CA149" i="1"/>
  <c r="BZ149" i="1"/>
  <c r="N382" i="7" s="1"/>
  <c r="BY149" i="1"/>
  <c r="M424" i="7" s="1"/>
  <c r="BX149" i="1"/>
  <c r="BW149" i="1"/>
  <c r="BV149" i="1"/>
  <c r="BU149" i="1"/>
  <c r="BT149" i="1"/>
  <c r="L382" i="7" s="1"/>
  <c r="BS149" i="1"/>
  <c r="BR149" i="1"/>
  <c r="K403" i="7" s="1"/>
  <c r="BQ149" i="1"/>
  <c r="K382" i="7" s="1"/>
  <c r="BP149" i="1"/>
  <c r="BO149" i="1"/>
  <c r="BN149" i="1"/>
  <c r="BM149" i="1"/>
  <c r="BL149" i="1"/>
  <c r="I403" i="7" s="1"/>
  <c r="BK149" i="1"/>
  <c r="BJ149" i="1"/>
  <c r="H424" i="7" s="1"/>
  <c r="BI149" i="1"/>
  <c r="H403" i="7" s="1"/>
  <c r="BH149" i="1"/>
  <c r="BG149" i="1"/>
  <c r="BF149" i="1"/>
  <c r="BE149" i="1"/>
  <c r="BD149" i="1"/>
  <c r="BC149" i="1"/>
  <c r="F403" i="7" s="1"/>
  <c r="BB149" i="1"/>
  <c r="F382" i="7" s="1"/>
  <c r="BA149" i="1"/>
  <c r="E424" i="7" s="1"/>
  <c r="AZ149" i="1"/>
  <c r="AY149" i="1"/>
  <c r="AW149" i="1"/>
  <c r="CQ148" i="1"/>
  <c r="CP148" i="1"/>
  <c r="S402" i="7" s="1"/>
  <c r="CO148" i="1"/>
  <c r="S381" i="7" s="1"/>
  <c r="CN148" i="1"/>
  <c r="R423" i="7" s="1"/>
  <c r="CM148" i="1"/>
  <c r="R402" i="7" s="1"/>
  <c r="CL148" i="1"/>
  <c r="CK148" i="1"/>
  <c r="CJ148" i="1"/>
  <c r="CI148" i="1"/>
  <c r="CH148" i="1"/>
  <c r="P423" i="7" s="1"/>
  <c r="CG148" i="1"/>
  <c r="CF148" i="1"/>
  <c r="P381" i="7" s="1"/>
  <c r="CE148" i="1"/>
  <c r="O423" i="7" s="1"/>
  <c r="CD148" i="1"/>
  <c r="CC148" i="1"/>
  <c r="CB148" i="1"/>
  <c r="CA148" i="1"/>
  <c r="BZ148" i="1"/>
  <c r="N381" i="7" s="1"/>
  <c r="BY148" i="1"/>
  <c r="M423" i="7" s="1"/>
  <c r="W423" i="7" s="1"/>
  <c r="BX148" i="1"/>
  <c r="M402" i="7" s="1"/>
  <c r="W402" i="7" s="1"/>
  <c r="BW148" i="1"/>
  <c r="M381" i="7" s="1"/>
  <c r="BV148" i="1"/>
  <c r="BU148" i="1"/>
  <c r="BT148" i="1"/>
  <c r="BS148" i="1"/>
  <c r="BR148" i="1"/>
  <c r="K402" i="7" s="1"/>
  <c r="BQ148" i="1"/>
  <c r="K381" i="7" s="1"/>
  <c r="BP148" i="1"/>
  <c r="J423" i="7" s="1"/>
  <c r="BO148" i="1"/>
  <c r="J402" i="7" s="1"/>
  <c r="BN148" i="1"/>
  <c r="BM148" i="1"/>
  <c r="BL148" i="1"/>
  <c r="BK148" i="1"/>
  <c r="BJ148" i="1"/>
  <c r="BI148" i="1"/>
  <c r="H402" i="7" s="1"/>
  <c r="BH148" i="1"/>
  <c r="H381" i="7" s="1"/>
  <c r="BG148" i="1"/>
  <c r="G423" i="7" s="1"/>
  <c r="BF148" i="1"/>
  <c r="BE148" i="1"/>
  <c r="BD148" i="1"/>
  <c r="BC148" i="1"/>
  <c r="BB148" i="1"/>
  <c r="F381" i="7" s="1"/>
  <c r="BA148" i="1"/>
  <c r="AZ148" i="1"/>
  <c r="E402" i="7" s="1"/>
  <c r="AY148" i="1"/>
  <c r="E381" i="7" s="1"/>
  <c r="AW148" i="1"/>
  <c r="CQ147" i="1"/>
  <c r="CP147" i="1"/>
  <c r="CO147" i="1"/>
  <c r="CN147" i="1"/>
  <c r="R422" i="7" s="1"/>
  <c r="CM147" i="1"/>
  <c r="CL147" i="1"/>
  <c r="R380" i="7" s="1"/>
  <c r="CK147" i="1"/>
  <c r="Q422" i="7" s="1"/>
  <c r="CJ147" i="1"/>
  <c r="CI147" i="1"/>
  <c r="CH147" i="1"/>
  <c r="CG147" i="1"/>
  <c r="CF147" i="1"/>
  <c r="P380" i="7" s="1"/>
  <c r="CE147" i="1"/>
  <c r="O422" i="7" s="1"/>
  <c r="CD147" i="1"/>
  <c r="O401" i="7" s="1"/>
  <c r="CC147" i="1"/>
  <c r="O380" i="7" s="1"/>
  <c r="CB147" i="1"/>
  <c r="CA147" i="1"/>
  <c r="BZ147" i="1"/>
  <c r="BY147" i="1"/>
  <c r="BX147" i="1"/>
  <c r="BW147" i="1"/>
  <c r="BV147" i="1"/>
  <c r="L422" i="7" s="1"/>
  <c r="BU147" i="1"/>
  <c r="L401" i="7" s="1"/>
  <c r="BT147" i="1"/>
  <c r="BS147" i="1"/>
  <c r="BR147" i="1"/>
  <c r="BQ147" i="1"/>
  <c r="BP147" i="1"/>
  <c r="J422" i="7" s="1"/>
  <c r="BO147" i="1"/>
  <c r="J401" i="7" s="1"/>
  <c r="BN147" i="1"/>
  <c r="J380" i="7" s="1"/>
  <c r="BM147" i="1"/>
  <c r="I422" i="7" s="1"/>
  <c r="BL147" i="1"/>
  <c r="BK147" i="1"/>
  <c r="BJ147" i="1"/>
  <c r="BI147" i="1"/>
  <c r="BH147" i="1"/>
  <c r="H380" i="7" s="1"/>
  <c r="BG147" i="1"/>
  <c r="BF147" i="1"/>
  <c r="G401" i="7" s="1"/>
  <c r="BE147" i="1"/>
  <c r="G380" i="7" s="1"/>
  <c r="X380" i="7" s="1"/>
  <c r="BD147" i="1"/>
  <c r="BC147" i="1"/>
  <c r="BB147" i="1"/>
  <c r="BA147" i="1"/>
  <c r="AZ147" i="1"/>
  <c r="E401" i="7" s="1"/>
  <c r="AY147" i="1"/>
  <c r="E380" i="7" s="1"/>
  <c r="AW147" i="1"/>
  <c r="CQ143" i="1"/>
  <c r="S379" i="7" s="1"/>
  <c r="CP143" i="1"/>
  <c r="CO143" i="1"/>
  <c r="CN143" i="1"/>
  <c r="CM143" i="1"/>
  <c r="CL143" i="1"/>
  <c r="R337" i="7" s="1"/>
  <c r="CK143" i="1"/>
  <c r="Q379" i="7" s="1"/>
  <c r="CJ143" i="1"/>
  <c r="Q358" i="7" s="1"/>
  <c r="CI143" i="1"/>
  <c r="Q337" i="7" s="1"/>
  <c r="CH143" i="1"/>
  <c r="CG143" i="1"/>
  <c r="CF143" i="1"/>
  <c r="CE143" i="1"/>
  <c r="CD143" i="1"/>
  <c r="O358" i="7" s="1"/>
  <c r="CC143" i="1"/>
  <c r="O337" i="7" s="1"/>
  <c r="CB143" i="1"/>
  <c r="N379" i="7" s="1"/>
  <c r="X379" i="7" s="1"/>
  <c r="CA143" i="1"/>
  <c r="N358" i="7" s="1"/>
  <c r="X358" i="7" s="1"/>
  <c r="BZ143" i="1"/>
  <c r="BY143" i="1"/>
  <c r="BX143" i="1"/>
  <c r="BW143" i="1"/>
  <c r="BV143" i="1"/>
  <c r="L379" i="7" s="1"/>
  <c r="BU143" i="1"/>
  <c r="BT143" i="1"/>
  <c r="L337" i="7" s="1"/>
  <c r="BS143" i="1"/>
  <c r="BR143" i="1"/>
  <c r="BQ143" i="1"/>
  <c r="BP143" i="1"/>
  <c r="BO143" i="1"/>
  <c r="BN143" i="1"/>
  <c r="BM143" i="1"/>
  <c r="I379" i="7" s="1"/>
  <c r="BL143" i="1"/>
  <c r="I358" i="7" s="1"/>
  <c r="BK143" i="1"/>
  <c r="I337" i="7" s="1"/>
  <c r="BJ143" i="1"/>
  <c r="BI143" i="1"/>
  <c r="BH143" i="1"/>
  <c r="BG143" i="1"/>
  <c r="BF143" i="1"/>
  <c r="G358" i="7" s="1"/>
  <c r="BE143" i="1"/>
  <c r="G337" i="7" s="1"/>
  <c r="BD143" i="1"/>
  <c r="F379" i="7" s="1"/>
  <c r="BC143" i="1"/>
  <c r="F358" i="7" s="1"/>
  <c r="BB143" i="1"/>
  <c r="BA143" i="1"/>
  <c r="AZ143" i="1"/>
  <c r="AY143" i="1"/>
  <c r="AW143" i="1"/>
  <c r="CQ142" i="1"/>
  <c r="S378" i="7" s="1"/>
  <c r="CP142" i="1"/>
  <c r="S357" i="7" s="1"/>
  <c r="CO142" i="1"/>
  <c r="S336" i="7" s="1"/>
  <c r="CN142" i="1"/>
  <c r="CM142" i="1"/>
  <c r="CL142" i="1"/>
  <c r="CK142" i="1"/>
  <c r="CJ142" i="1"/>
  <c r="Q357" i="7" s="1"/>
  <c r="CI142" i="1"/>
  <c r="CH142" i="1"/>
  <c r="P378" i="7" s="1"/>
  <c r="CG142" i="1"/>
  <c r="P357" i="7" s="1"/>
  <c r="CF142" i="1"/>
  <c r="CE142" i="1"/>
  <c r="CD142" i="1"/>
  <c r="CC142" i="1"/>
  <c r="CB142" i="1"/>
  <c r="N378" i="7" s="1"/>
  <c r="CA142" i="1"/>
  <c r="N357" i="7" s="1"/>
  <c r="BZ142" i="1"/>
  <c r="N336" i="7" s="1"/>
  <c r="BY142" i="1"/>
  <c r="M378" i="7" s="1"/>
  <c r="W378" i="7" s="1"/>
  <c r="BX142" i="1"/>
  <c r="BW142" i="1"/>
  <c r="BV142" i="1"/>
  <c r="BU142" i="1"/>
  <c r="BT142" i="1"/>
  <c r="L336" i="7" s="1"/>
  <c r="BS142" i="1"/>
  <c r="BR142" i="1"/>
  <c r="K357" i="7" s="1"/>
  <c r="BQ142" i="1"/>
  <c r="K336" i="7" s="1"/>
  <c r="BP142" i="1"/>
  <c r="BO142" i="1"/>
  <c r="BN142" i="1"/>
  <c r="BM142" i="1"/>
  <c r="BL142" i="1"/>
  <c r="I357" i="7" s="1"/>
  <c r="BK142" i="1"/>
  <c r="I336" i="7" s="1"/>
  <c r="BJ142" i="1"/>
  <c r="H378" i="7" s="1"/>
  <c r="BI142" i="1"/>
  <c r="H357" i="7" s="1"/>
  <c r="BH142" i="1"/>
  <c r="BG142" i="1"/>
  <c r="BF142" i="1"/>
  <c r="BE142" i="1"/>
  <c r="BD142" i="1"/>
  <c r="F378" i="7" s="1"/>
  <c r="BC142" i="1"/>
  <c r="F357" i="7" s="1"/>
  <c r="BB142" i="1"/>
  <c r="F336" i="7" s="1"/>
  <c r="BA142" i="1"/>
  <c r="E378" i="7" s="1"/>
  <c r="AZ142" i="1"/>
  <c r="AY142" i="1"/>
  <c r="AW142" i="1"/>
  <c r="CQ141" i="1"/>
  <c r="CP141" i="1"/>
  <c r="S356" i="7" s="1"/>
  <c r="CO141" i="1"/>
  <c r="S335" i="7" s="1"/>
  <c r="CN141" i="1"/>
  <c r="R377" i="7" s="1"/>
  <c r="CM141" i="1"/>
  <c r="R356" i="7" s="1"/>
  <c r="CL141" i="1"/>
  <c r="CK141" i="1"/>
  <c r="CJ141" i="1"/>
  <c r="CI141" i="1"/>
  <c r="CH141" i="1"/>
  <c r="P377" i="7" s="1"/>
  <c r="CG141" i="1"/>
  <c r="P356" i="7" s="1"/>
  <c r="CF141" i="1"/>
  <c r="P335" i="7" s="1"/>
  <c r="CE141" i="1"/>
  <c r="O377" i="7" s="1"/>
  <c r="CD141" i="1"/>
  <c r="CC141" i="1"/>
  <c r="CB141" i="1"/>
  <c r="CA141" i="1"/>
  <c r="BZ141" i="1"/>
  <c r="N335" i="7" s="1"/>
  <c r="BY141" i="1"/>
  <c r="M377" i="7" s="1"/>
  <c r="BX141" i="1"/>
  <c r="M356" i="7" s="1"/>
  <c r="BW141" i="1"/>
  <c r="M335" i="7" s="1"/>
  <c r="BV141" i="1"/>
  <c r="BU141" i="1"/>
  <c r="BT141" i="1"/>
  <c r="BS141" i="1"/>
  <c r="BR141" i="1"/>
  <c r="K356" i="7" s="1"/>
  <c r="BQ141" i="1"/>
  <c r="K335" i="7" s="1"/>
  <c r="BP141" i="1"/>
  <c r="J377" i="7" s="1"/>
  <c r="BO141" i="1"/>
  <c r="J356" i="7" s="1"/>
  <c r="BN141" i="1"/>
  <c r="BM141" i="1"/>
  <c r="BL141" i="1"/>
  <c r="BK141" i="1"/>
  <c r="BJ141" i="1"/>
  <c r="H377" i="7" s="1"/>
  <c r="BI141" i="1"/>
  <c r="H356" i="7" s="1"/>
  <c r="BH141" i="1"/>
  <c r="H335" i="7" s="1"/>
  <c r="BG141" i="1"/>
  <c r="G377" i="7" s="1"/>
  <c r="BF141" i="1"/>
  <c r="BE141" i="1"/>
  <c r="BD141" i="1"/>
  <c r="BC141" i="1"/>
  <c r="BB141" i="1"/>
  <c r="F335" i="7" s="1"/>
  <c r="BA141" i="1"/>
  <c r="AZ141" i="1"/>
  <c r="E356" i="7" s="1"/>
  <c r="AY141" i="1"/>
  <c r="E335" i="7" s="1"/>
  <c r="AW141" i="1"/>
  <c r="CQ140" i="1"/>
  <c r="CP140" i="1"/>
  <c r="CO140" i="1"/>
  <c r="CN140" i="1"/>
  <c r="R376" i="7" s="1"/>
  <c r="CM140" i="1"/>
  <c r="R355" i="7" s="1"/>
  <c r="CL140" i="1"/>
  <c r="R334" i="7" s="1"/>
  <c r="CK140" i="1"/>
  <c r="Q376" i="7" s="1"/>
  <c r="CJ140" i="1"/>
  <c r="CI140" i="1"/>
  <c r="CH140" i="1"/>
  <c r="CG140" i="1"/>
  <c r="CF140" i="1"/>
  <c r="P334" i="7" s="1"/>
  <c r="CE140" i="1"/>
  <c r="O376" i="7" s="1"/>
  <c r="CD140" i="1"/>
  <c r="O355" i="7" s="1"/>
  <c r="CC140" i="1"/>
  <c r="O334" i="7" s="1"/>
  <c r="CB140" i="1"/>
  <c r="CA140" i="1"/>
  <c r="BZ140" i="1"/>
  <c r="BY140" i="1"/>
  <c r="BX140" i="1"/>
  <c r="M355" i="7" s="1"/>
  <c r="BW140" i="1"/>
  <c r="M334" i="7" s="1"/>
  <c r="BV140" i="1"/>
  <c r="L376" i="7" s="1"/>
  <c r="BU140" i="1"/>
  <c r="L355" i="7" s="1"/>
  <c r="BT140" i="1"/>
  <c r="BS140" i="1"/>
  <c r="BR140" i="1"/>
  <c r="BQ140" i="1"/>
  <c r="BP140" i="1"/>
  <c r="J376" i="7" s="1"/>
  <c r="BO140" i="1"/>
  <c r="J355" i="7" s="1"/>
  <c r="BN140" i="1"/>
  <c r="J334" i="7" s="1"/>
  <c r="BM140" i="1"/>
  <c r="I376" i="7" s="1"/>
  <c r="BL140" i="1"/>
  <c r="BK140" i="1"/>
  <c r="BJ140" i="1"/>
  <c r="BI140" i="1"/>
  <c r="BH140" i="1"/>
  <c r="H334" i="7" s="1"/>
  <c r="BG140" i="1"/>
  <c r="G376" i="7" s="1"/>
  <c r="BF140" i="1"/>
  <c r="G355" i="7" s="1"/>
  <c r="BE140" i="1"/>
  <c r="G334" i="7" s="1"/>
  <c r="BD140" i="1"/>
  <c r="BC140" i="1"/>
  <c r="BB140" i="1"/>
  <c r="BA140" i="1"/>
  <c r="AZ140" i="1"/>
  <c r="E355" i="7" s="1"/>
  <c r="AY140" i="1"/>
  <c r="E334" i="7" s="1"/>
  <c r="AW140" i="1"/>
  <c r="CQ139" i="1"/>
  <c r="S375" i="7" s="1"/>
  <c r="CP139" i="1"/>
  <c r="CO139" i="1"/>
  <c r="CN139" i="1"/>
  <c r="CM139" i="1"/>
  <c r="CL139" i="1"/>
  <c r="R333" i="7" s="1"/>
  <c r="CK139" i="1"/>
  <c r="CJ139" i="1"/>
  <c r="Q354" i="7" s="1"/>
  <c r="CI139" i="1"/>
  <c r="Q333" i="7" s="1"/>
  <c r="CH139" i="1"/>
  <c r="CG139" i="1"/>
  <c r="CF139" i="1"/>
  <c r="CE139" i="1"/>
  <c r="CD139" i="1"/>
  <c r="O354" i="7" s="1"/>
  <c r="CC139" i="1"/>
  <c r="O333" i="7" s="1"/>
  <c r="CB139" i="1"/>
  <c r="N375" i="7" s="1"/>
  <c r="CA139" i="1"/>
  <c r="N354" i="7" s="1"/>
  <c r="X354" i="7" s="1"/>
  <c r="BZ139" i="1"/>
  <c r="BY139" i="1"/>
  <c r="BX139" i="1"/>
  <c r="BW139" i="1"/>
  <c r="BV139" i="1"/>
  <c r="L375" i="7" s="1"/>
  <c r="BU139" i="1"/>
  <c r="L354" i="7" s="1"/>
  <c r="BT139" i="1"/>
  <c r="L333" i="7" s="1"/>
  <c r="BS139" i="1"/>
  <c r="BR139" i="1"/>
  <c r="BQ139" i="1"/>
  <c r="BP139" i="1"/>
  <c r="BO139" i="1"/>
  <c r="BN139" i="1"/>
  <c r="J333" i="7" s="1"/>
  <c r="BM139" i="1"/>
  <c r="I375" i="7" s="1"/>
  <c r="BL139" i="1"/>
  <c r="I354" i="7" s="1"/>
  <c r="BK139" i="1"/>
  <c r="I333" i="7" s="1"/>
  <c r="BJ139" i="1"/>
  <c r="BI139" i="1"/>
  <c r="BH139" i="1"/>
  <c r="BG139" i="1"/>
  <c r="BF139" i="1"/>
  <c r="G354" i="7" s="1"/>
  <c r="BE139" i="1"/>
  <c r="BD139" i="1"/>
  <c r="F375" i="7" s="1"/>
  <c r="BC139" i="1"/>
  <c r="F354" i="7" s="1"/>
  <c r="BB139" i="1"/>
  <c r="BA139" i="1"/>
  <c r="AZ139" i="1"/>
  <c r="AY139" i="1"/>
  <c r="AW139" i="1"/>
  <c r="CQ138" i="1"/>
  <c r="S374" i="7" s="1"/>
  <c r="CP138" i="1"/>
  <c r="S353" i="7" s="1"/>
  <c r="CO138" i="1"/>
  <c r="S332" i="7" s="1"/>
  <c r="CN138" i="1"/>
  <c r="CM138" i="1"/>
  <c r="CL138" i="1"/>
  <c r="CK138" i="1"/>
  <c r="CJ138" i="1"/>
  <c r="Q353" i="7" s="1"/>
  <c r="CI138" i="1"/>
  <c r="Q332" i="7" s="1"/>
  <c r="CH138" i="1"/>
  <c r="P374" i="7" s="1"/>
  <c r="CG138" i="1"/>
  <c r="P353" i="7" s="1"/>
  <c r="CF138" i="1"/>
  <c r="CE138" i="1"/>
  <c r="CD138" i="1"/>
  <c r="CC138" i="1"/>
  <c r="CB138" i="1"/>
  <c r="N374" i="7" s="1"/>
  <c r="CA138" i="1"/>
  <c r="BZ138" i="1"/>
  <c r="N332" i="7" s="1"/>
  <c r="BY138" i="1"/>
  <c r="M374" i="7" s="1"/>
  <c r="W374" i="7" s="1"/>
  <c r="BX138" i="1"/>
  <c r="BW138" i="1"/>
  <c r="BV138" i="1"/>
  <c r="BU138" i="1"/>
  <c r="BT138" i="1"/>
  <c r="BS138" i="1"/>
  <c r="BR138" i="1"/>
  <c r="K353" i="7" s="1"/>
  <c r="BQ138" i="1"/>
  <c r="K332" i="7" s="1"/>
  <c r="BP138" i="1"/>
  <c r="BO138" i="1"/>
  <c r="BN138" i="1"/>
  <c r="BM138" i="1"/>
  <c r="BL138" i="1"/>
  <c r="I353" i="7" s="1"/>
  <c r="BK138" i="1"/>
  <c r="I332" i="7" s="1"/>
  <c r="BJ138" i="1"/>
  <c r="H374" i="7" s="1"/>
  <c r="BI138" i="1"/>
  <c r="H353" i="7" s="1"/>
  <c r="BH138" i="1"/>
  <c r="BG138" i="1"/>
  <c r="BF138" i="1"/>
  <c r="BE138" i="1"/>
  <c r="BD138" i="1"/>
  <c r="F374" i="7" s="1"/>
  <c r="BC138" i="1"/>
  <c r="F353" i="7" s="1"/>
  <c r="BB138" i="1"/>
  <c r="F332" i="7" s="1"/>
  <c r="BA138" i="1"/>
  <c r="E374" i="7" s="1"/>
  <c r="AZ138" i="1"/>
  <c r="AY138" i="1"/>
  <c r="AW138" i="1"/>
  <c r="CQ137" i="1"/>
  <c r="CP137" i="1"/>
  <c r="S352" i="7" s="1"/>
  <c r="CO137" i="1"/>
  <c r="S331" i="7" s="1"/>
  <c r="CN137" i="1"/>
  <c r="R373" i="7" s="1"/>
  <c r="CM137" i="1"/>
  <c r="R352" i="7" s="1"/>
  <c r="CL137" i="1"/>
  <c r="CK137" i="1"/>
  <c r="CJ137" i="1"/>
  <c r="CI137" i="1"/>
  <c r="CH137" i="1"/>
  <c r="P373" i="7" s="1"/>
  <c r="CG137" i="1"/>
  <c r="P352" i="7" s="1"/>
  <c r="CF137" i="1"/>
  <c r="P331" i="7" s="1"/>
  <c r="CE137" i="1"/>
  <c r="O373" i="7" s="1"/>
  <c r="CD137" i="1"/>
  <c r="CC137" i="1"/>
  <c r="CB137" i="1"/>
  <c r="CA137" i="1"/>
  <c r="BZ137" i="1"/>
  <c r="BY137" i="1"/>
  <c r="M373" i="7" s="1"/>
  <c r="BX137" i="1"/>
  <c r="M352" i="7" s="1"/>
  <c r="BW137" i="1"/>
  <c r="M331" i="7" s="1"/>
  <c r="BV137" i="1"/>
  <c r="BU137" i="1"/>
  <c r="BT137" i="1"/>
  <c r="BS137" i="1"/>
  <c r="BR137" i="1"/>
  <c r="K352" i="7" s="1"/>
  <c r="BQ137" i="1"/>
  <c r="BP137" i="1"/>
  <c r="J373" i="7" s="1"/>
  <c r="BO137" i="1"/>
  <c r="J352" i="7" s="1"/>
  <c r="BN137" i="1"/>
  <c r="BM137" i="1"/>
  <c r="BL137" i="1"/>
  <c r="BK137" i="1"/>
  <c r="BJ137" i="1"/>
  <c r="H373" i="7" s="1"/>
  <c r="BI137" i="1"/>
  <c r="BH137" i="1"/>
  <c r="H331" i="7" s="1"/>
  <c r="BG137" i="1"/>
  <c r="G373" i="7" s="1"/>
  <c r="BF137" i="1"/>
  <c r="BE137" i="1"/>
  <c r="BD137" i="1"/>
  <c r="BC137" i="1"/>
  <c r="BB137" i="1"/>
  <c r="F331" i="7" s="1"/>
  <c r="BA137" i="1"/>
  <c r="E373" i="7" s="1"/>
  <c r="AZ137" i="1"/>
  <c r="E352" i="7" s="1"/>
  <c r="AY137" i="1"/>
  <c r="E331" i="7" s="1"/>
  <c r="AW137" i="1"/>
  <c r="CQ136" i="1"/>
  <c r="CP136" i="1"/>
  <c r="CO136" i="1"/>
  <c r="CN136" i="1"/>
  <c r="R372" i="7" s="1"/>
  <c r="CM136" i="1"/>
  <c r="R351" i="7" s="1"/>
  <c r="CL136" i="1"/>
  <c r="R330" i="7" s="1"/>
  <c r="CK136" i="1"/>
  <c r="Q372" i="7" s="1"/>
  <c r="CJ136" i="1"/>
  <c r="CI136" i="1"/>
  <c r="CH136" i="1"/>
  <c r="CG136" i="1"/>
  <c r="CF136" i="1"/>
  <c r="P330" i="7" s="1"/>
  <c r="CE136" i="1"/>
  <c r="O372" i="7" s="1"/>
  <c r="CD136" i="1"/>
  <c r="O351" i="7" s="1"/>
  <c r="CC136" i="1"/>
  <c r="O330" i="7" s="1"/>
  <c r="CB136" i="1"/>
  <c r="CA136" i="1"/>
  <c r="BZ136" i="1"/>
  <c r="BY136" i="1"/>
  <c r="BX136" i="1"/>
  <c r="M351" i="7" s="1"/>
  <c r="BW136" i="1"/>
  <c r="M330" i="7" s="1"/>
  <c r="BV136" i="1"/>
  <c r="L372" i="7" s="1"/>
  <c r="BU136" i="1"/>
  <c r="L351" i="7" s="1"/>
  <c r="BT136" i="1"/>
  <c r="BS136" i="1"/>
  <c r="BR136" i="1"/>
  <c r="BQ136" i="1"/>
  <c r="BP136" i="1"/>
  <c r="J372" i="7" s="1"/>
  <c r="BO136" i="1"/>
  <c r="J351" i="7" s="1"/>
  <c r="BN136" i="1"/>
  <c r="J330" i="7" s="1"/>
  <c r="BM136" i="1"/>
  <c r="I372" i="7" s="1"/>
  <c r="BL136" i="1"/>
  <c r="BK136" i="1"/>
  <c r="BJ136" i="1"/>
  <c r="BI136" i="1"/>
  <c r="BH136" i="1"/>
  <c r="H330" i="7" s="1"/>
  <c r="BG136" i="1"/>
  <c r="G372" i="7" s="1"/>
  <c r="BF136" i="1"/>
  <c r="G351" i="7" s="1"/>
  <c r="X351" i="7" s="1"/>
  <c r="BE136" i="1"/>
  <c r="G330" i="7" s="1"/>
  <c r="BD136" i="1"/>
  <c r="BC136" i="1"/>
  <c r="BB136" i="1"/>
  <c r="BA136" i="1"/>
  <c r="AZ136" i="1"/>
  <c r="E351" i="7" s="1"/>
  <c r="AY136" i="1"/>
  <c r="E330" i="7" s="1"/>
  <c r="AW136" i="1"/>
  <c r="CQ135" i="1"/>
  <c r="S371" i="7" s="1"/>
  <c r="CP135" i="1"/>
  <c r="CO135" i="1"/>
  <c r="CN135" i="1"/>
  <c r="CM135" i="1"/>
  <c r="CL135" i="1"/>
  <c r="R329" i="7" s="1"/>
  <c r="CK135" i="1"/>
  <c r="Q371" i="7" s="1"/>
  <c r="CJ135" i="1"/>
  <c r="Q350" i="7" s="1"/>
  <c r="CI135" i="1"/>
  <c r="Q329" i="7" s="1"/>
  <c r="CH135" i="1"/>
  <c r="CG135" i="1"/>
  <c r="CF135" i="1"/>
  <c r="CE135" i="1"/>
  <c r="CD135" i="1"/>
  <c r="O350" i="7" s="1"/>
  <c r="CC135" i="1"/>
  <c r="O329" i="7" s="1"/>
  <c r="CB135" i="1"/>
  <c r="N371" i="7" s="1"/>
  <c r="X371" i="7" s="1"/>
  <c r="CA135" i="1"/>
  <c r="N350" i="7" s="1"/>
  <c r="X350" i="7" s="1"/>
  <c r="BZ135" i="1"/>
  <c r="BY135" i="1"/>
  <c r="BX135" i="1"/>
  <c r="BW135" i="1"/>
  <c r="BV135" i="1"/>
  <c r="L371" i="7" s="1"/>
  <c r="BU135" i="1"/>
  <c r="L350" i="7" s="1"/>
  <c r="BT135" i="1"/>
  <c r="L329" i="7" s="1"/>
  <c r="BS135" i="1"/>
  <c r="BR135" i="1"/>
  <c r="BQ135" i="1"/>
  <c r="BP135" i="1"/>
  <c r="BO135" i="1"/>
  <c r="BN135" i="1"/>
  <c r="J329" i="7" s="1"/>
  <c r="BM135" i="1"/>
  <c r="I371" i="7" s="1"/>
  <c r="BL135" i="1"/>
  <c r="I350" i="7" s="1"/>
  <c r="BK135" i="1"/>
  <c r="I329" i="7" s="1"/>
  <c r="BJ135" i="1"/>
  <c r="BI135" i="1"/>
  <c r="BH135" i="1"/>
  <c r="BG135" i="1"/>
  <c r="BF135" i="1"/>
  <c r="G350" i="7" s="1"/>
  <c r="BE135" i="1"/>
  <c r="G329" i="7" s="1"/>
  <c r="BD135" i="1"/>
  <c r="F371" i="7" s="1"/>
  <c r="BC135" i="1"/>
  <c r="F350" i="7" s="1"/>
  <c r="BB135" i="1"/>
  <c r="BA135" i="1"/>
  <c r="AZ135" i="1"/>
  <c r="AY135" i="1"/>
  <c r="AW135" i="1"/>
  <c r="CQ134" i="1"/>
  <c r="CP134" i="1"/>
  <c r="S349" i="7" s="1"/>
  <c r="CO134" i="1"/>
  <c r="S328" i="7" s="1"/>
  <c r="CN134" i="1"/>
  <c r="CM134" i="1"/>
  <c r="CL134" i="1"/>
  <c r="CK134" i="1"/>
  <c r="CJ134" i="1"/>
  <c r="Q349" i="7" s="1"/>
  <c r="CI134" i="1"/>
  <c r="Q328" i="7" s="1"/>
  <c r="CH134" i="1"/>
  <c r="P370" i="7" s="1"/>
  <c r="CG134" i="1"/>
  <c r="P349" i="7" s="1"/>
  <c r="CF134" i="1"/>
  <c r="CE134" i="1"/>
  <c r="CD134" i="1"/>
  <c r="CC134" i="1"/>
  <c r="CB134" i="1"/>
  <c r="N370" i="7" s="1"/>
  <c r="CA134" i="1"/>
  <c r="N349" i="7" s="1"/>
  <c r="BZ134" i="1"/>
  <c r="N328" i="7" s="1"/>
  <c r="BY134" i="1"/>
  <c r="M370" i="7" s="1"/>
  <c r="BX134" i="1"/>
  <c r="BW134" i="1"/>
  <c r="BV134" i="1"/>
  <c r="BU134" i="1"/>
  <c r="BT134" i="1"/>
  <c r="L328" i="7" s="1"/>
  <c r="BS134" i="1"/>
  <c r="BR134" i="1"/>
  <c r="K349" i="7" s="1"/>
  <c r="BQ134" i="1"/>
  <c r="K328" i="7" s="1"/>
  <c r="BP134" i="1"/>
  <c r="BO134" i="1"/>
  <c r="BN134" i="1"/>
  <c r="BM134" i="1"/>
  <c r="BL134" i="1"/>
  <c r="I349" i="7" s="1"/>
  <c r="BK134" i="1"/>
  <c r="I328" i="7" s="1"/>
  <c r="BJ134" i="1"/>
  <c r="H370" i="7" s="1"/>
  <c r="BI134" i="1"/>
  <c r="H349" i="7" s="1"/>
  <c r="BH134" i="1"/>
  <c r="BG134" i="1"/>
  <c r="BF134" i="1"/>
  <c r="BE134" i="1"/>
  <c r="BD134" i="1"/>
  <c r="F370" i="7" s="1"/>
  <c r="BC134" i="1"/>
  <c r="F349" i="7" s="1"/>
  <c r="BB134" i="1"/>
  <c r="F328" i="7" s="1"/>
  <c r="BA134" i="1"/>
  <c r="E370" i="7" s="1"/>
  <c r="AZ134" i="1"/>
  <c r="AY134" i="1"/>
  <c r="AW134" i="1"/>
  <c r="CQ133" i="1"/>
  <c r="CP133" i="1"/>
  <c r="S348" i="7" s="1"/>
  <c r="CO133" i="1"/>
  <c r="S327" i="7" s="1"/>
  <c r="CN133" i="1"/>
  <c r="R369" i="7" s="1"/>
  <c r="CM133" i="1"/>
  <c r="R348" i="7" s="1"/>
  <c r="CL133" i="1"/>
  <c r="CK133" i="1"/>
  <c r="CJ133" i="1"/>
  <c r="CI133" i="1"/>
  <c r="CH133" i="1"/>
  <c r="P369" i="7" s="1"/>
  <c r="CG133" i="1"/>
  <c r="P348" i="7" s="1"/>
  <c r="CF133" i="1"/>
  <c r="P327" i="7" s="1"/>
  <c r="CE133" i="1"/>
  <c r="O369" i="7" s="1"/>
  <c r="CD133" i="1"/>
  <c r="CC133" i="1"/>
  <c r="CB133" i="1"/>
  <c r="CA133" i="1"/>
  <c r="BZ133" i="1"/>
  <c r="N327" i="7" s="1"/>
  <c r="BY133" i="1"/>
  <c r="M369" i="7" s="1"/>
  <c r="BX133" i="1"/>
  <c r="M348" i="7" s="1"/>
  <c r="W348" i="7" s="1"/>
  <c r="BW133" i="1"/>
  <c r="M327" i="7" s="1"/>
  <c r="W327" i="7" s="1"/>
  <c r="BV133" i="1"/>
  <c r="BU133" i="1"/>
  <c r="BT133" i="1"/>
  <c r="BS133" i="1"/>
  <c r="BR133" i="1"/>
  <c r="K348" i="7" s="1"/>
  <c r="BQ133" i="1"/>
  <c r="K327" i="7" s="1"/>
  <c r="BP133" i="1"/>
  <c r="J369" i="7" s="1"/>
  <c r="BO133" i="1"/>
  <c r="J348" i="7" s="1"/>
  <c r="BN133" i="1"/>
  <c r="BM133" i="1"/>
  <c r="BL133" i="1"/>
  <c r="BK133" i="1"/>
  <c r="BJ133" i="1"/>
  <c r="H369" i="7" s="1"/>
  <c r="BI133" i="1"/>
  <c r="H348" i="7" s="1"/>
  <c r="BH133" i="1"/>
  <c r="H327" i="7" s="1"/>
  <c r="BG133" i="1"/>
  <c r="G369" i="7" s="1"/>
  <c r="BF133" i="1"/>
  <c r="BE133" i="1"/>
  <c r="BD133" i="1"/>
  <c r="BC133" i="1"/>
  <c r="BB133" i="1"/>
  <c r="F327" i="7" s="1"/>
  <c r="BA133" i="1"/>
  <c r="E369" i="7" s="1"/>
  <c r="AZ133" i="1"/>
  <c r="E348" i="7" s="1"/>
  <c r="AY133" i="1"/>
  <c r="E327" i="7" s="1"/>
  <c r="AW133" i="1"/>
  <c r="CQ132" i="1"/>
  <c r="CP132" i="1"/>
  <c r="CO132" i="1"/>
  <c r="CN132" i="1"/>
  <c r="R368" i="7" s="1"/>
  <c r="CM132" i="1"/>
  <c r="R347" i="7" s="1"/>
  <c r="CL132" i="1"/>
  <c r="R326" i="7" s="1"/>
  <c r="CK132" i="1"/>
  <c r="Q368" i="7" s="1"/>
  <c r="CJ132" i="1"/>
  <c r="CI132" i="1"/>
  <c r="CH132" i="1"/>
  <c r="CG132" i="1"/>
  <c r="CF132" i="1"/>
  <c r="P326" i="7" s="1"/>
  <c r="CE132" i="1"/>
  <c r="O368" i="7" s="1"/>
  <c r="CD132" i="1"/>
  <c r="O347" i="7" s="1"/>
  <c r="CC132" i="1"/>
  <c r="O326" i="7" s="1"/>
  <c r="CB132" i="1"/>
  <c r="CA132" i="1"/>
  <c r="BZ132" i="1"/>
  <c r="BY132" i="1"/>
  <c r="BX132" i="1"/>
  <c r="M347" i="7" s="1"/>
  <c r="BW132" i="1"/>
  <c r="M326" i="7" s="1"/>
  <c r="BV132" i="1"/>
  <c r="L368" i="7" s="1"/>
  <c r="BU132" i="1"/>
  <c r="L347" i="7" s="1"/>
  <c r="BT132" i="1"/>
  <c r="BS132" i="1"/>
  <c r="BR132" i="1"/>
  <c r="BQ132" i="1"/>
  <c r="BP132" i="1"/>
  <c r="J368" i="7" s="1"/>
  <c r="BO132" i="1"/>
  <c r="J347" i="7" s="1"/>
  <c r="BN132" i="1"/>
  <c r="J326" i="7" s="1"/>
  <c r="BM132" i="1"/>
  <c r="I368" i="7" s="1"/>
  <c r="BL132" i="1"/>
  <c r="BK132" i="1"/>
  <c r="BJ132" i="1"/>
  <c r="BI132" i="1"/>
  <c r="BH132" i="1"/>
  <c r="H326" i="7" s="1"/>
  <c r="BG132" i="1"/>
  <c r="G368" i="7" s="1"/>
  <c r="BF132" i="1"/>
  <c r="G347" i="7" s="1"/>
  <c r="BE132" i="1"/>
  <c r="G326" i="7" s="1"/>
  <c r="BD132" i="1"/>
  <c r="BC132" i="1"/>
  <c r="BB132" i="1"/>
  <c r="BA132" i="1"/>
  <c r="AZ132" i="1"/>
  <c r="E347" i="7" s="1"/>
  <c r="AY132" i="1"/>
  <c r="AW132" i="1"/>
  <c r="CQ131" i="1"/>
  <c r="S367" i="7" s="1"/>
  <c r="CP131" i="1"/>
  <c r="CO131" i="1"/>
  <c r="CN131" i="1"/>
  <c r="CM131" i="1"/>
  <c r="CL131" i="1"/>
  <c r="R325" i="7" s="1"/>
  <c r="CK131" i="1"/>
  <c r="Q367" i="7" s="1"/>
  <c r="CJ131" i="1"/>
  <c r="Q346" i="7" s="1"/>
  <c r="CI131" i="1"/>
  <c r="Q325" i="7" s="1"/>
  <c r="CH131" i="1"/>
  <c r="CG131" i="1"/>
  <c r="CF131" i="1"/>
  <c r="CE131" i="1"/>
  <c r="CD131" i="1"/>
  <c r="O346" i="7" s="1"/>
  <c r="CC131" i="1"/>
  <c r="O325" i="7" s="1"/>
  <c r="CB131" i="1"/>
  <c r="N367" i="7" s="1"/>
  <c r="CA131" i="1"/>
  <c r="N346" i="7" s="1"/>
  <c r="X346" i="7" s="1"/>
  <c r="BZ131" i="1"/>
  <c r="BY131" i="1"/>
  <c r="BX131" i="1"/>
  <c r="BW131" i="1"/>
  <c r="BV131" i="1"/>
  <c r="L367" i="7" s="1"/>
  <c r="BU131" i="1"/>
  <c r="L346" i="7" s="1"/>
  <c r="BT131" i="1"/>
  <c r="L325" i="7" s="1"/>
  <c r="BS131" i="1"/>
  <c r="BR131" i="1"/>
  <c r="BQ131" i="1"/>
  <c r="BP131" i="1"/>
  <c r="BO131" i="1"/>
  <c r="BN131" i="1"/>
  <c r="J325" i="7" s="1"/>
  <c r="BM131" i="1"/>
  <c r="I367" i="7" s="1"/>
  <c r="BL131" i="1"/>
  <c r="I346" i="7" s="1"/>
  <c r="BK131" i="1"/>
  <c r="I325" i="7" s="1"/>
  <c r="BJ131" i="1"/>
  <c r="BI131" i="1"/>
  <c r="BH131" i="1"/>
  <c r="BG131" i="1"/>
  <c r="BF131" i="1"/>
  <c r="G346" i="7" s="1"/>
  <c r="BE131" i="1"/>
  <c r="G325" i="7" s="1"/>
  <c r="BD131" i="1"/>
  <c r="F367" i="7" s="1"/>
  <c r="BC131" i="1"/>
  <c r="F346" i="7" s="1"/>
  <c r="BB131" i="1"/>
  <c r="BA131" i="1"/>
  <c r="AZ131" i="1"/>
  <c r="AY131" i="1"/>
  <c r="AW131" i="1"/>
  <c r="CQ130" i="1"/>
  <c r="S366" i="7" s="1"/>
  <c r="CP130" i="1"/>
  <c r="S345" i="7" s="1"/>
  <c r="CO130" i="1"/>
  <c r="S324" i="7" s="1"/>
  <c r="CN130" i="1"/>
  <c r="CM130" i="1"/>
  <c r="CL130" i="1"/>
  <c r="CK130" i="1"/>
  <c r="CJ130" i="1"/>
  <c r="Q345" i="7" s="1"/>
  <c r="CI130" i="1"/>
  <c r="CH130" i="1"/>
  <c r="P366" i="7" s="1"/>
  <c r="CG130" i="1"/>
  <c r="P345" i="7" s="1"/>
  <c r="CF130" i="1"/>
  <c r="CE130" i="1"/>
  <c r="CD130" i="1"/>
  <c r="CC130" i="1"/>
  <c r="CB130" i="1"/>
  <c r="N366" i="7" s="1"/>
  <c r="CA130" i="1"/>
  <c r="N345" i="7" s="1"/>
  <c r="BZ130" i="1"/>
  <c r="N324" i="7" s="1"/>
  <c r="BY130" i="1"/>
  <c r="M366" i="7" s="1"/>
  <c r="BX130" i="1"/>
  <c r="BW130" i="1"/>
  <c r="BV130" i="1"/>
  <c r="BU130" i="1"/>
  <c r="BT130" i="1"/>
  <c r="L324" i="7" s="1"/>
  <c r="BS130" i="1"/>
  <c r="BR130" i="1"/>
  <c r="K345" i="7" s="1"/>
  <c r="BQ130" i="1"/>
  <c r="K324" i="7" s="1"/>
  <c r="BP130" i="1"/>
  <c r="BO130" i="1"/>
  <c r="BN130" i="1"/>
  <c r="BM130" i="1"/>
  <c r="BL130" i="1"/>
  <c r="I345" i="7" s="1"/>
  <c r="BK130" i="1"/>
  <c r="I324" i="7" s="1"/>
  <c r="BJ130" i="1"/>
  <c r="H366" i="7" s="1"/>
  <c r="BI130" i="1"/>
  <c r="H345" i="7" s="1"/>
  <c r="BH130" i="1"/>
  <c r="BG130" i="1"/>
  <c r="BF130" i="1"/>
  <c r="BE130" i="1"/>
  <c r="BD130" i="1"/>
  <c r="F366" i="7" s="1"/>
  <c r="BC130" i="1"/>
  <c r="F345" i="7" s="1"/>
  <c r="BB130" i="1"/>
  <c r="F324" i="7" s="1"/>
  <c r="BA130" i="1"/>
  <c r="E366" i="7" s="1"/>
  <c r="AZ130" i="1"/>
  <c r="AY130" i="1"/>
  <c r="AW130" i="1"/>
  <c r="CQ129" i="1"/>
  <c r="CP129" i="1"/>
  <c r="S344" i="7" s="1"/>
  <c r="CO129" i="1"/>
  <c r="S323" i="7" s="1"/>
  <c r="CN129" i="1"/>
  <c r="R365" i="7" s="1"/>
  <c r="CM129" i="1"/>
  <c r="R344" i="7" s="1"/>
  <c r="CL129" i="1"/>
  <c r="CK129" i="1"/>
  <c r="CJ129" i="1"/>
  <c r="CI129" i="1"/>
  <c r="CH129" i="1"/>
  <c r="P365" i="7" s="1"/>
  <c r="CG129" i="1"/>
  <c r="CF129" i="1"/>
  <c r="P323" i="7" s="1"/>
  <c r="CE129" i="1"/>
  <c r="O365" i="7" s="1"/>
  <c r="CD129" i="1"/>
  <c r="CC129" i="1"/>
  <c r="CB129" i="1"/>
  <c r="CA129" i="1"/>
  <c r="BZ129" i="1"/>
  <c r="N323" i="7" s="1"/>
  <c r="BY129" i="1"/>
  <c r="BX129" i="1"/>
  <c r="M344" i="7" s="1"/>
  <c r="W344" i="7" s="1"/>
  <c r="BW129" i="1"/>
  <c r="M323" i="7" s="1"/>
  <c r="W323" i="7" s="1"/>
  <c r="BV129" i="1"/>
  <c r="BU129" i="1"/>
  <c r="BT129" i="1"/>
  <c r="BS129" i="1"/>
  <c r="BR129" i="1"/>
  <c r="K344" i="7" s="1"/>
  <c r="BQ129" i="1"/>
  <c r="K323" i="7" s="1"/>
  <c r="BP129" i="1"/>
  <c r="J365" i="7" s="1"/>
  <c r="BO129" i="1"/>
  <c r="J344" i="7" s="1"/>
  <c r="BN129" i="1"/>
  <c r="BM129" i="1"/>
  <c r="BL129" i="1"/>
  <c r="BK129" i="1"/>
  <c r="BJ129" i="1"/>
  <c r="H365" i="7" s="1"/>
  <c r="BI129" i="1"/>
  <c r="H344" i="7" s="1"/>
  <c r="BH129" i="1"/>
  <c r="H323" i="7" s="1"/>
  <c r="BG129" i="1"/>
  <c r="G365" i="7" s="1"/>
  <c r="BF129" i="1"/>
  <c r="BE129" i="1"/>
  <c r="BD129" i="1"/>
  <c r="BC129" i="1"/>
  <c r="BB129" i="1"/>
  <c r="F323" i="7" s="1"/>
  <c r="BA129" i="1"/>
  <c r="E365" i="7" s="1"/>
  <c r="AZ129" i="1"/>
  <c r="E344" i="7" s="1"/>
  <c r="AY129" i="1"/>
  <c r="E323" i="7" s="1"/>
  <c r="AW129" i="1"/>
  <c r="CQ128" i="1"/>
  <c r="CP128" i="1"/>
  <c r="CO128" i="1"/>
  <c r="CN128" i="1"/>
  <c r="R364" i="7" s="1"/>
  <c r="CM128" i="1"/>
  <c r="R343" i="7" s="1"/>
  <c r="CL128" i="1"/>
  <c r="R322" i="7" s="1"/>
  <c r="CK128" i="1"/>
  <c r="Q364" i="7" s="1"/>
  <c r="CJ128" i="1"/>
  <c r="CI128" i="1"/>
  <c r="CH128" i="1"/>
  <c r="CG128" i="1"/>
  <c r="CF128" i="1"/>
  <c r="P322" i="7" s="1"/>
  <c r="CE128" i="1"/>
  <c r="O364" i="7" s="1"/>
  <c r="CD128" i="1"/>
  <c r="O343" i="7" s="1"/>
  <c r="CC128" i="1"/>
  <c r="O322" i="7" s="1"/>
  <c r="CB128" i="1"/>
  <c r="CA128" i="1"/>
  <c r="BZ128" i="1"/>
  <c r="BY128" i="1"/>
  <c r="BX128" i="1"/>
  <c r="M343" i="7" s="1"/>
  <c r="BW128" i="1"/>
  <c r="M322" i="7" s="1"/>
  <c r="BV128" i="1"/>
  <c r="L364" i="7" s="1"/>
  <c r="BU128" i="1"/>
  <c r="L343" i="7" s="1"/>
  <c r="BT128" i="1"/>
  <c r="BS128" i="1"/>
  <c r="BR128" i="1"/>
  <c r="BQ128" i="1"/>
  <c r="BP128" i="1"/>
  <c r="J364" i="7" s="1"/>
  <c r="BO128" i="1"/>
  <c r="J343" i="7" s="1"/>
  <c r="BN128" i="1"/>
  <c r="J322" i="7" s="1"/>
  <c r="BM128" i="1"/>
  <c r="I364" i="7" s="1"/>
  <c r="BL128" i="1"/>
  <c r="BK128" i="1"/>
  <c r="BJ128" i="1"/>
  <c r="BI128" i="1"/>
  <c r="BH128" i="1"/>
  <c r="H322" i="7" s="1"/>
  <c r="BG128" i="1"/>
  <c r="BF128" i="1"/>
  <c r="G343" i="7" s="1"/>
  <c r="X343" i="7" s="1"/>
  <c r="BE128" i="1"/>
  <c r="G322" i="7" s="1"/>
  <c r="BD128" i="1"/>
  <c r="BC128" i="1"/>
  <c r="BB128" i="1"/>
  <c r="BA128" i="1"/>
  <c r="AZ128" i="1"/>
  <c r="E343" i="7" s="1"/>
  <c r="AY128" i="1"/>
  <c r="E322" i="7" s="1"/>
  <c r="AW128" i="1"/>
  <c r="CQ127" i="1"/>
  <c r="S363" i="7" s="1"/>
  <c r="CP127" i="1"/>
  <c r="CO127" i="1"/>
  <c r="CN127" i="1"/>
  <c r="CM127" i="1"/>
  <c r="CL127" i="1"/>
  <c r="R321" i="7" s="1"/>
  <c r="CK127" i="1"/>
  <c r="Q363" i="7" s="1"/>
  <c r="CJ127" i="1"/>
  <c r="Q342" i="7" s="1"/>
  <c r="CI127" i="1"/>
  <c r="Q321" i="7" s="1"/>
  <c r="CH127" i="1"/>
  <c r="CG127" i="1"/>
  <c r="CF127" i="1"/>
  <c r="CE127" i="1"/>
  <c r="CD127" i="1"/>
  <c r="O342" i="7" s="1"/>
  <c r="CC127" i="1"/>
  <c r="O321" i="7" s="1"/>
  <c r="CB127" i="1"/>
  <c r="N363" i="7" s="1"/>
  <c r="CA127" i="1"/>
  <c r="N342" i="7" s="1"/>
  <c r="X342" i="7" s="1"/>
  <c r="BZ127" i="1"/>
  <c r="BY127" i="1"/>
  <c r="BX127" i="1"/>
  <c r="BW127" i="1"/>
  <c r="BV127" i="1"/>
  <c r="L363" i="7" s="1"/>
  <c r="BU127" i="1"/>
  <c r="L342" i="7" s="1"/>
  <c r="BT127" i="1"/>
  <c r="L321" i="7" s="1"/>
  <c r="BS127" i="1"/>
  <c r="BR127" i="1"/>
  <c r="BQ127" i="1"/>
  <c r="BP127" i="1"/>
  <c r="BO127" i="1"/>
  <c r="BN127" i="1"/>
  <c r="J321" i="7" s="1"/>
  <c r="BM127" i="1"/>
  <c r="I363" i="7" s="1"/>
  <c r="BL127" i="1"/>
  <c r="I342" i="7" s="1"/>
  <c r="BK127" i="1"/>
  <c r="I321" i="7" s="1"/>
  <c r="BJ127" i="1"/>
  <c r="BI127" i="1"/>
  <c r="BH127" i="1"/>
  <c r="BG127" i="1"/>
  <c r="BF127" i="1"/>
  <c r="G342" i="7" s="1"/>
  <c r="BE127" i="1"/>
  <c r="G321" i="7" s="1"/>
  <c r="BD127" i="1"/>
  <c r="F363" i="7" s="1"/>
  <c r="BC127" i="1"/>
  <c r="F342" i="7" s="1"/>
  <c r="BB127" i="1"/>
  <c r="BA127" i="1"/>
  <c r="AZ127" i="1"/>
  <c r="AY127" i="1"/>
  <c r="AW127" i="1"/>
  <c r="CQ126" i="1"/>
  <c r="S362" i="7" s="1"/>
  <c r="CP126" i="1"/>
  <c r="S341" i="7" s="1"/>
  <c r="CO126" i="1"/>
  <c r="S320" i="7" s="1"/>
  <c r="CN126" i="1"/>
  <c r="CM126" i="1"/>
  <c r="CL126" i="1"/>
  <c r="CK126" i="1"/>
  <c r="CJ126" i="1"/>
  <c r="Q341" i="7" s="1"/>
  <c r="CI126" i="1"/>
  <c r="Q320" i="7" s="1"/>
  <c r="CH126" i="1"/>
  <c r="P362" i="7" s="1"/>
  <c r="CG126" i="1"/>
  <c r="P341" i="7" s="1"/>
  <c r="CF126" i="1"/>
  <c r="CE126" i="1"/>
  <c r="CD126" i="1"/>
  <c r="CC126" i="1"/>
  <c r="CB126" i="1"/>
  <c r="N362" i="7" s="1"/>
  <c r="CA126" i="1"/>
  <c r="N341" i="7" s="1"/>
  <c r="BZ126" i="1"/>
  <c r="N320" i="7" s="1"/>
  <c r="BY126" i="1"/>
  <c r="M362" i="7" s="1"/>
  <c r="W362" i="7" s="1"/>
  <c r="BX126" i="1"/>
  <c r="BW126" i="1"/>
  <c r="BV126" i="1"/>
  <c r="BU126" i="1"/>
  <c r="BT126" i="1"/>
  <c r="L320" i="7" s="1"/>
  <c r="BS126" i="1"/>
  <c r="BR126" i="1"/>
  <c r="K341" i="7" s="1"/>
  <c r="BQ126" i="1"/>
  <c r="K320" i="7" s="1"/>
  <c r="BP126" i="1"/>
  <c r="BO126" i="1"/>
  <c r="BN126" i="1"/>
  <c r="BM126" i="1"/>
  <c r="BL126" i="1"/>
  <c r="I341" i="7" s="1"/>
  <c r="BK126" i="1"/>
  <c r="I320" i="7" s="1"/>
  <c r="BJ126" i="1"/>
  <c r="H362" i="7" s="1"/>
  <c r="BI126" i="1"/>
  <c r="H341" i="7" s="1"/>
  <c r="BH126" i="1"/>
  <c r="BG126" i="1"/>
  <c r="BF126" i="1"/>
  <c r="BE126" i="1"/>
  <c r="BD126" i="1"/>
  <c r="F362" i="7" s="1"/>
  <c r="BC126" i="1"/>
  <c r="F341" i="7" s="1"/>
  <c r="BB126" i="1"/>
  <c r="F320" i="7" s="1"/>
  <c r="BA126" i="1"/>
  <c r="E362" i="7" s="1"/>
  <c r="AZ126" i="1"/>
  <c r="AY126" i="1"/>
  <c r="AW126" i="1"/>
  <c r="CQ125" i="1"/>
  <c r="CP125" i="1"/>
  <c r="S340" i="7" s="1"/>
  <c r="CO125" i="1"/>
  <c r="S319" i="7" s="1"/>
  <c r="CN125" i="1"/>
  <c r="R361" i="7" s="1"/>
  <c r="CM125" i="1"/>
  <c r="R340" i="7" s="1"/>
  <c r="CL125" i="1"/>
  <c r="CK125" i="1"/>
  <c r="CJ125" i="1"/>
  <c r="CI125" i="1"/>
  <c r="CH125" i="1"/>
  <c r="P361" i="7" s="1"/>
  <c r="CG125" i="1"/>
  <c r="P340" i="7" s="1"/>
  <c r="CF125" i="1"/>
  <c r="P319" i="7" s="1"/>
  <c r="CE125" i="1"/>
  <c r="O361" i="7" s="1"/>
  <c r="CD125" i="1"/>
  <c r="CC125" i="1"/>
  <c r="CB125" i="1"/>
  <c r="CA125" i="1"/>
  <c r="BZ125" i="1"/>
  <c r="N319" i="7" s="1"/>
  <c r="BY125" i="1"/>
  <c r="M361" i="7" s="1"/>
  <c r="BX125" i="1"/>
  <c r="M340" i="7" s="1"/>
  <c r="W340" i="7" s="1"/>
  <c r="BW125" i="1"/>
  <c r="M319" i="7" s="1"/>
  <c r="W319" i="7" s="1"/>
  <c r="BV125" i="1"/>
  <c r="BU125" i="1"/>
  <c r="BT125" i="1"/>
  <c r="BS125" i="1"/>
  <c r="BR125" i="1"/>
  <c r="K340" i="7" s="1"/>
  <c r="BQ125" i="1"/>
  <c r="K319" i="7" s="1"/>
  <c r="BP125" i="1"/>
  <c r="J361" i="7" s="1"/>
  <c r="BO125" i="1"/>
  <c r="J340" i="7" s="1"/>
  <c r="BN125" i="1"/>
  <c r="BM125" i="1"/>
  <c r="BL125" i="1"/>
  <c r="BK125" i="1"/>
  <c r="BJ125" i="1"/>
  <c r="H361" i="7" s="1"/>
  <c r="BI125" i="1"/>
  <c r="H340" i="7" s="1"/>
  <c r="BH125" i="1"/>
  <c r="H319" i="7" s="1"/>
  <c r="BG125" i="1"/>
  <c r="G361" i="7" s="1"/>
  <c r="BF125" i="1"/>
  <c r="BE125" i="1"/>
  <c r="BD125" i="1"/>
  <c r="BC125" i="1"/>
  <c r="BB125" i="1"/>
  <c r="BA125" i="1"/>
  <c r="E361" i="7" s="1"/>
  <c r="AZ125" i="1"/>
  <c r="E340" i="7" s="1"/>
  <c r="AY125" i="1"/>
  <c r="E319" i="7" s="1"/>
  <c r="AW125" i="1"/>
  <c r="CQ124" i="1"/>
  <c r="CP124" i="1"/>
  <c r="CO124" i="1"/>
  <c r="CN124" i="1"/>
  <c r="R360" i="7" s="1"/>
  <c r="CM124" i="1"/>
  <c r="R339" i="7" s="1"/>
  <c r="CL124" i="1"/>
  <c r="R318" i="7" s="1"/>
  <c r="CK124" i="1"/>
  <c r="Q360" i="7" s="1"/>
  <c r="CJ124" i="1"/>
  <c r="CI124" i="1"/>
  <c r="CH124" i="1"/>
  <c r="CG124" i="1"/>
  <c r="CF124" i="1"/>
  <c r="P318" i="7" s="1"/>
  <c r="CE124" i="1"/>
  <c r="O360" i="7" s="1"/>
  <c r="CD124" i="1"/>
  <c r="O339" i="7" s="1"/>
  <c r="CC124" i="1"/>
  <c r="O318" i="7" s="1"/>
  <c r="CB124" i="1"/>
  <c r="CA124" i="1"/>
  <c r="BZ124" i="1"/>
  <c r="BY124" i="1"/>
  <c r="BX124" i="1"/>
  <c r="M339" i="7" s="1"/>
  <c r="BW124" i="1"/>
  <c r="M318" i="7" s="1"/>
  <c r="BV124" i="1"/>
  <c r="L360" i="7" s="1"/>
  <c r="BU124" i="1"/>
  <c r="L339" i="7" s="1"/>
  <c r="BT124" i="1"/>
  <c r="BS124" i="1"/>
  <c r="BR124" i="1"/>
  <c r="BQ124" i="1"/>
  <c r="BP124" i="1"/>
  <c r="J360" i="7" s="1"/>
  <c r="BO124" i="1"/>
  <c r="BN124" i="1"/>
  <c r="J318" i="7" s="1"/>
  <c r="BM124" i="1"/>
  <c r="I360" i="7" s="1"/>
  <c r="BL124" i="1"/>
  <c r="BK124" i="1"/>
  <c r="BJ124" i="1"/>
  <c r="BI124" i="1"/>
  <c r="BH124" i="1"/>
  <c r="BG124" i="1"/>
  <c r="BF124" i="1"/>
  <c r="G339" i="7" s="1"/>
  <c r="BE124" i="1"/>
  <c r="G318" i="7" s="1"/>
  <c r="BD124" i="1"/>
  <c r="BC124" i="1"/>
  <c r="BB124" i="1"/>
  <c r="BA124" i="1"/>
  <c r="AZ124" i="1"/>
  <c r="E339" i="7" s="1"/>
  <c r="AY124" i="1"/>
  <c r="E318" i="7" s="1"/>
  <c r="AW124" i="1"/>
  <c r="CQ123" i="1"/>
  <c r="S359" i="7" s="1"/>
  <c r="CP123" i="1"/>
  <c r="CO123" i="1"/>
  <c r="CN123" i="1"/>
  <c r="CM123" i="1"/>
  <c r="CL123" i="1"/>
  <c r="R317" i="7" s="1"/>
  <c r="CK123" i="1"/>
  <c r="Q359" i="7" s="1"/>
  <c r="CJ123" i="1"/>
  <c r="Q338" i="7" s="1"/>
  <c r="CI123" i="1"/>
  <c r="Q317" i="7" s="1"/>
  <c r="CH123" i="1"/>
  <c r="CG123" i="1"/>
  <c r="CF123" i="1"/>
  <c r="CE123" i="1"/>
  <c r="CD123" i="1"/>
  <c r="O338" i="7" s="1"/>
  <c r="CC123" i="1"/>
  <c r="O317" i="7" s="1"/>
  <c r="CB123" i="1"/>
  <c r="N359" i="7" s="1"/>
  <c r="CA123" i="1"/>
  <c r="N338" i="7" s="1"/>
  <c r="X338" i="7" s="1"/>
  <c r="BZ123" i="1"/>
  <c r="BY123" i="1"/>
  <c r="BX123" i="1"/>
  <c r="BW123" i="1"/>
  <c r="BV123" i="1"/>
  <c r="L359" i="7" s="1"/>
  <c r="BU123" i="1"/>
  <c r="L338" i="7" s="1"/>
  <c r="BT123" i="1"/>
  <c r="L317" i="7" s="1"/>
  <c r="BS123" i="1"/>
  <c r="BR123" i="1"/>
  <c r="BQ123" i="1"/>
  <c r="BP123" i="1"/>
  <c r="BO123" i="1"/>
  <c r="BN123" i="1"/>
  <c r="J317" i="7" s="1"/>
  <c r="BM123" i="1"/>
  <c r="I359" i="7" s="1"/>
  <c r="BL123" i="1"/>
  <c r="I338" i="7" s="1"/>
  <c r="BK123" i="1"/>
  <c r="I317" i="7" s="1"/>
  <c r="BJ123" i="1"/>
  <c r="BI123" i="1"/>
  <c r="BH123" i="1"/>
  <c r="BG123" i="1"/>
  <c r="BF123" i="1"/>
  <c r="G338" i="7" s="1"/>
  <c r="BE123" i="1"/>
  <c r="G317" i="7" s="1"/>
  <c r="BD123" i="1"/>
  <c r="F359" i="7" s="1"/>
  <c r="BC123" i="1"/>
  <c r="F338" i="7" s="1"/>
  <c r="BB123" i="1"/>
  <c r="BA123" i="1"/>
  <c r="AZ123" i="1"/>
  <c r="AY123" i="1"/>
  <c r="AW123" i="1"/>
  <c r="CQ119" i="1"/>
  <c r="CP119" i="1"/>
  <c r="S295" i="7" s="1"/>
  <c r="CO119" i="1"/>
  <c r="S274" i="7" s="1"/>
  <c r="CN119" i="1"/>
  <c r="CM119" i="1"/>
  <c r="CL119" i="1"/>
  <c r="CK119" i="1"/>
  <c r="CJ119" i="1"/>
  <c r="Q295" i="7" s="1"/>
  <c r="CI119" i="1"/>
  <c r="Q274" i="7" s="1"/>
  <c r="CH119" i="1"/>
  <c r="P316" i="7" s="1"/>
  <c r="CG119" i="1"/>
  <c r="P295" i="7" s="1"/>
  <c r="CF119" i="1"/>
  <c r="CE119" i="1"/>
  <c r="CD119" i="1"/>
  <c r="CC119" i="1"/>
  <c r="CB119" i="1"/>
  <c r="N316" i="7" s="1"/>
  <c r="CA119" i="1"/>
  <c r="N295" i="7" s="1"/>
  <c r="BZ119" i="1"/>
  <c r="N274" i="7" s="1"/>
  <c r="BY119" i="1"/>
  <c r="M316" i="7" s="1"/>
  <c r="BX119" i="1"/>
  <c r="BW119" i="1"/>
  <c r="BV119" i="1"/>
  <c r="BU119" i="1"/>
  <c r="BT119" i="1"/>
  <c r="L274" i="7" s="1"/>
  <c r="BS119" i="1"/>
  <c r="BR119" i="1"/>
  <c r="K295" i="7" s="1"/>
  <c r="BQ119" i="1"/>
  <c r="K274" i="7" s="1"/>
  <c r="BP119" i="1"/>
  <c r="BO119" i="1"/>
  <c r="BN119" i="1"/>
  <c r="BM119" i="1"/>
  <c r="BL119" i="1"/>
  <c r="I295" i="7" s="1"/>
  <c r="BK119" i="1"/>
  <c r="I274" i="7" s="1"/>
  <c r="BJ119" i="1"/>
  <c r="H316" i="7" s="1"/>
  <c r="BI119" i="1"/>
  <c r="H295" i="7" s="1"/>
  <c r="BH119" i="1"/>
  <c r="BG119" i="1"/>
  <c r="BF119" i="1"/>
  <c r="BE119" i="1"/>
  <c r="BD119" i="1"/>
  <c r="F316" i="7" s="1"/>
  <c r="BC119" i="1"/>
  <c r="F295" i="7" s="1"/>
  <c r="BB119" i="1"/>
  <c r="F274" i="7" s="1"/>
  <c r="BA119" i="1"/>
  <c r="E316" i="7" s="1"/>
  <c r="AZ119" i="1"/>
  <c r="AY119" i="1"/>
  <c r="AW119" i="1"/>
  <c r="CQ118" i="1"/>
  <c r="CP118" i="1"/>
  <c r="S294" i="7" s="1"/>
  <c r="CO118" i="1"/>
  <c r="S273" i="7" s="1"/>
  <c r="CN118" i="1"/>
  <c r="R315" i="7" s="1"/>
  <c r="CM118" i="1"/>
  <c r="R294" i="7" s="1"/>
  <c r="CL118" i="1"/>
  <c r="CK118" i="1"/>
  <c r="CJ118" i="1"/>
  <c r="CI118" i="1"/>
  <c r="CH118" i="1"/>
  <c r="CG118" i="1"/>
  <c r="P294" i="7" s="1"/>
  <c r="CF118" i="1"/>
  <c r="P273" i="7" s="1"/>
  <c r="CE118" i="1"/>
  <c r="O315" i="7" s="1"/>
  <c r="CD118" i="1"/>
  <c r="CC118" i="1"/>
  <c r="CB118" i="1"/>
  <c r="CA118" i="1"/>
  <c r="BZ118" i="1"/>
  <c r="N273" i="7" s="1"/>
  <c r="BY118" i="1"/>
  <c r="M315" i="7" s="1"/>
  <c r="W315" i="7" s="1"/>
  <c r="BX118" i="1"/>
  <c r="M294" i="7" s="1"/>
  <c r="W294" i="7" s="1"/>
  <c r="BW118" i="1"/>
  <c r="M273" i="7" s="1"/>
  <c r="BV118" i="1"/>
  <c r="BU118" i="1"/>
  <c r="BT118" i="1"/>
  <c r="BS118" i="1"/>
  <c r="BR118" i="1"/>
  <c r="K294" i="7" s="1"/>
  <c r="BQ118" i="1"/>
  <c r="K273" i="7" s="1"/>
  <c r="BP118" i="1"/>
  <c r="J315" i="7" s="1"/>
  <c r="BO118" i="1"/>
  <c r="J294" i="7" s="1"/>
  <c r="BN118" i="1"/>
  <c r="BM118" i="1"/>
  <c r="BL118" i="1"/>
  <c r="BK118" i="1"/>
  <c r="BJ118" i="1"/>
  <c r="H315" i="7" s="1"/>
  <c r="BI118" i="1"/>
  <c r="H294" i="7" s="1"/>
  <c r="BH118" i="1"/>
  <c r="H273" i="7" s="1"/>
  <c r="BG118" i="1"/>
  <c r="G315" i="7" s="1"/>
  <c r="BF118" i="1"/>
  <c r="BE118" i="1"/>
  <c r="BD118" i="1"/>
  <c r="BC118" i="1"/>
  <c r="BB118" i="1"/>
  <c r="F273" i="7" s="1"/>
  <c r="BA118" i="1"/>
  <c r="E315" i="7" s="1"/>
  <c r="AZ118" i="1"/>
  <c r="E294" i="7" s="1"/>
  <c r="AY118" i="1"/>
  <c r="E273" i="7" s="1"/>
  <c r="AW118" i="1"/>
  <c r="CQ117" i="1"/>
  <c r="CP117" i="1"/>
  <c r="CO117" i="1"/>
  <c r="CN117" i="1"/>
  <c r="R314" i="7" s="1"/>
  <c r="CM117" i="1"/>
  <c r="R293" i="7" s="1"/>
  <c r="CL117" i="1"/>
  <c r="R272" i="7" s="1"/>
  <c r="CK117" i="1"/>
  <c r="Q314" i="7" s="1"/>
  <c r="CJ117" i="1"/>
  <c r="CI117" i="1"/>
  <c r="CH117" i="1"/>
  <c r="CG117" i="1"/>
  <c r="CF117" i="1"/>
  <c r="P272" i="7" s="1"/>
  <c r="CE117" i="1"/>
  <c r="O314" i="7" s="1"/>
  <c r="CD117" i="1"/>
  <c r="O293" i="7" s="1"/>
  <c r="CC117" i="1"/>
  <c r="O272" i="7" s="1"/>
  <c r="CB117" i="1"/>
  <c r="CA117" i="1"/>
  <c r="BZ117" i="1"/>
  <c r="BY117" i="1"/>
  <c r="BX117" i="1"/>
  <c r="M293" i="7" s="1"/>
  <c r="BW117" i="1"/>
  <c r="M272" i="7" s="1"/>
  <c r="W272" i="7" s="1"/>
  <c r="BV117" i="1"/>
  <c r="L314" i="7" s="1"/>
  <c r="BU117" i="1"/>
  <c r="L293" i="7" s="1"/>
  <c r="BT117" i="1"/>
  <c r="BS117" i="1"/>
  <c r="BR117" i="1"/>
  <c r="BQ117" i="1"/>
  <c r="BP117" i="1"/>
  <c r="BO117" i="1"/>
  <c r="J293" i="7" s="1"/>
  <c r="BN117" i="1"/>
  <c r="J272" i="7" s="1"/>
  <c r="BM117" i="1"/>
  <c r="I314" i="7" s="1"/>
  <c r="BL117" i="1"/>
  <c r="BK117" i="1"/>
  <c r="BJ117" i="1"/>
  <c r="BI117" i="1"/>
  <c r="BH117" i="1"/>
  <c r="H272" i="7" s="1"/>
  <c r="BG117" i="1"/>
  <c r="G314" i="7" s="1"/>
  <c r="BF117" i="1"/>
  <c r="G293" i="7" s="1"/>
  <c r="BE117" i="1"/>
  <c r="G272" i="7" s="1"/>
  <c r="X272" i="7" s="1"/>
  <c r="BD117" i="1"/>
  <c r="BC117" i="1"/>
  <c r="BB117" i="1"/>
  <c r="BA117" i="1"/>
  <c r="AZ117" i="1"/>
  <c r="E293" i="7" s="1"/>
  <c r="AY117" i="1"/>
  <c r="E272" i="7" s="1"/>
  <c r="AW117" i="1"/>
  <c r="CQ116" i="1"/>
  <c r="S313" i="7" s="1"/>
  <c r="CP116" i="1"/>
  <c r="CO116" i="1"/>
  <c r="CN116" i="1"/>
  <c r="CM116" i="1"/>
  <c r="CL116" i="1"/>
  <c r="R271" i="7" s="1"/>
  <c r="CK116" i="1"/>
  <c r="Q313" i="7" s="1"/>
  <c r="CJ116" i="1"/>
  <c r="Q292" i="7" s="1"/>
  <c r="CI116" i="1"/>
  <c r="Q271" i="7" s="1"/>
  <c r="CH116" i="1"/>
  <c r="CG116" i="1"/>
  <c r="CF116" i="1"/>
  <c r="CE116" i="1"/>
  <c r="CD116" i="1"/>
  <c r="O292" i="7" s="1"/>
  <c r="CC116" i="1"/>
  <c r="O271" i="7" s="1"/>
  <c r="CB116" i="1"/>
  <c r="N313" i="7" s="1"/>
  <c r="CA116" i="1"/>
  <c r="N292" i="7" s="1"/>
  <c r="BZ116" i="1"/>
  <c r="BY116" i="1"/>
  <c r="BX116" i="1"/>
  <c r="BW116" i="1"/>
  <c r="BV116" i="1"/>
  <c r="L313" i="7" s="1"/>
  <c r="BU116" i="1"/>
  <c r="L292" i="7" s="1"/>
  <c r="BT116" i="1"/>
  <c r="L271" i="7" s="1"/>
  <c r="BS116" i="1"/>
  <c r="BR116" i="1"/>
  <c r="BQ116" i="1"/>
  <c r="BP116" i="1"/>
  <c r="BO116" i="1"/>
  <c r="BN116" i="1"/>
  <c r="J271" i="7" s="1"/>
  <c r="BM116" i="1"/>
  <c r="I313" i="7" s="1"/>
  <c r="BL116" i="1"/>
  <c r="I292" i="7" s="1"/>
  <c r="BK116" i="1"/>
  <c r="I271" i="7" s="1"/>
  <c r="BJ116" i="1"/>
  <c r="BI116" i="1"/>
  <c r="BH116" i="1"/>
  <c r="BG116" i="1"/>
  <c r="BF116" i="1"/>
  <c r="G292" i="7" s="1"/>
  <c r="BE116" i="1"/>
  <c r="G271" i="7" s="1"/>
  <c r="W271" i="7" s="1"/>
  <c r="BD116" i="1"/>
  <c r="F313" i="7" s="1"/>
  <c r="BC116" i="1"/>
  <c r="F292" i="7" s="1"/>
  <c r="BB116" i="1"/>
  <c r="BA116" i="1"/>
  <c r="AZ116" i="1"/>
  <c r="AY116" i="1"/>
  <c r="AW116" i="1"/>
  <c r="CQ115" i="1"/>
  <c r="CP115" i="1"/>
  <c r="S291" i="7" s="1"/>
  <c r="CO115" i="1"/>
  <c r="S270" i="7" s="1"/>
  <c r="CN115" i="1"/>
  <c r="CM115" i="1"/>
  <c r="CL115" i="1"/>
  <c r="CK115" i="1"/>
  <c r="CJ115" i="1"/>
  <c r="Q291" i="7" s="1"/>
  <c r="CI115" i="1"/>
  <c r="Q270" i="7" s="1"/>
  <c r="CH115" i="1"/>
  <c r="P312" i="7" s="1"/>
  <c r="CG115" i="1"/>
  <c r="P291" i="7" s="1"/>
  <c r="CF115" i="1"/>
  <c r="CE115" i="1"/>
  <c r="CD115" i="1"/>
  <c r="CC115" i="1"/>
  <c r="CB115" i="1"/>
  <c r="N312" i="7" s="1"/>
  <c r="CA115" i="1"/>
  <c r="N291" i="7" s="1"/>
  <c r="BZ115" i="1"/>
  <c r="N270" i="7" s="1"/>
  <c r="BY115" i="1"/>
  <c r="M312" i="7" s="1"/>
  <c r="BX115" i="1"/>
  <c r="BW115" i="1"/>
  <c r="BV115" i="1"/>
  <c r="BU115" i="1"/>
  <c r="BT115" i="1"/>
  <c r="L270" i="7" s="1"/>
  <c r="BS115" i="1"/>
  <c r="BR115" i="1"/>
  <c r="K291" i="7" s="1"/>
  <c r="BQ115" i="1"/>
  <c r="K270" i="7" s="1"/>
  <c r="BP115" i="1"/>
  <c r="BO115" i="1"/>
  <c r="BN115" i="1"/>
  <c r="BM115" i="1"/>
  <c r="BL115" i="1"/>
  <c r="I291" i="7" s="1"/>
  <c r="BK115" i="1"/>
  <c r="I270" i="7" s="1"/>
  <c r="BJ115" i="1"/>
  <c r="H312" i="7" s="1"/>
  <c r="BI115" i="1"/>
  <c r="H291" i="7" s="1"/>
  <c r="BH115" i="1"/>
  <c r="BG115" i="1"/>
  <c r="BF115" i="1"/>
  <c r="BE115" i="1"/>
  <c r="BD115" i="1"/>
  <c r="F312" i="7" s="1"/>
  <c r="BC115" i="1"/>
  <c r="F291" i="7" s="1"/>
  <c r="BB115" i="1"/>
  <c r="F270" i="7" s="1"/>
  <c r="BA115" i="1"/>
  <c r="E312" i="7" s="1"/>
  <c r="AZ115" i="1"/>
  <c r="AY115" i="1"/>
  <c r="AW115" i="1"/>
  <c r="CQ114" i="1"/>
  <c r="CP114" i="1"/>
  <c r="CO114" i="1"/>
  <c r="S269" i="7" s="1"/>
  <c r="CN114" i="1"/>
  <c r="R311" i="7" s="1"/>
  <c r="CM114" i="1"/>
  <c r="R290" i="7" s="1"/>
  <c r="CL114" i="1"/>
  <c r="CK114" i="1"/>
  <c r="CJ114" i="1"/>
  <c r="CI114" i="1"/>
  <c r="CH114" i="1"/>
  <c r="P311" i="7" s="1"/>
  <c r="CG114" i="1"/>
  <c r="P290" i="7" s="1"/>
  <c r="CF114" i="1"/>
  <c r="P269" i="7" s="1"/>
  <c r="CE114" i="1"/>
  <c r="O311" i="7" s="1"/>
  <c r="CD114" i="1"/>
  <c r="CC114" i="1"/>
  <c r="CB114" i="1"/>
  <c r="CA114" i="1"/>
  <c r="BZ114" i="1"/>
  <c r="N269" i="7" s="1"/>
  <c r="BY114" i="1"/>
  <c r="M311" i="7" s="1"/>
  <c r="W311" i="7" s="1"/>
  <c r="BX114" i="1"/>
  <c r="M290" i="7" s="1"/>
  <c r="W290" i="7" s="1"/>
  <c r="BW114" i="1"/>
  <c r="M269" i="7" s="1"/>
  <c r="BV114" i="1"/>
  <c r="BU114" i="1"/>
  <c r="BT114" i="1"/>
  <c r="BS114" i="1"/>
  <c r="BR114" i="1"/>
  <c r="K290" i="7" s="1"/>
  <c r="BQ114" i="1"/>
  <c r="K269" i="7" s="1"/>
  <c r="BP114" i="1"/>
  <c r="J311" i="7" s="1"/>
  <c r="BO114" i="1"/>
  <c r="J290" i="7" s="1"/>
  <c r="BN114" i="1"/>
  <c r="BM114" i="1"/>
  <c r="BL114" i="1"/>
  <c r="BK114" i="1"/>
  <c r="BJ114" i="1"/>
  <c r="H311" i="7" s="1"/>
  <c r="BI114" i="1"/>
  <c r="H290" i="7" s="1"/>
  <c r="BH114" i="1"/>
  <c r="H269" i="7" s="1"/>
  <c r="BG114" i="1"/>
  <c r="G311" i="7" s="1"/>
  <c r="BF114" i="1"/>
  <c r="BE114" i="1"/>
  <c r="BD114" i="1"/>
  <c r="BC114" i="1"/>
  <c r="BB114" i="1"/>
  <c r="F269" i="7" s="1"/>
  <c r="BA114" i="1"/>
  <c r="E311" i="7" s="1"/>
  <c r="AZ114" i="1"/>
  <c r="E290" i="7" s="1"/>
  <c r="AY114" i="1"/>
  <c r="E269" i="7" s="1"/>
  <c r="AW114" i="1"/>
  <c r="CQ113" i="1"/>
  <c r="CP113" i="1"/>
  <c r="CO113" i="1"/>
  <c r="CN113" i="1"/>
  <c r="R310" i="7" s="1"/>
  <c r="CM113" i="1"/>
  <c r="R289" i="7" s="1"/>
  <c r="CL113" i="1"/>
  <c r="R268" i="7" s="1"/>
  <c r="CK113" i="1"/>
  <c r="Q310" i="7" s="1"/>
  <c r="CJ113" i="1"/>
  <c r="CI113" i="1"/>
  <c r="CH113" i="1"/>
  <c r="CG113" i="1"/>
  <c r="CF113" i="1"/>
  <c r="P268" i="7" s="1"/>
  <c r="CE113" i="1"/>
  <c r="O310" i="7" s="1"/>
  <c r="CD113" i="1"/>
  <c r="O289" i="7" s="1"/>
  <c r="CC113" i="1"/>
  <c r="O268" i="7" s="1"/>
  <c r="CB113" i="1"/>
  <c r="CA113" i="1"/>
  <c r="BZ113" i="1"/>
  <c r="BY113" i="1"/>
  <c r="BX113" i="1"/>
  <c r="M289" i="7" s="1"/>
  <c r="BW113" i="1"/>
  <c r="M268" i="7" s="1"/>
  <c r="W268" i="7" s="1"/>
  <c r="BV113" i="1"/>
  <c r="L310" i="7" s="1"/>
  <c r="BU113" i="1"/>
  <c r="L289" i="7" s="1"/>
  <c r="BT113" i="1"/>
  <c r="BS113" i="1"/>
  <c r="BR113" i="1"/>
  <c r="BQ113" i="1"/>
  <c r="BP113" i="1"/>
  <c r="J310" i="7" s="1"/>
  <c r="BO113" i="1"/>
  <c r="J289" i="7" s="1"/>
  <c r="BN113" i="1"/>
  <c r="J268" i="7" s="1"/>
  <c r="BM113" i="1"/>
  <c r="I310" i="7" s="1"/>
  <c r="BL113" i="1"/>
  <c r="BK113" i="1"/>
  <c r="BJ113" i="1"/>
  <c r="BI113" i="1"/>
  <c r="BH113" i="1"/>
  <c r="H268" i="7" s="1"/>
  <c r="BG113" i="1"/>
  <c r="G310" i="7" s="1"/>
  <c r="BF113" i="1"/>
  <c r="G289" i="7" s="1"/>
  <c r="BE113" i="1"/>
  <c r="G268" i="7" s="1"/>
  <c r="BD113" i="1"/>
  <c r="BC113" i="1"/>
  <c r="BB113" i="1"/>
  <c r="BA113" i="1"/>
  <c r="AZ113" i="1"/>
  <c r="AY113" i="1"/>
  <c r="E268" i="7" s="1"/>
  <c r="AW113" i="1"/>
  <c r="CQ112" i="1"/>
  <c r="S309" i="7" s="1"/>
  <c r="CP112" i="1"/>
  <c r="CO112" i="1"/>
  <c r="CN112" i="1"/>
  <c r="CM112" i="1"/>
  <c r="CL112" i="1"/>
  <c r="R267" i="7" s="1"/>
  <c r="CK112" i="1"/>
  <c r="Q309" i="7" s="1"/>
  <c r="CJ112" i="1"/>
  <c r="Q288" i="7" s="1"/>
  <c r="CI112" i="1"/>
  <c r="Q267" i="7" s="1"/>
  <c r="CH112" i="1"/>
  <c r="CG112" i="1"/>
  <c r="CF112" i="1"/>
  <c r="CE112" i="1"/>
  <c r="CD112" i="1"/>
  <c r="O288" i="7" s="1"/>
  <c r="CC112" i="1"/>
  <c r="O267" i="7" s="1"/>
  <c r="CB112" i="1"/>
  <c r="N309" i="7" s="1"/>
  <c r="CA112" i="1"/>
  <c r="N288" i="7" s="1"/>
  <c r="BZ112" i="1"/>
  <c r="BY112" i="1"/>
  <c r="BX112" i="1"/>
  <c r="BW112" i="1"/>
  <c r="BV112" i="1"/>
  <c r="BU112" i="1"/>
  <c r="L288" i="7" s="1"/>
  <c r="BT112" i="1"/>
  <c r="L267" i="7" s="1"/>
  <c r="BS112" i="1"/>
  <c r="BR112" i="1"/>
  <c r="BQ112" i="1"/>
  <c r="BP112" i="1"/>
  <c r="BO112" i="1"/>
  <c r="BN112" i="1"/>
  <c r="J267" i="7" s="1"/>
  <c r="BM112" i="1"/>
  <c r="I309" i="7" s="1"/>
  <c r="BL112" i="1"/>
  <c r="I288" i="7" s="1"/>
  <c r="BK112" i="1"/>
  <c r="I267" i="7" s="1"/>
  <c r="BJ112" i="1"/>
  <c r="BI112" i="1"/>
  <c r="BH112" i="1"/>
  <c r="BG112" i="1"/>
  <c r="BF112" i="1"/>
  <c r="BE112" i="1"/>
  <c r="G267" i="7" s="1"/>
  <c r="BD112" i="1"/>
  <c r="F309" i="7" s="1"/>
  <c r="BC112" i="1"/>
  <c r="F288" i="7" s="1"/>
  <c r="BB112" i="1"/>
  <c r="BA112" i="1"/>
  <c r="AZ112" i="1"/>
  <c r="AY112" i="1"/>
  <c r="AW112" i="1"/>
  <c r="CQ111" i="1"/>
  <c r="CP111" i="1"/>
  <c r="S287" i="7" s="1"/>
  <c r="CO111" i="1"/>
  <c r="S266" i="7" s="1"/>
  <c r="CN111" i="1"/>
  <c r="CM111" i="1"/>
  <c r="CL111" i="1"/>
  <c r="CK111" i="1"/>
  <c r="CJ111" i="1"/>
  <c r="Q287" i="7" s="1"/>
  <c r="CI111" i="1"/>
  <c r="Q266" i="7" s="1"/>
  <c r="CH111" i="1"/>
  <c r="P308" i="7" s="1"/>
  <c r="CG111" i="1"/>
  <c r="P287" i="7" s="1"/>
  <c r="CF111" i="1"/>
  <c r="CE111" i="1"/>
  <c r="CD111" i="1"/>
  <c r="CC111" i="1"/>
  <c r="CB111" i="1"/>
  <c r="N308" i="7" s="1"/>
  <c r="CA111" i="1"/>
  <c r="N287" i="7" s="1"/>
  <c r="BZ111" i="1"/>
  <c r="N266" i="7" s="1"/>
  <c r="BY111" i="1"/>
  <c r="M308" i="7" s="1"/>
  <c r="BX111" i="1"/>
  <c r="BW111" i="1"/>
  <c r="BV111" i="1"/>
  <c r="BU111" i="1"/>
  <c r="BT111" i="1"/>
  <c r="L266" i="7" s="1"/>
  <c r="BS111" i="1"/>
  <c r="BR111" i="1"/>
  <c r="K287" i="7" s="1"/>
  <c r="BQ111" i="1"/>
  <c r="K266" i="7" s="1"/>
  <c r="BP111" i="1"/>
  <c r="BO111" i="1"/>
  <c r="BN111" i="1"/>
  <c r="BM111" i="1"/>
  <c r="BL111" i="1"/>
  <c r="I287" i="7" s="1"/>
  <c r="BK111" i="1"/>
  <c r="I266" i="7" s="1"/>
  <c r="BJ111" i="1"/>
  <c r="H308" i="7" s="1"/>
  <c r="BI111" i="1"/>
  <c r="H287" i="7" s="1"/>
  <c r="BH111" i="1"/>
  <c r="BG111" i="1"/>
  <c r="BF111" i="1"/>
  <c r="BE111" i="1"/>
  <c r="BD111" i="1"/>
  <c r="F308" i="7" s="1"/>
  <c r="BC111" i="1"/>
  <c r="F287" i="7" s="1"/>
  <c r="BB111" i="1"/>
  <c r="F266" i="7" s="1"/>
  <c r="BA111" i="1"/>
  <c r="E308" i="7" s="1"/>
  <c r="AZ111" i="1"/>
  <c r="AY111" i="1"/>
  <c r="AW111" i="1"/>
  <c r="CQ110" i="1"/>
  <c r="CP110" i="1"/>
  <c r="S286" i="7" s="1"/>
  <c r="CO110" i="1"/>
  <c r="S265" i="7" s="1"/>
  <c r="CN110" i="1"/>
  <c r="R307" i="7" s="1"/>
  <c r="CM110" i="1"/>
  <c r="R286" i="7" s="1"/>
  <c r="CL110" i="1"/>
  <c r="CK110" i="1"/>
  <c r="CJ110" i="1"/>
  <c r="CI110" i="1"/>
  <c r="CH110" i="1"/>
  <c r="P307" i="7" s="1"/>
  <c r="CG110" i="1"/>
  <c r="P286" i="7" s="1"/>
  <c r="CF110" i="1"/>
  <c r="P265" i="7" s="1"/>
  <c r="CE110" i="1"/>
  <c r="O307" i="7" s="1"/>
  <c r="CD110" i="1"/>
  <c r="CC110" i="1"/>
  <c r="CB110" i="1"/>
  <c r="CA110" i="1"/>
  <c r="BZ110" i="1"/>
  <c r="N265" i="7" s="1"/>
  <c r="BY110" i="1"/>
  <c r="M307" i="7" s="1"/>
  <c r="W307" i="7" s="1"/>
  <c r="BX110" i="1"/>
  <c r="M286" i="7" s="1"/>
  <c r="W286" i="7" s="1"/>
  <c r="BW110" i="1"/>
  <c r="M265" i="7" s="1"/>
  <c r="BV110" i="1"/>
  <c r="BU110" i="1"/>
  <c r="BT110" i="1"/>
  <c r="BS110" i="1"/>
  <c r="BR110" i="1"/>
  <c r="K286" i="7" s="1"/>
  <c r="BQ110" i="1"/>
  <c r="K265" i="7" s="1"/>
  <c r="BP110" i="1"/>
  <c r="J307" i="7" s="1"/>
  <c r="BO110" i="1"/>
  <c r="J286" i="7" s="1"/>
  <c r="BN110" i="1"/>
  <c r="BM110" i="1"/>
  <c r="BL110" i="1"/>
  <c r="BK110" i="1"/>
  <c r="BJ110" i="1"/>
  <c r="H307" i="7" s="1"/>
  <c r="BI110" i="1"/>
  <c r="H286" i="7" s="1"/>
  <c r="BH110" i="1"/>
  <c r="H265" i="7" s="1"/>
  <c r="BG110" i="1"/>
  <c r="G307" i="7" s="1"/>
  <c r="BF110" i="1"/>
  <c r="BE110" i="1"/>
  <c r="BD110" i="1"/>
  <c r="BC110" i="1"/>
  <c r="BB110" i="1"/>
  <c r="F265" i="7" s="1"/>
  <c r="BA110" i="1"/>
  <c r="E307" i="7" s="1"/>
  <c r="AZ110" i="1"/>
  <c r="E286" i="7" s="1"/>
  <c r="AY110" i="1"/>
  <c r="E265" i="7" s="1"/>
  <c r="AW110" i="1"/>
  <c r="CQ109" i="1"/>
  <c r="CP109" i="1"/>
  <c r="CO109" i="1"/>
  <c r="CN109" i="1"/>
  <c r="R306" i="7" s="1"/>
  <c r="CM109" i="1"/>
  <c r="R285" i="7" s="1"/>
  <c r="CL109" i="1"/>
  <c r="R264" i="7" s="1"/>
  <c r="CK109" i="1"/>
  <c r="Q306" i="7" s="1"/>
  <c r="CJ109" i="1"/>
  <c r="CI109" i="1"/>
  <c r="CH109" i="1"/>
  <c r="CG109" i="1"/>
  <c r="CF109" i="1"/>
  <c r="P264" i="7" s="1"/>
  <c r="CE109" i="1"/>
  <c r="O306" i="7" s="1"/>
  <c r="CD109" i="1"/>
  <c r="O285" i="7" s="1"/>
  <c r="CC109" i="1"/>
  <c r="O264" i="7" s="1"/>
  <c r="CB109" i="1"/>
  <c r="CA109" i="1"/>
  <c r="BZ109" i="1"/>
  <c r="BY109" i="1"/>
  <c r="BX109" i="1"/>
  <c r="M285" i="7" s="1"/>
  <c r="BW109" i="1"/>
  <c r="M264" i="7" s="1"/>
  <c r="W264" i="7" s="1"/>
  <c r="BV109" i="1"/>
  <c r="L306" i="7" s="1"/>
  <c r="BU109" i="1"/>
  <c r="L285" i="7" s="1"/>
  <c r="BT109" i="1"/>
  <c r="BS109" i="1"/>
  <c r="BR109" i="1"/>
  <c r="BQ109" i="1"/>
  <c r="BP109" i="1"/>
  <c r="J306" i="7" s="1"/>
  <c r="BO109" i="1"/>
  <c r="J285" i="7" s="1"/>
  <c r="BN109" i="1"/>
  <c r="J264" i="7" s="1"/>
  <c r="BM109" i="1"/>
  <c r="I306" i="7" s="1"/>
  <c r="BL109" i="1"/>
  <c r="BK109" i="1"/>
  <c r="BJ109" i="1"/>
  <c r="BI109" i="1"/>
  <c r="BH109" i="1"/>
  <c r="H264" i="7" s="1"/>
  <c r="BG109" i="1"/>
  <c r="G306" i="7" s="1"/>
  <c r="BF109" i="1"/>
  <c r="G285" i="7" s="1"/>
  <c r="BE109" i="1"/>
  <c r="G264" i="7" s="1"/>
  <c r="X264" i="7" s="1"/>
  <c r="BD109" i="1"/>
  <c r="BC109" i="1"/>
  <c r="BB109" i="1"/>
  <c r="BA109" i="1"/>
  <c r="AZ109" i="1"/>
  <c r="E285" i="7" s="1"/>
  <c r="AY109" i="1"/>
  <c r="E264" i="7" s="1"/>
  <c r="AW109" i="1"/>
  <c r="CQ108" i="1"/>
  <c r="S305" i="7" s="1"/>
  <c r="CP108" i="1"/>
  <c r="CO108" i="1"/>
  <c r="CN108" i="1"/>
  <c r="CM108" i="1"/>
  <c r="CL108" i="1"/>
  <c r="R263" i="7" s="1"/>
  <c r="CK108" i="1"/>
  <c r="Q305" i="7" s="1"/>
  <c r="CJ108" i="1"/>
  <c r="Q284" i="7" s="1"/>
  <c r="CI108" i="1"/>
  <c r="Q263" i="7" s="1"/>
  <c r="CH108" i="1"/>
  <c r="CG108" i="1"/>
  <c r="CF108" i="1"/>
  <c r="CE108" i="1"/>
  <c r="CD108" i="1"/>
  <c r="O284" i="7" s="1"/>
  <c r="CC108" i="1"/>
  <c r="O263" i="7" s="1"/>
  <c r="CB108" i="1"/>
  <c r="N305" i="7" s="1"/>
  <c r="CA108" i="1"/>
  <c r="N284" i="7" s="1"/>
  <c r="BZ108" i="1"/>
  <c r="BY108" i="1"/>
  <c r="BX108" i="1"/>
  <c r="BW108" i="1"/>
  <c r="BV108" i="1"/>
  <c r="L305" i="7" s="1"/>
  <c r="BU108" i="1"/>
  <c r="L284" i="7" s="1"/>
  <c r="BT108" i="1"/>
  <c r="L263" i="7" s="1"/>
  <c r="BS108" i="1"/>
  <c r="BR108" i="1"/>
  <c r="BQ108" i="1"/>
  <c r="BP108" i="1"/>
  <c r="BO108" i="1"/>
  <c r="BN108" i="1"/>
  <c r="J263" i="7" s="1"/>
  <c r="BM108" i="1"/>
  <c r="I305" i="7" s="1"/>
  <c r="BL108" i="1"/>
  <c r="I284" i="7" s="1"/>
  <c r="BK108" i="1"/>
  <c r="I263" i="7" s="1"/>
  <c r="BJ108" i="1"/>
  <c r="BI108" i="1"/>
  <c r="BH108" i="1"/>
  <c r="BG108" i="1"/>
  <c r="BF108" i="1"/>
  <c r="BE108" i="1"/>
  <c r="G263" i="7" s="1"/>
  <c r="BD108" i="1"/>
  <c r="F305" i="7" s="1"/>
  <c r="BC108" i="1"/>
  <c r="F284" i="7" s="1"/>
  <c r="BB108" i="1"/>
  <c r="BA108" i="1"/>
  <c r="AZ108" i="1"/>
  <c r="AY108" i="1"/>
  <c r="AW108" i="1"/>
  <c r="CQ107" i="1"/>
  <c r="CP107" i="1"/>
  <c r="S283" i="7" s="1"/>
  <c r="CO107" i="1"/>
  <c r="S262" i="7" s="1"/>
  <c r="CN107" i="1"/>
  <c r="CM107" i="1"/>
  <c r="CL107" i="1"/>
  <c r="CK107" i="1"/>
  <c r="CJ107" i="1"/>
  <c r="Q283" i="7" s="1"/>
  <c r="CI107" i="1"/>
  <c r="Q262" i="7" s="1"/>
  <c r="CH107" i="1"/>
  <c r="P304" i="7" s="1"/>
  <c r="CG107" i="1"/>
  <c r="P283" i="7" s="1"/>
  <c r="CF107" i="1"/>
  <c r="CE107" i="1"/>
  <c r="CD107" i="1"/>
  <c r="CC107" i="1"/>
  <c r="CB107" i="1"/>
  <c r="N304" i="7" s="1"/>
  <c r="CA107" i="1"/>
  <c r="N283" i="7" s="1"/>
  <c r="BZ107" i="1"/>
  <c r="N262" i="7" s="1"/>
  <c r="BY107" i="1"/>
  <c r="M304" i="7" s="1"/>
  <c r="BX107" i="1"/>
  <c r="BW107" i="1"/>
  <c r="BV107" i="1"/>
  <c r="BU107" i="1"/>
  <c r="BT107" i="1"/>
  <c r="L262" i="7" s="1"/>
  <c r="BS107" i="1"/>
  <c r="BR107" i="1"/>
  <c r="K283" i="7" s="1"/>
  <c r="BQ107" i="1"/>
  <c r="K262" i="7" s="1"/>
  <c r="BP107" i="1"/>
  <c r="BO107" i="1"/>
  <c r="BN107" i="1"/>
  <c r="BM107" i="1"/>
  <c r="BL107" i="1"/>
  <c r="BK107" i="1"/>
  <c r="I262" i="7" s="1"/>
  <c r="BJ107" i="1"/>
  <c r="H304" i="7" s="1"/>
  <c r="BI107" i="1"/>
  <c r="H283" i="7" s="1"/>
  <c r="BH107" i="1"/>
  <c r="BG107" i="1"/>
  <c r="BF107" i="1"/>
  <c r="BE107" i="1"/>
  <c r="BD107" i="1"/>
  <c r="BC107" i="1"/>
  <c r="F283" i="7" s="1"/>
  <c r="BB107" i="1"/>
  <c r="F262" i="7" s="1"/>
  <c r="BA107" i="1"/>
  <c r="E304" i="7" s="1"/>
  <c r="AZ107" i="1"/>
  <c r="AY107" i="1"/>
  <c r="AW107" i="1"/>
  <c r="CQ106" i="1"/>
  <c r="CP106" i="1"/>
  <c r="S282" i="7" s="1"/>
  <c r="CO106" i="1"/>
  <c r="S261" i="7" s="1"/>
  <c r="CN106" i="1"/>
  <c r="R303" i="7" s="1"/>
  <c r="CM106" i="1"/>
  <c r="R282" i="7" s="1"/>
  <c r="CL106" i="1"/>
  <c r="CK106" i="1"/>
  <c r="CJ106" i="1"/>
  <c r="CI106" i="1"/>
  <c r="CH106" i="1"/>
  <c r="P303" i="7" s="1"/>
  <c r="CG106" i="1"/>
  <c r="P282" i="7" s="1"/>
  <c r="CF106" i="1"/>
  <c r="P261" i="7" s="1"/>
  <c r="CE106" i="1"/>
  <c r="O303" i="7" s="1"/>
  <c r="CD106" i="1"/>
  <c r="CC106" i="1"/>
  <c r="CB106" i="1"/>
  <c r="CA106" i="1"/>
  <c r="BZ106" i="1"/>
  <c r="N261" i="7" s="1"/>
  <c r="BY106" i="1"/>
  <c r="M303" i="7" s="1"/>
  <c r="W303" i="7" s="1"/>
  <c r="BX106" i="1"/>
  <c r="M282" i="7" s="1"/>
  <c r="W282" i="7" s="1"/>
  <c r="BW106" i="1"/>
  <c r="M261" i="7" s="1"/>
  <c r="BV106" i="1"/>
  <c r="BU106" i="1"/>
  <c r="BT106" i="1"/>
  <c r="BS106" i="1"/>
  <c r="BR106" i="1"/>
  <c r="K282" i="7" s="1"/>
  <c r="BQ106" i="1"/>
  <c r="K261" i="7" s="1"/>
  <c r="BP106" i="1"/>
  <c r="J303" i="7" s="1"/>
  <c r="BO106" i="1"/>
  <c r="J282" i="7" s="1"/>
  <c r="BN106" i="1"/>
  <c r="BM106" i="1"/>
  <c r="BL106" i="1"/>
  <c r="BK106" i="1"/>
  <c r="BJ106" i="1"/>
  <c r="BI106" i="1"/>
  <c r="H282" i="7" s="1"/>
  <c r="BH106" i="1"/>
  <c r="H261" i="7" s="1"/>
  <c r="BG106" i="1"/>
  <c r="G303" i="7" s="1"/>
  <c r="BF106" i="1"/>
  <c r="BE106" i="1"/>
  <c r="BD106" i="1"/>
  <c r="BC106" i="1"/>
  <c r="BB106" i="1"/>
  <c r="F261" i="7" s="1"/>
  <c r="BA106" i="1"/>
  <c r="E303" i="7" s="1"/>
  <c r="AZ106" i="1"/>
  <c r="E282" i="7" s="1"/>
  <c r="AY106" i="1"/>
  <c r="E261" i="7" s="1"/>
  <c r="AW106" i="1"/>
  <c r="CQ105" i="1"/>
  <c r="CP105" i="1"/>
  <c r="CO105" i="1"/>
  <c r="CN105" i="1"/>
  <c r="R302" i="7" s="1"/>
  <c r="CM105" i="1"/>
  <c r="R281" i="7" s="1"/>
  <c r="CL105" i="1"/>
  <c r="R260" i="7" s="1"/>
  <c r="CK105" i="1"/>
  <c r="Q302" i="7" s="1"/>
  <c r="CJ105" i="1"/>
  <c r="CI105" i="1"/>
  <c r="CH105" i="1"/>
  <c r="CG105" i="1"/>
  <c r="CF105" i="1"/>
  <c r="P260" i="7" s="1"/>
  <c r="CE105" i="1"/>
  <c r="O302" i="7" s="1"/>
  <c r="CD105" i="1"/>
  <c r="O281" i="7" s="1"/>
  <c r="CC105" i="1"/>
  <c r="O260" i="7" s="1"/>
  <c r="CB105" i="1"/>
  <c r="CA105" i="1"/>
  <c r="BZ105" i="1"/>
  <c r="BY105" i="1"/>
  <c r="BX105" i="1"/>
  <c r="M281" i="7" s="1"/>
  <c r="BW105" i="1"/>
  <c r="M260" i="7" s="1"/>
  <c r="W260" i="7" s="1"/>
  <c r="BV105" i="1"/>
  <c r="L302" i="7" s="1"/>
  <c r="BU105" i="1"/>
  <c r="L281" i="7" s="1"/>
  <c r="BT105" i="1"/>
  <c r="BS105" i="1"/>
  <c r="BR105" i="1"/>
  <c r="BQ105" i="1"/>
  <c r="BP105" i="1"/>
  <c r="J302" i="7" s="1"/>
  <c r="BO105" i="1"/>
  <c r="J281" i="7" s="1"/>
  <c r="BN105" i="1"/>
  <c r="J260" i="7" s="1"/>
  <c r="BM105" i="1"/>
  <c r="I302" i="7" s="1"/>
  <c r="BL105" i="1"/>
  <c r="BK105" i="1"/>
  <c r="BJ105" i="1"/>
  <c r="BI105" i="1"/>
  <c r="BH105" i="1"/>
  <c r="H260" i="7" s="1"/>
  <c r="BG105" i="1"/>
  <c r="G302" i="7" s="1"/>
  <c r="BF105" i="1"/>
  <c r="G281" i="7" s="1"/>
  <c r="BE105" i="1"/>
  <c r="G260" i="7" s="1"/>
  <c r="BD105" i="1"/>
  <c r="BC105" i="1"/>
  <c r="BB105" i="1"/>
  <c r="BA105" i="1"/>
  <c r="AZ105" i="1"/>
  <c r="E281" i="7" s="1"/>
  <c r="AY105" i="1"/>
  <c r="E260" i="7" s="1"/>
  <c r="AW105" i="1"/>
  <c r="CQ104" i="1"/>
  <c r="S301" i="7" s="1"/>
  <c r="CP104" i="1"/>
  <c r="CO104" i="1"/>
  <c r="CN104" i="1"/>
  <c r="CM104" i="1"/>
  <c r="CL104" i="1"/>
  <c r="R259" i="7" s="1"/>
  <c r="CK104" i="1"/>
  <c r="Q301" i="7" s="1"/>
  <c r="CJ104" i="1"/>
  <c r="Q280" i="7" s="1"/>
  <c r="CI104" i="1"/>
  <c r="Q259" i="7" s="1"/>
  <c r="CH104" i="1"/>
  <c r="CG104" i="1"/>
  <c r="CF104" i="1"/>
  <c r="CE104" i="1"/>
  <c r="CD104" i="1"/>
  <c r="O280" i="7" s="1"/>
  <c r="CC104" i="1"/>
  <c r="O259" i="7" s="1"/>
  <c r="CB104" i="1"/>
  <c r="N301" i="7" s="1"/>
  <c r="CA104" i="1"/>
  <c r="N280" i="7" s="1"/>
  <c r="BZ104" i="1"/>
  <c r="BY104" i="1"/>
  <c r="BX104" i="1"/>
  <c r="BW104" i="1"/>
  <c r="BV104" i="1"/>
  <c r="L301" i="7" s="1"/>
  <c r="BU104" i="1"/>
  <c r="L280" i="7" s="1"/>
  <c r="BT104" i="1"/>
  <c r="L259" i="7" s="1"/>
  <c r="BS104" i="1"/>
  <c r="BR104" i="1"/>
  <c r="BQ104" i="1"/>
  <c r="BP104" i="1"/>
  <c r="BO104" i="1"/>
  <c r="BN104" i="1"/>
  <c r="J259" i="7" s="1"/>
  <c r="BM104" i="1"/>
  <c r="I301" i="7" s="1"/>
  <c r="BL104" i="1"/>
  <c r="I280" i="7" s="1"/>
  <c r="BK104" i="1"/>
  <c r="I259" i="7" s="1"/>
  <c r="BJ104" i="1"/>
  <c r="BI104" i="1"/>
  <c r="BH104" i="1"/>
  <c r="BG104" i="1"/>
  <c r="BF104" i="1"/>
  <c r="G280" i="7" s="1"/>
  <c r="BE104" i="1"/>
  <c r="G259" i="7" s="1"/>
  <c r="BD104" i="1"/>
  <c r="F301" i="7" s="1"/>
  <c r="BC104" i="1"/>
  <c r="F280" i="7" s="1"/>
  <c r="BB104" i="1"/>
  <c r="BA104" i="1"/>
  <c r="AZ104" i="1"/>
  <c r="AY104" i="1"/>
  <c r="AW104" i="1"/>
  <c r="CQ103" i="1"/>
  <c r="CP103" i="1"/>
  <c r="S279" i="7" s="1"/>
  <c r="CO103" i="1"/>
  <c r="S258" i="7" s="1"/>
  <c r="CN103" i="1"/>
  <c r="CM103" i="1"/>
  <c r="CL103" i="1"/>
  <c r="CK103" i="1"/>
  <c r="CJ103" i="1"/>
  <c r="Q279" i="7" s="1"/>
  <c r="CI103" i="1"/>
  <c r="Q258" i="7" s="1"/>
  <c r="CH103" i="1"/>
  <c r="P300" i="7" s="1"/>
  <c r="CG103" i="1"/>
  <c r="P279" i="7" s="1"/>
  <c r="CF103" i="1"/>
  <c r="CE103" i="1"/>
  <c r="CD103" i="1"/>
  <c r="CC103" i="1"/>
  <c r="CB103" i="1"/>
  <c r="N300" i="7" s="1"/>
  <c r="CA103" i="1"/>
  <c r="N279" i="7" s="1"/>
  <c r="BZ103" i="1"/>
  <c r="N258" i="7" s="1"/>
  <c r="BY103" i="1"/>
  <c r="M300" i="7" s="1"/>
  <c r="BX103" i="1"/>
  <c r="BW103" i="1"/>
  <c r="BV103" i="1"/>
  <c r="BU103" i="1"/>
  <c r="BT103" i="1"/>
  <c r="L258" i="7" s="1"/>
  <c r="BS103" i="1"/>
  <c r="BR103" i="1"/>
  <c r="K279" i="7" s="1"/>
  <c r="BQ103" i="1"/>
  <c r="K258" i="7" s="1"/>
  <c r="BP103" i="1"/>
  <c r="BO103" i="1"/>
  <c r="BN103" i="1"/>
  <c r="BM103" i="1"/>
  <c r="BL103" i="1"/>
  <c r="BK103" i="1"/>
  <c r="I258" i="7" s="1"/>
  <c r="BJ103" i="1"/>
  <c r="H300" i="7" s="1"/>
  <c r="BI103" i="1"/>
  <c r="H279" i="7" s="1"/>
  <c r="BH103" i="1"/>
  <c r="BG103" i="1"/>
  <c r="BF103" i="1"/>
  <c r="BE103" i="1"/>
  <c r="BD103" i="1"/>
  <c r="F300" i="7" s="1"/>
  <c r="BC103" i="1"/>
  <c r="F279" i="7" s="1"/>
  <c r="BB103" i="1"/>
  <c r="F258" i="7" s="1"/>
  <c r="BA103" i="1"/>
  <c r="E300" i="7" s="1"/>
  <c r="AZ103" i="1"/>
  <c r="AY103" i="1"/>
  <c r="AW103" i="1"/>
  <c r="CQ102" i="1"/>
  <c r="CP102" i="1"/>
  <c r="S278" i="7" s="1"/>
  <c r="CO102" i="1"/>
  <c r="S257" i="7" s="1"/>
  <c r="CN102" i="1"/>
  <c r="R299" i="7" s="1"/>
  <c r="CM102" i="1"/>
  <c r="R278" i="7" s="1"/>
  <c r="CL102" i="1"/>
  <c r="CK102" i="1"/>
  <c r="CJ102" i="1"/>
  <c r="CI102" i="1"/>
  <c r="CH102" i="1"/>
  <c r="P299" i="7" s="1"/>
  <c r="CG102" i="1"/>
  <c r="P278" i="7" s="1"/>
  <c r="CF102" i="1"/>
  <c r="P257" i="7" s="1"/>
  <c r="CE102" i="1"/>
  <c r="O299" i="7" s="1"/>
  <c r="CD102" i="1"/>
  <c r="CC102" i="1"/>
  <c r="CB102" i="1"/>
  <c r="CA102" i="1"/>
  <c r="BZ102" i="1"/>
  <c r="N257" i="7" s="1"/>
  <c r="BY102" i="1"/>
  <c r="M299" i="7" s="1"/>
  <c r="W299" i="7" s="1"/>
  <c r="BX102" i="1"/>
  <c r="M278" i="7" s="1"/>
  <c r="BW102" i="1"/>
  <c r="M257" i="7" s="1"/>
  <c r="W257" i="7" s="1"/>
  <c r="BV102" i="1"/>
  <c r="BU102" i="1"/>
  <c r="BT102" i="1"/>
  <c r="BS102" i="1"/>
  <c r="BR102" i="1"/>
  <c r="BQ102" i="1"/>
  <c r="K257" i="7" s="1"/>
  <c r="BP102" i="1"/>
  <c r="J299" i="7" s="1"/>
  <c r="BO102" i="1"/>
  <c r="J278" i="7" s="1"/>
  <c r="BN102" i="1"/>
  <c r="BM102" i="1"/>
  <c r="BL102" i="1"/>
  <c r="BK102" i="1"/>
  <c r="BJ102" i="1"/>
  <c r="H299" i="7" s="1"/>
  <c r="BI102" i="1"/>
  <c r="H278" i="7" s="1"/>
  <c r="BH102" i="1"/>
  <c r="H257" i="7" s="1"/>
  <c r="BG102" i="1"/>
  <c r="G299" i="7" s="1"/>
  <c r="BF102" i="1"/>
  <c r="BE102" i="1"/>
  <c r="BD102" i="1"/>
  <c r="BC102" i="1"/>
  <c r="BB102" i="1"/>
  <c r="BA102" i="1"/>
  <c r="E299" i="7" s="1"/>
  <c r="AZ102" i="1"/>
  <c r="E278" i="7" s="1"/>
  <c r="AY102" i="1"/>
  <c r="E257" i="7" s="1"/>
  <c r="AW102" i="1"/>
  <c r="CQ101" i="1"/>
  <c r="CP101" i="1"/>
  <c r="CO101" i="1"/>
  <c r="CN101" i="1"/>
  <c r="R298" i="7" s="1"/>
  <c r="CM101" i="1"/>
  <c r="R277" i="7" s="1"/>
  <c r="CL101" i="1"/>
  <c r="R256" i="7" s="1"/>
  <c r="CK101" i="1"/>
  <c r="Q298" i="7" s="1"/>
  <c r="CJ101" i="1"/>
  <c r="CI101" i="1"/>
  <c r="CH101" i="1"/>
  <c r="CG101" i="1"/>
  <c r="CF101" i="1"/>
  <c r="P256" i="7" s="1"/>
  <c r="CE101" i="1"/>
  <c r="O298" i="7" s="1"/>
  <c r="CD101" i="1"/>
  <c r="O277" i="7" s="1"/>
  <c r="CC101" i="1"/>
  <c r="O256" i="7" s="1"/>
  <c r="CB101" i="1"/>
  <c r="CA101" i="1"/>
  <c r="BZ101" i="1"/>
  <c r="BY101" i="1"/>
  <c r="BX101" i="1"/>
  <c r="BW101" i="1"/>
  <c r="M256" i="7" s="1"/>
  <c r="W256" i="7" s="1"/>
  <c r="BV101" i="1"/>
  <c r="L298" i="7" s="1"/>
  <c r="BU101" i="1"/>
  <c r="L277" i="7" s="1"/>
  <c r="BT101" i="1"/>
  <c r="BS101" i="1"/>
  <c r="BR101" i="1"/>
  <c r="BQ101" i="1"/>
  <c r="BP101" i="1"/>
  <c r="J298" i="7" s="1"/>
  <c r="BO101" i="1"/>
  <c r="J277" i="7" s="1"/>
  <c r="BN101" i="1"/>
  <c r="J256" i="7" s="1"/>
  <c r="BM101" i="1"/>
  <c r="I298" i="7" s="1"/>
  <c r="BL101" i="1"/>
  <c r="BK101" i="1"/>
  <c r="BJ101" i="1"/>
  <c r="BI101" i="1"/>
  <c r="BH101" i="1"/>
  <c r="H256" i="7" s="1"/>
  <c r="BG101" i="1"/>
  <c r="G298" i="7" s="1"/>
  <c r="BF101" i="1"/>
  <c r="G277" i="7" s="1"/>
  <c r="BE101" i="1"/>
  <c r="G256" i="7" s="1"/>
  <c r="BD101" i="1"/>
  <c r="BC101" i="1"/>
  <c r="BB101" i="1"/>
  <c r="BA101" i="1"/>
  <c r="AZ101" i="1"/>
  <c r="E277" i="7" s="1"/>
  <c r="AY101" i="1"/>
  <c r="E256" i="7" s="1"/>
  <c r="AW101" i="1"/>
  <c r="CQ100" i="1"/>
  <c r="S297" i="7" s="1"/>
  <c r="CP100" i="1"/>
  <c r="CO100" i="1"/>
  <c r="CN100" i="1"/>
  <c r="CM100" i="1"/>
  <c r="CL100" i="1"/>
  <c r="R255" i="7" s="1"/>
  <c r="CK100" i="1"/>
  <c r="Q297" i="7" s="1"/>
  <c r="CJ100" i="1"/>
  <c r="Q276" i="7" s="1"/>
  <c r="CI100" i="1"/>
  <c r="Q255" i="7" s="1"/>
  <c r="CH100" i="1"/>
  <c r="CG100" i="1"/>
  <c r="CF100" i="1"/>
  <c r="CE100" i="1"/>
  <c r="CD100" i="1"/>
  <c r="O276" i="7" s="1"/>
  <c r="CC100" i="1"/>
  <c r="O255" i="7" s="1"/>
  <c r="CB100" i="1"/>
  <c r="N297" i="7" s="1"/>
  <c r="CA100" i="1"/>
  <c r="N276" i="7" s="1"/>
  <c r="BZ100" i="1"/>
  <c r="BY100" i="1"/>
  <c r="BX100" i="1"/>
  <c r="BW100" i="1"/>
  <c r="BV100" i="1"/>
  <c r="L297" i="7" s="1"/>
  <c r="BU100" i="1"/>
  <c r="L276" i="7" s="1"/>
  <c r="BT100" i="1"/>
  <c r="L255" i="7" s="1"/>
  <c r="BS100" i="1"/>
  <c r="BR100" i="1"/>
  <c r="BQ100" i="1"/>
  <c r="BP100" i="1"/>
  <c r="BO100" i="1"/>
  <c r="BN100" i="1"/>
  <c r="BM100" i="1"/>
  <c r="I297" i="7" s="1"/>
  <c r="BL100" i="1"/>
  <c r="I276" i="7" s="1"/>
  <c r="BK100" i="1"/>
  <c r="I255" i="7" s="1"/>
  <c r="BJ100" i="1"/>
  <c r="BI100" i="1"/>
  <c r="BH100" i="1"/>
  <c r="BG100" i="1"/>
  <c r="BF100" i="1"/>
  <c r="G276" i="7" s="1"/>
  <c r="W276" i="7" s="1"/>
  <c r="BE100" i="1"/>
  <c r="G255" i="7" s="1"/>
  <c r="BD100" i="1"/>
  <c r="F297" i="7" s="1"/>
  <c r="BC100" i="1"/>
  <c r="F276" i="7" s="1"/>
  <c r="BB100" i="1"/>
  <c r="BA100" i="1"/>
  <c r="AZ100" i="1"/>
  <c r="AY100" i="1"/>
  <c r="AW100" i="1"/>
  <c r="CQ99" i="1"/>
  <c r="CP99" i="1"/>
  <c r="S275" i="7" s="1"/>
  <c r="CO99" i="1"/>
  <c r="S254" i="7" s="1"/>
  <c r="CN99" i="1"/>
  <c r="CM99" i="1"/>
  <c r="CL99" i="1"/>
  <c r="CK99" i="1"/>
  <c r="CJ99" i="1"/>
  <c r="Q275" i="7" s="1"/>
  <c r="CI99" i="1"/>
  <c r="Q254" i="7" s="1"/>
  <c r="CH99" i="1"/>
  <c r="P296" i="7" s="1"/>
  <c r="CG99" i="1"/>
  <c r="P275" i="7" s="1"/>
  <c r="CF99" i="1"/>
  <c r="CE99" i="1"/>
  <c r="CD99" i="1"/>
  <c r="CC99" i="1"/>
  <c r="CB99" i="1"/>
  <c r="N296" i="7" s="1"/>
  <c r="CA99" i="1"/>
  <c r="N275" i="7" s="1"/>
  <c r="BZ99" i="1"/>
  <c r="N254" i="7" s="1"/>
  <c r="BY99" i="1"/>
  <c r="M296" i="7" s="1"/>
  <c r="BX99" i="1"/>
  <c r="BW99" i="1"/>
  <c r="BV99" i="1"/>
  <c r="BU99" i="1"/>
  <c r="BT99" i="1"/>
  <c r="BS99" i="1"/>
  <c r="BR99" i="1"/>
  <c r="K275" i="7" s="1"/>
  <c r="BQ99" i="1"/>
  <c r="K254" i="7" s="1"/>
  <c r="BP99" i="1"/>
  <c r="BO99" i="1"/>
  <c r="BN99" i="1"/>
  <c r="BM99" i="1"/>
  <c r="BL99" i="1"/>
  <c r="I275" i="7" s="1"/>
  <c r="BK99" i="1"/>
  <c r="I254" i="7" s="1"/>
  <c r="BJ99" i="1"/>
  <c r="H296" i="7" s="1"/>
  <c r="BI99" i="1"/>
  <c r="H275" i="7" s="1"/>
  <c r="BH99" i="1"/>
  <c r="BG99" i="1"/>
  <c r="BF99" i="1"/>
  <c r="BE99" i="1"/>
  <c r="BD99" i="1"/>
  <c r="F296" i="7" s="1"/>
  <c r="BC99" i="1"/>
  <c r="F275" i="7" s="1"/>
  <c r="BB99" i="1"/>
  <c r="F254" i="7" s="1"/>
  <c r="BA99" i="1"/>
  <c r="E296" i="7" s="1"/>
  <c r="AZ99" i="1"/>
  <c r="AY99" i="1"/>
  <c r="AW99" i="1"/>
  <c r="CQ95" i="1"/>
  <c r="CP95" i="1"/>
  <c r="CO95" i="1"/>
  <c r="CN95" i="1"/>
  <c r="R253" i="7" s="1"/>
  <c r="CM95" i="1"/>
  <c r="R232" i="7" s="1"/>
  <c r="CL95" i="1"/>
  <c r="CK95" i="1"/>
  <c r="CJ95" i="1"/>
  <c r="CI95" i="1"/>
  <c r="CH95" i="1"/>
  <c r="P253" i="7" s="1"/>
  <c r="CG95" i="1"/>
  <c r="CF95" i="1"/>
  <c r="P211" i="7" s="1"/>
  <c r="CE95" i="1"/>
  <c r="O253" i="7" s="1"/>
  <c r="CD95" i="1"/>
  <c r="CC95" i="1"/>
  <c r="CB95" i="1"/>
  <c r="CA95" i="1"/>
  <c r="BZ95" i="1"/>
  <c r="N211" i="7" s="1"/>
  <c r="BY95" i="1"/>
  <c r="BX95" i="1"/>
  <c r="M232" i="7" s="1"/>
  <c r="W232" i="7" s="1"/>
  <c r="BW95" i="1"/>
  <c r="M211" i="7" s="1"/>
  <c r="BV95" i="1"/>
  <c r="BU95" i="1"/>
  <c r="BT95" i="1"/>
  <c r="BS95" i="1"/>
  <c r="BR95" i="1"/>
  <c r="K232" i="7" s="1"/>
  <c r="BQ95" i="1"/>
  <c r="BP95" i="1"/>
  <c r="J253" i="7" s="1"/>
  <c r="BO95" i="1"/>
  <c r="J232" i="7" s="1"/>
  <c r="BN95" i="1"/>
  <c r="BM95" i="1"/>
  <c r="BL95" i="1"/>
  <c r="BK95" i="1"/>
  <c r="BJ95" i="1"/>
  <c r="H253" i="7" s="1"/>
  <c r="BI95" i="1"/>
  <c r="BH95" i="1"/>
  <c r="H211" i="7" s="1"/>
  <c r="BG95" i="1"/>
  <c r="G253" i="7" s="1"/>
  <c r="X253" i="7" s="1"/>
  <c r="BF95" i="1"/>
  <c r="BE95" i="1"/>
  <c r="BD95" i="1"/>
  <c r="BC95" i="1"/>
  <c r="BB95" i="1"/>
  <c r="F211" i="7" s="1"/>
  <c r="BA95" i="1"/>
  <c r="AZ95" i="1"/>
  <c r="E232" i="7" s="1"/>
  <c r="AY95" i="1"/>
  <c r="E211" i="7" s="1"/>
  <c r="AW95" i="1"/>
  <c r="CQ94" i="1"/>
  <c r="CP94" i="1"/>
  <c r="CO94" i="1"/>
  <c r="CN94" i="1"/>
  <c r="R252" i="7" s="1"/>
  <c r="CM94" i="1"/>
  <c r="CL94" i="1"/>
  <c r="R210" i="7" s="1"/>
  <c r="CK94" i="1"/>
  <c r="Q252" i="7" s="1"/>
  <c r="CJ94" i="1"/>
  <c r="CI94" i="1"/>
  <c r="CH94" i="1"/>
  <c r="CG94" i="1"/>
  <c r="CF94" i="1"/>
  <c r="P210" i="7" s="1"/>
  <c r="CE94" i="1"/>
  <c r="CD94" i="1"/>
  <c r="O231" i="7" s="1"/>
  <c r="CC94" i="1"/>
  <c r="O210" i="7" s="1"/>
  <c r="CB94" i="1"/>
  <c r="CA94" i="1"/>
  <c r="BZ94" i="1"/>
  <c r="BY94" i="1"/>
  <c r="BX94" i="1"/>
  <c r="M231" i="7" s="1"/>
  <c r="BW94" i="1"/>
  <c r="BV94" i="1"/>
  <c r="L252" i="7" s="1"/>
  <c r="BU94" i="1"/>
  <c r="L231" i="7" s="1"/>
  <c r="BT94" i="1"/>
  <c r="BS94" i="1"/>
  <c r="BR94" i="1"/>
  <c r="BQ94" i="1"/>
  <c r="BP94" i="1"/>
  <c r="J252" i="7" s="1"/>
  <c r="BO94" i="1"/>
  <c r="BN94" i="1"/>
  <c r="J210" i="7" s="1"/>
  <c r="BM94" i="1"/>
  <c r="I252" i="7" s="1"/>
  <c r="BL94" i="1"/>
  <c r="BK94" i="1"/>
  <c r="BJ94" i="1"/>
  <c r="BI94" i="1"/>
  <c r="BH94" i="1"/>
  <c r="BG94" i="1"/>
  <c r="BF94" i="1"/>
  <c r="G231" i="7" s="1"/>
  <c r="BE94" i="1"/>
  <c r="G210" i="7" s="1"/>
  <c r="X210" i="7" s="1"/>
  <c r="BD94" i="1"/>
  <c r="BC94" i="1"/>
  <c r="BB94" i="1"/>
  <c r="BA94" i="1"/>
  <c r="AZ94" i="1"/>
  <c r="E231" i="7" s="1"/>
  <c r="AY94" i="1"/>
  <c r="AW94" i="1"/>
  <c r="CQ93" i="1"/>
  <c r="S251" i="7" s="1"/>
  <c r="CP93" i="1"/>
  <c r="CO93" i="1"/>
  <c r="CN93" i="1"/>
  <c r="CM93" i="1"/>
  <c r="CL93" i="1"/>
  <c r="R209" i="7" s="1"/>
  <c r="CK93" i="1"/>
  <c r="CJ93" i="1"/>
  <c r="Q230" i="7" s="1"/>
  <c r="CI93" i="1"/>
  <c r="Q209" i="7" s="1"/>
  <c r="CH93" i="1"/>
  <c r="CG93" i="1"/>
  <c r="CF93" i="1"/>
  <c r="CE93" i="1"/>
  <c r="CD93" i="1"/>
  <c r="O230" i="7" s="1"/>
  <c r="CC93" i="1"/>
  <c r="CB93" i="1"/>
  <c r="N251" i="7" s="1"/>
  <c r="CA93" i="1"/>
  <c r="N230" i="7" s="1"/>
  <c r="BZ93" i="1"/>
  <c r="BY93" i="1"/>
  <c r="BX93" i="1"/>
  <c r="BW93" i="1"/>
  <c r="BV93" i="1"/>
  <c r="L251" i="7" s="1"/>
  <c r="BU93" i="1"/>
  <c r="BT93" i="1"/>
  <c r="L209" i="7" s="1"/>
  <c r="BS93" i="1"/>
  <c r="BR93" i="1"/>
  <c r="BQ93" i="1"/>
  <c r="BP93" i="1"/>
  <c r="BO93" i="1"/>
  <c r="BN93" i="1"/>
  <c r="J209" i="7" s="1"/>
  <c r="BM93" i="1"/>
  <c r="BL93" i="1"/>
  <c r="I230" i="7" s="1"/>
  <c r="BK93" i="1"/>
  <c r="I209" i="7" s="1"/>
  <c r="BJ93" i="1"/>
  <c r="BI93" i="1"/>
  <c r="BH93" i="1"/>
  <c r="BG93" i="1"/>
  <c r="BF93" i="1"/>
  <c r="G230" i="7" s="1"/>
  <c r="BE93" i="1"/>
  <c r="BD93" i="1"/>
  <c r="F251" i="7" s="1"/>
  <c r="BC93" i="1"/>
  <c r="F230" i="7" s="1"/>
  <c r="BB93" i="1"/>
  <c r="BA93" i="1"/>
  <c r="AZ93" i="1"/>
  <c r="AY93" i="1"/>
  <c r="AW93" i="1"/>
  <c r="CQ92" i="1"/>
  <c r="CP92" i="1"/>
  <c r="S229" i="7" s="1"/>
  <c r="CO92" i="1"/>
  <c r="S208" i="7" s="1"/>
  <c r="CN92" i="1"/>
  <c r="CM92" i="1"/>
  <c r="CL92" i="1"/>
  <c r="CK92" i="1"/>
  <c r="CJ92" i="1"/>
  <c r="Q229" i="7" s="1"/>
  <c r="CI92" i="1"/>
  <c r="CH92" i="1"/>
  <c r="P250" i="7" s="1"/>
  <c r="CG92" i="1"/>
  <c r="P229" i="7" s="1"/>
  <c r="CF92" i="1"/>
  <c r="CE92" i="1"/>
  <c r="CD92" i="1"/>
  <c r="CC92" i="1"/>
  <c r="CB92" i="1"/>
  <c r="N250" i="7" s="1"/>
  <c r="CA92" i="1"/>
  <c r="BZ92" i="1"/>
  <c r="N208" i="7" s="1"/>
  <c r="BY92" i="1"/>
  <c r="M250" i="7" s="1"/>
  <c r="BX92" i="1"/>
  <c r="BW92" i="1"/>
  <c r="BV92" i="1"/>
  <c r="BU92" i="1"/>
  <c r="BT92" i="1"/>
  <c r="L208" i="7" s="1"/>
  <c r="BS92" i="1"/>
  <c r="BR92" i="1"/>
  <c r="K229" i="7" s="1"/>
  <c r="BQ92" i="1"/>
  <c r="K208" i="7" s="1"/>
  <c r="BP92" i="1"/>
  <c r="BO92" i="1"/>
  <c r="BN92" i="1"/>
  <c r="BM92" i="1"/>
  <c r="BL92" i="1"/>
  <c r="I229" i="7" s="1"/>
  <c r="BK92" i="1"/>
  <c r="BJ92" i="1"/>
  <c r="H250" i="7" s="1"/>
  <c r="BI92" i="1"/>
  <c r="H229" i="7" s="1"/>
  <c r="BH92" i="1"/>
  <c r="BG92" i="1"/>
  <c r="BF92" i="1"/>
  <c r="BE92" i="1"/>
  <c r="BD92" i="1"/>
  <c r="F250" i="7" s="1"/>
  <c r="BC92" i="1"/>
  <c r="BB92" i="1"/>
  <c r="F208" i="7" s="1"/>
  <c r="BA92" i="1"/>
  <c r="E250" i="7" s="1"/>
  <c r="AZ92" i="1"/>
  <c r="AY92" i="1"/>
  <c r="AW92" i="1"/>
  <c r="CQ91" i="1"/>
  <c r="CP91" i="1"/>
  <c r="S228" i="7" s="1"/>
  <c r="CO91" i="1"/>
  <c r="CN91" i="1"/>
  <c r="R249" i="7" s="1"/>
  <c r="CM91" i="1"/>
  <c r="R228" i="7" s="1"/>
  <c r="CL91" i="1"/>
  <c r="CK91" i="1"/>
  <c r="CJ91" i="1"/>
  <c r="CI91" i="1"/>
  <c r="CH91" i="1"/>
  <c r="P249" i="7" s="1"/>
  <c r="CG91" i="1"/>
  <c r="CF91" i="1"/>
  <c r="P207" i="7" s="1"/>
  <c r="CE91" i="1"/>
  <c r="O249" i="7" s="1"/>
  <c r="CD91" i="1"/>
  <c r="CC91" i="1"/>
  <c r="CB91" i="1"/>
  <c r="CA91" i="1"/>
  <c r="BZ91" i="1"/>
  <c r="N207" i="7" s="1"/>
  <c r="BY91" i="1"/>
  <c r="BX91" i="1"/>
  <c r="M228" i="7" s="1"/>
  <c r="W228" i="7" s="1"/>
  <c r="BW91" i="1"/>
  <c r="M207" i="7" s="1"/>
  <c r="BV91" i="1"/>
  <c r="BU91" i="1"/>
  <c r="BT91" i="1"/>
  <c r="BS91" i="1"/>
  <c r="BR91" i="1"/>
  <c r="K228" i="7" s="1"/>
  <c r="BQ91" i="1"/>
  <c r="BP91" i="1"/>
  <c r="J249" i="7" s="1"/>
  <c r="BO91" i="1"/>
  <c r="J228" i="7" s="1"/>
  <c r="BN91" i="1"/>
  <c r="BM91" i="1"/>
  <c r="BL91" i="1"/>
  <c r="BK91" i="1"/>
  <c r="BJ91" i="1"/>
  <c r="H249" i="7" s="1"/>
  <c r="BI91" i="1"/>
  <c r="BH91" i="1"/>
  <c r="H207" i="7" s="1"/>
  <c r="BG91" i="1"/>
  <c r="G249" i="7" s="1"/>
  <c r="X249" i="7" s="1"/>
  <c r="BF91" i="1"/>
  <c r="BE91" i="1"/>
  <c r="BD91" i="1"/>
  <c r="BC91" i="1"/>
  <c r="BB91" i="1"/>
  <c r="F207" i="7" s="1"/>
  <c r="BA91" i="1"/>
  <c r="AZ91" i="1"/>
  <c r="E228" i="7" s="1"/>
  <c r="AY91" i="1"/>
  <c r="E207" i="7" s="1"/>
  <c r="AW91" i="1"/>
  <c r="CQ90" i="1"/>
  <c r="CP90" i="1"/>
  <c r="CO90" i="1"/>
  <c r="CN90" i="1"/>
  <c r="CM90" i="1"/>
  <c r="CL90" i="1"/>
  <c r="R206" i="7" s="1"/>
  <c r="CK90" i="1"/>
  <c r="Q248" i="7" s="1"/>
  <c r="CJ90" i="1"/>
  <c r="CI90" i="1"/>
  <c r="CH90" i="1"/>
  <c r="CG90" i="1"/>
  <c r="CF90" i="1"/>
  <c r="P206" i="7" s="1"/>
  <c r="CE90" i="1"/>
  <c r="CD90" i="1"/>
  <c r="O227" i="7" s="1"/>
  <c r="CC90" i="1"/>
  <c r="O206" i="7" s="1"/>
  <c r="CB90" i="1"/>
  <c r="CA90" i="1"/>
  <c r="BZ90" i="1"/>
  <c r="BY90" i="1"/>
  <c r="BX90" i="1"/>
  <c r="BW90" i="1"/>
  <c r="BV90" i="1"/>
  <c r="L248" i="7" s="1"/>
  <c r="BU90" i="1"/>
  <c r="L227" i="7" s="1"/>
  <c r="BT90" i="1"/>
  <c r="BS90" i="1"/>
  <c r="BR90" i="1"/>
  <c r="BQ90" i="1"/>
  <c r="BP90" i="1"/>
  <c r="BO90" i="1"/>
  <c r="BN90" i="1"/>
  <c r="J206" i="7" s="1"/>
  <c r="BM90" i="1"/>
  <c r="I248" i="7" s="1"/>
  <c r="BL90" i="1"/>
  <c r="BK90" i="1"/>
  <c r="BJ90" i="1"/>
  <c r="BI90" i="1"/>
  <c r="BH90" i="1"/>
  <c r="H206" i="7" s="1"/>
  <c r="BG90" i="1"/>
  <c r="BF90" i="1"/>
  <c r="G227" i="7" s="1"/>
  <c r="BE90" i="1"/>
  <c r="G206" i="7" s="1"/>
  <c r="X206" i="7" s="1"/>
  <c r="BD90" i="1"/>
  <c r="BC90" i="1"/>
  <c r="BB90" i="1"/>
  <c r="BA90" i="1"/>
  <c r="AZ90" i="1"/>
  <c r="E227" i="7" s="1"/>
  <c r="AY90" i="1"/>
  <c r="AW90" i="1"/>
  <c r="CQ89" i="1"/>
  <c r="S247" i="7" s="1"/>
  <c r="CP89" i="1"/>
  <c r="CO89" i="1"/>
  <c r="CN89" i="1"/>
  <c r="CM89" i="1"/>
  <c r="CL89" i="1"/>
  <c r="R205" i="7" s="1"/>
  <c r="CK89" i="1"/>
  <c r="CJ89" i="1"/>
  <c r="Q226" i="7" s="1"/>
  <c r="CI89" i="1"/>
  <c r="Q205" i="7" s="1"/>
  <c r="CH89" i="1"/>
  <c r="CG89" i="1"/>
  <c r="CF89" i="1"/>
  <c r="CE89" i="1"/>
  <c r="CD89" i="1"/>
  <c r="O226" i="7" s="1"/>
  <c r="CC89" i="1"/>
  <c r="CB89" i="1"/>
  <c r="N247" i="7" s="1"/>
  <c r="CA89" i="1"/>
  <c r="N226" i="7" s="1"/>
  <c r="BZ89" i="1"/>
  <c r="BY89" i="1"/>
  <c r="BX89" i="1"/>
  <c r="BW89" i="1"/>
  <c r="BV89" i="1"/>
  <c r="BU89" i="1"/>
  <c r="BT89" i="1"/>
  <c r="L205" i="7" s="1"/>
  <c r="BS89" i="1"/>
  <c r="BR89" i="1"/>
  <c r="BQ89" i="1"/>
  <c r="BP89" i="1"/>
  <c r="BO89" i="1"/>
  <c r="BN89" i="1"/>
  <c r="J205" i="7" s="1"/>
  <c r="BM89" i="1"/>
  <c r="BL89" i="1"/>
  <c r="I226" i="7" s="1"/>
  <c r="BK89" i="1"/>
  <c r="I205" i="7" s="1"/>
  <c r="BJ89" i="1"/>
  <c r="BI89" i="1"/>
  <c r="BH89" i="1"/>
  <c r="BG89" i="1"/>
  <c r="BF89" i="1"/>
  <c r="G226" i="7" s="1"/>
  <c r="BE89" i="1"/>
  <c r="BD89" i="1"/>
  <c r="F247" i="7" s="1"/>
  <c r="BC89" i="1"/>
  <c r="F226" i="7" s="1"/>
  <c r="X226" i="7" s="1"/>
  <c r="BB89" i="1"/>
  <c r="BA89" i="1"/>
  <c r="AZ89" i="1"/>
  <c r="AY89" i="1"/>
  <c r="AW89" i="1"/>
  <c r="CQ88" i="1"/>
  <c r="CP88" i="1"/>
  <c r="S225" i="7" s="1"/>
  <c r="CO88" i="1"/>
  <c r="S204" i="7" s="1"/>
  <c r="CN88" i="1"/>
  <c r="CM88" i="1"/>
  <c r="CL88" i="1"/>
  <c r="CK88" i="1"/>
  <c r="CJ88" i="1"/>
  <c r="CI88" i="1"/>
  <c r="CH88" i="1"/>
  <c r="P246" i="7" s="1"/>
  <c r="CG88" i="1"/>
  <c r="P225" i="7" s="1"/>
  <c r="CF88" i="1"/>
  <c r="CE88" i="1"/>
  <c r="CD88" i="1"/>
  <c r="CC88" i="1"/>
  <c r="CB88" i="1"/>
  <c r="N246" i="7" s="1"/>
  <c r="CA88" i="1"/>
  <c r="BZ88" i="1"/>
  <c r="N204" i="7" s="1"/>
  <c r="X204" i="7" s="1"/>
  <c r="BY88" i="1"/>
  <c r="M246" i="7" s="1"/>
  <c r="BX88" i="1"/>
  <c r="BW88" i="1"/>
  <c r="BV88" i="1"/>
  <c r="BU88" i="1"/>
  <c r="BT88" i="1"/>
  <c r="L204" i="7" s="1"/>
  <c r="BS88" i="1"/>
  <c r="BR88" i="1"/>
  <c r="K225" i="7" s="1"/>
  <c r="BQ88" i="1"/>
  <c r="K204" i="7" s="1"/>
  <c r="BP88" i="1"/>
  <c r="BO88" i="1"/>
  <c r="BN88" i="1"/>
  <c r="BM88" i="1"/>
  <c r="BL88" i="1"/>
  <c r="I225" i="7" s="1"/>
  <c r="BK88" i="1"/>
  <c r="BJ88" i="1"/>
  <c r="H246" i="7" s="1"/>
  <c r="BI88" i="1"/>
  <c r="H225" i="7" s="1"/>
  <c r="BH88" i="1"/>
  <c r="BG88" i="1"/>
  <c r="BF88" i="1"/>
  <c r="BE88" i="1"/>
  <c r="BD88" i="1"/>
  <c r="F246" i="7" s="1"/>
  <c r="BC88" i="1"/>
  <c r="BB88" i="1"/>
  <c r="F204" i="7" s="1"/>
  <c r="BA88" i="1"/>
  <c r="E246" i="7" s="1"/>
  <c r="AZ88" i="1"/>
  <c r="AY88" i="1"/>
  <c r="AW88" i="1"/>
  <c r="CQ87" i="1"/>
  <c r="CP87" i="1"/>
  <c r="S224" i="7" s="1"/>
  <c r="CO87" i="1"/>
  <c r="CN87" i="1"/>
  <c r="R245" i="7" s="1"/>
  <c r="CM87" i="1"/>
  <c r="R224" i="7" s="1"/>
  <c r="CL87" i="1"/>
  <c r="CK87" i="1"/>
  <c r="CJ87" i="1"/>
  <c r="CI87" i="1"/>
  <c r="CH87" i="1"/>
  <c r="P245" i="7" s="1"/>
  <c r="CG87" i="1"/>
  <c r="CF87" i="1"/>
  <c r="P203" i="7" s="1"/>
  <c r="CE87" i="1"/>
  <c r="O245" i="7" s="1"/>
  <c r="CD87" i="1"/>
  <c r="CC87" i="1"/>
  <c r="CB87" i="1"/>
  <c r="CA87" i="1"/>
  <c r="BZ87" i="1"/>
  <c r="N203" i="7" s="1"/>
  <c r="BY87" i="1"/>
  <c r="BX87" i="1"/>
  <c r="M224" i="7" s="1"/>
  <c r="W224" i="7" s="1"/>
  <c r="BW87" i="1"/>
  <c r="M203" i="7" s="1"/>
  <c r="BV87" i="1"/>
  <c r="BU87" i="1"/>
  <c r="BT87" i="1"/>
  <c r="BS87" i="1"/>
  <c r="BR87" i="1"/>
  <c r="BQ87" i="1"/>
  <c r="BP87" i="1"/>
  <c r="J245" i="7" s="1"/>
  <c r="BO87" i="1"/>
  <c r="J224" i="7" s="1"/>
  <c r="BN87" i="1"/>
  <c r="BM87" i="1"/>
  <c r="BL87" i="1"/>
  <c r="BK87" i="1"/>
  <c r="BJ87" i="1"/>
  <c r="H245" i="7" s="1"/>
  <c r="BI87" i="1"/>
  <c r="BH87" i="1"/>
  <c r="H203" i="7" s="1"/>
  <c r="BG87" i="1"/>
  <c r="G245" i="7" s="1"/>
  <c r="X245" i="7" s="1"/>
  <c r="BF87" i="1"/>
  <c r="BE87" i="1"/>
  <c r="BD87" i="1"/>
  <c r="BC87" i="1"/>
  <c r="BB87" i="1"/>
  <c r="F203" i="7" s="1"/>
  <c r="BA87" i="1"/>
  <c r="AZ87" i="1"/>
  <c r="E224" i="7" s="1"/>
  <c r="AY87" i="1"/>
  <c r="E203" i="7" s="1"/>
  <c r="AW87" i="1"/>
  <c r="CQ86" i="1"/>
  <c r="CP86" i="1"/>
  <c r="CO86" i="1"/>
  <c r="CN86" i="1"/>
  <c r="R244" i="7" s="1"/>
  <c r="CM86" i="1"/>
  <c r="CL86" i="1"/>
  <c r="R202" i="7" s="1"/>
  <c r="CK86" i="1"/>
  <c r="Q244" i="7" s="1"/>
  <c r="CJ86" i="1"/>
  <c r="CI86" i="1"/>
  <c r="CH86" i="1"/>
  <c r="CG86" i="1"/>
  <c r="CF86" i="1"/>
  <c r="P202" i="7" s="1"/>
  <c r="CE86" i="1"/>
  <c r="CD86" i="1"/>
  <c r="O223" i="7" s="1"/>
  <c r="CC86" i="1"/>
  <c r="O202" i="7" s="1"/>
  <c r="CB86" i="1"/>
  <c r="CA86" i="1"/>
  <c r="BZ86" i="1"/>
  <c r="BY86" i="1"/>
  <c r="BX86" i="1"/>
  <c r="M223" i="7" s="1"/>
  <c r="BW86" i="1"/>
  <c r="BV86" i="1"/>
  <c r="L244" i="7" s="1"/>
  <c r="BU86" i="1"/>
  <c r="L223" i="7" s="1"/>
  <c r="BT86" i="1"/>
  <c r="BS86" i="1"/>
  <c r="BR86" i="1"/>
  <c r="BQ86" i="1"/>
  <c r="BP86" i="1"/>
  <c r="J244" i="7" s="1"/>
  <c r="BO86" i="1"/>
  <c r="BN86" i="1"/>
  <c r="J202" i="7" s="1"/>
  <c r="BM86" i="1"/>
  <c r="I244" i="7" s="1"/>
  <c r="BL86" i="1"/>
  <c r="BK86" i="1"/>
  <c r="BJ86" i="1"/>
  <c r="BI86" i="1"/>
  <c r="BH86" i="1"/>
  <c r="H202" i="7" s="1"/>
  <c r="BG86" i="1"/>
  <c r="BF86" i="1"/>
  <c r="G223" i="7" s="1"/>
  <c r="BE86" i="1"/>
  <c r="G202" i="7" s="1"/>
  <c r="BD86" i="1"/>
  <c r="BC86" i="1"/>
  <c r="BB86" i="1"/>
  <c r="BA86" i="1"/>
  <c r="AZ86" i="1"/>
  <c r="E223" i="7" s="1"/>
  <c r="AY86" i="1"/>
  <c r="AW86" i="1"/>
  <c r="CQ85" i="1"/>
  <c r="S243" i="7" s="1"/>
  <c r="CP85" i="1"/>
  <c r="CO85" i="1"/>
  <c r="CN85" i="1"/>
  <c r="CM85" i="1"/>
  <c r="CL85" i="1"/>
  <c r="R201" i="7" s="1"/>
  <c r="CK85" i="1"/>
  <c r="CJ85" i="1"/>
  <c r="Q222" i="7" s="1"/>
  <c r="CI85" i="1"/>
  <c r="Q201" i="7" s="1"/>
  <c r="CH85" i="1"/>
  <c r="CG85" i="1"/>
  <c r="CF85" i="1"/>
  <c r="CE85" i="1"/>
  <c r="CD85" i="1"/>
  <c r="O222" i="7" s="1"/>
  <c r="CC85" i="1"/>
  <c r="CB85" i="1"/>
  <c r="N243" i="7" s="1"/>
  <c r="CA85" i="1"/>
  <c r="N222" i="7" s="1"/>
  <c r="BZ85" i="1"/>
  <c r="BY85" i="1"/>
  <c r="BX85" i="1"/>
  <c r="BW85" i="1"/>
  <c r="BV85" i="1"/>
  <c r="L243" i="7" s="1"/>
  <c r="BU85" i="1"/>
  <c r="BT85" i="1"/>
  <c r="L201" i="7" s="1"/>
  <c r="BS85" i="1"/>
  <c r="BR85" i="1"/>
  <c r="BQ85" i="1"/>
  <c r="BP85" i="1"/>
  <c r="BO85" i="1"/>
  <c r="BN85" i="1"/>
  <c r="J201" i="7" s="1"/>
  <c r="BM85" i="1"/>
  <c r="BL85" i="1"/>
  <c r="I222" i="7" s="1"/>
  <c r="BK85" i="1"/>
  <c r="I201" i="7" s="1"/>
  <c r="BJ85" i="1"/>
  <c r="BI85" i="1"/>
  <c r="BH85" i="1"/>
  <c r="BG85" i="1"/>
  <c r="BF85" i="1"/>
  <c r="G222" i="7" s="1"/>
  <c r="BE85" i="1"/>
  <c r="BD85" i="1"/>
  <c r="F243" i="7" s="1"/>
  <c r="BC85" i="1"/>
  <c r="F222" i="7" s="1"/>
  <c r="X222" i="7" s="1"/>
  <c r="BB85" i="1"/>
  <c r="BA85" i="1"/>
  <c r="AZ85" i="1"/>
  <c r="AY85" i="1"/>
  <c r="AW85" i="1"/>
  <c r="CQ84" i="1"/>
  <c r="CP84" i="1"/>
  <c r="S221" i="7" s="1"/>
  <c r="CO84" i="1"/>
  <c r="S200" i="7" s="1"/>
  <c r="CN84" i="1"/>
  <c r="CM84" i="1"/>
  <c r="CL84" i="1"/>
  <c r="CK84" i="1"/>
  <c r="CJ84" i="1"/>
  <c r="CI84" i="1"/>
  <c r="CH84" i="1"/>
  <c r="P242" i="7" s="1"/>
  <c r="CG84" i="1"/>
  <c r="P221" i="7" s="1"/>
  <c r="CF84" i="1"/>
  <c r="CE84" i="1"/>
  <c r="CD84" i="1"/>
  <c r="CC84" i="1"/>
  <c r="CB84" i="1"/>
  <c r="N242" i="7" s="1"/>
  <c r="CA84" i="1"/>
  <c r="BZ84" i="1"/>
  <c r="N200" i="7" s="1"/>
  <c r="X200" i="7" s="1"/>
  <c r="BY84" i="1"/>
  <c r="M242" i="7" s="1"/>
  <c r="BX84" i="1"/>
  <c r="BW84" i="1"/>
  <c r="BV84" i="1"/>
  <c r="BU84" i="1"/>
  <c r="BT84" i="1"/>
  <c r="BS84" i="1"/>
  <c r="BR84" i="1"/>
  <c r="K221" i="7" s="1"/>
  <c r="BQ84" i="1"/>
  <c r="K200" i="7" s="1"/>
  <c r="BP84" i="1"/>
  <c r="BO84" i="1"/>
  <c r="BN84" i="1"/>
  <c r="BM84" i="1"/>
  <c r="BL84" i="1"/>
  <c r="I221" i="7" s="1"/>
  <c r="BK84" i="1"/>
  <c r="BJ84" i="1"/>
  <c r="H242" i="7" s="1"/>
  <c r="BI84" i="1"/>
  <c r="H221" i="7" s="1"/>
  <c r="BH84" i="1"/>
  <c r="BG84" i="1"/>
  <c r="BF84" i="1"/>
  <c r="BE84" i="1"/>
  <c r="BD84" i="1"/>
  <c r="BC84" i="1"/>
  <c r="BB84" i="1"/>
  <c r="F200" i="7" s="1"/>
  <c r="BA84" i="1"/>
  <c r="E242" i="7" s="1"/>
  <c r="AZ84" i="1"/>
  <c r="AY84" i="1"/>
  <c r="AW84" i="1"/>
  <c r="CQ83" i="1"/>
  <c r="CP83" i="1"/>
  <c r="CO83" i="1"/>
  <c r="CN83" i="1"/>
  <c r="R241" i="7" s="1"/>
  <c r="CM83" i="1"/>
  <c r="R220" i="7" s="1"/>
  <c r="CL83" i="1"/>
  <c r="CK83" i="1"/>
  <c r="CJ83" i="1"/>
  <c r="CI83" i="1"/>
  <c r="CH83" i="1"/>
  <c r="P241" i="7" s="1"/>
  <c r="CG83" i="1"/>
  <c r="CF83" i="1"/>
  <c r="P199" i="7" s="1"/>
  <c r="CE83" i="1"/>
  <c r="O241" i="7" s="1"/>
  <c r="CD83" i="1"/>
  <c r="CC83" i="1"/>
  <c r="CB83" i="1"/>
  <c r="CA83" i="1"/>
  <c r="BZ83" i="1"/>
  <c r="BY83" i="1"/>
  <c r="BX83" i="1"/>
  <c r="M220" i="7" s="1"/>
  <c r="W220" i="7" s="1"/>
  <c r="BW83" i="1"/>
  <c r="M199" i="7" s="1"/>
  <c r="BV83" i="1"/>
  <c r="BU83" i="1"/>
  <c r="BT83" i="1"/>
  <c r="BS83" i="1"/>
  <c r="BR83" i="1"/>
  <c r="K220" i="7" s="1"/>
  <c r="BQ83" i="1"/>
  <c r="BP83" i="1"/>
  <c r="J241" i="7" s="1"/>
  <c r="BO83" i="1"/>
  <c r="J220" i="7" s="1"/>
  <c r="BN83" i="1"/>
  <c r="BM83" i="1"/>
  <c r="BL83" i="1"/>
  <c r="BK83" i="1"/>
  <c r="BJ83" i="1"/>
  <c r="H241" i="7" s="1"/>
  <c r="BI83" i="1"/>
  <c r="BH83" i="1"/>
  <c r="H199" i="7" s="1"/>
  <c r="BG83" i="1"/>
  <c r="G241" i="7" s="1"/>
  <c r="X241" i="7" s="1"/>
  <c r="BF83" i="1"/>
  <c r="BE83" i="1"/>
  <c r="BD83" i="1"/>
  <c r="BC83" i="1"/>
  <c r="BB83" i="1"/>
  <c r="BA83" i="1"/>
  <c r="AZ83" i="1"/>
  <c r="E220" i="7" s="1"/>
  <c r="AY83" i="1"/>
  <c r="E199" i="7" s="1"/>
  <c r="AW83" i="1"/>
  <c r="CQ82" i="1"/>
  <c r="CP82" i="1"/>
  <c r="CO82" i="1"/>
  <c r="CN82" i="1"/>
  <c r="R240" i="7" s="1"/>
  <c r="CM82" i="1"/>
  <c r="CL82" i="1"/>
  <c r="R198" i="7" s="1"/>
  <c r="CK82" i="1"/>
  <c r="Q240" i="7" s="1"/>
  <c r="CJ82" i="1"/>
  <c r="CI82" i="1"/>
  <c r="CH82" i="1"/>
  <c r="CG82" i="1"/>
  <c r="CF82" i="1"/>
  <c r="CE82" i="1"/>
  <c r="CD82" i="1"/>
  <c r="O219" i="7" s="1"/>
  <c r="CC82" i="1"/>
  <c r="O198" i="7" s="1"/>
  <c r="CB82" i="1"/>
  <c r="CA82" i="1"/>
  <c r="BZ82" i="1"/>
  <c r="BY82" i="1"/>
  <c r="BX82" i="1"/>
  <c r="BW82" i="1"/>
  <c r="BV82" i="1"/>
  <c r="L240" i="7" s="1"/>
  <c r="BU82" i="1"/>
  <c r="L219" i="7" s="1"/>
  <c r="BT82" i="1"/>
  <c r="BS82" i="1"/>
  <c r="BR82" i="1"/>
  <c r="BQ82" i="1"/>
  <c r="BP82" i="1"/>
  <c r="J240" i="7" s="1"/>
  <c r="BO82" i="1"/>
  <c r="BN82" i="1"/>
  <c r="J198" i="7" s="1"/>
  <c r="BM82" i="1"/>
  <c r="I240" i="7" s="1"/>
  <c r="BL82" i="1"/>
  <c r="BK82" i="1"/>
  <c r="BJ82" i="1"/>
  <c r="BI82" i="1"/>
  <c r="BH82" i="1"/>
  <c r="H198" i="7" s="1"/>
  <c r="BG82" i="1"/>
  <c r="BF82" i="1"/>
  <c r="G219" i="7" s="1"/>
  <c r="BE82" i="1"/>
  <c r="G198" i="7" s="1"/>
  <c r="X198" i="7" s="1"/>
  <c r="BD82" i="1"/>
  <c r="BC82" i="1"/>
  <c r="BB82" i="1"/>
  <c r="BA82" i="1"/>
  <c r="AZ82" i="1"/>
  <c r="E219" i="7" s="1"/>
  <c r="AY82" i="1"/>
  <c r="AW82" i="1"/>
  <c r="CQ81" i="1"/>
  <c r="S239" i="7" s="1"/>
  <c r="CP81" i="1"/>
  <c r="CO81" i="1"/>
  <c r="CN81" i="1"/>
  <c r="CM81" i="1"/>
  <c r="CL81" i="1"/>
  <c r="R197" i="7" s="1"/>
  <c r="CK81" i="1"/>
  <c r="CJ81" i="1"/>
  <c r="Q218" i="7" s="1"/>
  <c r="CI81" i="1"/>
  <c r="Q197" i="7" s="1"/>
  <c r="CH81" i="1"/>
  <c r="CG81" i="1"/>
  <c r="CF81" i="1"/>
  <c r="CE81" i="1"/>
  <c r="CD81" i="1"/>
  <c r="O218" i="7" s="1"/>
  <c r="CC81" i="1"/>
  <c r="CB81" i="1"/>
  <c r="N239" i="7" s="1"/>
  <c r="CA81" i="1"/>
  <c r="N218" i="7" s="1"/>
  <c r="BZ81" i="1"/>
  <c r="BY81" i="1"/>
  <c r="BX81" i="1"/>
  <c r="BW81" i="1"/>
  <c r="BV81" i="1"/>
  <c r="L239" i="7" s="1"/>
  <c r="BU81" i="1"/>
  <c r="BT81" i="1"/>
  <c r="L197" i="7" s="1"/>
  <c r="BS81" i="1"/>
  <c r="BR81" i="1"/>
  <c r="BQ81" i="1"/>
  <c r="BP81" i="1"/>
  <c r="BO81" i="1"/>
  <c r="BN81" i="1"/>
  <c r="J197" i="7" s="1"/>
  <c r="BM81" i="1"/>
  <c r="BL81" i="1"/>
  <c r="I218" i="7" s="1"/>
  <c r="BK81" i="1"/>
  <c r="I197" i="7" s="1"/>
  <c r="BJ81" i="1"/>
  <c r="BI81" i="1"/>
  <c r="BH81" i="1"/>
  <c r="BG81" i="1"/>
  <c r="BF81" i="1"/>
  <c r="BE81" i="1"/>
  <c r="BD81" i="1"/>
  <c r="F239" i="7" s="1"/>
  <c r="BC81" i="1"/>
  <c r="F218" i="7" s="1"/>
  <c r="BB81" i="1"/>
  <c r="BA81" i="1"/>
  <c r="AZ81" i="1"/>
  <c r="AY81" i="1"/>
  <c r="AW81" i="1"/>
  <c r="CQ80" i="1"/>
  <c r="CP80" i="1"/>
  <c r="S217" i="7" s="1"/>
  <c r="CO80" i="1"/>
  <c r="S196" i="7" s="1"/>
  <c r="CN80" i="1"/>
  <c r="CM80" i="1"/>
  <c r="CL80" i="1"/>
  <c r="CK80" i="1"/>
  <c r="CJ80" i="1"/>
  <c r="Q217" i="7" s="1"/>
  <c r="CI80" i="1"/>
  <c r="CH80" i="1"/>
  <c r="P238" i="7" s="1"/>
  <c r="CG80" i="1"/>
  <c r="P217" i="7" s="1"/>
  <c r="CF80" i="1"/>
  <c r="CE80" i="1"/>
  <c r="CD80" i="1"/>
  <c r="CC80" i="1"/>
  <c r="CB80" i="1"/>
  <c r="N238" i="7" s="1"/>
  <c r="CA80" i="1"/>
  <c r="BZ80" i="1"/>
  <c r="N196" i="7" s="1"/>
  <c r="X196" i="7" s="1"/>
  <c r="BY80" i="1"/>
  <c r="M238" i="7" s="1"/>
  <c r="BX80" i="1"/>
  <c r="BW80" i="1"/>
  <c r="BV80" i="1"/>
  <c r="BU80" i="1"/>
  <c r="BT80" i="1"/>
  <c r="L196" i="7" s="1"/>
  <c r="BS80" i="1"/>
  <c r="BR80" i="1"/>
  <c r="K217" i="7" s="1"/>
  <c r="BQ80" i="1"/>
  <c r="K196" i="7" s="1"/>
  <c r="BP80" i="1"/>
  <c r="BO80" i="1"/>
  <c r="BN80" i="1"/>
  <c r="BM80" i="1"/>
  <c r="BL80" i="1"/>
  <c r="BK80" i="1"/>
  <c r="BJ80" i="1"/>
  <c r="H238" i="7" s="1"/>
  <c r="BI80" i="1"/>
  <c r="H217" i="7" s="1"/>
  <c r="BH80" i="1"/>
  <c r="BG80" i="1"/>
  <c r="BF80" i="1"/>
  <c r="BE80" i="1"/>
  <c r="BD80" i="1"/>
  <c r="F238" i="7" s="1"/>
  <c r="BC80" i="1"/>
  <c r="BB80" i="1"/>
  <c r="F196" i="7" s="1"/>
  <c r="BA80" i="1"/>
  <c r="E238" i="7" s="1"/>
  <c r="AZ80" i="1"/>
  <c r="AY80" i="1"/>
  <c r="AW80" i="1"/>
  <c r="CQ79" i="1"/>
  <c r="CP79" i="1"/>
  <c r="S216" i="7" s="1"/>
  <c r="CO79" i="1"/>
  <c r="CN79" i="1"/>
  <c r="R237" i="7" s="1"/>
  <c r="CM79" i="1"/>
  <c r="R216" i="7" s="1"/>
  <c r="CL79" i="1"/>
  <c r="CK79" i="1"/>
  <c r="CJ79" i="1"/>
  <c r="CI79" i="1"/>
  <c r="CH79" i="1"/>
  <c r="P237" i="7" s="1"/>
  <c r="CG79" i="1"/>
  <c r="CF79" i="1"/>
  <c r="P195" i="7" s="1"/>
  <c r="CE79" i="1"/>
  <c r="O237" i="7" s="1"/>
  <c r="CD79" i="1"/>
  <c r="CC79" i="1"/>
  <c r="CB79" i="1"/>
  <c r="CA79" i="1"/>
  <c r="BZ79" i="1"/>
  <c r="N195" i="7" s="1"/>
  <c r="BY79" i="1"/>
  <c r="BX79" i="1"/>
  <c r="M216" i="7" s="1"/>
  <c r="W216" i="7" s="1"/>
  <c r="BW79" i="1"/>
  <c r="M195" i="7" s="1"/>
  <c r="BV79" i="1"/>
  <c r="BU79" i="1"/>
  <c r="BT79" i="1"/>
  <c r="BS79" i="1"/>
  <c r="BR79" i="1"/>
  <c r="K216" i="7" s="1"/>
  <c r="BQ79" i="1"/>
  <c r="BP79" i="1"/>
  <c r="J237" i="7" s="1"/>
  <c r="BO79" i="1"/>
  <c r="J216" i="7" s="1"/>
  <c r="BN79" i="1"/>
  <c r="BM79" i="1"/>
  <c r="BL79" i="1"/>
  <c r="BK79" i="1"/>
  <c r="BJ79" i="1"/>
  <c r="H237" i="7" s="1"/>
  <c r="BI79" i="1"/>
  <c r="BH79" i="1"/>
  <c r="H195" i="7" s="1"/>
  <c r="BG79" i="1"/>
  <c r="G237" i="7" s="1"/>
  <c r="X237" i="7" s="1"/>
  <c r="BF79" i="1"/>
  <c r="BE79" i="1"/>
  <c r="BD79" i="1"/>
  <c r="BC79" i="1"/>
  <c r="BB79" i="1"/>
  <c r="F195" i="7" s="1"/>
  <c r="BA79" i="1"/>
  <c r="AZ79" i="1"/>
  <c r="E216" i="7" s="1"/>
  <c r="AY79" i="1"/>
  <c r="E195" i="7" s="1"/>
  <c r="AW79" i="1"/>
  <c r="CQ78" i="1"/>
  <c r="CP78" i="1"/>
  <c r="CO78" i="1"/>
  <c r="CN78" i="1"/>
  <c r="R236" i="7" s="1"/>
  <c r="CM78" i="1"/>
  <c r="CL78" i="1"/>
  <c r="R194" i="7" s="1"/>
  <c r="CK78" i="1"/>
  <c r="Q236" i="7" s="1"/>
  <c r="CJ78" i="1"/>
  <c r="CI78" i="1"/>
  <c r="CH78" i="1"/>
  <c r="CG78" i="1"/>
  <c r="CF78" i="1"/>
  <c r="CE78" i="1"/>
  <c r="CD78" i="1"/>
  <c r="O215" i="7" s="1"/>
  <c r="CC78" i="1"/>
  <c r="O194" i="7" s="1"/>
  <c r="CB78" i="1"/>
  <c r="CA78" i="1"/>
  <c r="BZ78" i="1"/>
  <c r="BY78" i="1"/>
  <c r="BX78" i="1"/>
  <c r="M215" i="7" s="1"/>
  <c r="BW78" i="1"/>
  <c r="BV78" i="1"/>
  <c r="L236" i="7" s="1"/>
  <c r="BU78" i="1"/>
  <c r="L215" i="7" s="1"/>
  <c r="BT78" i="1"/>
  <c r="BS78" i="1"/>
  <c r="BR78" i="1"/>
  <c r="BQ78" i="1"/>
  <c r="BP78" i="1"/>
  <c r="J236" i="7" s="1"/>
  <c r="BO78" i="1"/>
  <c r="BN78" i="1"/>
  <c r="J194" i="7" s="1"/>
  <c r="BM78" i="1"/>
  <c r="I236" i="7" s="1"/>
  <c r="BL78" i="1"/>
  <c r="BK78" i="1"/>
  <c r="BJ78" i="1"/>
  <c r="BI78" i="1"/>
  <c r="BH78" i="1"/>
  <c r="H194" i="7" s="1"/>
  <c r="BG78" i="1"/>
  <c r="BF78" i="1"/>
  <c r="G215" i="7" s="1"/>
  <c r="BE78" i="1"/>
  <c r="G194" i="7" s="1"/>
  <c r="BD78" i="1"/>
  <c r="BC78" i="1"/>
  <c r="BB78" i="1"/>
  <c r="BA78" i="1"/>
  <c r="AZ78" i="1"/>
  <c r="E215" i="7" s="1"/>
  <c r="AY78" i="1"/>
  <c r="AW78" i="1"/>
  <c r="CQ77" i="1"/>
  <c r="S235" i="7" s="1"/>
  <c r="CP77" i="1"/>
  <c r="CO77" i="1"/>
  <c r="CN77" i="1"/>
  <c r="CM77" i="1"/>
  <c r="CL77" i="1"/>
  <c r="R193" i="7" s="1"/>
  <c r="CK77" i="1"/>
  <c r="CJ77" i="1"/>
  <c r="Q214" i="7" s="1"/>
  <c r="CI77" i="1"/>
  <c r="Q193" i="7" s="1"/>
  <c r="CH77" i="1"/>
  <c r="CG77" i="1"/>
  <c r="CF77" i="1"/>
  <c r="CE77" i="1"/>
  <c r="CD77" i="1"/>
  <c r="O214" i="7" s="1"/>
  <c r="CC77" i="1"/>
  <c r="CB77" i="1"/>
  <c r="N235" i="7" s="1"/>
  <c r="CA77" i="1"/>
  <c r="N214" i="7" s="1"/>
  <c r="BZ77" i="1"/>
  <c r="BY77" i="1"/>
  <c r="BX77" i="1"/>
  <c r="BW77" i="1"/>
  <c r="BV77" i="1"/>
  <c r="L235" i="7" s="1"/>
  <c r="BU77" i="1"/>
  <c r="BT77" i="1"/>
  <c r="L193" i="7" s="1"/>
  <c r="BS77" i="1"/>
  <c r="BR77" i="1"/>
  <c r="BQ77" i="1"/>
  <c r="BP77" i="1"/>
  <c r="BO77" i="1"/>
  <c r="BN77" i="1"/>
  <c r="BM77" i="1"/>
  <c r="BL77" i="1"/>
  <c r="I214" i="7" s="1"/>
  <c r="BK77" i="1"/>
  <c r="I193" i="7" s="1"/>
  <c r="BJ77" i="1"/>
  <c r="BI77" i="1"/>
  <c r="BH77" i="1"/>
  <c r="BG77" i="1"/>
  <c r="BF77" i="1"/>
  <c r="G214" i="7" s="1"/>
  <c r="BE77" i="1"/>
  <c r="BD77" i="1"/>
  <c r="F235" i="7" s="1"/>
  <c r="BC77" i="1"/>
  <c r="F214" i="7" s="1"/>
  <c r="BB77" i="1"/>
  <c r="BA77" i="1"/>
  <c r="AZ77" i="1"/>
  <c r="AY77" i="1"/>
  <c r="AW77" i="1"/>
  <c r="CQ76" i="1"/>
  <c r="CP76" i="1"/>
  <c r="S213" i="7" s="1"/>
  <c r="CO76" i="1"/>
  <c r="S192" i="7" s="1"/>
  <c r="CN76" i="1"/>
  <c r="CM76" i="1"/>
  <c r="CL76" i="1"/>
  <c r="CK76" i="1"/>
  <c r="CJ76" i="1"/>
  <c r="Q213" i="7" s="1"/>
  <c r="CI76" i="1"/>
  <c r="CH76" i="1"/>
  <c r="P234" i="7" s="1"/>
  <c r="CG76" i="1"/>
  <c r="P213" i="7" s="1"/>
  <c r="CF76" i="1"/>
  <c r="CE76" i="1"/>
  <c r="CD76" i="1"/>
  <c r="CC76" i="1"/>
  <c r="CB76" i="1"/>
  <c r="N234" i="7" s="1"/>
  <c r="CA76" i="1"/>
  <c r="BZ76" i="1"/>
  <c r="N192" i="7" s="1"/>
  <c r="X192" i="7" s="1"/>
  <c r="BY76" i="1"/>
  <c r="M234" i="7" s="1"/>
  <c r="BX76" i="1"/>
  <c r="BW76" i="1"/>
  <c r="BV76" i="1"/>
  <c r="BU76" i="1"/>
  <c r="BT76" i="1"/>
  <c r="L192" i="7" s="1"/>
  <c r="BS76" i="1"/>
  <c r="BR76" i="1"/>
  <c r="K213" i="7" s="1"/>
  <c r="BQ76" i="1"/>
  <c r="K192" i="7" s="1"/>
  <c r="BP76" i="1"/>
  <c r="BO76" i="1"/>
  <c r="BN76" i="1"/>
  <c r="BM76" i="1"/>
  <c r="BL76" i="1"/>
  <c r="BK76" i="1"/>
  <c r="BJ76" i="1"/>
  <c r="H234" i="7" s="1"/>
  <c r="BI76" i="1"/>
  <c r="H213" i="7" s="1"/>
  <c r="BH76" i="1"/>
  <c r="BG76" i="1"/>
  <c r="BF76" i="1"/>
  <c r="BE76" i="1"/>
  <c r="BD76" i="1"/>
  <c r="F234" i="7" s="1"/>
  <c r="BC76" i="1"/>
  <c r="BB76" i="1"/>
  <c r="F192" i="7" s="1"/>
  <c r="BA76" i="1"/>
  <c r="E234" i="7" s="1"/>
  <c r="AZ76" i="1"/>
  <c r="AY76" i="1"/>
  <c r="AW76" i="1"/>
  <c r="CQ75" i="1"/>
  <c r="CP75" i="1"/>
  <c r="S212" i="7" s="1"/>
  <c r="CO75" i="1"/>
  <c r="CN75" i="1"/>
  <c r="R233" i="7" s="1"/>
  <c r="CM75" i="1"/>
  <c r="R212" i="7" s="1"/>
  <c r="CL75" i="1"/>
  <c r="CK75" i="1"/>
  <c r="CJ75" i="1"/>
  <c r="CI75" i="1"/>
  <c r="CH75" i="1"/>
  <c r="P233" i="7" s="1"/>
  <c r="CG75" i="1"/>
  <c r="CF75" i="1"/>
  <c r="P191" i="7" s="1"/>
  <c r="CE75" i="1"/>
  <c r="O233" i="7" s="1"/>
  <c r="CD75" i="1"/>
  <c r="CC75" i="1"/>
  <c r="CB75" i="1"/>
  <c r="CA75" i="1"/>
  <c r="BZ75" i="1"/>
  <c r="N191" i="7" s="1"/>
  <c r="BY75" i="1"/>
  <c r="BX75" i="1"/>
  <c r="M212" i="7" s="1"/>
  <c r="W212" i="7" s="1"/>
  <c r="BW75" i="1"/>
  <c r="M191" i="7" s="1"/>
  <c r="BV75" i="1"/>
  <c r="BU75" i="1"/>
  <c r="BT75" i="1"/>
  <c r="BS75" i="1"/>
  <c r="BR75" i="1"/>
  <c r="K212" i="7" s="1"/>
  <c r="BQ75" i="1"/>
  <c r="BP75" i="1"/>
  <c r="J233" i="7" s="1"/>
  <c r="BO75" i="1"/>
  <c r="J212" i="7" s="1"/>
  <c r="BN75" i="1"/>
  <c r="BM75" i="1"/>
  <c r="BL75" i="1"/>
  <c r="BK75" i="1"/>
  <c r="BJ75" i="1"/>
  <c r="H233" i="7" s="1"/>
  <c r="BI75" i="1"/>
  <c r="BH75" i="1"/>
  <c r="H191" i="7" s="1"/>
  <c r="BG75" i="1"/>
  <c r="G233" i="7" s="1"/>
  <c r="X233" i="7" s="1"/>
  <c r="BF75" i="1"/>
  <c r="BE75" i="1"/>
  <c r="BD75" i="1"/>
  <c r="BC75" i="1"/>
  <c r="BB75" i="1"/>
  <c r="F191" i="7" s="1"/>
  <c r="BA75" i="1"/>
  <c r="AZ75" i="1"/>
  <c r="E212" i="7" s="1"/>
  <c r="AY75" i="1"/>
  <c r="E191" i="7" s="1"/>
  <c r="AW75" i="1"/>
  <c r="CQ71" i="1"/>
  <c r="CP71" i="1"/>
  <c r="CO71" i="1"/>
  <c r="CN71" i="1"/>
  <c r="R190" i="7" s="1"/>
  <c r="CM71" i="1"/>
  <c r="CL71" i="1"/>
  <c r="R148" i="7" s="1"/>
  <c r="CK71" i="1"/>
  <c r="Q190" i="7" s="1"/>
  <c r="CJ71" i="1"/>
  <c r="CI71" i="1"/>
  <c r="CH71" i="1"/>
  <c r="CG71" i="1"/>
  <c r="CF71" i="1"/>
  <c r="CE71" i="1"/>
  <c r="CD71" i="1"/>
  <c r="O169" i="7" s="1"/>
  <c r="CC71" i="1"/>
  <c r="O148" i="7" s="1"/>
  <c r="CB71" i="1"/>
  <c r="CA71" i="1"/>
  <c r="BZ71" i="1"/>
  <c r="BY71" i="1"/>
  <c r="BX71" i="1"/>
  <c r="M169" i="7" s="1"/>
  <c r="BW71" i="1"/>
  <c r="BV71" i="1"/>
  <c r="L190" i="7" s="1"/>
  <c r="BU71" i="1"/>
  <c r="L169" i="7" s="1"/>
  <c r="BT71" i="1"/>
  <c r="BS71" i="1"/>
  <c r="BR71" i="1"/>
  <c r="BQ71" i="1"/>
  <c r="BP71" i="1"/>
  <c r="J190" i="7" s="1"/>
  <c r="BO71" i="1"/>
  <c r="BN71" i="1"/>
  <c r="J148" i="7" s="1"/>
  <c r="BM71" i="1"/>
  <c r="I190" i="7" s="1"/>
  <c r="BL71" i="1"/>
  <c r="BK71" i="1"/>
  <c r="BJ71" i="1"/>
  <c r="BI71" i="1"/>
  <c r="BH71" i="1"/>
  <c r="H148" i="7" s="1"/>
  <c r="BG71" i="1"/>
  <c r="BF71" i="1"/>
  <c r="G169" i="7" s="1"/>
  <c r="BE71" i="1"/>
  <c r="G148" i="7" s="1"/>
  <c r="X148" i="7" s="1"/>
  <c r="BD71" i="1"/>
  <c r="BC71" i="1"/>
  <c r="BB71" i="1"/>
  <c r="BA71" i="1"/>
  <c r="AZ71" i="1"/>
  <c r="E169" i="7" s="1"/>
  <c r="AY71" i="1"/>
  <c r="AW71" i="1"/>
  <c r="CQ70" i="1"/>
  <c r="S189" i="7" s="1"/>
  <c r="CP70" i="1"/>
  <c r="CO70" i="1"/>
  <c r="CN70" i="1"/>
  <c r="CM70" i="1"/>
  <c r="CL70" i="1"/>
  <c r="R147" i="7" s="1"/>
  <c r="CK70" i="1"/>
  <c r="CJ70" i="1"/>
  <c r="Q168" i="7" s="1"/>
  <c r="CI70" i="1"/>
  <c r="Q147" i="7" s="1"/>
  <c r="CH70" i="1"/>
  <c r="CG70" i="1"/>
  <c r="CF70" i="1"/>
  <c r="CE70" i="1"/>
  <c r="CD70" i="1"/>
  <c r="O168" i="7" s="1"/>
  <c r="CC70" i="1"/>
  <c r="CB70" i="1"/>
  <c r="N189" i="7" s="1"/>
  <c r="CA70" i="1"/>
  <c r="N168" i="7" s="1"/>
  <c r="BZ70" i="1"/>
  <c r="BY70" i="1"/>
  <c r="BX70" i="1"/>
  <c r="BW70" i="1"/>
  <c r="BV70" i="1"/>
  <c r="L189" i="7" s="1"/>
  <c r="BU70" i="1"/>
  <c r="BT70" i="1"/>
  <c r="L147" i="7" s="1"/>
  <c r="BS70" i="1"/>
  <c r="BR70" i="1"/>
  <c r="BQ70" i="1"/>
  <c r="BP70" i="1"/>
  <c r="BO70" i="1"/>
  <c r="BN70" i="1"/>
  <c r="J147" i="7" s="1"/>
  <c r="BM70" i="1"/>
  <c r="BL70" i="1"/>
  <c r="I168" i="7" s="1"/>
  <c r="BK70" i="1"/>
  <c r="I147" i="7" s="1"/>
  <c r="BJ70" i="1"/>
  <c r="BI70" i="1"/>
  <c r="BH70" i="1"/>
  <c r="BG70" i="1"/>
  <c r="BF70" i="1"/>
  <c r="G168" i="7" s="1"/>
  <c r="BE70" i="1"/>
  <c r="BD70" i="1"/>
  <c r="F189" i="7" s="1"/>
  <c r="BC70" i="1"/>
  <c r="F168" i="7" s="1"/>
  <c r="BB70" i="1"/>
  <c r="BA70" i="1"/>
  <c r="AZ70" i="1"/>
  <c r="AY70" i="1"/>
  <c r="AW70" i="1"/>
  <c r="CQ69" i="1"/>
  <c r="CP69" i="1"/>
  <c r="S167" i="7" s="1"/>
  <c r="CO69" i="1"/>
  <c r="S146" i="7" s="1"/>
  <c r="CN69" i="1"/>
  <c r="CM69" i="1"/>
  <c r="CL69" i="1"/>
  <c r="CK69" i="1"/>
  <c r="CJ69" i="1"/>
  <c r="Q167" i="7" s="1"/>
  <c r="CI69" i="1"/>
  <c r="CH69" i="1"/>
  <c r="P188" i="7" s="1"/>
  <c r="CG69" i="1"/>
  <c r="P167" i="7" s="1"/>
  <c r="CF69" i="1"/>
  <c r="CE69" i="1"/>
  <c r="CD69" i="1"/>
  <c r="CC69" i="1"/>
  <c r="CB69" i="1"/>
  <c r="N188" i="7" s="1"/>
  <c r="CA69" i="1"/>
  <c r="BZ69" i="1"/>
  <c r="N146" i="7" s="1"/>
  <c r="BY69" i="1"/>
  <c r="M188" i="7" s="1"/>
  <c r="BX69" i="1"/>
  <c r="BW69" i="1"/>
  <c r="BV69" i="1"/>
  <c r="BU69" i="1"/>
  <c r="BT69" i="1"/>
  <c r="L146" i="7" s="1"/>
  <c r="BS69" i="1"/>
  <c r="BR69" i="1"/>
  <c r="K167" i="7" s="1"/>
  <c r="BQ69" i="1"/>
  <c r="K146" i="7" s="1"/>
  <c r="BP69" i="1"/>
  <c r="BO69" i="1"/>
  <c r="BN69" i="1"/>
  <c r="BM69" i="1"/>
  <c r="BL69" i="1"/>
  <c r="I167" i="7" s="1"/>
  <c r="BK69" i="1"/>
  <c r="BJ69" i="1"/>
  <c r="H188" i="7" s="1"/>
  <c r="BI69" i="1"/>
  <c r="H167" i="7" s="1"/>
  <c r="BH69" i="1"/>
  <c r="BG69" i="1"/>
  <c r="BF69" i="1"/>
  <c r="BE69" i="1"/>
  <c r="BD69" i="1"/>
  <c r="F188" i="7" s="1"/>
  <c r="BC69" i="1"/>
  <c r="BB69" i="1"/>
  <c r="F146" i="7" s="1"/>
  <c r="X146" i="7" s="1"/>
  <c r="BA69" i="1"/>
  <c r="E188" i="7" s="1"/>
  <c r="AZ69" i="1"/>
  <c r="AY69" i="1"/>
  <c r="AW69" i="1"/>
  <c r="CQ68" i="1"/>
  <c r="CP68" i="1"/>
  <c r="CO68" i="1"/>
  <c r="CN68" i="1"/>
  <c r="R187" i="7" s="1"/>
  <c r="CM68" i="1"/>
  <c r="R166" i="7" s="1"/>
  <c r="CL68" i="1"/>
  <c r="CK68" i="1"/>
  <c r="CJ68" i="1"/>
  <c r="CI68" i="1"/>
  <c r="CH68" i="1"/>
  <c r="CG68" i="1"/>
  <c r="CF68" i="1"/>
  <c r="P145" i="7" s="1"/>
  <c r="CE68" i="1"/>
  <c r="O187" i="7" s="1"/>
  <c r="CD68" i="1"/>
  <c r="CC68" i="1"/>
  <c r="CB68" i="1"/>
  <c r="CA68" i="1"/>
  <c r="BZ68" i="1"/>
  <c r="BY68" i="1"/>
  <c r="BX68" i="1"/>
  <c r="M166" i="7" s="1"/>
  <c r="W166" i="7" s="1"/>
  <c r="BW68" i="1"/>
  <c r="M145" i="7" s="1"/>
  <c r="BV68" i="1"/>
  <c r="BU68" i="1"/>
  <c r="BT68" i="1"/>
  <c r="BS68" i="1"/>
  <c r="BR68" i="1"/>
  <c r="K166" i="7" s="1"/>
  <c r="BQ68" i="1"/>
  <c r="BP68" i="1"/>
  <c r="J187" i="7" s="1"/>
  <c r="BO68" i="1"/>
  <c r="J166" i="7" s="1"/>
  <c r="BN68" i="1"/>
  <c r="BM68" i="1"/>
  <c r="BL68" i="1"/>
  <c r="BK68" i="1"/>
  <c r="BJ68" i="1"/>
  <c r="H187" i="7" s="1"/>
  <c r="BI68" i="1"/>
  <c r="BH68" i="1"/>
  <c r="H145" i="7" s="1"/>
  <c r="BG68" i="1"/>
  <c r="G187" i="7" s="1"/>
  <c r="X187" i="7" s="1"/>
  <c r="BF68" i="1"/>
  <c r="BE68" i="1"/>
  <c r="BD68" i="1"/>
  <c r="BC68" i="1"/>
  <c r="BB68" i="1"/>
  <c r="F145" i="7" s="1"/>
  <c r="BA68" i="1"/>
  <c r="AZ68" i="1"/>
  <c r="E166" i="7" s="1"/>
  <c r="AY68" i="1"/>
  <c r="E145" i="7" s="1"/>
  <c r="AW68" i="1"/>
  <c r="CQ67" i="1"/>
  <c r="CP67" i="1"/>
  <c r="CO67" i="1"/>
  <c r="CN67" i="1"/>
  <c r="R186" i="7" s="1"/>
  <c r="CM67" i="1"/>
  <c r="CL67" i="1"/>
  <c r="R144" i="7" s="1"/>
  <c r="CK67" i="1"/>
  <c r="Q186" i="7" s="1"/>
  <c r="CJ67" i="1"/>
  <c r="CI67" i="1"/>
  <c r="CH67" i="1"/>
  <c r="CG67" i="1"/>
  <c r="CF67" i="1"/>
  <c r="P144" i="7" s="1"/>
  <c r="CE67" i="1"/>
  <c r="CD67" i="1"/>
  <c r="O165" i="7" s="1"/>
  <c r="CC67" i="1"/>
  <c r="O144" i="7" s="1"/>
  <c r="CB67" i="1"/>
  <c r="CA67" i="1"/>
  <c r="BZ67" i="1"/>
  <c r="BY67" i="1"/>
  <c r="BX67" i="1"/>
  <c r="BW67" i="1"/>
  <c r="BV67" i="1"/>
  <c r="L186" i="7" s="1"/>
  <c r="BU67" i="1"/>
  <c r="L165" i="7" s="1"/>
  <c r="BT67" i="1"/>
  <c r="BS67" i="1"/>
  <c r="BR67" i="1"/>
  <c r="BQ67" i="1"/>
  <c r="BP67" i="1"/>
  <c r="J186" i="7" s="1"/>
  <c r="BO67" i="1"/>
  <c r="BN67" i="1"/>
  <c r="J144" i="7" s="1"/>
  <c r="BM67" i="1"/>
  <c r="I186" i="7" s="1"/>
  <c r="BL67" i="1"/>
  <c r="BK67" i="1"/>
  <c r="BJ67" i="1"/>
  <c r="BI67" i="1"/>
  <c r="BH67" i="1"/>
  <c r="BG67" i="1"/>
  <c r="BF67" i="1"/>
  <c r="G165" i="7" s="1"/>
  <c r="BE67" i="1"/>
  <c r="G144" i="7" s="1"/>
  <c r="BD67" i="1"/>
  <c r="BC67" i="1"/>
  <c r="BB67" i="1"/>
  <c r="BA67" i="1"/>
  <c r="AZ67" i="1"/>
  <c r="E165" i="7" s="1"/>
  <c r="AY67" i="1"/>
  <c r="AW67" i="1"/>
  <c r="CQ66" i="1"/>
  <c r="S185" i="7" s="1"/>
  <c r="CP66" i="1"/>
  <c r="CO66" i="1"/>
  <c r="CN66" i="1"/>
  <c r="CM66" i="1"/>
  <c r="CL66" i="1"/>
  <c r="R143" i="7" s="1"/>
  <c r="CK66" i="1"/>
  <c r="CJ66" i="1"/>
  <c r="Q164" i="7" s="1"/>
  <c r="CI66" i="1"/>
  <c r="Q143" i="7" s="1"/>
  <c r="CH66" i="1"/>
  <c r="CG66" i="1"/>
  <c r="CF66" i="1"/>
  <c r="CE66" i="1"/>
  <c r="CD66" i="1"/>
  <c r="CC66" i="1"/>
  <c r="CB66" i="1"/>
  <c r="N185" i="7" s="1"/>
  <c r="CA66" i="1"/>
  <c r="N164" i="7" s="1"/>
  <c r="BZ66" i="1"/>
  <c r="BY66" i="1"/>
  <c r="BX66" i="1"/>
  <c r="BW66" i="1"/>
  <c r="BV66" i="1"/>
  <c r="L185" i="7" s="1"/>
  <c r="BU66" i="1"/>
  <c r="BT66" i="1"/>
  <c r="L143" i="7" s="1"/>
  <c r="BS66" i="1"/>
  <c r="BR66" i="1"/>
  <c r="BQ66" i="1"/>
  <c r="BP66" i="1"/>
  <c r="BO66" i="1"/>
  <c r="BN66" i="1"/>
  <c r="BM66" i="1"/>
  <c r="BL66" i="1"/>
  <c r="I164" i="7" s="1"/>
  <c r="BK66" i="1"/>
  <c r="I143" i="7" s="1"/>
  <c r="BJ66" i="1"/>
  <c r="BI66" i="1"/>
  <c r="BH66" i="1"/>
  <c r="BG66" i="1"/>
  <c r="BF66" i="1"/>
  <c r="BE66" i="1"/>
  <c r="BD66" i="1"/>
  <c r="F185" i="7" s="1"/>
  <c r="X185" i="7" s="1"/>
  <c r="BC66" i="1"/>
  <c r="F164" i="7" s="1"/>
  <c r="BB66" i="1"/>
  <c r="BA66" i="1"/>
  <c r="AZ66" i="1"/>
  <c r="AY66" i="1"/>
  <c r="AW66" i="1"/>
  <c r="CQ65" i="1"/>
  <c r="CP65" i="1"/>
  <c r="S163" i="7" s="1"/>
  <c r="CO65" i="1"/>
  <c r="S142" i="7" s="1"/>
  <c r="CN65" i="1"/>
  <c r="CM65" i="1"/>
  <c r="CL65" i="1"/>
  <c r="CK65" i="1"/>
  <c r="CJ65" i="1"/>
  <c r="Q163" i="7" s="1"/>
  <c r="CI65" i="1"/>
  <c r="CH65" i="1"/>
  <c r="P184" i="7" s="1"/>
  <c r="CG65" i="1"/>
  <c r="P163" i="7" s="1"/>
  <c r="CF65" i="1"/>
  <c r="CE65" i="1"/>
  <c r="CD65" i="1"/>
  <c r="CC65" i="1"/>
  <c r="CB65" i="1"/>
  <c r="N184" i="7" s="1"/>
  <c r="CA65" i="1"/>
  <c r="BZ65" i="1"/>
  <c r="N142" i="7" s="1"/>
  <c r="BY65" i="1"/>
  <c r="M184" i="7" s="1"/>
  <c r="BX65" i="1"/>
  <c r="BW65" i="1"/>
  <c r="BV65" i="1"/>
  <c r="BU65" i="1"/>
  <c r="BT65" i="1"/>
  <c r="L142" i="7" s="1"/>
  <c r="BS65" i="1"/>
  <c r="BR65" i="1"/>
  <c r="K163" i="7" s="1"/>
  <c r="BQ65" i="1"/>
  <c r="K142" i="7" s="1"/>
  <c r="BP65" i="1"/>
  <c r="BO65" i="1"/>
  <c r="BN65" i="1"/>
  <c r="BM65" i="1"/>
  <c r="BL65" i="1"/>
  <c r="I163" i="7" s="1"/>
  <c r="BK65" i="1"/>
  <c r="BJ65" i="1"/>
  <c r="H184" i="7" s="1"/>
  <c r="BI65" i="1"/>
  <c r="H163" i="7" s="1"/>
  <c r="BH65" i="1"/>
  <c r="BG65" i="1"/>
  <c r="BF65" i="1"/>
  <c r="BE65" i="1"/>
  <c r="BD65" i="1"/>
  <c r="F184" i="7" s="1"/>
  <c r="BC65" i="1"/>
  <c r="BB65" i="1"/>
  <c r="F142" i="7" s="1"/>
  <c r="BA65" i="1"/>
  <c r="E184" i="7" s="1"/>
  <c r="AZ65" i="1"/>
  <c r="AY65" i="1"/>
  <c r="AW65" i="1"/>
  <c r="CQ64" i="1"/>
  <c r="CP64" i="1"/>
  <c r="S162" i="7" s="1"/>
  <c r="CO64" i="1"/>
  <c r="CN64" i="1"/>
  <c r="R183" i="7" s="1"/>
  <c r="CM64" i="1"/>
  <c r="R162" i="7" s="1"/>
  <c r="CL64" i="1"/>
  <c r="CK64" i="1"/>
  <c r="CJ64" i="1"/>
  <c r="CI64" i="1"/>
  <c r="CH64" i="1"/>
  <c r="P183" i="7" s="1"/>
  <c r="CG64" i="1"/>
  <c r="CF64" i="1"/>
  <c r="P141" i="7" s="1"/>
  <c r="CE64" i="1"/>
  <c r="O183" i="7" s="1"/>
  <c r="CD64" i="1"/>
  <c r="CC64" i="1"/>
  <c r="CB64" i="1"/>
  <c r="CA64" i="1"/>
  <c r="BZ64" i="1"/>
  <c r="N141" i="7" s="1"/>
  <c r="BY64" i="1"/>
  <c r="BX64" i="1"/>
  <c r="M162" i="7" s="1"/>
  <c r="BW64" i="1"/>
  <c r="M141" i="7" s="1"/>
  <c r="BV64" i="1"/>
  <c r="BU64" i="1"/>
  <c r="BT64" i="1"/>
  <c r="BS64" i="1"/>
  <c r="BR64" i="1"/>
  <c r="K162" i="7" s="1"/>
  <c r="BQ64" i="1"/>
  <c r="BP64" i="1"/>
  <c r="J183" i="7" s="1"/>
  <c r="BO64" i="1"/>
  <c r="J162" i="7" s="1"/>
  <c r="BN64" i="1"/>
  <c r="BM64" i="1"/>
  <c r="BL64" i="1"/>
  <c r="BK64" i="1"/>
  <c r="BJ64" i="1"/>
  <c r="H183" i="7" s="1"/>
  <c r="BI64" i="1"/>
  <c r="BH64" i="1"/>
  <c r="H141" i="7" s="1"/>
  <c r="BG64" i="1"/>
  <c r="G183" i="7" s="1"/>
  <c r="BF64" i="1"/>
  <c r="BE64" i="1"/>
  <c r="BD64" i="1"/>
  <c r="BC64" i="1"/>
  <c r="BB64" i="1"/>
  <c r="F141" i="7" s="1"/>
  <c r="BA64" i="1"/>
  <c r="AZ64" i="1"/>
  <c r="E162" i="7" s="1"/>
  <c r="AY64" i="1"/>
  <c r="E141" i="7" s="1"/>
  <c r="AW64" i="1"/>
  <c r="CQ63" i="1"/>
  <c r="CP63" i="1"/>
  <c r="CO63" i="1"/>
  <c r="CN63" i="1"/>
  <c r="R182" i="7" s="1"/>
  <c r="CM63" i="1"/>
  <c r="CL63" i="1"/>
  <c r="R140" i="7" s="1"/>
  <c r="CK63" i="1"/>
  <c r="Q182" i="7" s="1"/>
  <c r="CJ63" i="1"/>
  <c r="CI63" i="1"/>
  <c r="CH63" i="1"/>
  <c r="CG63" i="1"/>
  <c r="CF63" i="1"/>
  <c r="P140" i="7" s="1"/>
  <c r="CE63" i="1"/>
  <c r="CD63" i="1"/>
  <c r="O161" i="7" s="1"/>
  <c r="CC63" i="1"/>
  <c r="O140" i="7" s="1"/>
  <c r="CB63" i="1"/>
  <c r="CA63" i="1"/>
  <c r="BZ63" i="1"/>
  <c r="BY63" i="1"/>
  <c r="BX63" i="1"/>
  <c r="M161" i="7" s="1"/>
  <c r="BW63" i="1"/>
  <c r="BV63" i="1"/>
  <c r="L182" i="7" s="1"/>
  <c r="BU63" i="1"/>
  <c r="L161" i="7" s="1"/>
  <c r="BT63" i="1"/>
  <c r="BS63" i="1"/>
  <c r="BR63" i="1"/>
  <c r="BQ63" i="1"/>
  <c r="BP63" i="1"/>
  <c r="J182" i="7" s="1"/>
  <c r="BO63" i="1"/>
  <c r="BN63" i="1"/>
  <c r="J140" i="7" s="1"/>
  <c r="BM63" i="1"/>
  <c r="I182" i="7" s="1"/>
  <c r="BL63" i="1"/>
  <c r="BK63" i="1"/>
  <c r="BJ63" i="1"/>
  <c r="BI63" i="1"/>
  <c r="BH63" i="1"/>
  <c r="BG63" i="1"/>
  <c r="BF63" i="1"/>
  <c r="G161" i="7" s="1"/>
  <c r="BE63" i="1"/>
  <c r="G140" i="7" s="1"/>
  <c r="X140" i="7" s="1"/>
  <c r="BD63" i="1"/>
  <c r="BC63" i="1"/>
  <c r="BB63" i="1"/>
  <c r="BA63" i="1"/>
  <c r="AZ63" i="1"/>
  <c r="E161" i="7" s="1"/>
  <c r="AY63" i="1"/>
  <c r="AW63" i="1"/>
  <c r="CQ62" i="1"/>
  <c r="S181" i="7" s="1"/>
  <c r="CP62" i="1"/>
  <c r="CO62" i="1"/>
  <c r="CN62" i="1"/>
  <c r="CM62" i="1"/>
  <c r="CL62" i="1"/>
  <c r="R139" i="7" s="1"/>
  <c r="CK62" i="1"/>
  <c r="CJ62" i="1"/>
  <c r="Q160" i="7" s="1"/>
  <c r="CI62" i="1"/>
  <c r="Q139" i="7" s="1"/>
  <c r="CH62" i="1"/>
  <c r="CG62" i="1"/>
  <c r="CF62" i="1"/>
  <c r="CE62" i="1"/>
  <c r="CD62" i="1"/>
  <c r="O160" i="7" s="1"/>
  <c r="CC62" i="1"/>
  <c r="CB62" i="1"/>
  <c r="N181" i="7" s="1"/>
  <c r="CA62" i="1"/>
  <c r="N160" i="7" s="1"/>
  <c r="BZ62" i="1"/>
  <c r="BY62" i="1"/>
  <c r="BX62" i="1"/>
  <c r="BW62" i="1"/>
  <c r="BV62" i="1"/>
  <c r="L181" i="7" s="1"/>
  <c r="BU62" i="1"/>
  <c r="BT62" i="1"/>
  <c r="L139" i="7" s="1"/>
  <c r="BS62" i="1"/>
  <c r="BR62" i="1"/>
  <c r="BQ62" i="1"/>
  <c r="BP62" i="1"/>
  <c r="BO62" i="1"/>
  <c r="BN62" i="1"/>
  <c r="J139" i="7" s="1"/>
  <c r="BM62" i="1"/>
  <c r="BL62" i="1"/>
  <c r="I160" i="7" s="1"/>
  <c r="BK62" i="1"/>
  <c r="I139" i="7" s="1"/>
  <c r="BJ62" i="1"/>
  <c r="BI62" i="1"/>
  <c r="BH62" i="1"/>
  <c r="BG62" i="1"/>
  <c r="BF62" i="1"/>
  <c r="BE62" i="1"/>
  <c r="BD62" i="1"/>
  <c r="F181" i="7" s="1"/>
  <c r="X181" i="7" s="1"/>
  <c r="BC62" i="1"/>
  <c r="F160" i="7" s="1"/>
  <c r="BB62" i="1"/>
  <c r="BA62" i="1"/>
  <c r="AZ62" i="1"/>
  <c r="AY62" i="1"/>
  <c r="AW62" i="1"/>
  <c r="CQ61" i="1"/>
  <c r="CP61" i="1"/>
  <c r="S159" i="7" s="1"/>
  <c r="CO61" i="1"/>
  <c r="S138" i="7" s="1"/>
  <c r="CN61" i="1"/>
  <c r="CM61" i="1"/>
  <c r="CL61" i="1"/>
  <c r="CK61" i="1"/>
  <c r="CJ61" i="1"/>
  <c r="Q159" i="7" s="1"/>
  <c r="CI61" i="1"/>
  <c r="CH61" i="1"/>
  <c r="P180" i="7" s="1"/>
  <c r="CG61" i="1"/>
  <c r="P159" i="7" s="1"/>
  <c r="CF61" i="1"/>
  <c r="CE61" i="1"/>
  <c r="CD61" i="1"/>
  <c r="CC61" i="1"/>
  <c r="CB61" i="1"/>
  <c r="N180" i="7" s="1"/>
  <c r="CA61" i="1"/>
  <c r="BZ61" i="1"/>
  <c r="N138" i="7" s="1"/>
  <c r="BY61" i="1"/>
  <c r="M180" i="7" s="1"/>
  <c r="BX61" i="1"/>
  <c r="BW61" i="1"/>
  <c r="BV61" i="1"/>
  <c r="BU61" i="1"/>
  <c r="BT61" i="1"/>
  <c r="L138" i="7" s="1"/>
  <c r="BS61" i="1"/>
  <c r="BR61" i="1"/>
  <c r="K159" i="7" s="1"/>
  <c r="BQ61" i="1"/>
  <c r="K138" i="7" s="1"/>
  <c r="BP61" i="1"/>
  <c r="BO61" i="1"/>
  <c r="BN61" i="1"/>
  <c r="BM61" i="1"/>
  <c r="BL61" i="1"/>
  <c r="I159" i="7" s="1"/>
  <c r="BK61" i="1"/>
  <c r="BJ61" i="1"/>
  <c r="H180" i="7" s="1"/>
  <c r="BI61" i="1"/>
  <c r="H159" i="7" s="1"/>
  <c r="BH61" i="1"/>
  <c r="BG61" i="1"/>
  <c r="BF61" i="1"/>
  <c r="BE61" i="1"/>
  <c r="BD61" i="1"/>
  <c r="F180" i="7" s="1"/>
  <c r="BC61" i="1"/>
  <c r="BB61" i="1"/>
  <c r="F138" i="7" s="1"/>
  <c r="BA61" i="1"/>
  <c r="E180" i="7" s="1"/>
  <c r="AZ61" i="1"/>
  <c r="AY61" i="1"/>
  <c r="AW61" i="1"/>
  <c r="CQ60" i="1"/>
  <c r="CP60" i="1"/>
  <c r="S158" i="7" s="1"/>
  <c r="CO60" i="1"/>
  <c r="CN60" i="1"/>
  <c r="R179" i="7" s="1"/>
  <c r="CM60" i="1"/>
  <c r="R158" i="7" s="1"/>
  <c r="CL60" i="1"/>
  <c r="CK60" i="1"/>
  <c r="CJ60" i="1"/>
  <c r="CI60" i="1"/>
  <c r="CH60" i="1"/>
  <c r="P179" i="7" s="1"/>
  <c r="CG60" i="1"/>
  <c r="CF60" i="1"/>
  <c r="P137" i="7" s="1"/>
  <c r="CE60" i="1"/>
  <c r="O179" i="7" s="1"/>
  <c r="CD60" i="1"/>
  <c r="CC60" i="1"/>
  <c r="CB60" i="1"/>
  <c r="CA60" i="1"/>
  <c r="BZ60" i="1"/>
  <c r="N137" i="7" s="1"/>
  <c r="BY60" i="1"/>
  <c r="BX60" i="1"/>
  <c r="M158" i="7" s="1"/>
  <c r="W158" i="7" s="1"/>
  <c r="BW60" i="1"/>
  <c r="M137" i="7" s="1"/>
  <c r="BV60" i="1"/>
  <c r="BU60" i="1"/>
  <c r="BT60" i="1"/>
  <c r="BS60" i="1"/>
  <c r="BR60" i="1"/>
  <c r="K158" i="7" s="1"/>
  <c r="BQ60" i="1"/>
  <c r="BP60" i="1"/>
  <c r="J179" i="7" s="1"/>
  <c r="BO60" i="1"/>
  <c r="J158" i="7" s="1"/>
  <c r="BN60" i="1"/>
  <c r="BM60" i="1"/>
  <c r="BL60" i="1"/>
  <c r="BK60" i="1"/>
  <c r="BJ60" i="1"/>
  <c r="H179" i="7" s="1"/>
  <c r="BI60" i="1"/>
  <c r="BH60" i="1"/>
  <c r="H137" i="7" s="1"/>
  <c r="BG60" i="1"/>
  <c r="G179" i="7" s="1"/>
  <c r="BF60" i="1"/>
  <c r="BE60" i="1"/>
  <c r="BD60" i="1"/>
  <c r="BC60" i="1"/>
  <c r="BB60" i="1"/>
  <c r="F137" i="7" s="1"/>
  <c r="BA60" i="1"/>
  <c r="AZ60" i="1"/>
  <c r="E158" i="7" s="1"/>
  <c r="AY60" i="1"/>
  <c r="E137" i="7" s="1"/>
  <c r="AW60" i="1"/>
  <c r="CQ59" i="1"/>
  <c r="CP59" i="1"/>
  <c r="CO59" i="1"/>
  <c r="CN59" i="1"/>
  <c r="CM59" i="1"/>
  <c r="CL59" i="1"/>
  <c r="R136" i="7" s="1"/>
  <c r="CK59" i="1"/>
  <c r="Q178" i="7" s="1"/>
  <c r="CJ59" i="1"/>
  <c r="CI59" i="1"/>
  <c r="CH59" i="1"/>
  <c r="CG59" i="1"/>
  <c r="CF59" i="1"/>
  <c r="P136" i="7" s="1"/>
  <c r="CE59" i="1"/>
  <c r="CD59" i="1"/>
  <c r="O157" i="7" s="1"/>
  <c r="CC59" i="1"/>
  <c r="O136" i="7" s="1"/>
  <c r="CB59" i="1"/>
  <c r="CA59" i="1"/>
  <c r="BZ59" i="1"/>
  <c r="BY59" i="1"/>
  <c r="BX59" i="1"/>
  <c r="M157" i="7" s="1"/>
  <c r="BW59" i="1"/>
  <c r="BV59" i="1"/>
  <c r="L178" i="7" s="1"/>
  <c r="BU59" i="1"/>
  <c r="L157" i="7" s="1"/>
  <c r="BT59" i="1"/>
  <c r="BS59" i="1"/>
  <c r="BR59" i="1"/>
  <c r="BQ59" i="1"/>
  <c r="BP59" i="1"/>
  <c r="J178" i="7" s="1"/>
  <c r="BO59" i="1"/>
  <c r="BN59" i="1"/>
  <c r="J136" i="7" s="1"/>
  <c r="BM59" i="1"/>
  <c r="I178" i="7" s="1"/>
  <c r="BL59" i="1"/>
  <c r="BK59" i="1"/>
  <c r="BJ59" i="1"/>
  <c r="BI59" i="1"/>
  <c r="BH59" i="1"/>
  <c r="H136" i="7" s="1"/>
  <c r="BG59" i="1"/>
  <c r="BF59" i="1"/>
  <c r="G157" i="7" s="1"/>
  <c r="BE59" i="1"/>
  <c r="G136" i="7" s="1"/>
  <c r="X136" i="7" s="1"/>
  <c r="BD59" i="1"/>
  <c r="BC59" i="1"/>
  <c r="BB59" i="1"/>
  <c r="BA59" i="1"/>
  <c r="AZ59" i="1"/>
  <c r="AY59" i="1"/>
  <c r="AW59" i="1"/>
  <c r="CQ58" i="1"/>
  <c r="S177" i="7" s="1"/>
  <c r="CP58" i="1"/>
  <c r="CO58" i="1"/>
  <c r="CN58" i="1"/>
  <c r="CM58" i="1"/>
  <c r="CL58" i="1"/>
  <c r="R135" i="7" s="1"/>
  <c r="CK58" i="1"/>
  <c r="CJ58" i="1"/>
  <c r="Q156" i="7" s="1"/>
  <c r="CI58" i="1"/>
  <c r="Q135" i="7" s="1"/>
  <c r="CH58" i="1"/>
  <c r="CG58" i="1"/>
  <c r="CF58" i="1"/>
  <c r="CE58" i="1"/>
  <c r="CD58" i="1"/>
  <c r="O156" i="7" s="1"/>
  <c r="CC58" i="1"/>
  <c r="CB58" i="1"/>
  <c r="N177" i="7" s="1"/>
  <c r="CA58" i="1"/>
  <c r="N156" i="7" s="1"/>
  <c r="BZ58" i="1"/>
  <c r="BY58" i="1"/>
  <c r="BX58" i="1"/>
  <c r="BW58" i="1"/>
  <c r="BV58" i="1"/>
  <c r="L177" i="7" s="1"/>
  <c r="BU58" i="1"/>
  <c r="BT58" i="1"/>
  <c r="L135" i="7" s="1"/>
  <c r="BS58" i="1"/>
  <c r="BR58" i="1"/>
  <c r="BQ58" i="1"/>
  <c r="BP58" i="1"/>
  <c r="BO58" i="1"/>
  <c r="BN58" i="1"/>
  <c r="BM58" i="1"/>
  <c r="BL58" i="1"/>
  <c r="I156" i="7" s="1"/>
  <c r="BK58" i="1"/>
  <c r="I135" i="7" s="1"/>
  <c r="BJ58" i="1"/>
  <c r="BI58" i="1"/>
  <c r="BH58" i="1"/>
  <c r="BG58" i="1"/>
  <c r="BF58" i="1"/>
  <c r="G156" i="7" s="1"/>
  <c r="BE58" i="1"/>
  <c r="BD58" i="1"/>
  <c r="F177" i="7" s="1"/>
  <c r="BC58" i="1"/>
  <c r="F156" i="7" s="1"/>
  <c r="BB58" i="1"/>
  <c r="BA58" i="1"/>
  <c r="AZ58" i="1"/>
  <c r="AY58" i="1"/>
  <c r="AW58" i="1"/>
  <c r="CQ57" i="1"/>
  <c r="CP57" i="1"/>
  <c r="S155" i="7" s="1"/>
  <c r="CO57" i="1"/>
  <c r="S134" i="7" s="1"/>
  <c r="CN57" i="1"/>
  <c r="CM57" i="1"/>
  <c r="CL57" i="1"/>
  <c r="CK57" i="1"/>
  <c r="CJ57" i="1"/>
  <c r="Q155" i="7" s="1"/>
  <c r="CI57" i="1"/>
  <c r="CH57" i="1"/>
  <c r="P176" i="7" s="1"/>
  <c r="CG57" i="1"/>
  <c r="P155" i="7" s="1"/>
  <c r="CF57" i="1"/>
  <c r="CE57" i="1"/>
  <c r="CD57" i="1"/>
  <c r="CC57" i="1"/>
  <c r="CB57" i="1"/>
  <c r="N176" i="7" s="1"/>
  <c r="CA57" i="1"/>
  <c r="BZ57" i="1"/>
  <c r="N134" i="7" s="1"/>
  <c r="BY57" i="1"/>
  <c r="M176" i="7" s="1"/>
  <c r="BX57" i="1"/>
  <c r="BW57" i="1"/>
  <c r="BV57" i="1"/>
  <c r="BU57" i="1"/>
  <c r="BT57" i="1"/>
  <c r="L134" i="7" s="1"/>
  <c r="BS57" i="1"/>
  <c r="BR57" i="1"/>
  <c r="K155" i="7" s="1"/>
  <c r="BQ57" i="1"/>
  <c r="K134" i="7" s="1"/>
  <c r="BP57" i="1"/>
  <c r="BO57" i="1"/>
  <c r="BN57" i="1"/>
  <c r="BM57" i="1"/>
  <c r="BL57" i="1"/>
  <c r="I155" i="7" s="1"/>
  <c r="BK57" i="1"/>
  <c r="BJ57" i="1"/>
  <c r="H176" i="7" s="1"/>
  <c r="BI57" i="1"/>
  <c r="H155" i="7" s="1"/>
  <c r="BH57" i="1"/>
  <c r="BG57" i="1"/>
  <c r="BF57" i="1"/>
  <c r="BE57" i="1"/>
  <c r="BD57" i="1"/>
  <c r="F176" i="7" s="1"/>
  <c r="BC57" i="1"/>
  <c r="BB57" i="1"/>
  <c r="F134" i="7" s="1"/>
  <c r="BA57" i="1"/>
  <c r="E176" i="7" s="1"/>
  <c r="AZ57" i="1"/>
  <c r="AY57" i="1"/>
  <c r="AW57" i="1"/>
  <c r="CQ56" i="1"/>
  <c r="CP56" i="1"/>
  <c r="S154" i="7" s="1"/>
  <c r="CO56" i="1"/>
  <c r="CN56" i="1"/>
  <c r="R175" i="7" s="1"/>
  <c r="CM56" i="1"/>
  <c r="R154" i="7" s="1"/>
  <c r="CL56" i="1"/>
  <c r="CK56" i="1"/>
  <c r="CJ56" i="1"/>
  <c r="CI56" i="1"/>
  <c r="CH56" i="1"/>
  <c r="P175" i="7" s="1"/>
  <c r="CG56" i="1"/>
  <c r="CF56" i="1"/>
  <c r="P133" i="7" s="1"/>
  <c r="CE56" i="1"/>
  <c r="O175" i="7" s="1"/>
  <c r="CD56" i="1"/>
  <c r="CC56" i="1"/>
  <c r="CB56" i="1"/>
  <c r="CA56" i="1"/>
  <c r="BZ56" i="1"/>
  <c r="N133" i="7" s="1"/>
  <c r="BY56" i="1"/>
  <c r="BX56" i="1"/>
  <c r="M154" i="7" s="1"/>
  <c r="W154" i="7" s="1"/>
  <c r="BW56" i="1"/>
  <c r="M133" i="7" s="1"/>
  <c r="BV56" i="1"/>
  <c r="BU56" i="1"/>
  <c r="BT56" i="1"/>
  <c r="BS56" i="1"/>
  <c r="BR56" i="1"/>
  <c r="K154" i="7" s="1"/>
  <c r="BQ56" i="1"/>
  <c r="BP56" i="1"/>
  <c r="J175" i="7" s="1"/>
  <c r="BO56" i="1"/>
  <c r="J154" i="7" s="1"/>
  <c r="BN56" i="1"/>
  <c r="BM56" i="1"/>
  <c r="BL56" i="1"/>
  <c r="BK56" i="1"/>
  <c r="BJ56" i="1"/>
  <c r="BI56" i="1"/>
  <c r="BH56" i="1"/>
  <c r="H133" i="7" s="1"/>
  <c r="BG56" i="1"/>
  <c r="G175" i="7" s="1"/>
  <c r="X175" i="7" s="1"/>
  <c r="BF56" i="1"/>
  <c r="BE56" i="1"/>
  <c r="BD56" i="1"/>
  <c r="BC56" i="1"/>
  <c r="BB56" i="1"/>
  <c r="F133" i="7" s="1"/>
  <c r="BA56" i="1"/>
  <c r="AZ56" i="1"/>
  <c r="E154" i="7" s="1"/>
  <c r="AY56" i="1"/>
  <c r="E133" i="7" s="1"/>
  <c r="AW56" i="1"/>
  <c r="CQ55" i="1"/>
  <c r="CP55" i="1"/>
  <c r="CO55" i="1"/>
  <c r="CN55" i="1"/>
  <c r="R174" i="7" s="1"/>
  <c r="CM55" i="1"/>
  <c r="CL55" i="1"/>
  <c r="R132" i="7" s="1"/>
  <c r="CK55" i="1"/>
  <c r="Q174" i="7" s="1"/>
  <c r="CJ55" i="1"/>
  <c r="CI55" i="1"/>
  <c r="CH55" i="1"/>
  <c r="CG55" i="1"/>
  <c r="CF55" i="1"/>
  <c r="CE55" i="1"/>
  <c r="CD55" i="1"/>
  <c r="O153" i="7" s="1"/>
  <c r="CC55" i="1"/>
  <c r="O132" i="7" s="1"/>
  <c r="CB55" i="1"/>
  <c r="CA55" i="1"/>
  <c r="BZ55" i="1"/>
  <c r="BY55" i="1"/>
  <c r="BX55" i="1"/>
  <c r="M153" i="7" s="1"/>
  <c r="BW55" i="1"/>
  <c r="BV55" i="1"/>
  <c r="L174" i="7" s="1"/>
  <c r="BU55" i="1"/>
  <c r="L153" i="7" s="1"/>
  <c r="BT55" i="1"/>
  <c r="BS55" i="1"/>
  <c r="BR55" i="1"/>
  <c r="BQ55" i="1"/>
  <c r="BP55" i="1"/>
  <c r="BO55" i="1"/>
  <c r="BN55" i="1"/>
  <c r="J132" i="7" s="1"/>
  <c r="BM55" i="1"/>
  <c r="I174" i="7" s="1"/>
  <c r="BL55" i="1"/>
  <c r="BK55" i="1"/>
  <c r="BJ55" i="1"/>
  <c r="BI55" i="1"/>
  <c r="BH55" i="1"/>
  <c r="H132" i="7" s="1"/>
  <c r="BG55" i="1"/>
  <c r="BF55" i="1"/>
  <c r="G153" i="7" s="1"/>
  <c r="BE55" i="1"/>
  <c r="G132" i="7" s="1"/>
  <c r="X132" i="7" s="1"/>
  <c r="BD55" i="1"/>
  <c r="BC55" i="1"/>
  <c r="BB55" i="1"/>
  <c r="BA55" i="1"/>
  <c r="AZ55" i="1"/>
  <c r="E153" i="7" s="1"/>
  <c r="AY55" i="1"/>
  <c r="AW55" i="1"/>
  <c r="CQ54" i="1"/>
  <c r="S173" i="7" s="1"/>
  <c r="CP54" i="1"/>
  <c r="CO54" i="1"/>
  <c r="CN54" i="1"/>
  <c r="CM54" i="1"/>
  <c r="CL54" i="1"/>
  <c r="CK54" i="1"/>
  <c r="CJ54" i="1"/>
  <c r="Q152" i="7" s="1"/>
  <c r="CI54" i="1"/>
  <c r="Q131" i="7" s="1"/>
  <c r="CH54" i="1"/>
  <c r="CG54" i="1"/>
  <c r="CF54" i="1"/>
  <c r="CE54" i="1"/>
  <c r="CD54" i="1"/>
  <c r="O152" i="7" s="1"/>
  <c r="CC54" i="1"/>
  <c r="CB54" i="1"/>
  <c r="N173" i="7" s="1"/>
  <c r="CA54" i="1"/>
  <c r="N152" i="7" s="1"/>
  <c r="BZ54" i="1"/>
  <c r="BY54" i="1"/>
  <c r="BX54" i="1"/>
  <c r="BW54" i="1"/>
  <c r="BV54" i="1"/>
  <c r="L173" i="7" s="1"/>
  <c r="BU54" i="1"/>
  <c r="BT54" i="1"/>
  <c r="L131" i="7" s="1"/>
  <c r="BS54" i="1"/>
  <c r="BR54" i="1"/>
  <c r="BQ54" i="1"/>
  <c r="BP54" i="1"/>
  <c r="BO54" i="1"/>
  <c r="BN54" i="1"/>
  <c r="BM54" i="1"/>
  <c r="BL54" i="1"/>
  <c r="I152" i="7" s="1"/>
  <c r="BK54" i="1"/>
  <c r="I131" i="7" s="1"/>
  <c r="BJ54" i="1"/>
  <c r="BI54" i="1"/>
  <c r="BH54" i="1"/>
  <c r="BG54" i="1"/>
  <c r="BF54" i="1"/>
  <c r="G152" i="7" s="1"/>
  <c r="BE54" i="1"/>
  <c r="BD54" i="1"/>
  <c r="F173" i="7" s="1"/>
  <c r="BC54" i="1"/>
  <c r="F152" i="7" s="1"/>
  <c r="BB54" i="1"/>
  <c r="BA54" i="1"/>
  <c r="AZ54" i="1"/>
  <c r="AY54" i="1"/>
  <c r="AW54" i="1"/>
  <c r="CQ53" i="1"/>
  <c r="CP53" i="1"/>
  <c r="S151" i="7" s="1"/>
  <c r="CO53" i="1"/>
  <c r="S130" i="7" s="1"/>
  <c r="CN53" i="1"/>
  <c r="CM53" i="1"/>
  <c r="CL53" i="1"/>
  <c r="CK53" i="1"/>
  <c r="CJ53" i="1"/>
  <c r="Q151" i="7" s="1"/>
  <c r="CI53" i="1"/>
  <c r="CH53" i="1"/>
  <c r="P172" i="7" s="1"/>
  <c r="CG53" i="1"/>
  <c r="P151" i="7" s="1"/>
  <c r="CF53" i="1"/>
  <c r="CE53" i="1"/>
  <c r="CD53" i="1"/>
  <c r="CC53" i="1"/>
  <c r="CB53" i="1"/>
  <c r="N172" i="7" s="1"/>
  <c r="CA53" i="1"/>
  <c r="BZ53" i="1"/>
  <c r="N130" i="7" s="1"/>
  <c r="BY53" i="1"/>
  <c r="M172" i="7" s="1"/>
  <c r="W172" i="7" s="1"/>
  <c r="BX53" i="1"/>
  <c r="BW53" i="1"/>
  <c r="BV53" i="1"/>
  <c r="BU53" i="1"/>
  <c r="BT53" i="1"/>
  <c r="BS53" i="1"/>
  <c r="BR53" i="1"/>
  <c r="K151" i="7" s="1"/>
  <c r="BQ53" i="1"/>
  <c r="K130" i="7" s="1"/>
  <c r="BP53" i="1"/>
  <c r="BO53" i="1"/>
  <c r="BN53" i="1"/>
  <c r="BM53" i="1"/>
  <c r="BL53" i="1"/>
  <c r="I151" i="7" s="1"/>
  <c r="BK53" i="1"/>
  <c r="BJ53" i="1"/>
  <c r="H172" i="7" s="1"/>
  <c r="BI53" i="1"/>
  <c r="H151" i="7" s="1"/>
  <c r="BH53" i="1"/>
  <c r="BG53" i="1"/>
  <c r="BF53" i="1"/>
  <c r="BE53" i="1"/>
  <c r="BD53" i="1"/>
  <c r="F172" i="7" s="1"/>
  <c r="BC53" i="1"/>
  <c r="BB53" i="1"/>
  <c r="F130" i="7" s="1"/>
  <c r="BA53" i="1"/>
  <c r="E172" i="7" s="1"/>
  <c r="AZ53" i="1"/>
  <c r="AY53" i="1"/>
  <c r="AW53" i="1"/>
  <c r="CQ52" i="1"/>
  <c r="CP52" i="1"/>
  <c r="S150" i="7" s="1"/>
  <c r="CO52" i="1"/>
  <c r="CN52" i="1"/>
  <c r="R171" i="7" s="1"/>
  <c r="CM52" i="1"/>
  <c r="R150" i="7" s="1"/>
  <c r="CL52" i="1"/>
  <c r="CK52" i="1"/>
  <c r="CJ52" i="1"/>
  <c r="CI52" i="1"/>
  <c r="CH52" i="1"/>
  <c r="P171" i="7" s="1"/>
  <c r="CG52" i="1"/>
  <c r="CF52" i="1"/>
  <c r="P129" i="7" s="1"/>
  <c r="CE52" i="1"/>
  <c r="O171" i="7" s="1"/>
  <c r="CD52" i="1"/>
  <c r="CC52" i="1"/>
  <c r="CB52" i="1"/>
  <c r="CA52" i="1"/>
  <c r="BZ52" i="1"/>
  <c r="N129" i="7" s="1"/>
  <c r="BY52" i="1"/>
  <c r="BX52" i="1"/>
  <c r="M150" i="7" s="1"/>
  <c r="W150" i="7" s="1"/>
  <c r="BW52" i="1"/>
  <c r="M129" i="7" s="1"/>
  <c r="BV52" i="1"/>
  <c r="BU52" i="1"/>
  <c r="BT52" i="1"/>
  <c r="BS52" i="1"/>
  <c r="BR52" i="1"/>
  <c r="K150" i="7" s="1"/>
  <c r="BQ52" i="1"/>
  <c r="BP52" i="1"/>
  <c r="J171" i="7" s="1"/>
  <c r="BO52" i="1"/>
  <c r="J150" i="7" s="1"/>
  <c r="BN52" i="1"/>
  <c r="BM52" i="1"/>
  <c r="BL52" i="1"/>
  <c r="BK52" i="1"/>
  <c r="BJ52" i="1"/>
  <c r="H171" i="7" s="1"/>
  <c r="BI52" i="1"/>
  <c r="BH52" i="1"/>
  <c r="H129" i="7" s="1"/>
  <c r="BG52" i="1"/>
  <c r="G171" i="7" s="1"/>
  <c r="X171" i="7" s="1"/>
  <c r="BF52" i="1"/>
  <c r="BE52" i="1"/>
  <c r="BD52" i="1"/>
  <c r="BC52" i="1"/>
  <c r="BB52" i="1"/>
  <c r="BA52" i="1"/>
  <c r="AZ52" i="1"/>
  <c r="E150" i="7" s="1"/>
  <c r="AY52" i="1"/>
  <c r="E129" i="7" s="1"/>
  <c r="AW52" i="1"/>
  <c r="CQ51" i="1"/>
  <c r="CP51" i="1"/>
  <c r="CO51" i="1"/>
  <c r="CN51" i="1"/>
  <c r="R170" i="7" s="1"/>
  <c r="CM51" i="1"/>
  <c r="CL51" i="1"/>
  <c r="R128" i="7" s="1"/>
  <c r="CK51" i="1"/>
  <c r="Q170" i="7" s="1"/>
  <c r="CJ51" i="1"/>
  <c r="CI51" i="1"/>
  <c r="CH51" i="1"/>
  <c r="CG51" i="1"/>
  <c r="CF51" i="1"/>
  <c r="P128" i="7" s="1"/>
  <c r="CE51" i="1"/>
  <c r="CD51" i="1"/>
  <c r="O149" i="7" s="1"/>
  <c r="CC51" i="1"/>
  <c r="O128" i="7" s="1"/>
  <c r="CB51" i="1"/>
  <c r="CA51" i="1"/>
  <c r="BZ51" i="1"/>
  <c r="BY51" i="1"/>
  <c r="BX51" i="1"/>
  <c r="M149" i="7" s="1"/>
  <c r="BW51" i="1"/>
  <c r="BV51" i="1"/>
  <c r="L170" i="7" s="1"/>
  <c r="BU51" i="1"/>
  <c r="L149" i="7" s="1"/>
  <c r="BT51" i="1"/>
  <c r="BS51" i="1"/>
  <c r="BR51" i="1"/>
  <c r="BQ51" i="1"/>
  <c r="BP51" i="1"/>
  <c r="J170" i="7" s="1"/>
  <c r="BO51" i="1"/>
  <c r="BN51" i="1"/>
  <c r="J128" i="7" s="1"/>
  <c r="BM51" i="1"/>
  <c r="I170" i="7" s="1"/>
  <c r="BL51" i="1"/>
  <c r="BK51" i="1"/>
  <c r="BJ51" i="1"/>
  <c r="BI51" i="1"/>
  <c r="BH51" i="1"/>
  <c r="H128" i="7" s="1"/>
  <c r="BG51" i="1"/>
  <c r="BF51" i="1"/>
  <c r="G149" i="7" s="1"/>
  <c r="BE51" i="1"/>
  <c r="G128" i="7" s="1"/>
  <c r="X128" i="7" s="1"/>
  <c r="BD51" i="1"/>
  <c r="BC51" i="1"/>
  <c r="BB51" i="1"/>
  <c r="BA51" i="1"/>
  <c r="AZ51" i="1"/>
  <c r="E149" i="7" s="1"/>
  <c r="AY51" i="1"/>
  <c r="AW51" i="1"/>
  <c r="CQ47" i="1"/>
  <c r="S127" i="7" s="1"/>
  <c r="CP47" i="1"/>
  <c r="CO47" i="1"/>
  <c r="CN47" i="1"/>
  <c r="CM47" i="1"/>
  <c r="CL47" i="1"/>
  <c r="CK47" i="1"/>
  <c r="Q127" i="7" s="1"/>
  <c r="CJ47" i="1"/>
  <c r="Q106" i="7" s="1"/>
  <c r="CI47" i="1"/>
  <c r="Q85" i="7" s="1"/>
  <c r="CH47" i="1"/>
  <c r="CG47" i="1"/>
  <c r="CF47" i="1"/>
  <c r="CE47" i="1"/>
  <c r="CD47" i="1"/>
  <c r="O106" i="7" s="1"/>
  <c r="CC47" i="1"/>
  <c r="CB47" i="1"/>
  <c r="N127" i="7" s="1"/>
  <c r="X127" i="7" s="1"/>
  <c r="CA47" i="1"/>
  <c r="N106" i="7" s="1"/>
  <c r="BZ47" i="1"/>
  <c r="BY47" i="1"/>
  <c r="BX47" i="1"/>
  <c r="BW47" i="1"/>
  <c r="BV47" i="1"/>
  <c r="L127" i="7" s="1"/>
  <c r="BU47" i="1"/>
  <c r="BT47" i="1"/>
  <c r="L85" i="7" s="1"/>
  <c r="BS47" i="1"/>
  <c r="BR47" i="1"/>
  <c r="BQ47" i="1"/>
  <c r="BP47" i="1"/>
  <c r="BO47" i="1"/>
  <c r="BN47" i="1"/>
  <c r="J85" i="7" s="1"/>
  <c r="BM47" i="1"/>
  <c r="I127" i="7" s="1"/>
  <c r="BL47" i="1"/>
  <c r="I106" i="7" s="1"/>
  <c r="BK47" i="1"/>
  <c r="I85" i="7" s="1"/>
  <c r="BJ47" i="1"/>
  <c r="BI47" i="1"/>
  <c r="BH47" i="1"/>
  <c r="BG47" i="1"/>
  <c r="BF47" i="1"/>
  <c r="BE47" i="1"/>
  <c r="BD47" i="1"/>
  <c r="F127" i="7" s="1"/>
  <c r="BC47" i="1"/>
  <c r="F106" i="7" s="1"/>
  <c r="BB47" i="1"/>
  <c r="BA47" i="1"/>
  <c r="AZ47" i="1"/>
  <c r="AY47" i="1"/>
  <c r="AW47" i="1"/>
  <c r="CQ46" i="1"/>
  <c r="S126" i="7" s="1"/>
  <c r="CP46" i="1"/>
  <c r="S105" i="7" s="1"/>
  <c r="CO46" i="1"/>
  <c r="S84" i="7" s="1"/>
  <c r="CN46" i="1"/>
  <c r="CM46" i="1"/>
  <c r="CL46" i="1"/>
  <c r="CK46" i="1"/>
  <c r="CJ46" i="1"/>
  <c r="Q105" i="7" s="1"/>
  <c r="CI46" i="1"/>
  <c r="CH46" i="1"/>
  <c r="P126" i="7" s="1"/>
  <c r="CG46" i="1"/>
  <c r="P105" i="7" s="1"/>
  <c r="CF46" i="1"/>
  <c r="CE46" i="1"/>
  <c r="CD46" i="1"/>
  <c r="CC46" i="1"/>
  <c r="CB46" i="1"/>
  <c r="N126" i="7" s="1"/>
  <c r="CA46" i="1"/>
  <c r="BZ46" i="1"/>
  <c r="N84" i="7" s="1"/>
  <c r="BY46" i="1"/>
  <c r="M126" i="7" s="1"/>
  <c r="BX46" i="1"/>
  <c r="BW46" i="1"/>
  <c r="BV46" i="1"/>
  <c r="BU46" i="1"/>
  <c r="BT46" i="1"/>
  <c r="BS46" i="1"/>
  <c r="BR46" i="1"/>
  <c r="K105" i="7" s="1"/>
  <c r="BQ46" i="1"/>
  <c r="K84" i="7" s="1"/>
  <c r="BP46" i="1"/>
  <c r="BO46" i="1"/>
  <c r="BN46" i="1"/>
  <c r="BM46" i="1"/>
  <c r="BL46" i="1"/>
  <c r="BK46" i="1"/>
  <c r="BJ46" i="1"/>
  <c r="H126" i="7" s="1"/>
  <c r="BI46" i="1"/>
  <c r="H105" i="7" s="1"/>
  <c r="BH46" i="1"/>
  <c r="BG46" i="1"/>
  <c r="BF46" i="1"/>
  <c r="BE46" i="1"/>
  <c r="BD46" i="1"/>
  <c r="F126" i="7" s="1"/>
  <c r="BC46" i="1"/>
  <c r="BB46" i="1"/>
  <c r="F84" i="7" s="1"/>
  <c r="BA46" i="1"/>
  <c r="E126" i="7" s="1"/>
  <c r="AZ46" i="1"/>
  <c r="AY46" i="1"/>
  <c r="AW46" i="1"/>
  <c r="CQ45" i="1"/>
  <c r="CP45" i="1"/>
  <c r="S104" i="7" s="1"/>
  <c r="CO45" i="1"/>
  <c r="CN45" i="1"/>
  <c r="R125" i="7" s="1"/>
  <c r="CM45" i="1"/>
  <c r="R104" i="7" s="1"/>
  <c r="CL45" i="1"/>
  <c r="CK45" i="1"/>
  <c r="CJ45" i="1"/>
  <c r="CI45" i="1"/>
  <c r="CH45" i="1"/>
  <c r="CG45" i="1"/>
  <c r="CF45" i="1"/>
  <c r="P83" i="7" s="1"/>
  <c r="CE45" i="1"/>
  <c r="O125" i="7" s="1"/>
  <c r="CD45" i="1"/>
  <c r="CC45" i="1"/>
  <c r="CB45" i="1"/>
  <c r="CA45" i="1"/>
  <c r="BZ45" i="1"/>
  <c r="BY45" i="1"/>
  <c r="BX45" i="1"/>
  <c r="M104" i="7" s="1"/>
  <c r="W104" i="7" s="1"/>
  <c r="BW45" i="1"/>
  <c r="M83" i="7" s="1"/>
  <c r="BV45" i="1"/>
  <c r="BU45" i="1"/>
  <c r="BT45" i="1"/>
  <c r="BS45" i="1"/>
  <c r="BR45" i="1"/>
  <c r="K104" i="7" s="1"/>
  <c r="BQ45" i="1"/>
  <c r="BP45" i="1"/>
  <c r="J125" i="7" s="1"/>
  <c r="BO45" i="1"/>
  <c r="J104" i="7" s="1"/>
  <c r="BN45" i="1"/>
  <c r="BM45" i="1"/>
  <c r="BL45" i="1"/>
  <c r="BK45" i="1"/>
  <c r="BJ45" i="1"/>
  <c r="BI45" i="1"/>
  <c r="BH45" i="1"/>
  <c r="H83" i="7" s="1"/>
  <c r="BG45" i="1"/>
  <c r="G125" i="7" s="1"/>
  <c r="BF45" i="1"/>
  <c r="BE45" i="1"/>
  <c r="BD45" i="1"/>
  <c r="BC45" i="1"/>
  <c r="BB45" i="1"/>
  <c r="F83" i="7" s="1"/>
  <c r="BA45" i="1"/>
  <c r="AZ45" i="1"/>
  <c r="E104" i="7" s="1"/>
  <c r="AY45" i="1"/>
  <c r="E83" i="7" s="1"/>
  <c r="AW45" i="1"/>
  <c r="CQ44" i="1"/>
  <c r="CP44" i="1"/>
  <c r="CO44" i="1"/>
  <c r="CN44" i="1"/>
  <c r="R124" i="7" s="1"/>
  <c r="CM44" i="1"/>
  <c r="CL44" i="1"/>
  <c r="R82" i="7" s="1"/>
  <c r="CK44" i="1"/>
  <c r="Q124" i="7" s="1"/>
  <c r="CJ44" i="1"/>
  <c r="CI44" i="1"/>
  <c r="CH44" i="1"/>
  <c r="CG44" i="1"/>
  <c r="CF44" i="1"/>
  <c r="P82" i="7" s="1"/>
  <c r="CE44" i="1"/>
  <c r="CD44" i="1"/>
  <c r="O103" i="7" s="1"/>
  <c r="CC44" i="1"/>
  <c r="O82" i="7" s="1"/>
  <c r="CB44" i="1"/>
  <c r="CA44" i="1"/>
  <c r="BZ44" i="1"/>
  <c r="BY44" i="1"/>
  <c r="BX44" i="1"/>
  <c r="M103" i="7" s="1"/>
  <c r="BW44" i="1"/>
  <c r="BV44" i="1"/>
  <c r="L124" i="7" s="1"/>
  <c r="BU44" i="1"/>
  <c r="L103" i="7" s="1"/>
  <c r="BT44" i="1"/>
  <c r="BS44" i="1"/>
  <c r="BR44" i="1"/>
  <c r="BQ44" i="1"/>
  <c r="BP44" i="1"/>
  <c r="BO44" i="1"/>
  <c r="BN44" i="1"/>
  <c r="J82" i="7" s="1"/>
  <c r="BM44" i="1"/>
  <c r="I124" i="7" s="1"/>
  <c r="BL44" i="1"/>
  <c r="BK44" i="1"/>
  <c r="BJ44" i="1"/>
  <c r="BI44" i="1"/>
  <c r="BH44" i="1"/>
  <c r="BG44" i="1"/>
  <c r="BF44" i="1"/>
  <c r="G103" i="7" s="1"/>
  <c r="BE44" i="1"/>
  <c r="G82" i="7" s="1"/>
  <c r="BD44" i="1"/>
  <c r="BC44" i="1"/>
  <c r="BB44" i="1"/>
  <c r="BA44" i="1"/>
  <c r="AZ44" i="1"/>
  <c r="E103" i="7" s="1"/>
  <c r="AY44" i="1"/>
  <c r="AW44" i="1"/>
  <c r="CQ43" i="1"/>
  <c r="S123" i="7" s="1"/>
  <c r="CP43" i="1"/>
  <c r="CO43" i="1"/>
  <c r="CN43" i="1"/>
  <c r="CM43" i="1"/>
  <c r="CL43" i="1"/>
  <c r="R81" i="7" s="1"/>
  <c r="CK43" i="1"/>
  <c r="CJ43" i="1"/>
  <c r="Q102" i="7" s="1"/>
  <c r="CI43" i="1"/>
  <c r="Q81" i="7" s="1"/>
  <c r="CH43" i="1"/>
  <c r="CG43" i="1"/>
  <c r="CF43" i="1"/>
  <c r="CE43" i="1"/>
  <c r="CD43" i="1"/>
  <c r="O102" i="7" s="1"/>
  <c r="CC43" i="1"/>
  <c r="CB43" i="1"/>
  <c r="N123" i="7" s="1"/>
  <c r="CA43" i="1"/>
  <c r="N102" i="7" s="1"/>
  <c r="BZ43" i="1"/>
  <c r="BY43" i="1"/>
  <c r="BX43" i="1"/>
  <c r="BW43" i="1"/>
  <c r="BV43" i="1"/>
  <c r="L123" i="7" s="1"/>
  <c r="BU43" i="1"/>
  <c r="BT43" i="1"/>
  <c r="L81" i="7" s="1"/>
  <c r="BS43" i="1"/>
  <c r="BR43" i="1"/>
  <c r="BQ43" i="1"/>
  <c r="BP43" i="1"/>
  <c r="BO43" i="1"/>
  <c r="BN43" i="1"/>
  <c r="J81" i="7" s="1"/>
  <c r="BM43" i="1"/>
  <c r="BL43" i="1"/>
  <c r="I102" i="7" s="1"/>
  <c r="BK43" i="1"/>
  <c r="I81" i="7" s="1"/>
  <c r="BJ43" i="1"/>
  <c r="BI43" i="1"/>
  <c r="BH43" i="1"/>
  <c r="BG43" i="1"/>
  <c r="BF43" i="1"/>
  <c r="G102" i="7" s="1"/>
  <c r="BE43" i="1"/>
  <c r="BD43" i="1"/>
  <c r="F123" i="7" s="1"/>
  <c r="BC43" i="1"/>
  <c r="F102" i="7" s="1"/>
  <c r="X102" i="7" s="1"/>
  <c r="BB43" i="1"/>
  <c r="BA43" i="1"/>
  <c r="AZ43" i="1"/>
  <c r="AY43" i="1"/>
  <c r="AW43" i="1"/>
  <c r="CQ42" i="1"/>
  <c r="CP42" i="1"/>
  <c r="S101" i="7" s="1"/>
  <c r="CO42" i="1"/>
  <c r="S80" i="7" s="1"/>
  <c r="CN42" i="1"/>
  <c r="CM42" i="1"/>
  <c r="CL42" i="1"/>
  <c r="CK42" i="1"/>
  <c r="CJ42" i="1"/>
  <c r="CI42" i="1"/>
  <c r="CH42" i="1"/>
  <c r="P122" i="7" s="1"/>
  <c r="CG42" i="1"/>
  <c r="P101" i="7" s="1"/>
  <c r="CF42" i="1"/>
  <c r="CE42" i="1"/>
  <c r="CD42" i="1"/>
  <c r="CC42" i="1"/>
  <c r="CB42" i="1"/>
  <c r="CA42" i="1"/>
  <c r="BZ42" i="1"/>
  <c r="N80" i="7" s="1"/>
  <c r="X80" i="7" s="1"/>
  <c r="BY42" i="1"/>
  <c r="M122" i="7" s="1"/>
  <c r="BX42" i="1"/>
  <c r="BW42" i="1"/>
  <c r="BV42" i="1"/>
  <c r="BU42" i="1"/>
  <c r="BT42" i="1"/>
  <c r="L80" i="7" s="1"/>
  <c r="BS42" i="1"/>
  <c r="BR42" i="1"/>
  <c r="K101" i="7" s="1"/>
  <c r="BQ42" i="1"/>
  <c r="K80" i="7" s="1"/>
  <c r="BP42" i="1"/>
  <c r="BO42" i="1"/>
  <c r="BN42" i="1"/>
  <c r="BM42" i="1"/>
  <c r="BL42" i="1"/>
  <c r="BK42" i="1"/>
  <c r="BJ42" i="1"/>
  <c r="H122" i="7" s="1"/>
  <c r="BI42" i="1"/>
  <c r="H101" i="7" s="1"/>
  <c r="BH42" i="1"/>
  <c r="BG42" i="1"/>
  <c r="BF42" i="1"/>
  <c r="BE42" i="1"/>
  <c r="BD42" i="1"/>
  <c r="F122" i="7" s="1"/>
  <c r="BC42" i="1"/>
  <c r="BB42" i="1"/>
  <c r="F80" i="7" s="1"/>
  <c r="BA42" i="1"/>
  <c r="E122" i="7" s="1"/>
  <c r="AZ42" i="1"/>
  <c r="AY42" i="1"/>
  <c r="AW42" i="1"/>
  <c r="CQ41" i="1"/>
  <c r="CP41" i="1"/>
  <c r="S100" i="7" s="1"/>
  <c r="CO41" i="1"/>
  <c r="CN41" i="1"/>
  <c r="R121" i="7" s="1"/>
  <c r="CM41" i="1"/>
  <c r="R100" i="7" s="1"/>
  <c r="CL41" i="1"/>
  <c r="CK41" i="1"/>
  <c r="CJ41" i="1"/>
  <c r="CI41" i="1"/>
  <c r="CH41" i="1"/>
  <c r="P121" i="7" s="1"/>
  <c r="CG41" i="1"/>
  <c r="CF41" i="1"/>
  <c r="P79" i="7" s="1"/>
  <c r="CE41" i="1"/>
  <c r="O121" i="7" s="1"/>
  <c r="CD41" i="1"/>
  <c r="CC41" i="1"/>
  <c r="CB41" i="1"/>
  <c r="CA41" i="1"/>
  <c r="BZ41" i="1"/>
  <c r="BY41" i="1"/>
  <c r="BX41" i="1"/>
  <c r="M100" i="7" s="1"/>
  <c r="W100" i="7" s="1"/>
  <c r="BW41" i="1"/>
  <c r="M79" i="7" s="1"/>
  <c r="BV41" i="1"/>
  <c r="BU41" i="1"/>
  <c r="BT41" i="1"/>
  <c r="BS41" i="1"/>
  <c r="BR41" i="1"/>
  <c r="BQ41" i="1"/>
  <c r="BP41" i="1"/>
  <c r="J121" i="7" s="1"/>
  <c r="BO41" i="1"/>
  <c r="J100" i="7" s="1"/>
  <c r="BN41" i="1"/>
  <c r="BM41" i="1"/>
  <c r="BL41" i="1"/>
  <c r="BK41" i="1"/>
  <c r="BJ41" i="1"/>
  <c r="H121" i="7" s="1"/>
  <c r="BI41" i="1"/>
  <c r="BH41" i="1"/>
  <c r="H79" i="7" s="1"/>
  <c r="BG41" i="1"/>
  <c r="G121" i="7" s="1"/>
  <c r="X121" i="7" s="1"/>
  <c r="BF41" i="1"/>
  <c r="BE41" i="1"/>
  <c r="BD41" i="1"/>
  <c r="BC41" i="1"/>
  <c r="BB41" i="1"/>
  <c r="BA41" i="1"/>
  <c r="AZ41" i="1"/>
  <c r="E100" i="7" s="1"/>
  <c r="AY41" i="1"/>
  <c r="E79" i="7" s="1"/>
  <c r="AW41" i="1"/>
  <c r="CQ40" i="1"/>
  <c r="CP40" i="1"/>
  <c r="CO40" i="1"/>
  <c r="CN40" i="1"/>
  <c r="CM40" i="1"/>
  <c r="CL40" i="1"/>
  <c r="R78" i="7" s="1"/>
  <c r="CK40" i="1"/>
  <c r="Q120" i="7" s="1"/>
  <c r="CJ40" i="1"/>
  <c r="CI40" i="1"/>
  <c r="CH40" i="1"/>
  <c r="CG40" i="1"/>
  <c r="CF40" i="1"/>
  <c r="CE40" i="1"/>
  <c r="CD40" i="1"/>
  <c r="O99" i="7" s="1"/>
  <c r="CC40" i="1"/>
  <c r="O78" i="7" s="1"/>
  <c r="CB40" i="1"/>
  <c r="CA40" i="1"/>
  <c r="BZ40" i="1"/>
  <c r="BY40" i="1"/>
  <c r="BX40" i="1"/>
  <c r="M99" i="7" s="1"/>
  <c r="BW40" i="1"/>
  <c r="BV40" i="1"/>
  <c r="L120" i="7" s="1"/>
  <c r="BU40" i="1"/>
  <c r="L99" i="7" s="1"/>
  <c r="BT40" i="1"/>
  <c r="BS40" i="1"/>
  <c r="BR40" i="1"/>
  <c r="BQ40" i="1"/>
  <c r="BP40" i="1"/>
  <c r="J120" i="7" s="1"/>
  <c r="BO40" i="1"/>
  <c r="BN40" i="1"/>
  <c r="J78" i="7" s="1"/>
  <c r="BM40" i="1"/>
  <c r="I120" i="7" s="1"/>
  <c r="BL40" i="1"/>
  <c r="BK40" i="1"/>
  <c r="BJ40" i="1"/>
  <c r="BI40" i="1"/>
  <c r="BH40" i="1"/>
  <c r="H78" i="7" s="1"/>
  <c r="BG40" i="1"/>
  <c r="BF40" i="1"/>
  <c r="G99" i="7" s="1"/>
  <c r="BE40" i="1"/>
  <c r="G78" i="7" s="1"/>
  <c r="BD40" i="1"/>
  <c r="BC40" i="1"/>
  <c r="BB40" i="1"/>
  <c r="BA40" i="1"/>
  <c r="AZ40" i="1"/>
  <c r="AY40" i="1"/>
  <c r="AW40" i="1"/>
  <c r="CQ39" i="1"/>
  <c r="S119" i="7" s="1"/>
  <c r="CP39" i="1"/>
  <c r="CO39" i="1"/>
  <c r="CN39" i="1"/>
  <c r="CM39" i="1"/>
  <c r="CL39" i="1"/>
  <c r="R77" i="7" s="1"/>
  <c r="CK39" i="1"/>
  <c r="CJ39" i="1"/>
  <c r="Q98" i="7" s="1"/>
  <c r="CI39" i="1"/>
  <c r="Q77" i="7" s="1"/>
  <c r="CH39" i="1"/>
  <c r="CG39" i="1"/>
  <c r="CF39" i="1"/>
  <c r="CE39" i="1"/>
  <c r="CD39" i="1"/>
  <c r="O98" i="7" s="1"/>
  <c r="CC39" i="1"/>
  <c r="CB39" i="1"/>
  <c r="N119" i="7" s="1"/>
  <c r="CA39" i="1"/>
  <c r="N98" i="7" s="1"/>
  <c r="BZ39" i="1"/>
  <c r="BY39" i="1"/>
  <c r="BX39" i="1"/>
  <c r="BW39" i="1"/>
  <c r="BV39" i="1"/>
  <c r="L119" i="7" s="1"/>
  <c r="BU39" i="1"/>
  <c r="BT39" i="1"/>
  <c r="L77" i="7" s="1"/>
  <c r="BS39" i="1"/>
  <c r="BR39" i="1"/>
  <c r="BQ39" i="1"/>
  <c r="BP39" i="1"/>
  <c r="BO39" i="1"/>
  <c r="BN39" i="1"/>
  <c r="BM39" i="1"/>
  <c r="BL39" i="1"/>
  <c r="I98" i="7" s="1"/>
  <c r="BK39" i="1"/>
  <c r="I77" i="7" s="1"/>
  <c r="BJ39" i="1"/>
  <c r="BI39" i="1"/>
  <c r="BH39" i="1"/>
  <c r="BG39" i="1"/>
  <c r="BF39" i="1"/>
  <c r="G98" i="7" s="1"/>
  <c r="BE39" i="1"/>
  <c r="BD39" i="1"/>
  <c r="F119" i="7" s="1"/>
  <c r="BC39" i="1"/>
  <c r="F98" i="7" s="1"/>
  <c r="BB39" i="1"/>
  <c r="BA39" i="1"/>
  <c r="AZ39" i="1"/>
  <c r="AY39" i="1"/>
  <c r="AW39" i="1"/>
  <c r="CQ38" i="1"/>
  <c r="CP38" i="1"/>
  <c r="S97" i="7" s="1"/>
  <c r="CO38" i="1"/>
  <c r="S76" i="7" s="1"/>
  <c r="CN38" i="1"/>
  <c r="CM38" i="1"/>
  <c r="CL38" i="1"/>
  <c r="CK38" i="1"/>
  <c r="CJ38" i="1"/>
  <c r="CI38" i="1"/>
  <c r="CH38" i="1"/>
  <c r="P118" i="7" s="1"/>
  <c r="CG38" i="1"/>
  <c r="P97" i="7" s="1"/>
  <c r="CF38" i="1"/>
  <c r="CE38" i="1"/>
  <c r="CD38" i="1"/>
  <c r="CC38" i="1"/>
  <c r="CB38" i="1"/>
  <c r="N118" i="7" s="1"/>
  <c r="CA38" i="1"/>
  <c r="BZ38" i="1"/>
  <c r="N76" i="7" s="1"/>
  <c r="X76" i="7" s="1"/>
  <c r="BY38" i="1"/>
  <c r="M118" i="7" s="1"/>
  <c r="BX38" i="1"/>
  <c r="BW38" i="1"/>
  <c r="BV38" i="1"/>
  <c r="BU38" i="1"/>
  <c r="BT38" i="1"/>
  <c r="L76" i="7" s="1"/>
  <c r="BS38" i="1"/>
  <c r="BR38" i="1"/>
  <c r="K97" i="7" s="1"/>
  <c r="BQ38" i="1"/>
  <c r="K76" i="7" s="1"/>
  <c r="BP38" i="1"/>
  <c r="BO38" i="1"/>
  <c r="BN38" i="1"/>
  <c r="BM38" i="1"/>
  <c r="BL38" i="1"/>
  <c r="I97" i="7" s="1"/>
  <c r="BK38" i="1"/>
  <c r="BJ38" i="1"/>
  <c r="H118" i="7" s="1"/>
  <c r="BI38" i="1"/>
  <c r="H97" i="7" s="1"/>
  <c r="BH38" i="1"/>
  <c r="BG38" i="1"/>
  <c r="BF38" i="1"/>
  <c r="BE38" i="1"/>
  <c r="BD38" i="1"/>
  <c r="BC38" i="1"/>
  <c r="BB38" i="1"/>
  <c r="F76" i="7" s="1"/>
  <c r="BA38" i="1"/>
  <c r="E118" i="7" s="1"/>
  <c r="AZ38" i="1"/>
  <c r="AY38" i="1"/>
  <c r="AW38" i="1"/>
  <c r="CQ37" i="1"/>
  <c r="CP37" i="1"/>
  <c r="CO37" i="1"/>
  <c r="CN37" i="1"/>
  <c r="R117" i="7" s="1"/>
  <c r="CM37" i="1"/>
  <c r="R96" i="7" s="1"/>
  <c r="CL37" i="1"/>
  <c r="CK37" i="1"/>
  <c r="CJ37" i="1"/>
  <c r="CI37" i="1"/>
  <c r="CH37" i="1"/>
  <c r="P117" i="7" s="1"/>
  <c r="CG37" i="1"/>
  <c r="CF37" i="1"/>
  <c r="P75" i="7" s="1"/>
  <c r="CE37" i="1"/>
  <c r="O117" i="7" s="1"/>
  <c r="CD37" i="1"/>
  <c r="CC37" i="1"/>
  <c r="CB37" i="1"/>
  <c r="CA37" i="1"/>
  <c r="BZ37" i="1"/>
  <c r="N75" i="7" s="1"/>
  <c r="BY37" i="1"/>
  <c r="BX37" i="1"/>
  <c r="M96" i="7" s="1"/>
  <c r="W96" i="7" s="1"/>
  <c r="BW37" i="1"/>
  <c r="M75" i="7" s="1"/>
  <c r="BV37" i="1"/>
  <c r="BU37" i="1"/>
  <c r="BT37" i="1"/>
  <c r="BS37" i="1"/>
  <c r="BR37" i="1"/>
  <c r="BQ37" i="1"/>
  <c r="BP37" i="1"/>
  <c r="J117" i="7" s="1"/>
  <c r="BO37" i="1"/>
  <c r="J96" i="7" s="1"/>
  <c r="BN37" i="1"/>
  <c r="BM37" i="1"/>
  <c r="BL37" i="1"/>
  <c r="BK37" i="1"/>
  <c r="BJ37" i="1"/>
  <c r="BI37" i="1"/>
  <c r="BH37" i="1"/>
  <c r="H75" i="7" s="1"/>
  <c r="BG37" i="1"/>
  <c r="G117" i="7" s="1"/>
  <c r="X117" i="7" s="1"/>
  <c r="BF37" i="1"/>
  <c r="BE37" i="1"/>
  <c r="BD37" i="1"/>
  <c r="BC37" i="1"/>
  <c r="BB37" i="1"/>
  <c r="F75" i="7" s="1"/>
  <c r="BA37" i="1"/>
  <c r="AZ37" i="1"/>
  <c r="E96" i="7" s="1"/>
  <c r="AY37" i="1"/>
  <c r="E75" i="7" s="1"/>
  <c r="AW37" i="1"/>
  <c r="CQ36" i="1"/>
  <c r="CP36" i="1"/>
  <c r="CO36" i="1"/>
  <c r="CN36" i="1"/>
  <c r="R116" i="7" s="1"/>
  <c r="CM36" i="1"/>
  <c r="CL36" i="1"/>
  <c r="R74" i="7" s="1"/>
  <c r="CK36" i="1"/>
  <c r="Q116" i="7" s="1"/>
  <c r="CJ36" i="1"/>
  <c r="CI36" i="1"/>
  <c r="CH36" i="1"/>
  <c r="CG36" i="1"/>
  <c r="CF36" i="1"/>
  <c r="CE36" i="1"/>
  <c r="CD36" i="1"/>
  <c r="O95" i="7" s="1"/>
  <c r="CC36" i="1"/>
  <c r="O74" i="7" s="1"/>
  <c r="CB36" i="1"/>
  <c r="CA36" i="1"/>
  <c r="BZ36" i="1"/>
  <c r="BY36" i="1"/>
  <c r="BX36" i="1"/>
  <c r="BW36" i="1"/>
  <c r="BV36" i="1"/>
  <c r="L116" i="7" s="1"/>
  <c r="BU36" i="1"/>
  <c r="L95" i="7" s="1"/>
  <c r="BT36" i="1"/>
  <c r="BS36" i="1"/>
  <c r="BR36" i="1"/>
  <c r="BQ36" i="1"/>
  <c r="BP36" i="1"/>
  <c r="J116" i="7" s="1"/>
  <c r="BO36" i="1"/>
  <c r="BN36" i="1"/>
  <c r="J74" i="7" s="1"/>
  <c r="BM36" i="1"/>
  <c r="I116" i="7" s="1"/>
  <c r="BL36" i="1"/>
  <c r="BK36" i="1"/>
  <c r="BJ36" i="1"/>
  <c r="BI36" i="1"/>
  <c r="BH36" i="1"/>
  <c r="H74" i="7" s="1"/>
  <c r="BG36" i="1"/>
  <c r="BF36" i="1"/>
  <c r="G95" i="7" s="1"/>
  <c r="X95" i="7" s="1"/>
  <c r="BE36" i="1"/>
  <c r="G74" i="7" s="1"/>
  <c r="BD36" i="1"/>
  <c r="BC36" i="1"/>
  <c r="BB36" i="1"/>
  <c r="BA36" i="1"/>
  <c r="AZ36" i="1"/>
  <c r="AY36" i="1"/>
  <c r="AW36" i="1"/>
  <c r="CQ35" i="1"/>
  <c r="S115" i="7" s="1"/>
  <c r="CP35" i="1"/>
  <c r="CO35" i="1"/>
  <c r="CN35" i="1"/>
  <c r="CM35" i="1"/>
  <c r="CL35" i="1"/>
  <c r="CK35" i="1"/>
  <c r="CJ35" i="1"/>
  <c r="Q94" i="7" s="1"/>
  <c r="CI35" i="1"/>
  <c r="Q73" i="7" s="1"/>
  <c r="CH35" i="1"/>
  <c r="CG35" i="1"/>
  <c r="CF35" i="1"/>
  <c r="CE35" i="1"/>
  <c r="CD35" i="1"/>
  <c r="O94" i="7" s="1"/>
  <c r="CC35" i="1"/>
  <c r="CB35" i="1"/>
  <c r="N115" i="7" s="1"/>
  <c r="CA35" i="1"/>
  <c r="N94" i="7" s="1"/>
  <c r="BZ35" i="1"/>
  <c r="BY35" i="1"/>
  <c r="BX35" i="1"/>
  <c r="BW35" i="1"/>
  <c r="BV35" i="1"/>
  <c r="L115" i="7" s="1"/>
  <c r="BU35" i="1"/>
  <c r="BT35" i="1"/>
  <c r="L73" i="7" s="1"/>
  <c r="BS35" i="1"/>
  <c r="BR35" i="1"/>
  <c r="BQ35" i="1"/>
  <c r="BP35" i="1"/>
  <c r="BO35" i="1"/>
  <c r="BN35" i="1"/>
  <c r="BM35" i="1"/>
  <c r="BL35" i="1"/>
  <c r="I94" i="7" s="1"/>
  <c r="BK35" i="1"/>
  <c r="I73" i="7" s="1"/>
  <c r="BJ35" i="1"/>
  <c r="BI35" i="1"/>
  <c r="BH35" i="1"/>
  <c r="BG35" i="1"/>
  <c r="BF35" i="1"/>
  <c r="BE35" i="1"/>
  <c r="BD35" i="1"/>
  <c r="F115" i="7" s="1"/>
  <c r="BC35" i="1"/>
  <c r="F94" i="7" s="1"/>
  <c r="BB35" i="1"/>
  <c r="BA35" i="1"/>
  <c r="AZ35" i="1"/>
  <c r="AY35" i="1"/>
  <c r="AW35" i="1"/>
  <c r="CQ34" i="1"/>
  <c r="CP34" i="1"/>
  <c r="S93" i="7" s="1"/>
  <c r="CO34" i="1"/>
  <c r="S72" i="7" s="1"/>
  <c r="CN34" i="1"/>
  <c r="CM34" i="1"/>
  <c r="CL34" i="1"/>
  <c r="CK34" i="1"/>
  <c r="CJ34" i="1"/>
  <c r="Q93" i="7" s="1"/>
  <c r="CI34" i="1"/>
  <c r="CH34" i="1"/>
  <c r="P114" i="7" s="1"/>
  <c r="CG34" i="1"/>
  <c r="P93" i="7" s="1"/>
  <c r="CF34" i="1"/>
  <c r="CE34" i="1"/>
  <c r="CD34" i="1"/>
  <c r="CC34" i="1"/>
  <c r="CB34" i="1"/>
  <c r="CA34" i="1"/>
  <c r="BZ34" i="1"/>
  <c r="N72" i="7" s="1"/>
  <c r="BY34" i="1"/>
  <c r="M114" i="7" s="1"/>
  <c r="BX34" i="1"/>
  <c r="BW34" i="1"/>
  <c r="BV34" i="1"/>
  <c r="BU34" i="1"/>
  <c r="BT34" i="1"/>
  <c r="BS34" i="1"/>
  <c r="BR34" i="1"/>
  <c r="K93" i="7" s="1"/>
  <c r="BQ34" i="1"/>
  <c r="K72" i="7" s="1"/>
  <c r="BP34" i="1"/>
  <c r="BO34" i="1"/>
  <c r="BN34" i="1"/>
  <c r="BM34" i="1"/>
  <c r="BL34" i="1"/>
  <c r="I93" i="7" s="1"/>
  <c r="BK34" i="1"/>
  <c r="BJ34" i="1"/>
  <c r="H114" i="7" s="1"/>
  <c r="BI34" i="1"/>
  <c r="H93" i="7" s="1"/>
  <c r="BH34" i="1"/>
  <c r="BG34" i="1"/>
  <c r="BF34" i="1"/>
  <c r="BE34" i="1"/>
  <c r="BD34" i="1"/>
  <c r="F114" i="7" s="1"/>
  <c r="BC34" i="1"/>
  <c r="BB34" i="1"/>
  <c r="F72" i="7" s="1"/>
  <c r="BA34" i="1"/>
  <c r="E114" i="7" s="1"/>
  <c r="AZ34" i="1"/>
  <c r="AY34" i="1"/>
  <c r="AW34" i="1"/>
  <c r="CQ33" i="1"/>
  <c r="CP33" i="1"/>
  <c r="CO33" i="1"/>
  <c r="CN33" i="1"/>
  <c r="R113" i="7" s="1"/>
  <c r="CM33" i="1"/>
  <c r="R92" i="7" s="1"/>
  <c r="CL33" i="1"/>
  <c r="CK33" i="1"/>
  <c r="CJ33" i="1"/>
  <c r="CI33" i="1"/>
  <c r="CH33" i="1"/>
  <c r="P113" i="7" s="1"/>
  <c r="CG33" i="1"/>
  <c r="CF33" i="1"/>
  <c r="P71" i="7" s="1"/>
  <c r="CE33" i="1"/>
  <c r="O113" i="7" s="1"/>
  <c r="CD33" i="1"/>
  <c r="CC33" i="1"/>
  <c r="CB33" i="1"/>
  <c r="CA33" i="1"/>
  <c r="BZ33" i="1"/>
  <c r="N71" i="7" s="1"/>
  <c r="BY33" i="1"/>
  <c r="BX33" i="1"/>
  <c r="M92" i="7" s="1"/>
  <c r="W92" i="7" s="1"/>
  <c r="BW33" i="1"/>
  <c r="M71" i="7" s="1"/>
  <c r="BV33" i="1"/>
  <c r="BU33" i="1"/>
  <c r="BT33" i="1"/>
  <c r="BS33" i="1"/>
  <c r="BR33" i="1"/>
  <c r="K92" i="7" s="1"/>
  <c r="BQ33" i="1"/>
  <c r="BP33" i="1"/>
  <c r="J113" i="7" s="1"/>
  <c r="BO33" i="1"/>
  <c r="J92" i="7" s="1"/>
  <c r="BN33" i="1"/>
  <c r="BM33" i="1"/>
  <c r="BL33" i="1"/>
  <c r="BK33" i="1"/>
  <c r="BJ33" i="1"/>
  <c r="H113" i="7" s="1"/>
  <c r="BI33" i="1"/>
  <c r="BH33" i="1"/>
  <c r="H71" i="7" s="1"/>
  <c r="BG33" i="1"/>
  <c r="G113" i="7" s="1"/>
  <c r="X113" i="7" s="1"/>
  <c r="BF33" i="1"/>
  <c r="BE33" i="1"/>
  <c r="BD33" i="1"/>
  <c r="BC33" i="1"/>
  <c r="BB33" i="1"/>
  <c r="BA33" i="1"/>
  <c r="AZ33" i="1"/>
  <c r="E92" i="7" s="1"/>
  <c r="AY33" i="1"/>
  <c r="E71" i="7" s="1"/>
  <c r="AW33" i="1"/>
  <c r="CQ32" i="1"/>
  <c r="CP32" i="1"/>
  <c r="CO32" i="1"/>
  <c r="CN32" i="1"/>
  <c r="CM32" i="1"/>
  <c r="CL32" i="1"/>
  <c r="R70" i="7" s="1"/>
  <c r="CK32" i="1"/>
  <c r="Q112" i="7" s="1"/>
  <c r="CJ32" i="1"/>
  <c r="CI32" i="1"/>
  <c r="CH32" i="1"/>
  <c r="CG32" i="1"/>
  <c r="CF32" i="1"/>
  <c r="P70" i="7" s="1"/>
  <c r="CE32" i="1"/>
  <c r="CD32" i="1"/>
  <c r="O91" i="7" s="1"/>
  <c r="CC32" i="1"/>
  <c r="O70" i="7" s="1"/>
  <c r="CB32" i="1"/>
  <c r="CA32" i="1"/>
  <c r="BZ32" i="1"/>
  <c r="BY32" i="1"/>
  <c r="BX32" i="1"/>
  <c r="BW32" i="1"/>
  <c r="BV32" i="1"/>
  <c r="L112" i="7" s="1"/>
  <c r="BU32" i="1"/>
  <c r="L91" i="7" s="1"/>
  <c r="BT32" i="1"/>
  <c r="BS32" i="1"/>
  <c r="BR32" i="1"/>
  <c r="BQ32" i="1"/>
  <c r="BP32" i="1"/>
  <c r="J112" i="7" s="1"/>
  <c r="BO32" i="1"/>
  <c r="BN32" i="1"/>
  <c r="J70" i="7" s="1"/>
  <c r="BM32" i="1"/>
  <c r="I112" i="7" s="1"/>
  <c r="BL32" i="1"/>
  <c r="BK32" i="1"/>
  <c r="BJ32" i="1"/>
  <c r="BI32" i="1"/>
  <c r="BH32" i="1"/>
  <c r="BG32" i="1"/>
  <c r="BF32" i="1"/>
  <c r="G91" i="7" s="1"/>
  <c r="X91" i="7" s="1"/>
  <c r="BE32" i="1"/>
  <c r="G70" i="7" s="1"/>
  <c r="BD32" i="1"/>
  <c r="BC32" i="1"/>
  <c r="BB32" i="1"/>
  <c r="BA32" i="1"/>
  <c r="AZ32" i="1"/>
  <c r="E91" i="7" s="1"/>
  <c r="AY32" i="1"/>
  <c r="AW32" i="1"/>
  <c r="CQ31" i="1"/>
  <c r="S111" i="7" s="1"/>
  <c r="CP31" i="1"/>
  <c r="CO31" i="1"/>
  <c r="CN31" i="1"/>
  <c r="CM31" i="1"/>
  <c r="CL31" i="1"/>
  <c r="R69" i="7" s="1"/>
  <c r="CK31" i="1"/>
  <c r="CJ31" i="1"/>
  <c r="Q90" i="7" s="1"/>
  <c r="CI31" i="1"/>
  <c r="Q69" i="7" s="1"/>
  <c r="CH31" i="1"/>
  <c r="CG31" i="1"/>
  <c r="CF31" i="1"/>
  <c r="CE31" i="1"/>
  <c r="CD31" i="1"/>
  <c r="CC31" i="1"/>
  <c r="CB31" i="1"/>
  <c r="N111" i="7" s="1"/>
  <c r="CA31" i="1"/>
  <c r="N90" i="7" s="1"/>
  <c r="BZ31" i="1"/>
  <c r="BY31" i="1"/>
  <c r="BX31" i="1"/>
  <c r="BW31" i="1"/>
  <c r="BV31" i="1"/>
  <c r="BU31" i="1"/>
  <c r="BT31" i="1"/>
  <c r="L69" i="7" s="1"/>
  <c r="BS31" i="1"/>
  <c r="BR31" i="1"/>
  <c r="BQ31" i="1"/>
  <c r="BP31" i="1"/>
  <c r="BO31" i="1"/>
  <c r="BN31" i="1"/>
  <c r="J69" i="7" s="1"/>
  <c r="BM31" i="1"/>
  <c r="BL31" i="1"/>
  <c r="I90" i="7" s="1"/>
  <c r="BK31" i="1"/>
  <c r="I69" i="7" s="1"/>
  <c r="BJ31" i="1"/>
  <c r="BI31" i="1"/>
  <c r="BH31" i="1"/>
  <c r="BG31" i="1"/>
  <c r="BF31" i="1"/>
  <c r="BE31" i="1"/>
  <c r="BD31" i="1"/>
  <c r="F111" i="7" s="1"/>
  <c r="BC31" i="1"/>
  <c r="F90" i="7" s="1"/>
  <c r="BB31" i="1"/>
  <c r="BA31" i="1"/>
  <c r="AZ31" i="1"/>
  <c r="AY31" i="1"/>
  <c r="AW31" i="1"/>
  <c r="CQ30" i="1"/>
  <c r="CP30" i="1"/>
  <c r="S89" i="7" s="1"/>
  <c r="CO30" i="1"/>
  <c r="S68" i="7" s="1"/>
  <c r="CN30" i="1"/>
  <c r="CM30" i="1"/>
  <c r="CL30" i="1"/>
  <c r="CK30" i="1"/>
  <c r="CJ30" i="1"/>
  <c r="CI30" i="1"/>
  <c r="CH30" i="1"/>
  <c r="P110" i="7" s="1"/>
  <c r="CG30" i="1"/>
  <c r="P89" i="7" s="1"/>
  <c r="CF30" i="1"/>
  <c r="CE30" i="1"/>
  <c r="CD30" i="1"/>
  <c r="CC30" i="1"/>
  <c r="CB30" i="1"/>
  <c r="N110" i="7" s="1"/>
  <c r="CA30" i="1"/>
  <c r="BZ30" i="1"/>
  <c r="N68" i="7" s="1"/>
  <c r="BY30" i="1"/>
  <c r="M110" i="7" s="1"/>
  <c r="BX30" i="1"/>
  <c r="BW30" i="1"/>
  <c r="BV30" i="1"/>
  <c r="BU30" i="1"/>
  <c r="BT30" i="1"/>
  <c r="L68" i="7" s="1"/>
  <c r="BS30" i="1"/>
  <c r="BR30" i="1"/>
  <c r="K89" i="7" s="1"/>
  <c r="BQ30" i="1"/>
  <c r="K68" i="7" s="1"/>
  <c r="BP30" i="1"/>
  <c r="BO30" i="1"/>
  <c r="BN30" i="1"/>
  <c r="BM30" i="1"/>
  <c r="BL30" i="1"/>
  <c r="I89" i="7" s="1"/>
  <c r="BK30" i="1"/>
  <c r="BJ30" i="1"/>
  <c r="H110" i="7" s="1"/>
  <c r="BI30" i="1"/>
  <c r="H89" i="7" s="1"/>
  <c r="BH30" i="1"/>
  <c r="BG30" i="1"/>
  <c r="BF30" i="1"/>
  <c r="BE30" i="1"/>
  <c r="BD30" i="1"/>
  <c r="F110" i="7" s="1"/>
  <c r="BC30" i="1"/>
  <c r="BB30" i="1"/>
  <c r="F68" i="7" s="1"/>
  <c r="X68" i="7" s="1"/>
  <c r="BA30" i="1"/>
  <c r="E110" i="7" s="1"/>
  <c r="AZ30" i="1"/>
  <c r="AY30" i="1"/>
  <c r="AW30" i="1"/>
  <c r="CQ29" i="1"/>
  <c r="CP29" i="1"/>
  <c r="S88" i="7" s="1"/>
  <c r="CO29" i="1"/>
  <c r="CN29" i="1"/>
  <c r="R109" i="7" s="1"/>
  <c r="CM29" i="1"/>
  <c r="R88" i="7" s="1"/>
  <c r="CL29" i="1"/>
  <c r="CK29" i="1"/>
  <c r="CJ29" i="1"/>
  <c r="CI29" i="1"/>
  <c r="CH29" i="1"/>
  <c r="P109" i="7" s="1"/>
  <c r="CG29" i="1"/>
  <c r="CF29" i="1"/>
  <c r="P67" i="7" s="1"/>
  <c r="CE29" i="1"/>
  <c r="O109" i="7" s="1"/>
  <c r="CD29" i="1"/>
  <c r="CC29" i="1"/>
  <c r="CB29" i="1"/>
  <c r="CA29" i="1"/>
  <c r="BZ29" i="1"/>
  <c r="N67" i="7" s="1"/>
  <c r="BY29" i="1"/>
  <c r="BX29" i="1"/>
  <c r="M88" i="7" s="1"/>
  <c r="W88" i="7" s="1"/>
  <c r="BW29" i="1"/>
  <c r="M67" i="7" s="1"/>
  <c r="BV29" i="1"/>
  <c r="BU29" i="1"/>
  <c r="BT29" i="1"/>
  <c r="BS29" i="1"/>
  <c r="BR29" i="1"/>
  <c r="BQ29" i="1"/>
  <c r="BP29" i="1"/>
  <c r="J109" i="7" s="1"/>
  <c r="BO29" i="1"/>
  <c r="J88" i="7" s="1"/>
  <c r="BN29" i="1"/>
  <c r="BM29" i="1"/>
  <c r="BL29" i="1"/>
  <c r="BK29" i="1"/>
  <c r="BJ29" i="1"/>
  <c r="H109" i="7" s="1"/>
  <c r="BI29" i="1"/>
  <c r="BH29" i="1"/>
  <c r="H67" i="7" s="1"/>
  <c r="BG29" i="1"/>
  <c r="G109" i="7" s="1"/>
  <c r="BF29" i="1"/>
  <c r="BE29" i="1"/>
  <c r="BD29" i="1"/>
  <c r="BC29" i="1"/>
  <c r="BB29" i="1"/>
  <c r="F67" i="7" s="1"/>
  <c r="BA29" i="1"/>
  <c r="AZ29" i="1"/>
  <c r="E88" i="7" s="1"/>
  <c r="AY29" i="1"/>
  <c r="E67" i="7" s="1"/>
  <c r="AW29" i="1"/>
  <c r="CQ28" i="1"/>
  <c r="CP28" i="1"/>
  <c r="CO28" i="1"/>
  <c r="CN28" i="1"/>
  <c r="CM28" i="1"/>
  <c r="CL28" i="1"/>
  <c r="R66" i="7" s="1"/>
  <c r="CK28" i="1"/>
  <c r="Q108" i="7" s="1"/>
  <c r="CJ28" i="1"/>
  <c r="CI28" i="1"/>
  <c r="CH28" i="1"/>
  <c r="CG28" i="1"/>
  <c r="CF28" i="1"/>
  <c r="CE28" i="1"/>
  <c r="CD28" i="1"/>
  <c r="O87" i="7" s="1"/>
  <c r="CC28" i="1"/>
  <c r="O66" i="7" s="1"/>
  <c r="CB28" i="1"/>
  <c r="CA28" i="1"/>
  <c r="BZ28" i="1"/>
  <c r="BY28" i="1"/>
  <c r="BX28" i="1"/>
  <c r="M87" i="7" s="1"/>
  <c r="BW28" i="1"/>
  <c r="BV28" i="1"/>
  <c r="L108" i="7" s="1"/>
  <c r="BU28" i="1"/>
  <c r="L87" i="7" s="1"/>
  <c r="BT28" i="1"/>
  <c r="BS28" i="1"/>
  <c r="BR28" i="1"/>
  <c r="BQ28" i="1"/>
  <c r="BP28" i="1"/>
  <c r="J108" i="7" s="1"/>
  <c r="BO28" i="1"/>
  <c r="BN28" i="1"/>
  <c r="J66" i="7" s="1"/>
  <c r="BM28" i="1"/>
  <c r="I108" i="7" s="1"/>
  <c r="BL28" i="1"/>
  <c r="BK28" i="1"/>
  <c r="BJ28" i="1"/>
  <c r="BI28" i="1"/>
  <c r="BH28" i="1"/>
  <c r="BG28" i="1"/>
  <c r="BF28" i="1"/>
  <c r="G87" i="7" s="1"/>
  <c r="BE28" i="1"/>
  <c r="G66" i="7" s="1"/>
  <c r="BD28" i="1"/>
  <c r="BC28" i="1"/>
  <c r="BB28" i="1"/>
  <c r="BA28" i="1"/>
  <c r="AZ28" i="1"/>
  <c r="AY28" i="1"/>
  <c r="AW28" i="1"/>
  <c r="CQ27" i="1"/>
  <c r="S107" i="7" s="1"/>
  <c r="CP27" i="1"/>
  <c r="CO27" i="1"/>
  <c r="CN27" i="1"/>
  <c r="CM27" i="1"/>
  <c r="CL27" i="1"/>
  <c r="R65" i="7" s="1"/>
  <c r="CK27" i="1"/>
  <c r="CJ27" i="1"/>
  <c r="Q86" i="7" s="1"/>
  <c r="CI27" i="1"/>
  <c r="Q65" i="7" s="1"/>
  <c r="CH27" i="1"/>
  <c r="CG27" i="1"/>
  <c r="CF27" i="1"/>
  <c r="CE27" i="1"/>
  <c r="CD27" i="1"/>
  <c r="O86" i="7" s="1"/>
  <c r="CC27" i="1"/>
  <c r="CB27" i="1"/>
  <c r="N107" i="7" s="1"/>
  <c r="CA27" i="1"/>
  <c r="N86" i="7" s="1"/>
  <c r="BZ27" i="1"/>
  <c r="BY27" i="1"/>
  <c r="BX27" i="1"/>
  <c r="BW27" i="1"/>
  <c r="BV27" i="1"/>
  <c r="L107" i="7" s="1"/>
  <c r="BU27" i="1"/>
  <c r="BT27" i="1"/>
  <c r="L65" i="7" s="1"/>
  <c r="BS27" i="1"/>
  <c r="BR27" i="1"/>
  <c r="BQ27" i="1"/>
  <c r="BP27" i="1"/>
  <c r="BO27" i="1"/>
  <c r="BN27" i="1"/>
  <c r="BM27" i="1"/>
  <c r="BL27" i="1"/>
  <c r="I86" i="7" s="1"/>
  <c r="BK27" i="1"/>
  <c r="I65" i="7" s="1"/>
  <c r="BJ27" i="1"/>
  <c r="BI27" i="1"/>
  <c r="BH27" i="1"/>
  <c r="BG27" i="1"/>
  <c r="BF27" i="1"/>
  <c r="G86" i="7" s="1"/>
  <c r="BE27" i="1"/>
  <c r="BD27" i="1"/>
  <c r="F107" i="7" s="1"/>
  <c r="BC27" i="1"/>
  <c r="F86" i="7" s="1"/>
  <c r="BB27" i="1"/>
  <c r="BA27" i="1"/>
  <c r="AZ27" i="1"/>
  <c r="AY27" i="1"/>
  <c r="AW27" i="1"/>
  <c r="B25" i="1"/>
  <c r="B49" i="1" s="1"/>
  <c r="B73" i="1" s="1"/>
  <c r="B97" i="1" s="1"/>
  <c r="B121" i="1" s="1"/>
  <c r="B145" i="1" s="1"/>
  <c r="B169" i="1" s="1"/>
  <c r="B193" i="1" s="1"/>
  <c r="B217" i="1" s="1"/>
  <c r="B241" i="1" s="1"/>
  <c r="B265" i="1" s="1"/>
  <c r="B289" i="1" s="1"/>
  <c r="B313" i="1" s="1"/>
  <c r="B337" i="1" s="1"/>
  <c r="B361" i="1" s="1"/>
  <c r="B385" i="1" s="1"/>
  <c r="B409" i="1" s="1"/>
  <c r="B433" i="1" s="1"/>
  <c r="B457" i="1" s="1"/>
  <c r="B481" i="1" s="1"/>
  <c r="B505" i="1" s="1"/>
  <c r="B529" i="1" s="1"/>
  <c r="B553" i="1" s="1"/>
  <c r="B577" i="1" s="1"/>
  <c r="B601" i="1" s="1"/>
  <c r="B625" i="1" s="1"/>
  <c r="B649" i="1" s="1"/>
  <c r="B673" i="1" s="1"/>
  <c r="B697" i="1" s="1"/>
  <c r="B721" i="1" s="1"/>
  <c r="CQ23" i="1"/>
  <c r="S64" i="7" s="1"/>
  <c r="CP23" i="1"/>
  <c r="S43" i="7" s="1"/>
  <c r="CO23" i="1"/>
  <c r="CN23" i="1"/>
  <c r="CM23" i="1"/>
  <c r="CL23" i="1"/>
  <c r="CK23" i="1"/>
  <c r="Q64" i="7" s="1"/>
  <c r="CJ23" i="1"/>
  <c r="CI23" i="1"/>
  <c r="Q22" i="7" s="1"/>
  <c r="CH23" i="1"/>
  <c r="P64" i="7" s="1"/>
  <c r="CG23" i="1"/>
  <c r="CF23" i="1"/>
  <c r="CE23" i="1"/>
  <c r="CD23" i="1"/>
  <c r="CC23" i="1"/>
  <c r="O22" i="7" s="1"/>
  <c r="CB23" i="1"/>
  <c r="CA23" i="1"/>
  <c r="N43" i="7" s="1"/>
  <c r="BZ23" i="1"/>
  <c r="N22" i="7" s="1"/>
  <c r="BY23" i="1"/>
  <c r="BX23" i="1"/>
  <c r="BW23" i="1"/>
  <c r="BV23" i="1"/>
  <c r="BU23" i="1"/>
  <c r="L43" i="7" s="1"/>
  <c r="BT23" i="1"/>
  <c r="BS23" i="1"/>
  <c r="BR23" i="1"/>
  <c r="K43" i="7" s="1"/>
  <c r="BQ23" i="1"/>
  <c r="BP23" i="1"/>
  <c r="BO23" i="1"/>
  <c r="BN23" i="1"/>
  <c r="BM23" i="1"/>
  <c r="BL23" i="1"/>
  <c r="BK23" i="1"/>
  <c r="I22" i="7" s="1"/>
  <c r="BJ23" i="1"/>
  <c r="H64" i="7" s="1"/>
  <c r="BI23" i="1"/>
  <c r="BH23" i="1"/>
  <c r="BG23" i="1"/>
  <c r="BF23" i="1"/>
  <c r="BE23" i="1"/>
  <c r="G22" i="7" s="1"/>
  <c r="BD23" i="1"/>
  <c r="BC23" i="1"/>
  <c r="F43" i="7" s="1"/>
  <c r="BB23" i="1"/>
  <c r="F22" i="7" s="1"/>
  <c r="BA23" i="1"/>
  <c r="AZ23" i="1"/>
  <c r="AY23" i="1"/>
  <c r="AW23" i="1"/>
  <c r="CQ22" i="1"/>
  <c r="CP22" i="1"/>
  <c r="CO22" i="1"/>
  <c r="S21" i="7" s="1"/>
  <c r="CN22" i="1"/>
  <c r="CM22" i="1"/>
  <c r="CL22" i="1"/>
  <c r="R21" i="7" s="1"/>
  <c r="CK22" i="1"/>
  <c r="CJ22" i="1"/>
  <c r="CI22" i="1"/>
  <c r="Q21" i="7" s="1"/>
  <c r="CH22" i="1"/>
  <c r="CG22" i="1"/>
  <c r="R63" i="7" s="1"/>
  <c r="CF22" i="1"/>
  <c r="P21" i="7" s="1"/>
  <c r="CE22" i="1"/>
  <c r="CD22" i="1"/>
  <c r="CC22" i="1"/>
  <c r="O21" i="7" s="1"/>
  <c r="CB22" i="1"/>
  <c r="CA22" i="1"/>
  <c r="P63" i="7" s="1"/>
  <c r="BZ22" i="1"/>
  <c r="N21" i="7" s="1"/>
  <c r="BY22" i="1"/>
  <c r="BX22" i="1"/>
  <c r="O63" i="7" s="1"/>
  <c r="BW22" i="1"/>
  <c r="M21" i="7" s="1"/>
  <c r="BV22" i="1"/>
  <c r="BU22" i="1"/>
  <c r="BT22" i="1"/>
  <c r="L21" i="7" s="1"/>
  <c r="BS22" i="1"/>
  <c r="BR22" i="1"/>
  <c r="BQ22" i="1"/>
  <c r="K21" i="7" s="1"/>
  <c r="BP22" i="1"/>
  <c r="BO22" i="1"/>
  <c r="BN22" i="1"/>
  <c r="J21" i="7" s="1"/>
  <c r="BM22" i="1"/>
  <c r="BL22" i="1"/>
  <c r="BK22" i="1"/>
  <c r="I21" i="7" s="1"/>
  <c r="BJ22" i="1"/>
  <c r="BI22" i="1"/>
  <c r="J63" i="7" s="1"/>
  <c r="BH22" i="1"/>
  <c r="H21" i="7" s="1"/>
  <c r="BG22" i="1"/>
  <c r="BF22" i="1"/>
  <c r="BE22" i="1"/>
  <c r="G21" i="7" s="1"/>
  <c r="BD22" i="1"/>
  <c r="BC22" i="1"/>
  <c r="H63" i="7" s="1"/>
  <c r="BB22" i="1"/>
  <c r="F21" i="7" s="1"/>
  <c r="BA22" i="1"/>
  <c r="AZ22" i="1"/>
  <c r="G63" i="7" s="1"/>
  <c r="AY22" i="1"/>
  <c r="E21" i="7" s="1"/>
  <c r="AW22" i="1"/>
  <c r="CQ21" i="1"/>
  <c r="CP21" i="1"/>
  <c r="CO21" i="1"/>
  <c r="S20" i="7" s="1"/>
  <c r="CN21" i="1"/>
  <c r="CM21" i="1"/>
  <c r="CL21" i="1"/>
  <c r="R20" i="7" s="1"/>
  <c r="CK21" i="1"/>
  <c r="CJ21" i="1"/>
  <c r="CI21" i="1"/>
  <c r="Q20" i="7" s="1"/>
  <c r="CH21" i="1"/>
  <c r="CG21" i="1"/>
  <c r="R62" i="7" s="1"/>
  <c r="CF21" i="1"/>
  <c r="P20" i="7" s="1"/>
  <c r="CE21" i="1"/>
  <c r="CD21" i="1"/>
  <c r="Q62" i="7" s="1"/>
  <c r="CC21" i="1"/>
  <c r="O20" i="7" s="1"/>
  <c r="CB21" i="1"/>
  <c r="CA21" i="1"/>
  <c r="BZ21" i="1"/>
  <c r="N20" i="7" s="1"/>
  <c r="BY21" i="1"/>
  <c r="BX21" i="1"/>
  <c r="BW21" i="1"/>
  <c r="M20" i="7" s="1"/>
  <c r="W20" i="7" s="1"/>
  <c r="BV21" i="1"/>
  <c r="BU21" i="1"/>
  <c r="BT21" i="1"/>
  <c r="L20" i="7" s="1"/>
  <c r="BS21" i="1"/>
  <c r="BR21" i="1"/>
  <c r="BQ21" i="1"/>
  <c r="K20" i="7" s="1"/>
  <c r="BP21" i="1"/>
  <c r="BO21" i="1"/>
  <c r="L62" i="7" s="1"/>
  <c r="BN21" i="1"/>
  <c r="J20" i="7" s="1"/>
  <c r="BM21" i="1"/>
  <c r="BL21" i="1"/>
  <c r="BK21" i="1"/>
  <c r="I20" i="7" s="1"/>
  <c r="BJ21" i="1"/>
  <c r="BI21" i="1"/>
  <c r="J62" i="7" s="1"/>
  <c r="BH21" i="1"/>
  <c r="H20" i="7" s="1"/>
  <c r="BG21" i="1"/>
  <c r="BF21" i="1"/>
  <c r="I62" i="7" s="1"/>
  <c r="BE21" i="1"/>
  <c r="G20" i="7" s="1"/>
  <c r="BD21" i="1"/>
  <c r="BC21" i="1"/>
  <c r="BB21" i="1"/>
  <c r="F20" i="7" s="1"/>
  <c r="BA21" i="1"/>
  <c r="AZ21" i="1"/>
  <c r="AY21" i="1"/>
  <c r="E20" i="7" s="1"/>
  <c r="AW21" i="1"/>
  <c r="F62" i="7" s="1"/>
  <c r="CQ20" i="1"/>
  <c r="CP20" i="1"/>
  <c r="CO20" i="1"/>
  <c r="S19" i="7" s="1"/>
  <c r="CN20" i="1"/>
  <c r="CM20" i="1"/>
  <c r="CL20" i="1"/>
  <c r="R19" i="7" s="1"/>
  <c r="CK20" i="1"/>
  <c r="CJ20" i="1"/>
  <c r="S61" i="7" s="1"/>
  <c r="CI20" i="1"/>
  <c r="Q19" i="7" s="1"/>
  <c r="CH20" i="1"/>
  <c r="CG20" i="1"/>
  <c r="CF20" i="1"/>
  <c r="P19" i="7" s="1"/>
  <c r="CE20" i="1"/>
  <c r="CD20" i="1"/>
  <c r="CC20" i="1"/>
  <c r="O19" i="7" s="1"/>
  <c r="CB20" i="1"/>
  <c r="CA20" i="1"/>
  <c r="BZ20" i="1"/>
  <c r="N19" i="7" s="1"/>
  <c r="BY20" i="1"/>
  <c r="BX20" i="1"/>
  <c r="BW20" i="1"/>
  <c r="M19" i="7" s="1"/>
  <c r="W19" i="7" s="1"/>
  <c r="BV20" i="1"/>
  <c r="BU20" i="1"/>
  <c r="N61" i="7" s="1"/>
  <c r="BT20" i="1"/>
  <c r="L19" i="7" s="1"/>
  <c r="BS20" i="1"/>
  <c r="BR20" i="1"/>
  <c r="BQ20" i="1"/>
  <c r="K19" i="7" s="1"/>
  <c r="BP20" i="1"/>
  <c r="BO20" i="1"/>
  <c r="BN20" i="1"/>
  <c r="J19" i="7" s="1"/>
  <c r="BM20" i="1"/>
  <c r="BL20" i="1"/>
  <c r="BK20" i="1"/>
  <c r="I19" i="7" s="1"/>
  <c r="BJ20" i="1"/>
  <c r="BI20" i="1"/>
  <c r="BH20" i="1"/>
  <c r="H19" i="7" s="1"/>
  <c r="BG20" i="1"/>
  <c r="BF20" i="1"/>
  <c r="BE20" i="1"/>
  <c r="G19" i="7" s="1"/>
  <c r="BD20" i="1"/>
  <c r="BC20" i="1"/>
  <c r="BB20" i="1"/>
  <c r="F19" i="7" s="1"/>
  <c r="BA20" i="1"/>
  <c r="AZ20" i="1"/>
  <c r="AY20" i="1"/>
  <c r="E19" i="7" s="1"/>
  <c r="AW20" i="1"/>
  <c r="CQ19" i="1"/>
  <c r="CP19" i="1"/>
  <c r="CO19" i="1"/>
  <c r="S18" i="7" s="1"/>
  <c r="CN19" i="1"/>
  <c r="CM19" i="1"/>
  <c r="CL19" i="1"/>
  <c r="R18" i="7" s="1"/>
  <c r="CK19" i="1"/>
  <c r="CJ19" i="1"/>
  <c r="CI19" i="1"/>
  <c r="Q18" i="7" s="1"/>
  <c r="CH19" i="1"/>
  <c r="CG19" i="1"/>
  <c r="CF19" i="1"/>
  <c r="P18" i="7" s="1"/>
  <c r="CE19" i="1"/>
  <c r="CD19" i="1"/>
  <c r="CC19" i="1"/>
  <c r="O18" i="7" s="1"/>
  <c r="CB19" i="1"/>
  <c r="CA19" i="1"/>
  <c r="P60" i="7" s="1"/>
  <c r="BZ19" i="1"/>
  <c r="N18" i="7" s="1"/>
  <c r="BY19" i="1"/>
  <c r="BX19" i="1"/>
  <c r="BW19" i="1"/>
  <c r="M18" i="7" s="1"/>
  <c r="BV19" i="1"/>
  <c r="BU19" i="1"/>
  <c r="N60" i="7" s="1"/>
  <c r="BT19" i="1"/>
  <c r="L18" i="7" s="1"/>
  <c r="BS19" i="1"/>
  <c r="BR19" i="1"/>
  <c r="M60" i="7" s="1"/>
  <c r="BQ19" i="1"/>
  <c r="K18" i="7" s="1"/>
  <c r="BP19" i="1"/>
  <c r="BO19" i="1"/>
  <c r="BN19" i="1"/>
  <c r="J18" i="7" s="1"/>
  <c r="BM19" i="1"/>
  <c r="BL19" i="1"/>
  <c r="BK19" i="1"/>
  <c r="I18" i="7" s="1"/>
  <c r="BJ19" i="1"/>
  <c r="BI19" i="1"/>
  <c r="BH19" i="1"/>
  <c r="H18" i="7" s="1"/>
  <c r="BG19" i="1"/>
  <c r="BF19" i="1"/>
  <c r="BE19" i="1"/>
  <c r="G18" i="7" s="1"/>
  <c r="BD19" i="1"/>
  <c r="BC19" i="1"/>
  <c r="H60" i="7" s="1"/>
  <c r="BB19" i="1"/>
  <c r="F18" i="7" s="1"/>
  <c r="BA19" i="1"/>
  <c r="AZ19" i="1"/>
  <c r="AY19" i="1"/>
  <c r="E18" i="7" s="1"/>
  <c r="AW19" i="1"/>
  <c r="CQ18" i="1"/>
  <c r="CP18" i="1"/>
  <c r="CO18" i="1"/>
  <c r="S17" i="7" s="1"/>
  <c r="CN18" i="1"/>
  <c r="CM18" i="1"/>
  <c r="CL18" i="1"/>
  <c r="R17" i="7" s="1"/>
  <c r="CK18" i="1"/>
  <c r="CJ18" i="1"/>
  <c r="CI18" i="1"/>
  <c r="Q17" i="7" s="1"/>
  <c r="CH18" i="1"/>
  <c r="CG18" i="1"/>
  <c r="R59" i="7" s="1"/>
  <c r="CF18" i="1"/>
  <c r="P17" i="7" s="1"/>
  <c r="CE18" i="1"/>
  <c r="CD18" i="1"/>
  <c r="CC18" i="1"/>
  <c r="O17" i="7" s="1"/>
  <c r="CB18" i="1"/>
  <c r="CA18" i="1"/>
  <c r="P59" i="7" s="1"/>
  <c r="BZ18" i="1"/>
  <c r="N17" i="7" s="1"/>
  <c r="BY18" i="1"/>
  <c r="BX18" i="1"/>
  <c r="O59" i="7" s="1"/>
  <c r="BW18" i="1"/>
  <c r="M17" i="7" s="1"/>
  <c r="BV18" i="1"/>
  <c r="BU18" i="1"/>
  <c r="BT18" i="1"/>
  <c r="L17" i="7" s="1"/>
  <c r="BS18" i="1"/>
  <c r="BR18" i="1"/>
  <c r="BQ18" i="1"/>
  <c r="K17" i="7" s="1"/>
  <c r="BP18" i="1"/>
  <c r="BO18" i="1"/>
  <c r="BN18" i="1"/>
  <c r="J17" i="7" s="1"/>
  <c r="BM18" i="1"/>
  <c r="BL18" i="1"/>
  <c r="BK18" i="1"/>
  <c r="I17" i="7" s="1"/>
  <c r="BJ18" i="1"/>
  <c r="BI18" i="1"/>
  <c r="J59" i="7" s="1"/>
  <c r="BH18" i="1"/>
  <c r="H17" i="7" s="1"/>
  <c r="BG18" i="1"/>
  <c r="BF18" i="1"/>
  <c r="BE18" i="1"/>
  <c r="G17" i="7" s="1"/>
  <c r="BD18" i="1"/>
  <c r="BC18" i="1"/>
  <c r="H59" i="7" s="1"/>
  <c r="BB18" i="1"/>
  <c r="F17" i="7" s="1"/>
  <c r="BA18" i="1"/>
  <c r="AZ18" i="1"/>
  <c r="G59" i="7" s="1"/>
  <c r="AY18" i="1"/>
  <c r="E17" i="7" s="1"/>
  <c r="AW18" i="1"/>
  <c r="CQ17" i="1"/>
  <c r="CP17" i="1"/>
  <c r="CO17" i="1"/>
  <c r="S16" i="7" s="1"/>
  <c r="CN17" i="1"/>
  <c r="CM17" i="1"/>
  <c r="CL17" i="1"/>
  <c r="R16" i="7" s="1"/>
  <c r="CK17" i="1"/>
  <c r="CJ17" i="1"/>
  <c r="CI17" i="1"/>
  <c r="Q16" i="7" s="1"/>
  <c r="CH17" i="1"/>
  <c r="CG17" i="1"/>
  <c r="CF17" i="1"/>
  <c r="P16" i="7" s="1"/>
  <c r="CE17" i="1"/>
  <c r="CD17" i="1"/>
  <c r="Q58" i="7" s="1"/>
  <c r="CC17" i="1"/>
  <c r="O16" i="7" s="1"/>
  <c r="CB17" i="1"/>
  <c r="CA17" i="1"/>
  <c r="BZ17" i="1"/>
  <c r="N16" i="7" s="1"/>
  <c r="BY17" i="1"/>
  <c r="BX17" i="1"/>
  <c r="BW17" i="1"/>
  <c r="M16" i="7" s="1"/>
  <c r="W16" i="7" s="1"/>
  <c r="BV17" i="1"/>
  <c r="BU17" i="1"/>
  <c r="BT17" i="1"/>
  <c r="L16" i="7" s="1"/>
  <c r="BS17" i="1"/>
  <c r="BR17" i="1"/>
  <c r="BQ17" i="1"/>
  <c r="K16" i="7" s="1"/>
  <c r="BP17" i="1"/>
  <c r="BO17" i="1"/>
  <c r="L58" i="7" s="1"/>
  <c r="BN17" i="1"/>
  <c r="J16" i="7" s="1"/>
  <c r="BM17" i="1"/>
  <c r="BL17" i="1"/>
  <c r="BK17" i="1"/>
  <c r="I16" i="7" s="1"/>
  <c r="BJ17" i="1"/>
  <c r="BI17" i="1"/>
  <c r="J58" i="7" s="1"/>
  <c r="BH17" i="1"/>
  <c r="H16" i="7" s="1"/>
  <c r="BG17" i="1"/>
  <c r="BF17" i="1"/>
  <c r="I58" i="7" s="1"/>
  <c r="BE17" i="1"/>
  <c r="G16" i="7" s="1"/>
  <c r="BD17" i="1"/>
  <c r="BC17" i="1"/>
  <c r="BB17" i="1"/>
  <c r="F16" i="7" s="1"/>
  <c r="BA17" i="1"/>
  <c r="AZ17" i="1"/>
  <c r="AY17" i="1"/>
  <c r="E16" i="7" s="1"/>
  <c r="AW17" i="1"/>
  <c r="F58" i="7" s="1"/>
  <c r="CQ16" i="1"/>
  <c r="CP16" i="1"/>
  <c r="CO16" i="1"/>
  <c r="S15" i="7" s="1"/>
  <c r="CN16" i="1"/>
  <c r="CM16" i="1"/>
  <c r="CL16" i="1"/>
  <c r="R15" i="7" s="1"/>
  <c r="CK16" i="1"/>
  <c r="CJ16" i="1"/>
  <c r="S57" i="7" s="1"/>
  <c r="CI16" i="1"/>
  <c r="Q15" i="7" s="1"/>
  <c r="CH16" i="1"/>
  <c r="CG16" i="1"/>
  <c r="CF16" i="1"/>
  <c r="P15" i="7" s="1"/>
  <c r="CE16" i="1"/>
  <c r="CD16" i="1"/>
  <c r="CC16" i="1"/>
  <c r="O15" i="7" s="1"/>
  <c r="CB16" i="1"/>
  <c r="CA16" i="1"/>
  <c r="BZ16" i="1"/>
  <c r="N15" i="7" s="1"/>
  <c r="BY16" i="1"/>
  <c r="BX16" i="1"/>
  <c r="BW16" i="1"/>
  <c r="M15" i="7" s="1"/>
  <c r="W15" i="7" s="1"/>
  <c r="BV16" i="1"/>
  <c r="BU16" i="1"/>
  <c r="N57" i="7" s="1"/>
  <c r="BT16" i="1"/>
  <c r="L15" i="7" s="1"/>
  <c r="BS16" i="1"/>
  <c r="BR16" i="1"/>
  <c r="BQ16" i="1"/>
  <c r="K15" i="7" s="1"/>
  <c r="BP16" i="1"/>
  <c r="BO16" i="1"/>
  <c r="L57" i="7" s="1"/>
  <c r="BN16" i="1"/>
  <c r="J15" i="7" s="1"/>
  <c r="BM16" i="1"/>
  <c r="BL16" i="1"/>
  <c r="BK16" i="1"/>
  <c r="I15" i="7" s="1"/>
  <c r="BJ16" i="1"/>
  <c r="BI16" i="1"/>
  <c r="BH16" i="1"/>
  <c r="H15" i="7" s="1"/>
  <c r="BG16" i="1"/>
  <c r="BF16" i="1"/>
  <c r="BE16" i="1"/>
  <c r="G15" i="7" s="1"/>
  <c r="BD16" i="1"/>
  <c r="BC16" i="1"/>
  <c r="BB16" i="1"/>
  <c r="F15" i="7" s="1"/>
  <c r="BA16" i="1"/>
  <c r="AZ16" i="1"/>
  <c r="AY16" i="1"/>
  <c r="E15" i="7" s="1"/>
  <c r="AW16" i="1"/>
  <c r="CQ15" i="1"/>
  <c r="CP15" i="1"/>
  <c r="CO15" i="1"/>
  <c r="S14" i="7" s="1"/>
  <c r="CN15" i="1"/>
  <c r="CM15" i="1"/>
  <c r="CL15" i="1"/>
  <c r="R14" i="7" s="1"/>
  <c r="CK15" i="1"/>
  <c r="CJ15" i="1"/>
  <c r="CI15" i="1"/>
  <c r="Q14" i="7" s="1"/>
  <c r="CH15" i="1"/>
  <c r="CG15" i="1"/>
  <c r="CF15" i="1"/>
  <c r="P14" i="7" s="1"/>
  <c r="CE15" i="1"/>
  <c r="CD15" i="1"/>
  <c r="CC15" i="1"/>
  <c r="O14" i="7" s="1"/>
  <c r="CB15" i="1"/>
  <c r="CA15" i="1"/>
  <c r="P56" i="7" s="1"/>
  <c r="BZ15" i="1"/>
  <c r="N14" i="7" s="1"/>
  <c r="BY15" i="1"/>
  <c r="BX15" i="1"/>
  <c r="BW15" i="1"/>
  <c r="M14" i="7" s="1"/>
  <c r="BV15" i="1"/>
  <c r="BU15" i="1"/>
  <c r="N56" i="7" s="1"/>
  <c r="X56" i="7" s="1"/>
  <c r="BT15" i="1"/>
  <c r="L14" i="7" s="1"/>
  <c r="BS15" i="1"/>
  <c r="BR15" i="1"/>
  <c r="M56" i="7" s="1"/>
  <c r="W56" i="7" s="1"/>
  <c r="BQ15" i="1"/>
  <c r="K14" i="7" s="1"/>
  <c r="BP15" i="1"/>
  <c r="BO15" i="1"/>
  <c r="BN15" i="1"/>
  <c r="J14" i="7" s="1"/>
  <c r="BM15" i="1"/>
  <c r="BL15" i="1"/>
  <c r="BK15" i="1"/>
  <c r="I14" i="7" s="1"/>
  <c r="BJ15" i="1"/>
  <c r="BI15" i="1"/>
  <c r="BH15" i="1"/>
  <c r="H14" i="7" s="1"/>
  <c r="BG15" i="1"/>
  <c r="BF15" i="1"/>
  <c r="BE15" i="1"/>
  <c r="G14" i="7" s="1"/>
  <c r="W14" i="7" s="1"/>
  <c r="BD15" i="1"/>
  <c r="BC15" i="1"/>
  <c r="H56" i="7" s="1"/>
  <c r="BB15" i="1"/>
  <c r="F14" i="7" s="1"/>
  <c r="BA15" i="1"/>
  <c r="AZ15" i="1"/>
  <c r="AY15" i="1"/>
  <c r="E14" i="7" s="1"/>
  <c r="AW15" i="1"/>
  <c r="CQ14" i="1"/>
  <c r="CP14" i="1"/>
  <c r="CO14" i="1"/>
  <c r="S13" i="7" s="1"/>
  <c r="CN14" i="1"/>
  <c r="CM14" i="1"/>
  <c r="CL14" i="1"/>
  <c r="R13" i="7" s="1"/>
  <c r="CK14" i="1"/>
  <c r="CJ14" i="1"/>
  <c r="CI14" i="1"/>
  <c r="Q13" i="7" s="1"/>
  <c r="CH14" i="1"/>
  <c r="CG14" i="1"/>
  <c r="R55" i="7" s="1"/>
  <c r="CF14" i="1"/>
  <c r="P13" i="7" s="1"/>
  <c r="CE14" i="1"/>
  <c r="CD14" i="1"/>
  <c r="CC14" i="1"/>
  <c r="O13" i="7" s="1"/>
  <c r="CB14" i="1"/>
  <c r="CA14" i="1"/>
  <c r="P55" i="7" s="1"/>
  <c r="BZ14" i="1"/>
  <c r="N13" i="7" s="1"/>
  <c r="BY14" i="1"/>
  <c r="BX14" i="1"/>
  <c r="O55" i="7" s="1"/>
  <c r="BW14" i="1"/>
  <c r="M13" i="7" s="1"/>
  <c r="BV14" i="1"/>
  <c r="BU14" i="1"/>
  <c r="BT14" i="1"/>
  <c r="L13" i="7" s="1"/>
  <c r="BS14" i="1"/>
  <c r="BR14" i="1"/>
  <c r="BQ14" i="1"/>
  <c r="K13" i="7" s="1"/>
  <c r="BP14" i="1"/>
  <c r="BO14" i="1"/>
  <c r="BN14" i="1"/>
  <c r="J13" i="7" s="1"/>
  <c r="BM14" i="1"/>
  <c r="BL14" i="1"/>
  <c r="BK14" i="1"/>
  <c r="I13" i="7" s="1"/>
  <c r="BJ14" i="1"/>
  <c r="BI14" i="1"/>
  <c r="J55" i="7" s="1"/>
  <c r="BH14" i="1"/>
  <c r="H13" i="7" s="1"/>
  <c r="BG14" i="1"/>
  <c r="BF14" i="1"/>
  <c r="BE14" i="1"/>
  <c r="G13" i="7" s="1"/>
  <c r="BD14" i="1"/>
  <c r="BC14" i="1"/>
  <c r="BB14" i="1"/>
  <c r="F13" i="7" s="1"/>
  <c r="BA14" i="1"/>
  <c r="AZ14" i="1"/>
  <c r="G55" i="7" s="1"/>
  <c r="AY14" i="1"/>
  <c r="E13" i="7" s="1"/>
  <c r="AW14" i="1"/>
  <c r="CQ13" i="1"/>
  <c r="CP13" i="1"/>
  <c r="CO13" i="1"/>
  <c r="S12" i="7" s="1"/>
  <c r="CN13" i="1"/>
  <c r="CM13" i="1"/>
  <c r="CL13" i="1"/>
  <c r="R12" i="7" s="1"/>
  <c r="CK13" i="1"/>
  <c r="CJ13" i="1"/>
  <c r="CI13" i="1"/>
  <c r="Q12" i="7" s="1"/>
  <c r="CH13" i="1"/>
  <c r="CG13" i="1"/>
  <c r="R54" i="7" s="1"/>
  <c r="CF13" i="1"/>
  <c r="P12" i="7" s="1"/>
  <c r="CE13" i="1"/>
  <c r="CD13" i="1"/>
  <c r="Q54" i="7" s="1"/>
  <c r="CC13" i="1"/>
  <c r="O12" i="7" s="1"/>
  <c r="CB13" i="1"/>
  <c r="CA13" i="1"/>
  <c r="BZ13" i="1"/>
  <c r="N12" i="7" s="1"/>
  <c r="BY13" i="1"/>
  <c r="BX13" i="1"/>
  <c r="BW13" i="1"/>
  <c r="M12" i="7" s="1"/>
  <c r="W12" i="7" s="1"/>
  <c r="BV13" i="1"/>
  <c r="BU13" i="1"/>
  <c r="BT13" i="1"/>
  <c r="L12" i="7" s="1"/>
  <c r="BS13" i="1"/>
  <c r="BR13" i="1"/>
  <c r="BQ13" i="1"/>
  <c r="K12" i="7" s="1"/>
  <c r="BP13" i="1"/>
  <c r="BO13" i="1"/>
  <c r="L54" i="7" s="1"/>
  <c r="BN13" i="1"/>
  <c r="J12" i="7" s="1"/>
  <c r="BM13" i="1"/>
  <c r="BL13" i="1"/>
  <c r="BK13" i="1"/>
  <c r="I12" i="7" s="1"/>
  <c r="BJ13" i="1"/>
  <c r="BI13" i="1"/>
  <c r="J54" i="7" s="1"/>
  <c r="BH13" i="1"/>
  <c r="H12" i="7" s="1"/>
  <c r="BG13" i="1"/>
  <c r="BF13" i="1"/>
  <c r="I54" i="7" s="1"/>
  <c r="BE13" i="1"/>
  <c r="G12" i="7" s="1"/>
  <c r="BD13" i="1"/>
  <c r="BC13" i="1"/>
  <c r="BB13" i="1"/>
  <c r="F12" i="7" s="1"/>
  <c r="BA13" i="1"/>
  <c r="AZ13" i="1"/>
  <c r="AY13" i="1"/>
  <c r="E12" i="7" s="1"/>
  <c r="AW13" i="1"/>
  <c r="F54" i="7" s="1"/>
  <c r="CQ12" i="1"/>
  <c r="CP12" i="1"/>
  <c r="CO12" i="1"/>
  <c r="S11" i="7" s="1"/>
  <c r="CN12" i="1"/>
  <c r="CM12" i="1"/>
  <c r="CL12" i="1"/>
  <c r="R11" i="7" s="1"/>
  <c r="CK12" i="1"/>
  <c r="CJ12" i="1"/>
  <c r="S53" i="7" s="1"/>
  <c r="CI12" i="1"/>
  <c r="Q11" i="7" s="1"/>
  <c r="CH12" i="1"/>
  <c r="CG12" i="1"/>
  <c r="CF12" i="1"/>
  <c r="P11" i="7" s="1"/>
  <c r="CE12" i="1"/>
  <c r="CD12" i="1"/>
  <c r="CC12" i="1"/>
  <c r="O11" i="7" s="1"/>
  <c r="CB12" i="1"/>
  <c r="CA12" i="1"/>
  <c r="BZ12" i="1"/>
  <c r="N11" i="7" s="1"/>
  <c r="BY12" i="1"/>
  <c r="BX12" i="1"/>
  <c r="BW12" i="1"/>
  <c r="M11" i="7" s="1"/>
  <c r="BV12" i="1"/>
  <c r="BU12" i="1"/>
  <c r="N53" i="7" s="1"/>
  <c r="BT12" i="1"/>
  <c r="L11" i="7" s="1"/>
  <c r="BS12" i="1"/>
  <c r="BR12" i="1"/>
  <c r="BQ12" i="1"/>
  <c r="K11" i="7" s="1"/>
  <c r="BP12" i="1"/>
  <c r="BO12" i="1"/>
  <c r="L53" i="7" s="1"/>
  <c r="BN12" i="1"/>
  <c r="J11" i="7" s="1"/>
  <c r="BM12" i="1"/>
  <c r="BL12" i="1"/>
  <c r="BK12" i="1"/>
  <c r="I11" i="7" s="1"/>
  <c r="BJ12" i="1"/>
  <c r="BI12" i="1"/>
  <c r="BH12" i="1"/>
  <c r="H11" i="7" s="1"/>
  <c r="BG12" i="1"/>
  <c r="BF12" i="1"/>
  <c r="BE12" i="1"/>
  <c r="G11" i="7" s="1"/>
  <c r="BD12" i="1"/>
  <c r="BC12" i="1"/>
  <c r="BB12" i="1"/>
  <c r="F11" i="7" s="1"/>
  <c r="BA12" i="1"/>
  <c r="AZ12" i="1"/>
  <c r="AY12" i="1"/>
  <c r="E11" i="7" s="1"/>
  <c r="AW12" i="1"/>
  <c r="CQ11" i="1"/>
  <c r="CP11" i="1"/>
  <c r="CO11" i="1"/>
  <c r="S10" i="7" s="1"/>
  <c r="CN11" i="1"/>
  <c r="CM11" i="1"/>
  <c r="CL11" i="1"/>
  <c r="R10" i="7" s="1"/>
  <c r="CK11" i="1"/>
  <c r="CJ11" i="1"/>
  <c r="CI11" i="1"/>
  <c r="Q10" i="7" s="1"/>
  <c r="CH11" i="1"/>
  <c r="CG11" i="1"/>
  <c r="CF11" i="1"/>
  <c r="P10" i="7" s="1"/>
  <c r="CE11" i="1"/>
  <c r="CD11" i="1"/>
  <c r="CC11" i="1"/>
  <c r="O10" i="7" s="1"/>
  <c r="CB11" i="1"/>
  <c r="CA11" i="1"/>
  <c r="P52" i="7" s="1"/>
  <c r="BZ11" i="1"/>
  <c r="N10" i="7" s="1"/>
  <c r="BY11" i="1"/>
  <c r="BX11" i="1"/>
  <c r="BW11" i="1"/>
  <c r="M10" i="7" s="1"/>
  <c r="BV11" i="1"/>
  <c r="BU11" i="1"/>
  <c r="N52" i="7" s="1"/>
  <c r="X52" i="7" s="1"/>
  <c r="BT11" i="1"/>
  <c r="L10" i="7" s="1"/>
  <c r="BS11" i="1"/>
  <c r="BR11" i="1"/>
  <c r="M52" i="7" s="1"/>
  <c r="W52" i="7" s="1"/>
  <c r="BQ11" i="1"/>
  <c r="K10" i="7" s="1"/>
  <c r="BP11" i="1"/>
  <c r="BO11" i="1"/>
  <c r="BN11" i="1"/>
  <c r="J10" i="7" s="1"/>
  <c r="BM11" i="1"/>
  <c r="BL11" i="1"/>
  <c r="BK11" i="1"/>
  <c r="I10" i="7" s="1"/>
  <c r="BJ11" i="1"/>
  <c r="BI11" i="1"/>
  <c r="BH11" i="1"/>
  <c r="H10" i="7" s="1"/>
  <c r="BG11" i="1"/>
  <c r="BF11" i="1"/>
  <c r="BE11" i="1"/>
  <c r="G10" i="7" s="1"/>
  <c r="BD11" i="1"/>
  <c r="BC11" i="1"/>
  <c r="H52" i="7" s="1"/>
  <c r="BB11" i="1"/>
  <c r="F10" i="7" s="1"/>
  <c r="BA11" i="1"/>
  <c r="AZ11" i="1"/>
  <c r="AY11" i="1"/>
  <c r="E10" i="7" s="1"/>
  <c r="AW11" i="1"/>
  <c r="CQ10" i="1"/>
  <c r="CP10" i="1"/>
  <c r="CO10" i="1"/>
  <c r="S9" i="7" s="1"/>
  <c r="CN10" i="1"/>
  <c r="CM10" i="1"/>
  <c r="CL10" i="1"/>
  <c r="R9" i="7" s="1"/>
  <c r="CK10" i="1"/>
  <c r="CJ10" i="1"/>
  <c r="CI10" i="1"/>
  <c r="Q9" i="7" s="1"/>
  <c r="CH10" i="1"/>
  <c r="CG10" i="1"/>
  <c r="R51" i="7" s="1"/>
  <c r="CF10" i="1"/>
  <c r="P9" i="7" s="1"/>
  <c r="CE10" i="1"/>
  <c r="CD10" i="1"/>
  <c r="CC10" i="1"/>
  <c r="O9" i="7" s="1"/>
  <c r="CB10" i="1"/>
  <c r="CA10" i="1"/>
  <c r="P51" i="7" s="1"/>
  <c r="BZ10" i="1"/>
  <c r="N9" i="7" s="1"/>
  <c r="BY10" i="1"/>
  <c r="BX10" i="1"/>
  <c r="O51" i="7" s="1"/>
  <c r="BW10" i="1"/>
  <c r="M9" i="7" s="1"/>
  <c r="BV10" i="1"/>
  <c r="BU10" i="1"/>
  <c r="BT10" i="1"/>
  <c r="L9" i="7" s="1"/>
  <c r="BS10" i="1"/>
  <c r="BR10" i="1"/>
  <c r="BQ10" i="1"/>
  <c r="K9" i="7" s="1"/>
  <c r="BP10" i="1"/>
  <c r="BO10" i="1"/>
  <c r="BN10" i="1"/>
  <c r="J9" i="7" s="1"/>
  <c r="BM10" i="1"/>
  <c r="BL10" i="1"/>
  <c r="BK10" i="1"/>
  <c r="I9" i="7" s="1"/>
  <c r="BJ10" i="1"/>
  <c r="BI10" i="1"/>
  <c r="J51" i="7" s="1"/>
  <c r="BH10" i="1"/>
  <c r="H9" i="7" s="1"/>
  <c r="BG10" i="1"/>
  <c r="BF10" i="1"/>
  <c r="BE10" i="1"/>
  <c r="G9" i="7" s="1"/>
  <c r="BD10" i="1"/>
  <c r="BC10" i="1"/>
  <c r="H51" i="7" s="1"/>
  <c r="BB10" i="1"/>
  <c r="F9" i="7" s="1"/>
  <c r="BA10" i="1"/>
  <c r="AZ10" i="1"/>
  <c r="G51" i="7" s="1"/>
  <c r="AY10" i="1"/>
  <c r="E9" i="7" s="1"/>
  <c r="AW10" i="1"/>
  <c r="CQ9" i="1"/>
  <c r="CP9" i="1"/>
  <c r="CO9" i="1"/>
  <c r="S8" i="7" s="1"/>
  <c r="CN9" i="1"/>
  <c r="CM9" i="1"/>
  <c r="CL9" i="1"/>
  <c r="R8" i="7" s="1"/>
  <c r="CK9" i="1"/>
  <c r="CJ9" i="1"/>
  <c r="CI9" i="1"/>
  <c r="Q8" i="7" s="1"/>
  <c r="CH9" i="1"/>
  <c r="CG9" i="1"/>
  <c r="R50" i="7" s="1"/>
  <c r="CF9" i="1"/>
  <c r="P8" i="7" s="1"/>
  <c r="CE9" i="1"/>
  <c r="CD9" i="1"/>
  <c r="Q50" i="7" s="1"/>
  <c r="CC9" i="1"/>
  <c r="O8" i="7" s="1"/>
  <c r="CB9" i="1"/>
  <c r="CA9" i="1"/>
  <c r="BZ9" i="1"/>
  <c r="N8" i="7" s="1"/>
  <c r="BY9" i="1"/>
  <c r="BX9" i="1"/>
  <c r="BW9" i="1"/>
  <c r="M8" i="7" s="1"/>
  <c r="W8" i="7" s="1"/>
  <c r="BV9" i="1"/>
  <c r="BU9" i="1"/>
  <c r="BT9" i="1"/>
  <c r="L8" i="7" s="1"/>
  <c r="BS9" i="1"/>
  <c r="BR9" i="1"/>
  <c r="BQ9" i="1"/>
  <c r="K8" i="7" s="1"/>
  <c r="BP9" i="1"/>
  <c r="BO9" i="1"/>
  <c r="L50" i="7" s="1"/>
  <c r="BN9" i="1"/>
  <c r="J8" i="7" s="1"/>
  <c r="BM9" i="1"/>
  <c r="BL9" i="1"/>
  <c r="BK9" i="1"/>
  <c r="I8" i="7" s="1"/>
  <c r="BJ9" i="1"/>
  <c r="BI9" i="1"/>
  <c r="J50" i="7" s="1"/>
  <c r="BH9" i="1"/>
  <c r="H8" i="7" s="1"/>
  <c r="BG9" i="1"/>
  <c r="BF9" i="1"/>
  <c r="I50" i="7" s="1"/>
  <c r="BE9" i="1"/>
  <c r="G8" i="7" s="1"/>
  <c r="BD9" i="1"/>
  <c r="BC9" i="1"/>
  <c r="BB9" i="1"/>
  <c r="F8" i="7" s="1"/>
  <c r="BA9" i="1"/>
  <c r="AZ9" i="1"/>
  <c r="AY9" i="1"/>
  <c r="E8" i="7" s="1"/>
  <c r="AW9" i="1"/>
  <c r="F50" i="7" s="1"/>
  <c r="CQ8" i="1"/>
  <c r="CP8" i="1"/>
  <c r="CO8" i="1"/>
  <c r="S7" i="7" s="1"/>
  <c r="CN8" i="1"/>
  <c r="CM8" i="1"/>
  <c r="CL8" i="1"/>
  <c r="R7" i="7" s="1"/>
  <c r="CK8" i="1"/>
  <c r="CJ8" i="1"/>
  <c r="S49" i="7" s="1"/>
  <c r="CI8" i="1"/>
  <c r="Q7" i="7" s="1"/>
  <c r="CH8" i="1"/>
  <c r="CG8" i="1"/>
  <c r="CF8" i="1"/>
  <c r="P7" i="7" s="1"/>
  <c r="CE8" i="1"/>
  <c r="CD8" i="1"/>
  <c r="CC8" i="1"/>
  <c r="O7" i="7" s="1"/>
  <c r="CB8" i="1"/>
  <c r="CA8" i="1"/>
  <c r="BZ8" i="1"/>
  <c r="N7" i="7" s="1"/>
  <c r="BY8" i="1"/>
  <c r="BX8" i="1"/>
  <c r="BW8" i="1"/>
  <c r="M7" i="7" s="1"/>
  <c r="W7" i="7" s="1"/>
  <c r="BV8" i="1"/>
  <c r="BU8" i="1"/>
  <c r="N49" i="7" s="1"/>
  <c r="BT8" i="1"/>
  <c r="L7" i="7" s="1"/>
  <c r="BS8" i="1"/>
  <c r="BR8" i="1"/>
  <c r="BQ8" i="1"/>
  <c r="K7" i="7" s="1"/>
  <c r="BP8" i="1"/>
  <c r="BO8" i="1"/>
  <c r="L49" i="7" s="1"/>
  <c r="BN8" i="1"/>
  <c r="J7" i="7" s="1"/>
  <c r="BM8" i="1"/>
  <c r="BL8" i="1"/>
  <c r="BK8" i="1"/>
  <c r="I7" i="7" s="1"/>
  <c r="BJ8" i="1"/>
  <c r="BI8" i="1"/>
  <c r="BH8" i="1"/>
  <c r="H7" i="7" s="1"/>
  <c r="BG8" i="1"/>
  <c r="BF8" i="1"/>
  <c r="BE8" i="1"/>
  <c r="G7" i="7" s="1"/>
  <c r="BD8" i="1"/>
  <c r="BC8" i="1"/>
  <c r="BB8" i="1"/>
  <c r="F7" i="7" s="1"/>
  <c r="BA8" i="1"/>
  <c r="AZ8" i="1"/>
  <c r="AY8" i="1"/>
  <c r="E7" i="7" s="1"/>
  <c r="AW8" i="1"/>
  <c r="CQ7" i="1"/>
  <c r="CP7" i="1"/>
  <c r="CO7" i="1"/>
  <c r="S6" i="7" s="1"/>
  <c r="CN7" i="1"/>
  <c r="CM7" i="1"/>
  <c r="CL7" i="1"/>
  <c r="R6" i="7" s="1"/>
  <c r="CK7" i="1"/>
  <c r="CJ7" i="1"/>
  <c r="CI7" i="1"/>
  <c r="Q6" i="7" s="1"/>
  <c r="CH7" i="1"/>
  <c r="CG7" i="1"/>
  <c r="CF7" i="1"/>
  <c r="P6" i="7" s="1"/>
  <c r="CE7" i="1"/>
  <c r="CD7" i="1"/>
  <c r="CC7" i="1"/>
  <c r="O6" i="7" s="1"/>
  <c r="CB7" i="1"/>
  <c r="CA7" i="1"/>
  <c r="P48" i="7" s="1"/>
  <c r="BZ7" i="1"/>
  <c r="N6" i="7" s="1"/>
  <c r="BY7" i="1"/>
  <c r="BX7" i="1"/>
  <c r="BW7" i="1"/>
  <c r="M6" i="7" s="1"/>
  <c r="BV7" i="1"/>
  <c r="BU7" i="1"/>
  <c r="N48" i="7" s="1"/>
  <c r="X48" i="7" s="1"/>
  <c r="BT7" i="1"/>
  <c r="L6" i="7" s="1"/>
  <c r="BS7" i="1"/>
  <c r="BR7" i="1"/>
  <c r="M48" i="7" s="1"/>
  <c r="W48" i="7" s="1"/>
  <c r="BQ7" i="1"/>
  <c r="K6" i="7" s="1"/>
  <c r="BP7" i="1"/>
  <c r="BO7" i="1"/>
  <c r="BN7" i="1"/>
  <c r="J6" i="7" s="1"/>
  <c r="BM7" i="1"/>
  <c r="BL7" i="1"/>
  <c r="BK7" i="1"/>
  <c r="I6" i="7" s="1"/>
  <c r="BJ7" i="1"/>
  <c r="BI7" i="1"/>
  <c r="BH7" i="1"/>
  <c r="H6" i="7" s="1"/>
  <c r="BG7" i="1"/>
  <c r="BF7" i="1"/>
  <c r="BE7" i="1"/>
  <c r="G6" i="7" s="1"/>
  <c r="BD7" i="1"/>
  <c r="BC7" i="1"/>
  <c r="H48" i="7" s="1"/>
  <c r="BB7" i="1"/>
  <c r="F6" i="7" s="1"/>
  <c r="BA7" i="1"/>
  <c r="AZ7" i="1"/>
  <c r="AY7" i="1"/>
  <c r="E6" i="7" s="1"/>
  <c r="AW7" i="1"/>
  <c r="CQ6" i="1"/>
  <c r="CP6" i="1"/>
  <c r="CO6" i="1"/>
  <c r="S5" i="7" s="1"/>
  <c r="CN6" i="1"/>
  <c r="CM6" i="1"/>
  <c r="CL6" i="1"/>
  <c r="R5" i="7" s="1"/>
  <c r="CK6" i="1"/>
  <c r="CJ6" i="1"/>
  <c r="CI6" i="1"/>
  <c r="Q5" i="7" s="1"/>
  <c r="CH6" i="1"/>
  <c r="CG6" i="1"/>
  <c r="R47" i="7" s="1"/>
  <c r="CF6" i="1"/>
  <c r="P5" i="7" s="1"/>
  <c r="CE6" i="1"/>
  <c r="CD6" i="1"/>
  <c r="CC6" i="1"/>
  <c r="O5" i="7" s="1"/>
  <c r="CB6" i="1"/>
  <c r="CA6" i="1"/>
  <c r="P47" i="7" s="1"/>
  <c r="BZ6" i="1"/>
  <c r="N5" i="7" s="1"/>
  <c r="BY6" i="1"/>
  <c r="BX6" i="1"/>
  <c r="O47" i="7" s="1"/>
  <c r="BW6" i="1"/>
  <c r="M5" i="7" s="1"/>
  <c r="BV6" i="1"/>
  <c r="BU6" i="1"/>
  <c r="BT6" i="1"/>
  <c r="L5" i="7" s="1"/>
  <c r="BS6" i="1"/>
  <c r="BR6" i="1"/>
  <c r="BQ6" i="1"/>
  <c r="K5" i="7" s="1"/>
  <c r="BP6" i="1"/>
  <c r="BO6" i="1"/>
  <c r="BN6" i="1"/>
  <c r="J5" i="7" s="1"/>
  <c r="BM6" i="1"/>
  <c r="BL6" i="1"/>
  <c r="BK6" i="1"/>
  <c r="I5" i="7" s="1"/>
  <c r="BJ6" i="1"/>
  <c r="BI6" i="1"/>
  <c r="J47" i="7" s="1"/>
  <c r="BH6" i="1"/>
  <c r="H5" i="7" s="1"/>
  <c r="BG6" i="1"/>
  <c r="BF6" i="1"/>
  <c r="BE6" i="1"/>
  <c r="G5" i="7" s="1"/>
  <c r="BD6" i="1"/>
  <c r="BC6" i="1"/>
  <c r="H47" i="7" s="1"/>
  <c r="BB6" i="1"/>
  <c r="F5" i="7" s="1"/>
  <c r="BA6" i="1"/>
  <c r="AZ6" i="1"/>
  <c r="G47" i="7" s="1"/>
  <c r="AY6" i="1"/>
  <c r="E5" i="7" s="1"/>
  <c r="AW6" i="1"/>
  <c r="CQ5" i="1"/>
  <c r="CP5" i="1"/>
  <c r="CO5" i="1"/>
  <c r="S4" i="7" s="1"/>
  <c r="CN5" i="1"/>
  <c r="CM5" i="1"/>
  <c r="CL5" i="1"/>
  <c r="R4" i="7" s="1"/>
  <c r="CK5" i="1"/>
  <c r="CJ5" i="1"/>
  <c r="CI5" i="1"/>
  <c r="Q4" i="7" s="1"/>
  <c r="CH5" i="1"/>
  <c r="CG5" i="1"/>
  <c r="R46" i="7" s="1"/>
  <c r="CF5" i="1"/>
  <c r="P4" i="7" s="1"/>
  <c r="CE5" i="1"/>
  <c r="CD5" i="1"/>
  <c r="Q46" i="7" s="1"/>
  <c r="CC5" i="1"/>
  <c r="O4" i="7" s="1"/>
  <c r="CB5" i="1"/>
  <c r="CA5" i="1"/>
  <c r="BZ5" i="1"/>
  <c r="N4" i="7" s="1"/>
  <c r="BY5" i="1"/>
  <c r="BX5" i="1"/>
  <c r="BW5" i="1"/>
  <c r="M4" i="7" s="1"/>
  <c r="W4" i="7" s="1"/>
  <c r="BV5" i="1"/>
  <c r="BU5" i="1"/>
  <c r="BT5" i="1"/>
  <c r="L4" i="7" s="1"/>
  <c r="BS5" i="1"/>
  <c r="BR5" i="1"/>
  <c r="BQ5" i="1"/>
  <c r="K4" i="7" s="1"/>
  <c r="BP5" i="1"/>
  <c r="BO5" i="1"/>
  <c r="L46" i="7" s="1"/>
  <c r="BN5" i="1"/>
  <c r="J4" i="7" s="1"/>
  <c r="BM5" i="1"/>
  <c r="BL5" i="1"/>
  <c r="BK5" i="1"/>
  <c r="I4" i="7" s="1"/>
  <c r="BJ5" i="1"/>
  <c r="BI5" i="1"/>
  <c r="J46" i="7" s="1"/>
  <c r="BH5" i="1"/>
  <c r="H4" i="7" s="1"/>
  <c r="BG5" i="1"/>
  <c r="BF5" i="1"/>
  <c r="I46" i="7" s="1"/>
  <c r="BE5" i="1"/>
  <c r="G4" i="7" s="1"/>
  <c r="BD5" i="1"/>
  <c r="BC5" i="1"/>
  <c r="BB5" i="1"/>
  <c r="F4" i="7" s="1"/>
  <c r="BA5" i="1"/>
  <c r="AZ5" i="1"/>
  <c r="AY5" i="1"/>
  <c r="E4" i="7" s="1"/>
  <c r="AW5" i="1"/>
  <c r="F46" i="7" s="1"/>
  <c r="CQ4" i="1"/>
  <c r="CP4" i="1"/>
  <c r="CO4" i="1"/>
  <c r="S3" i="7" s="1"/>
  <c r="CN4" i="1"/>
  <c r="CM4" i="1"/>
  <c r="CL4" i="1"/>
  <c r="R3" i="7" s="1"/>
  <c r="CK4" i="1"/>
  <c r="CJ4" i="1"/>
  <c r="S45" i="7" s="1"/>
  <c r="CI4" i="1"/>
  <c r="Q3" i="7" s="1"/>
  <c r="CH4" i="1"/>
  <c r="CG4" i="1"/>
  <c r="CF4" i="1"/>
  <c r="P3" i="7" s="1"/>
  <c r="CE4" i="1"/>
  <c r="CD4" i="1"/>
  <c r="CC4" i="1"/>
  <c r="O3" i="7" s="1"/>
  <c r="CB4" i="1"/>
  <c r="CA4" i="1"/>
  <c r="BZ4" i="1"/>
  <c r="N3" i="7" s="1"/>
  <c r="BY4" i="1"/>
  <c r="BX4" i="1"/>
  <c r="BW4" i="1"/>
  <c r="M3" i="7" s="1"/>
  <c r="W3" i="7" s="1"/>
  <c r="BV4" i="1"/>
  <c r="BU4" i="1"/>
  <c r="N45" i="7" s="1"/>
  <c r="BT4" i="1"/>
  <c r="L3" i="7" s="1"/>
  <c r="BS4" i="1"/>
  <c r="BR4" i="1"/>
  <c r="BQ4" i="1"/>
  <c r="K3" i="7" s="1"/>
  <c r="BP4" i="1"/>
  <c r="BO4" i="1"/>
  <c r="L45" i="7" s="1"/>
  <c r="BN4" i="1"/>
  <c r="J3" i="7" s="1"/>
  <c r="BM4" i="1"/>
  <c r="BL4" i="1"/>
  <c r="BK4" i="1"/>
  <c r="I3" i="7" s="1"/>
  <c r="BJ4" i="1"/>
  <c r="BI4" i="1"/>
  <c r="BH4" i="1"/>
  <c r="H3" i="7" s="1"/>
  <c r="BG4" i="1"/>
  <c r="BF4" i="1"/>
  <c r="BE4" i="1"/>
  <c r="G3" i="7" s="1"/>
  <c r="BD4" i="1"/>
  <c r="BC4" i="1"/>
  <c r="BB4" i="1"/>
  <c r="F3" i="7" s="1"/>
  <c r="BA4" i="1"/>
  <c r="AZ4" i="1"/>
  <c r="AY4" i="1"/>
  <c r="E3" i="7" s="1"/>
  <c r="AW4" i="1"/>
  <c r="CQ3" i="1"/>
  <c r="CP3" i="1"/>
  <c r="CO3" i="1"/>
  <c r="S2" i="7" s="1"/>
  <c r="CN3" i="1"/>
  <c r="CM3" i="1"/>
  <c r="CL3" i="1"/>
  <c r="R2" i="7" s="1"/>
  <c r="CK3" i="1"/>
  <c r="CJ3" i="1"/>
  <c r="CI3" i="1"/>
  <c r="Q2" i="7" s="1"/>
  <c r="CH3" i="1"/>
  <c r="CG3" i="1"/>
  <c r="CF3" i="1"/>
  <c r="P2" i="7" s="1"/>
  <c r="CE3" i="1"/>
  <c r="CD3" i="1"/>
  <c r="CC3" i="1"/>
  <c r="O2" i="7" s="1"/>
  <c r="CB3" i="1"/>
  <c r="CA3" i="1"/>
  <c r="P44" i="7" s="1"/>
  <c r="BZ3" i="1"/>
  <c r="N2" i="7" s="1"/>
  <c r="BY3" i="1"/>
  <c r="BX3" i="1"/>
  <c r="BW3" i="1"/>
  <c r="M2" i="7" s="1"/>
  <c r="BV3" i="1"/>
  <c r="BU3" i="1"/>
  <c r="N44" i="7" s="1"/>
  <c r="X44" i="7" s="1"/>
  <c r="BT3" i="1"/>
  <c r="L2" i="7" s="1"/>
  <c r="BS3" i="1"/>
  <c r="BR3" i="1"/>
  <c r="M44" i="7" s="1"/>
  <c r="W44" i="7" s="1"/>
  <c r="BQ3" i="1"/>
  <c r="K2" i="7" s="1"/>
  <c r="BP3" i="1"/>
  <c r="BO3" i="1"/>
  <c r="BN3" i="1"/>
  <c r="J2" i="7" s="1"/>
  <c r="BM3" i="1"/>
  <c r="BL3" i="1"/>
  <c r="BK3" i="1"/>
  <c r="I2" i="7" s="1"/>
  <c r="BJ3" i="1"/>
  <c r="BI3" i="1"/>
  <c r="BH3" i="1"/>
  <c r="H2" i="7" s="1"/>
  <c r="BG3" i="1"/>
  <c r="BF3" i="1"/>
  <c r="BE3" i="1"/>
  <c r="G2" i="7" s="1"/>
  <c r="W2" i="7" s="1"/>
  <c r="BD3" i="1"/>
  <c r="BC3" i="1"/>
  <c r="H44" i="7" s="1"/>
  <c r="BB3" i="1"/>
  <c r="F2" i="7" s="1"/>
  <c r="BA3" i="1"/>
  <c r="AZ3" i="1"/>
  <c r="AY3" i="1"/>
  <c r="E2" i="7" s="1"/>
  <c r="AW3" i="1"/>
  <c r="CL1" i="1"/>
  <c r="CI1" i="1"/>
  <c r="CF1" i="1"/>
  <c r="CC1" i="1"/>
  <c r="S1954" i="7"/>
  <c r="R1954" i="7"/>
  <c r="P1954" i="7"/>
  <c r="O1954" i="7"/>
  <c r="M1954" i="7"/>
  <c r="W1954" i="7" s="1"/>
  <c r="L1954" i="7"/>
  <c r="K1954" i="7"/>
  <c r="J1954" i="7"/>
  <c r="H1954" i="7"/>
  <c r="G1954" i="7"/>
  <c r="E1954" i="7"/>
  <c r="R1953" i="7"/>
  <c r="Q1953" i="7"/>
  <c r="P1953" i="7"/>
  <c r="O1953" i="7"/>
  <c r="N1953" i="7"/>
  <c r="M1953" i="7"/>
  <c r="W1953" i="7" s="1"/>
  <c r="L1953" i="7"/>
  <c r="K1953" i="7"/>
  <c r="J1953" i="7"/>
  <c r="I1953" i="7"/>
  <c r="H1953" i="7"/>
  <c r="G1953" i="7"/>
  <c r="F1953" i="7"/>
  <c r="E1953" i="7"/>
  <c r="S1952" i="7"/>
  <c r="Q1952" i="7"/>
  <c r="P1952" i="7"/>
  <c r="O1952" i="7"/>
  <c r="N1952" i="7"/>
  <c r="L1952" i="7"/>
  <c r="K1952" i="7"/>
  <c r="I1952" i="7"/>
  <c r="H1952" i="7"/>
  <c r="G1952" i="7"/>
  <c r="F1952" i="7"/>
  <c r="S1951" i="7"/>
  <c r="R1951" i="7"/>
  <c r="Q1951" i="7"/>
  <c r="P1951" i="7"/>
  <c r="N1951" i="7"/>
  <c r="M1951" i="7"/>
  <c r="W1951" i="7" s="1"/>
  <c r="K1951" i="7"/>
  <c r="J1951" i="7"/>
  <c r="I1951" i="7"/>
  <c r="H1951" i="7"/>
  <c r="F1951" i="7"/>
  <c r="E1951" i="7"/>
  <c r="S1950" i="7"/>
  <c r="R1950" i="7"/>
  <c r="P1950" i="7"/>
  <c r="O1950" i="7"/>
  <c r="M1950" i="7"/>
  <c r="L1950" i="7"/>
  <c r="K1950" i="7"/>
  <c r="J1950" i="7"/>
  <c r="H1950" i="7"/>
  <c r="G1950" i="7"/>
  <c r="W1950" i="7" s="1"/>
  <c r="E1950" i="7"/>
  <c r="R1949" i="7"/>
  <c r="Q1949" i="7"/>
  <c r="O1949" i="7"/>
  <c r="N1949" i="7"/>
  <c r="M1949" i="7"/>
  <c r="W1949" i="7" s="1"/>
  <c r="L1949" i="7"/>
  <c r="K1949" i="7"/>
  <c r="J1949" i="7"/>
  <c r="I1949" i="7"/>
  <c r="G1949" i="7"/>
  <c r="F1949" i="7"/>
  <c r="E1949" i="7"/>
  <c r="S1948" i="7"/>
  <c r="Q1948" i="7"/>
  <c r="P1948" i="7"/>
  <c r="O1948" i="7"/>
  <c r="N1948" i="7"/>
  <c r="L1948" i="7"/>
  <c r="K1948" i="7"/>
  <c r="I1948" i="7"/>
  <c r="H1948" i="7"/>
  <c r="G1948" i="7"/>
  <c r="F1948" i="7"/>
  <c r="S1947" i="7"/>
  <c r="R1947" i="7"/>
  <c r="Q1947" i="7"/>
  <c r="P1947" i="7"/>
  <c r="N1947" i="7"/>
  <c r="M1947" i="7"/>
  <c r="W1947" i="7" s="1"/>
  <c r="K1947" i="7"/>
  <c r="J1947" i="7"/>
  <c r="I1947" i="7"/>
  <c r="H1947" i="7"/>
  <c r="F1947" i="7"/>
  <c r="E1947" i="7"/>
  <c r="S1946" i="7"/>
  <c r="R1946" i="7"/>
  <c r="P1946" i="7"/>
  <c r="O1946" i="7"/>
  <c r="M1946" i="7"/>
  <c r="W1946" i="7" s="1"/>
  <c r="L1946" i="7"/>
  <c r="K1946" i="7"/>
  <c r="J1946" i="7"/>
  <c r="H1946" i="7"/>
  <c r="G1946" i="7"/>
  <c r="E1946" i="7"/>
  <c r="R1945" i="7"/>
  <c r="Q1945" i="7"/>
  <c r="O1945" i="7"/>
  <c r="N1945" i="7"/>
  <c r="M1945" i="7"/>
  <c r="L1945" i="7"/>
  <c r="K1945" i="7"/>
  <c r="J1945" i="7"/>
  <c r="I1945" i="7"/>
  <c r="G1945" i="7"/>
  <c r="F1945" i="7"/>
  <c r="E1945" i="7"/>
  <c r="S1944" i="7"/>
  <c r="Q1944" i="7"/>
  <c r="P1944" i="7"/>
  <c r="O1944" i="7"/>
  <c r="N1944" i="7"/>
  <c r="L1944" i="7"/>
  <c r="K1944" i="7"/>
  <c r="I1944" i="7"/>
  <c r="H1944" i="7"/>
  <c r="G1944" i="7"/>
  <c r="F1944" i="7"/>
  <c r="W1943" i="7"/>
  <c r="S1943" i="7"/>
  <c r="R1943" i="7"/>
  <c r="Q1943" i="7"/>
  <c r="P1943" i="7"/>
  <c r="N1943" i="7"/>
  <c r="M1943" i="7"/>
  <c r="K1943" i="7"/>
  <c r="J1943" i="7"/>
  <c r="I1943" i="7"/>
  <c r="H1943" i="7"/>
  <c r="F1943" i="7"/>
  <c r="E1943" i="7"/>
  <c r="S1942" i="7"/>
  <c r="R1942" i="7"/>
  <c r="P1942" i="7"/>
  <c r="M1942" i="7"/>
  <c r="W1942" i="7" s="1"/>
  <c r="L1942" i="7"/>
  <c r="K1942" i="7"/>
  <c r="J1942" i="7"/>
  <c r="H1942" i="7"/>
  <c r="E1942" i="7"/>
  <c r="R1941" i="7"/>
  <c r="Q1941" i="7"/>
  <c r="O1941" i="7"/>
  <c r="N1941" i="7"/>
  <c r="M1941" i="7"/>
  <c r="W1941" i="7" s="1"/>
  <c r="L1941" i="7"/>
  <c r="K1941" i="7"/>
  <c r="J1941" i="7"/>
  <c r="I1941" i="7"/>
  <c r="G1941" i="7"/>
  <c r="F1941" i="7"/>
  <c r="E1941" i="7"/>
  <c r="S1940" i="7"/>
  <c r="Q1940" i="7"/>
  <c r="P1940" i="7"/>
  <c r="O1940" i="7"/>
  <c r="N1940" i="7"/>
  <c r="L1940" i="7"/>
  <c r="K1940" i="7"/>
  <c r="I1940" i="7"/>
  <c r="H1940" i="7"/>
  <c r="G1940" i="7"/>
  <c r="F1940" i="7"/>
  <c r="S1939" i="7"/>
  <c r="R1939" i="7"/>
  <c r="Q1939" i="7"/>
  <c r="P1939" i="7"/>
  <c r="N1939" i="7"/>
  <c r="M1939" i="7"/>
  <c r="W1939" i="7" s="1"/>
  <c r="K1939" i="7"/>
  <c r="J1939" i="7"/>
  <c r="I1939" i="7"/>
  <c r="H1939" i="7"/>
  <c r="F1939" i="7"/>
  <c r="E1939" i="7"/>
  <c r="S1938" i="7"/>
  <c r="R1938" i="7"/>
  <c r="P1938" i="7"/>
  <c r="M1938" i="7"/>
  <c r="L1938" i="7"/>
  <c r="K1938" i="7"/>
  <c r="J1938" i="7"/>
  <c r="H1938" i="7"/>
  <c r="G1938" i="7"/>
  <c r="E1938" i="7"/>
  <c r="R1937" i="7"/>
  <c r="O1937" i="7"/>
  <c r="N1937" i="7"/>
  <c r="M1937" i="7"/>
  <c r="L1937" i="7"/>
  <c r="K1937" i="7"/>
  <c r="J1937" i="7"/>
  <c r="G1937" i="7"/>
  <c r="F1937" i="7"/>
  <c r="E1937" i="7"/>
  <c r="S1936" i="7"/>
  <c r="Q1936" i="7"/>
  <c r="P1936" i="7"/>
  <c r="O1936" i="7"/>
  <c r="N1936" i="7"/>
  <c r="L1936" i="7"/>
  <c r="K1936" i="7"/>
  <c r="I1936" i="7"/>
  <c r="H1936" i="7"/>
  <c r="G1936" i="7"/>
  <c r="F1936" i="7"/>
  <c r="S1935" i="7"/>
  <c r="R1935" i="7"/>
  <c r="Q1935" i="7"/>
  <c r="P1935" i="7"/>
  <c r="N1935" i="7"/>
  <c r="M1935" i="7"/>
  <c r="W1935" i="7" s="1"/>
  <c r="K1935" i="7"/>
  <c r="J1935" i="7"/>
  <c r="I1935" i="7"/>
  <c r="H1935" i="7"/>
  <c r="F1935" i="7"/>
  <c r="E1935" i="7"/>
  <c r="S1934" i="7"/>
  <c r="R1934" i="7"/>
  <c r="P1934" i="7"/>
  <c r="O1934" i="7"/>
  <c r="M1934" i="7"/>
  <c r="W1934" i="7" s="1"/>
  <c r="L1934" i="7"/>
  <c r="K1934" i="7"/>
  <c r="J1934" i="7"/>
  <c r="H1934" i="7"/>
  <c r="G1934" i="7"/>
  <c r="E1934" i="7"/>
  <c r="S1933" i="7"/>
  <c r="R1933" i="7"/>
  <c r="P1933" i="7"/>
  <c r="O1933" i="7"/>
  <c r="N1933" i="7"/>
  <c r="M1933" i="7"/>
  <c r="K1933" i="7"/>
  <c r="J1933" i="7"/>
  <c r="H1933" i="7"/>
  <c r="G1933" i="7"/>
  <c r="F1933" i="7"/>
  <c r="E1933" i="7"/>
  <c r="R1932" i="7"/>
  <c r="Q1932" i="7"/>
  <c r="P1932" i="7"/>
  <c r="O1932" i="7"/>
  <c r="M1932" i="7"/>
  <c r="W1932" i="7" s="1"/>
  <c r="L1932" i="7"/>
  <c r="J1932" i="7"/>
  <c r="I1932" i="7"/>
  <c r="H1932" i="7"/>
  <c r="G1932" i="7"/>
  <c r="X1932" i="7" s="1"/>
  <c r="E1932" i="7"/>
  <c r="S1931" i="7"/>
  <c r="R1931" i="7"/>
  <c r="Q1931" i="7"/>
  <c r="O1931" i="7"/>
  <c r="N1931" i="7"/>
  <c r="L1931" i="7"/>
  <c r="K1931" i="7"/>
  <c r="J1931" i="7"/>
  <c r="I1931" i="7"/>
  <c r="G1931" i="7"/>
  <c r="F1931" i="7"/>
  <c r="S1930" i="7"/>
  <c r="Q1930" i="7"/>
  <c r="P1930" i="7"/>
  <c r="N1930" i="7"/>
  <c r="M1930" i="7"/>
  <c r="L1930" i="7"/>
  <c r="K1930" i="7"/>
  <c r="I1930" i="7"/>
  <c r="H1930" i="7"/>
  <c r="F1930" i="7"/>
  <c r="E1930" i="7"/>
  <c r="S1929" i="7"/>
  <c r="R1929" i="7"/>
  <c r="P1929" i="7"/>
  <c r="O1929" i="7"/>
  <c r="N1929" i="7"/>
  <c r="M1929" i="7"/>
  <c r="W1929" i="7" s="1"/>
  <c r="K1929" i="7"/>
  <c r="J1929" i="7"/>
  <c r="H1929" i="7"/>
  <c r="G1929" i="7"/>
  <c r="F1929" i="7"/>
  <c r="E1929" i="7"/>
  <c r="R1928" i="7"/>
  <c r="Q1928" i="7"/>
  <c r="P1928" i="7"/>
  <c r="O1928" i="7"/>
  <c r="M1928" i="7"/>
  <c r="L1928" i="7"/>
  <c r="J1928" i="7"/>
  <c r="I1928" i="7"/>
  <c r="H1928" i="7"/>
  <c r="G1928" i="7"/>
  <c r="X1928" i="7" s="1"/>
  <c r="E1928" i="7"/>
  <c r="S1927" i="7"/>
  <c r="R1927" i="7"/>
  <c r="Q1927" i="7"/>
  <c r="O1927" i="7"/>
  <c r="N1927" i="7"/>
  <c r="X1927" i="7" s="1"/>
  <c r="L1927" i="7"/>
  <c r="K1927" i="7"/>
  <c r="J1927" i="7"/>
  <c r="I1927" i="7"/>
  <c r="G1927" i="7"/>
  <c r="F1927" i="7"/>
  <c r="S1926" i="7"/>
  <c r="Q1926" i="7"/>
  <c r="P1926" i="7"/>
  <c r="N1926" i="7"/>
  <c r="M1926" i="7"/>
  <c r="L1926" i="7"/>
  <c r="K1926" i="7"/>
  <c r="I1926" i="7"/>
  <c r="H1926" i="7"/>
  <c r="F1926" i="7"/>
  <c r="E1926" i="7"/>
  <c r="S1925" i="7"/>
  <c r="R1925" i="7"/>
  <c r="P1925" i="7"/>
  <c r="O1925" i="7"/>
  <c r="N1925" i="7"/>
  <c r="M1925" i="7"/>
  <c r="W1925" i="7" s="1"/>
  <c r="K1925" i="7"/>
  <c r="J1925" i="7"/>
  <c r="H1925" i="7"/>
  <c r="G1925" i="7"/>
  <c r="F1925" i="7"/>
  <c r="E1925" i="7"/>
  <c r="R1924" i="7"/>
  <c r="Q1924" i="7"/>
  <c r="P1924" i="7"/>
  <c r="O1924" i="7"/>
  <c r="M1924" i="7"/>
  <c r="W1924" i="7" s="1"/>
  <c r="L1924" i="7"/>
  <c r="J1924" i="7"/>
  <c r="I1924" i="7"/>
  <c r="H1924" i="7"/>
  <c r="G1924" i="7"/>
  <c r="E1924" i="7"/>
  <c r="S1923" i="7"/>
  <c r="R1923" i="7"/>
  <c r="Q1923" i="7"/>
  <c r="O1923" i="7"/>
  <c r="N1923" i="7"/>
  <c r="L1923" i="7"/>
  <c r="K1923" i="7"/>
  <c r="J1923" i="7"/>
  <c r="I1923" i="7"/>
  <c r="G1923" i="7"/>
  <c r="F1923" i="7"/>
  <c r="S1922" i="7"/>
  <c r="Q1922" i="7"/>
  <c r="P1922" i="7"/>
  <c r="N1922" i="7"/>
  <c r="M1922" i="7"/>
  <c r="L1922" i="7"/>
  <c r="K1922" i="7"/>
  <c r="I1922" i="7"/>
  <c r="H1922" i="7"/>
  <c r="F1922" i="7"/>
  <c r="E1922" i="7"/>
  <c r="S1921" i="7"/>
  <c r="R1921" i="7"/>
  <c r="P1921" i="7"/>
  <c r="O1921" i="7"/>
  <c r="N1921" i="7"/>
  <c r="M1921" i="7"/>
  <c r="K1921" i="7"/>
  <c r="H1921" i="7"/>
  <c r="G1921" i="7"/>
  <c r="F1921" i="7"/>
  <c r="E1921" i="7"/>
  <c r="X1920" i="7"/>
  <c r="R1920" i="7"/>
  <c r="Q1920" i="7"/>
  <c r="P1920" i="7"/>
  <c r="O1920" i="7"/>
  <c r="M1920" i="7"/>
  <c r="W1920" i="7" s="1"/>
  <c r="L1920" i="7"/>
  <c r="J1920" i="7"/>
  <c r="I1920" i="7"/>
  <c r="H1920" i="7"/>
  <c r="G1920" i="7"/>
  <c r="E1920" i="7"/>
  <c r="S1919" i="7"/>
  <c r="R1919" i="7"/>
  <c r="Q1919" i="7"/>
  <c r="O1919" i="7"/>
  <c r="N1919" i="7"/>
  <c r="L1919" i="7"/>
  <c r="K1919" i="7"/>
  <c r="J1919" i="7"/>
  <c r="I1919" i="7"/>
  <c r="G1919" i="7"/>
  <c r="F1919" i="7"/>
  <c r="S1918" i="7"/>
  <c r="Q1918" i="7"/>
  <c r="P1918" i="7"/>
  <c r="N1918" i="7"/>
  <c r="M1918" i="7"/>
  <c r="L1918" i="7"/>
  <c r="K1918" i="7"/>
  <c r="I1918" i="7"/>
  <c r="H1918" i="7"/>
  <c r="F1918" i="7"/>
  <c r="E1918" i="7"/>
  <c r="S1917" i="7"/>
  <c r="P1917" i="7"/>
  <c r="O1917" i="7"/>
  <c r="N1917" i="7"/>
  <c r="M1917" i="7"/>
  <c r="W1917" i="7" s="1"/>
  <c r="K1917" i="7"/>
  <c r="J1917" i="7"/>
  <c r="H1917" i="7"/>
  <c r="G1917" i="7"/>
  <c r="F1917" i="7"/>
  <c r="E1917" i="7"/>
  <c r="R1916" i="7"/>
  <c r="Q1916" i="7"/>
  <c r="P1916" i="7"/>
  <c r="O1916" i="7"/>
  <c r="M1916" i="7"/>
  <c r="J1916" i="7"/>
  <c r="I1916" i="7"/>
  <c r="H1916" i="7"/>
  <c r="G1916" i="7"/>
  <c r="X1916" i="7" s="1"/>
  <c r="E1916" i="7"/>
  <c r="S1915" i="7"/>
  <c r="R1915" i="7"/>
  <c r="Q1915" i="7"/>
  <c r="O1915" i="7"/>
  <c r="N1915" i="7"/>
  <c r="L1915" i="7"/>
  <c r="K1915" i="7"/>
  <c r="J1915" i="7"/>
  <c r="I1915" i="7"/>
  <c r="G1915" i="7"/>
  <c r="S1914" i="7"/>
  <c r="Q1914" i="7"/>
  <c r="P1914" i="7"/>
  <c r="N1914" i="7"/>
  <c r="M1914" i="7"/>
  <c r="L1914" i="7"/>
  <c r="K1914" i="7"/>
  <c r="I1914" i="7"/>
  <c r="F1914" i="7"/>
  <c r="E1914" i="7"/>
  <c r="S1913" i="7"/>
  <c r="R1913" i="7"/>
  <c r="P1913" i="7"/>
  <c r="O1913" i="7"/>
  <c r="N1913" i="7"/>
  <c r="M1913" i="7"/>
  <c r="W1913" i="7" s="1"/>
  <c r="K1913" i="7"/>
  <c r="J1913" i="7"/>
  <c r="H1913" i="7"/>
  <c r="G1913" i="7"/>
  <c r="F1913" i="7"/>
  <c r="X1913" i="7" s="1"/>
  <c r="E1913" i="7"/>
  <c r="S1912" i="7"/>
  <c r="R1912" i="7"/>
  <c r="Q1912" i="7"/>
  <c r="P1912" i="7"/>
  <c r="N1912" i="7"/>
  <c r="M1912" i="7"/>
  <c r="W1912" i="7" s="1"/>
  <c r="K1912" i="7"/>
  <c r="J1912" i="7"/>
  <c r="I1912" i="7"/>
  <c r="H1912" i="7"/>
  <c r="F1912" i="7"/>
  <c r="E1912" i="7"/>
  <c r="S1911" i="7"/>
  <c r="R1911" i="7"/>
  <c r="P1911" i="7"/>
  <c r="O1911" i="7"/>
  <c r="M1911" i="7"/>
  <c r="W1911" i="7" s="1"/>
  <c r="L1911" i="7"/>
  <c r="K1911" i="7"/>
  <c r="J1911" i="7"/>
  <c r="H1911" i="7"/>
  <c r="G1911" i="7"/>
  <c r="E1911" i="7"/>
  <c r="R1910" i="7"/>
  <c r="Q1910" i="7"/>
  <c r="O1910" i="7"/>
  <c r="N1910" i="7"/>
  <c r="M1910" i="7"/>
  <c r="L1910" i="7"/>
  <c r="J1910" i="7"/>
  <c r="I1910" i="7"/>
  <c r="G1910" i="7"/>
  <c r="F1910" i="7"/>
  <c r="E1910" i="7"/>
  <c r="S1909" i="7"/>
  <c r="Q1909" i="7"/>
  <c r="P1909" i="7"/>
  <c r="O1909" i="7"/>
  <c r="N1909" i="7"/>
  <c r="L1909" i="7"/>
  <c r="K1909" i="7"/>
  <c r="I1909" i="7"/>
  <c r="H1909" i="7"/>
  <c r="G1909" i="7"/>
  <c r="F1909" i="7"/>
  <c r="S1908" i="7"/>
  <c r="R1908" i="7"/>
  <c r="Q1908" i="7"/>
  <c r="P1908" i="7"/>
  <c r="N1908" i="7"/>
  <c r="M1908" i="7"/>
  <c r="W1908" i="7" s="1"/>
  <c r="K1908" i="7"/>
  <c r="J1908" i="7"/>
  <c r="I1908" i="7"/>
  <c r="H1908" i="7"/>
  <c r="F1908" i="7"/>
  <c r="E1908" i="7"/>
  <c r="X1907" i="7"/>
  <c r="S1907" i="7"/>
  <c r="R1907" i="7"/>
  <c r="P1907" i="7"/>
  <c r="O1907" i="7"/>
  <c r="M1907" i="7"/>
  <c r="L1907" i="7"/>
  <c r="K1907" i="7"/>
  <c r="J1907" i="7"/>
  <c r="H1907" i="7"/>
  <c r="G1907" i="7"/>
  <c r="W1907" i="7" s="1"/>
  <c r="E1907" i="7"/>
  <c r="R1906" i="7"/>
  <c r="Q1906" i="7"/>
  <c r="O1906" i="7"/>
  <c r="N1906" i="7"/>
  <c r="M1906" i="7"/>
  <c r="L1906" i="7"/>
  <c r="J1906" i="7"/>
  <c r="I1906" i="7"/>
  <c r="G1906" i="7"/>
  <c r="F1906" i="7"/>
  <c r="E1906" i="7"/>
  <c r="S1905" i="7"/>
  <c r="Q1905" i="7"/>
  <c r="P1905" i="7"/>
  <c r="O1905" i="7"/>
  <c r="N1905" i="7"/>
  <c r="L1905" i="7"/>
  <c r="K1905" i="7"/>
  <c r="I1905" i="7"/>
  <c r="H1905" i="7"/>
  <c r="G1905" i="7"/>
  <c r="F1905" i="7"/>
  <c r="S1904" i="7"/>
  <c r="R1904" i="7"/>
  <c r="Q1904" i="7"/>
  <c r="P1904" i="7"/>
  <c r="N1904" i="7"/>
  <c r="M1904" i="7"/>
  <c r="W1904" i="7" s="1"/>
  <c r="K1904" i="7"/>
  <c r="J1904" i="7"/>
  <c r="I1904" i="7"/>
  <c r="H1904" i="7"/>
  <c r="F1904" i="7"/>
  <c r="E1904" i="7"/>
  <c r="S1903" i="7"/>
  <c r="R1903" i="7"/>
  <c r="P1903" i="7"/>
  <c r="O1903" i="7"/>
  <c r="M1903" i="7"/>
  <c r="L1903" i="7"/>
  <c r="K1903" i="7"/>
  <c r="J1903" i="7"/>
  <c r="H1903" i="7"/>
  <c r="G1903" i="7"/>
  <c r="E1903" i="7"/>
  <c r="R1902" i="7"/>
  <c r="Q1902" i="7"/>
  <c r="O1902" i="7"/>
  <c r="N1902" i="7"/>
  <c r="M1902" i="7"/>
  <c r="W1902" i="7" s="1"/>
  <c r="L1902" i="7"/>
  <c r="J1902" i="7"/>
  <c r="I1902" i="7"/>
  <c r="G1902" i="7"/>
  <c r="F1902" i="7"/>
  <c r="E1902" i="7"/>
  <c r="S1901" i="7"/>
  <c r="Q1901" i="7"/>
  <c r="P1901" i="7"/>
  <c r="O1901" i="7"/>
  <c r="N1901" i="7"/>
  <c r="L1901" i="7"/>
  <c r="K1901" i="7"/>
  <c r="I1901" i="7"/>
  <c r="H1901" i="7"/>
  <c r="G1901" i="7"/>
  <c r="F1901" i="7"/>
  <c r="S1900" i="7"/>
  <c r="R1900" i="7"/>
  <c r="Q1900" i="7"/>
  <c r="P1900" i="7"/>
  <c r="N1900" i="7"/>
  <c r="K1900" i="7"/>
  <c r="J1900" i="7"/>
  <c r="I1900" i="7"/>
  <c r="H1900" i="7"/>
  <c r="F1900" i="7"/>
  <c r="E1900" i="7"/>
  <c r="S1899" i="7"/>
  <c r="R1899" i="7"/>
  <c r="P1899" i="7"/>
  <c r="O1899" i="7"/>
  <c r="M1899" i="7"/>
  <c r="W1899" i="7" s="1"/>
  <c r="L1899" i="7"/>
  <c r="K1899" i="7"/>
  <c r="J1899" i="7"/>
  <c r="H1899" i="7"/>
  <c r="E1899" i="7"/>
  <c r="R1898" i="7"/>
  <c r="Q1898" i="7"/>
  <c r="O1898" i="7"/>
  <c r="N1898" i="7"/>
  <c r="M1898" i="7"/>
  <c r="W1898" i="7" s="1"/>
  <c r="L1898" i="7"/>
  <c r="J1898" i="7"/>
  <c r="G1898" i="7"/>
  <c r="F1898" i="7"/>
  <c r="E1898" i="7"/>
  <c r="S1897" i="7"/>
  <c r="Q1897" i="7"/>
  <c r="P1897" i="7"/>
  <c r="O1897" i="7"/>
  <c r="N1897" i="7"/>
  <c r="L1897" i="7"/>
  <c r="K1897" i="7"/>
  <c r="I1897" i="7"/>
  <c r="H1897" i="7"/>
  <c r="G1897" i="7"/>
  <c r="F1897" i="7"/>
  <c r="S1896" i="7"/>
  <c r="R1896" i="7"/>
  <c r="Q1896" i="7"/>
  <c r="P1896" i="7"/>
  <c r="N1896" i="7"/>
  <c r="M1896" i="7"/>
  <c r="W1896" i="7" s="1"/>
  <c r="K1896" i="7"/>
  <c r="J1896" i="7"/>
  <c r="I1896" i="7"/>
  <c r="H1896" i="7"/>
  <c r="F1896" i="7"/>
  <c r="E1896" i="7"/>
  <c r="S1895" i="7"/>
  <c r="R1895" i="7"/>
  <c r="P1895" i="7"/>
  <c r="M1895" i="7"/>
  <c r="W1895" i="7" s="1"/>
  <c r="L1895" i="7"/>
  <c r="K1895" i="7"/>
  <c r="J1895" i="7"/>
  <c r="H1895" i="7"/>
  <c r="G1895" i="7"/>
  <c r="E1895" i="7"/>
  <c r="R1894" i="7"/>
  <c r="O1894" i="7"/>
  <c r="N1894" i="7"/>
  <c r="M1894" i="7"/>
  <c r="L1894" i="7"/>
  <c r="J1894" i="7"/>
  <c r="I1894" i="7"/>
  <c r="G1894" i="7"/>
  <c r="F1894" i="7"/>
  <c r="E1894" i="7"/>
  <c r="S1893" i="7"/>
  <c r="Q1893" i="7"/>
  <c r="P1893" i="7"/>
  <c r="O1893" i="7"/>
  <c r="N1893" i="7"/>
  <c r="L1893" i="7"/>
  <c r="I1893" i="7"/>
  <c r="H1893" i="7"/>
  <c r="G1893" i="7"/>
  <c r="F1893" i="7"/>
  <c r="S1892" i="7"/>
  <c r="R1892" i="7"/>
  <c r="Q1892" i="7"/>
  <c r="P1892" i="7"/>
  <c r="N1892" i="7"/>
  <c r="M1892" i="7"/>
  <c r="W1892" i="7" s="1"/>
  <c r="K1892" i="7"/>
  <c r="J1892" i="7"/>
  <c r="I1892" i="7"/>
  <c r="H1892" i="7"/>
  <c r="F1892" i="7"/>
  <c r="R1891" i="7"/>
  <c r="O1891" i="7"/>
  <c r="N1891" i="7"/>
  <c r="M1891" i="7"/>
  <c r="L1891" i="7"/>
  <c r="K1891" i="7"/>
  <c r="J1891" i="7"/>
  <c r="G1891" i="7"/>
  <c r="F1891" i="7"/>
  <c r="E1891" i="7"/>
  <c r="Q1890" i="7"/>
  <c r="P1890" i="7"/>
  <c r="O1890" i="7"/>
  <c r="N1890" i="7"/>
  <c r="L1890" i="7"/>
  <c r="K1890" i="7"/>
  <c r="I1890" i="7"/>
  <c r="H1890" i="7"/>
  <c r="G1890" i="7"/>
  <c r="S1889" i="7"/>
  <c r="R1889" i="7"/>
  <c r="Q1889" i="7"/>
  <c r="P1889" i="7"/>
  <c r="K1889" i="7"/>
  <c r="S1888" i="7"/>
  <c r="R1888" i="7"/>
  <c r="P1888" i="7"/>
  <c r="M1888" i="7"/>
  <c r="L1888" i="7"/>
  <c r="K1888" i="7"/>
  <c r="J1888" i="7"/>
  <c r="H1888" i="7"/>
  <c r="E1888" i="7"/>
  <c r="R1887" i="7"/>
  <c r="O1887" i="7"/>
  <c r="N1887" i="7"/>
  <c r="M1887" i="7"/>
  <c r="L1887" i="7"/>
  <c r="K1887" i="7"/>
  <c r="J1887" i="7"/>
  <c r="G1887" i="7"/>
  <c r="F1887" i="7"/>
  <c r="E1887" i="7"/>
  <c r="S1886" i="7"/>
  <c r="Q1886" i="7"/>
  <c r="P1886" i="7"/>
  <c r="O1886" i="7"/>
  <c r="N1886" i="7"/>
  <c r="K1886" i="7"/>
  <c r="S1885" i="7"/>
  <c r="R1885" i="7"/>
  <c r="Q1885" i="7"/>
  <c r="P1885" i="7"/>
  <c r="K1885" i="7"/>
  <c r="S1884" i="7"/>
  <c r="R1884" i="7"/>
  <c r="P1884" i="7"/>
  <c r="K1884" i="7"/>
  <c r="R1883" i="7"/>
  <c r="K1883" i="7"/>
  <c r="Q1882" i="7"/>
  <c r="P1882" i="7"/>
  <c r="K1882" i="7"/>
  <c r="S1881" i="7"/>
  <c r="R1881" i="7"/>
  <c r="Q1881" i="7"/>
  <c r="P1881" i="7"/>
  <c r="K1881" i="7"/>
  <c r="S1880" i="7"/>
  <c r="R1880" i="7"/>
  <c r="P1880" i="7"/>
  <c r="K1880" i="7"/>
  <c r="R1879" i="7"/>
  <c r="K1879" i="7"/>
  <c r="Q1878" i="7"/>
  <c r="P1878" i="7"/>
  <c r="K1878" i="7"/>
  <c r="S1877" i="7"/>
  <c r="R1877" i="7"/>
  <c r="Q1877" i="7"/>
  <c r="P1877" i="7"/>
  <c r="K1877" i="7"/>
  <c r="S1876" i="7"/>
  <c r="R1876" i="7"/>
  <c r="P1876" i="7"/>
  <c r="K1876" i="7"/>
  <c r="R1875" i="7"/>
  <c r="K1875" i="7"/>
  <c r="Q1874" i="7"/>
  <c r="P1874" i="7"/>
  <c r="K1874" i="7"/>
  <c r="S1873" i="7"/>
  <c r="R1873" i="7"/>
  <c r="Q1873" i="7"/>
  <c r="P1873" i="7"/>
  <c r="K1873" i="7"/>
  <c r="S1872" i="7"/>
  <c r="R1872" i="7"/>
  <c r="P1872" i="7"/>
  <c r="K1872" i="7"/>
  <c r="R1871" i="7"/>
  <c r="K1871" i="7"/>
  <c r="R1870" i="7"/>
  <c r="Q1870" i="7"/>
  <c r="P1870" i="7"/>
  <c r="O1870" i="7"/>
  <c r="M1870" i="7"/>
  <c r="W1870" i="7" s="1"/>
  <c r="J1870" i="7"/>
  <c r="I1870" i="7"/>
  <c r="H1870" i="7"/>
  <c r="G1870" i="7"/>
  <c r="E1870" i="7"/>
  <c r="S1869" i="7"/>
  <c r="R1869" i="7"/>
  <c r="Q1869" i="7"/>
  <c r="O1869" i="7"/>
  <c r="L1869" i="7"/>
  <c r="K1869" i="7"/>
  <c r="J1869" i="7"/>
  <c r="I1869" i="7"/>
  <c r="G1869" i="7"/>
  <c r="S1868" i="7"/>
  <c r="Q1868" i="7"/>
  <c r="S1867" i="7"/>
  <c r="P1867" i="7"/>
  <c r="O1867" i="7"/>
  <c r="K1867" i="7"/>
  <c r="H1867" i="7"/>
  <c r="G1867" i="7"/>
  <c r="F1867" i="7"/>
  <c r="X1867" i="7" s="1"/>
  <c r="E1867" i="7"/>
  <c r="R1866" i="7"/>
  <c r="Q1866" i="7"/>
  <c r="P1866" i="7"/>
  <c r="O1866" i="7"/>
  <c r="J1866" i="7"/>
  <c r="I1866" i="7"/>
  <c r="H1866" i="7"/>
  <c r="S1865" i="7"/>
  <c r="R1865" i="7"/>
  <c r="Q1865" i="7"/>
  <c r="J1865" i="7"/>
  <c r="I1865" i="7"/>
  <c r="S1864" i="7"/>
  <c r="Q1864" i="7"/>
  <c r="S1863" i="7"/>
  <c r="P1863" i="7"/>
  <c r="R1862" i="7"/>
  <c r="Q1862" i="7"/>
  <c r="P1862" i="7"/>
  <c r="S1861" i="7"/>
  <c r="R1861" i="7"/>
  <c r="Q1861" i="7"/>
  <c r="S1860" i="7"/>
  <c r="Q1860" i="7"/>
  <c r="S1859" i="7"/>
  <c r="P1859" i="7"/>
  <c r="R1858" i="7"/>
  <c r="Q1858" i="7"/>
  <c r="P1858" i="7"/>
  <c r="S1857" i="7"/>
  <c r="R1857" i="7"/>
  <c r="Q1857" i="7"/>
  <c r="S1856" i="7"/>
  <c r="Q1856" i="7"/>
  <c r="S1855" i="7"/>
  <c r="P1855" i="7"/>
  <c r="R1854" i="7"/>
  <c r="Q1854" i="7"/>
  <c r="P1854" i="7"/>
  <c r="S1853" i="7"/>
  <c r="R1853" i="7"/>
  <c r="Q1853" i="7"/>
  <c r="S1852" i="7"/>
  <c r="Q1852" i="7"/>
  <c r="S1851" i="7"/>
  <c r="P1851" i="7"/>
  <c r="R1850" i="7"/>
  <c r="Q1850" i="7"/>
  <c r="P1850" i="7"/>
  <c r="S1849" i="7"/>
  <c r="R1849" i="7"/>
  <c r="P1849" i="7"/>
  <c r="M1849" i="7"/>
  <c r="L1849" i="7"/>
  <c r="K1849" i="7"/>
  <c r="J1849" i="7"/>
  <c r="H1849" i="7"/>
  <c r="E1849" i="7"/>
  <c r="S1848" i="7"/>
  <c r="R1848" i="7"/>
  <c r="O1848" i="7"/>
  <c r="N1848" i="7"/>
  <c r="M1848" i="7"/>
  <c r="W1848" i="7" s="1"/>
  <c r="L1848" i="7"/>
  <c r="J1848" i="7"/>
  <c r="G1848" i="7"/>
  <c r="F1848" i="7"/>
  <c r="E1848" i="7"/>
  <c r="Q1847" i="7"/>
  <c r="P1847" i="7"/>
  <c r="O1847" i="7"/>
  <c r="N1847" i="7"/>
  <c r="M1847" i="7"/>
  <c r="L1847" i="7"/>
  <c r="S1846" i="7"/>
  <c r="R1846" i="7"/>
  <c r="Q1846" i="7"/>
  <c r="P1846" i="7"/>
  <c r="N1846" i="7"/>
  <c r="M1846" i="7"/>
  <c r="W1846" i="7" s="1"/>
  <c r="J1846" i="7"/>
  <c r="I1846" i="7"/>
  <c r="H1846" i="7"/>
  <c r="F1846" i="7"/>
  <c r="S1845" i="7"/>
  <c r="R1845" i="7"/>
  <c r="Q1845" i="7"/>
  <c r="P1845" i="7"/>
  <c r="I1845" i="7"/>
  <c r="R1844" i="7"/>
  <c r="J1844" i="7"/>
  <c r="G1844" i="7"/>
  <c r="Q1843" i="7"/>
  <c r="P1843" i="7"/>
  <c r="O1843" i="7"/>
  <c r="I1843" i="7"/>
  <c r="H1843" i="7"/>
  <c r="G1843" i="7"/>
  <c r="F1843" i="7"/>
  <c r="S1842" i="7"/>
  <c r="R1842" i="7"/>
  <c r="Q1842" i="7"/>
  <c r="P1842" i="7"/>
  <c r="J1842" i="7"/>
  <c r="H1842" i="7"/>
  <c r="S1841" i="7"/>
  <c r="R1841" i="7"/>
  <c r="P1841" i="7"/>
  <c r="S1840" i="7"/>
  <c r="R1840" i="7"/>
  <c r="Q1839" i="7"/>
  <c r="P1839" i="7"/>
  <c r="O1839" i="7"/>
  <c r="S1838" i="7"/>
  <c r="R1838" i="7"/>
  <c r="Q1838" i="7"/>
  <c r="P1838" i="7"/>
  <c r="S1837" i="7"/>
  <c r="R1837" i="7"/>
  <c r="P1837" i="7"/>
  <c r="R1836" i="7"/>
  <c r="Q1835" i="7"/>
  <c r="P1835" i="7"/>
  <c r="S1834" i="7"/>
  <c r="R1834" i="7"/>
  <c r="Q1834" i="7"/>
  <c r="P1834" i="7"/>
  <c r="S1833" i="7"/>
  <c r="R1833" i="7"/>
  <c r="P1833" i="7"/>
  <c r="R1832" i="7"/>
  <c r="Q1831" i="7"/>
  <c r="P1831" i="7"/>
  <c r="S1830" i="7"/>
  <c r="R1830" i="7"/>
  <c r="Q1830" i="7"/>
  <c r="P1830" i="7"/>
  <c r="S1829" i="7"/>
  <c r="R1829" i="7"/>
  <c r="P1829" i="7"/>
  <c r="Q1828" i="7"/>
  <c r="P1828" i="7"/>
  <c r="O1828" i="7"/>
  <c r="N1828" i="7"/>
  <c r="X1828" i="7" s="1"/>
  <c r="L1828" i="7"/>
  <c r="K1828" i="7"/>
  <c r="I1828" i="7"/>
  <c r="H1828" i="7"/>
  <c r="G1828" i="7"/>
  <c r="F1828" i="7"/>
  <c r="S1827" i="7"/>
  <c r="R1827" i="7"/>
  <c r="Q1827" i="7"/>
  <c r="P1827" i="7"/>
  <c r="N1827" i="7"/>
  <c r="K1827" i="7"/>
  <c r="J1827" i="7"/>
  <c r="I1827" i="7"/>
  <c r="H1827" i="7"/>
  <c r="F1827" i="7"/>
  <c r="E1827" i="7"/>
  <c r="S1826" i="7"/>
  <c r="R1826" i="7"/>
  <c r="P1826" i="7"/>
  <c r="O1826" i="7"/>
  <c r="K1826" i="7"/>
  <c r="R1825" i="7"/>
  <c r="Q1825" i="7"/>
  <c r="O1825" i="7"/>
  <c r="N1825" i="7"/>
  <c r="M1825" i="7"/>
  <c r="W1825" i="7" s="1"/>
  <c r="L1825" i="7"/>
  <c r="K1825" i="7"/>
  <c r="J1825" i="7"/>
  <c r="I1825" i="7"/>
  <c r="G1825" i="7"/>
  <c r="F1825" i="7"/>
  <c r="E1825" i="7"/>
  <c r="S1824" i="7"/>
  <c r="Q1824" i="7"/>
  <c r="P1824" i="7"/>
  <c r="O1824" i="7"/>
  <c r="K1824" i="7"/>
  <c r="S1823" i="7"/>
  <c r="R1823" i="7"/>
  <c r="Q1823" i="7"/>
  <c r="P1823" i="7"/>
  <c r="K1823" i="7"/>
  <c r="S1822" i="7"/>
  <c r="R1822" i="7"/>
  <c r="P1822" i="7"/>
  <c r="K1822" i="7"/>
  <c r="R1821" i="7"/>
  <c r="K1821" i="7"/>
  <c r="S1820" i="7"/>
  <c r="Q1820" i="7"/>
  <c r="P1820" i="7"/>
  <c r="K1820" i="7"/>
  <c r="S1819" i="7"/>
  <c r="R1819" i="7"/>
  <c r="Q1819" i="7"/>
  <c r="P1819" i="7"/>
  <c r="K1819" i="7"/>
  <c r="S1818" i="7"/>
  <c r="R1818" i="7"/>
  <c r="P1818" i="7"/>
  <c r="K1818" i="7"/>
  <c r="R1817" i="7"/>
  <c r="K1817" i="7"/>
  <c r="S1816" i="7"/>
  <c r="Q1816" i="7"/>
  <c r="P1816" i="7"/>
  <c r="O1816" i="7"/>
  <c r="K1816" i="7"/>
  <c r="I1816" i="7"/>
  <c r="H1816" i="7"/>
  <c r="G1816" i="7"/>
  <c r="X1816" i="7" s="1"/>
  <c r="F1816" i="7"/>
  <c r="S1815" i="7"/>
  <c r="R1815" i="7"/>
  <c r="Q1815" i="7"/>
  <c r="P1815" i="7"/>
  <c r="K1815" i="7"/>
  <c r="J1815" i="7"/>
  <c r="I1815" i="7"/>
  <c r="H1815" i="7"/>
  <c r="F1815" i="7"/>
  <c r="E1815" i="7"/>
  <c r="S1814" i="7"/>
  <c r="R1814" i="7"/>
  <c r="P1814" i="7"/>
  <c r="K1814" i="7"/>
  <c r="J1814" i="7"/>
  <c r="R1813" i="7"/>
  <c r="K1813" i="7"/>
  <c r="S1812" i="7"/>
  <c r="Q1812" i="7"/>
  <c r="P1812" i="7"/>
  <c r="K1812" i="7"/>
  <c r="S1811" i="7"/>
  <c r="R1811" i="7"/>
  <c r="Q1811" i="7"/>
  <c r="P1811" i="7"/>
  <c r="K1811" i="7"/>
  <c r="S1810" i="7"/>
  <c r="R1810" i="7"/>
  <c r="P1810" i="7"/>
  <c r="K1810" i="7"/>
  <c r="R1809" i="7"/>
  <c r="K1809" i="7"/>
  <c r="S1808" i="7"/>
  <c r="Q1808" i="7"/>
  <c r="P1808" i="7"/>
  <c r="K1808" i="7"/>
  <c r="S1807" i="7"/>
  <c r="R1807" i="7"/>
  <c r="Q1807" i="7"/>
  <c r="O1807" i="7"/>
  <c r="L1807" i="7"/>
  <c r="K1807" i="7"/>
  <c r="J1807" i="7"/>
  <c r="I1807" i="7"/>
  <c r="G1807" i="7"/>
  <c r="F1807" i="7"/>
  <c r="S1806" i="7"/>
  <c r="Q1806" i="7"/>
  <c r="P1806" i="7"/>
  <c r="N1806" i="7"/>
  <c r="M1806" i="7"/>
  <c r="W1806" i="7" s="1"/>
  <c r="L1806" i="7"/>
  <c r="K1806" i="7"/>
  <c r="I1806" i="7"/>
  <c r="F1806" i="7"/>
  <c r="E1806" i="7"/>
  <c r="S1805" i="7"/>
  <c r="R1805" i="7"/>
  <c r="P1805" i="7"/>
  <c r="O1805" i="7"/>
  <c r="N1805" i="7"/>
  <c r="M1805" i="7"/>
  <c r="R1804" i="7"/>
  <c r="Q1804" i="7"/>
  <c r="P1804" i="7"/>
  <c r="O1804" i="7"/>
  <c r="M1804" i="7"/>
  <c r="W1804" i="7" s="1"/>
  <c r="L1804" i="7"/>
  <c r="J1804" i="7"/>
  <c r="I1804" i="7"/>
  <c r="H1804" i="7"/>
  <c r="G1804" i="7"/>
  <c r="E1804" i="7"/>
  <c r="S1803" i="7"/>
  <c r="R1803" i="7"/>
  <c r="Q1803" i="7"/>
  <c r="O1803" i="7"/>
  <c r="S1801" i="7"/>
  <c r="R1801" i="7"/>
  <c r="P1801" i="7"/>
  <c r="O1801" i="7"/>
  <c r="N1801" i="7"/>
  <c r="M1801" i="7"/>
  <c r="W1801" i="7" s="1"/>
  <c r="K1801" i="7"/>
  <c r="J1801" i="7"/>
  <c r="H1801" i="7"/>
  <c r="G1801" i="7"/>
  <c r="X1801" i="7" s="1"/>
  <c r="F1801" i="7"/>
  <c r="E1801" i="7"/>
  <c r="R1800" i="7"/>
  <c r="Q1800" i="7"/>
  <c r="P1800" i="7"/>
  <c r="O1800" i="7"/>
  <c r="M1800" i="7"/>
  <c r="L1800" i="7"/>
  <c r="J1800" i="7"/>
  <c r="I1800" i="7"/>
  <c r="H1800" i="7"/>
  <c r="G1800" i="7"/>
  <c r="E1800" i="7"/>
  <c r="S1799" i="7"/>
  <c r="R1799" i="7"/>
  <c r="Q1799" i="7"/>
  <c r="O1799" i="7"/>
  <c r="N1799" i="7"/>
  <c r="L1799" i="7"/>
  <c r="K1799" i="7"/>
  <c r="J1799" i="7"/>
  <c r="I1799" i="7"/>
  <c r="G1799" i="7"/>
  <c r="F1799" i="7"/>
  <c r="S1798" i="7"/>
  <c r="Q1798" i="7"/>
  <c r="P1798" i="7"/>
  <c r="K1798" i="7"/>
  <c r="I1798" i="7"/>
  <c r="H1798" i="7"/>
  <c r="F1798" i="7"/>
  <c r="E1798" i="7"/>
  <c r="S1797" i="7"/>
  <c r="P1797" i="7"/>
  <c r="O1797" i="7"/>
  <c r="J1797" i="7"/>
  <c r="H1797" i="7"/>
  <c r="G1797" i="7"/>
  <c r="F1797" i="7"/>
  <c r="E1797" i="7"/>
  <c r="R1796" i="7"/>
  <c r="Q1796" i="7"/>
  <c r="P1796" i="7"/>
  <c r="O1796" i="7"/>
  <c r="S1795" i="7"/>
  <c r="R1795" i="7"/>
  <c r="Q1795" i="7"/>
  <c r="S1794" i="7"/>
  <c r="Q1794" i="7"/>
  <c r="P1794" i="7"/>
  <c r="S1793" i="7"/>
  <c r="R1793" i="7"/>
  <c r="P1793" i="7"/>
  <c r="R1792" i="7"/>
  <c r="Q1792" i="7"/>
  <c r="P1792" i="7"/>
  <c r="S1791" i="7"/>
  <c r="R1791" i="7"/>
  <c r="Q1791" i="7"/>
  <c r="S1790" i="7"/>
  <c r="Q1790" i="7"/>
  <c r="S1789" i="7"/>
  <c r="R1789" i="7"/>
  <c r="P1789" i="7"/>
  <c r="R1788" i="7"/>
  <c r="Q1788" i="7"/>
  <c r="P1788" i="7"/>
  <c r="S1787" i="7"/>
  <c r="R1787" i="7"/>
  <c r="Q1787" i="7"/>
  <c r="R1786" i="7"/>
  <c r="Q1786" i="7"/>
  <c r="O1786" i="7"/>
  <c r="N1786" i="7"/>
  <c r="M1786" i="7"/>
  <c r="L1786" i="7"/>
  <c r="J1786" i="7"/>
  <c r="I1786" i="7"/>
  <c r="G1786" i="7"/>
  <c r="F1786" i="7"/>
  <c r="E1786" i="7"/>
  <c r="S1785" i="7"/>
  <c r="Q1785" i="7"/>
  <c r="P1785" i="7"/>
  <c r="O1785" i="7"/>
  <c r="N1785" i="7"/>
  <c r="L1785" i="7"/>
  <c r="K1785" i="7"/>
  <c r="I1785" i="7"/>
  <c r="H1785" i="7"/>
  <c r="G1785" i="7"/>
  <c r="F1785" i="7"/>
  <c r="X1785" i="7" s="1"/>
  <c r="S1784" i="7"/>
  <c r="R1784" i="7"/>
  <c r="Q1784" i="7"/>
  <c r="P1784" i="7"/>
  <c r="N1784" i="7"/>
  <c r="M1784" i="7"/>
  <c r="W1784" i="7" s="1"/>
  <c r="J1784" i="7"/>
  <c r="I1784" i="7"/>
  <c r="H1784" i="7"/>
  <c r="F1784" i="7"/>
  <c r="E1784" i="7"/>
  <c r="S1783" i="7"/>
  <c r="R1783" i="7"/>
  <c r="P1783" i="7"/>
  <c r="O1783" i="7"/>
  <c r="M1783" i="7"/>
  <c r="L1783" i="7"/>
  <c r="J1783" i="7"/>
  <c r="H1783" i="7"/>
  <c r="G1783" i="7"/>
  <c r="E1783" i="7"/>
  <c r="R1782" i="7"/>
  <c r="Q1782" i="7"/>
  <c r="O1782" i="7"/>
  <c r="N1782" i="7"/>
  <c r="M1782" i="7"/>
  <c r="L1782" i="7"/>
  <c r="J1782" i="7"/>
  <c r="I1782" i="7"/>
  <c r="S1780" i="7"/>
  <c r="R1780" i="7"/>
  <c r="Q1780" i="7"/>
  <c r="P1780" i="7"/>
  <c r="N1780" i="7"/>
  <c r="I1780" i="7"/>
  <c r="H1780" i="7"/>
  <c r="F1780" i="7"/>
  <c r="E1780" i="7"/>
  <c r="S1779" i="7"/>
  <c r="R1779" i="7"/>
  <c r="P1779" i="7"/>
  <c r="O1779" i="7"/>
  <c r="J1779" i="7"/>
  <c r="H1779" i="7"/>
  <c r="G1779" i="7"/>
  <c r="E1779" i="7"/>
  <c r="R1778" i="7"/>
  <c r="Q1778" i="7"/>
  <c r="O1778" i="7"/>
  <c r="J1778" i="7"/>
  <c r="I1778" i="7"/>
  <c r="S1777" i="7"/>
  <c r="Q1777" i="7"/>
  <c r="P1777" i="7"/>
  <c r="S1776" i="7"/>
  <c r="R1776" i="7"/>
  <c r="Q1776" i="7"/>
  <c r="P1776" i="7"/>
  <c r="S1775" i="7"/>
  <c r="R1775" i="7"/>
  <c r="P1775" i="7"/>
  <c r="R1774" i="7"/>
  <c r="Q1774" i="7"/>
  <c r="S1773" i="7"/>
  <c r="Q1773" i="7"/>
  <c r="P1773" i="7"/>
  <c r="S1772" i="7"/>
  <c r="R1772" i="7"/>
  <c r="Q1772" i="7"/>
  <c r="P1772" i="7"/>
  <c r="S1771" i="7"/>
  <c r="R1771" i="7"/>
  <c r="P1771" i="7"/>
  <c r="R1770" i="7"/>
  <c r="Q1770" i="7"/>
  <c r="S1769" i="7"/>
  <c r="Q1769" i="7"/>
  <c r="P1769" i="7"/>
  <c r="S1768" i="7"/>
  <c r="R1768" i="7"/>
  <c r="Q1768" i="7"/>
  <c r="P1768" i="7"/>
  <c r="S1767" i="7"/>
  <c r="R1767" i="7"/>
  <c r="P1767" i="7"/>
  <c r="R1766" i="7"/>
  <c r="Q1766" i="7"/>
  <c r="Q1765" i="7"/>
  <c r="N1765" i="7"/>
  <c r="M1765" i="7"/>
  <c r="W1765" i="7" s="1"/>
  <c r="L1765" i="7"/>
  <c r="K1765" i="7"/>
  <c r="I1765" i="7"/>
  <c r="F1765" i="7"/>
  <c r="E1765" i="7"/>
  <c r="S1764" i="7"/>
  <c r="P1764" i="7"/>
  <c r="O1764" i="7"/>
  <c r="K1764" i="7"/>
  <c r="R1763" i="7"/>
  <c r="Q1763" i="7"/>
  <c r="P1763" i="7"/>
  <c r="K1763" i="7"/>
  <c r="S1762" i="7"/>
  <c r="R1762" i="7"/>
  <c r="Q1762" i="7"/>
  <c r="O1762" i="7"/>
  <c r="L1762" i="7"/>
  <c r="K1762" i="7"/>
  <c r="J1762" i="7"/>
  <c r="I1762" i="7"/>
  <c r="G1762" i="7"/>
  <c r="Q1761" i="7"/>
  <c r="K1761" i="7"/>
  <c r="S1760" i="7"/>
  <c r="P1760" i="7"/>
  <c r="K1760" i="7"/>
  <c r="R1759" i="7"/>
  <c r="Q1759" i="7"/>
  <c r="P1759" i="7"/>
  <c r="K1759" i="7"/>
  <c r="S1758" i="7"/>
  <c r="R1758" i="7"/>
  <c r="K1758" i="7"/>
  <c r="Q1757" i="7"/>
  <c r="K1757" i="7"/>
  <c r="S1756" i="7"/>
  <c r="P1756" i="7"/>
  <c r="K1756" i="7"/>
  <c r="R1755" i="7"/>
  <c r="Q1755" i="7"/>
  <c r="P1755" i="7"/>
  <c r="K1755" i="7"/>
  <c r="S1754" i="7"/>
  <c r="R1754" i="7"/>
  <c r="K1754" i="7"/>
  <c r="Q1753" i="7"/>
  <c r="K1753" i="7"/>
  <c r="S1752" i="7"/>
  <c r="P1752" i="7"/>
  <c r="K1752" i="7"/>
  <c r="R1751" i="7"/>
  <c r="Q1751" i="7"/>
  <c r="P1751" i="7"/>
  <c r="K1751" i="7"/>
  <c r="S1750" i="7"/>
  <c r="R1750" i="7"/>
  <c r="Q1750" i="7"/>
  <c r="K1750" i="7"/>
  <c r="Q1749" i="7"/>
  <c r="K1749" i="7"/>
  <c r="S1748" i="7"/>
  <c r="P1748" i="7"/>
  <c r="K1748" i="7"/>
  <c r="R1747" i="7"/>
  <c r="Q1747" i="7"/>
  <c r="P1747" i="7"/>
  <c r="K1747" i="7"/>
  <c r="S1746" i="7"/>
  <c r="R1746" i="7"/>
  <c r="K1746" i="7"/>
  <c r="Q1745" i="7"/>
  <c r="K1745" i="7"/>
  <c r="Q1744" i="7"/>
  <c r="P1744" i="7"/>
  <c r="O1744" i="7"/>
  <c r="N1744" i="7"/>
  <c r="L1744" i="7"/>
  <c r="I1744" i="7"/>
  <c r="H1744" i="7"/>
  <c r="G1744" i="7"/>
  <c r="S1743" i="7"/>
  <c r="R1741" i="7"/>
  <c r="O1741" i="7"/>
  <c r="N1741" i="7"/>
  <c r="M1741" i="7"/>
  <c r="W1741" i="7" s="1"/>
  <c r="J1741" i="7"/>
  <c r="G1741" i="7"/>
  <c r="F1741" i="7"/>
  <c r="E1741" i="7"/>
  <c r="S1738" i="7"/>
  <c r="P1738" i="7"/>
  <c r="H1738" i="7"/>
  <c r="E1738" i="7"/>
  <c r="R1737" i="7"/>
  <c r="J1737" i="7"/>
  <c r="G1737" i="7"/>
  <c r="F1737" i="7"/>
  <c r="E1737" i="7"/>
  <c r="Q1736" i="7"/>
  <c r="P1736" i="7"/>
  <c r="O1736" i="7"/>
  <c r="S1735" i="7"/>
  <c r="R1735" i="7"/>
  <c r="Q1735" i="7"/>
  <c r="S1734" i="7"/>
  <c r="P1734" i="7"/>
  <c r="R1733" i="7"/>
  <c r="Q1732" i="7"/>
  <c r="P1732" i="7"/>
  <c r="S1731" i="7"/>
  <c r="R1731" i="7"/>
  <c r="Q1731" i="7"/>
  <c r="P1731" i="7"/>
  <c r="S1730" i="7"/>
  <c r="P1730" i="7"/>
  <c r="R1729" i="7"/>
  <c r="Q1728" i="7"/>
  <c r="P1728" i="7"/>
  <c r="S1727" i="7"/>
  <c r="R1727" i="7"/>
  <c r="Q1727" i="7"/>
  <c r="P1727" i="7"/>
  <c r="S1726" i="7"/>
  <c r="R1726" i="7"/>
  <c r="P1726" i="7"/>
  <c r="R1725" i="7"/>
  <c r="Q1724" i="7"/>
  <c r="P1724" i="7"/>
  <c r="S1723" i="7"/>
  <c r="R1723" i="7"/>
  <c r="O1723" i="7"/>
  <c r="N1723" i="7"/>
  <c r="L1723" i="7"/>
  <c r="K1723" i="7"/>
  <c r="J1723" i="7"/>
  <c r="G1723" i="7"/>
  <c r="Q1722" i="7"/>
  <c r="R1720" i="7"/>
  <c r="Q1720" i="7"/>
  <c r="P1720" i="7"/>
  <c r="M1720" i="7"/>
  <c r="I1720" i="7"/>
  <c r="H1720" i="7"/>
  <c r="E1720" i="7"/>
  <c r="S1719" i="7"/>
  <c r="R1719" i="7"/>
  <c r="Q1719" i="7"/>
  <c r="O1719" i="7"/>
  <c r="S1717" i="7"/>
  <c r="P1717" i="7"/>
  <c r="O1717" i="7"/>
  <c r="N1717" i="7"/>
  <c r="R1716" i="7"/>
  <c r="Q1716" i="7"/>
  <c r="P1716" i="7"/>
  <c r="S1715" i="7"/>
  <c r="R1715" i="7"/>
  <c r="Q1714" i="7"/>
  <c r="S1713" i="7"/>
  <c r="P1713" i="7"/>
  <c r="R1712" i="7"/>
  <c r="Q1712" i="7"/>
  <c r="P1712" i="7"/>
  <c r="S1711" i="7"/>
  <c r="R1711" i="7"/>
  <c r="Q1710" i="7"/>
  <c r="S1709" i="7"/>
  <c r="P1709" i="7"/>
  <c r="R1708" i="7"/>
  <c r="Q1708" i="7"/>
  <c r="P1708" i="7"/>
  <c r="S1707" i="7"/>
  <c r="R1707" i="7"/>
  <c r="Q1706" i="7"/>
  <c r="S1705" i="7"/>
  <c r="P1705" i="7"/>
  <c r="R1704" i="7"/>
  <c r="Q1704" i="7"/>
  <c r="P1704" i="7"/>
  <c r="S1703" i="7"/>
  <c r="R1703" i="7"/>
  <c r="S1702" i="7"/>
  <c r="P1702" i="7"/>
  <c r="N1702" i="7"/>
  <c r="X1702" i="7" s="1"/>
  <c r="K1702" i="7"/>
  <c r="H1702" i="7"/>
  <c r="F1702" i="7"/>
  <c r="E1702" i="7"/>
  <c r="R1701" i="7"/>
  <c r="P1701" i="7"/>
  <c r="O1701" i="7"/>
  <c r="M1701" i="7"/>
  <c r="W1701" i="7" s="1"/>
  <c r="K1701" i="7"/>
  <c r="J1701" i="7"/>
  <c r="I1701" i="7"/>
  <c r="H1701" i="7"/>
  <c r="R1700" i="7"/>
  <c r="O1700" i="7"/>
  <c r="K1700" i="7"/>
  <c r="S1699" i="7"/>
  <c r="Q1699" i="7"/>
  <c r="K1699" i="7"/>
  <c r="S1698" i="7"/>
  <c r="P1698" i="7"/>
  <c r="K1698" i="7"/>
  <c r="R1697" i="7"/>
  <c r="P1697" i="7"/>
  <c r="K1697" i="7"/>
  <c r="S1696" i="7"/>
  <c r="R1696" i="7"/>
  <c r="Q1696" i="7"/>
  <c r="K1696" i="7"/>
  <c r="Q1695" i="7"/>
  <c r="K1695" i="7"/>
  <c r="S1694" i="7"/>
  <c r="P1694" i="7"/>
  <c r="K1694" i="7"/>
  <c r="R1693" i="7"/>
  <c r="P1693" i="7"/>
  <c r="K1693" i="7"/>
  <c r="R1692" i="7"/>
  <c r="Q1692" i="7"/>
  <c r="K1692" i="7"/>
  <c r="Q1691" i="7"/>
  <c r="K1691" i="7"/>
  <c r="S1690" i="7"/>
  <c r="P1690" i="7"/>
  <c r="K1690" i="7"/>
  <c r="R1689" i="7"/>
  <c r="Q1689" i="7"/>
  <c r="P1689" i="7"/>
  <c r="K1689" i="7"/>
  <c r="R1688" i="7"/>
  <c r="K1688" i="7"/>
  <c r="Q1687" i="7"/>
  <c r="K1687" i="7"/>
  <c r="S1686" i="7"/>
  <c r="P1686" i="7"/>
  <c r="K1686" i="7"/>
  <c r="R1685" i="7"/>
  <c r="Q1685" i="7"/>
  <c r="P1685" i="7"/>
  <c r="K1685" i="7"/>
  <c r="R1684" i="7"/>
  <c r="Q1684" i="7"/>
  <c r="K1684" i="7"/>
  <c r="S1683" i="7"/>
  <c r="Q1683" i="7"/>
  <c r="K1683" i="7"/>
  <c r="S1682" i="7"/>
  <c r="P1682" i="7"/>
  <c r="K1682" i="7"/>
  <c r="S1681" i="7"/>
  <c r="R1681" i="7"/>
  <c r="Q1681" i="7"/>
  <c r="N1681" i="7"/>
  <c r="K1681" i="7"/>
  <c r="J1681" i="7"/>
  <c r="I1681" i="7"/>
  <c r="H1681" i="7"/>
  <c r="F1681" i="7"/>
  <c r="S1680" i="7"/>
  <c r="P1680" i="7"/>
  <c r="M1680" i="7"/>
  <c r="W1680" i="7" s="1"/>
  <c r="K1680" i="7"/>
  <c r="J1680" i="7"/>
  <c r="H1680" i="7"/>
  <c r="E1680" i="7"/>
  <c r="R1679" i="7"/>
  <c r="O1679" i="7"/>
  <c r="M1679" i="7"/>
  <c r="Q1678" i="7"/>
  <c r="R1675" i="7"/>
  <c r="Q1674" i="7"/>
  <c r="P1674" i="7"/>
  <c r="S1673" i="7"/>
  <c r="Q1673" i="7"/>
  <c r="S1672" i="7"/>
  <c r="P1672" i="7"/>
  <c r="R1671" i="7"/>
  <c r="Q1670" i="7"/>
  <c r="P1670" i="7"/>
  <c r="S1669" i="7"/>
  <c r="Q1669" i="7"/>
  <c r="P1669" i="7"/>
  <c r="S1668" i="7"/>
  <c r="R1668" i="7"/>
  <c r="P1668" i="7"/>
  <c r="R1667" i="7"/>
  <c r="Q1666" i="7"/>
  <c r="P1666" i="7"/>
  <c r="S1665" i="7"/>
  <c r="Q1665" i="7"/>
  <c r="P1665" i="7"/>
  <c r="S1664" i="7"/>
  <c r="R1664" i="7"/>
  <c r="P1664" i="7"/>
  <c r="R1663" i="7"/>
  <c r="Q1662" i="7"/>
  <c r="P1662" i="7"/>
  <c r="S1661" i="7"/>
  <c r="Q1661" i="7"/>
  <c r="S1660" i="7"/>
  <c r="Q1660" i="7"/>
  <c r="N1660" i="7"/>
  <c r="M1660" i="7"/>
  <c r="W1660" i="7" s="1"/>
  <c r="L1660" i="7"/>
  <c r="I1660" i="7"/>
  <c r="F1660" i="7"/>
  <c r="E1660" i="7"/>
  <c r="S1659" i="7"/>
  <c r="P1659" i="7"/>
  <c r="O1659" i="7"/>
  <c r="N1659" i="7"/>
  <c r="K1659" i="7"/>
  <c r="H1659" i="7"/>
  <c r="G1659" i="7"/>
  <c r="F1659" i="7"/>
  <c r="R1658" i="7"/>
  <c r="P1658" i="7"/>
  <c r="M1658" i="7"/>
  <c r="J1658" i="7"/>
  <c r="H1658" i="7"/>
  <c r="R1657" i="7"/>
  <c r="Q1657" i="7"/>
  <c r="O1657" i="7"/>
  <c r="L1657" i="7"/>
  <c r="I1657" i="7"/>
  <c r="G1657" i="7"/>
  <c r="S1656" i="7"/>
  <c r="R1654" i="7"/>
  <c r="Q1654" i="7"/>
  <c r="P1654" i="7"/>
  <c r="O1654" i="7"/>
  <c r="M1654" i="7"/>
  <c r="W1654" i="7" s="1"/>
  <c r="I1654" i="7"/>
  <c r="H1654" i="7"/>
  <c r="E1654" i="7"/>
  <c r="R1653" i="7"/>
  <c r="Q1653" i="7"/>
  <c r="O1653" i="7"/>
  <c r="L1653" i="7"/>
  <c r="G1653" i="7"/>
  <c r="Q1652" i="7"/>
  <c r="P1652" i="7"/>
  <c r="N1652" i="7"/>
  <c r="X1652" i="7" s="1"/>
  <c r="L1652" i="7"/>
  <c r="I1652" i="7"/>
  <c r="F1652" i="7"/>
  <c r="S1651" i="7"/>
  <c r="P1651" i="7"/>
  <c r="N1651" i="7"/>
  <c r="M1651" i="7"/>
  <c r="W1651" i="7" s="1"/>
  <c r="K1651" i="7"/>
  <c r="H1651" i="7"/>
  <c r="F1651" i="7"/>
  <c r="R1650" i="7"/>
  <c r="P1650" i="7"/>
  <c r="M1650" i="7"/>
  <c r="W1650" i="7" s="1"/>
  <c r="J1650" i="7"/>
  <c r="H1650" i="7"/>
  <c r="E1650" i="7"/>
  <c r="S1649" i="7"/>
  <c r="R1649" i="7"/>
  <c r="O1649" i="7"/>
  <c r="L1649" i="7"/>
  <c r="K1649" i="7"/>
  <c r="J1649" i="7"/>
  <c r="G1649" i="7"/>
  <c r="Q1648" i="7"/>
  <c r="N1648" i="7"/>
  <c r="X1648" i="7" s="1"/>
  <c r="M1648" i="7"/>
  <c r="W1648" i="7" s="1"/>
  <c r="L1648" i="7"/>
  <c r="I1648" i="7"/>
  <c r="F1648" i="7"/>
  <c r="E1648" i="7"/>
  <c r="S1647" i="7"/>
  <c r="P1647" i="7"/>
  <c r="N1647" i="7"/>
  <c r="K1647" i="7"/>
  <c r="R1646" i="7"/>
  <c r="P1646" i="7"/>
  <c r="R1645" i="7"/>
  <c r="Q1644" i="7"/>
  <c r="S1643" i="7"/>
  <c r="P1643" i="7"/>
  <c r="R1642" i="7"/>
  <c r="P1642" i="7"/>
  <c r="R1641" i="7"/>
  <c r="S1640" i="7"/>
  <c r="Q1640" i="7"/>
  <c r="Q1639" i="7"/>
  <c r="P1639" i="7"/>
  <c r="O1639" i="7"/>
  <c r="M1639" i="7"/>
  <c r="K1639" i="7"/>
  <c r="J1639" i="7"/>
  <c r="I1639" i="7"/>
  <c r="H1639" i="7"/>
  <c r="G1639" i="7"/>
  <c r="E1639" i="7"/>
  <c r="S1638" i="7"/>
  <c r="R1638" i="7"/>
  <c r="Q1638" i="7"/>
  <c r="O1638" i="7"/>
  <c r="K1638" i="7"/>
  <c r="S1637" i="7"/>
  <c r="Q1637" i="7"/>
  <c r="K1637" i="7"/>
  <c r="S1636" i="7"/>
  <c r="P1636" i="7"/>
  <c r="O1636" i="7"/>
  <c r="K1636" i="7"/>
  <c r="H1636" i="7"/>
  <c r="G1636" i="7"/>
  <c r="F1636" i="7"/>
  <c r="E1636" i="7"/>
  <c r="R1635" i="7"/>
  <c r="P1635" i="7"/>
  <c r="O1635" i="7"/>
  <c r="K1635" i="7"/>
  <c r="R1634" i="7"/>
  <c r="Q1634" i="7"/>
  <c r="O1634" i="7"/>
  <c r="K1634" i="7"/>
  <c r="S1633" i="7"/>
  <c r="Q1633" i="7"/>
  <c r="K1633" i="7"/>
  <c r="S1632" i="7"/>
  <c r="O1632" i="7"/>
  <c r="K1632" i="7"/>
  <c r="F1632" i="7"/>
  <c r="E1632" i="7"/>
  <c r="R1631" i="7"/>
  <c r="Q1631" i="7"/>
  <c r="P1631" i="7"/>
  <c r="O1631" i="7"/>
  <c r="K1631" i="7"/>
  <c r="S1630" i="7"/>
  <c r="R1630" i="7"/>
  <c r="Q1630" i="7"/>
  <c r="O1630" i="7"/>
  <c r="K1630" i="7"/>
  <c r="S1629" i="7"/>
  <c r="Q1629" i="7"/>
  <c r="K1629" i="7"/>
  <c r="S1628" i="7"/>
  <c r="P1628" i="7"/>
  <c r="K1628" i="7"/>
  <c r="Q1627" i="7"/>
  <c r="P1627" i="7"/>
  <c r="O1627" i="7"/>
  <c r="K1627" i="7"/>
  <c r="S1626" i="7"/>
  <c r="R1626" i="7"/>
  <c r="Q1626" i="7"/>
  <c r="O1626" i="7"/>
  <c r="K1626" i="7"/>
  <c r="S1625" i="7"/>
  <c r="Q1625" i="7"/>
  <c r="K1625" i="7"/>
  <c r="S1624" i="7"/>
  <c r="P1624" i="7"/>
  <c r="K1624" i="7"/>
  <c r="Q1623" i="7"/>
  <c r="P1623" i="7"/>
  <c r="O1623" i="7"/>
  <c r="K1623" i="7"/>
  <c r="R1622" i="7"/>
  <c r="Q1622" i="7"/>
  <c r="O1622" i="7"/>
  <c r="K1622" i="7"/>
  <c r="S1621" i="7"/>
  <c r="Q1621" i="7"/>
  <c r="K1621" i="7"/>
  <c r="I1621" i="7"/>
  <c r="E1621" i="7"/>
  <c r="S1620" i="7"/>
  <c r="P1620" i="7"/>
  <c r="O1620" i="7"/>
  <c r="K1620" i="7"/>
  <c r="G1620" i="7"/>
  <c r="E1620" i="7"/>
  <c r="W1619" i="7"/>
  <c r="Q1619" i="7"/>
  <c r="P1619" i="7"/>
  <c r="O1619" i="7"/>
  <c r="K1619" i="7"/>
  <c r="J1619" i="7"/>
  <c r="I1619" i="7"/>
  <c r="E1619" i="7"/>
  <c r="S1618" i="7"/>
  <c r="R1618" i="7"/>
  <c r="P1618" i="7"/>
  <c r="M1618" i="7"/>
  <c r="W1618" i="7" s="1"/>
  <c r="L1618" i="7"/>
  <c r="K1618" i="7"/>
  <c r="J1618" i="7"/>
  <c r="H1618" i="7"/>
  <c r="S1615" i="7"/>
  <c r="R1615" i="7"/>
  <c r="Q1615" i="7"/>
  <c r="P1615" i="7"/>
  <c r="N1615" i="7"/>
  <c r="J1615" i="7"/>
  <c r="I1615" i="7"/>
  <c r="H1615" i="7"/>
  <c r="F1615" i="7"/>
  <c r="S1614" i="7"/>
  <c r="R1614" i="7"/>
  <c r="P1614" i="7"/>
  <c r="Q1612" i="7"/>
  <c r="R1611" i="7"/>
  <c r="Q1611" i="7"/>
  <c r="P1611" i="7"/>
  <c r="S1610" i="7"/>
  <c r="R1610" i="7"/>
  <c r="P1610" i="7"/>
  <c r="R1609" i="7"/>
  <c r="Q1608" i="7"/>
  <c r="R1607" i="7"/>
  <c r="Q1607" i="7"/>
  <c r="P1607" i="7"/>
  <c r="S1606" i="7"/>
  <c r="R1606" i="7"/>
  <c r="P1606" i="7"/>
  <c r="R1605" i="7"/>
  <c r="Q1604" i="7"/>
  <c r="R1603" i="7"/>
  <c r="Q1603" i="7"/>
  <c r="P1603" i="7"/>
  <c r="S1602" i="7"/>
  <c r="R1602" i="7"/>
  <c r="P1602" i="7"/>
  <c r="S1599" i="7"/>
  <c r="Q1599" i="7"/>
  <c r="P1599" i="7"/>
  <c r="F1599" i="7"/>
  <c r="S1598" i="7"/>
  <c r="R1598" i="7"/>
  <c r="P1598" i="7"/>
  <c r="M1598" i="7"/>
  <c r="W1598" i="7" s="1"/>
  <c r="K1598" i="7"/>
  <c r="H1598" i="7"/>
  <c r="E1598" i="7"/>
  <c r="S1597" i="7"/>
  <c r="P1597" i="7"/>
  <c r="O1597" i="7"/>
  <c r="N1597" i="7"/>
  <c r="M1597" i="7"/>
  <c r="K1597" i="7"/>
  <c r="G1597" i="7"/>
  <c r="F1597" i="7"/>
  <c r="E1597" i="7"/>
  <c r="R1596" i="7"/>
  <c r="P1596" i="7"/>
  <c r="O1596" i="7"/>
  <c r="M1596" i="7"/>
  <c r="J1596" i="7"/>
  <c r="H1596" i="7"/>
  <c r="G1596" i="7"/>
  <c r="E1596" i="7"/>
  <c r="S1595" i="7"/>
  <c r="R1595" i="7"/>
  <c r="Q1595" i="7"/>
  <c r="O1595" i="7"/>
  <c r="N1595" i="7"/>
  <c r="L1595" i="7"/>
  <c r="K1595" i="7"/>
  <c r="J1595" i="7"/>
  <c r="I1595" i="7"/>
  <c r="G1595" i="7"/>
  <c r="S1594" i="7"/>
  <c r="Q1594" i="7"/>
  <c r="L1594" i="7"/>
  <c r="K1594" i="7"/>
  <c r="I1594" i="7"/>
  <c r="F1594" i="7"/>
  <c r="S1593" i="7"/>
  <c r="M1593" i="7"/>
  <c r="W1593" i="7" s="1"/>
  <c r="K1593" i="7"/>
  <c r="J1593" i="7"/>
  <c r="H1593" i="7"/>
  <c r="Q1592" i="7"/>
  <c r="P1592" i="7"/>
  <c r="O1592" i="7"/>
  <c r="M1592" i="7"/>
  <c r="W1592" i="7" s="1"/>
  <c r="I1592" i="7"/>
  <c r="H1592" i="7"/>
  <c r="G1592" i="7"/>
  <c r="E1592" i="7"/>
  <c r="S1591" i="7"/>
  <c r="R1591" i="7"/>
  <c r="Q1591" i="7"/>
  <c r="O1591" i="7"/>
  <c r="L1591" i="7"/>
  <c r="K1591" i="7"/>
  <c r="J1591" i="7"/>
  <c r="I1591" i="7"/>
  <c r="G1591" i="7"/>
  <c r="F1591" i="7"/>
  <c r="S1590" i="7"/>
  <c r="Q1590" i="7"/>
  <c r="N1590" i="7"/>
  <c r="M1590" i="7"/>
  <c r="W1590" i="7" s="1"/>
  <c r="L1590" i="7"/>
  <c r="K1590" i="7"/>
  <c r="I1590" i="7"/>
  <c r="E1590" i="7"/>
  <c r="S1589" i="7"/>
  <c r="P1589" i="7"/>
  <c r="O1589" i="7"/>
  <c r="N1589" i="7"/>
  <c r="M1589" i="7"/>
  <c r="K1589" i="7"/>
  <c r="F1589" i="7"/>
  <c r="E1589" i="7"/>
  <c r="R1588" i="7"/>
  <c r="P1588" i="7"/>
  <c r="O1588" i="7"/>
  <c r="M1588" i="7"/>
  <c r="J1588" i="7"/>
  <c r="H1588" i="7"/>
  <c r="S1587" i="7"/>
  <c r="R1587" i="7"/>
  <c r="Q1587" i="7"/>
  <c r="S1586" i="7"/>
  <c r="Q1586" i="7"/>
  <c r="S1585" i="7"/>
  <c r="S1583" i="7"/>
  <c r="S1582" i="7"/>
  <c r="S1581" i="7"/>
  <c r="R1579" i="7"/>
  <c r="Q1579" i="7"/>
  <c r="S1578" i="7"/>
  <c r="Q1578" i="7"/>
  <c r="S1577" i="7"/>
  <c r="P1577" i="7"/>
  <c r="H1577" i="7"/>
  <c r="G1577" i="7"/>
  <c r="S1576" i="7"/>
  <c r="R1576" i="7"/>
  <c r="Q1576" i="7"/>
  <c r="O1576" i="7"/>
  <c r="N1576" i="7"/>
  <c r="L1576" i="7"/>
  <c r="K1576" i="7"/>
  <c r="J1576" i="7"/>
  <c r="I1576" i="7"/>
  <c r="G1576" i="7"/>
  <c r="F1576" i="7"/>
  <c r="W1575" i="7"/>
  <c r="S1575" i="7"/>
  <c r="Q1575" i="7"/>
  <c r="K1575" i="7"/>
  <c r="S1574" i="7"/>
  <c r="P1574" i="7"/>
  <c r="O1574" i="7"/>
  <c r="K1574" i="7"/>
  <c r="R1573" i="7"/>
  <c r="Q1573" i="7"/>
  <c r="P1573" i="7"/>
  <c r="O1573" i="7"/>
  <c r="K1573" i="7"/>
  <c r="J1573" i="7"/>
  <c r="I1573" i="7"/>
  <c r="H1573" i="7"/>
  <c r="G1573" i="7"/>
  <c r="E1573" i="7"/>
  <c r="S1572" i="7"/>
  <c r="R1572" i="7"/>
  <c r="Q1572" i="7"/>
  <c r="O1572" i="7"/>
  <c r="K1572" i="7"/>
  <c r="J1572" i="7"/>
  <c r="I1572" i="7"/>
  <c r="G1572" i="7"/>
  <c r="S1571" i="7"/>
  <c r="Q1571" i="7"/>
  <c r="K1571" i="7"/>
  <c r="S1570" i="7"/>
  <c r="P1570" i="7"/>
  <c r="K1570" i="7"/>
  <c r="R1569" i="7"/>
  <c r="Q1569" i="7"/>
  <c r="P1569" i="7"/>
  <c r="K1569" i="7"/>
  <c r="S1568" i="7"/>
  <c r="R1568" i="7"/>
  <c r="Q1568" i="7"/>
  <c r="K1568" i="7"/>
  <c r="S1567" i="7"/>
  <c r="Q1567" i="7"/>
  <c r="P1567" i="7"/>
  <c r="K1567" i="7"/>
  <c r="S1566" i="7"/>
  <c r="R1566" i="7"/>
  <c r="P1566" i="7"/>
  <c r="K1566" i="7"/>
  <c r="R1565" i="7"/>
  <c r="Q1565" i="7"/>
  <c r="P1565" i="7"/>
  <c r="K1565" i="7"/>
  <c r="S1564" i="7"/>
  <c r="R1564" i="7"/>
  <c r="Q1564" i="7"/>
  <c r="K1564" i="7"/>
  <c r="S1563" i="7"/>
  <c r="Q1563" i="7"/>
  <c r="K1563" i="7"/>
  <c r="S1562" i="7"/>
  <c r="P1562" i="7"/>
  <c r="K1562" i="7"/>
  <c r="R1561" i="7"/>
  <c r="Q1561" i="7"/>
  <c r="P1561" i="7"/>
  <c r="K1561" i="7"/>
  <c r="S1560" i="7"/>
  <c r="R1560" i="7"/>
  <c r="Q1560" i="7"/>
  <c r="K1560" i="7"/>
  <c r="S1559" i="7"/>
  <c r="Q1559" i="7"/>
  <c r="K1559" i="7"/>
  <c r="S1558" i="7"/>
  <c r="P1558" i="7"/>
  <c r="K1558" i="7"/>
  <c r="R1557" i="7"/>
  <c r="Q1557" i="7"/>
  <c r="P1557" i="7"/>
  <c r="K1557" i="7"/>
  <c r="S1556" i="7"/>
  <c r="R1556" i="7"/>
  <c r="Q1556" i="7"/>
  <c r="K1556" i="7"/>
  <c r="R1555" i="7"/>
  <c r="Q1555" i="7"/>
  <c r="O1555" i="7"/>
  <c r="N1555" i="7"/>
  <c r="M1555" i="7"/>
  <c r="L1555" i="7"/>
  <c r="J1555" i="7"/>
  <c r="I1555" i="7"/>
  <c r="G1555" i="7"/>
  <c r="F1555" i="7"/>
  <c r="E1555" i="7"/>
  <c r="Q1554" i="7"/>
  <c r="P1554" i="7"/>
  <c r="O1554" i="7"/>
  <c r="N1554" i="7"/>
  <c r="S1553" i="7"/>
  <c r="R1553" i="7"/>
  <c r="Q1553" i="7"/>
  <c r="P1553" i="7"/>
  <c r="N1553" i="7"/>
  <c r="S1552" i="7"/>
  <c r="R1552" i="7"/>
  <c r="P1552" i="7"/>
  <c r="M1552" i="7"/>
  <c r="L1552" i="7"/>
  <c r="K1552" i="7"/>
  <c r="J1552" i="7"/>
  <c r="H1552" i="7"/>
  <c r="E1552" i="7"/>
  <c r="R1551" i="7"/>
  <c r="O1551" i="7"/>
  <c r="N1551" i="7"/>
  <c r="M1551" i="7"/>
  <c r="L1551" i="7"/>
  <c r="J1551" i="7"/>
  <c r="G1551" i="7"/>
  <c r="F1551" i="7"/>
  <c r="E1551" i="7"/>
  <c r="Q1550" i="7"/>
  <c r="P1550" i="7"/>
  <c r="O1550" i="7"/>
  <c r="N1550" i="7"/>
  <c r="L1550" i="7"/>
  <c r="I1550" i="7"/>
  <c r="H1550" i="7"/>
  <c r="G1550" i="7"/>
  <c r="F1550" i="7"/>
  <c r="X1550" i="7" s="1"/>
  <c r="S1549" i="7"/>
  <c r="R1549" i="7"/>
  <c r="Q1549" i="7"/>
  <c r="P1549" i="7"/>
  <c r="J1549" i="7"/>
  <c r="I1549" i="7"/>
  <c r="H1549" i="7"/>
  <c r="F1549" i="7"/>
  <c r="E1549" i="7"/>
  <c r="S1548" i="7"/>
  <c r="R1548" i="7"/>
  <c r="P1548" i="7"/>
  <c r="M1548" i="7"/>
  <c r="W1548" i="7" s="1"/>
  <c r="L1548" i="7"/>
  <c r="K1548" i="7"/>
  <c r="J1548" i="7"/>
  <c r="H1548" i="7"/>
  <c r="E1548" i="7"/>
  <c r="R1547" i="7"/>
  <c r="O1547" i="7"/>
  <c r="N1547" i="7"/>
  <c r="M1547" i="7"/>
  <c r="L1547" i="7"/>
  <c r="J1547" i="7"/>
  <c r="G1547" i="7"/>
  <c r="F1547" i="7"/>
  <c r="E1547" i="7"/>
  <c r="Q1546" i="7"/>
  <c r="P1546" i="7"/>
  <c r="O1546" i="7"/>
  <c r="N1546" i="7"/>
  <c r="L1546" i="7"/>
  <c r="I1546" i="7"/>
  <c r="H1546" i="7"/>
  <c r="G1546" i="7"/>
  <c r="F1546" i="7"/>
  <c r="S1545" i="7"/>
  <c r="R1545" i="7"/>
  <c r="Q1545" i="7"/>
  <c r="P1545" i="7"/>
  <c r="N1545" i="7"/>
  <c r="J1545" i="7"/>
  <c r="I1545" i="7"/>
  <c r="H1545" i="7"/>
  <c r="S1544" i="7"/>
  <c r="R1544" i="7"/>
  <c r="P1544" i="7"/>
  <c r="R1543" i="7"/>
  <c r="S1542" i="7"/>
  <c r="Q1542" i="7"/>
  <c r="P1542" i="7"/>
  <c r="O1542" i="7"/>
  <c r="N1542" i="7"/>
  <c r="L1542" i="7"/>
  <c r="I1542" i="7"/>
  <c r="H1542" i="7"/>
  <c r="G1542" i="7"/>
  <c r="F1542" i="7"/>
  <c r="S1541" i="7"/>
  <c r="R1541" i="7"/>
  <c r="Q1541" i="7"/>
  <c r="P1541" i="7"/>
  <c r="S1540" i="7"/>
  <c r="R1540" i="7"/>
  <c r="P1540" i="7"/>
  <c r="R1539" i="7"/>
  <c r="S1538" i="7"/>
  <c r="Q1538" i="7"/>
  <c r="P1538" i="7"/>
  <c r="S1537" i="7"/>
  <c r="R1537" i="7"/>
  <c r="Q1537" i="7"/>
  <c r="P1537" i="7"/>
  <c r="S1536" i="7"/>
  <c r="R1536" i="7"/>
  <c r="P1536" i="7"/>
  <c r="R1535" i="7"/>
  <c r="R1534" i="7"/>
  <c r="Q1534" i="7"/>
  <c r="P1534" i="7"/>
  <c r="O1534" i="7"/>
  <c r="M1534" i="7"/>
  <c r="L1534" i="7"/>
  <c r="J1534" i="7"/>
  <c r="I1534" i="7"/>
  <c r="H1534" i="7"/>
  <c r="G1534" i="7"/>
  <c r="E1534" i="7"/>
  <c r="S1533" i="7"/>
  <c r="R1533" i="7"/>
  <c r="Q1533" i="7"/>
  <c r="O1533" i="7"/>
  <c r="L1533" i="7"/>
  <c r="K1533" i="7"/>
  <c r="J1533" i="7"/>
  <c r="I1533" i="7"/>
  <c r="G1533" i="7"/>
  <c r="F1533" i="7"/>
  <c r="S1532" i="7"/>
  <c r="Q1532" i="7"/>
  <c r="N1532" i="7"/>
  <c r="M1532" i="7"/>
  <c r="W1532" i="7" s="1"/>
  <c r="L1532" i="7"/>
  <c r="K1532" i="7"/>
  <c r="I1532" i="7"/>
  <c r="H1532" i="7"/>
  <c r="F1532" i="7"/>
  <c r="E1532" i="7"/>
  <c r="S1531" i="7"/>
  <c r="P1531" i="7"/>
  <c r="O1531" i="7"/>
  <c r="N1531" i="7"/>
  <c r="M1531" i="7"/>
  <c r="K1531" i="7"/>
  <c r="H1531" i="7"/>
  <c r="G1531" i="7"/>
  <c r="F1531" i="7"/>
  <c r="E1531" i="7"/>
  <c r="R1530" i="7"/>
  <c r="Q1530" i="7"/>
  <c r="P1530" i="7"/>
  <c r="O1530" i="7"/>
  <c r="M1530" i="7"/>
  <c r="J1530" i="7"/>
  <c r="I1530" i="7"/>
  <c r="H1530" i="7"/>
  <c r="G1530" i="7"/>
  <c r="E1530" i="7"/>
  <c r="S1529" i="7"/>
  <c r="R1529" i="7"/>
  <c r="Q1529" i="7"/>
  <c r="O1529" i="7"/>
  <c r="L1529" i="7"/>
  <c r="K1529" i="7"/>
  <c r="J1529" i="7"/>
  <c r="I1529" i="7"/>
  <c r="G1529" i="7"/>
  <c r="S1528" i="7"/>
  <c r="Q1528" i="7"/>
  <c r="P1528" i="7"/>
  <c r="N1528" i="7"/>
  <c r="M1528" i="7"/>
  <c r="W1528" i="7" s="1"/>
  <c r="L1528" i="7"/>
  <c r="K1528" i="7"/>
  <c r="I1528" i="7"/>
  <c r="F1528" i="7"/>
  <c r="E1528" i="7"/>
  <c r="S1527" i="7"/>
  <c r="P1527" i="7"/>
  <c r="O1527" i="7"/>
  <c r="N1527" i="7"/>
  <c r="M1527" i="7"/>
  <c r="W1527" i="7" s="1"/>
  <c r="K1527" i="7"/>
  <c r="H1527" i="7"/>
  <c r="G1527" i="7"/>
  <c r="F1527" i="7"/>
  <c r="E1527" i="7"/>
  <c r="R1526" i="7"/>
  <c r="Q1526" i="7"/>
  <c r="P1526" i="7"/>
  <c r="O1526" i="7"/>
  <c r="M1526" i="7"/>
  <c r="J1526" i="7"/>
  <c r="I1526" i="7"/>
  <c r="H1526" i="7"/>
  <c r="G1526" i="7"/>
  <c r="E1526" i="7"/>
  <c r="S1525" i="7"/>
  <c r="R1525" i="7"/>
  <c r="Q1525" i="7"/>
  <c r="O1525" i="7"/>
  <c r="L1525" i="7"/>
  <c r="K1525" i="7"/>
  <c r="J1525" i="7"/>
  <c r="I1525" i="7"/>
  <c r="G1525" i="7"/>
  <c r="S1524" i="7"/>
  <c r="Q1524" i="7"/>
  <c r="P1524" i="7"/>
  <c r="N1524" i="7"/>
  <c r="M1524" i="7"/>
  <c r="W1524" i="7" s="1"/>
  <c r="L1524" i="7"/>
  <c r="K1524" i="7"/>
  <c r="I1524" i="7"/>
  <c r="F1524" i="7"/>
  <c r="E1524" i="7"/>
  <c r="S1523" i="7"/>
  <c r="R1523" i="7"/>
  <c r="P1523" i="7"/>
  <c r="O1523" i="7"/>
  <c r="N1523" i="7"/>
  <c r="X1523" i="7" s="1"/>
  <c r="M1523" i="7"/>
  <c r="K1523" i="7"/>
  <c r="J1523" i="7"/>
  <c r="H1523" i="7"/>
  <c r="G1523" i="7"/>
  <c r="F1523" i="7"/>
  <c r="E1523" i="7"/>
  <c r="R1522" i="7"/>
  <c r="Q1522" i="7"/>
  <c r="P1522" i="7"/>
  <c r="O1522" i="7"/>
  <c r="M1522" i="7"/>
  <c r="W1522" i="7" s="1"/>
  <c r="L1522" i="7"/>
  <c r="J1522" i="7"/>
  <c r="I1522" i="7"/>
  <c r="H1522" i="7"/>
  <c r="G1522" i="7"/>
  <c r="E1522" i="7"/>
  <c r="S1521" i="7"/>
  <c r="R1521" i="7"/>
  <c r="Q1521" i="7"/>
  <c r="O1521" i="7"/>
  <c r="L1521" i="7"/>
  <c r="K1521" i="7"/>
  <c r="J1521" i="7"/>
  <c r="I1521" i="7"/>
  <c r="G1521" i="7"/>
  <c r="F1521" i="7"/>
  <c r="S1520" i="7"/>
  <c r="Q1520" i="7"/>
  <c r="N1520" i="7"/>
  <c r="M1520" i="7"/>
  <c r="W1520" i="7" s="1"/>
  <c r="L1520" i="7"/>
  <c r="K1520" i="7"/>
  <c r="I1520" i="7"/>
  <c r="H1520" i="7"/>
  <c r="F1520" i="7"/>
  <c r="E1520" i="7"/>
  <c r="S1519" i="7"/>
  <c r="P1519" i="7"/>
  <c r="O1519" i="7"/>
  <c r="N1519" i="7"/>
  <c r="M1519" i="7"/>
  <c r="K1519" i="7"/>
  <c r="H1519" i="7"/>
  <c r="G1519" i="7"/>
  <c r="F1519" i="7"/>
  <c r="E1519" i="7"/>
  <c r="R1518" i="7"/>
  <c r="Q1518" i="7"/>
  <c r="P1518" i="7"/>
  <c r="O1518" i="7"/>
  <c r="M1518" i="7"/>
  <c r="W1518" i="7" s="1"/>
  <c r="J1518" i="7"/>
  <c r="I1518" i="7"/>
  <c r="H1518" i="7"/>
  <c r="G1518" i="7"/>
  <c r="E1518" i="7"/>
  <c r="S1517" i="7"/>
  <c r="R1517" i="7"/>
  <c r="Q1517" i="7"/>
  <c r="O1517" i="7"/>
  <c r="N1517" i="7"/>
  <c r="L1517" i="7"/>
  <c r="K1517" i="7"/>
  <c r="J1517" i="7"/>
  <c r="I1517" i="7"/>
  <c r="G1517" i="7"/>
  <c r="S1516" i="7"/>
  <c r="Q1516" i="7"/>
  <c r="P1516" i="7"/>
  <c r="N1516" i="7"/>
  <c r="M1516" i="7"/>
  <c r="W1516" i="7" s="1"/>
  <c r="L1516" i="7"/>
  <c r="K1516" i="7"/>
  <c r="I1516" i="7"/>
  <c r="H1516" i="7"/>
  <c r="F1516" i="7"/>
  <c r="E1516" i="7"/>
  <c r="S1515" i="7"/>
  <c r="P1515" i="7"/>
  <c r="O1515" i="7"/>
  <c r="N1515" i="7"/>
  <c r="M1515" i="7"/>
  <c r="K1515" i="7"/>
  <c r="J1515" i="7"/>
  <c r="H1515" i="7"/>
  <c r="G1515" i="7"/>
  <c r="F1515" i="7"/>
  <c r="E1515" i="7"/>
  <c r="R1514" i="7"/>
  <c r="Q1514" i="7"/>
  <c r="P1514" i="7"/>
  <c r="O1514" i="7"/>
  <c r="M1514" i="7"/>
  <c r="W1514" i="7" s="1"/>
  <c r="J1514" i="7"/>
  <c r="I1514" i="7"/>
  <c r="H1514" i="7"/>
  <c r="G1514" i="7"/>
  <c r="E1514" i="7"/>
  <c r="S1513" i="7"/>
  <c r="Q1513" i="7"/>
  <c r="N1513" i="7"/>
  <c r="M1513" i="7"/>
  <c r="W1513" i="7" s="1"/>
  <c r="L1513" i="7"/>
  <c r="K1513" i="7"/>
  <c r="I1513" i="7"/>
  <c r="F1513" i="7"/>
  <c r="E1513" i="7"/>
  <c r="S1512" i="7"/>
  <c r="P1512" i="7"/>
  <c r="O1512" i="7"/>
  <c r="N1512" i="7"/>
  <c r="M1512" i="7"/>
  <c r="K1512" i="7"/>
  <c r="H1512" i="7"/>
  <c r="R1511" i="7"/>
  <c r="Q1511" i="7"/>
  <c r="P1511" i="7"/>
  <c r="O1511" i="7"/>
  <c r="K1511" i="7"/>
  <c r="S1510" i="7"/>
  <c r="R1510" i="7"/>
  <c r="Q1510" i="7"/>
  <c r="O1510" i="7"/>
  <c r="K1510" i="7"/>
  <c r="J1510" i="7"/>
  <c r="I1510" i="7"/>
  <c r="G1510" i="7"/>
  <c r="S1509" i="7"/>
  <c r="Q1509" i="7"/>
  <c r="K1509" i="7"/>
  <c r="I1509" i="7"/>
  <c r="S1508" i="7"/>
  <c r="P1508" i="7"/>
  <c r="O1508" i="7"/>
  <c r="K1508" i="7"/>
  <c r="R1507" i="7"/>
  <c r="Q1507" i="7"/>
  <c r="P1507" i="7"/>
  <c r="O1507" i="7"/>
  <c r="K1507" i="7"/>
  <c r="J1507" i="7"/>
  <c r="I1507" i="7"/>
  <c r="H1507" i="7"/>
  <c r="G1507" i="7"/>
  <c r="E1507" i="7"/>
  <c r="S1506" i="7"/>
  <c r="R1506" i="7"/>
  <c r="Q1506" i="7"/>
  <c r="O1506" i="7"/>
  <c r="K1506" i="7"/>
  <c r="J1506" i="7"/>
  <c r="I1506" i="7"/>
  <c r="G1506" i="7"/>
  <c r="S1505" i="7"/>
  <c r="Q1505" i="7"/>
  <c r="K1505" i="7"/>
  <c r="I1505" i="7"/>
  <c r="F1505" i="7"/>
  <c r="E1505" i="7"/>
  <c r="S1504" i="7"/>
  <c r="P1504" i="7"/>
  <c r="O1504" i="7"/>
  <c r="K1504" i="7"/>
  <c r="H1504" i="7"/>
  <c r="G1504" i="7"/>
  <c r="F1504" i="7"/>
  <c r="E1504" i="7"/>
  <c r="R1503" i="7"/>
  <c r="Q1503" i="7"/>
  <c r="P1503" i="7"/>
  <c r="O1503" i="7"/>
  <c r="K1503" i="7"/>
  <c r="J1503" i="7"/>
  <c r="I1503" i="7"/>
  <c r="H1503" i="7"/>
  <c r="G1503" i="7"/>
  <c r="E1503" i="7"/>
  <c r="S1502" i="7"/>
  <c r="R1502" i="7"/>
  <c r="Q1502" i="7"/>
  <c r="O1502" i="7"/>
  <c r="K1502" i="7"/>
  <c r="J1502" i="7"/>
  <c r="I1502" i="7"/>
  <c r="G1502" i="7"/>
  <c r="S1501" i="7"/>
  <c r="Q1501" i="7"/>
  <c r="K1501" i="7"/>
  <c r="I1501" i="7"/>
  <c r="F1501" i="7"/>
  <c r="E1501" i="7"/>
  <c r="S1500" i="7"/>
  <c r="P1500" i="7"/>
  <c r="O1500" i="7"/>
  <c r="K1500" i="7"/>
  <c r="H1500" i="7"/>
  <c r="G1500" i="7"/>
  <c r="F1500" i="7"/>
  <c r="E1500" i="7"/>
  <c r="R1499" i="7"/>
  <c r="Q1499" i="7"/>
  <c r="P1499" i="7"/>
  <c r="O1499" i="7"/>
  <c r="K1499" i="7"/>
  <c r="J1499" i="7"/>
  <c r="I1499" i="7"/>
  <c r="H1499" i="7"/>
  <c r="G1499" i="7"/>
  <c r="E1499" i="7"/>
  <c r="S1498" i="7"/>
  <c r="R1498" i="7"/>
  <c r="Q1498" i="7"/>
  <c r="O1498" i="7"/>
  <c r="K1498" i="7"/>
  <c r="J1498" i="7"/>
  <c r="I1498" i="7"/>
  <c r="G1498" i="7"/>
  <c r="S1497" i="7"/>
  <c r="Q1497" i="7"/>
  <c r="K1497" i="7"/>
  <c r="I1497" i="7"/>
  <c r="F1497" i="7"/>
  <c r="E1497" i="7"/>
  <c r="S1496" i="7"/>
  <c r="P1496" i="7"/>
  <c r="O1496" i="7"/>
  <c r="K1496" i="7"/>
  <c r="H1496" i="7"/>
  <c r="G1496" i="7"/>
  <c r="F1496" i="7"/>
  <c r="E1496" i="7"/>
  <c r="R1495" i="7"/>
  <c r="Q1495" i="7"/>
  <c r="P1495" i="7"/>
  <c r="O1495" i="7"/>
  <c r="K1495" i="7"/>
  <c r="J1495" i="7"/>
  <c r="I1495" i="7"/>
  <c r="H1495" i="7"/>
  <c r="G1495" i="7"/>
  <c r="E1495" i="7"/>
  <c r="S1494" i="7"/>
  <c r="R1494" i="7"/>
  <c r="Q1494" i="7"/>
  <c r="O1494" i="7"/>
  <c r="K1494" i="7"/>
  <c r="J1494" i="7"/>
  <c r="I1494" i="7"/>
  <c r="G1494" i="7"/>
  <c r="S1493" i="7"/>
  <c r="Q1493" i="7"/>
  <c r="K1493" i="7"/>
  <c r="I1493" i="7"/>
  <c r="F1493" i="7"/>
  <c r="E1493" i="7"/>
  <c r="Q1492" i="7"/>
  <c r="P1492" i="7"/>
  <c r="O1492" i="7"/>
  <c r="N1492" i="7"/>
  <c r="L1492" i="7"/>
  <c r="I1492" i="7"/>
  <c r="H1492" i="7"/>
  <c r="G1492" i="7"/>
  <c r="F1492" i="7"/>
  <c r="S1491" i="7"/>
  <c r="R1491" i="7"/>
  <c r="Q1491" i="7"/>
  <c r="P1491" i="7"/>
  <c r="N1491" i="7"/>
  <c r="J1491" i="7"/>
  <c r="I1491" i="7"/>
  <c r="H1491" i="7"/>
  <c r="F1491" i="7"/>
  <c r="S1490" i="7"/>
  <c r="R1490" i="7"/>
  <c r="P1490" i="7"/>
  <c r="R1489" i="7"/>
  <c r="O1489" i="7"/>
  <c r="J1489" i="7"/>
  <c r="G1489" i="7"/>
  <c r="F1489" i="7"/>
  <c r="E1489" i="7"/>
  <c r="S1488" i="7"/>
  <c r="Q1488" i="7"/>
  <c r="P1488" i="7"/>
  <c r="R1487" i="7"/>
  <c r="Q1487" i="7"/>
  <c r="P1487" i="7"/>
  <c r="S1486" i="7"/>
  <c r="R1486" i="7"/>
  <c r="P1486" i="7"/>
  <c r="R1485" i="7"/>
  <c r="Q1484" i="7"/>
  <c r="P1484" i="7"/>
  <c r="S1483" i="7"/>
  <c r="R1483" i="7"/>
  <c r="Q1483" i="7"/>
  <c r="P1483" i="7"/>
  <c r="S1482" i="7"/>
  <c r="R1482" i="7"/>
  <c r="P1482" i="7"/>
  <c r="R1481" i="7"/>
  <c r="Q1480" i="7"/>
  <c r="P1480" i="7"/>
  <c r="S1479" i="7"/>
  <c r="R1479" i="7"/>
  <c r="Q1479" i="7"/>
  <c r="P1479" i="7"/>
  <c r="S1478" i="7"/>
  <c r="R1478" i="7"/>
  <c r="P1478" i="7"/>
  <c r="R1477" i="7"/>
  <c r="Q1476" i="7"/>
  <c r="P1476" i="7"/>
  <c r="S1475" i="7"/>
  <c r="R1475" i="7"/>
  <c r="Q1475" i="7"/>
  <c r="P1475" i="7"/>
  <c r="S1474" i="7"/>
  <c r="R1474" i="7"/>
  <c r="P1474" i="7"/>
  <c r="R1473" i="7"/>
  <c r="Q1472" i="7"/>
  <c r="P1472" i="7"/>
  <c r="S1471" i="7"/>
  <c r="R1471" i="7"/>
  <c r="Q1471" i="7"/>
  <c r="O1471" i="7"/>
  <c r="S1470" i="7"/>
  <c r="Q1470" i="7"/>
  <c r="N1470" i="7"/>
  <c r="I1470" i="7"/>
  <c r="F1470" i="7"/>
  <c r="E1470" i="7"/>
  <c r="S1469" i="7"/>
  <c r="P1469" i="7"/>
  <c r="O1469" i="7"/>
  <c r="N1469" i="7"/>
  <c r="M1469" i="7"/>
  <c r="R1468" i="7"/>
  <c r="Q1468" i="7"/>
  <c r="P1468" i="7"/>
  <c r="O1468" i="7"/>
  <c r="S1467" i="7"/>
  <c r="R1467" i="7"/>
  <c r="Q1467" i="7"/>
  <c r="O1467" i="7"/>
  <c r="S1466" i="7"/>
  <c r="Q1466" i="7"/>
  <c r="S1465" i="7"/>
  <c r="P1465" i="7"/>
  <c r="O1465" i="7"/>
  <c r="R1464" i="7"/>
  <c r="Q1464" i="7"/>
  <c r="P1464" i="7"/>
  <c r="O1464" i="7"/>
  <c r="S1463" i="7"/>
  <c r="R1463" i="7"/>
  <c r="Q1463" i="7"/>
  <c r="O1463" i="7"/>
  <c r="S1462" i="7"/>
  <c r="Q1462" i="7"/>
  <c r="S1461" i="7"/>
  <c r="P1461" i="7"/>
  <c r="O1461" i="7"/>
  <c r="R1460" i="7"/>
  <c r="Q1460" i="7"/>
  <c r="P1460" i="7"/>
  <c r="O1460" i="7"/>
  <c r="S1459" i="7"/>
  <c r="R1459" i="7"/>
  <c r="Q1459" i="7"/>
  <c r="O1459" i="7"/>
  <c r="S1458" i="7"/>
  <c r="Q1458" i="7"/>
  <c r="S1457" i="7"/>
  <c r="P1457" i="7"/>
  <c r="O1457" i="7"/>
  <c r="R1456" i="7"/>
  <c r="Q1456" i="7"/>
  <c r="P1456" i="7"/>
  <c r="O1456" i="7"/>
  <c r="S1455" i="7"/>
  <c r="R1455" i="7"/>
  <c r="Q1455" i="7"/>
  <c r="O1455" i="7"/>
  <c r="S1454" i="7"/>
  <c r="Q1454" i="7"/>
  <c r="S1453" i="7"/>
  <c r="P1453" i="7"/>
  <c r="O1453" i="7"/>
  <c r="R1452" i="7"/>
  <c r="Q1452" i="7"/>
  <c r="P1452" i="7"/>
  <c r="O1452" i="7"/>
  <c r="S1451" i="7"/>
  <c r="R1451" i="7"/>
  <c r="Q1451" i="7"/>
  <c r="O1451" i="7"/>
  <c r="S1450" i="7"/>
  <c r="P1450" i="7"/>
  <c r="O1450" i="7"/>
  <c r="N1450" i="7"/>
  <c r="X1450" i="7" s="1"/>
  <c r="M1450" i="7"/>
  <c r="W1450" i="7" s="1"/>
  <c r="K1450" i="7"/>
  <c r="H1450" i="7"/>
  <c r="G1450" i="7"/>
  <c r="F1450" i="7"/>
  <c r="E1450" i="7"/>
  <c r="R1449" i="7"/>
  <c r="Q1449" i="7"/>
  <c r="P1449" i="7"/>
  <c r="O1449" i="7"/>
  <c r="K1449" i="7"/>
  <c r="J1449" i="7"/>
  <c r="I1449" i="7"/>
  <c r="H1449" i="7"/>
  <c r="G1449" i="7"/>
  <c r="E1449" i="7"/>
  <c r="S1448" i="7"/>
  <c r="R1448" i="7"/>
  <c r="Q1448" i="7"/>
  <c r="O1448" i="7"/>
  <c r="L1448" i="7"/>
  <c r="K1448" i="7"/>
  <c r="J1448" i="7"/>
  <c r="I1448" i="7"/>
  <c r="G1448" i="7"/>
  <c r="S1447" i="7"/>
  <c r="Q1447" i="7"/>
  <c r="N1447" i="7"/>
  <c r="M1447" i="7"/>
  <c r="W1447" i="7" s="1"/>
  <c r="L1447" i="7"/>
  <c r="K1447" i="7"/>
  <c r="I1447" i="7"/>
  <c r="F1447" i="7"/>
  <c r="E1447" i="7"/>
  <c r="S1446" i="7"/>
  <c r="P1446" i="7"/>
  <c r="O1446" i="7"/>
  <c r="N1446" i="7"/>
  <c r="M1446" i="7"/>
  <c r="W1446" i="7" s="1"/>
  <c r="K1446" i="7"/>
  <c r="H1446" i="7"/>
  <c r="G1446" i="7"/>
  <c r="F1446" i="7"/>
  <c r="E1446" i="7"/>
  <c r="R1445" i="7"/>
  <c r="Q1445" i="7"/>
  <c r="P1445" i="7"/>
  <c r="O1445" i="7"/>
  <c r="M1445" i="7"/>
  <c r="W1445" i="7" s="1"/>
  <c r="K1445" i="7"/>
  <c r="J1445" i="7"/>
  <c r="I1445" i="7"/>
  <c r="H1445" i="7"/>
  <c r="G1445" i="7"/>
  <c r="E1445" i="7"/>
  <c r="S1444" i="7"/>
  <c r="R1444" i="7"/>
  <c r="Q1444" i="7"/>
  <c r="O1444" i="7"/>
  <c r="L1444" i="7"/>
  <c r="K1444" i="7"/>
  <c r="J1444" i="7"/>
  <c r="I1444" i="7"/>
  <c r="G1444" i="7"/>
  <c r="S1443" i="7"/>
  <c r="Q1443" i="7"/>
  <c r="N1443" i="7"/>
  <c r="M1443" i="7"/>
  <c r="W1443" i="7" s="1"/>
  <c r="L1443" i="7"/>
  <c r="K1443" i="7"/>
  <c r="I1443" i="7"/>
  <c r="F1443" i="7"/>
  <c r="E1443" i="7"/>
  <c r="S1442" i="7"/>
  <c r="P1442" i="7"/>
  <c r="O1442" i="7"/>
  <c r="N1442" i="7"/>
  <c r="X1442" i="7" s="1"/>
  <c r="M1442" i="7"/>
  <c r="K1442" i="7"/>
  <c r="H1442" i="7"/>
  <c r="G1442" i="7"/>
  <c r="W1442" i="7" s="1"/>
  <c r="F1442" i="7"/>
  <c r="E1442" i="7"/>
  <c r="R1441" i="7"/>
  <c r="Q1441" i="7"/>
  <c r="P1441" i="7"/>
  <c r="O1441" i="7"/>
  <c r="M1441" i="7"/>
  <c r="W1441" i="7" s="1"/>
  <c r="K1441" i="7"/>
  <c r="J1441" i="7"/>
  <c r="I1441" i="7"/>
  <c r="H1441" i="7"/>
  <c r="G1441" i="7"/>
  <c r="E1441" i="7"/>
  <c r="S1440" i="7"/>
  <c r="R1440" i="7"/>
  <c r="Q1440" i="7"/>
  <c r="O1440" i="7"/>
  <c r="L1440" i="7"/>
  <c r="K1440" i="7"/>
  <c r="J1440" i="7"/>
  <c r="I1440" i="7"/>
  <c r="G1440" i="7"/>
  <c r="S1439" i="7"/>
  <c r="Q1439" i="7"/>
  <c r="N1439" i="7"/>
  <c r="M1439" i="7"/>
  <c r="W1439" i="7" s="1"/>
  <c r="L1439" i="7"/>
  <c r="K1439" i="7"/>
  <c r="I1439" i="7"/>
  <c r="F1439" i="7"/>
  <c r="E1439" i="7"/>
  <c r="S1438" i="7"/>
  <c r="R1438" i="7"/>
  <c r="P1438" i="7"/>
  <c r="O1438" i="7"/>
  <c r="N1438" i="7"/>
  <c r="M1438" i="7"/>
  <c r="W1438" i="7" s="1"/>
  <c r="K1438" i="7"/>
  <c r="H1438" i="7"/>
  <c r="G1438" i="7"/>
  <c r="F1438" i="7"/>
  <c r="E1438" i="7"/>
  <c r="R1437" i="7"/>
  <c r="Q1437" i="7"/>
  <c r="P1437" i="7"/>
  <c r="O1437" i="7"/>
  <c r="M1437" i="7"/>
  <c r="W1437" i="7" s="1"/>
  <c r="K1437" i="7"/>
  <c r="J1437" i="7"/>
  <c r="I1437" i="7"/>
  <c r="H1437" i="7"/>
  <c r="G1437" i="7"/>
  <c r="E1437" i="7"/>
  <c r="S1436" i="7"/>
  <c r="R1436" i="7"/>
  <c r="Q1436" i="7"/>
  <c r="O1436" i="7"/>
  <c r="N1436" i="7"/>
  <c r="L1436" i="7"/>
  <c r="K1436" i="7"/>
  <c r="J1436" i="7"/>
  <c r="I1436" i="7"/>
  <c r="G1436" i="7"/>
  <c r="S1435" i="7"/>
  <c r="Q1435" i="7"/>
  <c r="N1435" i="7"/>
  <c r="M1435" i="7"/>
  <c r="W1435" i="7" s="1"/>
  <c r="L1435" i="7"/>
  <c r="K1435" i="7"/>
  <c r="I1435" i="7"/>
  <c r="F1435" i="7"/>
  <c r="E1435" i="7"/>
  <c r="S1434" i="7"/>
  <c r="P1434" i="7"/>
  <c r="O1434" i="7"/>
  <c r="N1434" i="7"/>
  <c r="M1434" i="7"/>
  <c r="K1434" i="7"/>
  <c r="H1434" i="7"/>
  <c r="F1434" i="7"/>
  <c r="E1434" i="7"/>
  <c r="R1433" i="7"/>
  <c r="Q1433" i="7"/>
  <c r="P1433" i="7"/>
  <c r="O1433" i="7"/>
  <c r="M1433" i="7"/>
  <c r="W1433" i="7" s="1"/>
  <c r="K1433" i="7"/>
  <c r="J1433" i="7"/>
  <c r="I1433" i="7"/>
  <c r="H1433" i="7"/>
  <c r="G1433" i="7"/>
  <c r="E1433" i="7"/>
  <c r="S1432" i="7"/>
  <c r="R1432" i="7"/>
  <c r="Q1432" i="7"/>
  <c r="O1432" i="7"/>
  <c r="L1432" i="7"/>
  <c r="K1432" i="7"/>
  <c r="J1432" i="7"/>
  <c r="I1432" i="7"/>
  <c r="G1432" i="7"/>
  <c r="S1431" i="7"/>
  <c r="Q1431" i="7"/>
  <c r="N1431" i="7"/>
  <c r="M1431" i="7"/>
  <c r="L1431" i="7"/>
  <c r="K1431" i="7"/>
  <c r="I1431" i="7"/>
  <c r="F1431" i="7"/>
  <c r="E1431" i="7"/>
  <c r="S1430" i="7"/>
  <c r="P1430" i="7"/>
  <c r="O1430" i="7"/>
  <c r="N1430" i="7"/>
  <c r="M1430" i="7"/>
  <c r="K1430" i="7"/>
  <c r="H1430" i="7"/>
  <c r="G1430" i="7"/>
  <c r="F1430" i="7"/>
  <c r="E1430" i="7"/>
  <c r="S1429" i="7"/>
  <c r="R1429" i="7"/>
  <c r="Q1429" i="7"/>
  <c r="P1429" i="7"/>
  <c r="N1429" i="7"/>
  <c r="M1429" i="7"/>
  <c r="W1429" i="7" s="1"/>
  <c r="K1429" i="7"/>
  <c r="J1429" i="7"/>
  <c r="I1429" i="7"/>
  <c r="H1429" i="7"/>
  <c r="F1429" i="7"/>
  <c r="W1428" i="7"/>
  <c r="S1428" i="7"/>
  <c r="R1428" i="7"/>
  <c r="P1428" i="7"/>
  <c r="M1428" i="7"/>
  <c r="L1428" i="7"/>
  <c r="K1428" i="7"/>
  <c r="J1428" i="7"/>
  <c r="H1428" i="7"/>
  <c r="E1428" i="7"/>
  <c r="R1427" i="7"/>
  <c r="O1427" i="7"/>
  <c r="N1427" i="7"/>
  <c r="M1427" i="7"/>
  <c r="L1427" i="7"/>
  <c r="J1427" i="7"/>
  <c r="G1427" i="7"/>
  <c r="F1427" i="7"/>
  <c r="E1427" i="7"/>
  <c r="Q1426" i="7"/>
  <c r="P1426" i="7"/>
  <c r="O1426" i="7"/>
  <c r="N1426" i="7"/>
  <c r="L1426" i="7"/>
  <c r="I1426" i="7"/>
  <c r="H1426" i="7"/>
  <c r="G1426" i="7"/>
  <c r="F1426" i="7"/>
  <c r="S1425" i="7"/>
  <c r="R1425" i="7"/>
  <c r="Q1425" i="7"/>
  <c r="P1425" i="7"/>
  <c r="N1425" i="7"/>
  <c r="K1425" i="7"/>
  <c r="J1425" i="7"/>
  <c r="I1425" i="7"/>
  <c r="H1425" i="7"/>
  <c r="F1425" i="7"/>
  <c r="S1424" i="7"/>
  <c r="R1424" i="7"/>
  <c r="P1424" i="7"/>
  <c r="M1424" i="7"/>
  <c r="W1424" i="7" s="1"/>
  <c r="L1424" i="7"/>
  <c r="K1424" i="7"/>
  <c r="J1424" i="7"/>
  <c r="H1424" i="7"/>
  <c r="E1424" i="7"/>
  <c r="R1423" i="7"/>
  <c r="O1423" i="7"/>
  <c r="N1423" i="7"/>
  <c r="M1423" i="7"/>
  <c r="W1423" i="7" s="1"/>
  <c r="L1423" i="7"/>
  <c r="J1423" i="7"/>
  <c r="G1423" i="7"/>
  <c r="F1423" i="7"/>
  <c r="E1423" i="7"/>
  <c r="Q1422" i="7"/>
  <c r="P1422" i="7"/>
  <c r="O1422" i="7"/>
  <c r="N1422" i="7"/>
  <c r="L1422" i="7"/>
  <c r="I1422" i="7"/>
  <c r="H1422" i="7"/>
  <c r="G1422" i="7"/>
  <c r="F1422" i="7"/>
  <c r="S1421" i="7"/>
  <c r="R1421" i="7"/>
  <c r="Q1421" i="7"/>
  <c r="P1421" i="7"/>
  <c r="N1421" i="7"/>
  <c r="K1421" i="7"/>
  <c r="J1421" i="7"/>
  <c r="I1421" i="7"/>
  <c r="H1421" i="7"/>
  <c r="F1421" i="7"/>
  <c r="S1420" i="7"/>
  <c r="R1420" i="7"/>
  <c r="P1420" i="7"/>
  <c r="M1420" i="7"/>
  <c r="W1420" i="7" s="1"/>
  <c r="L1420" i="7"/>
  <c r="K1420" i="7"/>
  <c r="J1420" i="7"/>
  <c r="H1420" i="7"/>
  <c r="G1420" i="7"/>
  <c r="E1420" i="7"/>
  <c r="R1419" i="7"/>
  <c r="O1419" i="7"/>
  <c r="N1419" i="7"/>
  <c r="M1419" i="7"/>
  <c r="W1419" i="7" s="1"/>
  <c r="L1419" i="7"/>
  <c r="J1419" i="7"/>
  <c r="I1419" i="7"/>
  <c r="G1419" i="7"/>
  <c r="F1419" i="7"/>
  <c r="E1419" i="7"/>
  <c r="Q1418" i="7"/>
  <c r="P1418" i="7"/>
  <c r="O1418" i="7"/>
  <c r="N1418" i="7"/>
  <c r="L1418" i="7"/>
  <c r="I1418" i="7"/>
  <c r="H1418" i="7"/>
  <c r="G1418" i="7"/>
  <c r="F1418" i="7"/>
  <c r="S1417" i="7"/>
  <c r="R1417" i="7"/>
  <c r="Q1417" i="7"/>
  <c r="P1417" i="7"/>
  <c r="N1417" i="7"/>
  <c r="K1417" i="7"/>
  <c r="J1417" i="7"/>
  <c r="I1417" i="7"/>
  <c r="H1417" i="7"/>
  <c r="F1417" i="7"/>
  <c r="S1416" i="7"/>
  <c r="R1416" i="7"/>
  <c r="P1416" i="7"/>
  <c r="M1416" i="7"/>
  <c r="W1416" i="7" s="1"/>
  <c r="L1416" i="7"/>
  <c r="K1416" i="7"/>
  <c r="J1416" i="7"/>
  <c r="H1416" i="7"/>
  <c r="E1416" i="7"/>
  <c r="R1415" i="7"/>
  <c r="O1415" i="7"/>
  <c r="N1415" i="7"/>
  <c r="M1415" i="7"/>
  <c r="L1415" i="7"/>
  <c r="J1415" i="7"/>
  <c r="G1415" i="7"/>
  <c r="F1415" i="7"/>
  <c r="E1415" i="7"/>
  <c r="Q1414" i="7"/>
  <c r="P1414" i="7"/>
  <c r="O1414" i="7"/>
  <c r="L1414" i="7"/>
  <c r="K1414" i="7"/>
  <c r="I1414" i="7"/>
  <c r="H1414" i="7"/>
  <c r="G1414" i="7"/>
  <c r="F1414" i="7"/>
  <c r="S1413" i="7"/>
  <c r="R1413" i="7"/>
  <c r="Q1413" i="7"/>
  <c r="P1413" i="7"/>
  <c r="N1413" i="7"/>
  <c r="K1413" i="7"/>
  <c r="J1413" i="7"/>
  <c r="I1413" i="7"/>
  <c r="H1413" i="7"/>
  <c r="F1413" i="7"/>
  <c r="S1412" i="7"/>
  <c r="R1412" i="7"/>
  <c r="P1412" i="7"/>
  <c r="M1412" i="7"/>
  <c r="W1412" i="7" s="1"/>
  <c r="L1412" i="7"/>
  <c r="K1412" i="7"/>
  <c r="J1412" i="7"/>
  <c r="H1412" i="7"/>
  <c r="E1412" i="7"/>
  <c r="R1411" i="7"/>
  <c r="O1411" i="7"/>
  <c r="M1411" i="7"/>
  <c r="L1411" i="7"/>
  <c r="J1411" i="7"/>
  <c r="G1411" i="7"/>
  <c r="F1411" i="7"/>
  <c r="E1411" i="7"/>
  <c r="X1410" i="7"/>
  <c r="S1410" i="7"/>
  <c r="Q1410" i="7"/>
  <c r="P1410" i="7"/>
  <c r="O1410" i="7"/>
  <c r="N1410" i="7"/>
  <c r="L1410" i="7"/>
  <c r="I1410" i="7"/>
  <c r="H1410" i="7"/>
  <c r="G1410" i="7"/>
  <c r="F1410" i="7"/>
  <c r="S1409" i="7"/>
  <c r="R1409" i="7"/>
  <c r="Q1409" i="7"/>
  <c r="P1409" i="7"/>
  <c r="N1409" i="7"/>
  <c r="K1409" i="7"/>
  <c r="J1409" i="7"/>
  <c r="I1409" i="7"/>
  <c r="H1409" i="7"/>
  <c r="F1409" i="7"/>
  <c r="S1408" i="7"/>
  <c r="Q1408" i="7"/>
  <c r="N1408" i="7"/>
  <c r="M1408" i="7"/>
  <c r="W1408" i="7" s="1"/>
  <c r="L1408" i="7"/>
  <c r="K1408" i="7"/>
  <c r="I1408" i="7"/>
  <c r="F1408" i="7"/>
  <c r="E1408" i="7"/>
  <c r="S1407" i="7"/>
  <c r="P1407" i="7"/>
  <c r="O1407" i="7"/>
  <c r="N1407" i="7"/>
  <c r="M1407" i="7"/>
  <c r="K1407" i="7"/>
  <c r="H1407" i="7"/>
  <c r="G1407" i="7"/>
  <c r="F1407" i="7"/>
  <c r="E1407" i="7"/>
  <c r="R1406" i="7"/>
  <c r="Q1406" i="7"/>
  <c r="P1406" i="7"/>
  <c r="O1406" i="7"/>
  <c r="M1406" i="7"/>
  <c r="I1406" i="7"/>
  <c r="H1406" i="7"/>
  <c r="G1406" i="7"/>
  <c r="E1406" i="7"/>
  <c r="S1405" i="7"/>
  <c r="R1405" i="7"/>
  <c r="Q1405" i="7"/>
  <c r="O1405" i="7"/>
  <c r="L1405" i="7"/>
  <c r="K1405" i="7"/>
  <c r="J1405" i="7"/>
  <c r="I1405" i="7"/>
  <c r="G1405" i="7"/>
  <c r="S1404" i="7"/>
  <c r="Q1404" i="7"/>
  <c r="N1404" i="7"/>
  <c r="M1404" i="7"/>
  <c r="W1404" i="7" s="1"/>
  <c r="L1404" i="7"/>
  <c r="K1404" i="7"/>
  <c r="I1404" i="7"/>
  <c r="F1404" i="7"/>
  <c r="E1404" i="7"/>
  <c r="S1403" i="7"/>
  <c r="P1403" i="7"/>
  <c r="O1403" i="7"/>
  <c r="N1403" i="7"/>
  <c r="H1403" i="7"/>
  <c r="G1403" i="7"/>
  <c r="F1403" i="7"/>
  <c r="E1403" i="7"/>
  <c r="R1402" i="7"/>
  <c r="Q1402" i="7"/>
  <c r="P1402" i="7"/>
  <c r="O1402" i="7"/>
  <c r="M1402" i="7"/>
  <c r="J1402" i="7"/>
  <c r="I1402" i="7"/>
  <c r="H1402" i="7"/>
  <c r="G1402" i="7"/>
  <c r="E1402" i="7"/>
  <c r="S1401" i="7"/>
  <c r="R1401" i="7"/>
  <c r="Q1401" i="7"/>
  <c r="O1401" i="7"/>
  <c r="L1401" i="7"/>
  <c r="K1401" i="7"/>
  <c r="J1401" i="7"/>
  <c r="I1401" i="7"/>
  <c r="G1401" i="7"/>
  <c r="S1400" i="7"/>
  <c r="Q1400" i="7"/>
  <c r="N1400" i="7"/>
  <c r="M1400" i="7"/>
  <c r="W1400" i="7" s="1"/>
  <c r="L1400" i="7"/>
  <c r="I1400" i="7"/>
  <c r="F1400" i="7"/>
  <c r="E1400" i="7"/>
  <c r="S1399" i="7"/>
  <c r="P1399" i="7"/>
  <c r="O1399" i="7"/>
  <c r="N1399" i="7"/>
  <c r="M1399" i="7"/>
  <c r="W1399" i="7" s="1"/>
  <c r="K1399" i="7"/>
  <c r="J1399" i="7"/>
  <c r="H1399" i="7"/>
  <c r="G1399" i="7"/>
  <c r="F1399" i="7"/>
  <c r="E1399" i="7"/>
  <c r="R1398" i="7"/>
  <c r="Q1398" i="7"/>
  <c r="P1398" i="7"/>
  <c r="O1398" i="7"/>
  <c r="M1398" i="7"/>
  <c r="J1398" i="7"/>
  <c r="I1398" i="7"/>
  <c r="H1398" i="7"/>
  <c r="G1398" i="7"/>
  <c r="E1398" i="7"/>
  <c r="S1397" i="7"/>
  <c r="R1397" i="7"/>
  <c r="Q1397" i="7"/>
  <c r="O1397" i="7"/>
  <c r="L1397" i="7"/>
  <c r="J1397" i="7"/>
  <c r="I1397" i="7"/>
  <c r="G1397" i="7"/>
  <c r="S1396" i="7"/>
  <c r="Q1396" i="7"/>
  <c r="N1396" i="7"/>
  <c r="M1396" i="7"/>
  <c r="W1396" i="7" s="1"/>
  <c r="L1396" i="7"/>
  <c r="K1396" i="7"/>
  <c r="I1396" i="7"/>
  <c r="F1396" i="7"/>
  <c r="E1396" i="7"/>
  <c r="S1395" i="7"/>
  <c r="P1395" i="7"/>
  <c r="O1395" i="7"/>
  <c r="N1395" i="7"/>
  <c r="M1395" i="7"/>
  <c r="K1395" i="7"/>
  <c r="H1395" i="7"/>
  <c r="G1395" i="7"/>
  <c r="F1395" i="7"/>
  <c r="E1395" i="7"/>
  <c r="R1394" i="7"/>
  <c r="Q1394" i="7"/>
  <c r="P1394" i="7"/>
  <c r="O1394" i="7"/>
  <c r="J1394" i="7"/>
  <c r="I1394" i="7"/>
  <c r="H1394" i="7"/>
  <c r="G1394" i="7"/>
  <c r="E1394" i="7"/>
  <c r="S1393" i="7"/>
  <c r="R1393" i="7"/>
  <c r="Q1393" i="7"/>
  <c r="O1393" i="7"/>
  <c r="L1393" i="7"/>
  <c r="K1393" i="7"/>
  <c r="J1393" i="7"/>
  <c r="I1393" i="7"/>
  <c r="G1393" i="7"/>
  <c r="S1392" i="7"/>
  <c r="Q1392" i="7"/>
  <c r="N1392" i="7"/>
  <c r="M1392" i="7"/>
  <c r="W1392" i="7" s="1"/>
  <c r="L1392" i="7"/>
  <c r="K1392" i="7"/>
  <c r="I1392" i="7"/>
  <c r="F1392" i="7"/>
  <c r="E1392" i="7"/>
  <c r="S1391" i="7"/>
  <c r="P1391" i="7"/>
  <c r="O1391" i="7"/>
  <c r="N1391" i="7"/>
  <c r="H1391" i="7"/>
  <c r="G1391" i="7"/>
  <c r="W1391" i="7" s="1"/>
  <c r="F1391" i="7"/>
  <c r="R1390" i="7"/>
  <c r="Q1390" i="7"/>
  <c r="P1390" i="7"/>
  <c r="O1390" i="7"/>
  <c r="M1390" i="7"/>
  <c r="W1390" i="7" s="1"/>
  <c r="J1390" i="7"/>
  <c r="I1390" i="7"/>
  <c r="H1390" i="7"/>
  <c r="G1390" i="7"/>
  <c r="E1390" i="7"/>
  <c r="S1389" i="7"/>
  <c r="R1389" i="7"/>
  <c r="Q1389" i="7"/>
  <c r="O1389" i="7"/>
  <c r="L1389" i="7"/>
  <c r="K1389" i="7"/>
  <c r="J1389" i="7"/>
  <c r="I1389" i="7"/>
  <c r="G1389" i="7"/>
  <c r="S1388" i="7"/>
  <c r="Q1388" i="7"/>
  <c r="N1388" i="7"/>
  <c r="L1388" i="7"/>
  <c r="I1388" i="7"/>
  <c r="F1388" i="7"/>
  <c r="E1388" i="7"/>
  <c r="R1387" i="7"/>
  <c r="Q1387" i="7"/>
  <c r="P1387" i="7"/>
  <c r="O1387" i="7"/>
  <c r="M1387" i="7"/>
  <c r="L1387" i="7"/>
  <c r="K1387" i="7"/>
  <c r="J1387" i="7"/>
  <c r="I1387" i="7"/>
  <c r="H1387" i="7"/>
  <c r="G1387" i="7"/>
  <c r="E1387" i="7"/>
  <c r="S1386" i="7"/>
  <c r="R1386" i="7"/>
  <c r="Q1386" i="7"/>
  <c r="O1386" i="7"/>
  <c r="L1386" i="7"/>
  <c r="K1386" i="7"/>
  <c r="J1386" i="7"/>
  <c r="I1386" i="7"/>
  <c r="G1386" i="7"/>
  <c r="S1385" i="7"/>
  <c r="Q1385" i="7"/>
  <c r="N1385" i="7"/>
  <c r="M1385" i="7"/>
  <c r="W1385" i="7" s="1"/>
  <c r="L1385" i="7"/>
  <c r="K1385" i="7"/>
  <c r="I1385" i="7"/>
  <c r="F1385" i="7"/>
  <c r="E1385" i="7"/>
  <c r="S1384" i="7"/>
  <c r="P1384" i="7"/>
  <c r="O1384" i="7"/>
  <c r="N1384" i="7"/>
  <c r="M1384" i="7"/>
  <c r="W1384" i="7" s="1"/>
  <c r="K1384" i="7"/>
  <c r="H1384" i="7"/>
  <c r="G1384" i="7"/>
  <c r="F1384" i="7"/>
  <c r="E1384" i="7"/>
  <c r="R1383" i="7"/>
  <c r="Q1383" i="7"/>
  <c r="P1383" i="7"/>
  <c r="O1383" i="7"/>
  <c r="M1383" i="7"/>
  <c r="K1383" i="7"/>
  <c r="J1383" i="7"/>
  <c r="I1383" i="7"/>
  <c r="H1383" i="7"/>
  <c r="G1383" i="7"/>
  <c r="E1383" i="7"/>
  <c r="S1382" i="7"/>
  <c r="R1382" i="7"/>
  <c r="Q1382" i="7"/>
  <c r="O1382" i="7"/>
  <c r="L1382" i="7"/>
  <c r="K1382" i="7"/>
  <c r="J1382" i="7"/>
  <c r="I1382" i="7"/>
  <c r="G1382" i="7"/>
  <c r="S1381" i="7"/>
  <c r="Q1381" i="7"/>
  <c r="N1381" i="7"/>
  <c r="M1381" i="7"/>
  <c r="W1381" i="7" s="1"/>
  <c r="L1381" i="7"/>
  <c r="K1381" i="7"/>
  <c r="I1381" i="7"/>
  <c r="F1381" i="7"/>
  <c r="E1381" i="7"/>
  <c r="S1380" i="7"/>
  <c r="P1380" i="7"/>
  <c r="O1380" i="7"/>
  <c r="N1380" i="7"/>
  <c r="M1380" i="7"/>
  <c r="W1380" i="7" s="1"/>
  <c r="K1380" i="7"/>
  <c r="H1380" i="7"/>
  <c r="G1380" i="7"/>
  <c r="F1380" i="7"/>
  <c r="E1380" i="7"/>
  <c r="R1379" i="7"/>
  <c r="Q1379" i="7"/>
  <c r="P1379" i="7"/>
  <c r="O1379" i="7"/>
  <c r="M1379" i="7"/>
  <c r="K1379" i="7"/>
  <c r="J1379" i="7"/>
  <c r="I1379" i="7"/>
  <c r="H1379" i="7"/>
  <c r="G1379" i="7"/>
  <c r="E1379" i="7"/>
  <c r="S1378" i="7"/>
  <c r="R1378" i="7"/>
  <c r="Q1378" i="7"/>
  <c r="O1378" i="7"/>
  <c r="L1378" i="7"/>
  <c r="K1378" i="7"/>
  <c r="J1378" i="7"/>
  <c r="I1378" i="7"/>
  <c r="G1378" i="7"/>
  <c r="S1377" i="7"/>
  <c r="Q1377" i="7"/>
  <c r="N1377" i="7"/>
  <c r="M1377" i="7"/>
  <c r="W1377" i="7" s="1"/>
  <c r="L1377" i="7"/>
  <c r="K1377" i="7"/>
  <c r="I1377" i="7"/>
  <c r="F1377" i="7"/>
  <c r="E1377" i="7"/>
  <c r="S1376" i="7"/>
  <c r="P1376" i="7"/>
  <c r="O1376" i="7"/>
  <c r="N1376" i="7"/>
  <c r="M1376" i="7"/>
  <c r="W1376" i="7" s="1"/>
  <c r="K1376" i="7"/>
  <c r="H1376" i="7"/>
  <c r="G1376" i="7"/>
  <c r="F1376" i="7"/>
  <c r="E1376" i="7"/>
  <c r="R1375" i="7"/>
  <c r="Q1375" i="7"/>
  <c r="P1375" i="7"/>
  <c r="O1375" i="7"/>
  <c r="M1375" i="7"/>
  <c r="W1375" i="7" s="1"/>
  <c r="K1375" i="7"/>
  <c r="J1375" i="7"/>
  <c r="I1375" i="7"/>
  <c r="H1375" i="7"/>
  <c r="G1375" i="7"/>
  <c r="E1375" i="7"/>
  <c r="S1374" i="7"/>
  <c r="R1374" i="7"/>
  <c r="Q1374" i="7"/>
  <c r="O1374" i="7"/>
  <c r="L1374" i="7"/>
  <c r="K1374" i="7"/>
  <c r="J1374" i="7"/>
  <c r="I1374" i="7"/>
  <c r="G1374" i="7"/>
  <c r="S1373" i="7"/>
  <c r="Q1373" i="7"/>
  <c r="N1373" i="7"/>
  <c r="M1373" i="7"/>
  <c r="L1373" i="7"/>
  <c r="K1373" i="7"/>
  <c r="I1373" i="7"/>
  <c r="F1373" i="7"/>
  <c r="E1373" i="7"/>
  <c r="S1372" i="7"/>
  <c r="P1372" i="7"/>
  <c r="O1372" i="7"/>
  <c r="N1372" i="7"/>
  <c r="M1372" i="7"/>
  <c r="W1372" i="7" s="1"/>
  <c r="K1372" i="7"/>
  <c r="H1372" i="7"/>
  <c r="G1372" i="7"/>
  <c r="F1372" i="7"/>
  <c r="E1372" i="7"/>
  <c r="R1371" i="7"/>
  <c r="Q1371" i="7"/>
  <c r="P1371" i="7"/>
  <c r="O1371" i="7"/>
  <c r="M1371" i="7"/>
  <c r="W1371" i="7" s="1"/>
  <c r="K1371" i="7"/>
  <c r="J1371" i="7"/>
  <c r="I1371" i="7"/>
  <c r="H1371" i="7"/>
  <c r="G1371" i="7"/>
  <c r="S1370" i="7"/>
  <c r="R1370" i="7"/>
  <c r="Q1370" i="7"/>
  <c r="O1370" i="7"/>
  <c r="L1370" i="7"/>
  <c r="K1370" i="7"/>
  <c r="J1370" i="7"/>
  <c r="I1370" i="7"/>
  <c r="G1370" i="7"/>
  <c r="S1369" i="7"/>
  <c r="Q1369" i="7"/>
  <c r="N1369" i="7"/>
  <c r="M1369" i="7"/>
  <c r="L1369" i="7"/>
  <c r="K1369" i="7"/>
  <c r="I1369" i="7"/>
  <c r="F1369" i="7"/>
  <c r="E1369" i="7"/>
  <c r="S1368" i="7"/>
  <c r="P1368" i="7"/>
  <c r="O1368" i="7"/>
  <c r="N1368" i="7"/>
  <c r="M1368" i="7"/>
  <c r="K1368" i="7"/>
  <c r="H1368" i="7"/>
  <c r="G1368" i="7"/>
  <c r="F1368" i="7"/>
  <c r="E1368" i="7"/>
  <c r="R1367" i="7"/>
  <c r="Q1367" i="7"/>
  <c r="P1367" i="7"/>
  <c r="O1367" i="7"/>
  <c r="M1367" i="7"/>
  <c r="W1367" i="7" s="1"/>
  <c r="K1367" i="7"/>
  <c r="J1367" i="7"/>
  <c r="I1367" i="7"/>
  <c r="H1367" i="7"/>
  <c r="G1367" i="7"/>
  <c r="E1367" i="7"/>
  <c r="S1366" i="7"/>
  <c r="R1366" i="7"/>
  <c r="P1366" i="7"/>
  <c r="M1366" i="7"/>
  <c r="W1366" i="7" s="1"/>
  <c r="L1366" i="7"/>
  <c r="K1366" i="7"/>
  <c r="J1366" i="7"/>
  <c r="H1366" i="7"/>
  <c r="E1366" i="7"/>
  <c r="R1365" i="7"/>
  <c r="O1365" i="7"/>
  <c r="N1365" i="7"/>
  <c r="M1365" i="7"/>
  <c r="W1365" i="7" s="1"/>
  <c r="L1365" i="7"/>
  <c r="J1365" i="7"/>
  <c r="G1365" i="7"/>
  <c r="F1365" i="7"/>
  <c r="E1365" i="7"/>
  <c r="Q1364" i="7"/>
  <c r="P1364" i="7"/>
  <c r="O1364" i="7"/>
  <c r="N1364" i="7"/>
  <c r="L1364" i="7"/>
  <c r="I1364" i="7"/>
  <c r="H1364" i="7"/>
  <c r="G1364" i="7"/>
  <c r="F1364" i="7"/>
  <c r="S1363" i="7"/>
  <c r="R1363" i="7"/>
  <c r="Q1363" i="7"/>
  <c r="P1363" i="7"/>
  <c r="N1363" i="7"/>
  <c r="M1363" i="7"/>
  <c r="W1363" i="7" s="1"/>
  <c r="K1363" i="7"/>
  <c r="J1363" i="7"/>
  <c r="I1363" i="7"/>
  <c r="H1363" i="7"/>
  <c r="F1363" i="7"/>
  <c r="E1363" i="7"/>
  <c r="S1362" i="7"/>
  <c r="R1362" i="7"/>
  <c r="P1362" i="7"/>
  <c r="M1362" i="7"/>
  <c r="W1362" i="7" s="1"/>
  <c r="L1362" i="7"/>
  <c r="K1362" i="7"/>
  <c r="J1362" i="7"/>
  <c r="H1362" i="7"/>
  <c r="E1362" i="7"/>
  <c r="R1361" i="7"/>
  <c r="O1361" i="7"/>
  <c r="N1361" i="7"/>
  <c r="M1361" i="7"/>
  <c r="W1361" i="7" s="1"/>
  <c r="L1361" i="7"/>
  <c r="J1361" i="7"/>
  <c r="G1361" i="7"/>
  <c r="F1361" i="7"/>
  <c r="E1361" i="7"/>
  <c r="Q1360" i="7"/>
  <c r="P1360" i="7"/>
  <c r="O1360" i="7"/>
  <c r="N1360" i="7"/>
  <c r="L1360" i="7"/>
  <c r="I1360" i="7"/>
  <c r="H1360" i="7"/>
  <c r="G1360" i="7"/>
  <c r="F1360" i="7"/>
  <c r="S1359" i="7"/>
  <c r="R1359" i="7"/>
  <c r="Q1359" i="7"/>
  <c r="P1359" i="7"/>
  <c r="N1359" i="7"/>
  <c r="K1359" i="7"/>
  <c r="J1359" i="7"/>
  <c r="I1359" i="7"/>
  <c r="H1359" i="7"/>
  <c r="F1359" i="7"/>
  <c r="S1358" i="7"/>
  <c r="R1358" i="7"/>
  <c r="P1358" i="7"/>
  <c r="M1358" i="7"/>
  <c r="W1358" i="7" s="1"/>
  <c r="L1358" i="7"/>
  <c r="K1358" i="7"/>
  <c r="J1358" i="7"/>
  <c r="H1358" i="7"/>
  <c r="E1358" i="7"/>
  <c r="R1357" i="7"/>
  <c r="O1357" i="7"/>
  <c r="N1357" i="7"/>
  <c r="M1357" i="7"/>
  <c r="W1357" i="7" s="1"/>
  <c r="L1357" i="7"/>
  <c r="J1357" i="7"/>
  <c r="G1357" i="7"/>
  <c r="F1357" i="7"/>
  <c r="E1357" i="7"/>
  <c r="S1356" i="7"/>
  <c r="Q1356" i="7"/>
  <c r="P1356" i="7"/>
  <c r="O1356" i="7"/>
  <c r="N1356" i="7"/>
  <c r="L1356" i="7"/>
  <c r="I1356" i="7"/>
  <c r="H1356" i="7"/>
  <c r="G1356" i="7"/>
  <c r="F1356" i="7"/>
  <c r="S1355" i="7"/>
  <c r="R1355" i="7"/>
  <c r="Q1355" i="7"/>
  <c r="P1355" i="7"/>
  <c r="N1355" i="7"/>
  <c r="X1355" i="7" s="1"/>
  <c r="K1355" i="7"/>
  <c r="J1355" i="7"/>
  <c r="I1355" i="7"/>
  <c r="H1355" i="7"/>
  <c r="F1355" i="7"/>
  <c r="S1354" i="7"/>
  <c r="R1354" i="7"/>
  <c r="P1354" i="7"/>
  <c r="M1354" i="7"/>
  <c r="W1354" i="7" s="1"/>
  <c r="L1354" i="7"/>
  <c r="K1354" i="7"/>
  <c r="J1354" i="7"/>
  <c r="H1354" i="7"/>
  <c r="E1354" i="7"/>
  <c r="R1353" i="7"/>
  <c r="O1353" i="7"/>
  <c r="N1353" i="7"/>
  <c r="M1353" i="7"/>
  <c r="L1353" i="7"/>
  <c r="J1353" i="7"/>
  <c r="G1353" i="7"/>
  <c r="F1353" i="7"/>
  <c r="E1353" i="7"/>
  <c r="Q1352" i="7"/>
  <c r="P1352" i="7"/>
  <c r="O1352" i="7"/>
  <c r="N1352" i="7"/>
  <c r="L1352" i="7"/>
  <c r="I1352" i="7"/>
  <c r="H1352" i="7"/>
  <c r="G1352" i="7"/>
  <c r="F1352" i="7"/>
  <c r="S1351" i="7"/>
  <c r="R1351" i="7"/>
  <c r="Q1351" i="7"/>
  <c r="P1351" i="7"/>
  <c r="N1351" i="7"/>
  <c r="K1351" i="7"/>
  <c r="J1351" i="7"/>
  <c r="I1351" i="7"/>
  <c r="H1351" i="7"/>
  <c r="F1351" i="7"/>
  <c r="S1350" i="7"/>
  <c r="R1350" i="7"/>
  <c r="P1350" i="7"/>
  <c r="M1350" i="7"/>
  <c r="W1350" i="7" s="1"/>
  <c r="L1350" i="7"/>
  <c r="K1350" i="7"/>
  <c r="J1350" i="7"/>
  <c r="H1350" i="7"/>
  <c r="E1350" i="7"/>
  <c r="R1349" i="7"/>
  <c r="O1349" i="7"/>
  <c r="N1349" i="7"/>
  <c r="M1349" i="7"/>
  <c r="W1349" i="7" s="1"/>
  <c r="L1349" i="7"/>
  <c r="J1349" i="7"/>
  <c r="G1349" i="7"/>
  <c r="F1349" i="7"/>
  <c r="E1349" i="7"/>
  <c r="Q1348" i="7"/>
  <c r="P1348" i="7"/>
  <c r="O1348" i="7"/>
  <c r="N1348" i="7"/>
  <c r="L1348" i="7"/>
  <c r="I1348" i="7"/>
  <c r="H1348" i="7"/>
  <c r="G1348" i="7"/>
  <c r="F1348" i="7"/>
  <c r="S1347" i="7"/>
  <c r="R1347" i="7"/>
  <c r="Q1347" i="7"/>
  <c r="P1347" i="7"/>
  <c r="N1347" i="7"/>
  <c r="K1347" i="7"/>
  <c r="J1347" i="7"/>
  <c r="I1347" i="7"/>
  <c r="H1347" i="7"/>
  <c r="F1347" i="7"/>
  <c r="E1347" i="7"/>
  <c r="S1346" i="7"/>
  <c r="R1346" i="7"/>
  <c r="P1346" i="7"/>
  <c r="M1346" i="7"/>
  <c r="W1346" i="7" s="1"/>
  <c r="L1346" i="7"/>
  <c r="K1346" i="7"/>
  <c r="J1346" i="7"/>
  <c r="H1346" i="7"/>
  <c r="E1346" i="7"/>
  <c r="S1345" i="7"/>
  <c r="P1345" i="7"/>
  <c r="O1345" i="7"/>
  <c r="N1345" i="7"/>
  <c r="M1345" i="7"/>
  <c r="W1345" i="7" s="1"/>
  <c r="K1345" i="7"/>
  <c r="H1345" i="7"/>
  <c r="G1345" i="7"/>
  <c r="F1345" i="7"/>
  <c r="E1345" i="7"/>
  <c r="R1344" i="7"/>
  <c r="Q1344" i="7"/>
  <c r="P1344" i="7"/>
  <c r="O1344" i="7"/>
  <c r="M1344" i="7"/>
  <c r="J1344" i="7"/>
  <c r="I1344" i="7"/>
  <c r="H1344" i="7"/>
  <c r="G1344" i="7"/>
  <c r="E1344" i="7"/>
  <c r="S1343" i="7"/>
  <c r="R1343" i="7"/>
  <c r="Q1343" i="7"/>
  <c r="O1343" i="7"/>
  <c r="L1343" i="7"/>
  <c r="K1343" i="7"/>
  <c r="J1343" i="7"/>
  <c r="I1343" i="7"/>
  <c r="G1343" i="7"/>
  <c r="S1342" i="7"/>
  <c r="Q1342" i="7"/>
  <c r="N1342" i="7"/>
  <c r="M1342" i="7"/>
  <c r="W1342" i="7" s="1"/>
  <c r="L1342" i="7"/>
  <c r="K1342" i="7"/>
  <c r="I1342" i="7"/>
  <c r="F1342" i="7"/>
  <c r="E1342" i="7"/>
  <c r="S1341" i="7"/>
  <c r="P1341" i="7"/>
  <c r="O1341" i="7"/>
  <c r="N1341" i="7"/>
  <c r="M1341" i="7"/>
  <c r="W1341" i="7" s="1"/>
  <c r="K1341" i="7"/>
  <c r="H1341" i="7"/>
  <c r="G1341" i="7"/>
  <c r="F1341" i="7"/>
  <c r="E1341" i="7"/>
  <c r="R1340" i="7"/>
  <c r="Q1340" i="7"/>
  <c r="P1340" i="7"/>
  <c r="O1340" i="7"/>
  <c r="M1340" i="7"/>
  <c r="W1340" i="7" s="1"/>
  <c r="J1340" i="7"/>
  <c r="I1340" i="7"/>
  <c r="H1340" i="7"/>
  <c r="G1340" i="7"/>
  <c r="E1340" i="7"/>
  <c r="S1339" i="7"/>
  <c r="R1339" i="7"/>
  <c r="Q1339" i="7"/>
  <c r="O1339" i="7"/>
  <c r="L1339" i="7"/>
  <c r="K1339" i="7"/>
  <c r="J1339" i="7"/>
  <c r="I1339" i="7"/>
  <c r="G1339" i="7"/>
  <c r="S1338" i="7"/>
  <c r="Q1338" i="7"/>
  <c r="N1338" i="7"/>
  <c r="M1338" i="7"/>
  <c r="W1338" i="7" s="1"/>
  <c r="L1338" i="7"/>
  <c r="K1338" i="7"/>
  <c r="I1338" i="7"/>
  <c r="F1338" i="7"/>
  <c r="E1338" i="7"/>
  <c r="S1337" i="7"/>
  <c r="P1337" i="7"/>
  <c r="O1337" i="7"/>
  <c r="N1337" i="7"/>
  <c r="M1337" i="7"/>
  <c r="K1337" i="7"/>
  <c r="H1337" i="7"/>
  <c r="G1337" i="7"/>
  <c r="F1337" i="7"/>
  <c r="E1337" i="7"/>
  <c r="R1336" i="7"/>
  <c r="Q1336" i="7"/>
  <c r="P1336" i="7"/>
  <c r="O1336" i="7"/>
  <c r="M1336" i="7"/>
  <c r="W1336" i="7" s="1"/>
  <c r="J1336" i="7"/>
  <c r="I1336" i="7"/>
  <c r="H1336" i="7"/>
  <c r="G1336" i="7"/>
  <c r="E1336" i="7"/>
  <c r="S1335" i="7"/>
  <c r="R1335" i="7"/>
  <c r="Q1335" i="7"/>
  <c r="O1335" i="7"/>
  <c r="L1335" i="7"/>
  <c r="K1335" i="7"/>
  <c r="J1335" i="7"/>
  <c r="I1335" i="7"/>
  <c r="G1335" i="7"/>
  <c r="S1334" i="7"/>
  <c r="Q1334" i="7"/>
  <c r="N1334" i="7"/>
  <c r="M1334" i="7"/>
  <c r="W1334" i="7" s="1"/>
  <c r="L1334" i="7"/>
  <c r="K1334" i="7"/>
  <c r="I1334" i="7"/>
  <c r="F1334" i="7"/>
  <c r="E1334" i="7"/>
  <c r="S1333" i="7"/>
  <c r="P1333" i="7"/>
  <c r="O1333" i="7"/>
  <c r="N1333" i="7"/>
  <c r="M1333" i="7"/>
  <c r="W1333" i="7" s="1"/>
  <c r="K1333" i="7"/>
  <c r="H1333" i="7"/>
  <c r="G1333" i="7"/>
  <c r="F1333" i="7"/>
  <c r="E1333" i="7"/>
  <c r="R1332" i="7"/>
  <c r="Q1332" i="7"/>
  <c r="P1332" i="7"/>
  <c r="O1332" i="7"/>
  <c r="M1332" i="7"/>
  <c r="J1332" i="7"/>
  <c r="I1332" i="7"/>
  <c r="H1332" i="7"/>
  <c r="G1332" i="7"/>
  <c r="E1332" i="7"/>
  <c r="S1331" i="7"/>
  <c r="R1331" i="7"/>
  <c r="Q1331" i="7"/>
  <c r="O1331" i="7"/>
  <c r="L1331" i="7"/>
  <c r="K1331" i="7"/>
  <c r="J1331" i="7"/>
  <c r="I1331" i="7"/>
  <c r="G1331" i="7"/>
  <c r="S1330" i="7"/>
  <c r="Q1330" i="7"/>
  <c r="N1330" i="7"/>
  <c r="M1330" i="7"/>
  <c r="W1330" i="7" s="1"/>
  <c r="L1330" i="7"/>
  <c r="K1330" i="7"/>
  <c r="I1330" i="7"/>
  <c r="F1330" i="7"/>
  <c r="E1330" i="7"/>
  <c r="S1329" i="7"/>
  <c r="P1329" i="7"/>
  <c r="O1329" i="7"/>
  <c r="N1329" i="7"/>
  <c r="M1329" i="7"/>
  <c r="W1329" i="7" s="1"/>
  <c r="K1329" i="7"/>
  <c r="H1329" i="7"/>
  <c r="G1329" i="7"/>
  <c r="F1329" i="7"/>
  <c r="E1329" i="7"/>
  <c r="R1328" i="7"/>
  <c r="Q1328" i="7"/>
  <c r="P1328" i="7"/>
  <c r="O1328" i="7"/>
  <c r="M1328" i="7"/>
  <c r="J1328" i="7"/>
  <c r="I1328" i="7"/>
  <c r="H1328" i="7"/>
  <c r="S1327" i="7"/>
  <c r="R1327" i="7"/>
  <c r="Q1327" i="7"/>
  <c r="O1327" i="7"/>
  <c r="L1327" i="7"/>
  <c r="K1327" i="7"/>
  <c r="J1327" i="7"/>
  <c r="I1327" i="7"/>
  <c r="G1327" i="7"/>
  <c r="S1326" i="7"/>
  <c r="Q1326" i="7"/>
  <c r="N1326" i="7"/>
  <c r="M1326" i="7"/>
  <c r="L1326" i="7"/>
  <c r="K1326" i="7"/>
  <c r="I1326" i="7"/>
  <c r="F1326" i="7"/>
  <c r="E1326" i="7"/>
  <c r="S1325" i="7"/>
  <c r="P1325" i="7"/>
  <c r="O1325" i="7"/>
  <c r="N1325" i="7"/>
  <c r="M1325" i="7"/>
  <c r="K1325" i="7"/>
  <c r="H1325" i="7"/>
  <c r="F1325" i="7"/>
  <c r="E1325" i="7"/>
  <c r="S1324" i="7"/>
  <c r="R1324" i="7"/>
  <c r="Q1324" i="7"/>
  <c r="O1324" i="7"/>
  <c r="L1324" i="7"/>
  <c r="K1324" i="7"/>
  <c r="J1324" i="7"/>
  <c r="I1324" i="7"/>
  <c r="G1324" i="7"/>
  <c r="S1323" i="7"/>
  <c r="Q1323" i="7"/>
  <c r="N1323" i="7"/>
  <c r="L1323" i="7"/>
  <c r="K1323" i="7"/>
  <c r="I1323" i="7"/>
  <c r="F1323" i="7"/>
  <c r="E1323" i="7"/>
  <c r="S1322" i="7"/>
  <c r="P1322" i="7"/>
  <c r="N1322" i="7"/>
  <c r="X1322" i="7" s="1"/>
  <c r="M1322" i="7"/>
  <c r="W1322" i="7" s="1"/>
  <c r="K1322" i="7"/>
  <c r="H1322" i="7"/>
  <c r="F1322" i="7"/>
  <c r="E1322" i="7"/>
  <c r="R1321" i="7"/>
  <c r="Q1321" i="7"/>
  <c r="P1321" i="7"/>
  <c r="O1321" i="7"/>
  <c r="M1321" i="7"/>
  <c r="W1321" i="7" s="1"/>
  <c r="K1321" i="7"/>
  <c r="J1321" i="7"/>
  <c r="I1321" i="7"/>
  <c r="H1321" i="7"/>
  <c r="G1321" i="7"/>
  <c r="E1321" i="7"/>
  <c r="S1320" i="7"/>
  <c r="R1320" i="7"/>
  <c r="Q1320" i="7"/>
  <c r="O1320" i="7"/>
  <c r="L1320" i="7"/>
  <c r="K1320" i="7"/>
  <c r="J1320" i="7"/>
  <c r="I1320" i="7"/>
  <c r="G1320" i="7"/>
  <c r="S1319" i="7"/>
  <c r="Q1319" i="7"/>
  <c r="N1319" i="7"/>
  <c r="M1319" i="7"/>
  <c r="L1319" i="7"/>
  <c r="K1319" i="7"/>
  <c r="I1319" i="7"/>
  <c r="F1319" i="7"/>
  <c r="E1319" i="7"/>
  <c r="S1318" i="7"/>
  <c r="R1318" i="7"/>
  <c r="P1318" i="7"/>
  <c r="N1318" i="7"/>
  <c r="X1318" i="7" s="1"/>
  <c r="M1318" i="7"/>
  <c r="W1318" i="7" s="1"/>
  <c r="K1318" i="7"/>
  <c r="H1318" i="7"/>
  <c r="F1318" i="7"/>
  <c r="E1318" i="7"/>
  <c r="R1317" i="7"/>
  <c r="Q1317" i="7"/>
  <c r="P1317" i="7"/>
  <c r="O1317" i="7"/>
  <c r="M1317" i="7"/>
  <c r="K1317" i="7"/>
  <c r="J1317" i="7"/>
  <c r="I1317" i="7"/>
  <c r="H1317" i="7"/>
  <c r="G1317" i="7"/>
  <c r="E1317" i="7"/>
  <c r="R1316" i="7"/>
  <c r="Q1316" i="7"/>
  <c r="O1316" i="7"/>
  <c r="L1316" i="7"/>
  <c r="K1316" i="7"/>
  <c r="J1316" i="7"/>
  <c r="I1316" i="7"/>
  <c r="G1316" i="7"/>
  <c r="S1315" i="7"/>
  <c r="Q1315" i="7"/>
  <c r="N1315" i="7"/>
  <c r="M1315" i="7"/>
  <c r="W1315" i="7" s="1"/>
  <c r="L1315" i="7"/>
  <c r="K1315" i="7"/>
  <c r="I1315" i="7"/>
  <c r="F1315" i="7"/>
  <c r="E1315" i="7"/>
  <c r="S1314" i="7"/>
  <c r="R1314" i="7"/>
  <c r="P1314" i="7"/>
  <c r="N1314" i="7"/>
  <c r="M1314" i="7"/>
  <c r="W1314" i="7" s="1"/>
  <c r="K1314" i="7"/>
  <c r="H1314" i="7"/>
  <c r="F1314" i="7"/>
  <c r="E1314" i="7"/>
  <c r="R1313" i="7"/>
  <c r="Q1313" i="7"/>
  <c r="P1313" i="7"/>
  <c r="O1313" i="7"/>
  <c r="M1313" i="7"/>
  <c r="K1313" i="7"/>
  <c r="J1313" i="7"/>
  <c r="I1313" i="7"/>
  <c r="H1313" i="7"/>
  <c r="G1313" i="7"/>
  <c r="E1313" i="7"/>
  <c r="R1312" i="7"/>
  <c r="Q1312" i="7"/>
  <c r="O1312" i="7"/>
  <c r="L1312" i="7"/>
  <c r="K1312" i="7"/>
  <c r="J1312" i="7"/>
  <c r="I1312" i="7"/>
  <c r="G1312" i="7"/>
  <c r="S1311" i="7"/>
  <c r="Q1311" i="7"/>
  <c r="N1311" i="7"/>
  <c r="M1311" i="7"/>
  <c r="L1311" i="7"/>
  <c r="K1311" i="7"/>
  <c r="I1311" i="7"/>
  <c r="F1311" i="7"/>
  <c r="E1311" i="7"/>
  <c r="S1310" i="7"/>
  <c r="P1310" i="7"/>
  <c r="N1310" i="7"/>
  <c r="M1310" i="7"/>
  <c r="W1310" i="7" s="1"/>
  <c r="K1310" i="7"/>
  <c r="H1310" i="7"/>
  <c r="F1310" i="7"/>
  <c r="E1310" i="7"/>
  <c r="R1309" i="7"/>
  <c r="Q1309" i="7"/>
  <c r="P1309" i="7"/>
  <c r="O1309" i="7"/>
  <c r="M1309" i="7"/>
  <c r="W1309" i="7" s="1"/>
  <c r="K1309" i="7"/>
  <c r="J1309" i="7"/>
  <c r="I1309" i="7"/>
  <c r="H1309" i="7"/>
  <c r="G1309" i="7"/>
  <c r="E1309" i="7"/>
  <c r="R1308" i="7"/>
  <c r="Q1308" i="7"/>
  <c r="O1308" i="7"/>
  <c r="L1308" i="7"/>
  <c r="K1308" i="7"/>
  <c r="J1308" i="7"/>
  <c r="I1308" i="7"/>
  <c r="G1308" i="7"/>
  <c r="S1307" i="7"/>
  <c r="Q1307" i="7"/>
  <c r="N1307" i="7"/>
  <c r="M1307" i="7"/>
  <c r="L1307" i="7"/>
  <c r="K1307" i="7"/>
  <c r="I1307" i="7"/>
  <c r="F1307" i="7"/>
  <c r="E1307" i="7"/>
  <c r="S1306" i="7"/>
  <c r="P1306" i="7"/>
  <c r="N1306" i="7"/>
  <c r="X1306" i="7" s="1"/>
  <c r="M1306" i="7"/>
  <c r="W1306" i="7" s="1"/>
  <c r="K1306" i="7"/>
  <c r="H1306" i="7"/>
  <c r="F1306" i="7"/>
  <c r="E1306" i="7"/>
  <c r="R1305" i="7"/>
  <c r="Q1305" i="7"/>
  <c r="P1305" i="7"/>
  <c r="O1305" i="7"/>
  <c r="M1305" i="7"/>
  <c r="L1305" i="7"/>
  <c r="K1305" i="7"/>
  <c r="J1305" i="7"/>
  <c r="I1305" i="7"/>
  <c r="H1305" i="7"/>
  <c r="G1305" i="7"/>
  <c r="R1304" i="7"/>
  <c r="Q1304" i="7"/>
  <c r="O1304" i="7"/>
  <c r="L1304" i="7"/>
  <c r="K1304" i="7"/>
  <c r="J1304" i="7"/>
  <c r="I1304" i="7"/>
  <c r="G1304" i="7"/>
  <c r="F1304" i="7"/>
  <c r="R1303" i="7"/>
  <c r="O1303" i="7"/>
  <c r="N1303" i="7"/>
  <c r="M1303" i="7"/>
  <c r="W1303" i="7" s="1"/>
  <c r="L1303" i="7"/>
  <c r="J1303" i="7"/>
  <c r="I1303" i="7"/>
  <c r="G1303" i="7"/>
  <c r="F1303" i="7"/>
  <c r="E1303" i="7"/>
  <c r="Q1302" i="7"/>
  <c r="O1302" i="7"/>
  <c r="N1302" i="7"/>
  <c r="L1302" i="7"/>
  <c r="K1302" i="7"/>
  <c r="I1302" i="7"/>
  <c r="G1302" i="7"/>
  <c r="F1302" i="7"/>
  <c r="S1301" i="7"/>
  <c r="R1301" i="7"/>
  <c r="Q1301" i="7"/>
  <c r="P1301" i="7"/>
  <c r="N1301" i="7"/>
  <c r="M1301" i="7"/>
  <c r="W1301" i="7" s="1"/>
  <c r="K1301" i="7"/>
  <c r="J1301" i="7"/>
  <c r="I1301" i="7"/>
  <c r="H1301" i="7"/>
  <c r="F1301" i="7"/>
  <c r="S1300" i="7"/>
  <c r="R1300" i="7"/>
  <c r="P1300" i="7"/>
  <c r="M1300" i="7"/>
  <c r="W1300" i="7" s="1"/>
  <c r="K1300" i="7"/>
  <c r="J1300" i="7"/>
  <c r="H1300" i="7"/>
  <c r="E1300" i="7"/>
  <c r="R1299" i="7"/>
  <c r="O1299" i="7"/>
  <c r="M1299" i="7"/>
  <c r="W1299" i="7" s="1"/>
  <c r="L1299" i="7"/>
  <c r="J1299" i="7"/>
  <c r="G1299" i="7"/>
  <c r="F1299" i="7"/>
  <c r="X1299" i="7" s="1"/>
  <c r="E1299" i="7"/>
  <c r="Q1298" i="7"/>
  <c r="O1298" i="7"/>
  <c r="N1298" i="7"/>
  <c r="L1298" i="7"/>
  <c r="I1298" i="7"/>
  <c r="G1298" i="7"/>
  <c r="F1298" i="7"/>
  <c r="S1297" i="7"/>
  <c r="Q1297" i="7"/>
  <c r="P1297" i="7"/>
  <c r="N1297" i="7"/>
  <c r="K1297" i="7"/>
  <c r="I1297" i="7"/>
  <c r="H1297" i="7"/>
  <c r="F1297" i="7"/>
  <c r="E1297" i="7"/>
  <c r="S1296" i="7"/>
  <c r="R1296" i="7"/>
  <c r="P1296" i="7"/>
  <c r="M1296" i="7"/>
  <c r="W1296" i="7" s="1"/>
  <c r="L1296" i="7"/>
  <c r="K1296" i="7"/>
  <c r="J1296" i="7"/>
  <c r="H1296" i="7"/>
  <c r="E1296" i="7"/>
  <c r="R1295" i="7"/>
  <c r="O1295" i="7"/>
  <c r="M1295" i="7"/>
  <c r="L1295" i="7"/>
  <c r="J1295" i="7"/>
  <c r="G1295" i="7"/>
  <c r="E1295" i="7"/>
  <c r="Q1294" i="7"/>
  <c r="P1294" i="7"/>
  <c r="O1294" i="7"/>
  <c r="N1294" i="7"/>
  <c r="L1294" i="7"/>
  <c r="I1294" i="7"/>
  <c r="H1294" i="7"/>
  <c r="G1294" i="7"/>
  <c r="F1294" i="7"/>
  <c r="S1293" i="7"/>
  <c r="Q1293" i="7"/>
  <c r="P1293" i="7"/>
  <c r="N1293" i="7"/>
  <c r="K1293" i="7"/>
  <c r="I1293" i="7"/>
  <c r="H1293" i="7"/>
  <c r="F1293" i="7"/>
  <c r="E1293" i="7"/>
  <c r="S1292" i="7"/>
  <c r="R1292" i="7"/>
  <c r="P1292" i="7"/>
  <c r="M1292" i="7"/>
  <c r="W1292" i="7" s="1"/>
  <c r="K1292" i="7"/>
  <c r="J1292" i="7"/>
  <c r="H1292" i="7"/>
  <c r="G1292" i="7"/>
  <c r="E1292" i="7"/>
  <c r="R1291" i="7"/>
  <c r="O1291" i="7"/>
  <c r="N1291" i="7"/>
  <c r="M1291" i="7"/>
  <c r="W1291" i="7" s="1"/>
  <c r="L1291" i="7"/>
  <c r="J1291" i="7"/>
  <c r="G1291" i="7"/>
  <c r="F1291" i="7"/>
  <c r="E1291" i="7"/>
  <c r="Q1290" i="7"/>
  <c r="O1290" i="7"/>
  <c r="N1290" i="7"/>
  <c r="L1290" i="7"/>
  <c r="I1290" i="7"/>
  <c r="G1290" i="7"/>
  <c r="F1290" i="7"/>
  <c r="S1289" i="7"/>
  <c r="R1289" i="7"/>
  <c r="Q1289" i="7"/>
  <c r="P1289" i="7"/>
  <c r="N1289" i="7"/>
  <c r="K1289" i="7"/>
  <c r="J1289" i="7"/>
  <c r="I1289" i="7"/>
  <c r="H1289" i="7"/>
  <c r="F1289" i="7"/>
  <c r="S1288" i="7"/>
  <c r="R1288" i="7"/>
  <c r="P1288" i="7"/>
  <c r="O1288" i="7"/>
  <c r="M1288" i="7"/>
  <c r="W1288" i="7" s="1"/>
  <c r="K1288" i="7"/>
  <c r="J1288" i="7"/>
  <c r="H1288" i="7"/>
  <c r="E1288" i="7"/>
  <c r="R1287" i="7"/>
  <c r="O1287" i="7"/>
  <c r="M1287" i="7"/>
  <c r="W1287" i="7" s="1"/>
  <c r="L1287" i="7"/>
  <c r="J1287" i="7"/>
  <c r="G1287" i="7"/>
  <c r="E1287" i="7"/>
  <c r="Q1286" i="7"/>
  <c r="P1286" i="7"/>
  <c r="O1286" i="7"/>
  <c r="N1286" i="7"/>
  <c r="L1286" i="7"/>
  <c r="I1286" i="7"/>
  <c r="G1286" i="7"/>
  <c r="F1286" i="7"/>
  <c r="S1285" i="7"/>
  <c r="Q1285" i="7"/>
  <c r="P1285" i="7"/>
  <c r="N1285" i="7"/>
  <c r="K1285" i="7"/>
  <c r="I1285" i="7"/>
  <c r="H1285" i="7"/>
  <c r="F1285" i="7"/>
  <c r="S1284" i="7"/>
  <c r="R1284" i="7"/>
  <c r="P1284" i="7"/>
  <c r="O1284" i="7"/>
  <c r="M1284" i="7"/>
  <c r="W1284" i="7" s="1"/>
  <c r="L1284" i="7"/>
  <c r="K1284" i="7"/>
  <c r="J1284" i="7"/>
  <c r="H1284" i="7"/>
  <c r="E1284" i="7"/>
  <c r="R1283" i="7"/>
  <c r="O1283" i="7"/>
  <c r="M1283" i="7"/>
  <c r="L1283" i="7"/>
  <c r="J1283" i="7"/>
  <c r="G1283" i="7"/>
  <c r="E1283" i="7"/>
  <c r="R1282" i="7"/>
  <c r="Q1282" i="7"/>
  <c r="P1282" i="7"/>
  <c r="O1282" i="7"/>
  <c r="M1282" i="7"/>
  <c r="J1282" i="7"/>
  <c r="I1282" i="7"/>
  <c r="H1282" i="7"/>
  <c r="G1282" i="7"/>
  <c r="E1282" i="7"/>
  <c r="R1281" i="7"/>
  <c r="Q1281" i="7"/>
  <c r="O1281" i="7"/>
  <c r="L1281" i="7"/>
  <c r="J1281" i="7"/>
  <c r="I1281" i="7"/>
  <c r="G1281" i="7"/>
  <c r="S1280" i="7"/>
  <c r="Q1280" i="7"/>
  <c r="N1280" i="7"/>
  <c r="M1280" i="7"/>
  <c r="L1280" i="7"/>
  <c r="K1280" i="7"/>
  <c r="I1280" i="7"/>
  <c r="F1280" i="7"/>
  <c r="E1280" i="7"/>
  <c r="S1279" i="7"/>
  <c r="P1279" i="7"/>
  <c r="N1279" i="7"/>
  <c r="M1279" i="7"/>
  <c r="W1279" i="7" s="1"/>
  <c r="K1279" i="7"/>
  <c r="H1279" i="7"/>
  <c r="F1279" i="7"/>
  <c r="E1279" i="7"/>
  <c r="R1278" i="7"/>
  <c r="Q1278" i="7"/>
  <c r="P1278" i="7"/>
  <c r="O1278" i="7"/>
  <c r="M1278" i="7"/>
  <c r="W1278" i="7" s="1"/>
  <c r="J1278" i="7"/>
  <c r="I1278" i="7"/>
  <c r="H1278" i="7"/>
  <c r="G1278" i="7"/>
  <c r="E1278" i="7"/>
  <c r="R1277" i="7"/>
  <c r="Q1277" i="7"/>
  <c r="O1277" i="7"/>
  <c r="L1277" i="7"/>
  <c r="J1277" i="7"/>
  <c r="I1277" i="7"/>
  <c r="G1277" i="7"/>
  <c r="S1276" i="7"/>
  <c r="Q1276" i="7"/>
  <c r="N1276" i="7"/>
  <c r="M1276" i="7"/>
  <c r="L1276" i="7"/>
  <c r="K1276" i="7"/>
  <c r="I1276" i="7"/>
  <c r="F1276" i="7"/>
  <c r="E1276" i="7"/>
  <c r="S1275" i="7"/>
  <c r="P1275" i="7"/>
  <c r="N1275" i="7"/>
  <c r="X1275" i="7" s="1"/>
  <c r="M1275" i="7"/>
  <c r="W1275" i="7" s="1"/>
  <c r="K1275" i="7"/>
  <c r="H1275" i="7"/>
  <c r="F1275" i="7"/>
  <c r="E1275" i="7"/>
  <c r="R1274" i="7"/>
  <c r="Q1274" i="7"/>
  <c r="P1274" i="7"/>
  <c r="O1274" i="7"/>
  <c r="M1274" i="7"/>
  <c r="W1274" i="7" s="1"/>
  <c r="J1274" i="7"/>
  <c r="I1274" i="7"/>
  <c r="H1274" i="7"/>
  <c r="G1274" i="7"/>
  <c r="E1274" i="7"/>
  <c r="R1273" i="7"/>
  <c r="Q1273" i="7"/>
  <c r="O1273" i="7"/>
  <c r="L1273" i="7"/>
  <c r="J1273" i="7"/>
  <c r="I1273" i="7"/>
  <c r="G1273" i="7"/>
  <c r="F1273" i="7"/>
  <c r="S1272" i="7"/>
  <c r="Q1272" i="7"/>
  <c r="N1272" i="7"/>
  <c r="M1272" i="7"/>
  <c r="W1272" i="7" s="1"/>
  <c r="L1272" i="7"/>
  <c r="K1272" i="7"/>
  <c r="I1272" i="7"/>
  <c r="F1272" i="7"/>
  <c r="E1272" i="7"/>
  <c r="S1271" i="7"/>
  <c r="P1271" i="7"/>
  <c r="N1271" i="7"/>
  <c r="M1271" i="7"/>
  <c r="W1271" i="7" s="1"/>
  <c r="K1271" i="7"/>
  <c r="H1271" i="7"/>
  <c r="F1271" i="7"/>
  <c r="E1271" i="7"/>
  <c r="R1270" i="7"/>
  <c r="Q1270" i="7"/>
  <c r="P1270" i="7"/>
  <c r="O1270" i="7"/>
  <c r="M1270" i="7"/>
  <c r="W1270" i="7" s="1"/>
  <c r="J1270" i="7"/>
  <c r="I1270" i="7"/>
  <c r="H1270" i="7"/>
  <c r="G1270" i="7"/>
  <c r="E1270" i="7"/>
  <c r="R1269" i="7"/>
  <c r="Q1269" i="7"/>
  <c r="O1269" i="7"/>
  <c r="L1269" i="7"/>
  <c r="J1269" i="7"/>
  <c r="I1269" i="7"/>
  <c r="G1269" i="7"/>
  <c r="F1269" i="7"/>
  <c r="S1268" i="7"/>
  <c r="Q1268" i="7"/>
  <c r="N1268" i="7"/>
  <c r="M1268" i="7"/>
  <c r="L1268" i="7"/>
  <c r="K1268" i="7"/>
  <c r="I1268" i="7"/>
  <c r="F1268" i="7"/>
  <c r="S1267" i="7"/>
  <c r="P1267" i="7"/>
  <c r="N1267" i="7"/>
  <c r="X1267" i="7" s="1"/>
  <c r="M1267" i="7"/>
  <c r="W1267" i="7" s="1"/>
  <c r="K1267" i="7"/>
  <c r="J1267" i="7"/>
  <c r="H1267" i="7"/>
  <c r="F1267" i="7"/>
  <c r="E1267" i="7"/>
  <c r="R1266" i="7"/>
  <c r="Q1266" i="7"/>
  <c r="P1266" i="7"/>
  <c r="O1266" i="7"/>
  <c r="M1266" i="7"/>
  <c r="W1266" i="7" s="1"/>
  <c r="J1266" i="7"/>
  <c r="I1266" i="7"/>
  <c r="H1266" i="7"/>
  <c r="G1266" i="7"/>
  <c r="E1266" i="7"/>
  <c r="R1265" i="7"/>
  <c r="Q1265" i="7"/>
  <c r="O1265" i="7"/>
  <c r="L1265" i="7"/>
  <c r="J1265" i="7"/>
  <c r="I1265" i="7"/>
  <c r="G1265" i="7"/>
  <c r="S1264" i="7"/>
  <c r="Q1264" i="7"/>
  <c r="N1264" i="7"/>
  <c r="M1264" i="7"/>
  <c r="L1264" i="7"/>
  <c r="K1264" i="7"/>
  <c r="I1264" i="7"/>
  <c r="F1264" i="7"/>
  <c r="S1263" i="7"/>
  <c r="P1263" i="7"/>
  <c r="N1263" i="7"/>
  <c r="M1263" i="7"/>
  <c r="W1263" i="7" s="1"/>
  <c r="K1263" i="7"/>
  <c r="H1263" i="7"/>
  <c r="F1263" i="7"/>
  <c r="E1263" i="7"/>
  <c r="R1262" i="7"/>
  <c r="Q1262" i="7"/>
  <c r="P1262" i="7"/>
  <c r="O1262" i="7"/>
  <c r="M1262" i="7"/>
  <c r="J1262" i="7"/>
  <c r="H1262" i="7"/>
  <c r="G1262" i="7"/>
  <c r="E1262" i="7"/>
  <c r="Q1261" i="7"/>
  <c r="N1261" i="7"/>
  <c r="X1261" i="7" s="1"/>
  <c r="M1261" i="7"/>
  <c r="W1261" i="7" s="1"/>
  <c r="L1261" i="7"/>
  <c r="K1261" i="7"/>
  <c r="I1261" i="7"/>
  <c r="F1261" i="7"/>
  <c r="E1261" i="7"/>
  <c r="S1260" i="7"/>
  <c r="P1260" i="7"/>
  <c r="O1260" i="7"/>
  <c r="N1260" i="7"/>
  <c r="K1260" i="7"/>
  <c r="H1260" i="7"/>
  <c r="G1260" i="7"/>
  <c r="F1260" i="7"/>
  <c r="R1259" i="7"/>
  <c r="Q1259" i="7"/>
  <c r="P1259" i="7"/>
  <c r="M1259" i="7"/>
  <c r="W1259" i="7" s="1"/>
  <c r="K1259" i="7"/>
  <c r="J1259" i="7"/>
  <c r="I1259" i="7"/>
  <c r="H1259" i="7"/>
  <c r="E1259" i="7"/>
  <c r="S1258" i="7"/>
  <c r="R1258" i="7"/>
  <c r="O1258" i="7"/>
  <c r="L1258" i="7"/>
  <c r="K1258" i="7"/>
  <c r="J1258" i="7"/>
  <c r="G1258" i="7"/>
  <c r="Q1257" i="7"/>
  <c r="N1257" i="7"/>
  <c r="M1257" i="7"/>
  <c r="W1257" i="7" s="1"/>
  <c r="L1257" i="7"/>
  <c r="K1257" i="7"/>
  <c r="I1257" i="7"/>
  <c r="F1257" i="7"/>
  <c r="E1257" i="7"/>
  <c r="S1256" i="7"/>
  <c r="P1256" i="7"/>
  <c r="O1256" i="7"/>
  <c r="N1256" i="7"/>
  <c r="K1256" i="7"/>
  <c r="H1256" i="7"/>
  <c r="G1256" i="7"/>
  <c r="F1256" i="7"/>
  <c r="R1255" i="7"/>
  <c r="Q1255" i="7"/>
  <c r="P1255" i="7"/>
  <c r="M1255" i="7"/>
  <c r="W1255" i="7" s="1"/>
  <c r="K1255" i="7"/>
  <c r="J1255" i="7"/>
  <c r="I1255" i="7"/>
  <c r="H1255" i="7"/>
  <c r="E1255" i="7"/>
  <c r="S1254" i="7"/>
  <c r="R1254" i="7"/>
  <c r="Q1254" i="7"/>
  <c r="O1254" i="7"/>
  <c r="L1254" i="7"/>
  <c r="K1254" i="7"/>
  <c r="J1254" i="7"/>
  <c r="G1254" i="7"/>
  <c r="Q1253" i="7"/>
  <c r="N1253" i="7"/>
  <c r="M1253" i="7"/>
  <c r="W1253" i="7" s="1"/>
  <c r="L1253" i="7"/>
  <c r="K1253" i="7"/>
  <c r="I1253" i="7"/>
  <c r="F1253" i="7"/>
  <c r="E1253" i="7"/>
  <c r="S1252" i="7"/>
  <c r="P1252" i="7"/>
  <c r="O1252" i="7"/>
  <c r="N1252" i="7"/>
  <c r="K1252" i="7"/>
  <c r="H1252" i="7"/>
  <c r="G1252" i="7"/>
  <c r="F1252" i="7"/>
  <c r="R1251" i="7"/>
  <c r="Q1251" i="7"/>
  <c r="P1251" i="7"/>
  <c r="M1251" i="7"/>
  <c r="W1251" i="7" s="1"/>
  <c r="K1251" i="7"/>
  <c r="J1251" i="7"/>
  <c r="I1251" i="7"/>
  <c r="H1251" i="7"/>
  <c r="E1251" i="7"/>
  <c r="S1250" i="7"/>
  <c r="R1250" i="7"/>
  <c r="O1250" i="7"/>
  <c r="L1250" i="7"/>
  <c r="K1250" i="7"/>
  <c r="J1250" i="7"/>
  <c r="G1250" i="7"/>
  <c r="Q1249" i="7"/>
  <c r="N1249" i="7"/>
  <c r="M1249" i="7"/>
  <c r="W1249" i="7" s="1"/>
  <c r="L1249" i="7"/>
  <c r="K1249" i="7"/>
  <c r="I1249" i="7"/>
  <c r="F1249" i="7"/>
  <c r="E1249" i="7"/>
  <c r="S1248" i="7"/>
  <c r="P1248" i="7"/>
  <c r="O1248" i="7"/>
  <c r="N1248" i="7"/>
  <c r="M1248" i="7"/>
  <c r="W1248" i="7" s="1"/>
  <c r="K1248" i="7"/>
  <c r="H1248" i="7"/>
  <c r="G1248" i="7"/>
  <c r="F1248" i="7"/>
  <c r="R1247" i="7"/>
  <c r="Q1247" i="7"/>
  <c r="P1247" i="7"/>
  <c r="M1247" i="7"/>
  <c r="W1247" i="7" s="1"/>
  <c r="K1247" i="7"/>
  <c r="J1247" i="7"/>
  <c r="I1247" i="7"/>
  <c r="H1247" i="7"/>
  <c r="E1247" i="7"/>
  <c r="S1246" i="7"/>
  <c r="R1246" i="7"/>
  <c r="Q1246" i="7"/>
  <c r="O1246" i="7"/>
  <c r="L1246" i="7"/>
  <c r="K1246" i="7"/>
  <c r="J1246" i="7"/>
  <c r="G1246" i="7"/>
  <c r="Q1245" i="7"/>
  <c r="N1245" i="7"/>
  <c r="M1245" i="7"/>
  <c r="L1245" i="7"/>
  <c r="K1245" i="7"/>
  <c r="I1245" i="7"/>
  <c r="F1245" i="7"/>
  <c r="E1245" i="7"/>
  <c r="S1244" i="7"/>
  <c r="P1244" i="7"/>
  <c r="O1244" i="7"/>
  <c r="N1244" i="7"/>
  <c r="M1244" i="7"/>
  <c r="K1244" i="7"/>
  <c r="H1244" i="7"/>
  <c r="G1244" i="7"/>
  <c r="F1244" i="7"/>
  <c r="R1243" i="7"/>
  <c r="Q1243" i="7"/>
  <c r="P1243" i="7"/>
  <c r="M1243" i="7"/>
  <c r="W1243" i="7" s="1"/>
  <c r="K1243" i="7"/>
  <c r="J1243" i="7"/>
  <c r="I1243" i="7"/>
  <c r="H1243" i="7"/>
  <c r="E1243" i="7"/>
  <c r="S1242" i="7"/>
  <c r="R1242" i="7"/>
  <c r="O1242" i="7"/>
  <c r="L1242" i="7"/>
  <c r="K1242" i="7"/>
  <c r="J1242" i="7"/>
  <c r="G1242" i="7"/>
  <c r="Q1241" i="7"/>
  <c r="N1241" i="7"/>
  <c r="M1241" i="7"/>
  <c r="L1241" i="7"/>
  <c r="K1241" i="7"/>
  <c r="I1241" i="7"/>
  <c r="F1241" i="7"/>
  <c r="E1241" i="7"/>
  <c r="Q1240" i="7"/>
  <c r="P1240" i="7"/>
  <c r="O1240" i="7"/>
  <c r="L1240" i="7"/>
  <c r="I1240" i="7"/>
  <c r="H1240" i="7"/>
  <c r="G1240" i="7"/>
  <c r="F1240" i="7"/>
  <c r="S1239" i="7"/>
  <c r="R1239" i="7"/>
  <c r="Q1239" i="7"/>
  <c r="N1239" i="7"/>
  <c r="K1239" i="7"/>
  <c r="J1239" i="7"/>
  <c r="I1239" i="7"/>
  <c r="F1239" i="7"/>
  <c r="S1238" i="7"/>
  <c r="P1238" i="7"/>
  <c r="M1238" i="7"/>
  <c r="W1238" i="7" s="1"/>
  <c r="L1238" i="7"/>
  <c r="K1238" i="7"/>
  <c r="J1238" i="7"/>
  <c r="H1238" i="7"/>
  <c r="E1238" i="7"/>
  <c r="R1237" i="7"/>
  <c r="O1237" i="7"/>
  <c r="N1237" i="7"/>
  <c r="M1237" i="7"/>
  <c r="J1237" i="7"/>
  <c r="G1237" i="7"/>
  <c r="F1237" i="7"/>
  <c r="E1237" i="7"/>
  <c r="Q1236" i="7"/>
  <c r="P1236" i="7"/>
  <c r="O1236" i="7"/>
  <c r="L1236" i="7"/>
  <c r="I1236" i="7"/>
  <c r="H1236" i="7"/>
  <c r="G1236" i="7"/>
  <c r="F1236" i="7"/>
  <c r="S1235" i="7"/>
  <c r="R1235" i="7"/>
  <c r="Q1235" i="7"/>
  <c r="N1235" i="7"/>
  <c r="K1235" i="7"/>
  <c r="J1235" i="7"/>
  <c r="I1235" i="7"/>
  <c r="F1235" i="7"/>
  <c r="S1234" i="7"/>
  <c r="P1234" i="7"/>
  <c r="M1234" i="7"/>
  <c r="W1234" i="7" s="1"/>
  <c r="L1234" i="7"/>
  <c r="K1234" i="7"/>
  <c r="J1234" i="7"/>
  <c r="H1234" i="7"/>
  <c r="E1234" i="7"/>
  <c r="R1233" i="7"/>
  <c r="O1233" i="7"/>
  <c r="N1233" i="7"/>
  <c r="M1233" i="7"/>
  <c r="J1233" i="7"/>
  <c r="G1233" i="7"/>
  <c r="F1233" i="7"/>
  <c r="E1233" i="7"/>
  <c r="Q1232" i="7"/>
  <c r="P1232" i="7"/>
  <c r="O1232" i="7"/>
  <c r="L1232" i="7"/>
  <c r="I1232" i="7"/>
  <c r="H1232" i="7"/>
  <c r="G1232" i="7"/>
  <c r="F1232" i="7"/>
  <c r="S1231" i="7"/>
  <c r="R1231" i="7"/>
  <c r="Q1231" i="7"/>
  <c r="N1231" i="7"/>
  <c r="K1231" i="7"/>
  <c r="J1231" i="7"/>
  <c r="I1231" i="7"/>
  <c r="F1231" i="7"/>
  <c r="S1230" i="7"/>
  <c r="P1230" i="7"/>
  <c r="M1230" i="7"/>
  <c r="W1230" i="7" s="1"/>
  <c r="L1230" i="7"/>
  <c r="K1230" i="7"/>
  <c r="J1230" i="7"/>
  <c r="H1230" i="7"/>
  <c r="E1230" i="7"/>
  <c r="R1229" i="7"/>
  <c r="O1229" i="7"/>
  <c r="N1229" i="7"/>
  <c r="M1229" i="7"/>
  <c r="J1229" i="7"/>
  <c r="G1229" i="7"/>
  <c r="F1229" i="7"/>
  <c r="E1229" i="7"/>
  <c r="Q1228" i="7"/>
  <c r="P1228" i="7"/>
  <c r="O1228" i="7"/>
  <c r="L1228" i="7"/>
  <c r="I1228" i="7"/>
  <c r="H1228" i="7"/>
  <c r="G1228" i="7"/>
  <c r="F1228" i="7"/>
  <c r="S1227" i="7"/>
  <c r="R1227" i="7"/>
  <c r="Q1227" i="7"/>
  <c r="N1227" i="7"/>
  <c r="K1227" i="7"/>
  <c r="J1227" i="7"/>
  <c r="I1227" i="7"/>
  <c r="F1227" i="7"/>
  <c r="S1226" i="7"/>
  <c r="P1226" i="7"/>
  <c r="M1226" i="7"/>
  <c r="W1226" i="7" s="1"/>
  <c r="L1226" i="7"/>
  <c r="K1226" i="7"/>
  <c r="J1226" i="7"/>
  <c r="H1226" i="7"/>
  <c r="E1226" i="7"/>
  <c r="R1225" i="7"/>
  <c r="O1225" i="7"/>
  <c r="N1225" i="7"/>
  <c r="M1225" i="7"/>
  <c r="J1225" i="7"/>
  <c r="G1225" i="7"/>
  <c r="F1225" i="7"/>
  <c r="E1225" i="7"/>
  <c r="Q1224" i="7"/>
  <c r="P1224" i="7"/>
  <c r="O1224" i="7"/>
  <c r="L1224" i="7"/>
  <c r="I1224" i="7"/>
  <c r="H1224" i="7"/>
  <c r="G1224" i="7"/>
  <c r="F1224" i="7"/>
  <c r="S1223" i="7"/>
  <c r="R1223" i="7"/>
  <c r="Q1223" i="7"/>
  <c r="N1223" i="7"/>
  <c r="K1223" i="7"/>
  <c r="J1223" i="7"/>
  <c r="I1223" i="7"/>
  <c r="F1223" i="7"/>
  <c r="S1222" i="7"/>
  <c r="P1222" i="7"/>
  <c r="M1222" i="7"/>
  <c r="W1222" i="7" s="1"/>
  <c r="L1222" i="7"/>
  <c r="K1222" i="7"/>
  <c r="J1222" i="7"/>
  <c r="H1222" i="7"/>
  <c r="E1222" i="7"/>
  <c r="R1221" i="7"/>
  <c r="O1221" i="7"/>
  <c r="N1221" i="7"/>
  <c r="M1221" i="7"/>
  <c r="J1221" i="7"/>
  <c r="G1221" i="7"/>
  <c r="F1221" i="7"/>
  <c r="E1221" i="7"/>
  <c r="Q1220" i="7"/>
  <c r="P1220" i="7"/>
  <c r="O1220" i="7"/>
  <c r="L1220" i="7"/>
  <c r="I1220" i="7"/>
  <c r="H1220" i="7"/>
  <c r="G1220" i="7"/>
  <c r="F1220" i="7"/>
  <c r="S1219" i="7"/>
  <c r="R1219" i="7"/>
  <c r="O1219" i="7"/>
  <c r="L1219" i="7"/>
  <c r="K1219" i="7"/>
  <c r="J1219" i="7"/>
  <c r="I1219" i="7"/>
  <c r="G1219" i="7"/>
  <c r="S1218" i="7"/>
  <c r="Q1218" i="7"/>
  <c r="N1218" i="7"/>
  <c r="M1218" i="7"/>
  <c r="L1218" i="7"/>
  <c r="K1218" i="7"/>
  <c r="I1218" i="7"/>
  <c r="F1218" i="7"/>
  <c r="E1218" i="7"/>
  <c r="S1217" i="7"/>
  <c r="P1217" i="7"/>
  <c r="O1217" i="7"/>
  <c r="N1217" i="7"/>
  <c r="K1217" i="7"/>
  <c r="H1217" i="7"/>
  <c r="F1217" i="7"/>
  <c r="E1217" i="7"/>
  <c r="R1216" i="7"/>
  <c r="Q1216" i="7"/>
  <c r="P1216" i="7"/>
  <c r="M1216" i="7"/>
  <c r="W1216" i="7" s="1"/>
  <c r="J1216" i="7"/>
  <c r="I1216" i="7"/>
  <c r="H1216" i="7"/>
  <c r="E1216" i="7"/>
  <c r="S1215" i="7"/>
  <c r="R1215" i="7"/>
  <c r="O1215" i="7"/>
  <c r="L1215" i="7"/>
  <c r="K1215" i="7"/>
  <c r="J1215" i="7"/>
  <c r="G1215" i="7"/>
  <c r="Q1214" i="7"/>
  <c r="N1214" i="7"/>
  <c r="M1214" i="7"/>
  <c r="L1214" i="7"/>
  <c r="I1214" i="7"/>
  <c r="F1214" i="7"/>
  <c r="E1214" i="7"/>
  <c r="S1213" i="7"/>
  <c r="P1213" i="7"/>
  <c r="O1213" i="7"/>
  <c r="N1213" i="7"/>
  <c r="K1213" i="7"/>
  <c r="H1213" i="7"/>
  <c r="G1213" i="7"/>
  <c r="F1213" i="7"/>
  <c r="R1212" i="7"/>
  <c r="Q1212" i="7"/>
  <c r="P1212" i="7"/>
  <c r="M1212" i="7"/>
  <c r="J1212" i="7"/>
  <c r="I1212" i="7"/>
  <c r="H1212" i="7"/>
  <c r="G1212" i="7"/>
  <c r="E1212" i="7"/>
  <c r="S1211" i="7"/>
  <c r="R1211" i="7"/>
  <c r="Q1211" i="7"/>
  <c r="O1211" i="7"/>
  <c r="L1211" i="7"/>
  <c r="K1211" i="7"/>
  <c r="J1211" i="7"/>
  <c r="I1211" i="7"/>
  <c r="G1211" i="7"/>
  <c r="Q1210" i="7"/>
  <c r="N1210" i="7"/>
  <c r="M1210" i="7"/>
  <c r="W1210" i="7" s="1"/>
  <c r="L1210" i="7"/>
  <c r="K1210" i="7"/>
  <c r="I1210" i="7"/>
  <c r="F1210" i="7"/>
  <c r="E1210" i="7"/>
  <c r="S1209" i="7"/>
  <c r="P1209" i="7"/>
  <c r="O1209" i="7"/>
  <c r="N1209" i="7"/>
  <c r="M1209" i="7"/>
  <c r="K1209" i="7"/>
  <c r="H1209" i="7"/>
  <c r="G1209" i="7"/>
  <c r="F1209" i="7"/>
  <c r="E1209" i="7"/>
  <c r="R1208" i="7"/>
  <c r="Q1208" i="7"/>
  <c r="P1208" i="7"/>
  <c r="M1208" i="7"/>
  <c r="W1208" i="7" s="1"/>
  <c r="J1208" i="7"/>
  <c r="I1208" i="7"/>
  <c r="H1208" i="7"/>
  <c r="E1208" i="7"/>
  <c r="S1207" i="7"/>
  <c r="R1207" i="7"/>
  <c r="Q1207" i="7"/>
  <c r="O1207" i="7"/>
  <c r="L1207" i="7"/>
  <c r="K1207" i="7"/>
  <c r="J1207" i="7"/>
  <c r="G1207" i="7"/>
  <c r="S1206" i="7"/>
  <c r="Q1206" i="7"/>
  <c r="N1206" i="7"/>
  <c r="M1206" i="7"/>
  <c r="L1206" i="7"/>
  <c r="I1206" i="7"/>
  <c r="F1206" i="7"/>
  <c r="E1206" i="7"/>
  <c r="S1205" i="7"/>
  <c r="P1205" i="7"/>
  <c r="O1205" i="7"/>
  <c r="N1205" i="7"/>
  <c r="M1205" i="7"/>
  <c r="K1205" i="7"/>
  <c r="H1205" i="7"/>
  <c r="G1205" i="7"/>
  <c r="F1205" i="7"/>
  <c r="R1204" i="7"/>
  <c r="Q1204" i="7"/>
  <c r="P1204" i="7"/>
  <c r="M1204" i="7"/>
  <c r="J1204" i="7"/>
  <c r="I1204" i="7"/>
  <c r="H1204" i="7"/>
  <c r="G1204" i="7"/>
  <c r="E1204" i="7"/>
  <c r="S1203" i="7"/>
  <c r="R1203" i="7"/>
  <c r="O1203" i="7"/>
  <c r="L1203" i="7"/>
  <c r="K1203" i="7"/>
  <c r="J1203" i="7"/>
  <c r="G1203" i="7"/>
  <c r="Q1202" i="7"/>
  <c r="N1202" i="7"/>
  <c r="L1202" i="7"/>
  <c r="K1202" i="7"/>
  <c r="I1202" i="7"/>
  <c r="F1202" i="7"/>
  <c r="E1202" i="7"/>
  <c r="S1201" i="7"/>
  <c r="R1201" i="7"/>
  <c r="P1201" i="7"/>
  <c r="O1201" i="7"/>
  <c r="N1201" i="7"/>
  <c r="K1201" i="7"/>
  <c r="H1201" i="7"/>
  <c r="G1201" i="7"/>
  <c r="F1201" i="7"/>
  <c r="R1200" i="7"/>
  <c r="Q1200" i="7"/>
  <c r="P1200" i="7"/>
  <c r="O1200" i="7"/>
  <c r="M1200" i="7"/>
  <c r="W1200" i="7" s="1"/>
  <c r="J1200" i="7"/>
  <c r="I1200" i="7"/>
  <c r="H1200" i="7"/>
  <c r="E1200" i="7"/>
  <c r="S1199" i="7"/>
  <c r="R1199" i="7"/>
  <c r="Q1199" i="7"/>
  <c r="O1199" i="7"/>
  <c r="L1199" i="7"/>
  <c r="K1199" i="7"/>
  <c r="J1199" i="7"/>
  <c r="G1199" i="7"/>
  <c r="S1198" i="7"/>
  <c r="P1198" i="7"/>
  <c r="N1198" i="7"/>
  <c r="X1198" i="7" s="1"/>
  <c r="M1198" i="7"/>
  <c r="K1198" i="7"/>
  <c r="H1198" i="7"/>
  <c r="G1198" i="7"/>
  <c r="F1198" i="7"/>
  <c r="E1198" i="7"/>
  <c r="R1197" i="7"/>
  <c r="P1197" i="7"/>
  <c r="O1197" i="7"/>
  <c r="M1197" i="7"/>
  <c r="K1197" i="7"/>
  <c r="J1197" i="7"/>
  <c r="H1197" i="7"/>
  <c r="G1197" i="7"/>
  <c r="E1197" i="7"/>
  <c r="R1196" i="7"/>
  <c r="Q1196" i="7"/>
  <c r="O1196" i="7"/>
  <c r="L1196" i="7"/>
  <c r="K1196" i="7"/>
  <c r="J1196" i="7"/>
  <c r="I1196" i="7"/>
  <c r="G1196" i="7"/>
  <c r="S1195" i="7"/>
  <c r="Q1195" i="7"/>
  <c r="N1195" i="7"/>
  <c r="L1195" i="7"/>
  <c r="K1195" i="7"/>
  <c r="I1195" i="7"/>
  <c r="F1195" i="7"/>
  <c r="E1195" i="7"/>
  <c r="S1194" i="7"/>
  <c r="P1194" i="7"/>
  <c r="N1194" i="7"/>
  <c r="M1194" i="7"/>
  <c r="K1194" i="7"/>
  <c r="H1194" i="7"/>
  <c r="G1194" i="7"/>
  <c r="F1194" i="7"/>
  <c r="E1194" i="7"/>
  <c r="R1193" i="7"/>
  <c r="P1193" i="7"/>
  <c r="O1193" i="7"/>
  <c r="M1193" i="7"/>
  <c r="K1193" i="7"/>
  <c r="J1193" i="7"/>
  <c r="H1193" i="7"/>
  <c r="G1193" i="7"/>
  <c r="E1193" i="7"/>
  <c r="R1192" i="7"/>
  <c r="Q1192" i="7"/>
  <c r="O1192" i="7"/>
  <c r="L1192" i="7"/>
  <c r="K1192" i="7"/>
  <c r="J1192" i="7"/>
  <c r="I1192" i="7"/>
  <c r="G1192" i="7"/>
  <c r="S1191" i="7"/>
  <c r="Q1191" i="7"/>
  <c r="N1191" i="7"/>
  <c r="L1191" i="7"/>
  <c r="K1191" i="7"/>
  <c r="I1191" i="7"/>
  <c r="F1191" i="7"/>
  <c r="S1190" i="7"/>
  <c r="P1190" i="7"/>
  <c r="N1190" i="7"/>
  <c r="X1190" i="7" s="1"/>
  <c r="M1190" i="7"/>
  <c r="W1190" i="7" s="1"/>
  <c r="K1190" i="7"/>
  <c r="H1190" i="7"/>
  <c r="F1190" i="7"/>
  <c r="E1190" i="7"/>
  <c r="R1189" i="7"/>
  <c r="P1189" i="7"/>
  <c r="O1189" i="7"/>
  <c r="M1189" i="7"/>
  <c r="W1189" i="7" s="1"/>
  <c r="K1189" i="7"/>
  <c r="J1189" i="7"/>
  <c r="I1189" i="7"/>
  <c r="H1189" i="7"/>
  <c r="G1189" i="7"/>
  <c r="E1189" i="7"/>
  <c r="R1188" i="7"/>
  <c r="Q1188" i="7"/>
  <c r="O1188" i="7"/>
  <c r="L1188" i="7"/>
  <c r="K1188" i="7"/>
  <c r="J1188" i="7"/>
  <c r="I1188" i="7"/>
  <c r="G1188" i="7"/>
  <c r="S1187" i="7"/>
  <c r="Q1187" i="7"/>
  <c r="N1187" i="7"/>
  <c r="M1187" i="7"/>
  <c r="W1187" i="7" s="1"/>
  <c r="L1187" i="7"/>
  <c r="K1187" i="7"/>
  <c r="I1187" i="7"/>
  <c r="F1187" i="7"/>
  <c r="S1186" i="7"/>
  <c r="P1186" i="7"/>
  <c r="O1186" i="7"/>
  <c r="N1186" i="7"/>
  <c r="X1186" i="7" s="1"/>
  <c r="M1186" i="7"/>
  <c r="W1186" i="7" s="1"/>
  <c r="K1186" i="7"/>
  <c r="H1186" i="7"/>
  <c r="F1186" i="7"/>
  <c r="E1186" i="7"/>
  <c r="R1185" i="7"/>
  <c r="P1185" i="7"/>
  <c r="O1185" i="7"/>
  <c r="M1185" i="7"/>
  <c r="W1185" i="7" s="1"/>
  <c r="K1185" i="7"/>
  <c r="J1185" i="7"/>
  <c r="I1185" i="7"/>
  <c r="H1185" i="7"/>
  <c r="G1185" i="7"/>
  <c r="E1185" i="7"/>
  <c r="R1184" i="7"/>
  <c r="Q1184" i="7"/>
  <c r="O1184" i="7"/>
  <c r="L1184" i="7"/>
  <c r="K1184" i="7"/>
  <c r="J1184" i="7"/>
  <c r="I1184" i="7"/>
  <c r="G1184" i="7"/>
  <c r="S1183" i="7"/>
  <c r="Q1183" i="7"/>
  <c r="N1183" i="7"/>
  <c r="M1183" i="7"/>
  <c r="L1183" i="7"/>
  <c r="K1183" i="7"/>
  <c r="I1183" i="7"/>
  <c r="F1183" i="7"/>
  <c r="S1182" i="7"/>
  <c r="P1182" i="7"/>
  <c r="O1182" i="7"/>
  <c r="N1182" i="7"/>
  <c r="X1182" i="7" s="1"/>
  <c r="M1182" i="7"/>
  <c r="W1182" i="7" s="1"/>
  <c r="K1182" i="7"/>
  <c r="H1182" i="7"/>
  <c r="F1182" i="7"/>
  <c r="E1182" i="7"/>
  <c r="R1181" i="7"/>
  <c r="Q1181" i="7"/>
  <c r="P1181" i="7"/>
  <c r="O1181" i="7"/>
  <c r="M1181" i="7"/>
  <c r="K1181" i="7"/>
  <c r="J1181" i="7"/>
  <c r="H1181" i="7"/>
  <c r="G1181" i="7"/>
  <c r="E1181" i="7"/>
  <c r="R1180" i="7"/>
  <c r="Q1180" i="7"/>
  <c r="O1180" i="7"/>
  <c r="L1180" i="7"/>
  <c r="K1180" i="7"/>
  <c r="J1180" i="7"/>
  <c r="I1180" i="7"/>
  <c r="G1180" i="7"/>
  <c r="S1179" i="7"/>
  <c r="Q1179" i="7"/>
  <c r="N1179" i="7"/>
  <c r="L1179" i="7"/>
  <c r="K1179" i="7"/>
  <c r="I1179" i="7"/>
  <c r="F1179" i="7"/>
  <c r="S1178" i="7"/>
  <c r="P1178" i="7"/>
  <c r="N1178" i="7"/>
  <c r="M1178" i="7"/>
  <c r="W1178" i="7" s="1"/>
  <c r="K1178" i="7"/>
  <c r="H1178" i="7"/>
  <c r="F1178" i="7"/>
  <c r="E1178" i="7"/>
  <c r="S1177" i="7"/>
  <c r="R1177" i="7"/>
  <c r="Q1177" i="7"/>
  <c r="P1177" i="7"/>
  <c r="N1177" i="7"/>
  <c r="K1177" i="7"/>
  <c r="I1177" i="7"/>
  <c r="H1177" i="7"/>
  <c r="F1177" i="7"/>
  <c r="S1176" i="7"/>
  <c r="R1176" i="7"/>
  <c r="P1176" i="7"/>
  <c r="M1176" i="7"/>
  <c r="W1176" i="7" s="1"/>
  <c r="K1176" i="7"/>
  <c r="J1176" i="7"/>
  <c r="H1176" i="7"/>
  <c r="E1176" i="7"/>
  <c r="R1175" i="7"/>
  <c r="O1175" i="7"/>
  <c r="M1175" i="7"/>
  <c r="L1175" i="7"/>
  <c r="J1175" i="7"/>
  <c r="G1175" i="7"/>
  <c r="F1175" i="7"/>
  <c r="E1175" i="7"/>
  <c r="Q1174" i="7"/>
  <c r="O1174" i="7"/>
  <c r="N1174" i="7"/>
  <c r="L1174" i="7"/>
  <c r="I1174" i="7"/>
  <c r="H1174" i="7"/>
  <c r="G1174" i="7"/>
  <c r="F1174" i="7"/>
  <c r="S1173" i="7"/>
  <c r="Q1173" i="7"/>
  <c r="P1173" i="7"/>
  <c r="N1173" i="7"/>
  <c r="K1173" i="7"/>
  <c r="I1173" i="7"/>
  <c r="H1173" i="7"/>
  <c r="F1173" i="7"/>
  <c r="S1172" i="7"/>
  <c r="R1172" i="7"/>
  <c r="P1172" i="7"/>
  <c r="M1172" i="7"/>
  <c r="W1172" i="7" s="1"/>
  <c r="K1172" i="7"/>
  <c r="J1172" i="7"/>
  <c r="H1172" i="7"/>
  <c r="E1172" i="7"/>
  <c r="R1171" i="7"/>
  <c r="O1171" i="7"/>
  <c r="N1171" i="7"/>
  <c r="M1171" i="7"/>
  <c r="L1171" i="7"/>
  <c r="J1171" i="7"/>
  <c r="G1171" i="7"/>
  <c r="E1171" i="7"/>
  <c r="Q1170" i="7"/>
  <c r="P1170" i="7"/>
  <c r="O1170" i="7"/>
  <c r="N1170" i="7"/>
  <c r="L1170" i="7"/>
  <c r="I1170" i="7"/>
  <c r="G1170" i="7"/>
  <c r="F1170" i="7"/>
  <c r="S1169" i="7"/>
  <c r="Q1169" i="7"/>
  <c r="P1169" i="7"/>
  <c r="N1169" i="7"/>
  <c r="X1169" i="7" s="1"/>
  <c r="K1169" i="7"/>
  <c r="I1169" i="7"/>
  <c r="H1169" i="7"/>
  <c r="F1169" i="7"/>
  <c r="S1168" i="7"/>
  <c r="R1168" i="7"/>
  <c r="P1168" i="7"/>
  <c r="M1168" i="7"/>
  <c r="W1168" i="7" s="1"/>
  <c r="K1168" i="7"/>
  <c r="J1168" i="7"/>
  <c r="H1168" i="7"/>
  <c r="E1168" i="7"/>
  <c r="R1167" i="7"/>
  <c r="O1167" i="7"/>
  <c r="M1167" i="7"/>
  <c r="L1167" i="7"/>
  <c r="J1167" i="7"/>
  <c r="G1167" i="7"/>
  <c r="E1167" i="7"/>
  <c r="Q1166" i="7"/>
  <c r="O1166" i="7"/>
  <c r="N1166" i="7"/>
  <c r="L1166" i="7"/>
  <c r="I1166" i="7"/>
  <c r="G1166" i="7"/>
  <c r="F1166" i="7"/>
  <c r="S1165" i="7"/>
  <c r="R1165" i="7"/>
  <c r="Q1165" i="7"/>
  <c r="P1165" i="7"/>
  <c r="N1165" i="7"/>
  <c r="K1165" i="7"/>
  <c r="I1165" i="7"/>
  <c r="H1165" i="7"/>
  <c r="F1165" i="7"/>
  <c r="S1164" i="7"/>
  <c r="R1164" i="7"/>
  <c r="P1164" i="7"/>
  <c r="M1164" i="7"/>
  <c r="W1164" i="7" s="1"/>
  <c r="K1164" i="7"/>
  <c r="J1164" i="7"/>
  <c r="H1164" i="7"/>
  <c r="E1164" i="7"/>
  <c r="R1163" i="7"/>
  <c r="O1163" i="7"/>
  <c r="M1163" i="7"/>
  <c r="L1163" i="7"/>
  <c r="J1163" i="7"/>
  <c r="G1163" i="7"/>
  <c r="F1163" i="7"/>
  <c r="E1163" i="7"/>
  <c r="Q1162" i="7"/>
  <c r="O1162" i="7"/>
  <c r="N1162" i="7"/>
  <c r="L1162" i="7"/>
  <c r="I1162" i="7"/>
  <c r="H1162" i="7"/>
  <c r="G1162" i="7"/>
  <c r="F1162" i="7"/>
  <c r="S1161" i="7"/>
  <c r="Q1161" i="7"/>
  <c r="P1161" i="7"/>
  <c r="N1161" i="7"/>
  <c r="K1161" i="7"/>
  <c r="I1161" i="7"/>
  <c r="H1161" i="7"/>
  <c r="F1161" i="7"/>
  <c r="S1160" i="7"/>
  <c r="R1160" i="7"/>
  <c r="P1160" i="7"/>
  <c r="M1160" i="7"/>
  <c r="K1160" i="7"/>
  <c r="J1160" i="7"/>
  <c r="H1160" i="7"/>
  <c r="E1160" i="7"/>
  <c r="R1159" i="7"/>
  <c r="O1159" i="7"/>
  <c r="N1159" i="7"/>
  <c r="M1159" i="7"/>
  <c r="L1159" i="7"/>
  <c r="J1159" i="7"/>
  <c r="G1159" i="7"/>
  <c r="E1159" i="7"/>
  <c r="Q1158" i="7"/>
  <c r="P1158" i="7"/>
  <c r="O1158" i="7"/>
  <c r="N1158" i="7"/>
  <c r="L1158" i="7"/>
  <c r="I1158" i="7"/>
  <c r="G1158" i="7"/>
  <c r="F1158" i="7"/>
  <c r="S1157" i="7"/>
  <c r="Q1157" i="7"/>
  <c r="P1157" i="7"/>
  <c r="N1157" i="7"/>
  <c r="K1157" i="7"/>
  <c r="I1157" i="7"/>
  <c r="H1157" i="7"/>
  <c r="F1157" i="7"/>
  <c r="X1157" i="7" s="1"/>
  <c r="S1156" i="7"/>
  <c r="Q1156" i="7"/>
  <c r="N1156" i="7"/>
  <c r="L1156" i="7"/>
  <c r="K1156" i="7"/>
  <c r="I1156" i="7"/>
  <c r="F1156" i="7"/>
  <c r="S1155" i="7"/>
  <c r="P1155" i="7"/>
  <c r="N1155" i="7"/>
  <c r="X1155" i="7" s="1"/>
  <c r="M1155" i="7"/>
  <c r="W1155" i="7" s="1"/>
  <c r="K1155" i="7"/>
  <c r="J1155" i="7"/>
  <c r="H1155" i="7"/>
  <c r="F1155" i="7"/>
  <c r="E1155" i="7"/>
  <c r="R1154" i="7"/>
  <c r="Q1154" i="7"/>
  <c r="P1154" i="7"/>
  <c r="O1154" i="7"/>
  <c r="M1154" i="7"/>
  <c r="J1154" i="7"/>
  <c r="H1154" i="7"/>
  <c r="G1154" i="7"/>
  <c r="E1154" i="7"/>
  <c r="S1153" i="7"/>
  <c r="R1153" i="7"/>
  <c r="Q1153" i="7"/>
  <c r="O1153" i="7"/>
  <c r="L1153" i="7"/>
  <c r="J1153" i="7"/>
  <c r="I1153" i="7"/>
  <c r="G1153" i="7"/>
  <c r="S1152" i="7"/>
  <c r="Q1152" i="7"/>
  <c r="N1152" i="7"/>
  <c r="L1152" i="7"/>
  <c r="K1152" i="7"/>
  <c r="I1152" i="7"/>
  <c r="F1152" i="7"/>
  <c r="S1151" i="7"/>
  <c r="P1151" i="7"/>
  <c r="N1151" i="7"/>
  <c r="M1151" i="7"/>
  <c r="W1151" i="7" s="1"/>
  <c r="K1151" i="7"/>
  <c r="H1151" i="7"/>
  <c r="F1151" i="7"/>
  <c r="E1151" i="7"/>
  <c r="R1150" i="7"/>
  <c r="P1150" i="7"/>
  <c r="O1150" i="7"/>
  <c r="M1150" i="7"/>
  <c r="J1150" i="7"/>
  <c r="H1150" i="7"/>
  <c r="G1150" i="7"/>
  <c r="E1150" i="7"/>
  <c r="R1149" i="7"/>
  <c r="Q1149" i="7"/>
  <c r="O1149" i="7"/>
  <c r="L1149" i="7"/>
  <c r="J1149" i="7"/>
  <c r="I1149" i="7"/>
  <c r="G1149" i="7"/>
  <c r="S1148" i="7"/>
  <c r="Q1148" i="7"/>
  <c r="P1148" i="7"/>
  <c r="N1148" i="7"/>
  <c r="L1148" i="7"/>
  <c r="K1148" i="7"/>
  <c r="I1148" i="7"/>
  <c r="H1148" i="7"/>
  <c r="F1148" i="7"/>
  <c r="S1147" i="7"/>
  <c r="P1147" i="7"/>
  <c r="N1147" i="7"/>
  <c r="M1147" i="7"/>
  <c r="W1147" i="7" s="1"/>
  <c r="K1147" i="7"/>
  <c r="H1147" i="7"/>
  <c r="F1147" i="7"/>
  <c r="E1147" i="7"/>
  <c r="R1146" i="7"/>
  <c r="P1146" i="7"/>
  <c r="O1146" i="7"/>
  <c r="M1146" i="7"/>
  <c r="L1146" i="7"/>
  <c r="J1146" i="7"/>
  <c r="H1146" i="7"/>
  <c r="G1146" i="7"/>
  <c r="E1146" i="7"/>
  <c r="S1145" i="7"/>
  <c r="R1145" i="7"/>
  <c r="Q1145" i="7"/>
  <c r="O1145" i="7"/>
  <c r="L1145" i="7"/>
  <c r="J1145" i="7"/>
  <c r="I1145" i="7"/>
  <c r="G1145" i="7"/>
  <c r="S1144" i="7"/>
  <c r="Q1144" i="7"/>
  <c r="N1144" i="7"/>
  <c r="L1144" i="7"/>
  <c r="K1144" i="7"/>
  <c r="I1144" i="7"/>
  <c r="F1144" i="7"/>
  <c r="E1144" i="7"/>
  <c r="S1143" i="7"/>
  <c r="P1143" i="7"/>
  <c r="N1143" i="7"/>
  <c r="M1143" i="7"/>
  <c r="K1143" i="7"/>
  <c r="H1143" i="7"/>
  <c r="G1143" i="7"/>
  <c r="F1143" i="7"/>
  <c r="E1143" i="7"/>
  <c r="R1142" i="7"/>
  <c r="P1142" i="7"/>
  <c r="O1142" i="7"/>
  <c r="M1142" i="7"/>
  <c r="W1142" i="7" s="1"/>
  <c r="J1142" i="7"/>
  <c r="H1142" i="7"/>
  <c r="G1142" i="7"/>
  <c r="E1142" i="7"/>
  <c r="R1141" i="7"/>
  <c r="Q1141" i="7"/>
  <c r="O1141" i="7"/>
  <c r="L1141" i="7"/>
  <c r="J1141" i="7"/>
  <c r="I1141" i="7"/>
  <c r="G1141" i="7"/>
  <c r="S1140" i="7"/>
  <c r="Q1140" i="7"/>
  <c r="N1140" i="7"/>
  <c r="L1140" i="7"/>
  <c r="K1140" i="7"/>
  <c r="I1140" i="7"/>
  <c r="F1140" i="7"/>
  <c r="S1139" i="7"/>
  <c r="P1139" i="7"/>
  <c r="N1139" i="7"/>
  <c r="M1139" i="7"/>
  <c r="W1139" i="7" s="1"/>
  <c r="K1139" i="7"/>
  <c r="H1139" i="7"/>
  <c r="F1139" i="7"/>
  <c r="E1139" i="7"/>
  <c r="R1138" i="7"/>
  <c r="P1138" i="7"/>
  <c r="O1138" i="7"/>
  <c r="M1138" i="7"/>
  <c r="J1138" i="7"/>
  <c r="I1138" i="7"/>
  <c r="H1138" i="7"/>
  <c r="G1138" i="7"/>
  <c r="E1138" i="7"/>
  <c r="R1137" i="7"/>
  <c r="Q1137" i="7"/>
  <c r="O1137" i="7"/>
  <c r="L1137" i="7"/>
  <c r="K1137" i="7"/>
  <c r="J1137" i="7"/>
  <c r="I1137" i="7"/>
  <c r="G1137" i="7"/>
  <c r="S1136" i="7"/>
  <c r="Q1136" i="7"/>
  <c r="N1136" i="7"/>
  <c r="M1136" i="7"/>
  <c r="L1136" i="7"/>
  <c r="K1136" i="7"/>
  <c r="I1136" i="7"/>
  <c r="F1136" i="7"/>
  <c r="R1135" i="7"/>
  <c r="P1135" i="7"/>
  <c r="O1135" i="7"/>
  <c r="M1135" i="7"/>
  <c r="W1135" i="7" s="1"/>
  <c r="L1135" i="7"/>
  <c r="K1135" i="7"/>
  <c r="J1135" i="7"/>
  <c r="I1135" i="7"/>
  <c r="H1135" i="7"/>
  <c r="G1135" i="7"/>
  <c r="E1135" i="7"/>
  <c r="R1134" i="7"/>
  <c r="Q1134" i="7"/>
  <c r="O1134" i="7"/>
  <c r="L1134" i="7"/>
  <c r="K1134" i="7"/>
  <c r="J1134" i="7"/>
  <c r="I1134" i="7"/>
  <c r="G1134" i="7"/>
  <c r="F1134" i="7"/>
  <c r="S1133" i="7"/>
  <c r="Q1133" i="7"/>
  <c r="L1133" i="7"/>
  <c r="K1133" i="7"/>
  <c r="I1133" i="7"/>
  <c r="F1133" i="7"/>
  <c r="S1132" i="7"/>
  <c r="P1132" i="7"/>
  <c r="N1132" i="7"/>
  <c r="M1132" i="7"/>
  <c r="W1132" i="7" s="1"/>
  <c r="K1132" i="7"/>
  <c r="H1132" i="7"/>
  <c r="F1132" i="7"/>
  <c r="E1132" i="7"/>
  <c r="R1131" i="7"/>
  <c r="Q1131" i="7"/>
  <c r="P1131" i="7"/>
  <c r="O1131" i="7"/>
  <c r="M1131" i="7"/>
  <c r="K1131" i="7"/>
  <c r="J1131" i="7"/>
  <c r="I1131" i="7"/>
  <c r="H1131" i="7"/>
  <c r="G1131" i="7"/>
  <c r="E1131" i="7"/>
  <c r="R1130" i="7"/>
  <c r="Q1130" i="7"/>
  <c r="O1130" i="7"/>
  <c r="N1130" i="7"/>
  <c r="L1130" i="7"/>
  <c r="K1130" i="7"/>
  <c r="J1130" i="7"/>
  <c r="I1130" i="7"/>
  <c r="G1130" i="7"/>
  <c r="S1129" i="7"/>
  <c r="Q1129" i="7"/>
  <c r="P1129" i="7"/>
  <c r="N1129" i="7"/>
  <c r="M1129" i="7"/>
  <c r="W1129" i="7" s="1"/>
  <c r="L1129" i="7"/>
  <c r="K1129" i="7"/>
  <c r="I1129" i="7"/>
  <c r="F1129" i="7"/>
  <c r="E1129" i="7"/>
  <c r="S1128" i="7"/>
  <c r="R1128" i="7"/>
  <c r="P1128" i="7"/>
  <c r="N1128" i="7"/>
  <c r="M1128" i="7"/>
  <c r="W1128" i="7" s="1"/>
  <c r="K1128" i="7"/>
  <c r="H1128" i="7"/>
  <c r="F1128" i="7"/>
  <c r="E1128" i="7"/>
  <c r="R1127" i="7"/>
  <c r="P1127" i="7"/>
  <c r="O1127" i="7"/>
  <c r="M1127" i="7"/>
  <c r="W1127" i="7" s="1"/>
  <c r="K1127" i="7"/>
  <c r="J1127" i="7"/>
  <c r="H1127" i="7"/>
  <c r="G1127" i="7"/>
  <c r="E1127" i="7"/>
  <c r="S1126" i="7"/>
  <c r="R1126" i="7"/>
  <c r="Q1126" i="7"/>
  <c r="O1126" i="7"/>
  <c r="L1126" i="7"/>
  <c r="K1126" i="7"/>
  <c r="J1126" i="7"/>
  <c r="I1126" i="7"/>
  <c r="G1126" i="7"/>
  <c r="S1125" i="7"/>
  <c r="Q1125" i="7"/>
  <c r="N1125" i="7"/>
  <c r="L1125" i="7"/>
  <c r="K1125" i="7"/>
  <c r="I1125" i="7"/>
  <c r="F1125" i="7"/>
  <c r="S1124" i="7"/>
  <c r="P1124" i="7"/>
  <c r="O1124" i="7"/>
  <c r="N1124" i="7"/>
  <c r="M1124" i="7"/>
  <c r="W1124" i="7" s="1"/>
  <c r="K1124" i="7"/>
  <c r="H1124" i="7"/>
  <c r="G1124" i="7"/>
  <c r="F1124" i="7"/>
  <c r="E1124" i="7"/>
  <c r="R1123" i="7"/>
  <c r="P1123" i="7"/>
  <c r="O1123" i="7"/>
  <c r="M1123" i="7"/>
  <c r="K1123" i="7"/>
  <c r="J1123" i="7"/>
  <c r="H1123" i="7"/>
  <c r="G1123" i="7"/>
  <c r="E1123" i="7"/>
  <c r="S1122" i="7"/>
  <c r="R1122" i="7"/>
  <c r="Q1122" i="7"/>
  <c r="O1122" i="7"/>
  <c r="L1122" i="7"/>
  <c r="K1122" i="7"/>
  <c r="J1122" i="7"/>
  <c r="I1122" i="7"/>
  <c r="G1122" i="7"/>
  <c r="S1121" i="7"/>
  <c r="Q1121" i="7"/>
  <c r="N1121" i="7"/>
  <c r="L1121" i="7"/>
  <c r="K1121" i="7"/>
  <c r="I1121" i="7"/>
  <c r="F1121" i="7"/>
  <c r="S1120" i="7"/>
  <c r="P1120" i="7"/>
  <c r="O1120" i="7"/>
  <c r="N1120" i="7"/>
  <c r="M1120" i="7"/>
  <c r="K1120" i="7"/>
  <c r="H1120" i="7"/>
  <c r="G1120" i="7"/>
  <c r="F1120" i="7"/>
  <c r="E1120" i="7"/>
  <c r="R1119" i="7"/>
  <c r="Q1119" i="7"/>
  <c r="P1119" i="7"/>
  <c r="O1119" i="7"/>
  <c r="M1119" i="7"/>
  <c r="K1119" i="7"/>
  <c r="J1119" i="7"/>
  <c r="H1119" i="7"/>
  <c r="G1119" i="7"/>
  <c r="E1119" i="7"/>
  <c r="R1118" i="7"/>
  <c r="Q1118" i="7"/>
  <c r="O1118" i="7"/>
  <c r="L1118" i="7"/>
  <c r="K1118" i="7"/>
  <c r="J1118" i="7"/>
  <c r="I1118" i="7"/>
  <c r="G1118" i="7"/>
  <c r="S1117" i="7"/>
  <c r="Q1117" i="7"/>
  <c r="N1117" i="7"/>
  <c r="L1117" i="7"/>
  <c r="K1117" i="7"/>
  <c r="I1117" i="7"/>
  <c r="F1117" i="7"/>
  <c r="S1116" i="7"/>
  <c r="P1116" i="7"/>
  <c r="N1116" i="7"/>
  <c r="X1116" i="7" s="1"/>
  <c r="M1116" i="7"/>
  <c r="W1116" i="7" s="1"/>
  <c r="K1116" i="7"/>
  <c r="H1116" i="7"/>
  <c r="F1116" i="7"/>
  <c r="E1116" i="7"/>
  <c r="R1115" i="7"/>
  <c r="Q1115" i="7"/>
  <c r="P1115" i="7"/>
  <c r="O1115" i="7"/>
  <c r="M1115" i="7"/>
  <c r="W1115" i="7" s="1"/>
  <c r="K1115" i="7"/>
  <c r="J1115" i="7"/>
  <c r="I1115" i="7"/>
  <c r="H1115" i="7"/>
  <c r="G1115" i="7"/>
  <c r="E1115" i="7"/>
  <c r="S1114" i="7"/>
  <c r="R1114" i="7"/>
  <c r="P1114" i="7"/>
  <c r="M1114" i="7"/>
  <c r="W1114" i="7" s="1"/>
  <c r="K1114" i="7"/>
  <c r="J1114" i="7"/>
  <c r="H1114" i="7"/>
  <c r="E1114" i="7"/>
  <c r="R1113" i="7"/>
  <c r="O1113" i="7"/>
  <c r="M1113" i="7"/>
  <c r="W1113" i="7" s="1"/>
  <c r="L1113" i="7"/>
  <c r="J1113" i="7"/>
  <c r="G1113" i="7"/>
  <c r="E1113" i="7"/>
  <c r="Q1112" i="7"/>
  <c r="O1112" i="7"/>
  <c r="N1112" i="7"/>
  <c r="L1112" i="7"/>
  <c r="I1112" i="7"/>
  <c r="G1112" i="7"/>
  <c r="F1112" i="7"/>
  <c r="S1111" i="7"/>
  <c r="R1111" i="7"/>
  <c r="Q1111" i="7"/>
  <c r="P1111" i="7"/>
  <c r="N1111" i="7"/>
  <c r="K1111" i="7"/>
  <c r="J1111" i="7"/>
  <c r="I1111" i="7"/>
  <c r="H1111" i="7"/>
  <c r="F1111" i="7"/>
  <c r="S1110" i="7"/>
  <c r="R1110" i="7"/>
  <c r="P1110" i="7"/>
  <c r="M1110" i="7"/>
  <c r="W1110" i="7" s="1"/>
  <c r="K1110" i="7"/>
  <c r="J1110" i="7"/>
  <c r="H1110" i="7"/>
  <c r="E1110" i="7"/>
  <c r="R1109" i="7"/>
  <c r="O1109" i="7"/>
  <c r="N1109" i="7"/>
  <c r="M1109" i="7"/>
  <c r="L1109" i="7"/>
  <c r="J1109" i="7"/>
  <c r="G1109" i="7"/>
  <c r="F1109" i="7"/>
  <c r="E1109" i="7"/>
  <c r="Q1108" i="7"/>
  <c r="O1108" i="7"/>
  <c r="N1108" i="7"/>
  <c r="L1108" i="7"/>
  <c r="I1108" i="7"/>
  <c r="G1108" i="7"/>
  <c r="F1108" i="7"/>
  <c r="S1107" i="7"/>
  <c r="R1107" i="7"/>
  <c r="Q1107" i="7"/>
  <c r="P1107" i="7"/>
  <c r="N1107" i="7"/>
  <c r="K1107" i="7"/>
  <c r="J1107" i="7"/>
  <c r="I1107" i="7"/>
  <c r="H1107" i="7"/>
  <c r="F1107" i="7"/>
  <c r="S1106" i="7"/>
  <c r="R1106" i="7"/>
  <c r="P1106" i="7"/>
  <c r="M1106" i="7"/>
  <c r="W1106" i="7" s="1"/>
  <c r="K1106" i="7"/>
  <c r="J1106" i="7"/>
  <c r="H1106" i="7"/>
  <c r="E1106" i="7"/>
  <c r="R1105" i="7"/>
  <c r="O1105" i="7"/>
  <c r="N1105" i="7"/>
  <c r="M1105" i="7"/>
  <c r="L1105" i="7"/>
  <c r="J1105" i="7"/>
  <c r="G1105" i="7"/>
  <c r="F1105" i="7"/>
  <c r="E1105" i="7"/>
  <c r="Q1104" i="7"/>
  <c r="O1104" i="7"/>
  <c r="N1104" i="7"/>
  <c r="L1104" i="7"/>
  <c r="I1104" i="7"/>
  <c r="G1104" i="7"/>
  <c r="F1104" i="7"/>
  <c r="S1103" i="7"/>
  <c r="R1103" i="7"/>
  <c r="Q1103" i="7"/>
  <c r="P1103" i="7"/>
  <c r="N1103" i="7"/>
  <c r="K1103" i="7"/>
  <c r="J1103" i="7"/>
  <c r="I1103" i="7"/>
  <c r="H1103" i="7"/>
  <c r="F1103" i="7"/>
  <c r="S1102" i="7"/>
  <c r="R1102" i="7"/>
  <c r="P1102" i="7"/>
  <c r="M1102" i="7"/>
  <c r="W1102" i="7" s="1"/>
  <c r="K1102" i="7"/>
  <c r="J1102" i="7"/>
  <c r="H1102" i="7"/>
  <c r="E1102" i="7"/>
  <c r="R1101" i="7"/>
  <c r="O1101" i="7"/>
  <c r="N1101" i="7"/>
  <c r="M1101" i="7"/>
  <c r="W1101" i="7" s="1"/>
  <c r="L1101" i="7"/>
  <c r="J1101" i="7"/>
  <c r="G1101" i="7"/>
  <c r="F1101" i="7"/>
  <c r="E1101" i="7"/>
  <c r="S1100" i="7"/>
  <c r="Q1100" i="7"/>
  <c r="O1100" i="7"/>
  <c r="N1100" i="7"/>
  <c r="L1100" i="7"/>
  <c r="I1100" i="7"/>
  <c r="G1100" i="7"/>
  <c r="F1100" i="7"/>
  <c r="W1099" i="7"/>
  <c r="S1099" i="7"/>
  <c r="R1099" i="7"/>
  <c r="Q1099" i="7"/>
  <c r="P1099" i="7"/>
  <c r="N1099" i="7"/>
  <c r="K1099" i="7"/>
  <c r="J1099" i="7"/>
  <c r="I1099" i="7"/>
  <c r="H1099" i="7"/>
  <c r="F1099" i="7"/>
  <c r="S1098" i="7"/>
  <c r="R1098" i="7"/>
  <c r="P1098" i="7"/>
  <c r="M1098" i="7"/>
  <c r="W1098" i="7" s="1"/>
  <c r="K1098" i="7"/>
  <c r="J1098" i="7"/>
  <c r="H1098" i="7"/>
  <c r="E1098" i="7"/>
  <c r="R1097" i="7"/>
  <c r="O1097" i="7"/>
  <c r="N1097" i="7"/>
  <c r="M1097" i="7"/>
  <c r="L1097" i="7"/>
  <c r="J1097" i="7"/>
  <c r="G1097" i="7"/>
  <c r="E1097" i="7"/>
  <c r="Q1096" i="7"/>
  <c r="O1096" i="7"/>
  <c r="N1096" i="7"/>
  <c r="L1096" i="7"/>
  <c r="I1096" i="7"/>
  <c r="G1096" i="7"/>
  <c r="F1096" i="7"/>
  <c r="S1095" i="7"/>
  <c r="R1095" i="7"/>
  <c r="Q1095" i="7"/>
  <c r="P1095" i="7"/>
  <c r="N1095" i="7"/>
  <c r="K1095" i="7"/>
  <c r="J1095" i="7"/>
  <c r="I1095" i="7"/>
  <c r="H1095" i="7"/>
  <c r="F1095" i="7"/>
  <c r="E1095" i="7"/>
  <c r="S1094" i="7"/>
  <c r="R1094" i="7"/>
  <c r="P1094" i="7"/>
  <c r="M1094" i="7"/>
  <c r="W1094" i="7" s="1"/>
  <c r="K1094" i="7"/>
  <c r="J1094" i="7"/>
  <c r="H1094" i="7"/>
  <c r="G1094" i="7"/>
  <c r="E1094" i="7"/>
  <c r="S1093" i="7"/>
  <c r="P1093" i="7"/>
  <c r="O1093" i="7"/>
  <c r="N1093" i="7"/>
  <c r="M1093" i="7"/>
  <c r="W1093" i="7" s="1"/>
  <c r="K1093" i="7"/>
  <c r="H1093" i="7"/>
  <c r="G1093" i="7"/>
  <c r="F1093" i="7"/>
  <c r="E1093" i="7"/>
  <c r="R1092" i="7"/>
  <c r="Q1092" i="7"/>
  <c r="P1092" i="7"/>
  <c r="O1092" i="7"/>
  <c r="M1092" i="7"/>
  <c r="J1092" i="7"/>
  <c r="I1092" i="7"/>
  <c r="H1092" i="7"/>
  <c r="G1092" i="7"/>
  <c r="E1092" i="7"/>
  <c r="R1091" i="7"/>
  <c r="Q1091" i="7"/>
  <c r="O1091" i="7"/>
  <c r="L1091" i="7"/>
  <c r="J1091" i="7"/>
  <c r="I1091" i="7"/>
  <c r="G1091" i="7"/>
  <c r="S1090" i="7"/>
  <c r="Q1090" i="7"/>
  <c r="N1090" i="7"/>
  <c r="L1090" i="7"/>
  <c r="K1090" i="7"/>
  <c r="I1090" i="7"/>
  <c r="F1090" i="7"/>
  <c r="S1089" i="7"/>
  <c r="P1089" i="7"/>
  <c r="O1089" i="7"/>
  <c r="N1089" i="7"/>
  <c r="M1089" i="7"/>
  <c r="W1089" i="7" s="1"/>
  <c r="K1089" i="7"/>
  <c r="H1089" i="7"/>
  <c r="G1089" i="7"/>
  <c r="F1089" i="7"/>
  <c r="E1089" i="7"/>
  <c r="R1088" i="7"/>
  <c r="Q1088" i="7"/>
  <c r="P1088" i="7"/>
  <c r="O1088" i="7"/>
  <c r="M1088" i="7"/>
  <c r="J1088" i="7"/>
  <c r="I1088" i="7"/>
  <c r="H1088" i="7"/>
  <c r="G1088" i="7"/>
  <c r="E1088" i="7"/>
  <c r="R1087" i="7"/>
  <c r="Q1087" i="7"/>
  <c r="O1087" i="7"/>
  <c r="L1087" i="7"/>
  <c r="J1087" i="7"/>
  <c r="I1087" i="7"/>
  <c r="G1087" i="7"/>
  <c r="F1087" i="7"/>
  <c r="S1086" i="7"/>
  <c r="Q1086" i="7"/>
  <c r="N1086" i="7"/>
  <c r="L1086" i="7"/>
  <c r="K1086" i="7"/>
  <c r="I1086" i="7"/>
  <c r="F1086" i="7"/>
  <c r="S1085" i="7"/>
  <c r="P1085" i="7"/>
  <c r="N1085" i="7"/>
  <c r="M1085" i="7"/>
  <c r="W1085" i="7" s="1"/>
  <c r="K1085" i="7"/>
  <c r="H1085" i="7"/>
  <c r="F1085" i="7"/>
  <c r="E1085" i="7"/>
  <c r="R1084" i="7"/>
  <c r="Q1084" i="7"/>
  <c r="P1084" i="7"/>
  <c r="O1084" i="7"/>
  <c r="M1084" i="7"/>
  <c r="J1084" i="7"/>
  <c r="I1084" i="7"/>
  <c r="H1084" i="7"/>
  <c r="G1084" i="7"/>
  <c r="E1084" i="7"/>
  <c r="S1083" i="7"/>
  <c r="R1083" i="7"/>
  <c r="Q1083" i="7"/>
  <c r="O1083" i="7"/>
  <c r="L1083" i="7"/>
  <c r="K1083" i="7"/>
  <c r="J1083" i="7"/>
  <c r="I1083" i="7"/>
  <c r="G1083" i="7"/>
  <c r="S1082" i="7"/>
  <c r="Q1082" i="7"/>
  <c r="N1082" i="7"/>
  <c r="L1082" i="7"/>
  <c r="K1082" i="7"/>
  <c r="I1082" i="7"/>
  <c r="F1082" i="7"/>
  <c r="S1081" i="7"/>
  <c r="P1081" i="7"/>
  <c r="N1081" i="7"/>
  <c r="M1081" i="7"/>
  <c r="W1081" i="7" s="1"/>
  <c r="K1081" i="7"/>
  <c r="H1081" i="7"/>
  <c r="F1081" i="7"/>
  <c r="E1081" i="7"/>
  <c r="R1080" i="7"/>
  <c r="P1080" i="7"/>
  <c r="O1080" i="7"/>
  <c r="M1080" i="7"/>
  <c r="W1080" i="7" s="1"/>
  <c r="J1080" i="7"/>
  <c r="H1080" i="7"/>
  <c r="G1080" i="7"/>
  <c r="E1080" i="7"/>
  <c r="S1079" i="7"/>
  <c r="R1079" i="7"/>
  <c r="Q1079" i="7"/>
  <c r="O1079" i="7"/>
  <c r="L1079" i="7"/>
  <c r="K1079" i="7"/>
  <c r="J1079" i="7"/>
  <c r="I1079" i="7"/>
  <c r="G1079" i="7"/>
  <c r="S1078" i="7"/>
  <c r="Q1078" i="7"/>
  <c r="N1078" i="7"/>
  <c r="X1078" i="7" s="1"/>
  <c r="M1078" i="7"/>
  <c r="W1078" i="7" s="1"/>
  <c r="L1078" i="7"/>
  <c r="K1078" i="7"/>
  <c r="I1078" i="7"/>
  <c r="F1078" i="7"/>
  <c r="E1078" i="7"/>
  <c r="S1077" i="7"/>
  <c r="P1077" i="7"/>
  <c r="N1077" i="7"/>
  <c r="M1077" i="7"/>
  <c r="W1077" i="7" s="1"/>
  <c r="K1077" i="7"/>
  <c r="H1077" i="7"/>
  <c r="F1077" i="7"/>
  <c r="E1077" i="7"/>
  <c r="R1076" i="7"/>
  <c r="P1076" i="7"/>
  <c r="O1076" i="7"/>
  <c r="M1076" i="7"/>
  <c r="J1076" i="7"/>
  <c r="H1076" i="7"/>
  <c r="G1076" i="7"/>
  <c r="E1076" i="7"/>
  <c r="R1075" i="7"/>
  <c r="Q1075" i="7"/>
  <c r="O1075" i="7"/>
  <c r="L1075" i="7"/>
  <c r="J1075" i="7"/>
  <c r="I1075" i="7"/>
  <c r="G1075" i="7"/>
  <c r="S1074" i="7"/>
  <c r="Q1074" i="7"/>
  <c r="N1074" i="7"/>
  <c r="M1074" i="7"/>
  <c r="L1074" i="7"/>
  <c r="K1074" i="7"/>
  <c r="I1074" i="7"/>
  <c r="F1074" i="7"/>
  <c r="E1074" i="7"/>
  <c r="S1073" i="7"/>
  <c r="P1073" i="7"/>
  <c r="O1073" i="7"/>
  <c r="N1073" i="7"/>
  <c r="M1073" i="7"/>
  <c r="K1073" i="7"/>
  <c r="H1073" i="7"/>
  <c r="G1073" i="7"/>
  <c r="F1073" i="7"/>
  <c r="E1073" i="7"/>
  <c r="R1072" i="7"/>
  <c r="Q1072" i="7"/>
  <c r="O1072" i="7"/>
  <c r="L1072" i="7"/>
  <c r="K1072" i="7"/>
  <c r="J1072" i="7"/>
  <c r="I1072" i="7"/>
  <c r="G1072" i="7"/>
  <c r="S1071" i="7"/>
  <c r="Q1071" i="7"/>
  <c r="N1071" i="7"/>
  <c r="M1071" i="7"/>
  <c r="L1071" i="7"/>
  <c r="K1071" i="7"/>
  <c r="I1071" i="7"/>
  <c r="F1071" i="7"/>
  <c r="E1071" i="7"/>
  <c r="S1070" i="7"/>
  <c r="R1070" i="7"/>
  <c r="P1070" i="7"/>
  <c r="O1070" i="7"/>
  <c r="N1070" i="7"/>
  <c r="M1070" i="7"/>
  <c r="K1070" i="7"/>
  <c r="H1070" i="7"/>
  <c r="G1070" i="7"/>
  <c r="F1070" i="7"/>
  <c r="E1070" i="7"/>
  <c r="R1069" i="7"/>
  <c r="P1069" i="7"/>
  <c r="O1069" i="7"/>
  <c r="M1069" i="7"/>
  <c r="W1069" i="7" s="1"/>
  <c r="K1069" i="7"/>
  <c r="J1069" i="7"/>
  <c r="H1069" i="7"/>
  <c r="G1069" i="7"/>
  <c r="E1069" i="7"/>
  <c r="S1068" i="7"/>
  <c r="R1068" i="7"/>
  <c r="Q1068" i="7"/>
  <c r="O1068" i="7"/>
  <c r="L1068" i="7"/>
  <c r="K1068" i="7"/>
  <c r="J1068" i="7"/>
  <c r="I1068" i="7"/>
  <c r="G1068" i="7"/>
  <c r="S1067" i="7"/>
  <c r="Q1067" i="7"/>
  <c r="N1067" i="7"/>
  <c r="X1067" i="7" s="1"/>
  <c r="M1067" i="7"/>
  <c r="W1067" i="7" s="1"/>
  <c r="L1067" i="7"/>
  <c r="K1067" i="7"/>
  <c r="I1067" i="7"/>
  <c r="F1067" i="7"/>
  <c r="E1067" i="7"/>
  <c r="S1066" i="7"/>
  <c r="P1066" i="7"/>
  <c r="O1066" i="7"/>
  <c r="N1066" i="7"/>
  <c r="M1066" i="7"/>
  <c r="W1066" i="7" s="1"/>
  <c r="K1066" i="7"/>
  <c r="H1066" i="7"/>
  <c r="G1066" i="7"/>
  <c r="F1066" i="7"/>
  <c r="E1066" i="7"/>
  <c r="R1065" i="7"/>
  <c r="P1065" i="7"/>
  <c r="O1065" i="7"/>
  <c r="M1065" i="7"/>
  <c r="K1065" i="7"/>
  <c r="J1065" i="7"/>
  <c r="H1065" i="7"/>
  <c r="G1065" i="7"/>
  <c r="E1065" i="7"/>
  <c r="R1064" i="7"/>
  <c r="Q1064" i="7"/>
  <c r="O1064" i="7"/>
  <c r="L1064" i="7"/>
  <c r="K1064" i="7"/>
  <c r="J1064" i="7"/>
  <c r="I1064" i="7"/>
  <c r="G1064" i="7"/>
  <c r="S1063" i="7"/>
  <c r="Q1063" i="7"/>
  <c r="N1063" i="7"/>
  <c r="M1063" i="7"/>
  <c r="W1063" i="7" s="1"/>
  <c r="L1063" i="7"/>
  <c r="K1063" i="7"/>
  <c r="I1063" i="7"/>
  <c r="F1063" i="7"/>
  <c r="E1063" i="7"/>
  <c r="S1062" i="7"/>
  <c r="P1062" i="7"/>
  <c r="O1062" i="7"/>
  <c r="N1062" i="7"/>
  <c r="M1062" i="7"/>
  <c r="W1062" i="7" s="1"/>
  <c r="K1062" i="7"/>
  <c r="H1062" i="7"/>
  <c r="G1062" i="7"/>
  <c r="F1062" i="7"/>
  <c r="E1062" i="7"/>
  <c r="R1061" i="7"/>
  <c r="Q1061" i="7"/>
  <c r="P1061" i="7"/>
  <c r="O1061" i="7"/>
  <c r="M1061" i="7"/>
  <c r="W1061" i="7" s="1"/>
  <c r="K1061" i="7"/>
  <c r="J1061" i="7"/>
  <c r="I1061" i="7"/>
  <c r="H1061" i="7"/>
  <c r="G1061" i="7"/>
  <c r="E1061" i="7"/>
  <c r="R1060" i="7"/>
  <c r="Q1060" i="7"/>
  <c r="O1060" i="7"/>
  <c r="L1060" i="7"/>
  <c r="K1060" i="7"/>
  <c r="J1060" i="7"/>
  <c r="I1060" i="7"/>
  <c r="G1060" i="7"/>
  <c r="S1059" i="7"/>
  <c r="Q1059" i="7"/>
  <c r="P1059" i="7"/>
  <c r="N1059" i="7"/>
  <c r="L1059" i="7"/>
  <c r="K1059" i="7"/>
  <c r="I1059" i="7"/>
  <c r="F1059" i="7"/>
  <c r="S1058" i="7"/>
  <c r="P1058" i="7"/>
  <c r="O1058" i="7"/>
  <c r="N1058" i="7"/>
  <c r="M1058" i="7"/>
  <c r="K1058" i="7"/>
  <c r="H1058" i="7"/>
  <c r="G1058" i="7"/>
  <c r="F1058" i="7"/>
  <c r="E1058" i="7"/>
  <c r="R1057" i="7"/>
  <c r="Q1057" i="7"/>
  <c r="P1057" i="7"/>
  <c r="O1057" i="7"/>
  <c r="M1057" i="7"/>
  <c r="W1057" i="7" s="1"/>
  <c r="K1057" i="7"/>
  <c r="J1057" i="7"/>
  <c r="I1057" i="7"/>
  <c r="H1057" i="7"/>
  <c r="G1057" i="7"/>
  <c r="E1057" i="7"/>
  <c r="S1056" i="7"/>
  <c r="R1056" i="7"/>
  <c r="Q1056" i="7"/>
  <c r="O1056" i="7"/>
  <c r="L1056" i="7"/>
  <c r="K1056" i="7"/>
  <c r="J1056" i="7"/>
  <c r="I1056" i="7"/>
  <c r="F1056" i="7"/>
  <c r="S1055" i="7"/>
  <c r="Q1055" i="7"/>
  <c r="L1055" i="7"/>
  <c r="K1055" i="7"/>
  <c r="I1055" i="7"/>
  <c r="F1055" i="7"/>
  <c r="S1054" i="7"/>
  <c r="P1054" i="7"/>
  <c r="N1054" i="7"/>
  <c r="M1054" i="7"/>
  <c r="W1054" i="7" s="1"/>
  <c r="K1054" i="7"/>
  <c r="H1054" i="7"/>
  <c r="F1054" i="7"/>
  <c r="E1054" i="7"/>
  <c r="R1053" i="7"/>
  <c r="Q1053" i="7"/>
  <c r="P1053" i="7"/>
  <c r="O1053" i="7"/>
  <c r="M1053" i="7"/>
  <c r="K1053" i="7"/>
  <c r="J1053" i="7"/>
  <c r="I1053" i="7"/>
  <c r="H1053" i="7"/>
  <c r="G1053" i="7"/>
  <c r="E1053" i="7"/>
  <c r="S1052" i="7"/>
  <c r="R1052" i="7"/>
  <c r="Q1052" i="7"/>
  <c r="O1052" i="7"/>
  <c r="L1052" i="7"/>
  <c r="K1052" i="7"/>
  <c r="J1052" i="7"/>
  <c r="I1052" i="7"/>
  <c r="G1052" i="7"/>
  <c r="R1051" i="7"/>
  <c r="O1051" i="7"/>
  <c r="M1051" i="7"/>
  <c r="L1051" i="7"/>
  <c r="J1051" i="7"/>
  <c r="G1051" i="7"/>
  <c r="Q1050" i="7"/>
  <c r="O1050" i="7"/>
  <c r="N1050" i="7"/>
  <c r="L1050" i="7"/>
  <c r="I1050" i="7"/>
  <c r="G1050" i="7"/>
  <c r="F1050" i="7"/>
  <c r="S1049" i="7"/>
  <c r="R1049" i="7"/>
  <c r="Q1049" i="7"/>
  <c r="P1049" i="7"/>
  <c r="N1049" i="7"/>
  <c r="K1049" i="7"/>
  <c r="J1049" i="7"/>
  <c r="I1049" i="7"/>
  <c r="H1049" i="7"/>
  <c r="F1049" i="7"/>
  <c r="S1048" i="7"/>
  <c r="R1048" i="7"/>
  <c r="P1048" i="7"/>
  <c r="M1048" i="7"/>
  <c r="W1048" i="7" s="1"/>
  <c r="L1048" i="7"/>
  <c r="K1048" i="7"/>
  <c r="J1048" i="7"/>
  <c r="H1048" i="7"/>
  <c r="E1048" i="7"/>
  <c r="R1047" i="7"/>
  <c r="O1047" i="7"/>
  <c r="N1047" i="7"/>
  <c r="M1047" i="7"/>
  <c r="L1047" i="7"/>
  <c r="J1047" i="7"/>
  <c r="G1047" i="7"/>
  <c r="F1047" i="7"/>
  <c r="E1047" i="7"/>
  <c r="Q1046" i="7"/>
  <c r="P1046" i="7"/>
  <c r="O1046" i="7"/>
  <c r="N1046" i="7"/>
  <c r="L1046" i="7"/>
  <c r="I1046" i="7"/>
  <c r="H1046" i="7"/>
  <c r="G1046" i="7"/>
  <c r="F1046" i="7"/>
  <c r="S1045" i="7"/>
  <c r="Q1045" i="7"/>
  <c r="P1045" i="7"/>
  <c r="N1045" i="7"/>
  <c r="K1045" i="7"/>
  <c r="I1045" i="7"/>
  <c r="H1045" i="7"/>
  <c r="F1045" i="7"/>
  <c r="S1044" i="7"/>
  <c r="R1044" i="7"/>
  <c r="P1044" i="7"/>
  <c r="M1044" i="7"/>
  <c r="W1044" i="7" s="1"/>
  <c r="L1044" i="7"/>
  <c r="K1044" i="7"/>
  <c r="J1044" i="7"/>
  <c r="H1044" i="7"/>
  <c r="G1044" i="7"/>
  <c r="E1044" i="7"/>
  <c r="R1043" i="7"/>
  <c r="O1043" i="7"/>
  <c r="N1043" i="7"/>
  <c r="M1043" i="7"/>
  <c r="L1043" i="7"/>
  <c r="J1043" i="7"/>
  <c r="G1043" i="7"/>
  <c r="F1043" i="7"/>
  <c r="E1043" i="7"/>
  <c r="Q1042" i="7"/>
  <c r="P1042" i="7"/>
  <c r="O1042" i="7"/>
  <c r="N1042" i="7"/>
  <c r="L1042" i="7"/>
  <c r="I1042" i="7"/>
  <c r="H1042" i="7"/>
  <c r="G1042" i="7"/>
  <c r="F1042" i="7"/>
  <c r="S1041" i="7"/>
  <c r="Q1041" i="7"/>
  <c r="P1041" i="7"/>
  <c r="N1041" i="7"/>
  <c r="K1041" i="7"/>
  <c r="I1041" i="7"/>
  <c r="H1041" i="7"/>
  <c r="F1041" i="7"/>
  <c r="S1040" i="7"/>
  <c r="R1040" i="7"/>
  <c r="P1040" i="7"/>
  <c r="M1040" i="7"/>
  <c r="W1040" i="7" s="1"/>
  <c r="K1040" i="7"/>
  <c r="J1040" i="7"/>
  <c r="H1040" i="7"/>
  <c r="E1040" i="7"/>
  <c r="R1039" i="7"/>
  <c r="O1039" i="7"/>
  <c r="N1039" i="7"/>
  <c r="M1039" i="7"/>
  <c r="L1039" i="7"/>
  <c r="J1039" i="7"/>
  <c r="G1039" i="7"/>
  <c r="F1039" i="7"/>
  <c r="E1039" i="7"/>
  <c r="Q1038" i="7"/>
  <c r="P1038" i="7"/>
  <c r="O1038" i="7"/>
  <c r="N1038" i="7"/>
  <c r="L1038" i="7"/>
  <c r="I1038" i="7"/>
  <c r="H1038" i="7"/>
  <c r="G1038" i="7"/>
  <c r="F1038" i="7"/>
  <c r="S1037" i="7"/>
  <c r="R1037" i="7"/>
  <c r="Q1037" i="7"/>
  <c r="P1037" i="7"/>
  <c r="N1037" i="7"/>
  <c r="K1037" i="7"/>
  <c r="J1037" i="7"/>
  <c r="I1037" i="7"/>
  <c r="H1037" i="7"/>
  <c r="F1037" i="7"/>
  <c r="S1036" i="7"/>
  <c r="R1036" i="7"/>
  <c r="P1036" i="7"/>
  <c r="M1036" i="7"/>
  <c r="W1036" i="7" s="1"/>
  <c r="K1036" i="7"/>
  <c r="J1036" i="7"/>
  <c r="H1036" i="7"/>
  <c r="E1036" i="7"/>
  <c r="R1035" i="7"/>
  <c r="O1035" i="7"/>
  <c r="M1035" i="7"/>
  <c r="W1035" i="7" s="1"/>
  <c r="L1035" i="7"/>
  <c r="J1035" i="7"/>
  <c r="G1035" i="7"/>
  <c r="E1035" i="7"/>
  <c r="Q1034" i="7"/>
  <c r="P1034" i="7"/>
  <c r="O1034" i="7"/>
  <c r="N1034" i="7"/>
  <c r="X1034" i="7" s="1"/>
  <c r="L1034" i="7"/>
  <c r="I1034" i="7"/>
  <c r="H1034" i="7"/>
  <c r="G1034" i="7"/>
  <c r="F1034" i="7"/>
  <c r="S1033" i="7"/>
  <c r="R1033" i="7"/>
  <c r="Q1033" i="7"/>
  <c r="P1033" i="7"/>
  <c r="N1033" i="7"/>
  <c r="K1033" i="7"/>
  <c r="J1033" i="7"/>
  <c r="I1033" i="7"/>
  <c r="H1033" i="7"/>
  <c r="F1033" i="7"/>
  <c r="W1032" i="7"/>
  <c r="S1032" i="7"/>
  <c r="R1032" i="7"/>
  <c r="P1032" i="7"/>
  <c r="M1032" i="7"/>
  <c r="L1032" i="7"/>
  <c r="K1032" i="7"/>
  <c r="J1032" i="7"/>
  <c r="H1032" i="7"/>
  <c r="E1032" i="7"/>
  <c r="R1031" i="7"/>
  <c r="O1031" i="7"/>
  <c r="N1031" i="7"/>
  <c r="M1031" i="7"/>
  <c r="L1031" i="7"/>
  <c r="J1031" i="7"/>
  <c r="G1031" i="7"/>
  <c r="F1031" i="7"/>
  <c r="E1031" i="7"/>
  <c r="R1030" i="7"/>
  <c r="P1030" i="7"/>
  <c r="O1030" i="7"/>
  <c r="M1030" i="7"/>
  <c r="W1030" i="7" s="1"/>
  <c r="J1030" i="7"/>
  <c r="H1030" i="7"/>
  <c r="G1030" i="7"/>
  <c r="E1030" i="7"/>
  <c r="S1029" i="7"/>
  <c r="R1029" i="7"/>
  <c r="Q1029" i="7"/>
  <c r="O1029" i="7"/>
  <c r="L1029" i="7"/>
  <c r="K1029" i="7"/>
  <c r="J1029" i="7"/>
  <c r="I1029" i="7"/>
  <c r="G1029" i="7"/>
  <c r="S1028" i="7"/>
  <c r="Q1028" i="7"/>
  <c r="M1028" i="7"/>
  <c r="W1028" i="7" s="1"/>
  <c r="L1028" i="7"/>
  <c r="K1028" i="7"/>
  <c r="I1028" i="7"/>
  <c r="F1028" i="7"/>
  <c r="E1028" i="7"/>
  <c r="S1027" i="7"/>
  <c r="P1027" i="7"/>
  <c r="O1027" i="7"/>
  <c r="N1027" i="7"/>
  <c r="M1027" i="7"/>
  <c r="K1027" i="7"/>
  <c r="H1027" i="7"/>
  <c r="G1027" i="7"/>
  <c r="F1027" i="7"/>
  <c r="E1027" i="7"/>
  <c r="R1026" i="7"/>
  <c r="Q1026" i="7"/>
  <c r="P1026" i="7"/>
  <c r="O1026" i="7"/>
  <c r="M1026" i="7"/>
  <c r="W1026" i="7" s="1"/>
  <c r="J1026" i="7"/>
  <c r="I1026" i="7"/>
  <c r="H1026" i="7"/>
  <c r="G1026" i="7"/>
  <c r="E1026" i="7"/>
  <c r="R1025" i="7"/>
  <c r="Q1025" i="7"/>
  <c r="O1025" i="7"/>
  <c r="L1025" i="7"/>
  <c r="J1025" i="7"/>
  <c r="I1025" i="7"/>
  <c r="G1025" i="7"/>
  <c r="S1024" i="7"/>
  <c r="Q1024" i="7"/>
  <c r="N1024" i="7"/>
  <c r="X1024" i="7" s="1"/>
  <c r="M1024" i="7"/>
  <c r="W1024" i="7" s="1"/>
  <c r="L1024" i="7"/>
  <c r="K1024" i="7"/>
  <c r="I1024" i="7"/>
  <c r="F1024" i="7"/>
  <c r="E1024" i="7"/>
  <c r="S1023" i="7"/>
  <c r="P1023" i="7"/>
  <c r="O1023" i="7"/>
  <c r="N1023" i="7"/>
  <c r="M1023" i="7"/>
  <c r="K1023" i="7"/>
  <c r="H1023" i="7"/>
  <c r="G1023" i="7"/>
  <c r="F1023" i="7"/>
  <c r="E1023" i="7"/>
  <c r="R1022" i="7"/>
  <c r="Q1022" i="7"/>
  <c r="P1022" i="7"/>
  <c r="O1022" i="7"/>
  <c r="M1022" i="7"/>
  <c r="J1022" i="7"/>
  <c r="I1022" i="7"/>
  <c r="H1022" i="7"/>
  <c r="G1022" i="7"/>
  <c r="E1022" i="7"/>
  <c r="S1021" i="7"/>
  <c r="R1021" i="7"/>
  <c r="Q1021" i="7"/>
  <c r="O1021" i="7"/>
  <c r="L1021" i="7"/>
  <c r="K1021" i="7"/>
  <c r="J1021" i="7"/>
  <c r="I1021" i="7"/>
  <c r="G1021" i="7"/>
  <c r="S1020" i="7"/>
  <c r="Q1020" i="7"/>
  <c r="N1020" i="7"/>
  <c r="X1020" i="7" s="1"/>
  <c r="L1020" i="7"/>
  <c r="K1020" i="7"/>
  <c r="I1020" i="7"/>
  <c r="F1020" i="7"/>
  <c r="S1019" i="7"/>
  <c r="P1019" i="7"/>
  <c r="N1019" i="7"/>
  <c r="M1019" i="7"/>
  <c r="W1019" i="7" s="1"/>
  <c r="K1019" i="7"/>
  <c r="H1019" i="7"/>
  <c r="F1019" i="7"/>
  <c r="E1019" i="7"/>
  <c r="R1018" i="7"/>
  <c r="Q1018" i="7"/>
  <c r="P1018" i="7"/>
  <c r="O1018" i="7"/>
  <c r="M1018" i="7"/>
  <c r="J1018" i="7"/>
  <c r="I1018" i="7"/>
  <c r="H1018" i="7"/>
  <c r="G1018" i="7"/>
  <c r="E1018" i="7"/>
  <c r="S1017" i="7"/>
  <c r="R1017" i="7"/>
  <c r="Q1017" i="7"/>
  <c r="O1017" i="7"/>
  <c r="N1017" i="7"/>
  <c r="L1017" i="7"/>
  <c r="K1017" i="7"/>
  <c r="J1017" i="7"/>
  <c r="I1017" i="7"/>
  <c r="G1017" i="7"/>
  <c r="S1016" i="7"/>
  <c r="Q1016" i="7"/>
  <c r="P1016" i="7"/>
  <c r="N1016" i="7"/>
  <c r="X1016" i="7" s="1"/>
  <c r="M1016" i="7"/>
  <c r="W1016" i="7" s="1"/>
  <c r="L1016" i="7"/>
  <c r="K1016" i="7"/>
  <c r="I1016" i="7"/>
  <c r="H1016" i="7"/>
  <c r="F1016" i="7"/>
  <c r="E1016" i="7"/>
  <c r="S1015" i="7"/>
  <c r="P1015" i="7"/>
  <c r="O1015" i="7"/>
  <c r="N1015" i="7"/>
  <c r="M1015" i="7"/>
  <c r="W1015" i="7" s="1"/>
  <c r="K1015" i="7"/>
  <c r="H1015" i="7"/>
  <c r="G1015" i="7"/>
  <c r="F1015" i="7"/>
  <c r="E1015" i="7"/>
  <c r="R1014" i="7"/>
  <c r="P1014" i="7"/>
  <c r="O1014" i="7"/>
  <c r="M1014" i="7"/>
  <c r="W1014" i="7" s="1"/>
  <c r="J1014" i="7"/>
  <c r="H1014" i="7"/>
  <c r="G1014" i="7"/>
  <c r="E1014" i="7"/>
  <c r="S1013" i="7"/>
  <c r="R1013" i="7"/>
  <c r="Q1013" i="7"/>
  <c r="O1013" i="7"/>
  <c r="L1013" i="7"/>
  <c r="K1013" i="7"/>
  <c r="J1013" i="7"/>
  <c r="I1013" i="7"/>
  <c r="G1013" i="7"/>
  <c r="S1012" i="7"/>
  <c r="Q1012" i="7"/>
  <c r="N1012" i="7"/>
  <c r="M1012" i="7"/>
  <c r="W1012" i="7" s="1"/>
  <c r="L1012" i="7"/>
  <c r="K1012" i="7"/>
  <c r="I1012" i="7"/>
  <c r="F1012" i="7"/>
  <c r="E1012" i="7"/>
  <c r="S1011" i="7"/>
  <c r="P1011" i="7"/>
  <c r="O1011" i="7"/>
  <c r="N1011" i="7"/>
  <c r="M1011" i="7"/>
  <c r="K1011" i="7"/>
  <c r="H1011" i="7"/>
  <c r="G1011" i="7"/>
  <c r="F1011" i="7"/>
  <c r="E1011" i="7"/>
  <c r="R1010" i="7"/>
  <c r="Q1010" i="7"/>
  <c r="P1010" i="7"/>
  <c r="O1010" i="7"/>
  <c r="M1010" i="7"/>
  <c r="J1010" i="7"/>
  <c r="I1010" i="7"/>
  <c r="H1010" i="7"/>
  <c r="G1010" i="7"/>
  <c r="E1010" i="7"/>
  <c r="S1009" i="7"/>
  <c r="Q1009" i="7"/>
  <c r="N1009" i="7"/>
  <c r="X1009" i="7" s="1"/>
  <c r="L1009" i="7"/>
  <c r="K1009" i="7"/>
  <c r="I1009" i="7"/>
  <c r="F1009" i="7"/>
  <c r="S1008" i="7"/>
  <c r="P1008" i="7"/>
  <c r="N1008" i="7"/>
  <c r="M1008" i="7"/>
  <c r="W1008" i="7" s="1"/>
  <c r="K1008" i="7"/>
  <c r="H1008" i="7"/>
  <c r="F1008" i="7"/>
  <c r="E1008" i="7"/>
  <c r="R1007" i="7"/>
  <c r="P1007" i="7"/>
  <c r="O1007" i="7"/>
  <c r="M1007" i="7"/>
  <c r="K1007" i="7"/>
  <c r="J1007" i="7"/>
  <c r="H1007" i="7"/>
  <c r="G1007" i="7"/>
  <c r="E1007" i="7"/>
  <c r="R1006" i="7"/>
  <c r="Q1006" i="7"/>
  <c r="O1006" i="7"/>
  <c r="L1006" i="7"/>
  <c r="K1006" i="7"/>
  <c r="J1006" i="7"/>
  <c r="I1006" i="7"/>
  <c r="G1006" i="7"/>
  <c r="S1005" i="7"/>
  <c r="Q1005" i="7"/>
  <c r="N1005" i="7"/>
  <c r="L1005" i="7"/>
  <c r="K1005" i="7"/>
  <c r="I1005" i="7"/>
  <c r="F1005" i="7"/>
  <c r="S1004" i="7"/>
  <c r="P1004" i="7"/>
  <c r="N1004" i="7"/>
  <c r="M1004" i="7"/>
  <c r="W1004" i="7" s="1"/>
  <c r="K1004" i="7"/>
  <c r="H1004" i="7"/>
  <c r="F1004" i="7"/>
  <c r="E1004" i="7"/>
  <c r="R1003" i="7"/>
  <c r="P1003" i="7"/>
  <c r="O1003" i="7"/>
  <c r="M1003" i="7"/>
  <c r="K1003" i="7"/>
  <c r="J1003" i="7"/>
  <c r="H1003" i="7"/>
  <c r="G1003" i="7"/>
  <c r="E1003" i="7"/>
  <c r="R1002" i="7"/>
  <c r="Q1002" i="7"/>
  <c r="O1002" i="7"/>
  <c r="L1002" i="7"/>
  <c r="K1002" i="7"/>
  <c r="J1002" i="7"/>
  <c r="I1002" i="7"/>
  <c r="G1002" i="7"/>
  <c r="S1001" i="7"/>
  <c r="Q1001" i="7"/>
  <c r="N1001" i="7"/>
  <c r="L1001" i="7"/>
  <c r="K1001" i="7"/>
  <c r="I1001" i="7"/>
  <c r="F1001" i="7"/>
  <c r="S1000" i="7"/>
  <c r="P1000" i="7"/>
  <c r="N1000" i="7"/>
  <c r="M1000" i="7"/>
  <c r="W1000" i="7" s="1"/>
  <c r="K1000" i="7"/>
  <c r="H1000" i="7"/>
  <c r="F1000" i="7"/>
  <c r="E1000" i="7"/>
  <c r="R999" i="7"/>
  <c r="P999" i="7"/>
  <c r="O999" i="7"/>
  <c r="M999" i="7"/>
  <c r="K999" i="7"/>
  <c r="J999" i="7"/>
  <c r="H999" i="7"/>
  <c r="G999" i="7"/>
  <c r="E999" i="7"/>
  <c r="R998" i="7"/>
  <c r="Q998" i="7"/>
  <c r="O998" i="7"/>
  <c r="L998" i="7"/>
  <c r="K998" i="7"/>
  <c r="J998" i="7"/>
  <c r="I998" i="7"/>
  <c r="G998" i="7"/>
  <c r="S997" i="7"/>
  <c r="Q997" i="7"/>
  <c r="N997" i="7"/>
  <c r="L997" i="7"/>
  <c r="K997" i="7"/>
  <c r="I997" i="7"/>
  <c r="F997" i="7"/>
  <c r="S996" i="7"/>
  <c r="P996" i="7"/>
  <c r="N996" i="7"/>
  <c r="M996" i="7"/>
  <c r="W996" i="7" s="1"/>
  <c r="K996" i="7"/>
  <c r="H996" i="7"/>
  <c r="F996" i="7"/>
  <c r="E996" i="7"/>
  <c r="R995" i="7"/>
  <c r="P995" i="7"/>
  <c r="O995" i="7"/>
  <c r="M995" i="7"/>
  <c r="K995" i="7"/>
  <c r="J995" i="7"/>
  <c r="H995" i="7"/>
  <c r="G995" i="7"/>
  <c r="E995" i="7"/>
  <c r="R994" i="7"/>
  <c r="Q994" i="7"/>
  <c r="O994" i="7"/>
  <c r="L994" i="7"/>
  <c r="K994" i="7"/>
  <c r="J994" i="7"/>
  <c r="I994" i="7"/>
  <c r="G994" i="7"/>
  <c r="S993" i="7"/>
  <c r="Q993" i="7"/>
  <c r="N993" i="7"/>
  <c r="L993" i="7"/>
  <c r="K993" i="7"/>
  <c r="I993" i="7"/>
  <c r="F993" i="7"/>
  <c r="S992" i="7"/>
  <c r="P992" i="7"/>
  <c r="N992" i="7"/>
  <c r="M992" i="7"/>
  <c r="W992" i="7" s="1"/>
  <c r="K992" i="7"/>
  <c r="H992" i="7"/>
  <c r="F992" i="7"/>
  <c r="E992" i="7"/>
  <c r="R991" i="7"/>
  <c r="P991" i="7"/>
  <c r="O991" i="7"/>
  <c r="M991" i="7"/>
  <c r="K991" i="7"/>
  <c r="J991" i="7"/>
  <c r="H991" i="7"/>
  <c r="G991" i="7"/>
  <c r="E991" i="7"/>
  <c r="R990" i="7"/>
  <c r="Q990" i="7"/>
  <c r="O990" i="7"/>
  <c r="L990" i="7"/>
  <c r="K990" i="7"/>
  <c r="J990" i="7"/>
  <c r="I990" i="7"/>
  <c r="G990" i="7"/>
  <c r="S989" i="7"/>
  <c r="Q989" i="7"/>
  <c r="N989" i="7"/>
  <c r="L989" i="7"/>
  <c r="K989" i="7"/>
  <c r="I989" i="7"/>
  <c r="F989" i="7"/>
  <c r="Q988" i="7"/>
  <c r="O988" i="7"/>
  <c r="N988" i="7"/>
  <c r="L988" i="7"/>
  <c r="I988" i="7"/>
  <c r="G988" i="7"/>
  <c r="F988" i="7"/>
  <c r="S987" i="7"/>
  <c r="Q987" i="7"/>
  <c r="P987" i="7"/>
  <c r="N987" i="7"/>
  <c r="K987" i="7"/>
  <c r="I987" i="7"/>
  <c r="H987" i="7"/>
  <c r="F987" i="7"/>
  <c r="S986" i="7"/>
  <c r="R986" i="7"/>
  <c r="P986" i="7"/>
  <c r="M986" i="7"/>
  <c r="W986" i="7" s="1"/>
  <c r="K986" i="7"/>
  <c r="J986" i="7"/>
  <c r="H986" i="7"/>
  <c r="E986" i="7"/>
  <c r="R985" i="7"/>
  <c r="O985" i="7"/>
  <c r="M985" i="7"/>
  <c r="W985" i="7" s="1"/>
  <c r="L985" i="7"/>
  <c r="J985" i="7"/>
  <c r="G985" i="7"/>
  <c r="X985" i="7" s="1"/>
  <c r="E985" i="7"/>
  <c r="Q984" i="7"/>
  <c r="O984" i="7"/>
  <c r="N984" i="7"/>
  <c r="L984" i="7"/>
  <c r="I984" i="7"/>
  <c r="G984" i="7"/>
  <c r="F984" i="7"/>
  <c r="S983" i="7"/>
  <c r="Q983" i="7"/>
  <c r="P983" i="7"/>
  <c r="N983" i="7"/>
  <c r="K983" i="7"/>
  <c r="I983" i="7"/>
  <c r="H983" i="7"/>
  <c r="F983" i="7"/>
  <c r="S982" i="7"/>
  <c r="R982" i="7"/>
  <c r="P982" i="7"/>
  <c r="M982" i="7"/>
  <c r="W982" i="7" s="1"/>
  <c r="K982" i="7"/>
  <c r="J982" i="7"/>
  <c r="H982" i="7"/>
  <c r="E982" i="7"/>
  <c r="R981" i="7"/>
  <c r="O981" i="7"/>
  <c r="M981" i="7"/>
  <c r="W981" i="7" s="1"/>
  <c r="L981" i="7"/>
  <c r="J981" i="7"/>
  <c r="G981" i="7"/>
  <c r="X981" i="7" s="1"/>
  <c r="E981" i="7"/>
  <c r="Q980" i="7"/>
  <c r="O980" i="7"/>
  <c r="N980" i="7"/>
  <c r="L980" i="7"/>
  <c r="I980" i="7"/>
  <c r="G980" i="7"/>
  <c r="F980" i="7"/>
  <c r="S979" i="7"/>
  <c r="Q979" i="7"/>
  <c r="P979" i="7"/>
  <c r="N979" i="7"/>
  <c r="K979" i="7"/>
  <c r="I979" i="7"/>
  <c r="H979" i="7"/>
  <c r="F979" i="7"/>
  <c r="S978" i="7"/>
  <c r="R978" i="7"/>
  <c r="P978" i="7"/>
  <c r="M978" i="7"/>
  <c r="W978" i="7" s="1"/>
  <c r="K978" i="7"/>
  <c r="J978" i="7"/>
  <c r="H978" i="7"/>
  <c r="E978" i="7"/>
  <c r="R977" i="7"/>
  <c r="O977" i="7"/>
  <c r="M977" i="7"/>
  <c r="L977" i="7"/>
  <c r="J977" i="7"/>
  <c r="G977" i="7"/>
  <c r="X977" i="7" s="1"/>
  <c r="E977" i="7"/>
  <c r="Q976" i="7"/>
  <c r="O976" i="7"/>
  <c r="N976" i="7"/>
  <c r="L976" i="7"/>
  <c r="I976" i="7"/>
  <c r="G976" i="7"/>
  <c r="F976" i="7"/>
  <c r="S975" i="7"/>
  <c r="Q975" i="7"/>
  <c r="P975" i="7"/>
  <c r="N975" i="7"/>
  <c r="K975" i="7"/>
  <c r="I975" i="7"/>
  <c r="H975" i="7"/>
  <c r="F975" i="7"/>
  <c r="S974" i="7"/>
  <c r="R974" i="7"/>
  <c r="P974" i="7"/>
  <c r="M974" i="7"/>
  <c r="K974" i="7"/>
  <c r="J974" i="7"/>
  <c r="H974" i="7"/>
  <c r="E974" i="7"/>
  <c r="R973" i="7"/>
  <c r="O973" i="7"/>
  <c r="M973" i="7"/>
  <c r="L973" i="7"/>
  <c r="J973" i="7"/>
  <c r="G973" i="7"/>
  <c r="X973" i="7" s="1"/>
  <c r="E973" i="7"/>
  <c r="Q972" i="7"/>
  <c r="O972" i="7"/>
  <c r="N972" i="7"/>
  <c r="L972" i="7"/>
  <c r="I972" i="7"/>
  <c r="G972" i="7"/>
  <c r="F972" i="7"/>
  <c r="S971" i="7"/>
  <c r="Q971" i="7"/>
  <c r="P971" i="7"/>
  <c r="N971" i="7"/>
  <c r="K971" i="7"/>
  <c r="I971" i="7"/>
  <c r="H971" i="7"/>
  <c r="F971" i="7"/>
  <c r="S970" i="7"/>
  <c r="R970" i="7"/>
  <c r="P970" i="7"/>
  <c r="M970" i="7"/>
  <c r="W970" i="7" s="1"/>
  <c r="K970" i="7"/>
  <c r="J970" i="7"/>
  <c r="H970" i="7"/>
  <c r="E970" i="7"/>
  <c r="R969" i="7"/>
  <c r="O969" i="7"/>
  <c r="M969" i="7"/>
  <c r="L969" i="7"/>
  <c r="J969" i="7"/>
  <c r="G969" i="7"/>
  <c r="X969" i="7" s="1"/>
  <c r="E969" i="7"/>
  <c r="Q968" i="7"/>
  <c r="O968" i="7"/>
  <c r="N968" i="7"/>
  <c r="L968" i="7"/>
  <c r="I968" i="7"/>
  <c r="G968" i="7"/>
  <c r="F968" i="7"/>
  <c r="R967" i="7"/>
  <c r="Q967" i="7"/>
  <c r="O967" i="7"/>
  <c r="L967" i="7"/>
  <c r="J967" i="7"/>
  <c r="I967" i="7"/>
  <c r="G967" i="7"/>
  <c r="S966" i="7"/>
  <c r="Q966" i="7"/>
  <c r="N966" i="7"/>
  <c r="L966" i="7"/>
  <c r="K966" i="7"/>
  <c r="I966" i="7"/>
  <c r="F966" i="7"/>
  <c r="S965" i="7"/>
  <c r="P965" i="7"/>
  <c r="N965" i="7"/>
  <c r="M965" i="7"/>
  <c r="W965" i="7" s="1"/>
  <c r="K965" i="7"/>
  <c r="H965" i="7"/>
  <c r="F965" i="7"/>
  <c r="E965" i="7"/>
  <c r="R964" i="7"/>
  <c r="P964" i="7"/>
  <c r="O964" i="7"/>
  <c r="M964" i="7"/>
  <c r="J964" i="7"/>
  <c r="H964" i="7"/>
  <c r="G964" i="7"/>
  <c r="E964" i="7"/>
  <c r="R963" i="7"/>
  <c r="Q963" i="7"/>
  <c r="O963" i="7"/>
  <c r="L963" i="7"/>
  <c r="J963" i="7"/>
  <c r="I963" i="7"/>
  <c r="G963" i="7"/>
  <c r="S962" i="7"/>
  <c r="Q962" i="7"/>
  <c r="N962" i="7"/>
  <c r="L962" i="7"/>
  <c r="K962" i="7"/>
  <c r="I962" i="7"/>
  <c r="F962" i="7"/>
  <c r="S961" i="7"/>
  <c r="R961" i="7"/>
  <c r="P961" i="7"/>
  <c r="N961" i="7"/>
  <c r="M961" i="7"/>
  <c r="W961" i="7" s="1"/>
  <c r="K961" i="7"/>
  <c r="H961" i="7"/>
  <c r="F961" i="7"/>
  <c r="E961" i="7"/>
  <c r="R960" i="7"/>
  <c r="P960" i="7"/>
  <c r="O960" i="7"/>
  <c r="M960" i="7"/>
  <c r="W960" i="7" s="1"/>
  <c r="J960" i="7"/>
  <c r="H960" i="7"/>
  <c r="G960" i="7"/>
  <c r="E960" i="7"/>
  <c r="R959" i="7"/>
  <c r="Q959" i="7"/>
  <c r="O959" i="7"/>
  <c r="L959" i="7"/>
  <c r="J959" i="7"/>
  <c r="I959" i="7"/>
  <c r="G959" i="7"/>
  <c r="S958" i="7"/>
  <c r="Q958" i="7"/>
  <c r="N958" i="7"/>
  <c r="L958" i="7"/>
  <c r="K958" i="7"/>
  <c r="I958" i="7"/>
  <c r="F958" i="7"/>
  <c r="S957" i="7"/>
  <c r="P957" i="7"/>
  <c r="N957" i="7"/>
  <c r="M957" i="7"/>
  <c r="W957" i="7" s="1"/>
  <c r="K957" i="7"/>
  <c r="H957" i="7"/>
  <c r="F957" i="7"/>
  <c r="E957" i="7"/>
  <c r="R956" i="7"/>
  <c r="P956" i="7"/>
  <c r="O956" i="7"/>
  <c r="M956" i="7"/>
  <c r="W956" i="7" s="1"/>
  <c r="J956" i="7"/>
  <c r="H956" i="7"/>
  <c r="G956" i="7"/>
  <c r="E956" i="7"/>
  <c r="R955" i="7"/>
  <c r="Q955" i="7"/>
  <c r="O955" i="7"/>
  <c r="L955" i="7"/>
  <c r="J955" i="7"/>
  <c r="I955" i="7"/>
  <c r="G955" i="7"/>
  <c r="S954" i="7"/>
  <c r="Q954" i="7"/>
  <c r="P954" i="7"/>
  <c r="N954" i="7"/>
  <c r="L954" i="7"/>
  <c r="K954" i="7"/>
  <c r="I954" i="7"/>
  <c r="F954" i="7"/>
  <c r="S953" i="7"/>
  <c r="P953" i="7"/>
  <c r="N953" i="7"/>
  <c r="M953" i="7"/>
  <c r="W953" i="7" s="1"/>
  <c r="K953" i="7"/>
  <c r="H953" i="7"/>
  <c r="F953" i="7"/>
  <c r="E953" i="7"/>
  <c r="R952" i="7"/>
  <c r="P952" i="7"/>
  <c r="O952" i="7"/>
  <c r="M952" i="7"/>
  <c r="W952" i="7" s="1"/>
  <c r="J952" i="7"/>
  <c r="H952" i="7"/>
  <c r="G952" i="7"/>
  <c r="E952" i="7"/>
  <c r="R951" i="7"/>
  <c r="Q951" i="7"/>
  <c r="O951" i="7"/>
  <c r="L951" i="7"/>
  <c r="J951" i="7"/>
  <c r="I951" i="7"/>
  <c r="G951" i="7"/>
  <c r="S950" i="7"/>
  <c r="Q950" i="7"/>
  <c r="N950" i="7"/>
  <c r="L950" i="7"/>
  <c r="K950" i="7"/>
  <c r="I950" i="7"/>
  <c r="F950" i="7"/>
  <c r="S949" i="7"/>
  <c r="P949" i="7"/>
  <c r="N949" i="7"/>
  <c r="M949" i="7"/>
  <c r="W949" i="7" s="1"/>
  <c r="K949" i="7"/>
  <c r="H949" i="7"/>
  <c r="F949" i="7"/>
  <c r="E949" i="7"/>
  <c r="R948" i="7"/>
  <c r="P948" i="7"/>
  <c r="O948" i="7"/>
  <c r="M948" i="7"/>
  <c r="J948" i="7"/>
  <c r="H948" i="7"/>
  <c r="G948" i="7"/>
  <c r="E948" i="7"/>
  <c r="R947" i="7"/>
  <c r="Q947" i="7"/>
  <c r="O947" i="7"/>
  <c r="L947" i="7"/>
  <c r="J947" i="7"/>
  <c r="I947" i="7"/>
  <c r="G947" i="7"/>
  <c r="S946" i="7"/>
  <c r="P946" i="7"/>
  <c r="O946" i="7"/>
  <c r="N946" i="7"/>
  <c r="M946" i="7"/>
  <c r="W946" i="7" s="1"/>
  <c r="K946" i="7"/>
  <c r="H946" i="7"/>
  <c r="G946" i="7"/>
  <c r="F946" i="7"/>
  <c r="E946" i="7"/>
  <c r="R945" i="7"/>
  <c r="Q945" i="7"/>
  <c r="P945" i="7"/>
  <c r="O945" i="7"/>
  <c r="M945" i="7"/>
  <c r="W945" i="7" s="1"/>
  <c r="K945" i="7"/>
  <c r="J945" i="7"/>
  <c r="I945" i="7"/>
  <c r="H945" i="7"/>
  <c r="G945" i="7"/>
  <c r="E945" i="7"/>
  <c r="S944" i="7"/>
  <c r="R944" i="7"/>
  <c r="Q944" i="7"/>
  <c r="O944" i="7"/>
  <c r="L944" i="7"/>
  <c r="K944" i="7"/>
  <c r="J944" i="7"/>
  <c r="I944" i="7"/>
  <c r="G944" i="7"/>
  <c r="S943" i="7"/>
  <c r="Q943" i="7"/>
  <c r="N943" i="7"/>
  <c r="M943" i="7"/>
  <c r="W943" i="7" s="1"/>
  <c r="L943" i="7"/>
  <c r="K943" i="7"/>
  <c r="I943" i="7"/>
  <c r="F943" i="7"/>
  <c r="E943" i="7"/>
  <c r="S942" i="7"/>
  <c r="P942" i="7"/>
  <c r="O942" i="7"/>
  <c r="N942" i="7"/>
  <c r="X942" i="7" s="1"/>
  <c r="M942" i="7"/>
  <c r="W942" i="7" s="1"/>
  <c r="K942" i="7"/>
  <c r="H942" i="7"/>
  <c r="G942" i="7"/>
  <c r="F942" i="7"/>
  <c r="E942" i="7"/>
  <c r="R941" i="7"/>
  <c r="Q941" i="7"/>
  <c r="P941" i="7"/>
  <c r="O941" i="7"/>
  <c r="M941" i="7"/>
  <c r="W941" i="7" s="1"/>
  <c r="K941" i="7"/>
  <c r="J941" i="7"/>
  <c r="I941" i="7"/>
  <c r="H941" i="7"/>
  <c r="G941" i="7"/>
  <c r="E941" i="7"/>
  <c r="S940" i="7"/>
  <c r="R940" i="7"/>
  <c r="Q940" i="7"/>
  <c r="O940" i="7"/>
  <c r="L940" i="7"/>
  <c r="K940" i="7"/>
  <c r="J940" i="7"/>
  <c r="I940" i="7"/>
  <c r="G940" i="7"/>
  <c r="S939" i="7"/>
  <c r="Q939" i="7"/>
  <c r="N939" i="7"/>
  <c r="M939" i="7"/>
  <c r="W939" i="7" s="1"/>
  <c r="L939" i="7"/>
  <c r="K939" i="7"/>
  <c r="I939" i="7"/>
  <c r="F939" i="7"/>
  <c r="E939" i="7"/>
  <c r="S938" i="7"/>
  <c r="P938" i="7"/>
  <c r="O938" i="7"/>
  <c r="N938" i="7"/>
  <c r="M938" i="7"/>
  <c r="W938" i="7" s="1"/>
  <c r="K938" i="7"/>
  <c r="H938" i="7"/>
  <c r="G938" i="7"/>
  <c r="F938" i="7"/>
  <c r="E938" i="7"/>
  <c r="R937" i="7"/>
  <c r="Q937" i="7"/>
  <c r="P937" i="7"/>
  <c r="O937" i="7"/>
  <c r="M937" i="7"/>
  <c r="W937" i="7" s="1"/>
  <c r="K937" i="7"/>
  <c r="J937" i="7"/>
  <c r="I937" i="7"/>
  <c r="H937" i="7"/>
  <c r="G937" i="7"/>
  <c r="E937" i="7"/>
  <c r="S936" i="7"/>
  <c r="R936" i="7"/>
  <c r="Q936" i="7"/>
  <c r="O936" i="7"/>
  <c r="L936" i="7"/>
  <c r="K936" i="7"/>
  <c r="J936" i="7"/>
  <c r="I936" i="7"/>
  <c r="G936" i="7"/>
  <c r="S935" i="7"/>
  <c r="Q935" i="7"/>
  <c r="N935" i="7"/>
  <c r="M935" i="7"/>
  <c r="W935" i="7" s="1"/>
  <c r="L935" i="7"/>
  <c r="K935" i="7"/>
  <c r="I935" i="7"/>
  <c r="F935" i="7"/>
  <c r="E935" i="7"/>
  <c r="S934" i="7"/>
  <c r="P934" i="7"/>
  <c r="O934" i="7"/>
  <c r="N934" i="7"/>
  <c r="M934" i="7"/>
  <c r="W934" i="7" s="1"/>
  <c r="K934" i="7"/>
  <c r="H934" i="7"/>
  <c r="G934" i="7"/>
  <c r="F934" i="7"/>
  <c r="E934" i="7"/>
  <c r="R933" i="7"/>
  <c r="Q933" i="7"/>
  <c r="P933" i="7"/>
  <c r="O933" i="7"/>
  <c r="M933" i="7"/>
  <c r="W933" i="7" s="1"/>
  <c r="K933" i="7"/>
  <c r="J933" i="7"/>
  <c r="I933" i="7"/>
  <c r="H933" i="7"/>
  <c r="G933" i="7"/>
  <c r="E933" i="7"/>
  <c r="S932" i="7"/>
  <c r="R932" i="7"/>
  <c r="Q932" i="7"/>
  <c r="O932" i="7"/>
  <c r="L932" i="7"/>
  <c r="K932" i="7"/>
  <c r="J932" i="7"/>
  <c r="I932" i="7"/>
  <c r="G932" i="7"/>
  <c r="S931" i="7"/>
  <c r="Q931" i="7"/>
  <c r="N931" i="7"/>
  <c r="M931" i="7"/>
  <c r="L931" i="7"/>
  <c r="K931" i="7"/>
  <c r="I931" i="7"/>
  <c r="F931" i="7"/>
  <c r="E931" i="7"/>
  <c r="S930" i="7"/>
  <c r="P930" i="7"/>
  <c r="O930" i="7"/>
  <c r="N930" i="7"/>
  <c r="M930" i="7"/>
  <c r="W930" i="7" s="1"/>
  <c r="K930" i="7"/>
  <c r="H930" i="7"/>
  <c r="G930" i="7"/>
  <c r="F930" i="7"/>
  <c r="E930" i="7"/>
  <c r="R929" i="7"/>
  <c r="Q929" i="7"/>
  <c r="P929" i="7"/>
  <c r="O929" i="7"/>
  <c r="M929" i="7"/>
  <c r="K929" i="7"/>
  <c r="J929" i="7"/>
  <c r="I929" i="7"/>
  <c r="H929" i="7"/>
  <c r="G929" i="7"/>
  <c r="E929" i="7"/>
  <c r="S928" i="7"/>
  <c r="R928" i="7"/>
  <c r="Q928" i="7"/>
  <c r="O928" i="7"/>
  <c r="L928" i="7"/>
  <c r="K928" i="7"/>
  <c r="J928" i="7"/>
  <c r="I928" i="7"/>
  <c r="G928" i="7"/>
  <c r="S927" i="7"/>
  <c r="Q927" i="7"/>
  <c r="N927" i="7"/>
  <c r="M927" i="7"/>
  <c r="L927" i="7"/>
  <c r="K927" i="7"/>
  <c r="I927" i="7"/>
  <c r="F927" i="7"/>
  <c r="E927" i="7"/>
  <c r="S926" i="7"/>
  <c r="P926" i="7"/>
  <c r="O926" i="7"/>
  <c r="N926" i="7"/>
  <c r="M926" i="7"/>
  <c r="W926" i="7" s="1"/>
  <c r="K926" i="7"/>
  <c r="H926" i="7"/>
  <c r="G926" i="7"/>
  <c r="F926" i="7"/>
  <c r="E926" i="7"/>
  <c r="S925" i="7"/>
  <c r="R925" i="7"/>
  <c r="Q925" i="7"/>
  <c r="P925" i="7"/>
  <c r="N925" i="7"/>
  <c r="K925" i="7"/>
  <c r="J925" i="7"/>
  <c r="I925" i="7"/>
  <c r="H925" i="7"/>
  <c r="F925" i="7"/>
  <c r="S924" i="7"/>
  <c r="R924" i="7"/>
  <c r="P924" i="7"/>
  <c r="M924" i="7"/>
  <c r="W924" i="7" s="1"/>
  <c r="L924" i="7"/>
  <c r="K924" i="7"/>
  <c r="J924" i="7"/>
  <c r="H924" i="7"/>
  <c r="E924" i="7"/>
  <c r="R923" i="7"/>
  <c r="O923" i="7"/>
  <c r="N923" i="7"/>
  <c r="M923" i="7"/>
  <c r="W923" i="7" s="1"/>
  <c r="L923" i="7"/>
  <c r="J923" i="7"/>
  <c r="I923" i="7"/>
  <c r="G923" i="7"/>
  <c r="F923" i="7"/>
  <c r="E923" i="7"/>
  <c r="Q922" i="7"/>
  <c r="P922" i="7"/>
  <c r="O922" i="7"/>
  <c r="N922" i="7"/>
  <c r="L922" i="7"/>
  <c r="I922" i="7"/>
  <c r="H922" i="7"/>
  <c r="G922" i="7"/>
  <c r="F922" i="7"/>
  <c r="S921" i="7"/>
  <c r="R921" i="7"/>
  <c r="Q921" i="7"/>
  <c r="P921" i="7"/>
  <c r="N921" i="7"/>
  <c r="K921" i="7"/>
  <c r="J921" i="7"/>
  <c r="I921" i="7"/>
  <c r="H921" i="7"/>
  <c r="F921" i="7"/>
  <c r="S920" i="7"/>
  <c r="R920" i="7"/>
  <c r="P920" i="7"/>
  <c r="M920" i="7"/>
  <c r="W920" i="7" s="1"/>
  <c r="L920" i="7"/>
  <c r="K920" i="7"/>
  <c r="J920" i="7"/>
  <c r="H920" i="7"/>
  <c r="E920" i="7"/>
  <c r="R919" i="7"/>
  <c r="O919" i="7"/>
  <c r="N919" i="7"/>
  <c r="X919" i="7" s="1"/>
  <c r="M919" i="7"/>
  <c r="W919" i="7" s="1"/>
  <c r="L919" i="7"/>
  <c r="J919" i="7"/>
  <c r="G919" i="7"/>
  <c r="F919" i="7"/>
  <c r="E919" i="7"/>
  <c r="Q918" i="7"/>
  <c r="P918" i="7"/>
  <c r="O918" i="7"/>
  <c r="N918" i="7"/>
  <c r="L918" i="7"/>
  <c r="I918" i="7"/>
  <c r="H918" i="7"/>
  <c r="G918" i="7"/>
  <c r="F918" i="7"/>
  <c r="S917" i="7"/>
  <c r="R917" i="7"/>
  <c r="Q917" i="7"/>
  <c r="P917" i="7"/>
  <c r="N917" i="7"/>
  <c r="M917" i="7"/>
  <c r="W917" i="7" s="1"/>
  <c r="K917" i="7"/>
  <c r="J917" i="7"/>
  <c r="I917" i="7"/>
  <c r="H917" i="7"/>
  <c r="F917" i="7"/>
  <c r="S916" i="7"/>
  <c r="R916" i="7"/>
  <c r="P916" i="7"/>
  <c r="M916" i="7"/>
  <c r="W916" i="7" s="1"/>
  <c r="L916" i="7"/>
  <c r="K916" i="7"/>
  <c r="J916" i="7"/>
  <c r="H916" i="7"/>
  <c r="G916" i="7"/>
  <c r="E916" i="7"/>
  <c r="R915" i="7"/>
  <c r="O915" i="7"/>
  <c r="N915" i="7"/>
  <c r="X915" i="7" s="1"/>
  <c r="M915" i="7"/>
  <c r="W915" i="7" s="1"/>
  <c r="L915" i="7"/>
  <c r="J915" i="7"/>
  <c r="I915" i="7"/>
  <c r="G915" i="7"/>
  <c r="F915" i="7"/>
  <c r="E915" i="7"/>
  <c r="Q914" i="7"/>
  <c r="P914" i="7"/>
  <c r="O914" i="7"/>
  <c r="N914" i="7"/>
  <c r="L914" i="7"/>
  <c r="I914" i="7"/>
  <c r="H914" i="7"/>
  <c r="G914" i="7"/>
  <c r="F914" i="7"/>
  <c r="S913" i="7"/>
  <c r="R913" i="7"/>
  <c r="Q913" i="7"/>
  <c r="P913" i="7"/>
  <c r="N913" i="7"/>
  <c r="K913" i="7"/>
  <c r="J913" i="7"/>
  <c r="I913" i="7"/>
  <c r="H913" i="7"/>
  <c r="F913" i="7"/>
  <c r="S912" i="7"/>
  <c r="R912" i="7"/>
  <c r="P912" i="7"/>
  <c r="M912" i="7"/>
  <c r="W912" i="7" s="1"/>
  <c r="L912" i="7"/>
  <c r="K912" i="7"/>
  <c r="J912" i="7"/>
  <c r="H912" i="7"/>
  <c r="E912" i="7"/>
  <c r="R911" i="7"/>
  <c r="O911" i="7"/>
  <c r="N911" i="7"/>
  <c r="M911" i="7"/>
  <c r="W911" i="7" s="1"/>
  <c r="L911" i="7"/>
  <c r="J911" i="7"/>
  <c r="I911" i="7"/>
  <c r="G911" i="7"/>
  <c r="F911" i="7"/>
  <c r="E911" i="7"/>
  <c r="Q910" i="7"/>
  <c r="P910" i="7"/>
  <c r="O910" i="7"/>
  <c r="N910" i="7"/>
  <c r="L910" i="7"/>
  <c r="K910" i="7"/>
  <c r="I910" i="7"/>
  <c r="H910" i="7"/>
  <c r="G910" i="7"/>
  <c r="F910" i="7"/>
  <c r="S909" i="7"/>
  <c r="R909" i="7"/>
  <c r="Q909" i="7"/>
  <c r="P909" i="7"/>
  <c r="N909" i="7"/>
  <c r="K909" i="7"/>
  <c r="J909" i="7"/>
  <c r="I909" i="7"/>
  <c r="H909" i="7"/>
  <c r="F909" i="7"/>
  <c r="E909" i="7"/>
  <c r="S908" i="7"/>
  <c r="R908" i="7"/>
  <c r="P908" i="7"/>
  <c r="M908" i="7"/>
  <c r="W908" i="7" s="1"/>
  <c r="L908" i="7"/>
  <c r="K908" i="7"/>
  <c r="J908" i="7"/>
  <c r="H908" i="7"/>
  <c r="E908" i="7"/>
  <c r="R907" i="7"/>
  <c r="O907" i="7"/>
  <c r="N907" i="7"/>
  <c r="M907" i="7"/>
  <c r="W907" i="7" s="1"/>
  <c r="L907" i="7"/>
  <c r="J907" i="7"/>
  <c r="G907" i="7"/>
  <c r="F907" i="7"/>
  <c r="E907" i="7"/>
  <c r="Q906" i="7"/>
  <c r="P906" i="7"/>
  <c r="O906" i="7"/>
  <c r="N906" i="7"/>
  <c r="L906" i="7"/>
  <c r="K906" i="7"/>
  <c r="I906" i="7"/>
  <c r="H906" i="7"/>
  <c r="G906" i="7"/>
  <c r="F906" i="7"/>
  <c r="S905" i="7"/>
  <c r="R905" i="7"/>
  <c r="Q905" i="7"/>
  <c r="P905" i="7"/>
  <c r="N905" i="7"/>
  <c r="K905" i="7"/>
  <c r="J905" i="7"/>
  <c r="I905" i="7"/>
  <c r="H905" i="7"/>
  <c r="F905" i="7"/>
  <c r="S904" i="7"/>
  <c r="Q904" i="7"/>
  <c r="N904" i="7"/>
  <c r="M904" i="7"/>
  <c r="W904" i="7" s="1"/>
  <c r="L904" i="7"/>
  <c r="K904" i="7"/>
  <c r="I904" i="7"/>
  <c r="F904" i="7"/>
  <c r="E904" i="7"/>
  <c r="S903" i="7"/>
  <c r="P903" i="7"/>
  <c r="O903" i="7"/>
  <c r="N903" i="7"/>
  <c r="M903" i="7"/>
  <c r="K903" i="7"/>
  <c r="H903" i="7"/>
  <c r="G903" i="7"/>
  <c r="F903" i="7"/>
  <c r="E903" i="7"/>
  <c r="R902" i="7"/>
  <c r="Q902" i="7"/>
  <c r="P902" i="7"/>
  <c r="O902" i="7"/>
  <c r="J902" i="7"/>
  <c r="I902" i="7"/>
  <c r="H902" i="7"/>
  <c r="E902" i="7"/>
  <c r="S901" i="7"/>
  <c r="R901" i="7"/>
  <c r="Q901" i="7"/>
  <c r="O901" i="7"/>
  <c r="L901" i="7"/>
  <c r="K901" i="7"/>
  <c r="J901" i="7"/>
  <c r="I901" i="7"/>
  <c r="G901" i="7"/>
  <c r="S900" i="7"/>
  <c r="Q900" i="7"/>
  <c r="N900" i="7"/>
  <c r="M900" i="7"/>
  <c r="W900" i="7" s="1"/>
  <c r="L900" i="7"/>
  <c r="K900" i="7"/>
  <c r="I900" i="7"/>
  <c r="H900" i="7"/>
  <c r="F900" i="7"/>
  <c r="E900" i="7"/>
  <c r="S899" i="7"/>
  <c r="P899" i="7"/>
  <c r="O899" i="7"/>
  <c r="N899" i="7"/>
  <c r="X899" i="7" s="1"/>
  <c r="M899" i="7"/>
  <c r="W899" i="7" s="1"/>
  <c r="K899" i="7"/>
  <c r="H899" i="7"/>
  <c r="G899" i="7"/>
  <c r="F899" i="7"/>
  <c r="E899" i="7"/>
  <c r="R898" i="7"/>
  <c r="Q898" i="7"/>
  <c r="P898" i="7"/>
  <c r="O898" i="7"/>
  <c r="M898" i="7"/>
  <c r="W898" i="7" s="1"/>
  <c r="J898" i="7"/>
  <c r="I898" i="7"/>
  <c r="H898" i="7"/>
  <c r="G898" i="7"/>
  <c r="E898" i="7"/>
  <c r="S897" i="7"/>
  <c r="R897" i="7"/>
  <c r="Q897" i="7"/>
  <c r="O897" i="7"/>
  <c r="L897" i="7"/>
  <c r="K897" i="7"/>
  <c r="J897" i="7"/>
  <c r="I897" i="7"/>
  <c r="G897" i="7"/>
  <c r="S896" i="7"/>
  <c r="Q896" i="7"/>
  <c r="N896" i="7"/>
  <c r="X896" i="7" s="1"/>
  <c r="M896" i="7"/>
  <c r="W896" i="7" s="1"/>
  <c r="L896" i="7"/>
  <c r="K896" i="7"/>
  <c r="I896" i="7"/>
  <c r="F896" i="7"/>
  <c r="E896" i="7"/>
  <c r="S895" i="7"/>
  <c r="P895" i="7"/>
  <c r="O895" i="7"/>
  <c r="N895" i="7"/>
  <c r="X895" i="7" s="1"/>
  <c r="M895" i="7"/>
  <c r="W895" i="7" s="1"/>
  <c r="K895" i="7"/>
  <c r="H895" i="7"/>
  <c r="G895" i="7"/>
  <c r="F895" i="7"/>
  <c r="E895" i="7"/>
  <c r="R894" i="7"/>
  <c r="Q894" i="7"/>
  <c r="P894" i="7"/>
  <c r="O894" i="7"/>
  <c r="M894" i="7"/>
  <c r="W894" i="7" s="1"/>
  <c r="J894" i="7"/>
  <c r="I894" i="7"/>
  <c r="H894" i="7"/>
  <c r="G894" i="7"/>
  <c r="E894" i="7"/>
  <c r="S893" i="7"/>
  <c r="R893" i="7"/>
  <c r="Q893" i="7"/>
  <c r="O893" i="7"/>
  <c r="L893" i="7"/>
  <c r="K893" i="7"/>
  <c r="J893" i="7"/>
  <c r="I893" i="7"/>
  <c r="G893" i="7"/>
  <c r="S892" i="7"/>
  <c r="Q892" i="7"/>
  <c r="N892" i="7"/>
  <c r="M892" i="7"/>
  <c r="W892" i="7" s="1"/>
  <c r="L892" i="7"/>
  <c r="K892" i="7"/>
  <c r="I892" i="7"/>
  <c r="F892" i="7"/>
  <c r="E892" i="7"/>
  <c r="S891" i="7"/>
  <c r="P891" i="7"/>
  <c r="O891" i="7"/>
  <c r="N891" i="7"/>
  <c r="M891" i="7"/>
  <c r="W891" i="7" s="1"/>
  <c r="K891" i="7"/>
  <c r="H891" i="7"/>
  <c r="G891" i="7"/>
  <c r="F891" i="7"/>
  <c r="E891" i="7"/>
  <c r="R890" i="7"/>
  <c r="Q890" i="7"/>
  <c r="P890" i="7"/>
  <c r="O890" i="7"/>
  <c r="M890" i="7"/>
  <c r="W890" i="7" s="1"/>
  <c r="J890" i="7"/>
  <c r="I890" i="7"/>
  <c r="H890" i="7"/>
  <c r="G890" i="7"/>
  <c r="E890" i="7"/>
  <c r="S889" i="7"/>
  <c r="R889" i="7"/>
  <c r="Q889" i="7"/>
  <c r="O889" i="7"/>
  <c r="L889" i="7"/>
  <c r="K889" i="7"/>
  <c r="J889" i="7"/>
  <c r="I889" i="7"/>
  <c r="G889" i="7"/>
  <c r="S888" i="7"/>
  <c r="Q888" i="7"/>
  <c r="N888" i="7"/>
  <c r="M888" i="7"/>
  <c r="W888" i="7" s="1"/>
  <c r="L888" i="7"/>
  <c r="K888" i="7"/>
  <c r="I888" i="7"/>
  <c r="F888" i="7"/>
  <c r="E888" i="7"/>
  <c r="S887" i="7"/>
  <c r="P887" i="7"/>
  <c r="O887" i="7"/>
  <c r="N887" i="7"/>
  <c r="M887" i="7"/>
  <c r="K887" i="7"/>
  <c r="H887" i="7"/>
  <c r="F887" i="7"/>
  <c r="R886" i="7"/>
  <c r="Q886" i="7"/>
  <c r="P886" i="7"/>
  <c r="O886" i="7"/>
  <c r="M886" i="7"/>
  <c r="W886" i="7" s="1"/>
  <c r="J886" i="7"/>
  <c r="I886" i="7"/>
  <c r="H886" i="7"/>
  <c r="G886" i="7"/>
  <c r="E886" i="7"/>
  <c r="S885" i="7"/>
  <c r="R885" i="7"/>
  <c r="Q885" i="7"/>
  <c r="O885" i="7"/>
  <c r="L885" i="7"/>
  <c r="K885" i="7"/>
  <c r="J885" i="7"/>
  <c r="I885" i="7"/>
  <c r="G885" i="7"/>
  <c r="S884" i="7"/>
  <c r="Q884" i="7"/>
  <c r="N884" i="7"/>
  <c r="L884" i="7"/>
  <c r="K884" i="7"/>
  <c r="I884" i="7"/>
  <c r="F884" i="7"/>
  <c r="E884" i="7"/>
  <c r="R883" i="7"/>
  <c r="Q883" i="7"/>
  <c r="P883" i="7"/>
  <c r="O883" i="7"/>
  <c r="M883" i="7"/>
  <c r="K883" i="7"/>
  <c r="J883" i="7"/>
  <c r="I883" i="7"/>
  <c r="H883" i="7"/>
  <c r="G883" i="7"/>
  <c r="E883" i="7"/>
  <c r="S882" i="7"/>
  <c r="R882" i="7"/>
  <c r="Q882" i="7"/>
  <c r="O882" i="7"/>
  <c r="L882" i="7"/>
  <c r="K882" i="7"/>
  <c r="J882" i="7"/>
  <c r="I882" i="7"/>
  <c r="G882" i="7"/>
  <c r="S881" i="7"/>
  <c r="Q881" i="7"/>
  <c r="N881" i="7"/>
  <c r="M881" i="7"/>
  <c r="W881" i="7" s="1"/>
  <c r="L881" i="7"/>
  <c r="K881" i="7"/>
  <c r="I881" i="7"/>
  <c r="F881" i="7"/>
  <c r="E881" i="7"/>
  <c r="S880" i="7"/>
  <c r="P880" i="7"/>
  <c r="O880" i="7"/>
  <c r="N880" i="7"/>
  <c r="M880" i="7"/>
  <c r="K880" i="7"/>
  <c r="H880" i="7"/>
  <c r="G880" i="7"/>
  <c r="F880" i="7"/>
  <c r="E880" i="7"/>
  <c r="R879" i="7"/>
  <c r="Q879" i="7"/>
  <c r="P879" i="7"/>
  <c r="O879" i="7"/>
  <c r="M879" i="7"/>
  <c r="W879" i="7" s="1"/>
  <c r="K879" i="7"/>
  <c r="J879" i="7"/>
  <c r="I879" i="7"/>
  <c r="H879" i="7"/>
  <c r="G879" i="7"/>
  <c r="E879" i="7"/>
  <c r="S878" i="7"/>
  <c r="R878" i="7"/>
  <c r="Q878" i="7"/>
  <c r="O878" i="7"/>
  <c r="L878" i="7"/>
  <c r="K878" i="7"/>
  <c r="J878" i="7"/>
  <c r="I878" i="7"/>
  <c r="G878" i="7"/>
  <c r="S877" i="7"/>
  <c r="Q877" i="7"/>
  <c r="N877" i="7"/>
  <c r="M877" i="7"/>
  <c r="W877" i="7" s="1"/>
  <c r="L877" i="7"/>
  <c r="K877" i="7"/>
  <c r="I877" i="7"/>
  <c r="F877" i="7"/>
  <c r="E877" i="7"/>
  <c r="S876" i="7"/>
  <c r="P876" i="7"/>
  <c r="O876" i="7"/>
  <c r="N876" i="7"/>
  <c r="K876" i="7"/>
  <c r="H876" i="7"/>
  <c r="G876" i="7"/>
  <c r="F876" i="7"/>
  <c r="E876" i="7"/>
  <c r="R875" i="7"/>
  <c r="Q875" i="7"/>
  <c r="P875" i="7"/>
  <c r="M875" i="7"/>
  <c r="W875" i="7" s="1"/>
  <c r="K875" i="7"/>
  <c r="J875" i="7"/>
  <c r="I875" i="7"/>
  <c r="H875" i="7"/>
  <c r="G875" i="7"/>
  <c r="E875" i="7"/>
  <c r="S874" i="7"/>
  <c r="R874" i="7"/>
  <c r="O874" i="7"/>
  <c r="L874" i="7"/>
  <c r="K874" i="7"/>
  <c r="J874" i="7"/>
  <c r="G874" i="7"/>
  <c r="S873" i="7"/>
  <c r="Q873" i="7"/>
  <c r="N873" i="7"/>
  <c r="M873" i="7"/>
  <c r="L873" i="7"/>
  <c r="K873" i="7"/>
  <c r="I873" i="7"/>
  <c r="F873" i="7"/>
  <c r="E873" i="7"/>
  <c r="S872" i="7"/>
  <c r="P872" i="7"/>
  <c r="O872" i="7"/>
  <c r="N872" i="7"/>
  <c r="M872" i="7"/>
  <c r="K872" i="7"/>
  <c r="H872" i="7"/>
  <c r="G872" i="7"/>
  <c r="F872" i="7"/>
  <c r="E872" i="7"/>
  <c r="R871" i="7"/>
  <c r="Q871" i="7"/>
  <c r="P871" i="7"/>
  <c r="K871" i="7"/>
  <c r="J871" i="7"/>
  <c r="I871" i="7"/>
  <c r="H871" i="7"/>
  <c r="S870" i="7"/>
  <c r="R870" i="7"/>
  <c r="Q870" i="7"/>
  <c r="L870" i="7"/>
  <c r="K870" i="7"/>
  <c r="J870" i="7"/>
  <c r="I870" i="7"/>
  <c r="Q869" i="7"/>
  <c r="N869" i="7"/>
  <c r="M869" i="7"/>
  <c r="L869" i="7"/>
  <c r="K869" i="7"/>
  <c r="F869" i="7"/>
  <c r="E869" i="7"/>
  <c r="S868" i="7"/>
  <c r="P868" i="7"/>
  <c r="O868" i="7"/>
  <c r="N868" i="7"/>
  <c r="K868" i="7"/>
  <c r="H868" i="7"/>
  <c r="G868" i="7"/>
  <c r="F868" i="7"/>
  <c r="R867" i="7"/>
  <c r="Q867" i="7"/>
  <c r="P867" i="7"/>
  <c r="O867" i="7"/>
  <c r="K867" i="7"/>
  <c r="J867" i="7"/>
  <c r="I867" i="7"/>
  <c r="H867" i="7"/>
  <c r="G867" i="7"/>
  <c r="S866" i="7"/>
  <c r="R866" i="7"/>
  <c r="O866" i="7"/>
  <c r="L866" i="7"/>
  <c r="K866" i="7"/>
  <c r="J866" i="7"/>
  <c r="I866" i="7"/>
  <c r="Q865" i="7"/>
  <c r="N865" i="7"/>
  <c r="M865" i="7"/>
  <c r="L865" i="7"/>
  <c r="K865" i="7"/>
  <c r="F865" i="7"/>
  <c r="E865" i="7"/>
  <c r="P864" i="7"/>
  <c r="O864" i="7"/>
  <c r="N864" i="7"/>
  <c r="K864" i="7"/>
  <c r="H864" i="7"/>
  <c r="F864" i="7"/>
  <c r="E864" i="7"/>
  <c r="R863" i="7"/>
  <c r="Q863" i="7"/>
  <c r="P863" i="7"/>
  <c r="M863" i="7"/>
  <c r="W863" i="7" s="1"/>
  <c r="K863" i="7"/>
  <c r="J863" i="7"/>
  <c r="I863" i="7"/>
  <c r="H863" i="7"/>
  <c r="S862" i="7"/>
  <c r="R862" i="7"/>
  <c r="P862" i="7"/>
  <c r="M862" i="7"/>
  <c r="W862" i="7" s="1"/>
  <c r="L862" i="7"/>
  <c r="K862" i="7"/>
  <c r="J862" i="7"/>
  <c r="H862" i="7"/>
  <c r="R861" i="7"/>
  <c r="O861" i="7"/>
  <c r="M861" i="7"/>
  <c r="L861" i="7"/>
  <c r="J861" i="7"/>
  <c r="G861" i="7"/>
  <c r="E861" i="7"/>
  <c r="Q860" i="7"/>
  <c r="P860" i="7"/>
  <c r="O860" i="7"/>
  <c r="N860" i="7"/>
  <c r="L860" i="7"/>
  <c r="I860" i="7"/>
  <c r="G860" i="7"/>
  <c r="F860" i="7"/>
  <c r="S859" i="7"/>
  <c r="R859" i="7"/>
  <c r="Q859" i="7"/>
  <c r="P859" i="7"/>
  <c r="N859" i="7"/>
  <c r="M859" i="7"/>
  <c r="K859" i="7"/>
  <c r="J859" i="7"/>
  <c r="I859" i="7"/>
  <c r="H859" i="7"/>
  <c r="F859" i="7"/>
  <c r="S858" i="7"/>
  <c r="R858" i="7"/>
  <c r="P858" i="7"/>
  <c r="M858" i="7"/>
  <c r="W858" i="7" s="1"/>
  <c r="L858" i="7"/>
  <c r="K858" i="7"/>
  <c r="J858" i="7"/>
  <c r="H858" i="7"/>
  <c r="G858" i="7"/>
  <c r="E858" i="7"/>
  <c r="R857" i="7"/>
  <c r="O857" i="7"/>
  <c r="N857" i="7"/>
  <c r="M857" i="7"/>
  <c r="L857" i="7"/>
  <c r="J857" i="7"/>
  <c r="I857" i="7"/>
  <c r="G857" i="7"/>
  <c r="F857" i="7"/>
  <c r="E857" i="7"/>
  <c r="Q856" i="7"/>
  <c r="P856" i="7"/>
  <c r="O856" i="7"/>
  <c r="N856" i="7"/>
  <c r="L856" i="7"/>
  <c r="K856" i="7"/>
  <c r="I856" i="7"/>
  <c r="H856" i="7"/>
  <c r="G856" i="7"/>
  <c r="F856" i="7"/>
  <c r="S855" i="7"/>
  <c r="R855" i="7"/>
  <c r="Q855" i="7"/>
  <c r="N855" i="7"/>
  <c r="K855" i="7"/>
  <c r="J855" i="7"/>
  <c r="I855" i="7"/>
  <c r="F855" i="7"/>
  <c r="E855" i="7"/>
  <c r="S854" i="7"/>
  <c r="R854" i="7"/>
  <c r="P854" i="7"/>
  <c r="M854" i="7"/>
  <c r="W854" i="7" s="1"/>
  <c r="L854" i="7"/>
  <c r="K854" i="7"/>
  <c r="J854" i="7"/>
  <c r="H854" i="7"/>
  <c r="E854" i="7"/>
  <c r="R853" i="7"/>
  <c r="O853" i="7"/>
  <c r="N853" i="7"/>
  <c r="M853" i="7"/>
  <c r="W853" i="7" s="1"/>
  <c r="J853" i="7"/>
  <c r="G853" i="7"/>
  <c r="F853" i="7"/>
  <c r="E853" i="7"/>
  <c r="Q852" i="7"/>
  <c r="P852" i="7"/>
  <c r="O852" i="7"/>
  <c r="L852" i="7"/>
  <c r="I852" i="7"/>
  <c r="H852" i="7"/>
  <c r="G852" i="7"/>
  <c r="S851" i="7"/>
  <c r="R851" i="7"/>
  <c r="Q851" i="7"/>
  <c r="P851" i="7"/>
  <c r="K851" i="7"/>
  <c r="J851" i="7"/>
  <c r="I851" i="7"/>
  <c r="H851" i="7"/>
  <c r="F851" i="7"/>
  <c r="S850" i="7"/>
  <c r="R850" i="7"/>
  <c r="M850" i="7"/>
  <c r="W850" i="7" s="1"/>
  <c r="L850" i="7"/>
  <c r="K850" i="7"/>
  <c r="J850" i="7"/>
  <c r="H850" i="7"/>
  <c r="E850" i="7"/>
  <c r="O849" i="7"/>
  <c r="N849" i="7"/>
  <c r="M849" i="7"/>
  <c r="G849" i="7"/>
  <c r="F849" i="7"/>
  <c r="E849" i="7"/>
  <c r="Q848" i="7"/>
  <c r="P848" i="7"/>
  <c r="O848" i="7"/>
  <c r="N848" i="7"/>
  <c r="L848" i="7"/>
  <c r="I848" i="7"/>
  <c r="H848" i="7"/>
  <c r="G848" i="7"/>
  <c r="S847" i="7"/>
  <c r="R847" i="7"/>
  <c r="Q847" i="7"/>
  <c r="P847" i="7"/>
  <c r="K847" i="7"/>
  <c r="J847" i="7"/>
  <c r="I847" i="7"/>
  <c r="H847" i="7"/>
  <c r="W846" i="7"/>
  <c r="S846" i="7"/>
  <c r="M846" i="7"/>
  <c r="L846" i="7"/>
  <c r="K846" i="7"/>
  <c r="E846" i="7"/>
  <c r="O845" i="7"/>
  <c r="N845" i="7"/>
  <c r="M845" i="7"/>
  <c r="L845" i="7"/>
  <c r="G845" i="7"/>
  <c r="F845" i="7"/>
  <c r="E845" i="7"/>
  <c r="Q844" i="7"/>
  <c r="P844" i="7"/>
  <c r="O844" i="7"/>
  <c r="N844" i="7"/>
  <c r="I844" i="7"/>
  <c r="H844" i="7"/>
  <c r="G844" i="7"/>
  <c r="F844" i="7"/>
  <c r="S843" i="7"/>
  <c r="R843" i="7"/>
  <c r="Q843" i="7"/>
  <c r="K843" i="7"/>
  <c r="J843" i="7"/>
  <c r="I843" i="7"/>
  <c r="S842" i="7"/>
  <c r="M842" i="7"/>
  <c r="W842" i="7" s="1"/>
  <c r="L842" i="7"/>
  <c r="K842" i="7"/>
  <c r="E842" i="7"/>
  <c r="S841" i="7"/>
  <c r="P841" i="7"/>
  <c r="O841" i="7"/>
  <c r="N841" i="7"/>
  <c r="M841" i="7"/>
  <c r="W841" i="7" s="1"/>
  <c r="K841" i="7"/>
  <c r="H841" i="7"/>
  <c r="G841" i="7"/>
  <c r="F841" i="7"/>
  <c r="E841" i="7"/>
  <c r="R840" i="7"/>
  <c r="Q840" i="7"/>
  <c r="P840" i="7"/>
  <c r="O840" i="7"/>
  <c r="M840" i="7"/>
  <c r="J840" i="7"/>
  <c r="I840" i="7"/>
  <c r="H840" i="7"/>
  <c r="G840" i="7"/>
  <c r="E840" i="7"/>
  <c r="S839" i="7"/>
  <c r="R839" i="7"/>
  <c r="Q839" i="7"/>
  <c r="O839" i="7"/>
  <c r="L839" i="7"/>
  <c r="K839" i="7"/>
  <c r="J839" i="7"/>
  <c r="I839" i="7"/>
  <c r="G839" i="7"/>
  <c r="S838" i="7"/>
  <c r="Q838" i="7"/>
  <c r="N838" i="7"/>
  <c r="M838" i="7"/>
  <c r="L838" i="7"/>
  <c r="K838" i="7"/>
  <c r="I838" i="7"/>
  <c r="F838" i="7"/>
  <c r="E838" i="7"/>
  <c r="S837" i="7"/>
  <c r="P837" i="7"/>
  <c r="O837" i="7"/>
  <c r="N837" i="7"/>
  <c r="M837" i="7"/>
  <c r="K837" i="7"/>
  <c r="H837" i="7"/>
  <c r="G837" i="7"/>
  <c r="F837" i="7"/>
  <c r="E837" i="7"/>
  <c r="R836" i="7"/>
  <c r="Q836" i="7"/>
  <c r="P836" i="7"/>
  <c r="O836" i="7"/>
  <c r="M836" i="7"/>
  <c r="W836" i="7" s="1"/>
  <c r="J836" i="7"/>
  <c r="I836" i="7"/>
  <c r="H836" i="7"/>
  <c r="G836" i="7"/>
  <c r="E836" i="7"/>
  <c r="S835" i="7"/>
  <c r="R835" i="7"/>
  <c r="Q835" i="7"/>
  <c r="O835" i="7"/>
  <c r="L835" i="7"/>
  <c r="K835" i="7"/>
  <c r="J835" i="7"/>
  <c r="I835" i="7"/>
  <c r="G835" i="7"/>
  <c r="Q834" i="7"/>
  <c r="N834" i="7"/>
  <c r="M834" i="7"/>
  <c r="W834" i="7" s="1"/>
  <c r="L834" i="7"/>
  <c r="I834" i="7"/>
  <c r="F834" i="7"/>
  <c r="E834" i="7"/>
  <c r="S833" i="7"/>
  <c r="R833" i="7"/>
  <c r="P833" i="7"/>
  <c r="O833" i="7"/>
  <c r="N833" i="7"/>
  <c r="M833" i="7"/>
  <c r="W833" i="7" s="1"/>
  <c r="K833" i="7"/>
  <c r="H833" i="7"/>
  <c r="G833" i="7"/>
  <c r="F833" i="7"/>
  <c r="E833" i="7"/>
  <c r="R832" i="7"/>
  <c r="Q832" i="7"/>
  <c r="P832" i="7"/>
  <c r="M832" i="7"/>
  <c r="W832" i="7" s="1"/>
  <c r="J832" i="7"/>
  <c r="I832" i="7"/>
  <c r="H832" i="7"/>
  <c r="E832" i="7"/>
  <c r="S831" i="7"/>
  <c r="R831" i="7"/>
  <c r="Q831" i="7"/>
  <c r="O831" i="7"/>
  <c r="L831" i="7"/>
  <c r="K831" i="7"/>
  <c r="J831" i="7"/>
  <c r="I831" i="7"/>
  <c r="G831" i="7"/>
  <c r="N830" i="7"/>
  <c r="X830" i="7" s="1"/>
  <c r="M830" i="7"/>
  <c r="L830" i="7"/>
  <c r="F830" i="7"/>
  <c r="E830" i="7"/>
  <c r="P829" i="7"/>
  <c r="O829" i="7"/>
  <c r="N829" i="7"/>
  <c r="K829" i="7"/>
  <c r="H829" i="7"/>
  <c r="G829" i="7"/>
  <c r="F829" i="7"/>
  <c r="R828" i="7"/>
  <c r="Q828" i="7"/>
  <c r="P828" i="7"/>
  <c r="O828" i="7"/>
  <c r="M828" i="7"/>
  <c r="W828" i="7" s="1"/>
  <c r="J828" i="7"/>
  <c r="I828" i="7"/>
  <c r="H828" i="7"/>
  <c r="E828" i="7"/>
  <c r="S827" i="7"/>
  <c r="R827" i="7"/>
  <c r="Q827" i="7"/>
  <c r="L827" i="7"/>
  <c r="K827" i="7"/>
  <c r="J827" i="7"/>
  <c r="I827" i="7"/>
  <c r="S826" i="7"/>
  <c r="Q826" i="7"/>
  <c r="N826" i="7"/>
  <c r="M826" i="7"/>
  <c r="W826" i="7" s="1"/>
  <c r="L826" i="7"/>
  <c r="I826" i="7"/>
  <c r="F826" i="7"/>
  <c r="E826" i="7"/>
  <c r="S825" i="7"/>
  <c r="P825" i="7"/>
  <c r="O825" i="7"/>
  <c r="N825" i="7"/>
  <c r="X825" i="7" s="1"/>
  <c r="K825" i="7"/>
  <c r="H825" i="7"/>
  <c r="G825" i="7"/>
  <c r="F825" i="7"/>
  <c r="R824" i="7"/>
  <c r="Q824" i="7"/>
  <c r="P824" i="7"/>
  <c r="O824" i="7"/>
  <c r="J824" i="7"/>
  <c r="I824" i="7"/>
  <c r="H824" i="7"/>
  <c r="G824" i="7"/>
  <c r="S823" i="7"/>
  <c r="R823" i="7"/>
  <c r="O823" i="7"/>
  <c r="L823" i="7"/>
  <c r="K823" i="7"/>
  <c r="J823" i="7"/>
  <c r="S822" i="7"/>
  <c r="N822" i="7"/>
  <c r="M822" i="7"/>
  <c r="L822" i="7"/>
  <c r="K822" i="7"/>
  <c r="F822" i="7"/>
  <c r="E822" i="7"/>
  <c r="P821" i="7"/>
  <c r="O821" i="7"/>
  <c r="N821" i="7"/>
  <c r="J821" i="7"/>
  <c r="H821" i="7"/>
  <c r="G821" i="7"/>
  <c r="F821" i="7"/>
  <c r="S820" i="7"/>
  <c r="R820" i="7"/>
  <c r="Q820" i="7"/>
  <c r="O820" i="7"/>
  <c r="L820" i="7"/>
  <c r="K820" i="7"/>
  <c r="J820" i="7"/>
  <c r="I820" i="7"/>
  <c r="G820" i="7"/>
  <c r="S819" i="7"/>
  <c r="Q819" i="7"/>
  <c r="N819" i="7"/>
  <c r="M819" i="7"/>
  <c r="L819" i="7"/>
  <c r="K819" i="7"/>
  <c r="I819" i="7"/>
  <c r="F819" i="7"/>
  <c r="E819" i="7"/>
  <c r="S818" i="7"/>
  <c r="P818" i="7"/>
  <c r="O818" i="7"/>
  <c r="N818" i="7"/>
  <c r="M818" i="7"/>
  <c r="W818" i="7" s="1"/>
  <c r="K818" i="7"/>
  <c r="J818" i="7"/>
  <c r="H818" i="7"/>
  <c r="G818" i="7"/>
  <c r="F818" i="7"/>
  <c r="E818" i="7"/>
  <c r="R817" i="7"/>
  <c r="Q817" i="7"/>
  <c r="P817" i="7"/>
  <c r="O817" i="7"/>
  <c r="M817" i="7"/>
  <c r="K817" i="7"/>
  <c r="J817" i="7"/>
  <c r="I817" i="7"/>
  <c r="H817" i="7"/>
  <c r="G817" i="7"/>
  <c r="E817" i="7"/>
  <c r="S816" i="7"/>
  <c r="R816" i="7"/>
  <c r="Q816" i="7"/>
  <c r="O816" i="7"/>
  <c r="L816" i="7"/>
  <c r="K816" i="7"/>
  <c r="J816" i="7"/>
  <c r="I816" i="7"/>
  <c r="G816" i="7"/>
  <c r="S815" i="7"/>
  <c r="Q815" i="7"/>
  <c r="N815" i="7"/>
  <c r="X815" i="7" s="1"/>
  <c r="M815" i="7"/>
  <c r="W815" i="7" s="1"/>
  <c r="L815" i="7"/>
  <c r="K815" i="7"/>
  <c r="I815" i="7"/>
  <c r="H815" i="7"/>
  <c r="F815" i="7"/>
  <c r="E815" i="7"/>
  <c r="S814" i="7"/>
  <c r="P814" i="7"/>
  <c r="O814" i="7"/>
  <c r="N814" i="7"/>
  <c r="M814" i="7"/>
  <c r="W814" i="7" s="1"/>
  <c r="K814" i="7"/>
  <c r="H814" i="7"/>
  <c r="G814" i="7"/>
  <c r="F814" i="7"/>
  <c r="E814" i="7"/>
  <c r="R813" i="7"/>
  <c r="Q813" i="7"/>
  <c r="P813" i="7"/>
  <c r="O813" i="7"/>
  <c r="M813" i="7"/>
  <c r="W813" i="7" s="1"/>
  <c r="K813" i="7"/>
  <c r="J813" i="7"/>
  <c r="I813" i="7"/>
  <c r="H813" i="7"/>
  <c r="G813" i="7"/>
  <c r="E813" i="7"/>
  <c r="S812" i="7"/>
  <c r="R812" i="7"/>
  <c r="Q812" i="7"/>
  <c r="O812" i="7"/>
  <c r="L812" i="7"/>
  <c r="K812" i="7"/>
  <c r="J812" i="7"/>
  <c r="I812" i="7"/>
  <c r="G812" i="7"/>
  <c r="S811" i="7"/>
  <c r="Q811" i="7"/>
  <c r="N811" i="7"/>
  <c r="X811" i="7" s="1"/>
  <c r="M811" i="7"/>
  <c r="W811" i="7" s="1"/>
  <c r="L811" i="7"/>
  <c r="K811" i="7"/>
  <c r="I811" i="7"/>
  <c r="F811" i="7"/>
  <c r="E811" i="7"/>
  <c r="S810" i="7"/>
  <c r="P810" i="7"/>
  <c r="O810" i="7"/>
  <c r="N810" i="7"/>
  <c r="M810" i="7"/>
  <c r="K810" i="7"/>
  <c r="H810" i="7"/>
  <c r="G810" i="7"/>
  <c r="F810" i="7"/>
  <c r="E810" i="7"/>
  <c r="R809" i="7"/>
  <c r="Q809" i="7"/>
  <c r="P809" i="7"/>
  <c r="O809" i="7"/>
  <c r="M809" i="7"/>
  <c r="W809" i="7" s="1"/>
  <c r="K809" i="7"/>
  <c r="J809" i="7"/>
  <c r="I809" i="7"/>
  <c r="H809" i="7"/>
  <c r="G809" i="7"/>
  <c r="E809" i="7"/>
  <c r="S808" i="7"/>
  <c r="R808" i="7"/>
  <c r="Q808" i="7"/>
  <c r="O808" i="7"/>
  <c r="L808" i="7"/>
  <c r="K808" i="7"/>
  <c r="J808" i="7"/>
  <c r="I808" i="7"/>
  <c r="G808" i="7"/>
  <c r="S807" i="7"/>
  <c r="Q807" i="7"/>
  <c r="N807" i="7"/>
  <c r="M807" i="7"/>
  <c r="W807" i="7" s="1"/>
  <c r="L807" i="7"/>
  <c r="K807" i="7"/>
  <c r="I807" i="7"/>
  <c r="F807" i="7"/>
  <c r="E807" i="7"/>
  <c r="S806" i="7"/>
  <c r="P806" i="7"/>
  <c r="O806" i="7"/>
  <c r="N806" i="7"/>
  <c r="M806" i="7"/>
  <c r="K806" i="7"/>
  <c r="H806" i="7"/>
  <c r="F806" i="7"/>
  <c r="E806" i="7"/>
  <c r="R805" i="7"/>
  <c r="Q805" i="7"/>
  <c r="P805" i="7"/>
  <c r="O805" i="7"/>
  <c r="M805" i="7"/>
  <c r="W805" i="7" s="1"/>
  <c r="K805" i="7"/>
  <c r="J805" i="7"/>
  <c r="I805" i="7"/>
  <c r="H805" i="7"/>
  <c r="G805" i="7"/>
  <c r="E805" i="7"/>
  <c r="S804" i="7"/>
  <c r="R804" i="7"/>
  <c r="Q804" i="7"/>
  <c r="O804" i="7"/>
  <c r="L804" i="7"/>
  <c r="K804" i="7"/>
  <c r="J804" i="7"/>
  <c r="I804" i="7"/>
  <c r="G804" i="7"/>
  <c r="S803" i="7"/>
  <c r="Q803" i="7"/>
  <c r="N803" i="7"/>
  <c r="X803" i="7" s="1"/>
  <c r="M803" i="7"/>
  <c r="W803" i="7" s="1"/>
  <c r="L803" i="7"/>
  <c r="K803" i="7"/>
  <c r="I803" i="7"/>
  <c r="F803" i="7"/>
  <c r="E803" i="7"/>
  <c r="S802" i="7"/>
  <c r="P802" i="7"/>
  <c r="O802" i="7"/>
  <c r="N802" i="7"/>
  <c r="M802" i="7"/>
  <c r="K802" i="7"/>
  <c r="H802" i="7"/>
  <c r="G802" i="7"/>
  <c r="F802" i="7"/>
  <c r="E802" i="7"/>
  <c r="R801" i="7"/>
  <c r="Q801" i="7"/>
  <c r="P801" i="7"/>
  <c r="O801" i="7"/>
  <c r="M801" i="7"/>
  <c r="W801" i="7" s="1"/>
  <c r="K801" i="7"/>
  <c r="J801" i="7"/>
  <c r="I801" i="7"/>
  <c r="H801" i="7"/>
  <c r="G801" i="7"/>
  <c r="E801" i="7"/>
  <c r="S800" i="7"/>
  <c r="R800" i="7"/>
  <c r="Q800" i="7"/>
  <c r="O800" i="7"/>
  <c r="L800" i="7"/>
  <c r="K800" i="7"/>
  <c r="J800" i="7"/>
  <c r="I800" i="7"/>
  <c r="G800" i="7"/>
  <c r="R799" i="7"/>
  <c r="O799" i="7"/>
  <c r="N799" i="7"/>
  <c r="M799" i="7"/>
  <c r="W799" i="7" s="1"/>
  <c r="L799" i="7"/>
  <c r="J799" i="7"/>
  <c r="G799" i="7"/>
  <c r="F799" i="7"/>
  <c r="X799" i="7" s="1"/>
  <c r="E799" i="7"/>
  <c r="Q798" i="7"/>
  <c r="P798" i="7"/>
  <c r="O798" i="7"/>
  <c r="N798" i="7"/>
  <c r="L798" i="7"/>
  <c r="K798" i="7"/>
  <c r="I798" i="7"/>
  <c r="H798" i="7"/>
  <c r="G798" i="7"/>
  <c r="F798" i="7"/>
  <c r="S797" i="7"/>
  <c r="R797" i="7"/>
  <c r="Q797" i="7"/>
  <c r="P797" i="7"/>
  <c r="N797" i="7"/>
  <c r="K797" i="7"/>
  <c r="J797" i="7"/>
  <c r="I797" i="7"/>
  <c r="H797" i="7"/>
  <c r="F797" i="7"/>
  <c r="S796" i="7"/>
  <c r="R796" i="7"/>
  <c r="P796" i="7"/>
  <c r="M796" i="7"/>
  <c r="W796" i="7" s="1"/>
  <c r="L796" i="7"/>
  <c r="K796" i="7"/>
  <c r="J796" i="7"/>
  <c r="H796" i="7"/>
  <c r="E796" i="7"/>
  <c r="R795" i="7"/>
  <c r="O795" i="7"/>
  <c r="N795" i="7"/>
  <c r="X795" i="7" s="1"/>
  <c r="M795" i="7"/>
  <c r="W795" i="7" s="1"/>
  <c r="L795" i="7"/>
  <c r="J795" i="7"/>
  <c r="G795" i="7"/>
  <c r="F795" i="7"/>
  <c r="E795" i="7"/>
  <c r="Q794" i="7"/>
  <c r="P794" i="7"/>
  <c r="O794" i="7"/>
  <c r="N794" i="7"/>
  <c r="L794" i="7"/>
  <c r="I794" i="7"/>
  <c r="H794" i="7"/>
  <c r="G794" i="7"/>
  <c r="F794" i="7"/>
  <c r="S793" i="7"/>
  <c r="R793" i="7"/>
  <c r="Q793" i="7"/>
  <c r="P793" i="7"/>
  <c r="N793" i="7"/>
  <c r="K793" i="7"/>
  <c r="J793" i="7"/>
  <c r="I793" i="7"/>
  <c r="H793" i="7"/>
  <c r="F793" i="7"/>
  <c r="S792" i="7"/>
  <c r="R792" i="7"/>
  <c r="P792" i="7"/>
  <c r="M792" i="7"/>
  <c r="W792" i="7" s="1"/>
  <c r="L792" i="7"/>
  <c r="K792" i="7"/>
  <c r="J792" i="7"/>
  <c r="H792" i="7"/>
  <c r="E792" i="7"/>
  <c r="R791" i="7"/>
  <c r="O791" i="7"/>
  <c r="N791" i="7"/>
  <c r="M791" i="7"/>
  <c r="L791" i="7"/>
  <c r="J791" i="7"/>
  <c r="G791" i="7"/>
  <c r="F791" i="7"/>
  <c r="E791" i="7"/>
  <c r="Q790" i="7"/>
  <c r="P790" i="7"/>
  <c r="O790" i="7"/>
  <c r="N790" i="7"/>
  <c r="L790" i="7"/>
  <c r="I790" i="7"/>
  <c r="H790" i="7"/>
  <c r="G790" i="7"/>
  <c r="F790" i="7"/>
  <c r="S789" i="7"/>
  <c r="R789" i="7"/>
  <c r="Q789" i="7"/>
  <c r="P789" i="7"/>
  <c r="N789" i="7"/>
  <c r="K789" i="7"/>
  <c r="J789" i="7"/>
  <c r="I789" i="7"/>
  <c r="H789" i="7"/>
  <c r="F789" i="7"/>
  <c r="S788" i="7"/>
  <c r="R788" i="7"/>
  <c r="P788" i="7"/>
  <c r="M788" i="7"/>
  <c r="W788" i="7" s="1"/>
  <c r="L788" i="7"/>
  <c r="K788" i="7"/>
  <c r="J788" i="7"/>
  <c r="H788" i="7"/>
  <c r="E788" i="7"/>
  <c r="R787" i="7"/>
  <c r="O787" i="7"/>
  <c r="N787" i="7"/>
  <c r="M787" i="7"/>
  <c r="W787" i="7" s="1"/>
  <c r="L787" i="7"/>
  <c r="J787" i="7"/>
  <c r="G787" i="7"/>
  <c r="F787" i="7"/>
  <c r="X787" i="7" s="1"/>
  <c r="E787" i="7"/>
  <c r="Q786" i="7"/>
  <c r="P786" i="7"/>
  <c r="O786" i="7"/>
  <c r="N786" i="7"/>
  <c r="L786" i="7"/>
  <c r="I786" i="7"/>
  <c r="H786" i="7"/>
  <c r="G786" i="7"/>
  <c r="F786" i="7"/>
  <c r="S785" i="7"/>
  <c r="R785" i="7"/>
  <c r="Q785" i="7"/>
  <c r="P785" i="7"/>
  <c r="N785" i="7"/>
  <c r="K785" i="7"/>
  <c r="J785" i="7"/>
  <c r="I785" i="7"/>
  <c r="H785" i="7"/>
  <c r="F785" i="7"/>
  <c r="S784" i="7"/>
  <c r="R784" i="7"/>
  <c r="P784" i="7"/>
  <c r="M784" i="7"/>
  <c r="W784" i="7" s="1"/>
  <c r="L784" i="7"/>
  <c r="K784" i="7"/>
  <c r="J784" i="7"/>
  <c r="H784" i="7"/>
  <c r="E784" i="7"/>
  <c r="R783" i="7"/>
  <c r="O783" i="7"/>
  <c r="N783" i="7"/>
  <c r="X783" i="7" s="1"/>
  <c r="M783" i="7"/>
  <c r="W783" i="7" s="1"/>
  <c r="L783" i="7"/>
  <c r="J783" i="7"/>
  <c r="G783" i="7"/>
  <c r="F783" i="7"/>
  <c r="E783" i="7"/>
  <c r="Q782" i="7"/>
  <c r="P782" i="7"/>
  <c r="O782" i="7"/>
  <c r="N782" i="7"/>
  <c r="L782" i="7"/>
  <c r="I782" i="7"/>
  <c r="H782" i="7"/>
  <c r="G782" i="7"/>
  <c r="F782" i="7"/>
  <c r="S781" i="7"/>
  <c r="R781" i="7"/>
  <c r="Q781" i="7"/>
  <c r="P781" i="7"/>
  <c r="N781" i="7"/>
  <c r="K781" i="7"/>
  <c r="J781" i="7"/>
  <c r="I781" i="7"/>
  <c r="H781" i="7"/>
  <c r="F781" i="7"/>
  <c r="S780" i="7"/>
  <c r="R780" i="7"/>
  <c r="P780" i="7"/>
  <c r="M780" i="7"/>
  <c r="W780" i="7" s="1"/>
  <c r="L780" i="7"/>
  <c r="K780" i="7"/>
  <c r="J780" i="7"/>
  <c r="H780" i="7"/>
  <c r="E780" i="7"/>
  <c r="R779" i="7"/>
  <c r="O779" i="7"/>
  <c r="N779" i="7"/>
  <c r="M779" i="7"/>
  <c r="L779" i="7"/>
  <c r="G779" i="7"/>
  <c r="E779" i="7"/>
  <c r="R778" i="7"/>
  <c r="Q778" i="7"/>
  <c r="P778" i="7"/>
  <c r="O778" i="7"/>
  <c r="M778" i="7"/>
  <c r="W778" i="7" s="1"/>
  <c r="J778" i="7"/>
  <c r="I778" i="7"/>
  <c r="H778" i="7"/>
  <c r="G778" i="7"/>
  <c r="E778" i="7"/>
  <c r="S777" i="7"/>
  <c r="R777" i="7"/>
  <c r="Q777" i="7"/>
  <c r="O777" i="7"/>
  <c r="L777" i="7"/>
  <c r="K777" i="7"/>
  <c r="J777" i="7"/>
  <c r="I777" i="7"/>
  <c r="G777" i="7"/>
  <c r="S776" i="7"/>
  <c r="Q776" i="7"/>
  <c r="N776" i="7"/>
  <c r="M776" i="7"/>
  <c r="W776" i="7" s="1"/>
  <c r="L776" i="7"/>
  <c r="K776" i="7"/>
  <c r="I776" i="7"/>
  <c r="F776" i="7"/>
  <c r="E776" i="7"/>
  <c r="S775" i="7"/>
  <c r="P775" i="7"/>
  <c r="O775" i="7"/>
  <c r="N775" i="7"/>
  <c r="M775" i="7"/>
  <c r="W775" i="7" s="1"/>
  <c r="K775" i="7"/>
  <c r="H775" i="7"/>
  <c r="G775" i="7"/>
  <c r="F775" i="7"/>
  <c r="E775" i="7"/>
  <c r="R774" i="7"/>
  <c r="Q774" i="7"/>
  <c r="P774" i="7"/>
  <c r="O774" i="7"/>
  <c r="M774" i="7"/>
  <c r="J774" i="7"/>
  <c r="I774" i="7"/>
  <c r="H774" i="7"/>
  <c r="G774" i="7"/>
  <c r="E774" i="7"/>
  <c r="S773" i="7"/>
  <c r="R773" i="7"/>
  <c r="Q773" i="7"/>
  <c r="O773" i="7"/>
  <c r="L773" i="7"/>
  <c r="K773" i="7"/>
  <c r="J773" i="7"/>
  <c r="I773" i="7"/>
  <c r="G773" i="7"/>
  <c r="S772" i="7"/>
  <c r="Q772" i="7"/>
  <c r="N772" i="7"/>
  <c r="M772" i="7"/>
  <c r="W772" i="7" s="1"/>
  <c r="L772" i="7"/>
  <c r="K772" i="7"/>
  <c r="I772" i="7"/>
  <c r="F772" i="7"/>
  <c r="E772" i="7"/>
  <c r="S771" i="7"/>
  <c r="P771" i="7"/>
  <c r="O771" i="7"/>
  <c r="N771" i="7"/>
  <c r="X771" i="7" s="1"/>
  <c r="M771" i="7"/>
  <c r="W771" i="7" s="1"/>
  <c r="K771" i="7"/>
  <c r="H771" i="7"/>
  <c r="G771" i="7"/>
  <c r="F771" i="7"/>
  <c r="E771" i="7"/>
  <c r="R770" i="7"/>
  <c r="Q770" i="7"/>
  <c r="P770" i="7"/>
  <c r="O770" i="7"/>
  <c r="M770" i="7"/>
  <c r="J770" i="7"/>
  <c r="I770" i="7"/>
  <c r="H770" i="7"/>
  <c r="G770" i="7"/>
  <c r="E770" i="7"/>
  <c r="S769" i="7"/>
  <c r="R769" i="7"/>
  <c r="Q769" i="7"/>
  <c r="O769" i="7"/>
  <c r="L769" i="7"/>
  <c r="K769" i="7"/>
  <c r="J769" i="7"/>
  <c r="I769" i="7"/>
  <c r="G769" i="7"/>
  <c r="S768" i="7"/>
  <c r="Q768" i="7"/>
  <c r="N768" i="7"/>
  <c r="M768" i="7"/>
  <c r="W768" i="7" s="1"/>
  <c r="L768" i="7"/>
  <c r="K768" i="7"/>
  <c r="I768" i="7"/>
  <c r="H768" i="7"/>
  <c r="F768" i="7"/>
  <c r="E768" i="7"/>
  <c r="S767" i="7"/>
  <c r="P767" i="7"/>
  <c r="O767" i="7"/>
  <c r="N767" i="7"/>
  <c r="X767" i="7" s="1"/>
  <c r="M767" i="7"/>
  <c r="W767" i="7" s="1"/>
  <c r="K767" i="7"/>
  <c r="H767" i="7"/>
  <c r="G767" i="7"/>
  <c r="F767" i="7"/>
  <c r="E767" i="7"/>
  <c r="R766" i="7"/>
  <c r="Q766" i="7"/>
  <c r="P766" i="7"/>
  <c r="O766" i="7"/>
  <c r="M766" i="7"/>
  <c r="W766" i="7" s="1"/>
  <c r="J766" i="7"/>
  <c r="I766" i="7"/>
  <c r="H766" i="7"/>
  <c r="G766" i="7"/>
  <c r="E766" i="7"/>
  <c r="S765" i="7"/>
  <c r="R765" i="7"/>
  <c r="Q765" i="7"/>
  <c r="O765" i="7"/>
  <c r="L765" i="7"/>
  <c r="K765" i="7"/>
  <c r="J765" i="7"/>
  <c r="I765" i="7"/>
  <c r="G765" i="7"/>
  <c r="S764" i="7"/>
  <c r="Q764" i="7"/>
  <c r="N764" i="7"/>
  <c r="M764" i="7"/>
  <c r="W764" i="7" s="1"/>
  <c r="L764" i="7"/>
  <c r="K764" i="7"/>
  <c r="I764" i="7"/>
  <c r="F764" i="7"/>
  <c r="E764" i="7"/>
  <c r="S763" i="7"/>
  <c r="P763" i="7"/>
  <c r="O763" i="7"/>
  <c r="N763" i="7"/>
  <c r="M763" i="7"/>
  <c r="K763" i="7"/>
  <c r="H763" i="7"/>
  <c r="G763" i="7"/>
  <c r="F763" i="7"/>
  <c r="E763" i="7"/>
  <c r="R762" i="7"/>
  <c r="Q762" i="7"/>
  <c r="P762" i="7"/>
  <c r="O762" i="7"/>
  <c r="M762" i="7"/>
  <c r="W762" i="7" s="1"/>
  <c r="J762" i="7"/>
  <c r="I762" i="7"/>
  <c r="H762" i="7"/>
  <c r="G762" i="7"/>
  <c r="E762" i="7"/>
  <c r="S761" i="7"/>
  <c r="R761" i="7"/>
  <c r="Q761" i="7"/>
  <c r="O761" i="7"/>
  <c r="L761" i="7"/>
  <c r="K761" i="7"/>
  <c r="J761" i="7"/>
  <c r="I761" i="7"/>
  <c r="G761" i="7"/>
  <c r="S760" i="7"/>
  <c r="Q760" i="7"/>
  <c r="N760" i="7"/>
  <c r="M760" i="7"/>
  <c r="W760" i="7" s="1"/>
  <c r="L760" i="7"/>
  <c r="K760" i="7"/>
  <c r="I760" i="7"/>
  <c r="F760" i="7"/>
  <c r="E760" i="7"/>
  <c r="S759" i="7"/>
  <c r="P759" i="7"/>
  <c r="O759" i="7"/>
  <c r="N759" i="7"/>
  <c r="M759" i="7"/>
  <c r="K759" i="7"/>
  <c r="H759" i="7"/>
  <c r="G759" i="7"/>
  <c r="F759" i="7"/>
  <c r="E759" i="7"/>
  <c r="R758" i="7"/>
  <c r="Q758" i="7"/>
  <c r="P758" i="7"/>
  <c r="O758" i="7"/>
  <c r="M758" i="7"/>
  <c r="J758" i="7"/>
  <c r="I758" i="7"/>
  <c r="H758" i="7"/>
  <c r="G758" i="7"/>
  <c r="E758" i="7"/>
  <c r="S757" i="7"/>
  <c r="Q757" i="7"/>
  <c r="N757" i="7"/>
  <c r="X757" i="7" s="1"/>
  <c r="L757" i="7"/>
  <c r="K757" i="7"/>
  <c r="I757" i="7"/>
  <c r="F757" i="7"/>
  <c r="S756" i="7"/>
  <c r="P756" i="7"/>
  <c r="N756" i="7"/>
  <c r="M756" i="7"/>
  <c r="K756" i="7"/>
  <c r="H756" i="7"/>
  <c r="F756" i="7"/>
  <c r="E756" i="7"/>
  <c r="R755" i="7"/>
  <c r="P755" i="7"/>
  <c r="O755" i="7"/>
  <c r="M755" i="7"/>
  <c r="W755" i="7" s="1"/>
  <c r="K755" i="7"/>
  <c r="J755" i="7"/>
  <c r="H755" i="7"/>
  <c r="G755" i="7"/>
  <c r="E755" i="7"/>
  <c r="R754" i="7"/>
  <c r="Q754" i="7"/>
  <c r="O754" i="7"/>
  <c r="L754" i="7"/>
  <c r="K754" i="7"/>
  <c r="J754" i="7"/>
  <c r="I754" i="7"/>
  <c r="G754" i="7"/>
  <c r="S753" i="7"/>
  <c r="Q753" i="7"/>
  <c r="N753" i="7"/>
  <c r="L753" i="7"/>
  <c r="K753" i="7"/>
  <c r="I753" i="7"/>
  <c r="F753" i="7"/>
  <c r="S752" i="7"/>
  <c r="P752" i="7"/>
  <c r="N752" i="7"/>
  <c r="M752" i="7"/>
  <c r="W752" i="7" s="1"/>
  <c r="K752" i="7"/>
  <c r="H752" i="7"/>
  <c r="F752" i="7"/>
  <c r="E752" i="7"/>
  <c r="R751" i="7"/>
  <c r="P751" i="7"/>
  <c r="O751" i="7"/>
  <c r="M751" i="7"/>
  <c r="W751" i="7" s="1"/>
  <c r="K751" i="7"/>
  <c r="J751" i="7"/>
  <c r="H751" i="7"/>
  <c r="G751" i="7"/>
  <c r="E751" i="7"/>
  <c r="R750" i="7"/>
  <c r="Q750" i="7"/>
  <c r="O750" i="7"/>
  <c r="L750" i="7"/>
  <c r="K750" i="7"/>
  <c r="J750" i="7"/>
  <c r="I750" i="7"/>
  <c r="G750" i="7"/>
  <c r="F750" i="7"/>
  <c r="S749" i="7"/>
  <c r="Q749" i="7"/>
  <c r="N749" i="7"/>
  <c r="L749" i="7"/>
  <c r="K749" i="7"/>
  <c r="I749" i="7"/>
  <c r="F749" i="7"/>
  <c r="S748" i="7"/>
  <c r="P748" i="7"/>
  <c r="O748" i="7"/>
  <c r="N748" i="7"/>
  <c r="M748" i="7"/>
  <c r="K748" i="7"/>
  <c r="H748" i="7"/>
  <c r="F748" i="7"/>
  <c r="E748" i="7"/>
  <c r="R747" i="7"/>
  <c r="P747" i="7"/>
  <c r="O747" i="7"/>
  <c r="M747" i="7"/>
  <c r="K747" i="7"/>
  <c r="J747" i="7"/>
  <c r="H747" i="7"/>
  <c r="G747" i="7"/>
  <c r="E747" i="7"/>
  <c r="S746" i="7"/>
  <c r="R746" i="7"/>
  <c r="Q746" i="7"/>
  <c r="O746" i="7"/>
  <c r="L746" i="7"/>
  <c r="K746" i="7"/>
  <c r="J746" i="7"/>
  <c r="I746" i="7"/>
  <c r="G746" i="7"/>
  <c r="S745" i="7"/>
  <c r="Q745" i="7"/>
  <c r="N745" i="7"/>
  <c r="L745" i="7"/>
  <c r="K745" i="7"/>
  <c r="I745" i="7"/>
  <c r="F745" i="7"/>
  <c r="S744" i="7"/>
  <c r="P744" i="7"/>
  <c r="N744" i="7"/>
  <c r="M744" i="7"/>
  <c r="K744" i="7"/>
  <c r="H744" i="7"/>
  <c r="G744" i="7"/>
  <c r="F744" i="7"/>
  <c r="X744" i="7" s="1"/>
  <c r="E744" i="7"/>
  <c r="R743" i="7"/>
  <c r="P743" i="7"/>
  <c r="O743" i="7"/>
  <c r="M743" i="7"/>
  <c r="K743" i="7"/>
  <c r="J743" i="7"/>
  <c r="H743" i="7"/>
  <c r="G743" i="7"/>
  <c r="E743" i="7"/>
  <c r="R742" i="7"/>
  <c r="Q742" i="7"/>
  <c r="O742" i="7"/>
  <c r="L742" i="7"/>
  <c r="K742" i="7"/>
  <c r="J742" i="7"/>
  <c r="I742" i="7"/>
  <c r="G742" i="7"/>
  <c r="S741" i="7"/>
  <c r="Q741" i="7"/>
  <c r="N741" i="7"/>
  <c r="X741" i="7" s="1"/>
  <c r="L741" i="7"/>
  <c r="K741" i="7"/>
  <c r="I741" i="7"/>
  <c r="F741" i="7"/>
  <c r="S740" i="7"/>
  <c r="P740" i="7"/>
  <c r="N740" i="7"/>
  <c r="M740" i="7"/>
  <c r="K740" i="7"/>
  <c r="H740" i="7"/>
  <c r="F740" i="7"/>
  <c r="E740" i="7"/>
  <c r="R739" i="7"/>
  <c r="P739" i="7"/>
  <c r="O739" i="7"/>
  <c r="M739" i="7"/>
  <c r="W739" i="7" s="1"/>
  <c r="K739" i="7"/>
  <c r="J739" i="7"/>
  <c r="H739" i="7"/>
  <c r="G739" i="7"/>
  <c r="E739" i="7"/>
  <c r="R738" i="7"/>
  <c r="Q738" i="7"/>
  <c r="O738" i="7"/>
  <c r="L738" i="7"/>
  <c r="K738" i="7"/>
  <c r="J738" i="7"/>
  <c r="I738" i="7"/>
  <c r="G738" i="7"/>
  <c r="S737" i="7"/>
  <c r="Q737" i="7"/>
  <c r="N737" i="7"/>
  <c r="L737" i="7"/>
  <c r="K737" i="7"/>
  <c r="I737" i="7"/>
  <c r="F737" i="7"/>
  <c r="Q736" i="7"/>
  <c r="O736" i="7"/>
  <c r="N736" i="7"/>
  <c r="L736" i="7"/>
  <c r="I736" i="7"/>
  <c r="G736" i="7"/>
  <c r="F736" i="7"/>
  <c r="S735" i="7"/>
  <c r="Q735" i="7"/>
  <c r="P735" i="7"/>
  <c r="N735" i="7"/>
  <c r="K735" i="7"/>
  <c r="I735" i="7"/>
  <c r="H735" i="7"/>
  <c r="F735" i="7"/>
  <c r="S734" i="7"/>
  <c r="R734" i="7"/>
  <c r="P734" i="7"/>
  <c r="M734" i="7"/>
  <c r="W734" i="7" s="1"/>
  <c r="K734" i="7"/>
  <c r="J734" i="7"/>
  <c r="H734" i="7"/>
  <c r="E734" i="7"/>
  <c r="R733" i="7"/>
  <c r="O733" i="7"/>
  <c r="N733" i="7"/>
  <c r="M733" i="7"/>
  <c r="W733" i="7" s="1"/>
  <c r="L733" i="7"/>
  <c r="J733" i="7"/>
  <c r="G733" i="7"/>
  <c r="E733" i="7"/>
  <c r="Q732" i="7"/>
  <c r="O732" i="7"/>
  <c r="N732" i="7"/>
  <c r="X732" i="7" s="1"/>
  <c r="L732" i="7"/>
  <c r="I732" i="7"/>
  <c r="G732" i="7"/>
  <c r="F732" i="7"/>
  <c r="S731" i="7"/>
  <c r="Q731" i="7"/>
  <c r="P731" i="7"/>
  <c r="N731" i="7"/>
  <c r="K731" i="7"/>
  <c r="I731" i="7"/>
  <c r="H731" i="7"/>
  <c r="F731" i="7"/>
  <c r="S730" i="7"/>
  <c r="R730" i="7"/>
  <c r="P730" i="7"/>
  <c r="M730" i="7"/>
  <c r="W730" i="7" s="1"/>
  <c r="K730" i="7"/>
  <c r="J730" i="7"/>
  <c r="H730" i="7"/>
  <c r="E730" i="7"/>
  <c r="R729" i="7"/>
  <c r="O729" i="7"/>
  <c r="M729" i="7"/>
  <c r="W729" i="7" s="1"/>
  <c r="L729" i="7"/>
  <c r="J729" i="7"/>
  <c r="I729" i="7"/>
  <c r="G729" i="7"/>
  <c r="E729" i="7"/>
  <c r="Q728" i="7"/>
  <c r="O728" i="7"/>
  <c r="N728" i="7"/>
  <c r="X728" i="7" s="1"/>
  <c r="L728" i="7"/>
  <c r="I728" i="7"/>
  <c r="G728" i="7"/>
  <c r="F728" i="7"/>
  <c r="S727" i="7"/>
  <c r="Q727" i="7"/>
  <c r="P727" i="7"/>
  <c r="N727" i="7"/>
  <c r="K727" i="7"/>
  <c r="I727" i="7"/>
  <c r="H727" i="7"/>
  <c r="F727" i="7"/>
  <c r="S726" i="7"/>
  <c r="R726" i="7"/>
  <c r="P726" i="7"/>
  <c r="M726" i="7"/>
  <c r="W726" i="7" s="1"/>
  <c r="K726" i="7"/>
  <c r="J726" i="7"/>
  <c r="H726" i="7"/>
  <c r="E726" i="7"/>
  <c r="R725" i="7"/>
  <c r="O725" i="7"/>
  <c r="M725" i="7"/>
  <c r="W725" i="7" s="1"/>
  <c r="L725" i="7"/>
  <c r="J725" i="7"/>
  <c r="G725" i="7"/>
  <c r="E725" i="7"/>
  <c r="Q724" i="7"/>
  <c r="O724" i="7"/>
  <c r="N724" i="7"/>
  <c r="L724" i="7"/>
  <c r="I724" i="7"/>
  <c r="G724" i="7"/>
  <c r="F724" i="7"/>
  <c r="S723" i="7"/>
  <c r="Q723" i="7"/>
  <c r="P723" i="7"/>
  <c r="N723" i="7"/>
  <c r="K723" i="7"/>
  <c r="I723" i="7"/>
  <c r="H723" i="7"/>
  <c r="F723" i="7"/>
  <c r="S722" i="7"/>
  <c r="R722" i="7"/>
  <c r="P722" i="7"/>
  <c r="M722" i="7"/>
  <c r="W722" i="7" s="1"/>
  <c r="K722" i="7"/>
  <c r="J722" i="7"/>
  <c r="H722" i="7"/>
  <c r="E722" i="7"/>
  <c r="R721" i="7"/>
  <c r="O721" i="7"/>
  <c r="N721" i="7"/>
  <c r="M721" i="7"/>
  <c r="W721" i="7" s="1"/>
  <c r="L721" i="7"/>
  <c r="J721" i="7"/>
  <c r="G721" i="7"/>
  <c r="E721" i="7"/>
  <c r="Q720" i="7"/>
  <c r="O720" i="7"/>
  <c r="N720" i="7"/>
  <c r="L720" i="7"/>
  <c r="I720" i="7"/>
  <c r="G720" i="7"/>
  <c r="F720" i="7"/>
  <c r="S719" i="7"/>
  <c r="Q719" i="7"/>
  <c r="P719" i="7"/>
  <c r="N719" i="7"/>
  <c r="K719" i="7"/>
  <c r="I719" i="7"/>
  <c r="H719" i="7"/>
  <c r="F719" i="7"/>
  <c r="S718" i="7"/>
  <c r="R718" i="7"/>
  <c r="P718" i="7"/>
  <c r="M718" i="7"/>
  <c r="W718" i="7" s="1"/>
  <c r="K718" i="7"/>
  <c r="J718" i="7"/>
  <c r="H718" i="7"/>
  <c r="E718" i="7"/>
  <c r="R717" i="7"/>
  <c r="O717" i="7"/>
  <c r="M717" i="7"/>
  <c r="W717" i="7" s="1"/>
  <c r="L717" i="7"/>
  <c r="J717" i="7"/>
  <c r="G717" i="7"/>
  <c r="E717" i="7"/>
  <c r="Q716" i="7"/>
  <c r="O716" i="7"/>
  <c r="N716" i="7"/>
  <c r="X716" i="7" s="1"/>
  <c r="L716" i="7"/>
  <c r="I716" i="7"/>
  <c r="G716" i="7"/>
  <c r="F716" i="7"/>
  <c r="R715" i="7"/>
  <c r="Q715" i="7"/>
  <c r="O715" i="7"/>
  <c r="L715" i="7"/>
  <c r="J715" i="7"/>
  <c r="I715" i="7"/>
  <c r="G715" i="7"/>
  <c r="S714" i="7"/>
  <c r="Q714" i="7"/>
  <c r="N714" i="7"/>
  <c r="L714" i="7"/>
  <c r="K714" i="7"/>
  <c r="I714" i="7"/>
  <c r="F714" i="7"/>
  <c r="S713" i="7"/>
  <c r="P713" i="7"/>
  <c r="N713" i="7"/>
  <c r="M713" i="7"/>
  <c r="K713" i="7"/>
  <c r="H713" i="7"/>
  <c r="F713" i="7"/>
  <c r="E713" i="7"/>
  <c r="R712" i="7"/>
  <c r="P712" i="7"/>
  <c r="O712" i="7"/>
  <c r="M712" i="7"/>
  <c r="J712" i="7"/>
  <c r="H712" i="7"/>
  <c r="G712" i="7"/>
  <c r="E712" i="7"/>
  <c r="R711" i="7"/>
  <c r="Q711" i="7"/>
  <c r="O711" i="7"/>
  <c r="L711" i="7"/>
  <c r="J711" i="7"/>
  <c r="I711" i="7"/>
  <c r="G711" i="7"/>
  <c r="S710" i="7"/>
  <c r="Q710" i="7"/>
  <c r="N710" i="7"/>
  <c r="L710" i="7"/>
  <c r="K710" i="7"/>
  <c r="I710" i="7"/>
  <c r="F710" i="7"/>
  <c r="S709" i="7"/>
  <c r="P709" i="7"/>
  <c r="N709" i="7"/>
  <c r="M709" i="7"/>
  <c r="K709" i="7"/>
  <c r="H709" i="7"/>
  <c r="F709" i="7"/>
  <c r="E709" i="7"/>
  <c r="R708" i="7"/>
  <c r="P708" i="7"/>
  <c r="O708" i="7"/>
  <c r="M708" i="7"/>
  <c r="W708" i="7" s="1"/>
  <c r="J708" i="7"/>
  <c r="I708" i="7"/>
  <c r="H708" i="7"/>
  <c r="G708" i="7"/>
  <c r="E708" i="7"/>
  <c r="R707" i="7"/>
  <c r="Q707" i="7"/>
  <c r="O707" i="7"/>
  <c r="N707" i="7"/>
  <c r="L707" i="7"/>
  <c r="J707" i="7"/>
  <c r="I707" i="7"/>
  <c r="G707" i="7"/>
  <c r="S706" i="7"/>
  <c r="Q706" i="7"/>
  <c r="N706" i="7"/>
  <c r="M706" i="7"/>
  <c r="W706" i="7" s="1"/>
  <c r="L706" i="7"/>
  <c r="K706" i="7"/>
  <c r="I706" i="7"/>
  <c r="F706" i="7"/>
  <c r="S705" i="7"/>
  <c r="P705" i="7"/>
  <c r="N705" i="7"/>
  <c r="M705" i="7"/>
  <c r="W705" i="7" s="1"/>
  <c r="K705" i="7"/>
  <c r="H705" i="7"/>
  <c r="F705" i="7"/>
  <c r="E705" i="7"/>
  <c r="R704" i="7"/>
  <c r="P704" i="7"/>
  <c r="O704" i="7"/>
  <c r="M704" i="7"/>
  <c r="W704" i="7" s="1"/>
  <c r="J704" i="7"/>
  <c r="H704" i="7"/>
  <c r="G704" i="7"/>
  <c r="E704" i="7"/>
  <c r="R703" i="7"/>
  <c r="Q703" i="7"/>
  <c r="O703" i="7"/>
  <c r="L703" i="7"/>
  <c r="J703" i="7"/>
  <c r="I703" i="7"/>
  <c r="G703" i="7"/>
  <c r="S702" i="7"/>
  <c r="Q702" i="7"/>
  <c r="N702" i="7"/>
  <c r="M702" i="7"/>
  <c r="W702" i="7" s="1"/>
  <c r="L702" i="7"/>
  <c r="K702" i="7"/>
  <c r="I702" i="7"/>
  <c r="F702" i="7"/>
  <c r="S701" i="7"/>
  <c r="P701" i="7"/>
  <c r="N701" i="7"/>
  <c r="M701" i="7"/>
  <c r="K701" i="7"/>
  <c r="H701" i="7"/>
  <c r="F701" i="7"/>
  <c r="E701" i="7"/>
  <c r="R700" i="7"/>
  <c r="P700" i="7"/>
  <c r="O700" i="7"/>
  <c r="M700" i="7"/>
  <c r="W700" i="7" s="1"/>
  <c r="J700" i="7"/>
  <c r="H700" i="7"/>
  <c r="G700" i="7"/>
  <c r="E700" i="7"/>
  <c r="R699" i="7"/>
  <c r="Q699" i="7"/>
  <c r="O699" i="7"/>
  <c r="L699" i="7"/>
  <c r="J699" i="7"/>
  <c r="I699" i="7"/>
  <c r="G699" i="7"/>
  <c r="S698" i="7"/>
  <c r="Q698" i="7"/>
  <c r="N698" i="7"/>
  <c r="L698" i="7"/>
  <c r="K698" i="7"/>
  <c r="I698" i="7"/>
  <c r="F698" i="7"/>
  <c r="S697" i="7"/>
  <c r="P697" i="7"/>
  <c r="N697" i="7"/>
  <c r="M697" i="7"/>
  <c r="K697" i="7"/>
  <c r="H697" i="7"/>
  <c r="F697" i="7"/>
  <c r="E697" i="7"/>
  <c r="R696" i="7"/>
  <c r="Q696" i="7"/>
  <c r="P696" i="7"/>
  <c r="O696" i="7"/>
  <c r="M696" i="7"/>
  <c r="W696" i="7" s="1"/>
  <c r="J696" i="7"/>
  <c r="H696" i="7"/>
  <c r="G696" i="7"/>
  <c r="E696" i="7"/>
  <c r="R695" i="7"/>
  <c r="Q695" i="7"/>
  <c r="O695" i="7"/>
  <c r="L695" i="7"/>
  <c r="J695" i="7"/>
  <c r="I695" i="7"/>
  <c r="G695" i="7"/>
  <c r="S694" i="7"/>
  <c r="P694" i="7"/>
  <c r="N694" i="7"/>
  <c r="X694" i="7" s="1"/>
  <c r="M694" i="7"/>
  <c r="W694" i="7" s="1"/>
  <c r="K694" i="7"/>
  <c r="H694" i="7"/>
  <c r="G694" i="7"/>
  <c r="F694" i="7"/>
  <c r="E694" i="7"/>
  <c r="R693" i="7"/>
  <c r="P693" i="7"/>
  <c r="O693" i="7"/>
  <c r="M693" i="7"/>
  <c r="K693" i="7"/>
  <c r="J693" i="7"/>
  <c r="H693" i="7"/>
  <c r="G693" i="7"/>
  <c r="E693" i="7"/>
  <c r="S692" i="7"/>
  <c r="R692" i="7"/>
  <c r="Q692" i="7"/>
  <c r="O692" i="7"/>
  <c r="L692" i="7"/>
  <c r="K692" i="7"/>
  <c r="J692" i="7"/>
  <c r="I692" i="7"/>
  <c r="G692" i="7"/>
  <c r="S691" i="7"/>
  <c r="Q691" i="7"/>
  <c r="N691" i="7"/>
  <c r="L691" i="7"/>
  <c r="K691" i="7"/>
  <c r="I691" i="7"/>
  <c r="F691" i="7"/>
  <c r="S690" i="7"/>
  <c r="P690" i="7"/>
  <c r="N690" i="7"/>
  <c r="M690" i="7"/>
  <c r="K690" i="7"/>
  <c r="H690" i="7"/>
  <c r="G690" i="7"/>
  <c r="F690" i="7"/>
  <c r="E690" i="7"/>
  <c r="R689" i="7"/>
  <c r="P689" i="7"/>
  <c r="O689" i="7"/>
  <c r="M689" i="7"/>
  <c r="K689" i="7"/>
  <c r="J689" i="7"/>
  <c r="H689" i="7"/>
  <c r="G689" i="7"/>
  <c r="E689" i="7"/>
  <c r="R688" i="7"/>
  <c r="Q688" i="7"/>
  <c r="O688" i="7"/>
  <c r="N688" i="7"/>
  <c r="L688" i="7"/>
  <c r="K688" i="7"/>
  <c r="J688" i="7"/>
  <c r="I688" i="7"/>
  <c r="G688" i="7"/>
  <c r="S687" i="7"/>
  <c r="Q687" i="7"/>
  <c r="N687" i="7"/>
  <c r="L687" i="7"/>
  <c r="K687" i="7"/>
  <c r="I687" i="7"/>
  <c r="F687" i="7"/>
  <c r="S686" i="7"/>
  <c r="P686" i="7"/>
  <c r="N686" i="7"/>
  <c r="M686" i="7"/>
  <c r="W686" i="7" s="1"/>
  <c r="K686" i="7"/>
  <c r="H686" i="7"/>
  <c r="F686" i="7"/>
  <c r="E686" i="7"/>
  <c r="R685" i="7"/>
  <c r="P685" i="7"/>
  <c r="O685" i="7"/>
  <c r="M685" i="7"/>
  <c r="W685" i="7" s="1"/>
  <c r="K685" i="7"/>
  <c r="J685" i="7"/>
  <c r="I685" i="7"/>
  <c r="H685" i="7"/>
  <c r="G685" i="7"/>
  <c r="E685" i="7"/>
  <c r="R684" i="7"/>
  <c r="Q684" i="7"/>
  <c r="O684" i="7"/>
  <c r="L684" i="7"/>
  <c r="K684" i="7"/>
  <c r="J684" i="7"/>
  <c r="I684" i="7"/>
  <c r="G684" i="7"/>
  <c r="S683" i="7"/>
  <c r="Q683" i="7"/>
  <c r="N683" i="7"/>
  <c r="M683" i="7"/>
  <c r="L683" i="7"/>
  <c r="K683" i="7"/>
  <c r="I683" i="7"/>
  <c r="F683" i="7"/>
  <c r="S682" i="7"/>
  <c r="P682" i="7"/>
  <c r="N682" i="7"/>
  <c r="X682" i="7" s="1"/>
  <c r="M682" i="7"/>
  <c r="W682" i="7" s="1"/>
  <c r="K682" i="7"/>
  <c r="H682" i="7"/>
  <c r="F682" i="7"/>
  <c r="E682" i="7"/>
  <c r="R681" i="7"/>
  <c r="P681" i="7"/>
  <c r="O681" i="7"/>
  <c r="M681" i="7"/>
  <c r="W681" i="7" s="1"/>
  <c r="K681" i="7"/>
  <c r="J681" i="7"/>
  <c r="H681" i="7"/>
  <c r="G681" i="7"/>
  <c r="E681" i="7"/>
  <c r="R680" i="7"/>
  <c r="Q680" i="7"/>
  <c r="O680" i="7"/>
  <c r="N680" i="7"/>
  <c r="L680" i="7"/>
  <c r="K680" i="7"/>
  <c r="J680" i="7"/>
  <c r="I680" i="7"/>
  <c r="G680" i="7"/>
  <c r="S679" i="7"/>
  <c r="Q679" i="7"/>
  <c r="P679" i="7"/>
  <c r="N679" i="7"/>
  <c r="L679" i="7"/>
  <c r="K679" i="7"/>
  <c r="I679" i="7"/>
  <c r="F679" i="7"/>
  <c r="S678" i="7"/>
  <c r="P678" i="7"/>
  <c r="O678" i="7"/>
  <c r="N678" i="7"/>
  <c r="M678" i="7"/>
  <c r="W678" i="7" s="1"/>
  <c r="K678" i="7"/>
  <c r="H678" i="7"/>
  <c r="F678" i="7"/>
  <c r="E678" i="7"/>
  <c r="R677" i="7"/>
  <c r="P677" i="7"/>
  <c r="O677" i="7"/>
  <c r="M677" i="7"/>
  <c r="K677" i="7"/>
  <c r="J677" i="7"/>
  <c r="H677" i="7"/>
  <c r="G677" i="7"/>
  <c r="E677" i="7"/>
  <c r="R676" i="7"/>
  <c r="Q676" i="7"/>
  <c r="O676" i="7"/>
  <c r="L676" i="7"/>
  <c r="K676" i="7"/>
  <c r="J676" i="7"/>
  <c r="I676" i="7"/>
  <c r="G676" i="7"/>
  <c r="S675" i="7"/>
  <c r="Q675" i="7"/>
  <c r="N675" i="7"/>
  <c r="L675" i="7"/>
  <c r="K675" i="7"/>
  <c r="I675" i="7"/>
  <c r="F675" i="7"/>
  <c r="S674" i="7"/>
  <c r="P674" i="7"/>
  <c r="N674" i="7"/>
  <c r="X674" i="7" s="1"/>
  <c r="M674" i="7"/>
  <c r="W674" i="7" s="1"/>
  <c r="K674" i="7"/>
  <c r="H674" i="7"/>
  <c r="F674" i="7"/>
  <c r="E674" i="7"/>
  <c r="S673" i="7"/>
  <c r="Q673" i="7"/>
  <c r="P673" i="7"/>
  <c r="N673" i="7"/>
  <c r="K673" i="7"/>
  <c r="I673" i="7"/>
  <c r="H673" i="7"/>
  <c r="F673" i="7"/>
  <c r="S672" i="7"/>
  <c r="R672" i="7"/>
  <c r="P672" i="7"/>
  <c r="M672" i="7"/>
  <c r="W672" i="7" s="1"/>
  <c r="K672" i="7"/>
  <c r="J672" i="7"/>
  <c r="H672" i="7"/>
  <c r="E672" i="7"/>
  <c r="R671" i="7"/>
  <c r="O671" i="7"/>
  <c r="M671" i="7"/>
  <c r="W671" i="7" s="1"/>
  <c r="L671" i="7"/>
  <c r="J671" i="7"/>
  <c r="G671" i="7"/>
  <c r="E671" i="7"/>
  <c r="Q670" i="7"/>
  <c r="O670" i="7"/>
  <c r="N670" i="7"/>
  <c r="L670" i="7"/>
  <c r="I670" i="7"/>
  <c r="G670" i="7"/>
  <c r="F670" i="7"/>
  <c r="S669" i="7"/>
  <c r="Q669" i="7"/>
  <c r="P669" i="7"/>
  <c r="N669" i="7"/>
  <c r="K669" i="7"/>
  <c r="I669" i="7"/>
  <c r="H669" i="7"/>
  <c r="F669" i="7"/>
  <c r="S668" i="7"/>
  <c r="R668" i="7"/>
  <c r="P668" i="7"/>
  <c r="M668" i="7"/>
  <c r="W668" i="7" s="1"/>
  <c r="K668" i="7"/>
  <c r="J668" i="7"/>
  <c r="H668" i="7"/>
  <c r="E668" i="7"/>
  <c r="R667" i="7"/>
  <c r="O667" i="7"/>
  <c r="M667" i="7"/>
  <c r="W667" i="7" s="1"/>
  <c r="L667" i="7"/>
  <c r="J667" i="7"/>
  <c r="I667" i="7"/>
  <c r="G667" i="7"/>
  <c r="E667" i="7"/>
  <c r="Q666" i="7"/>
  <c r="O666" i="7"/>
  <c r="N666" i="7"/>
  <c r="L666" i="7"/>
  <c r="I666" i="7"/>
  <c r="G666" i="7"/>
  <c r="F666" i="7"/>
  <c r="S665" i="7"/>
  <c r="Q665" i="7"/>
  <c r="P665" i="7"/>
  <c r="N665" i="7"/>
  <c r="K665" i="7"/>
  <c r="I665" i="7"/>
  <c r="H665" i="7"/>
  <c r="F665" i="7"/>
  <c r="S664" i="7"/>
  <c r="R664" i="7"/>
  <c r="P664" i="7"/>
  <c r="M664" i="7"/>
  <c r="W664" i="7" s="1"/>
  <c r="K664" i="7"/>
  <c r="J664" i="7"/>
  <c r="H664" i="7"/>
  <c r="E664" i="7"/>
  <c r="R663" i="7"/>
  <c r="O663" i="7"/>
  <c r="M663" i="7"/>
  <c r="L663" i="7"/>
  <c r="J663" i="7"/>
  <c r="G663" i="7"/>
  <c r="E663" i="7"/>
  <c r="Q662" i="7"/>
  <c r="O662" i="7"/>
  <c r="N662" i="7"/>
  <c r="L662" i="7"/>
  <c r="I662" i="7"/>
  <c r="G662" i="7"/>
  <c r="F662" i="7"/>
  <c r="S661" i="7"/>
  <c r="Q661" i="7"/>
  <c r="P661" i="7"/>
  <c r="N661" i="7"/>
  <c r="K661" i="7"/>
  <c r="I661" i="7"/>
  <c r="H661" i="7"/>
  <c r="F661" i="7"/>
  <c r="S660" i="7"/>
  <c r="R660" i="7"/>
  <c r="P660" i="7"/>
  <c r="M660" i="7"/>
  <c r="W660" i="7" s="1"/>
  <c r="K660" i="7"/>
  <c r="J660" i="7"/>
  <c r="H660" i="7"/>
  <c r="E660" i="7"/>
  <c r="R659" i="7"/>
  <c r="O659" i="7"/>
  <c r="M659" i="7"/>
  <c r="L659" i="7"/>
  <c r="J659" i="7"/>
  <c r="G659" i="7"/>
  <c r="E659" i="7"/>
  <c r="Q658" i="7"/>
  <c r="O658" i="7"/>
  <c r="N658" i="7"/>
  <c r="L658" i="7"/>
  <c r="I658" i="7"/>
  <c r="G658" i="7"/>
  <c r="F658" i="7"/>
  <c r="S657" i="7"/>
  <c r="Q657" i="7"/>
  <c r="P657" i="7"/>
  <c r="N657" i="7"/>
  <c r="K657" i="7"/>
  <c r="I657" i="7"/>
  <c r="H657" i="7"/>
  <c r="F657" i="7"/>
  <c r="S656" i="7"/>
  <c r="R656" i="7"/>
  <c r="P656" i="7"/>
  <c r="M656" i="7"/>
  <c r="W656" i="7" s="1"/>
  <c r="K656" i="7"/>
  <c r="J656" i="7"/>
  <c r="H656" i="7"/>
  <c r="E656" i="7"/>
  <c r="R655" i="7"/>
  <c r="O655" i="7"/>
  <c r="M655" i="7"/>
  <c r="L655" i="7"/>
  <c r="J655" i="7"/>
  <c r="G655" i="7"/>
  <c r="E655" i="7"/>
  <c r="Q654" i="7"/>
  <c r="O654" i="7"/>
  <c r="N654" i="7"/>
  <c r="L654" i="7"/>
  <c r="I654" i="7"/>
  <c r="G654" i="7"/>
  <c r="F654" i="7"/>
  <c r="S653" i="7"/>
  <c r="Q653" i="7"/>
  <c r="P653" i="7"/>
  <c r="N653" i="7"/>
  <c r="K653" i="7"/>
  <c r="I653" i="7"/>
  <c r="H653" i="7"/>
  <c r="F653" i="7"/>
  <c r="S652" i="7"/>
  <c r="Q652" i="7"/>
  <c r="N652" i="7"/>
  <c r="L652" i="7"/>
  <c r="K652" i="7"/>
  <c r="I652" i="7"/>
  <c r="F652" i="7"/>
  <c r="S651" i="7"/>
  <c r="P651" i="7"/>
  <c r="N651" i="7"/>
  <c r="M651" i="7"/>
  <c r="W651" i="7" s="1"/>
  <c r="K651" i="7"/>
  <c r="H651" i="7"/>
  <c r="F651" i="7"/>
  <c r="E651" i="7"/>
  <c r="R650" i="7"/>
  <c r="Q650" i="7"/>
  <c r="P650" i="7"/>
  <c r="O650" i="7"/>
  <c r="M650" i="7"/>
  <c r="J650" i="7"/>
  <c r="I650" i="7"/>
  <c r="H650" i="7"/>
  <c r="G650" i="7"/>
  <c r="E650" i="7"/>
  <c r="R649" i="7"/>
  <c r="Q649" i="7"/>
  <c r="O649" i="7"/>
  <c r="L649" i="7"/>
  <c r="J649" i="7"/>
  <c r="I649" i="7"/>
  <c r="G649" i="7"/>
  <c r="S648" i="7"/>
  <c r="Q648" i="7"/>
  <c r="N648" i="7"/>
  <c r="L648" i="7"/>
  <c r="K648" i="7"/>
  <c r="I648" i="7"/>
  <c r="F648" i="7"/>
  <c r="S647" i="7"/>
  <c r="P647" i="7"/>
  <c r="N647" i="7"/>
  <c r="M647" i="7"/>
  <c r="W647" i="7" s="1"/>
  <c r="K647" i="7"/>
  <c r="H647" i="7"/>
  <c r="F647" i="7"/>
  <c r="E647" i="7"/>
  <c r="R646" i="7"/>
  <c r="P646" i="7"/>
  <c r="O646" i="7"/>
  <c r="M646" i="7"/>
  <c r="J646" i="7"/>
  <c r="H646" i="7"/>
  <c r="G646" i="7"/>
  <c r="E646" i="7"/>
  <c r="R645" i="7"/>
  <c r="Q645" i="7"/>
  <c r="O645" i="7"/>
  <c r="L645" i="7"/>
  <c r="J645" i="7"/>
  <c r="I645" i="7"/>
  <c r="G645" i="7"/>
  <c r="S644" i="7"/>
  <c r="Q644" i="7"/>
  <c r="N644" i="7"/>
  <c r="L644" i="7"/>
  <c r="K644" i="7"/>
  <c r="I644" i="7"/>
  <c r="F644" i="7"/>
  <c r="S643" i="7"/>
  <c r="P643" i="7"/>
  <c r="N643" i="7"/>
  <c r="M643" i="7"/>
  <c r="W643" i="7" s="1"/>
  <c r="K643" i="7"/>
  <c r="H643" i="7"/>
  <c r="F643" i="7"/>
  <c r="E643" i="7"/>
  <c r="R642" i="7"/>
  <c r="P642" i="7"/>
  <c r="O642" i="7"/>
  <c r="M642" i="7"/>
  <c r="J642" i="7"/>
  <c r="H642" i="7"/>
  <c r="G642" i="7"/>
  <c r="E642" i="7"/>
  <c r="R641" i="7"/>
  <c r="Q641" i="7"/>
  <c r="O641" i="7"/>
  <c r="L641" i="7"/>
  <c r="J641" i="7"/>
  <c r="I641" i="7"/>
  <c r="G641" i="7"/>
  <c r="S640" i="7"/>
  <c r="Q640" i="7"/>
  <c r="N640" i="7"/>
  <c r="M640" i="7"/>
  <c r="L640" i="7"/>
  <c r="K640" i="7"/>
  <c r="I640" i="7"/>
  <c r="F640" i="7"/>
  <c r="E640" i="7"/>
  <c r="S639" i="7"/>
  <c r="P639" i="7"/>
  <c r="N639" i="7"/>
  <c r="M639" i="7"/>
  <c r="W639" i="7" s="1"/>
  <c r="K639" i="7"/>
  <c r="H639" i="7"/>
  <c r="F639" i="7"/>
  <c r="E639" i="7"/>
  <c r="R638" i="7"/>
  <c r="P638" i="7"/>
  <c r="O638" i="7"/>
  <c r="M638" i="7"/>
  <c r="W638" i="7" s="1"/>
  <c r="J638" i="7"/>
  <c r="H638" i="7"/>
  <c r="G638" i="7"/>
  <c r="E638" i="7"/>
  <c r="R637" i="7"/>
  <c r="Q637" i="7"/>
  <c r="O637" i="7"/>
  <c r="L637" i="7"/>
  <c r="J637" i="7"/>
  <c r="I637" i="7"/>
  <c r="G637" i="7"/>
  <c r="S636" i="7"/>
  <c r="Q636" i="7"/>
  <c r="N636" i="7"/>
  <c r="L636" i="7"/>
  <c r="K636" i="7"/>
  <c r="I636" i="7"/>
  <c r="F636" i="7"/>
  <c r="S635" i="7"/>
  <c r="P635" i="7"/>
  <c r="O635" i="7"/>
  <c r="N635" i="7"/>
  <c r="M635" i="7"/>
  <c r="K635" i="7"/>
  <c r="H635" i="7"/>
  <c r="G635" i="7"/>
  <c r="X635" i="7" s="1"/>
  <c r="F635" i="7"/>
  <c r="E635" i="7"/>
  <c r="R634" i="7"/>
  <c r="P634" i="7"/>
  <c r="O634" i="7"/>
  <c r="M634" i="7"/>
  <c r="W634" i="7" s="1"/>
  <c r="J634" i="7"/>
  <c r="H634" i="7"/>
  <c r="G634" i="7"/>
  <c r="E634" i="7"/>
  <c r="R633" i="7"/>
  <c r="Q633" i="7"/>
  <c r="O633" i="7"/>
  <c r="L633" i="7"/>
  <c r="J633" i="7"/>
  <c r="I633" i="7"/>
  <c r="G633" i="7"/>
  <c r="S632" i="7"/>
  <c r="Q632" i="7"/>
  <c r="N632" i="7"/>
  <c r="L632" i="7"/>
  <c r="K632" i="7"/>
  <c r="I632" i="7"/>
  <c r="F632" i="7"/>
  <c r="R631" i="7"/>
  <c r="Q631" i="7"/>
  <c r="P631" i="7"/>
  <c r="O631" i="7"/>
  <c r="M631" i="7"/>
  <c r="W631" i="7" s="1"/>
  <c r="K631" i="7"/>
  <c r="J631" i="7"/>
  <c r="I631" i="7"/>
  <c r="H631" i="7"/>
  <c r="G631" i="7"/>
  <c r="E631" i="7"/>
  <c r="S630" i="7"/>
  <c r="R630" i="7"/>
  <c r="Q630" i="7"/>
  <c r="O630" i="7"/>
  <c r="L630" i="7"/>
  <c r="K630" i="7"/>
  <c r="J630" i="7"/>
  <c r="I630" i="7"/>
  <c r="G630" i="7"/>
  <c r="S629" i="7"/>
  <c r="Q629" i="7"/>
  <c r="N629" i="7"/>
  <c r="M629" i="7"/>
  <c r="L629" i="7"/>
  <c r="K629" i="7"/>
  <c r="I629" i="7"/>
  <c r="F629" i="7"/>
  <c r="E629" i="7"/>
  <c r="S628" i="7"/>
  <c r="P628" i="7"/>
  <c r="O628" i="7"/>
  <c r="N628" i="7"/>
  <c r="M628" i="7"/>
  <c r="K628" i="7"/>
  <c r="H628" i="7"/>
  <c r="G628" i="7"/>
  <c r="F628" i="7"/>
  <c r="E628" i="7"/>
  <c r="R627" i="7"/>
  <c r="Q627" i="7"/>
  <c r="P627" i="7"/>
  <c r="O627" i="7"/>
  <c r="M627" i="7"/>
  <c r="W627" i="7" s="1"/>
  <c r="K627" i="7"/>
  <c r="J627" i="7"/>
  <c r="I627" i="7"/>
  <c r="H627" i="7"/>
  <c r="G627" i="7"/>
  <c r="E627" i="7"/>
  <c r="S626" i="7"/>
  <c r="R626" i="7"/>
  <c r="Q626" i="7"/>
  <c r="O626" i="7"/>
  <c r="N626" i="7"/>
  <c r="X626" i="7" s="1"/>
  <c r="L626" i="7"/>
  <c r="K626" i="7"/>
  <c r="J626" i="7"/>
  <c r="I626" i="7"/>
  <c r="G626" i="7"/>
  <c r="S625" i="7"/>
  <c r="Q625" i="7"/>
  <c r="P625" i="7"/>
  <c r="N625" i="7"/>
  <c r="M625" i="7"/>
  <c r="L625" i="7"/>
  <c r="K625" i="7"/>
  <c r="I625" i="7"/>
  <c r="F625" i="7"/>
  <c r="E625" i="7"/>
  <c r="S624" i="7"/>
  <c r="P624" i="7"/>
  <c r="O624" i="7"/>
  <c r="N624" i="7"/>
  <c r="M624" i="7"/>
  <c r="K624" i="7"/>
  <c r="H624" i="7"/>
  <c r="G624" i="7"/>
  <c r="F624" i="7"/>
  <c r="E624" i="7"/>
  <c r="R623" i="7"/>
  <c r="Q623" i="7"/>
  <c r="P623" i="7"/>
  <c r="O623" i="7"/>
  <c r="M623" i="7"/>
  <c r="W623" i="7" s="1"/>
  <c r="K623" i="7"/>
  <c r="J623" i="7"/>
  <c r="I623" i="7"/>
  <c r="H623" i="7"/>
  <c r="G623" i="7"/>
  <c r="E623" i="7"/>
  <c r="S622" i="7"/>
  <c r="R622" i="7"/>
  <c r="Q622" i="7"/>
  <c r="O622" i="7"/>
  <c r="L622" i="7"/>
  <c r="K622" i="7"/>
  <c r="J622" i="7"/>
  <c r="I622" i="7"/>
  <c r="G622" i="7"/>
  <c r="S621" i="7"/>
  <c r="Q621" i="7"/>
  <c r="N621" i="7"/>
  <c r="M621" i="7"/>
  <c r="W621" i="7" s="1"/>
  <c r="L621" i="7"/>
  <c r="K621" i="7"/>
  <c r="I621" i="7"/>
  <c r="F621" i="7"/>
  <c r="E621" i="7"/>
  <c r="S620" i="7"/>
  <c r="P620" i="7"/>
  <c r="O620" i="7"/>
  <c r="N620" i="7"/>
  <c r="M620" i="7"/>
  <c r="K620" i="7"/>
  <c r="H620" i="7"/>
  <c r="G620" i="7"/>
  <c r="F620" i="7"/>
  <c r="E620" i="7"/>
  <c r="R619" i="7"/>
  <c r="Q619" i="7"/>
  <c r="P619" i="7"/>
  <c r="O619" i="7"/>
  <c r="M619" i="7"/>
  <c r="W619" i="7" s="1"/>
  <c r="K619" i="7"/>
  <c r="J619" i="7"/>
  <c r="I619" i="7"/>
  <c r="H619" i="7"/>
  <c r="G619" i="7"/>
  <c r="E619" i="7"/>
  <c r="S618" i="7"/>
  <c r="R618" i="7"/>
  <c r="Q618" i="7"/>
  <c r="O618" i="7"/>
  <c r="L618" i="7"/>
  <c r="K618" i="7"/>
  <c r="J618" i="7"/>
  <c r="I618" i="7"/>
  <c r="G618" i="7"/>
  <c r="S617" i="7"/>
  <c r="Q617" i="7"/>
  <c r="N617" i="7"/>
  <c r="M617" i="7"/>
  <c r="L617" i="7"/>
  <c r="K617" i="7"/>
  <c r="I617" i="7"/>
  <c r="F617" i="7"/>
  <c r="E617" i="7"/>
  <c r="S616" i="7"/>
  <c r="P616" i="7"/>
  <c r="O616" i="7"/>
  <c r="N616" i="7"/>
  <c r="M616" i="7"/>
  <c r="K616" i="7"/>
  <c r="H616" i="7"/>
  <c r="G616" i="7"/>
  <c r="F616" i="7"/>
  <c r="E616" i="7"/>
  <c r="R615" i="7"/>
  <c r="Q615" i="7"/>
  <c r="P615" i="7"/>
  <c r="O615" i="7"/>
  <c r="M615" i="7"/>
  <c r="K615" i="7"/>
  <c r="J615" i="7"/>
  <c r="I615" i="7"/>
  <c r="H615" i="7"/>
  <c r="G615" i="7"/>
  <c r="E615" i="7"/>
  <c r="S614" i="7"/>
  <c r="R614" i="7"/>
  <c r="Q614" i="7"/>
  <c r="O614" i="7"/>
  <c r="N614" i="7"/>
  <c r="L614" i="7"/>
  <c r="K614" i="7"/>
  <c r="J614" i="7"/>
  <c r="I614" i="7"/>
  <c r="G614" i="7"/>
  <c r="S613" i="7"/>
  <c r="Q613" i="7"/>
  <c r="N613" i="7"/>
  <c r="M613" i="7"/>
  <c r="L613" i="7"/>
  <c r="K613" i="7"/>
  <c r="I613" i="7"/>
  <c r="F613" i="7"/>
  <c r="E613" i="7"/>
  <c r="S612" i="7"/>
  <c r="P612" i="7"/>
  <c r="O612" i="7"/>
  <c r="N612" i="7"/>
  <c r="M612" i="7"/>
  <c r="W612" i="7" s="1"/>
  <c r="K612" i="7"/>
  <c r="H612" i="7"/>
  <c r="G612" i="7"/>
  <c r="F612" i="7"/>
  <c r="E612" i="7"/>
  <c r="R611" i="7"/>
  <c r="Q611" i="7"/>
  <c r="P611" i="7"/>
  <c r="O611" i="7"/>
  <c r="M611" i="7"/>
  <c r="K611" i="7"/>
  <c r="J611" i="7"/>
  <c r="I611" i="7"/>
  <c r="H611" i="7"/>
  <c r="G611" i="7"/>
  <c r="E611" i="7"/>
  <c r="S610" i="7"/>
  <c r="R610" i="7"/>
  <c r="P610" i="7"/>
  <c r="M610" i="7"/>
  <c r="W610" i="7" s="1"/>
  <c r="L610" i="7"/>
  <c r="K610" i="7"/>
  <c r="J610" i="7"/>
  <c r="H610" i="7"/>
  <c r="E610" i="7"/>
  <c r="R609" i="7"/>
  <c r="O609" i="7"/>
  <c r="N609" i="7"/>
  <c r="M609" i="7"/>
  <c r="W609" i="7" s="1"/>
  <c r="L609" i="7"/>
  <c r="J609" i="7"/>
  <c r="G609" i="7"/>
  <c r="F609" i="7"/>
  <c r="E609" i="7"/>
  <c r="Q608" i="7"/>
  <c r="P608" i="7"/>
  <c r="O608" i="7"/>
  <c r="N608" i="7"/>
  <c r="L608" i="7"/>
  <c r="I608" i="7"/>
  <c r="H608" i="7"/>
  <c r="G608" i="7"/>
  <c r="F608" i="7"/>
  <c r="S607" i="7"/>
  <c r="R607" i="7"/>
  <c r="Q607" i="7"/>
  <c r="P607" i="7"/>
  <c r="N607" i="7"/>
  <c r="K607" i="7"/>
  <c r="J607" i="7"/>
  <c r="I607" i="7"/>
  <c r="H607" i="7"/>
  <c r="F607" i="7"/>
  <c r="S606" i="7"/>
  <c r="R606" i="7"/>
  <c r="P606" i="7"/>
  <c r="M606" i="7"/>
  <c r="W606" i="7" s="1"/>
  <c r="L606" i="7"/>
  <c r="K606" i="7"/>
  <c r="J606" i="7"/>
  <c r="H606" i="7"/>
  <c r="E606" i="7"/>
  <c r="R605" i="7"/>
  <c r="O605" i="7"/>
  <c r="N605" i="7"/>
  <c r="M605" i="7"/>
  <c r="L605" i="7"/>
  <c r="J605" i="7"/>
  <c r="G605" i="7"/>
  <c r="F605" i="7"/>
  <c r="E605" i="7"/>
  <c r="Q604" i="7"/>
  <c r="P604" i="7"/>
  <c r="O604" i="7"/>
  <c r="N604" i="7"/>
  <c r="L604" i="7"/>
  <c r="I604" i="7"/>
  <c r="H604" i="7"/>
  <c r="G604" i="7"/>
  <c r="F604" i="7"/>
  <c r="S603" i="7"/>
  <c r="R603" i="7"/>
  <c r="Q603" i="7"/>
  <c r="P603" i="7"/>
  <c r="N603" i="7"/>
  <c r="K603" i="7"/>
  <c r="J603" i="7"/>
  <c r="I603" i="7"/>
  <c r="H603" i="7"/>
  <c r="F603" i="7"/>
  <c r="S602" i="7"/>
  <c r="R602" i="7"/>
  <c r="P602" i="7"/>
  <c r="M602" i="7"/>
  <c r="W602" i="7" s="1"/>
  <c r="L602" i="7"/>
  <c r="K602" i="7"/>
  <c r="J602" i="7"/>
  <c r="H602" i="7"/>
  <c r="E602" i="7"/>
  <c r="R601" i="7"/>
  <c r="O601" i="7"/>
  <c r="N601" i="7"/>
  <c r="X601" i="7" s="1"/>
  <c r="M601" i="7"/>
  <c r="W601" i="7" s="1"/>
  <c r="L601" i="7"/>
  <c r="J601" i="7"/>
  <c r="G601" i="7"/>
  <c r="F601" i="7"/>
  <c r="E601" i="7"/>
  <c r="Q600" i="7"/>
  <c r="P600" i="7"/>
  <c r="O600" i="7"/>
  <c r="N600" i="7"/>
  <c r="L600" i="7"/>
  <c r="I600" i="7"/>
  <c r="H600" i="7"/>
  <c r="G600" i="7"/>
  <c r="F600" i="7"/>
  <c r="S599" i="7"/>
  <c r="R599" i="7"/>
  <c r="Q599" i="7"/>
  <c r="P599" i="7"/>
  <c r="N599" i="7"/>
  <c r="K599" i="7"/>
  <c r="J599" i="7"/>
  <c r="I599" i="7"/>
  <c r="H599" i="7"/>
  <c r="F599" i="7"/>
  <c r="S598" i="7"/>
  <c r="R598" i="7"/>
  <c r="P598" i="7"/>
  <c r="M598" i="7"/>
  <c r="W598" i="7" s="1"/>
  <c r="L598" i="7"/>
  <c r="K598" i="7"/>
  <c r="J598" i="7"/>
  <c r="H598" i="7"/>
  <c r="E598" i="7"/>
  <c r="R597" i="7"/>
  <c r="O597" i="7"/>
  <c r="N597" i="7"/>
  <c r="M597" i="7"/>
  <c r="L597" i="7"/>
  <c r="J597" i="7"/>
  <c r="G597" i="7"/>
  <c r="F597" i="7"/>
  <c r="E597" i="7"/>
  <c r="Q596" i="7"/>
  <c r="P596" i="7"/>
  <c r="O596" i="7"/>
  <c r="N596" i="7"/>
  <c r="L596" i="7"/>
  <c r="I596" i="7"/>
  <c r="H596" i="7"/>
  <c r="G596" i="7"/>
  <c r="F596" i="7"/>
  <c r="S595" i="7"/>
  <c r="R595" i="7"/>
  <c r="Q595" i="7"/>
  <c r="P595" i="7"/>
  <c r="N595" i="7"/>
  <c r="K595" i="7"/>
  <c r="J595" i="7"/>
  <c r="I595" i="7"/>
  <c r="H595" i="7"/>
  <c r="F595" i="7"/>
  <c r="S594" i="7"/>
  <c r="R594" i="7"/>
  <c r="P594" i="7"/>
  <c r="M594" i="7"/>
  <c r="L594" i="7"/>
  <c r="K594" i="7"/>
  <c r="J594" i="7"/>
  <c r="H594" i="7"/>
  <c r="G594" i="7"/>
  <c r="E594" i="7"/>
  <c r="R593" i="7"/>
  <c r="O593" i="7"/>
  <c r="N593" i="7"/>
  <c r="M593" i="7"/>
  <c r="L593" i="7"/>
  <c r="J593" i="7"/>
  <c r="G593" i="7"/>
  <c r="F593" i="7"/>
  <c r="E593" i="7"/>
  <c r="Q592" i="7"/>
  <c r="P592" i="7"/>
  <c r="O592" i="7"/>
  <c r="N592" i="7"/>
  <c r="L592" i="7"/>
  <c r="I592" i="7"/>
  <c r="H592" i="7"/>
  <c r="G592" i="7"/>
  <c r="F592" i="7"/>
  <c r="S591" i="7"/>
  <c r="R591" i="7"/>
  <c r="Q591" i="7"/>
  <c r="P591" i="7"/>
  <c r="N591" i="7"/>
  <c r="K591" i="7"/>
  <c r="J591" i="7"/>
  <c r="I591" i="7"/>
  <c r="H591" i="7"/>
  <c r="F591" i="7"/>
  <c r="S590" i="7"/>
  <c r="R590" i="7"/>
  <c r="P590" i="7"/>
  <c r="M590" i="7"/>
  <c r="W590" i="7" s="1"/>
  <c r="L590" i="7"/>
  <c r="K590" i="7"/>
  <c r="J590" i="7"/>
  <c r="H590" i="7"/>
  <c r="G590" i="7"/>
  <c r="E590" i="7"/>
  <c r="S589" i="7"/>
  <c r="P589" i="7"/>
  <c r="O589" i="7"/>
  <c r="N589" i="7"/>
  <c r="M589" i="7"/>
  <c r="K589" i="7"/>
  <c r="H589" i="7"/>
  <c r="G589" i="7"/>
  <c r="F589" i="7"/>
  <c r="E589" i="7"/>
  <c r="R588" i="7"/>
  <c r="Q588" i="7"/>
  <c r="P588" i="7"/>
  <c r="O588" i="7"/>
  <c r="M588" i="7"/>
  <c r="J588" i="7"/>
  <c r="I588" i="7"/>
  <c r="H588" i="7"/>
  <c r="G588" i="7"/>
  <c r="E588" i="7"/>
  <c r="S587" i="7"/>
  <c r="R587" i="7"/>
  <c r="Q587" i="7"/>
  <c r="O587" i="7"/>
  <c r="L587" i="7"/>
  <c r="K587" i="7"/>
  <c r="J587" i="7"/>
  <c r="G587" i="7"/>
  <c r="S586" i="7"/>
  <c r="Q586" i="7"/>
  <c r="N586" i="7"/>
  <c r="M586" i="7"/>
  <c r="L586" i="7"/>
  <c r="I586" i="7"/>
  <c r="F586" i="7"/>
  <c r="E586" i="7"/>
  <c r="S585" i="7"/>
  <c r="P585" i="7"/>
  <c r="O585" i="7"/>
  <c r="N585" i="7"/>
  <c r="M585" i="7"/>
  <c r="W585" i="7" s="1"/>
  <c r="K585" i="7"/>
  <c r="H585" i="7"/>
  <c r="G585" i="7"/>
  <c r="F585" i="7"/>
  <c r="E585" i="7"/>
  <c r="R584" i="7"/>
  <c r="Q584" i="7"/>
  <c r="P584" i="7"/>
  <c r="O584" i="7"/>
  <c r="M584" i="7"/>
  <c r="J584" i="7"/>
  <c r="I584" i="7"/>
  <c r="H584" i="7"/>
  <c r="G584" i="7"/>
  <c r="E584" i="7"/>
  <c r="S583" i="7"/>
  <c r="R583" i="7"/>
  <c r="Q583" i="7"/>
  <c r="O583" i="7"/>
  <c r="L583" i="7"/>
  <c r="K583" i="7"/>
  <c r="J583" i="7"/>
  <c r="G583" i="7"/>
  <c r="S582" i="7"/>
  <c r="Q582" i="7"/>
  <c r="N582" i="7"/>
  <c r="M582" i="7"/>
  <c r="L582" i="7"/>
  <c r="I582" i="7"/>
  <c r="F582" i="7"/>
  <c r="E582" i="7"/>
  <c r="S581" i="7"/>
  <c r="P581" i="7"/>
  <c r="O581" i="7"/>
  <c r="N581" i="7"/>
  <c r="M581" i="7"/>
  <c r="W581" i="7" s="1"/>
  <c r="K581" i="7"/>
  <c r="H581" i="7"/>
  <c r="G581" i="7"/>
  <c r="F581" i="7"/>
  <c r="E581" i="7"/>
  <c r="R580" i="7"/>
  <c r="Q580" i="7"/>
  <c r="P580" i="7"/>
  <c r="O580" i="7"/>
  <c r="M580" i="7"/>
  <c r="W580" i="7" s="1"/>
  <c r="J580" i="7"/>
  <c r="I580" i="7"/>
  <c r="H580" i="7"/>
  <c r="G580" i="7"/>
  <c r="E580" i="7"/>
  <c r="S579" i="7"/>
  <c r="R579" i="7"/>
  <c r="Q579" i="7"/>
  <c r="O579" i="7"/>
  <c r="L579" i="7"/>
  <c r="K579" i="7"/>
  <c r="J579" i="7"/>
  <c r="G579" i="7"/>
  <c r="S578" i="7"/>
  <c r="Q578" i="7"/>
  <c r="N578" i="7"/>
  <c r="M578" i="7"/>
  <c r="L578" i="7"/>
  <c r="I578" i="7"/>
  <c r="F578" i="7"/>
  <c r="E578" i="7"/>
  <c r="S577" i="7"/>
  <c r="P577" i="7"/>
  <c r="O577" i="7"/>
  <c r="N577" i="7"/>
  <c r="M577" i="7"/>
  <c r="K577" i="7"/>
  <c r="H577" i="7"/>
  <c r="G577" i="7"/>
  <c r="F577" i="7"/>
  <c r="E577" i="7"/>
  <c r="R576" i="7"/>
  <c r="Q576" i="7"/>
  <c r="P576" i="7"/>
  <c r="O576" i="7"/>
  <c r="M576" i="7"/>
  <c r="W576" i="7" s="1"/>
  <c r="J576" i="7"/>
  <c r="I576" i="7"/>
  <c r="H576" i="7"/>
  <c r="G576" i="7"/>
  <c r="E576" i="7"/>
  <c r="S575" i="7"/>
  <c r="R575" i="7"/>
  <c r="Q575" i="7"/>
  <c r="O575" i="7"/>
  <c r="L575" i="7"/>
  <c r="K575" i="7"/>
  <c r="J575" i="7"/>
  <c r="G575" i="7"/>
  <c r="S574" i="7"/>
  <c r="Q574" i="7"/>
  <c r="N574" i="7"/>
  <c r="M574" i="7"/>
  <c r="L574" i="7"/>
  <c r="K574" i="7"/>
  <c r="I574" i="7"/>
  <c r="F574" i="7"/>
  <c r="E574" i="7"/>
  <c r="S573" i="7"/>
  <c r="P573" i="7"/>
  <c r="O573" i="7"/>
  <c r="N573" i="7"/>
  <c r="M573" i="7"/>
  <c r="K573" i="7"/>
  <c r="H573" i="7"/>
  <c r="G573" i="7"/>
  <c r="F573" i="7"/>
  <c r="E573" i="7"/>
  <c r="R572" i="7"/>
  <c r="Q572" i="7"/>
  <c r="P572" i="7"/>
  <c r="O572" i="7"/>
  <c r="M572" i="7"/>
  <c r="J572" i="7"/>
  <c r="I572" i="7"/>
  <c r="H572" i="7"/>
  <c r="G572" i="7"/>
  <c r="E572" i="7"/>
  <c r="S571" i="7"/>
  <c r="R571" i="7"/>
  <c r="Q571" i="7"/>
  <c r="O571" i="7"/>
  <c r="L571" i="7"/>
  <c r="K571" i="7"/>
  <c r="J571" i="7"/>
  <c r="G571" i="7"/>
  <c r="S570" i="7"/>
  <c r="Q570" i="7"/>
  <c r="N570" i="7"/>
  <c r="M570" i="7"/>
  <c r="L570" i="7"/>
  <c r="I570" i="7"/>
  <c r="F570" i="7"/>
  <c r="E570" i="7"/>
  <c r="S569" i="7"/>
  <c r="P569" i="7"/>
  <c r="O569" i="7"/>
  <c r="N569" i="7"/>
  <c r="M569" i="7"/>
  <c r="K569" i="7"/>
  <c r="H569" i="7"/>
  <c r="G569" i="7"/>
  <c r="F569" i="7"/>
  <c r="E569" i="7"/>
  <c r="S568" i="7"/>
  <c r="R568" i="7"/>
  <c r="Q568" i="7"/>
  <c r="O568" i="7"/>
  <c r="L568" i="7"/>
  <c r="K568" i="7"/>
  <c r="J568" i="7"/>
  <c r="I568" i="7"/>
  <c r="G568" i="7"/>
  <c r="S567" i="7"/>
  <c r="Q567" i="7"/>
  <c r="N567" i="7"/>
  <c r="M567" i="7"/>
  <c r="W567" i="7" s="1"/>
  <c r="L567" i="7"/>
  <c r="K567" i="7"/>
  <c r="I567" i="7"/>
  <c r="F567" i="7"/>
  <c r="E567" i="7"/>
  <c r="S566" i="7"/>
  <c r="P566" i="7"/>
  <c r="O566" i="7"/>
  <c r="N566" i="7"/>
  <c r="M566" i="7"/>
  <c r="K566" i="7"/>
  <c r="H566" i="7"/>
  <c r="G566" i="7"/>
  <c r="F566" i="7"/>
  <c r="E566" i="7"/>
  <c r="R565" i="7"/>
  <c r="Q565" i="7"/>
  <c r="P565" i="7"/>
  <c r="O565" i="7"/>
  <c r="M565" i="7"/>
  <c r="W565" i="7" s="1"/>
  <c r="K565" i="7"/>
  <c r="J565" i="7"/>
  <c r="I565" i="7"/>
  <c r="H565" i="7"/>
  <c r="G565" i="7"/>
  <c r="E565" i="7"/>
  <c r="S564" i="7"/>
  <c r="R564" i="7"/>
  <c r="Q564" i="7"/>
  <c r="O564" i="7"/>
  <c r="L564" i="7"/>
  <c r="K564" i="7"/>
  <c r="J564" i="7"/>
  <c r="I564" i="7"/>
  <c r="G564" i="7"/>
  <c r="S563" i="7"/>
  <c r="Q563" i="7"/>
  <c r="N563" i="7"/>
  <c r="M563" i="7"/>
  <c r="W563" i="7" s="1"/>
  <c r="L563" i="7"/>
  <c r="K563" i="7"/>
  <c r="I563" i="7"/>
  <c r="F563" i="7"/>
  <c r="E563" i="7"/>
  <c r="S562" i="7"/>
  <c r="P562" i="7"/>
  <c r="O562" i="7"/>
  <c r="N562" i="7"/>
  <c r="M562" i="7"/>
  <c r="K562" i="7"/>
  <c r="H562" i="7"/>
  <c r="G562" i="7"/>
  <c r="F562" i="7"/>
  <c r="E562" i="7"/>
  <c r="R561" i="7"/>
  <c r="Q561" i="7"/>
  <c r="P561" i="7"/>
  <c r="O561" i="7"/>
  <c r="M561" i="7"/>
  <c r="W561" i="7" s="1"/>
  <c r="K561" i="7"/>
  <c r="J561" i="7"/>
  <c r="I561" i="7"/>
  <c r="H561" i="7"/>
  <c r="G561" i="7"/>
  <c r="E561" i="7"/>
  <c r="S560" i="7"/>
  <c r="R560" i="7"/>
  <c r="Q560" i="7"/>
  <c r="O560" i="7"/>
  <c r="L560" i="7"/>
  <c r="K560" i="7"/>
  <c r="J560" i="7"/>
  <c r="I560" i="7"/>
  <c r="G560" i="7"/>
  <c r="S559" i="7"/>
  <c r="Q559" i="7"/>
  <c r="N559" i="7"/>
  <c r="M559" i="7"/>
  <c r="W559" i="7" s="1"/>
  <c r="L559" i="7"/>
  <c r="K559" i="7"/>
  <c r="I559" i="7"/>
  <c r="F559" i="7"/>
  <c r="E559" i="7"/>
  <c r="S558" i="7"/>
  <c r="P558" i="7"/>
  <c r="O558" i="7"/>
  <c r="N558" i="7"/>
  <c r="M558" i="7"/>
  <c r="K558" i="7"/>
  <c r="H558" i="7"/>
  <c r="G558" i="7"/>
  <c r="F558" i="7"/>
  <c r="E558" i="7"/>
  <c r="R557" i="7"/>
  <c r="Q557" i="7"/>
  <c r="P557" i="7"/>
  <c r="O557" i="7"/>
  <c r="M557" i="7"/>
  <c r="W557" i="7" s="1"/>
  <c r="K557" i="7"/>
  <c r="J557" i="7"/>
  <c r="I557" i="7"/>
  <c r="H557" i="7"/>
  <c r="G557" i="7"/>
  <c r="E557" i="7"/>
  <c r="S556" i="7"/>
  <c r="R556" i="7"/>
  <c r="Q556" i="7"/>
  <c r="O556" i="7"/>
  <c r="L556" i="7"/>
  <c r="K556" i="7"/>
  <c r="J556" i="7"/>
  <c r="I556" i="7"/>
  <c r="G556" i="7"/>
  <c r="S555" i="7"/>
  <c r="Q555" i="7"/>
  <c r="N555" i="7"/>
  <c r="M555" i="7"/>
  <c r="W555" i="7" s="1"/>
  <c r="L555" i="7"/>
  <c r="K555" i="7"/>
  <c r="I555" i="7"/>
  <c r="H555" i="7"/>
  <c r="F555" i="7"/>
  <c r="E555" i="7"/>
  <c r="S554" i="7"/>
  <c r="P554" i="7"/>
  <c r="O554" i="7"/>
  <c r="N554" i="7"/>
  <c r="M554" i="7"/>
  <c r="K554" i="7"/>
  <c r="H554" i="7"/>
  <c r="G554" i="7"/>
  <c r="F554" i="7"/>
  <c r="E554" i="7"/>
  <c r="R553" i="7"/>
  <c r="Q553" i="7"/>
  <c r="P553" i="7"/>
  <c r="O553" i="7"/>
  <c r="M553" i="7"/>
  <c r="W553" i="7" s="1"/>
  <c r="K553" i="7"/>
  <c r="J553" i="7"/>
  <c r="I553" i="7"/>
  <c r="H553" i="7"/>
  <c r="G553" i="7"/>
  <c r="E553" i="7"/>
  <c r="S552" i="7"/>
  <c r="R552" i="7"/>
  <c r="Q552" i="7"/>
  <c r="O552" i="7"/>
  <c r="L552" i="7"/>
  <c r="K552" i="7"/>
  <c r="J552" i="7"/>
  <c r="I552" i="7"/>
  <c r="G552" i="7"/>
  <c r="S551" i="7"/>
  <c r="Q551" i="7"/>
  <c r="N551" i="7"/>
  <c r="M551" i="7"/>
  <c r="W551" i="7" s="1"/>
  <c r="L551" i="7"/>
  <c r="K551" i="7"/>
  <c r="I551" i="7"/>
  <c r="F551" i="7"/>
  <c r="E551" i="7"/>
  <c r="S550" i="7"/>
  <c r="P550" i="7"/>
  <c r="O550" i="7"/>
  <c r="N550" i="7"/>
  <c r="M550" i="7"/>
  <c r="K550" i="7"/>
  <c r="H550" i="7"/>
  <c r="G550" i="7"/>
  <c r="F550" i="7"/>
  <c r="E550" i="7"/>
  <c r="R549" i="7"/>
  <c r="Q549" i="7"/>
  <c r="P549" i="7"/>
  <c r="O549" i="7"/>
  <c r="M549" i="7"/>
  <c r="K549" i="7"/>
  <c r="J549" i="7"/>
  <c r="I549" i="7"/>
  <c r="H549" i="7"/>
  <c r="G549" i="7"/>
  <c r="E549" i="7"/>
  <c r="S548" i="7"/>
  <c r="R548" i="7"/>
  <c r="Q548" i="7"/>
  <c r="O548" i="7"/>
  <c r="L548" i="7"/>
  <c r="K548" i="7"/>
  <c r="J548" i="7"/>
  <c r="I548" i="7"/>
  <c r="G548" i="7"/>
  <c r="R547" i="7"/>
  <c r="O547" i="7"/>
  <c r="N547" i="7"/>
  <c r="M547" i="7"/>
  <c r="W547" i="7" s="1"/>
  <c r="L547" i="7"/>
  <c r="J547" i="7"/>
  <c r="G547" i="7"/>
  <c r="F547" i="7"/>
  <c r="E547" i="7"/>
  <c r="Q546" i="7"/>
  <c r="P546" i="7"/>
  <c r="O546" i="7"/>
  <c r="N546" i="7"/>
  <c r="L546" i="7"/>
  <c r="I546" i="7"/>
  <c r="H546" i="7"/>
  <c r="G546" i="7"/>
  <c r="F546" i="7"/>
  <c r="S545" i="7"/>
  <c r="R545" i="7"/>
  <c r="Q545" i="7"/>
  <c r="P545" i="7"/>
  <c r="N545" i="7"/>
  <c r="K545" i="7"/>
  <c r="J545" i="7"/>
  <c r="I545" i="7"/>
  <c r="H545" i="7"/>
  <c r="F545" i="7"/>
  <c r="S544" i="7"/>
  <c r="R544" i="7"/>
  <c r="P544" i="7"/>
  <c r="M544" i="7"/>
  <c r="W544" i="7" s="1"/>
  <c r="L544" i="7"/>
  <c r="K544" i="7"/>
  <c r="J544" i="7"/>
  <c r="H544" i="7"/>
  <c r="E544" i="7"/>
  <c r="R543" i="7"/>
  <c r="O543" i="7"/>
  <c r="N543" i="7"/>
  <c r="M543" i="7"/>
  <c r="W543" i="7" s="1"/>
  <c r="L543" i="7"/>
  <c r="J543" i="7"/>
  <c r="G543" i="7"/>
  <c r="F543" i="7"/>
  <c r="E543" i="7"/>
  <c r="Q542" i="7"/>
  <c r="P542" i="7"/>
  <c r="O542" i="7"/>
  <c r="N542" i="7"/>
  <c r="L542" i="7"/>
  <c r="I542" i="7"/>
  <c r="H542" i="7"/>
  <c r="G542" i="7"/>
  <c r="F542" i="7"/>
  <c r="S541" i="7"/>
  <c r="R541" i="7"/>
  <c r="Q541" i="7"/>
  <c r="P541" i="7"/>
  <c r="N541" i="7"/>
  <c r="K541" i="7"/>
  <c r="J541" i="7"/>
  <c r="I541" i="7"/>
  <c r="H541" i="7"/>
  <c r="F541" i="7"/>
  <c r="S540" i="7"/>
  <c r="R540" i="7"/>
  <c r="P540" i="7"/>
  <c r="M540" i="7"/>
  <c r="W540" i="7" s="1"/>
  <c r="L540" i="7"/>
  <c r="K540" i="7"/>
  <c r="J540" i="7"/>
  <c r="H540" i="7"/>
  <c r="E540" i="7"/>
  <c r="R539" i="7"/>
  <c r="O539" i="7"/>
  <c r="N539" i="7"/>
  <c r="M539" i="7"/>
  <c r="W539" i="7" s="1"/>
  <c r="L539" i="7"/>
  <c r="J539" i="7"/>
  <c r="G539" i="7"/>
  <c r="F539" i="7"/>
  <c r="E539" i="7"/>
  <c r="Q538" i="7"/>
  <c r="P538" i="7"/>
  <c r="O538" i="7"/>
  <c r="N538" i="7"/>
  <c r="L538" i="7"/>
  <c r="I538" i="7"/>
  <c r="H538" i="7"/>
  <c r="G538" i="7"/>
  <c r="F538" i="7"/>
  <c r="S537" i="7"/>
  <c r="R537" i="7"/>
  <c r="Q537" i="7"/>
  <c r="P537" i="7"/>
  <c r="N537" i="7"/>
  <c r="K537" i="7"/>
  <c r="J537" i="7"/>
  <c r="I537" i="7"/>
  <c r="H537" i="7"/>
  <c r="F537" i="7"/>
  <c r="S536" i="7"/>
  <c r="R536" i="7"/>
  <c r="P536" i="7"/>
  <c r="M536" i="7"/>
  <c r="W536" i="7" s="1"/>
  <c r="L536" i="7"/>
  <c r="K536" i="7"/>
  <c r="J536" i="7"/>
  <c r="H536" i="7"/>
  <c r="E536" i="7"/>
  <c r="R535" i="7"/>
  <c r="O535" i="7"/>
  <c r="N535" i="7"/>
  <c r="M535" i="7"/>
  <c r="L535" i="7"/>
  <c r="J535" i="7"/>
  <c r="G535" i="7"/>
  <c r="F535" i="7"/>
  <c r="E535" i="7"/>
  <c r="Q534" i="7"/>
  <c r="P534" i="7"/>
  <c r="O534" i="7"/>
  <c r="N534" i="7"/>
  <c r="L534" i="7"/>
  <c r="I534" i="7"/>
  <c r="H534" i="7"/>
  <c r="G534" i="7"/>
  <c r="F534" i="7"/>
  <c r="S533" i="7"/>
  <c r="R533" i="7"/>
  <c r="Q533" i="7"/>
  <c r="P533" i="7"/>
  <c r="N533" i="7"/>
  <c r="K533" i="7"/>
  <c r="J533" i="7"/>
  <c r="I533" i="7"/>
  <c r="H533" i="7"/>
  <c r="F533" i="7"/>
  <c r="S532" i="7"/>
  <c r="R532" i="7"/>
  <c r="P532" i="7"/>
  <c r="M532" i="7"/>
  <c r="W532" i="7" s="1"/>
  <c r="L532" i="7"/>
  <c r="K532" i="7"/>
  <c r="J532" i="7"/>
  <c r="H532" i="7"/>
  <c r="E532" i="7"/>
  <c r="R531" i="7"/>
  <c r="O531" i="7"/>
  <c r="N531" i="7"/>
  <c r="M531" i="7"/>
  <c r="L531" i="7"/>
  <c r="J531" i="7"/>
  <c r="G531" i="7"/>
  <c r="F531" i="7"/>
  <c r="E531" i="7"/>
  <c r="Q530" i="7"/>
  <c r="P530" i="7"/>
  <c r="O530" i="7"/>
  <c r="N530" i="7"/>
  <c r="L530" i="7"/>
  <c r="I530" i="7"/>
  <c r="H530" i="7"/>
  <c r="G530" i="7"/>
  <c r="F530" i="7"/>
  <c r="S529" i="7"/>
  <c r="R529" i="7"/>
  <c r="Q529" i="7"/>
  <c r="P529" i="7"/>
  <c r="N529" i="7"/>
  <c r="K529" i="7"/>
  <c r="J529" i="7"/>
  <c r="I529" i="7"/>
  <c r="H529" i="7"/>
  <c r="F529" i="7"/>
  <c r="S528" i="7"/>
  <c r="R528" i="7"/>
  <c r="P528" i="7"/>
  <c r="M528" i="7"/>
  <c r="W528" i="7" s="1"/>
  <c r="L528" i="7"/>
  <c r="K528" i="7"/>
  <c r="J528" i="7"/>
  <c r="H528" i="7"/>
  <c r="E528" i="7"/>
  <c r="R527" i="7"/>
  <c r="O527" i="7"/>
  <c r="N527" i="7"/>
  <c r="M527" i="7"/>
  <c r="W527" i="7" s="1"/>
  <c r="L527" i="7"/>
  <c r="J527" i="7"/>
  <c r="G527" i="7"/>
  <c r="F527" i="7"/>
  <c r="E527" i="7"/>
  <c r="R526" i="7"/>
  <c r="Q526" i="7"/>
  <c r="P526" i="7"/>
  <c r="O526" i="7"/>
  <c r="M526" i="7"/>
  <c r="J526" i="7"/>
  <c r="I526" i="7"/>
  <c r="H526" i="7"/>
  <c r="G526" i="7"/>
  <c r="E526" i="7"/>
  <c r="S525" i="7"/>
  <c r="R525" i="7"/>
  <c r="Q525" i="7"/>
  <c r="O525" i="7"/>
  <c r="L525" i="7"/>
  <c r="K525" i="7"/>
  <c r="J525" i="7"/>
  <c r="I525" i="7"/>
  <c r="G525" i="7"/>
  <c r="S524" i="7"/>
  <c r="Q524" i="7"/>
  <c r="N524" i="7"/>
  <c r="M524" i="7"/>
  <c r="W524" i="7" s="1"/>
  <c r="L524" i="7"/>
  <c r="K524" i="7"/>
  <c r="I524" i="7"/>
  <c r="F524" i="7"/>
  <c r="E524" i="7"/>
  <c r="S523" i="7"/>
  <c r="P523" i="7"/>
  <c r="O523" i="7"/>
  <c r="N523" i="7"/>
  <c r="M523" i="7"/>
  <c r="K523" i="7"/>
  <c r="H523" i="7"/>
  <c r="G523" i="7"/>
  <c r="F523" i="7"/>
  <c r="E523" i="7"/>
  <c r="R522" i="7"/>
  <c r="Q522" i="7"/>
  <c r="P522" i="7"/>
  <c r="O522" i="7"/>
  <c r="M522" i="7"/>
  <c r="W522" i="7" s="1"/>
  <c r="J522" i="7"/>
  <c r="I522" i="7"/>
  <c r="H522" i="7"/>
  <c r="G522" i="7"/>
  <c r="E522" i="7"/>
  <c r="S521" i="7"/>
  <c r="R521" i="7"/>
  <c r="Q521" i="7"/>
  <c r="O521" i="7"/>
  <c r="L521" i="7"/>
  <c r="K521" i="7"/>
  <c r="J521" i="7"/>
  <c r="I521" i="7"/>
  <c r="G521" i="7"/>
  <c r="S520" i="7"/>
  <c r="Q520" i="7"/>
  <c r="N520" i="7"/>
  <c r="M520" i="7"/>
  <c r="W520" i="7" s="1"/>
  <c r="L520" i="7"/>
  <c r="K520" i="7"/>
  <c r="I520" i="7"/>
  <c r="F520" i="7"/>
  <c r="E520" i="7"/>
  <c r="S519" i="7"/>
  <c r="P519" i="7"/>
  <c r="O519" i="7"/>
  <c r="N519" i="7"/>
  <c r="M519" i="7"/>
  <c r="W519" i="7" s="1"/>
  <c r="K519" i="7"/>
  <c r="H519" i="7"/>
  <c r="G519" i="7"/>
  <c r="X519" i="7" s="1"/>
  <c r="F519" i="7"/>
  <c r="E519" i="7"/>
  <c r="R518" i="7"/>
  <c r="Q518" i="7"/>
  <c r="P518" i="7"/>
  <c r="O518" i="7"/>
  <c r="M518" i="7"/>
  <c r="W518" i="7" s="1"/>
  <c r="J518" i="7"/>
  <c r="I518" i="7"/>
  <c r="H518" i="7"/>
  <c r="G518" i="7"/>
  <c r="E518" i="7"/>
  <c r="S517" i="7"/>
  <c r="R517" i="7"/>
  <c r="Q517" i="7"/>
  <c r="O517" i="7"/>
  <c r="L517" i="7"/>
  <c r="K517" i="7"/>
  <c r="J517" i="7"/>
  <c r="I517" i="7"/>
  <c r="G517" i="7"/>
  <c r="S516" i="7"/>
  <c r="Q516" i="7"/>
  <c r="N516" i="7"/>
  <c r="M516" i="7"/>
  <c r="W516" i="7" s="1"/>
  <c r="L516" i="7"/>
  <c r="K516" i="7"/>
  <c r="I516" i="7"/>
  <c r="F516" i="7"/>
  <c r="E516" i="7"/>
  <c r="S515" i="7"/>
  <c r="P515" i="7"/>
  <c r="O515" i="7"/>
  <c r="N515" i="7"/>
  <c r="M515" i="7"/>
  <c r="W515" i="7" s="1"/>
  <c r="K515" i="7"/>
  <c r="H515" i="7"/>
  <c r="G515" i="7"/>
  <c r="F515" i="7"/>
  <c r="E515" i="7"/>
  <c r="R514" i="7"/>
  <c r="Q514" i="7"/>
  <c r="P514" i="7"/>
  <c r="O514" i="7"/>
  <c r="M514" i="7"/>
  <c r="J514" i="7"/>
  <c r="I514" i="7"/>
  <c r="H514" i="7"/>
  <c r="G514" i="7"/>
  <c r="E514" i="7"/>
  <c r="S513" i="7"/>
  <c r="R513" i="7"/>
  <c r="Q513" i="7"/>
  <c r="O513" i="7"/>
  <c r="N513" i="7"/>
  <c r="X513" i="7" s="1"/>
  <c r="L513" i="7"/>
  <c r="K513" i="7"/>
  <c r="J513" i="7"/>
  <c r="I513" i="7"/>
  <c r="G513" i="7"/>
  <c r="F513" i="7"/>
  <c r="S512" i="7"/>
  <c r="Q512" i="7"/>
  <c r="P512" i="7"/>
  <c r="N512" i="7"/>
  <c r="M512" i="7"/>
  <c r="W512" i="7" s="1"/>
  <c r="L512" i="7"/>
  <c r="K512" i="7"/>
  <c r="I512" i="7"/>
  <c r="F512" i="7"/>
  <c r="E512" i="7"/>
  <c r="S511" i="7"/>
  <c r="P511" i="7"/>
  <c r="O511" i="7"/>
  <c r="N511" i="7"/>
  <c r="M511" i="7"/>
  <c r="K511" i="7"/>
  <c r="H511" i="7"/>
  <c r="G511" i="7"/>
  <c r="F511" i="7"/>
  <c r="E511" i="7"/>
  <c r="R510" i="7"/>
  <c r="Q510" i="7"/>
  <c r="P510" i="7"/>
  <c r="O510" i="7"/>
  <c r="M510" i="7"/>
  <c r="J510" i="7"/>
  <c r="I510" i="7"/>
  <c r="H510" i="7"/>
  <c r="G510" i="7"/>
  <c r="E510" i="7"/>
  <c r="S509" i="7"/>
  <c r="R509" i="7"/>
  <c r="Q509" i="7"/>
  <c r="O509" i="7"/>
  <c r="L509" i="7"/>
  <c r="K509" i="7"/>
  <c r="J509" i="7"/>
  <c r="I509" i="7"/>
  <c r="G509" i="7"/>
  <c r="S508" i="7"/>
  <c r="Q508" i="7"/>
  <c r="P508" i="7"/>
  <c r="N508" i="7"/>
  <c r="M508" i="7"/>
  <c r="W508" i="7" s="1"/>
  <c r="L508" i="7"/>
  <c r="K508" i="7"/>
  <c r="I508" i="7"/>
  <c r="F508" i="7"/>
  <c r="E508" i="7"/>
  <c r="S507" i="7"/>
  <c r="P507" i="7"/>
  <c r="O507" i="7"/>
  <c r="N507" i="7"/>
  <c r="M507" i="7"/>
  <c r="K507" i="7"/>
  <c r="J507" i="7"/>
  <c r="H507" i="7"/>
  <c r="G507" i="7"/>
  <c r="F507" i="7"/>
  <c r="E507" i="7"/>
  <c r="R506" i="7"/>
  <c r="Q506" i="7"/>
  <c r="P506" i="7"/>
  <c r="O506" i="7"/>
  <c r="M506" i="7"/>
  <c r="J506" i="7"/>
  <c r="I506" i="7"/>
  <c r="H506" i="7"/>
  <c r="G506" i="7"/>
  <c r="E506" i="7"/>
  <c r="S505" i="7"/>
  <c r="Q505" i="7"/>
  <c r="N505" i="7"/>
  <c r="M505" i="7"/>
  <c r="W505" i="7" s="1"/>
  <c r="L505" i="7"/>
  <c r="K505" i="7"/>
  <c r="I505" i="7"/>
  <c r="F505" i="7"/>
  <c r="E505" i="7"/>
  <c r="S504" i="7"/>
  <c r="P504" i="7"/>
  <c r="O504" i="7"/>
  <c r="N504" i="7"/>
  <c r="M504" i="7"/>
  <c r="W504" i="7" s="1"/>
  <c r="K504" i="7"/>
  <c r="H504" i="7"/>
  <c r="G504" i="7"/>
  <c r="F504" i="7"/>
  <c r="E504" i="7"/>
  <c r="R503" i="7"/>
  <c r="Q503" i="7"/>
  <c r="P503" i="7"/>
  <c r="O503" i="7"/>
  <c r="M503" i="7"/>
  <c r="W503" i="7" s="1"/>
  <c r="K503" i="7"/>
  <c r="J503" i="7"/>
  <c r="I503" i="7"/>
  <c r="H503" i="7"/>
  <c r="G503" i="7"/>
  <c r="E503" i="7"/>
  <c r="S502" i="7"/>
  <c r="R502" i="7"/>
  <c r="Q502" i="7"/>
  <c r="O502" i="7"/>
  <c r="L502" i="7"/>
  <c r="K502" i="7"/>
  <c r="J502" i="7"/>
  <c r="I502" i="7"/>
  <c r="G502" i="7"/>
  <c r="S501" i="7"/>
  <c r="Q501" i="7"/>
  <c r="N501" i="7"/>
  <c r="M501" i="7"/>
  <c r="W501" i="7" s="1"/>
  <c r="L501" i="7"/>
  <c r="K501" i="7"/>
  <c r="I501" i="7"/>
  <c r="F501" i="7"/>
  <c r="E501" i="7"/>
  <c r="S500" i="7"/>
  <c r="P500" i="7"/>
  <c r="O500" i="7"/>
  <c r="N500" i="7"/>
  <c r="M500" i="7"/>
  <c r="K500" i="7"/>
  <c r="H500" i="7"/>
  <c r="G500" i="7"/>
  <c r="F500" i="7"/>
  <c r="E500" i="7"/>
  <c r="R499" i="7"/>
  <c r="Q499" i="7"/>
  <c r="P499" i="7"/>
  <c r="O499" i="7"/>
  <c r="M499" i="7"/>
  <c r="K499" i="7"/>
  <c r="J499" i="7"/>
  <c r="I499" i="7"/>
  <c r="H499" i="7"/>
  <c r="G499" i="7"/>
  <c r="E499" i="7"/>
  <c r="S498" i="7"/>
  <c r="R498" i="7"/>
  <c r="Q498" i="7"/>
  <c r="O498" i="7"/>
  <c r="L498" i="7"/>
  <c r="K498" i="7"/>
  <c r="J498" i="7"/>
  <c r="I498" i="7"/>
  <c r="G498" i="7"/>
  <c r="S497" i="7"/>
  <c r="Q497" i="7"/>
  <c r="N497" i="7"/>
  <c r="M497" i="7"/>
  <c r="W497" i="7" s="1"/>
  <c r="L497" i="7"/>
  <c r="K497" i="7"/>
  <c r="I497" i="7"/>
  <c r="F497" i="7"/>
  <c r="E497" i="7"/>
  <c r="S496" i="7"/>
  <c r="P496" i="7"/>
  <c r="O496" i="7"/>
  <c r="N496" i="7"/>
  <c r="M496" i="7"/>
  <c r="W496" i="7" s="1"/>
  <c r="K496" i="7"/>
  <c r="H496" i="7"/>
  <c r="G496" i="7"/>
  <c r="F496" i="7"/>
  <c r="E496" i="7"/>
  <c r="R495" i="7"/>
  <c r="Q495" i="7"/>
  <c r="P495" i="7"/>
  <c r="O495" i="7"/>
  <c r="M495" i="7"/>
  <c r="W495" i="7" s="1"/>
  <c r="K495" i="7"/>
  <c r="J495" i="7"/>
  <c r="I495" i="7"/>
  <c r="H495" i="7"/>
  <c r="G495" i="7"/>
  <c r="E495" i="7"/>
  <c r="S494" i="7"/>
  <c r="R494" i="7"/>
  <c r="Q494" i="7"/>
  <c r="O494" i="7"/>
  <c r="L494" i="7"/>
  <c r="K494" i="7"/>
  <c r="J494" i="7"/>
  <c r="I494" i="7"/>
  <c r="G494" i="7"/>
  <c r="S493" i="7"/>
  <c r="Q493" i="7"/>
  <c r="N493" i="7"/>
  <c r="M493" i="7"/>
  <c r="W493" i="7" s="1"/>
  <c r="L493" i="7"/>
  <c r="K493" i="7"/>
  <c r="I493" i="7"/>
  <c r="F493" i="7"/>
  <c r="E493" i="7"/>
  <c r="S492" i="7"/>
  <c r="P492" i="7"/>
  <c r="O492" i="7"/>
  <c r="N492" i="7"/>
  <c r="M492" i="7"/>
  <c r="K492" i="7"/>
  <c r="H492" i="7"/>
  <c r="G492" i="7"/>
  <c r="F492" i="7"/>
  <c r="E492" i="7"/>
  <c r="R491" i="7"/>
  <c r="Q491" i="7"/>
  <c r="P491" i="7"/>
  <c r="O491" i="7"/>
  <c r="M491" i="7"/>
  <c r="K491" i="7"/>
  <c r="J491" i="7"/>
  <c r="I491" i="7"/>
  <c r="H491" i="7"/>
  <c r="G491" i="7"/>
  <c r="E491" i="7"/>
  <c r="S490" i="7"/>
  <c r="R490" i="7"/>
  <c r="Q490" i="7"/>
  <c r="O490" i="7"/>
  <c r="L490" i="7"/>
  <c r="K490" i="7"/>
  <c r="J490" i="7"/>
  <c r="I490" i="7"/>
  <c r="G490" i="7"/>
  <c r="S489" i="7"/>
  <c r="Q489" i="7"/>
  <c r="N489" i="7"/>
  <c r="M489" i="7"/>
  <c r="W489" i="7" s="1"/>
  <c r="L489" i="7"/>
  <c r="K489" i="7"/>
  <c r="I489" i="7"/>
  <c r="F489" i="7"/>
  <c r="E489" i="7"/>
  <c r="S488" i="7"/>
  <c r="P488" i="7"/>
  <c r="O488" i="7"/>
  <c r="N488" i="7"/>
  <c r="M488" i="7"/>
  <c r="W488" i="7" s="1"/>
  <c r="K488" i="7"/>
  <c r="H488" i="7"/>
  <c r="G488" i="7"/>
  <c r="F488" i="7"/>
  <c r="E488" i="7"/>
  <c r="R487" i="7"/>
  <c r="Q487" i="7"/>
  <c r="P487" i="7"/>
  <c r="O487" i="7"/>
  <c r="M487" i="7"/>
  <c r="W487" i="7" s="1"/>
  <c r="K487" i="7"/>
  <c r="J487" i="7"/>
  <c r="I487" i="7"/>
  <c r="H487" i="7"/>
  <c r="G487" i="7"/>
  <c r="E487" i="7"/>
  <c r="S486" i="7"/>
  <c r="R486" i="7"/>
  <c r="Q486" i="7"/>
  <c r="O486" i="7"/>
  <c r="L486" i="7"/>
  <c r="K486" i="7"/>
  <c r="J486" i="7"/>
  <c r="I486" i="7"/>
  <c r="G486" i="7"/>
  <c r="W485" i="7"/>
  <c r="S485" i="7"/>
  <c r="Q485" i="7"/>
  <c r="N485" i="7"/>
  <c r="M485" i="7"/>
  <c r="L485" i="7"/>
  <c r="K485" i="7"/>
  <c r="I485" i="7"/>
  <c r="F485" i="7"/>
  <c r="E485" i="7"/>
  <c r="Q484" i="7"/>
  <c r="P484" i="7"/>
  <c r="O484" i="7"/>
  <c r="N484" i="7"/>
  <c r="X484" i="7" s="1"/>
  <c r="L484" i="7"/>
  <c r="I484" i="7"/>
  <c r="H484" i="7"/>
  <c r="G484" i="7"/>
  <c r="F484" i="7"/>
  <c r="S483" i="7"/>
  <c r="R483" i="7"/>
  <c r="Q483" i="7"/>
  <c r="P483" i="7"/>
  <c r="N483" i="7"/>
  <c r="K483" i="7"/>
  <c r="J483" i="7"/>
  <c r="I483" i="7"/>
  <c r="H483" i="7"/>
  <c r="F483" i="7"/>
  <c r="S482" i="7"/>
  <c r="R482" i="7"/>
  <c r="P482" i="7"/>
  <c r="M482" i="7"/>
  <c r="W482" i="7" s="1"/>
  <c r="L482" i="7"/>
  <c r="K482" i="7"/>
  <c r="J482" i="7"/>
  <c r="H482" i="7"/>
  <c r="E482" i="7"/>
  <c r="R481" i="7"/>
  <c r="Q481" i="7"/>
  <c r="O481" i="7"/>
  <c r="N481" i="7"/>
  <c r="M481" i="7"/>
  <c r="L481" i="7"/>
  <c r="J481" i="7"/>
  <c r="G481" i="7"/>
  <c r="W481" i="7" s="1"/>
  <c r="F481" i="7"/>
  <c r="E481" i="7"/>
  <c r="Q480" i="7"/>
  <c r="P480" i="7"/>
  <c r="O480" i="7"/>
  <c r="N480" i="7"/>
  <c r="X480" i="7" s="1"/>
  <c r="L480" i="7"/>
  <c r="I480" i="7"/>
  <c r="H480" i="7"/>
  <c r="G480" i="7"/>
  <c r="F480" i="7"/>
  <c r="S479" i="7"/>
  <c r="R479" i="7"/>
  <c r="Q479" i="7"/>
  <c r="P479" i="7"/>
  <c r="N479" i="7"/>
  <c r="K479" i="7"/>
  <c r="J479" i="7"/>
  <c r="I479" i="7"/>
  <c r="H479" i="7"/>
  <c r="F479" i="7"/>
  <c r="S478" i="7"/>
  <c r="R478" i="7"/>
  <c r="P478" i="7"/>
  <c r="M478" i="7"/>
  <c r="W478" i="7" s="1"/>
  <c r="L478" i="7"/>
  <c r="K478" i="7"/>
  <c r="J478" i="7"/>
  <c r="H478" i="7"/>
  <c r="E478" i="7"/>
  <c r="R477" i="7"/>
  <c r="O477" i="7"/>
  <c r="N477" i="7"/>
  <c r="M477" i="7"/>
  <c r="W477" i="7" s="1"/>
  <c r="L477" i="7"/>
  <c r="J477" i="7"/>
  <c r="G477" i="7"/>
  <c r="F477" i="7"/>
  <c r="E477" i="7"/>
  <c r="Q476" i="7"/>
  <c r="P476" i="7"/>
  <c r="O476" i="7"/>
  <c r="N476" i="7"/>
  <c r="X476" i="7" s="1"/>
  <c r="L476" i="7"/>
  <c r="I476" i="7"/>
  <c r="H476" i="7"/>
  <c r="G476" i="7"/>
  <c r="F476" i="7"/>
  <c r="S475" i="7"/>
  <c r="R475" i="7"/>
  <c r="Q475" i="7"/>
  <c r="P475" i="7"/>
  <c r="N475" i="7"/>
  <c r="K475" i="7"/>
  <c r="J475" i="7"/>
  <c r="I475" i="7"/>
  <c r="H475" i="7"/>
  <c r="F475" i="7"/>
  <c r="S474" i="7"/>
  <c r="R474" i="7"/>
  <c r="P474" i="7"/>
  <c r="M474" i="7"/>
  <c r="W474" i="7" s="1"/>
  <c r="L474" i="7"/>
  <c r="K474" i="7"/>
  <c r="J474" i="7"/>
  <c r="H474" i="7"/>
  <c r="E474" i="7"/>
  <c r="R473" i="7"/>
  <c r="O473" i="7"/>
  <c r="N473" i="7"/>
  <c r="M473" i="7"/>
  <c r="L473" i="7"/>
  <c r="J473" i="7"/>
  <c r="G473" i="7"/>
  <c r="F473" i="7"/>
  <c r="E473" i="7"/>
  <c r="Q472" i="7"/>
  <c r="P472" i="7"/>
  <c r="O472" i="7"/>
  <c r="N472" i="7"/>
  <c r="X472" i="7" s="1"/>
  <c r="L472" i="7"/>
  <c r="I472" i="7"/>
  <c r="H472" i="7"/>
  <c r="G472" i="7"/>
  <c r="F472" i="7"/>
  <c r="S471" i="7"/>
  <c r="R471" i="7"/>
  <c r="Q471" i="7"/>
  <c r="P471" i="7"/>
  <c r="N471" i="7"/>
  <c r="K471" i="7"/>
  <c r="J471" i="7"/>
  <c r="I471" i="7"/>
  <c r="H471" i="7"/>
  <c r="F471" i="7"/>
  <c r="S470" i="7"/>
  <c r="R470" i="7"/>
  <c r="P470" i="7"/>
  <c r="O470" i="7"/>
  <c r="M470" i="7"/>
  <c r="W470" i="7" s="1"/>
  <c r="L470" i="7"/>
  <c r="K470" i="7"/>
  <c r="J470" i="7"/>
  <c r="H470" i="7"/>
  <c r="E470" i="7"/>
  <c r="R469" i="7"/>
  <c r="O469" i="7"/>
  <c r="N469" i="7"/>
  <c r="M469" i="7"/>
  <c r="L469" i="7"/>
  <c r="J469" i="7"/>
  <c r="G469" i="7"/>
  <c r="F469" i="7"/>
  <c r="E469" i="7"/>
  <c r="S468" i="7"/>
  <c r="Q468" i="7"/>
  <c r="P468" i="7"/>
  <c r="O468" i="7"/>
  <c r="N468" i="7"/>
  <c r="L468" i="7"/>
  <c r="I468" i="7"/>
  <c r="H468" i="7"/>
  <c r="G468" i="7"/>
  <c r="F468" i="7"/>
  <c r="S467" i="7"/>
  <c r="R467" i="7"/>
  <c r="Q467" i="7"/>
  <c r="P467" i="7"/>
  <c r="N467" i="7"/>
  <c r="K467" i="7"/>
  <c r="J467" i="7"/>
  <c r="I467" i="7"/>
  <c r="H467" i="7"/>
  <c r="F467" i="7"/>
  <c r="S466" i="7"/>
  <c r="R466" i="7"/>
  <c r="P466" i="7"/>
  <c r="M466" i="7"/>
  <c r="W466" i="7" s="1"/>
  <c r="L466" i="7"/>
  <c r="K466" i="7"/>
  <c r="J466" i="7"/>
  <c r="H466" i="7"/>
  <c r="E466" i="7"/>
  <c r="R465" i="7"/>
  <c r="O465" i="7"/>
  <c r="N465" i="7"/>
  <c r="M465" i="7"/>
  <c r="W465" i="7" s="1"/>
  <c r="L465" i="7"/>
  <c r="J465" i="7"/>
  <c r="G465" i="7"/>
  <c r="F465" i="7"/>
  <c r="E465" i="7"/>
  <c r="Q464" i="7"/>
  <c r="P464" i="7"/>
  <c r="O464" i="7"/>
  <c r="N464" i="7"/>
  <c r="L464" i="7"/>
  <c r="I464" i="7"/>
  <c r="H464" i="7"/>
  <c r="G464" i="7"/>
  <c r="X464" i="7" s="1"/>
  <c r="F464" i="7"/>
  <c r="S463" i="7"/>
  <c r="R463" i="7"/>
  <c r="Q463" i="7"/>
  <c r="O463" i="7"/>
  <c r="L463" i="7"/>
  <c r="K463" i="7"/>
  <c r="J463" i="7"/>
  <c r="I463" i="7"/>
  <c r="G463" i="7"/>
  <c r="S462" i="7"/>
  <c r="Q462" i="7"/>
  <c r="N462" i="7"/>
  <c r="M462" i="7"/>
  <c r="W462" i="7" s="1"/>
  <c r="L462" i="7"/>
  <c r="K462" i="7"/>
  <c r="I462" i="7"/>
  <c r="F462" i="7"/>
  <c r="E462" i="7"/>
  <c r="S461" i="7"/>
  <c r="P461" i="7"/>
  <c r="O461" i="7"/>
  <c r="N461" i="7"/>
  <c r="M461" i="7"/>
  <c r="K461" i="7"/>
  <c r="H461" i="7"/>
  <c r="G461" i="7"/>
  <c r="F461" i="7"/>
  <c r="E461" i="7"/>
  <c r="R460" i="7"/>
  <c r="Q460" i="7"/>
  <c r="P460" i="7"/>
  <c r="O460" i="7"/>
  <c r="M460" i="7"/>
  <c r="W460" i="7" s="1"/>
  <c r="J460" i="7"/>
  <c r="I460" i="7"/>
  <c r="H460" i="7"/>
  <c r="G460" i="7"/>
  <c r="E460" i="7"/>
  <c r="S459" i="7"/>
  <c r="R459" i="7"/>
  <c r="Q459" i="7"/>
  <c r="O459" i="7"/>
  <c r="L459" i="7"/>
  <c r="K459" i="7"/>
  <c r="J459" i="7"/>
  <c r="I459" i="7"/>
  <c r="G459" i="7"/>
  <c r="S458" i="7"/>
  <c r="Q458" i="7"/>
  <c r="N458" i="7"/>
  <c r="M458" i="7"/>
  <c r="W458" i="7" s="1"/>
  <c r="L458" i="7"/>
  <c r="K458" i="7"/>
  <c r="I458" i="7"/>
  <c r="F458" i="7"/>
  <c r="E458" i="7"/>
  <c r="S457" i="7"/>
  <c r="P457" i="7"/>
  <c r="O457" i="7"/>
  <c r="N457" i="7"/>
  <c r="M457" i="7"/>
  <c r="W457" i="7" s="1"/>
  <c r="K457" i="7"/>
  <c r="H457" i="7"/>
  <c r="G457" i="7"/>
  <c r="F457" i="7"/>
  <c r="E457" i="7"/>
  <c r="R456" i="7"/>
  <c r="Q456" i="7"/>
  <c r="P456" i="7"/>
  <c r="O456" i="7"/>
  <c r="M456" i="7"/>
  <c r="W456" i="7" s="1"/>
  <c r="J456" i="7"/>
  <c r="I456" i="7"/>
  <c r="H456" i="7"/>
  <c r="G456" i="7"/>
  <c r="E456" i="7"/>
  <c r="S455" i="7"/>
  <c r="R455" i="7"/>
  <c r="Q455" i="7"/>
  <c r="O455" i="7"/>
  <c r="L455" i="7"/>
  <c r="K455" i="7"/>
  <c r="J455" i="7"/>
  <c r="I455" i="7"/>
  <c r="G455" i="7"/>
  <c r="S454" i="7"/>
  <c r="Q454" i="7"/>
  <c r="N454" i="7"/>
  <c r="M454" i="7"/>
  <c r="W454" i="7" s="1"/>
  <c r="L454" i="7"/>
  <c r="K454" i="7"/>
  <c r="I454" i="7"/>
  <c r="F454" i="7"/>
  <c r="E454" i="7"/>
  <c r="S453" i="7"/>
  <c r="P453" i="7"/>
  <c r="O453" i="7"/>
  <c r="N453" i="7"/>
  <c r="M453" i="7"/>
  <c r="W453" i="7" s="1"/>
  <c r="K453" i="7"/>
  <c r="H453" i="7"/>
  <c r="G453" i="7"/>
  <c r="F453" i="7"/>
  <c r="E453" i="7"/>
  <c r="R452" i="7"/>
  <c r="Q452" i="7"/>
  <c r="P452" i="7"/>
  <c r="O452" i="7"/>
  <c r="M452" i="7"/>
  <c r="W452" i="7" s="1"/>
  <c r="J452" i="7"/>
  <c r="I452" i="7"/>
  <c r="H452" i="7"/>
  <c r="G452" i="7"/>
  <c r="E452" i="7"/>
  <c r="S451" i="7"/>
  <c r="R451" i="7"/>
  <c r="Q451" i="7"/>
  <c r="O451" i="7"/>
  <c r="L451" i="7"/>
  <c r="K451" i="7"/>
  <c r="J451" i="7"/>
  <c r="I451" i="7"/>
  <c r="G451" i="7"/>
  <c r="S450" i="7"/>
  <c r="Q450" i="7"/>
  <c r="N450" i="7"/>
  <c r="M450" i="7"/>
  <c r="W450" i="7" s="1"/>
  <c r="L450" i="7"/>
  <c r="K450" i="7"/>
  <c r="I450" i="7"/>
  <c r="F450" i="7"/>
  <c r="E450" i="7"/>
  <c r="S449" i="7"/>
  <c r="P449" i="7"/>
  <c r="O449" i="7"/>
  <c r="N449" i="7"/>
  <c r="M449" i="7"/>
  <c r="W449" i="7" s="1"/>
  <c r="K449" i="7"/>
  <c r="H449" i="7"/>
  <c r="G449" i="7"/>
  <c r="F449" i="7"/>
  <c r="E449" i="7"/>
  <c r="R448" i="7"/>
  <c r="Q448" i="7"/>
  <c r="P448" i="7"/>
  <c r="O448" i="7"/>
  <c r="M448" i="7"/>
  <c r="J448" i="7"/>
  <c r="I448" i="7"/>
  <c r="H448" i="7"/>
  <c r="G448" i="7"/>
  <c r="E448" i="7"/>
  <c r="S447" i="7"/>
  <c r="R447" i="7"/>
  <c r="Q447" i="7"/>
  <c r="O447" i="7"/>
  <c r="L447" i="7"/>
  <c r="K447" i="7"/>
  <c r="J447" i="7"/>
  <c r="I447" i="7"/>
  <c r="G447" i="7"/>
  <c r="S446" i="7"/>
  <c r="Q446" i="7"/>
  <c r="N446" i="7"/>
  <c r="M446" i="7"/>
  <c r="W446" i="7" s="1"/>
  <c r="L446" i="7"/>
  <c r="K446" i="7"/>
  <c r="I446" i="7"/>
  <c r="F446" i="7"/>
  <c r="E446" i="7"/>
  <c r="S445" i="7"/>
  <c r="P445" i="7"/>
  <c r="O445" i="7"/>
  <c r="N445" i="7"/>
  <c r="M445" i="7"/>
  <c r="K445" i="7"/>
  <c r="H445" i="7"/>
  <c r="G445" i="7"/>
  <c r="F445" i="7"/>
  <c r="E445" i="7"/>
  <c r="R444" i="7"/>
  <c r="Q444" i="7"/>
  <c r="P444" i="7"/>
  <c r="O444" i="7"/>
  <c r="M444" i="7"/>
  <c r="W444" i="7" s="1"/>
  <c r="L444" i="7"/>
  <c r="J444" i="7"/>
  <c r="I444" i="7"/>
  <c r="H444" i="7"/>
  <c r="G444" i="7"/>
  <c r="E444" i="7"/>
  <c r="S443" i="7"/>
  <c r="R443" i="7"/>
  <c r="Q443" i="7"/>
  <c r="O443" i="7"/>
  <c r="L443" i="7"/>
  <c r="K443" i="7"/>
  <c r="J443" i="7"/>
  <c r="I443" i="7"/>
  <c r="G443" i="7"/>
  <c r="S442" i="7"/>
  <c r="P442" i="7"/>
  <c r="N442" i="7"/>
  <c r="M442" i="7"/>
  <c r="K442" i="7"/>
  <c r="H442" i="7"/>
  <c r="F442" i="7"/>
  <c r="E442" i="7"/>
  <c r="R441" i="7"/>
  <c r="P441" i="7"/>
  <c r="O441" i="7"/>
  <c r="M441" i="7"/>
  <c r="W441" i="7" s="1"/>
  <c r="K441" i="7"/>
  <c r="J441" i="7"/>
  <c r="I441" i="7"/>
  <c r="H441" i="7"/>
  <c r="G441" i="7"/>
  <c r="E441" i="7"/>
  <c r="R440" i="7"/>
  <c r="Q440" i="7"/>
  <c r="O440" i="7"/>
  <c r="L440" i="7"/>
  <c r="K440" i="7"/>
  <c r="J440" i="7"/>
  <c r="I440" i="7"/>
  <c r="G440" i="7"/>
  <c r="S439" i="7"/>
  <c r="Q439" i="7"/>
  <c r="N439" i="7"/>
  <c r="M439" i="7"/>
  <c r="W439" i="7" s="1"/>
  <c r="L439" i="7"/>
  <c r="K439" i="7"/>
  <c r="I439" i="7"/>
  <c r="F439" i="7"/>
  <c r="S438" i="7"/>
  <c r="P438" i="7"/>
  <c r="O438" i="7"/>
  <c r="N438" i="7"/>
  <c r="M438" i="7"/>
  <c r="K438" i="7"/>
  <c r="H438" i="7"/>
  <c r="F438" i="7"/>
  <c r="E438" i="7"/>
  <c r="R437" i="7"/>
  <c r="P437" i="7"/>
  <c r="O437" i="7"/>
  <c r="M437" i="7"/>
  <c r="K437" i="7"/>
  <c r="J437" i="7"/>
  <c r="I437" i="7"/>
  <c r="H437" i="7"/>
  <c r="G437" i="7"/>
  <c r="E437" i="7"/>
  <c r="R436" i="7"/>
  <c r="Q436" i="7"/>
  <c r="O436" i="7"/>
  <c r="L436" i="7"/>
  <c r="K436" i="7"/>
  <c r="J436" i="7"/>
  <c r="I436" i="7"/>
  <c r="G436" i="7"/>
  <c r="S435" i="7"/>
  <c r="Q435" i="7"/>
  <c r="N435" i="7"/>
  <c r="M435" i="7"/>
  <c r="W435" i="7" s="1"/>
  <c r="L435" i="7"/>
  <c r="K435" i="7"/>
  <c r="I435" i="7"/>
  <c r="F435" i="7"/>
  <c r="S434" i="7"/>
  <c r="P434" i="7"/>
  <c r="O434" i="7"/>
  <c r="N434" i="7"/>
  <c r="M434" i="7"/>
  <c r="K434" i="7"/>
  <c r="H434" i="7"/>
  <c r="F434" i="7"/>
  <c r="E434" i="7"/>
  <c r="R433" i="7"/>
  <c r="Q433" i="7"/>
  <c r="P433" i="7"/>
  <c r="O433" i="7"/>
  <c r="M433" i="7"/>
  <c r="K433" i="7"/>
  <c r="J433" i="7"/>
  <c r="H433" i="7"/>
  <c r="G433" i="7"/>
  <c r="E433" i="7"/>
  <c r="R432" i="7"/>
  <c r="Q432" i="7"/>
  <c r="O432" i="7"/>
  <c r="N432" i="7"/>
  <c r="L432" i="7"/>
  <c r="K432" i="7"/>
  <c r="J432" i="7"/>
  <c r="I432" i="7"/>
  <c r="G432" i="7"/>
  <c r="S431" i="7"/>
  <c r="Q431" i="7"/>
  <c r="N431" i="7"/>
  <c r="M431" i="7"/>
  <c r="W431" i="7" s="1"/>
  <c r="L431" i="7"/>
  <c r="K431" i="7"/>
  <c r="I431" i="7"/>
  <c r="F431" i="7"/>
  <c r="S430" i="7"/>
  <c r="P430" i="7"/>
  <c r="O430" i="7"/>
  <c r="N430" i="7"/>
  <c r="M430" i="7"/>
  <c r="K430" i="7"/>
  <c r="H430" i="7"/>
  <c r="F430" i="7"/>
  <c r="E430" i="7"/>
  <c r="W429" i="7"/>
  <c r="R429" i="7"/>
  <c r="P429" i="7"/>
  <c r="O429" i="7"/>
  <c r="M429" i="7"/>
  <c r="K429" i="7"/>
  <c r="J429" i="7"/>
  <c r="I429" i="7"/>
  <c r="H429" i="7"/>
  <c r="G429" i="7"/>
  <c r="E429" i="7"/>
  <c r="R428" i="7"/>
  <c r="Q428" i="7"/>
  <c r="O428" i="7"/>
  <c r="L428" i="7"/>
  <c r="K428" i="7"/>
  <c r="J428" i="7"/>
  <c r="I428" i="7"/>
  <c r="G428" i="7"/>
  <c r="S427" i="7"/>
  <c r="Q427" i="7"/>
  <c r="N427" i="7"/>
  <c r="M427" i="7"/>
  <c r="W427" i="7" s="1"/>
  <c r="L427" i="7"/>
  <c r="K427" i="7"/>
  <c r="I427" i="7"/>
  <c r="F427" i="7"/>
  <c r="S426" i="7"/>
  <c r="P426" i="7"/>
  <c r="O426" i="7"/>
  <c r="N426" i="7"/>
  <c r="M426" i="7"/>
  <c r="K426" i="7"/>
  <c r="J426" i="7"/>
  <c r="H426" i="7"/>
  <c r="F426" i="7"/>
  <c r="E426" i="7"/>
  <c r="R425" i="7"/>
  <c r="P425" i="7"/>
  <c r="O425" i="7"/>
  <c r="M425" i="7"/>
  <c r="W425" i="7" s="1"/>
  <c r="L425" i="7"/>
  <c r="K425" i="7"/>
  <c r="J425" i="7"/>
  <c r="I425" i="7"/>
  <c r="H425" i="7"/>
  <c r="G425" i="7"/>
  <c r="E425" i="7"/>
  <c r="R424" i="7"/>
  <c r="Q424" i="7"/>
  <c r="O424" i="7"/>
  <c r="L424" i="7"/>
  <c r="K424" i="7"/>
  <c r="J424" i="7"/>
  <c r="I424" i="7"/>
  <c r="G424" i="7"/>
  <c r="F424" i="7"/>
  <c r="S423" i="7"/>
  <c r="Q423" i="7"/>
  <c r="N423" i="7"/>
  <c r="L423" i="7"/>
  <c r="K423" i="7"/>
  <c r="I423" i="7"/>
  <c r="H423" i="7"/>
  <c r="F423" i="7"/>
  <c r="E423" i="7"/>
  <c r="S422" i="7"/>
  <c r="P422" i="7"/>
  <c r="N422" i="7"/>
  <c r="M422" i="7"/>
  <c r="K422" i="7"/>
  <c r="H422" i="7"/>
  <c r="G422" i="7"/>
  <c r="F422" i="7"/>
  <c r="E422" i="7"/>
  <c r="S421" i="7"/>
  <c r="Q421" i="7"/>
  <c r="P421" i="7"/>
  <c r="N421" i="7"/>
  <c r="K421" i="7"/>
  <c r="J421" i="7"/>
  <c r="I421" i="7"/>
  <c r="H421" i="7"/>
  <c r="F421" i="7"/>
  <c r="S420" i="7"/>
  <c r="R420" i="7"/>
  <c r="P420" i="7"/>
  <c r="M420" i="7"/>
  <c r="W420" i="7" s="1"/>
  <c r="L420" i="7"/>
  <c r="K420" i="7"/>
  <c r="J420" i="7"/>
  <c r="H420" i="7"/>
  <c r="E420" i="7"/>
  <c r="R419" i="7"/>
  <c r="Q419" i="7"/>
  <c r="O419" i="7"/>
  <c r="N419" i="7"/>
  <c r="M419" i="7"/>
  <c r="W419" i="7" s="1"/>
  <c r="L419" i="7"/>
  <c r="J419" i="7"/>
  <c r="G419" i="7"/>
  <c r="E419" i="7"/>
  <c r="Q418" i="7"/>
  <c r="P418" i="7"/>
  <c r="O418" i="7"/>
  <c r="N418" i="7"/>
  <c r="L418" i="7"/>
  <c r="K418" i="7"/>
  <c r="I418" i="7"/>
  <c r="G418" i="7"/>
  <c r="F418" i="7"/>
  <c r="S417" i="7"/>
  <c r="Q417" i="7"/>
  <c r="P417" i="7"/>
  <c r="N417" i="7"/>
  <c r="K417" i="7"/>
  <c r="J417" i="7"/>
  <c r="I417" i="7"/>
  <c r="H417" i="7"/>
  <c r="F417" i="7"/>
  <c r="S416" i="7"/>
  <c r="R416" i="7"/>
  <c r="P416" i="7"/>
  <c r="M416" i="7"/>
  <c r="W416" i="7" s="1"/>
  <c r="L416" i="7"/>
  <c r="K416" i="7"/>
  <c r="J416" i="7"/>
  <c r="H416" i="7"/>
  <c r="E416" i="7"/>
  <c r="R415" i="7"/>
  <c r="O415" i="7"/>
  <c r="M415" i="7"/>
  <c r="W415" i="7" s="1"/>
  <c r="L415" i="7"/>
  <c r="J415" i="7"/>
  <c r="G415" i="7"/>
  <c r="E415" i="7"/>
  <c r="Q414" i="7"/>
  <c r="O414" i="7"/>
  <c r="N414" i="7"/>
  <c r="L414" i="7"/>
  <c r="I414" i="7"/>
  <c r="G414" i="7"/>
  <c r="F414" i="7"/>
  <c r="S413" i="7"/>
  <c r="R413" i="7"/>
  <c r="Q413" i="7"/>
  <c r="P413" i="7"/>
  <c r="N413" i="7"/>
  <c r="K413" i="7"/>
  <c r="I413" i="7"/>
  <c r="H413" i="7"/>
  <c r="F413" i="7"/>
  <c r="S412" i="7"/>
  <c r="R412" i="7"/>
  <c r="P412" i="7"/>
  <c r="O412" i="7"/>
  <c r="M412" i="7"/>
  <c r="W412" i="7" s="1"/>
  <c r="K412" i="7"/>
  <c r="J412" i="7"/>
  <c r="H412" i="7"/>
  <c r="E412" i="7"/>
  <c r="R411" i="7"/>
  <c r="O411" i="7"/>
  <c r="M411" i="7"/>
  <c r="L411" i="7"/>
  <c r="J411" i="7"/>
  <c r="G411" i="7"/>
  <c r="E411" i="7"/>
  <c r="Q410" i="7"/>
  <c r="O410" i="7"/>
  <c r="N410" i="7"/>
  <c r="L410" i="7"/>
  <c r="I410" i="7"/>
  <c r="G410" i="7"/>
  <c r="F410" i="7"/>
  <c r="S409" i="7"/>
  <c r="Q409" i="7"/>
  <c r="P409" i="7"/>
  <c r="N409" i="7"/>
  <c r="K409" i="7"/>
  <c r="I409" i="7"/>
  <c r="H409" i="7"/>
  <c r="F409" i="7"/>
  <c r="S408" i="7"/>
  <c r="R408" i="7"/>
  <c r="P408" i="7"/>
  <c r="M408" i="7"/>
  <c r="W408" i="7" s="1"/>
  <c r="K408" i="7"/>
  <c r="J408" i="7"/>
  <c r="H408" i="7"/>
  <c r="E408" i="7"/>
  <c r="R407" i="7"/>
  <c r="O407" i="7"/>
  <c r="M407" i="7"/>
  <c r="L407" i="7"/>
  <c r="J407" i="7"/>
  <c r="G407" i="7"/>
  <c r="E407" i="7"/>
  <c r="Q406" i="7"/>
  <c r="O406" i="7"/>
  <c r="N406" i="7"/>
  <c r="L406" i="7"/>
  <c r="I406" i="7"/>
  <c r="G406" i="7"/>
  <c r="F406" i="7"/>
  <c r="S405" i="7"/>
  <c r="Q405" i="7"/>
  <c r="P405" i="7"/>
  <c r="N405" i="7"/>
  <c r="M405" i="7"/>
  <c r="K405" i="7"/>
  <c r="J405" i="7"/>
  <c r="I405" i="7"/>
  <c r="H405" i="7"/>
  <c r="F405" i="7"/>
  <c r="S404" i="7"/>
  <c r="R404" i="7"/>
  <c r="P404" i="7"/>
  <c r="M404" i="7"/>
  <c r="W404" i="7" s="1"/>
  <c r="L404" i="7"/>
  <c r="K404" i="7"/>
  <c r="J404" i="7"/>
  <c r="H404" i="7"/>
  <c r="E404" i="7"/>
  <c r="R403" i="7"/>
  <c r="O403" i="7"/>
  <c r="N403" i="7"/>
  <c r="M403" i="7"/>
  <c r="W403" i="7" s="1"/>
  <c r="L403" i="7"/>
  <c r="J403" i="7"/>
  <c r="G403" i="7"/>
  <c r="E403" i="7"/>
  <c r="Q402" i="7"/>
  <c r="P402" i="7"/>
  <c r="O402" i="7"/>
  <c r="N402" i="7"/>
  <c r="L402" i="7"/>
  <c r="I402" i="7"/>
  <c r="G402" i="7"/>
  <c r="F402" i="7"/>
  <c r="S401" i="7"/>
  <c r="R401" i="7"/>
  <c r="Q401" i="7"/>
  <c r="P401" i="7"/>
  <c r="N401" i="7"/>
  <c r="M401" i="7"/>
  <c r="K401" i="7"/>
  <c r="I401" i="7"/>
  <c r="H401" i="7"/>
  <c r="F401" i="7"/>
  <c r="S400" i="7"/>
  <c r="Q400" i="7"/>
  <c r="N400" i="7"/>
  <c r="L400" i="7"/>
  <c r="K400" i="7"/>
  <c r="I400" i="7"/>
  <c r="F400" i="7"/>
  <c r="S399" i="7"/>
  <c r="R399" i="7"/>
  <c r="P399" i="7"/>
  <c r="N399" i="7"/>
  <c r="M399" i="7"/>
  <c r="K399" i="7"/>
  <c r="H399" i="7"/>
  <c r="F399" i="7"/>
  <c r="E399" i="7"/>
  <c r="R398" i="7"/>
  <c r="Q398" i="7"/>
  <c r="P398" i="7"/>
  <c r="O398" i="7"/>
  <c r="M398" i="7"/>
  <c r="J398" i="7"/>
  <c r="H398" i="7"/>
  <c r="G398" i="7"/>
  <c r="E398" i="7"/>
  <c r="S397" i="7"/>
  <c r="R397" i="7"/>
  <c r="Q397" i="7"/>
  <c r="O397" i="7"/>
  <c r="L397" i="7"/>
  <c r="J397" i="7"/>
  <c r="I397" i="7"/>
  <c r="G397" i="7"/>
  <c r="S396" i="7"/>
  <c r="Q396" i="7"/>
  <c r="N396" i="7"/>
  <c r="X396" i="7" s="1"/>
  <c r="L396" i="7"/>
  <c r="K396" i="7"/>
  <c r="I396" i="7"/>
  <c r="F396" i="7"/>
  <c r="S395" i="7"/>
  <c r="P395" i="7"/>
  <c r="N395" i="7"/>
  <c r="M395" i="7"/>
  <c r="K395" i="7"/>
  <c r="H395" i="7"/>
  <c r="F395" i="7"/>
  <c r="E395" i="7"/>
  <c r="R394" i="7"/>
  <c r="P394" i="7"/>
  <c r="O394" i="7"/>
  <c r="M394" i="7"/>
  <c r="W394" i="7" s="1"/>
  <c r="J394" i="7"/>
  <c r="H394" i="7"/>
  <c r="G394" i="7"/>
  <c r="E394" i="7"/>
  <c r="R393" i="7"/>
  <c r="Q393" i="7"/>
  <c r="O393" i="7"/>
  <c r="L393" i="7"/>
  <c r="J393" i="7"/>
  <c r="I393" i="7"/>
  <c r="G393" i="7"/>
  <c r="S392" i="7"/>
  <c r="Q392" i="7"/>
  <c r="N392" i="7"/>
  <c r="L392" i="7"/>
  <c r="K392" i="7"/>
  <c r="I392" i="7"/>
  <c r="H392" i="7"/>
  <c r="F392" i="7"/>
  <c r="E392" i="7"/>
  <c r="S391" i="7"/>
  <c r="P391" i="7"/>
  <c r="N391" i="7"/>
  <c r="M391" i="7"/>
  <c r="K391" i="7"/>
  <c r="H391" i="7"/>
  <c r="G391" i="7"/>
  <c r="F391" i="7"/>
  <c r="E391" i="7"/>
  <c r="R390" i="7"/>
  <c r="P390" i="7"/>
  <c r="O390" i="7"/>
  <c r="M390" i="7"/>
  <c r="W390" i="7" s="1"/>
  <c r="J390" i="7"/>
  <c r="H390" i="7"/>
  <c r="G390" i="7"/>
  <c r="E390" i="7"/>
  <c r="R389" i="7"/>
  <c r="Q389" i="7"/>
  <c r="O389" i="7"/>
  <c r="L389" i="7"/>
  <c r="J389" i="7"/>
  <c r="I389" i="7"/>
  <c r="G389" i="7"/>
  <c r="S388" i="7"/>
  <c r="Q388" i="7"/>
  <c r="N388" i="7"/>
  <c r="L388" i="7"/>
  <c r="K388" i="7"/>
  <c r="I388" i="7"/>
  <c r="F388" i="7"/>
  <c r="X387" i="7"/>
  <c r="S387" i="7"/>
  <c r="P387" i="7"/>
  <c r="N387" i="7"/>
  <c r="M387" i="7"/>
  <c r="K387" i="7"/>
  <c r="H387" i="7"/>
  <c r="G387" i="7"/>
  <c r="F387" i="7"/>
  <c r="E387" i="7"/>
  <c r="R386" i="7"/>
  <c r="P386" i="7"/>
  <c r="O386" i="7"/>
  <c r="M386" i="7"/>
  <c r="W386" i="7" s="1"/>
  <c r="J386" i="7"/>
  <c r="I386" i="7"/>
  <c r="H386" i="7"/>
  <c r="G386" i="7"/>
  <c r="E386" i="7"/>
  <c r="R385" i="7"/>
  <c r="Q385" i="7"/>
  <c r="O385" i="7"/>
  <c r="L385" i="7"/>
  <c r="J385" i="7"/>
  <c r="I385" i="7"/>
  <c r="G385" i="7"/>
  <c r="S384" i="7"/>
  <c r="Q384" i="7"/>
  <c r="N384" i="7"/>
  <c r="M384" i="7"/>
  <c r="L384" i="7"/>
  <c r="K384" i="7"/>
  <c r="I384" i="7"/>
  <c r="F384" i="7"/>
  <c r="S383" i="7"/>
  <c r="R383" i="7"/>
  <c r="P383" i="7"/>
  <c r="N383" i="7"/>
  <c r="M383" i="7"/>
  <c r="K383" i="7"/>
  <c r="H383" i="7"/>
  <c r="G383" i="7"/>
  <c r="X383" i="7" s="1"/>
  <c r="F383" i="7"/>
  <c r="E383" i="7"/>
  <c r="R382" i="7"/>
  <c r="P382" i="7"/>
  <c r="O382" i="7"/>
  <c r="M382" i="7"/>
  <c r="W382" i="7" s="1"/>
  <c r="J382" i="7"/>
  <c r="I382" i="7"/>
  <c r="H382" i="7"/>
  <c r="G382" i="7"/>
  <c r="E382" i="7"/>
  <c r="R381" i="7"/>
  <c r="Q381" i="7"/>
  <c r="O381" i="7"/>
  <c r="L381" i="7"/>
  <c r="J381" i="7"/>
  <c r="I381" i="7"/>
  <c r="G381" i="7"/>
  <c r="S380" i="7"/>
  <c r="Q380" i="7"/>
  <c r="N380" i="7"/>
  <c r="M380" i="7"/>
  <c r="W380" i="7" s="1"/>
  <c r="L380" i="7"/>
  <c r="K380" i="7"/>
  <c r="I380" i="7"/>
  <c r="F380" i="7"/>
  <c r="R379" i="7"/>
  <c r="P379" i="7"/>
  <c r="O379" i="7"/>
  <c r="M379" i="7"/>
  <c r="W379" i="7" s="1"/>
  <c r="K379" i="7"/>
  <c r="J379" i="7"/>
  <c r="H379" i="7"/>
  <c r="G379" i="7"/>
  <c r="E379" i="7"/>
  <c r="R378" i="7"/>
  <c r="Q378" i="7"/>
  <c r="O378" i="7"/>
  <c r="L378" i="7"/>
  <c r="K378" i="7"/>
  <c r="J378" i="7"/>
  <c r="I378" i="7"/>
  <c r="G378" i="7"/>
  <c r="S377" i="7"/>
  <c r="Q377" i="7"/>
  <c r="N377" i="7"/>
  <c r="L377" i="7"/>
  <c r="K377" i="7"/>
  <c r="I377" i="7"/>
  <c r="F377" i="7"/>
  <c r="E377" i="7"/>
  <c r="S376" i="7"/>
  <c r="P376" i="7"/>
  <c r="N376" i="7"/>
  <c r="M376" i="7"/>
  <c r="W376" i="7" s="1"/>
  <c r="K376" i="7"/>
  <c r="H376" i="7"/>
  <c r="F376" i="7"/>
  <c r="E376" i="7"/>
  <c r="R375" i="7"/>
  <c r="Q375" i="7"/>
  <c r="P375" i="7"/>
  <c r="O375" i="7"/>
  <c r="M375" i="7"/>
  <c r="W375" i="7" s="1"/>
  <c r="K375" i="7"/>
  <c r="J375" i="7"/>
  <c r="H375" i="7"/>
  <c r="G375" i="7"/>
  <c r="E375" i="7"/>
  <c r="R374" i="7"/>
  <c r="Q374" i="7"/>
  <c r="O374" i="7"/>
  <c r="L374" i="7"/>
  <c r="K374" i="7"/>
  <c r="J374" i="7"/>
  <c r="I374" i="7"/>
  <c r="G374" i="7"/>
  <c r="S373" i="7"/>
  <c r="Q373" i="7"/>
  <c r="N373" i="7"/>
  <c r="L373" i="7"/>
  <c r="K373" i="7"/>
  <c r="I373" i="7"/>
  <c r="F373" i="7"/>
  <c r="S372" i="7"/>
  <c r="P372" i="7"/>
  <c r="N372" i="7"/>
  <c r="M372" i="7"/>
  <c r="W372" i="7" s="1"/>
  <c r="K372" i="7"/>
  <c r="H372" i="7"/>
  <c r="F372" i="7"/>
  <c r="E372" i="7"/>
  <c r="R371" i="7"/>
  <c r="P371" i="7"/>
  <c r="O371" i="7"/>
  <c r="M371" i="7"/>
  <c r="W371" i="7" s="1"/>
  <c r="K371" i="7"/>
  <c r="J371" i="7"/>
  <c r="H371" i="7"/>
  <c r="G371" i="7"/>
  <c r="E371" i="7"/>
  <c r="S370" i="7"/>
  <c r="R370" i="7"/>
  <c r="Q370" i="7"/>
  <c r="O370" i="7"/>
  <c r="L370" i="7"/>
  <c r="K370" i="7"/>
  <c r="J370" i="7"/>
  <c r="I370" i="7"/>
  <c r="G370" i="7"/>
  <c r="S369" i="7"/>
  <c r="Q369" i="7"/>
  <c r="N369" i="7"/>
  <c r="L369" i="7"/>
  <c r="K369" i="7"/>
  <c r="I369" i="7"/>
  <c r="F369" i="7"/>
  <c r="S368" i="7"/>
  <c r="P368" i="7"/>
  <c r="N368" i="7"/>
  <c r="M368" i="7"/>
  <c r="W368" i="7" s="1"/>
  <c r="K368" i="7"/>
  <c r="H368" i="7"/>
  <c r="F368" i="7"/>
  <c r="E368" i="7"/>
  <c r="R367" i="7"/>
  <c r="P367" i="7"/>
  <c r="O367" i="7"/>
  <c r="M367" i="7"/>
  <c r="K367" i="7"/>
  <c r="J367" i="7"/>
  <c r="H367" i="7"/>
  <c r="G367" i="7"/>
  <c r="E367" i="7"/>
  <c r="R366" i="7"/>
  <c r="Q366" i="7"/>
  <c r="O366" i="7"/>
  <c r="L366" i="7"/>
  <c r="K366" i="7"/>
  <c r="J366" i="7"/>
  <c r="I366" i="7"/>
  <c r="G366" i="7"/>
  <c r="S365" i="7"/>
  <c r="Q365" i="7"/>
  <c r="N365" i="7"/>
  <c r="M365" i="7"/>
  <c r="L365" i="7"/>
  <c r="K365" i="7"/>
  <c r="I365" i="7"/>
  <c r="F365" i="7"/>
  <c r="S364" i="7"/>
  <c r="P364" i="7"/>
  <c r="N364" i="7"/>
  <c r="M364" i="7"/>
  <c r="K364" i="7"/>
  <c r="H364" i="7"/>
  <c r="G364" i="7"/>
  <c r="F364" i="7"/>
  <c r="E364" i="7"/>
  <c r="R363" i="7"/>
  <c r="P363" i="7"/>
  <c r="O363" i="7"/>
  <c r="M363" i="7"/>
  <c r="W363" i="7" s="1"/>
  <c r="K363" i="7"/>
  <c r="J363" i="7"/>
  <c r="H363" i="7"/>
  <c r="G363" i="7"/>
  <c r="E363" i="7"/>
  <c r="R362" i="7"/>
  <c r="Q362" i="7"/>
  <c r="O362" i="7"/>
  <c r="L362" i="7"/>
  <c r="K362" i="7"/>
  <c r="J362" i="7"/>
  <c r="I362" i="7"/>
  <c r="G362" i="7"/>
  <c r="S361" i="7"/>
  <c r="Q361" i="7"/>
  <c r="N361" i="7"/>
  <c r="L361" i="7"/>
  <c r="K361" i="7"/>
  <c r="I361" i="7"/>
  <c r="F361" i="7"/>
  <c r="S360" i="7"/>
  <c r="P360" i="7"/>
  <c r="N360" i="7"/>
  <c r="M360" i="7"/>
  <c r="W360" i="7" s="1"/>
  <c r="K360" i="7"/>
  <c r="H360" i="7"/>
  <c r="F360" i="7"/>
  <c r="E360" i="7"/>
  <c r="R359" i="7"/>
  <c r="P359" i="7"/>
  <c r="O359" i="7"/>
  <c r="M359" i="7"/>
  <c r="W359" i="7" s="1"/>
  <c r="K359" i="7"/>
  <c r="J359" i="7"/>
  <c r="H359" i="7"/>
  <c r="G359" i="7"/>
  <c r="E359" i="7"/>
  <c r="S358" i="7"/>
  <c r="R358" i="7"/>
  <c r="P358" i="7"/>
  <c r="M358" i="7"/>
  <c r="W358" i="7" s="1"/>
  <c r="L358" i="7"/>
  <c r="K358" i="7"/>
  <c r="J358" i="7"/>
  <c r="H358" i="7"/>
  <c r="E358" i="7"/>
  <c r="R357" i="7"/>
  <c r="O357" i="7"/>
  <c r="M357" i="7"/>
  <c r="L357" i="7"/>
  <c r="J357" i="7"/>
  <c r="G357" i="7"/>
  <c r="E357" i="7"/>
  <c r="Q356" i="7"/>
  <c r="O356" i="7"/>
  <c r="N356" i="7"/>
  <c r="L356" i="7"/>
  <c r="I356" i="7"/>
  <c r="G356" i="7"/>
  <c r="X356" i="7" s="1"/>
  <c r="F356" i="7"/>
  <c r="S355" i="7"/>
  <c r="Q355" i="7"/>
  <c r="P355" i="7"/>
  <c r="N355" i="7"/>
  <c r="K355" i="7"/>
  <c r="I355" i="7"/>
  <c r="H355" i="7"/>
  <c r="F355" i="7"/>
  <c r="S354" i="7"/>
  <c r="R354" i="7"/>
  <c r="P354" i="7"/>
  <c r="M354" i="7"/>
  <c r="W354" i="7" s="1"/>
  <c r="K354" i="7"/>
  <c r="J354" i="7"/>
  <c r="H354" i="7"/>
  <c r="E354" i="7"/>
  <c r="R353" i="7"/>
  <c r="O353" i="7"/>
  <c r="N353" i="7"/>
  <c r="M353" i="7"/>
  <c r="L353" i="7"/>
  <c r="J353" i="7"/>
  <c r="G353" i="7"/>
  <c r="E353" i="7"/>
  <c r="Q352" i="7"/>
  <c r="O352" i="7"/>
  <c r="N352" i="7"/>
  <c r="L352" i="7"/>
  <c r="I352" i="7"/>
  <c r="H352" i="7"/>
  <c r="G352" i="7"/>
  <c r="F352" i="7"/>
  <c r="S351" i="7"/>
  <c r="Q351" i="7"/>
  <c r="P351" i="7"/>
  <c r="N351" i="7"/>
  <c r="K351" i="7"/>
  <c r="I351" i="7"/>
  <c r="H351" i="7"/>
  <c r="F351" i="7"/>
  <c r="S350" i="7"/>
  <c r="R350" i="7"/>
  <c r="P350" i="7"/>
  <c r="M350" i="7"/>
  <c r="W350" i="7" s="1"/>
  <c r="K350" i="7"/>
  <c r="J350" i="7"/>
  <c r="H350" i="7"/>
  <c r="E350" i="7"/>
  <c r="R349" i="7"/>
  <c r="O349" i="7"/>
  <c r="M349" i="7"/>
  <c r="L349" i="7"/>
  <c r="J349" i="7"/>
  <c r="G349" i="7"/>
  <c r="E349" i="7"/>
  <c r="Q348" i="7"/>
  <c r="O348" i="7"/>
  <c r="N348" i="7"/>
  <c r="L348" i="7"/>
  <c r="I348" i="7"/>
  <c r="G348" i="7"/>
  <c r="F348" i="7"/>
  <c r="S347" i="7"/>
  <c r="Q347" i="7"/>
  <c r="P347" i="7"/>
  <c r="N347" i="7"/>
  <c r="K347" i="7"/>
  <c r="I347" i="7"/>
  <c r="H347" i="7"/>
  <c r="F347" i="7"/>
  <c r="S346" i="7"/>
  <c r="R346" i="7"/>
  <c r="P346" i="7"/>
  <c r="M346" i="7"/>
  <c r="W346" i="7" s="1"/>
  <c r="K346" i="7"/>
  <c r="J346" i="7"/>
  <c r="H346" i="7"/>
  <c r="E346" i="7"/>
  <c r="R345" i="7"/>
  <c r="O345" i="7"/>
  <c r="M345" i="7"/>
  <c r="L345" i="7"/>
  <c r="J345" i="7"/>
  <c r="G345" i="7"/>
  <c r="E345" i="7"/>
  <c r="Q344" i="7"/>
  <c r="P344" i="7"/>
  <c r="O344" i="7"/>
  <c r="N344" i="7"/>
  <c r="L344" i="7"/>
  <c r="I344" i="7"/>
  <c r="G344" i="7"/>
  <c r="F344" i="7"/>
  <c r="S343" i="7"/>
  <c r="Q343" i="7"/>
  <c r="P343" i="7"/>
  <c r="N343" i="7"/>
  <c r="K343" i="7"/>
  <c r="I343" i="7"/>
  <c r="H343" i="7"/>
  <c r="F343" i="7"/>
  <c r="S342" i="7"/>
  <c r="R342" i="7"/>
  <c r="P342" i="7"/>
  <c r="M342" i="7"/>
  <c r="W342" i="7" s="1"/>
  <c r="K342" i="7"/>
  <c r="J342" i="7"/>
  <c r="H342" i="7"/>
  <c r="E342" i="7"/>
  <c r="R341" i="7"/>
  <c r="O341" i="7"/>
  <c r="M341" i="7"/>
  <c r="W341" i="7" s="1"/>
  <c r="L341" i="7"/>
  <c r="J341" i="7"/>
  <c r="G341" i="7"/>
  <c r="E341" i="7"/>
  <c r="Q340" i="7"/>
  <c r="O340" i="7"/>
  <c r="N340" i="7"/>
  <c r="L340" i="7"/>
  <c r="I340" i="7"/>
  <c r="G340" i="7"/>
  <c r="F340" i="7"/>
  <c r="S339" i="7"/>
  <c r="Q339" i="7"/>
  <c r="P339" i="7"/>
  <c r="N339" i="7"/>
  <c r="K339" i="7"/>
  <c r="J339" i="7"/>
  <c r="I339" i="7"/>
  <c r="H339" i="7"/>
  <c r="F339" i="7"/>
  <c r="S338" i="7"/>
  <c r="R338" i="7"/>
  <c r="P338" i="7"/>
  <c r="M338" i="7"/>
  <c r="W338" i="7" s="1"/>
  <c r="K338" i="7"/>
  <c r="J338" i="7"/>
  <c r="H338" i="7"/>
  <c r="E338" i="7"/>
  <c r="S337" i="7"/>
  <c r="P337" i="7"/>
  <c r="N337" i="7"/>
  <c r="M337" i="7"/>
  <c r="W337" i="7" s="1"/>
  <c r="K337" i="7"/>
  <c r="J337" i="7"/>
  <c r="H337" i="7"/>
  <c r="F337" i="7"/>
  <c r="E337" i="7"/>
  <c r="R336" i="7"/>
  <c r="Q336" i="7"/>
  <c r="P336" i="7"/>
  <c r="O336" i="7"/>
  <c r="M336" i="7"/>
  <c r="W336" i="7" s="1"/>
  <c r="J336" i="7"/>
  <c r="H336" i="7"/>
  <c r="G336" i="7"/>
  <c r="E336" i="7"/>
  <c r="R335" i="7"/>
  <c r="Q335" i="7"/>
  <c r="O335" i="7"/>
  <c r="L335" i="7"/>
  <c r="J335" i="7"/>
  <c r="I335" i="7"/>
  <c r="G335" i="7"/>
  <c r="S334" i="7"/>
  <c r="Q334" i="7"/>
  <c r="N334" i="7"/>
  <c r="L334" i="7"/>
  <c r="K334" i="7"/>
  <c r="I334" i="7"/>
  <c r="F334" i="7"/>
  <c r="S333" i="7"/>
  <c r="P333" i="7"/>
  <c r="N333" i="7"/>
  <c r="M333" i="7"/>
  <c r="W333" i="7" s="1"/>
  <c r="K333" i="7"/>
  <c r="H333" i="7"/>
  <c r="G333" i="7"/>
  <c r="F333" i="7"/>
  <c r="E333" i="7"/>
  <c r="R332" i="7"/>
  <c r="P332" i="7"/>
  <c r="O332" i="7"/>
  <c r="M332" i="7"/>
  <c r="W332" i="7" s="1"/>
  <c r="L332" i="7"/>
  <c r="J332" i="7"/>
  <c r="H332" i="7"/>
  <c r="G332" i="7"/>
  <c r="E332" i="7"/>
  <c r="R331" i="7"/>
  <c r="Q331" i="7"/>
  <c r="O331" i="7"/>
  <c r="N331" i="7"/>
  <c r="L331" i="7"/>
  <c r="K331" i="7"/>
  <c r="J331" i="7"/>
  <c r="I331" i="7"/>
  <c r="G331" i="7"/>
  <c r="S330" i="7"/>
  <c r="Q330" i="7"/>
  <c r="N330" i="7"/>
  <c r="L330" i="7"/>
  <c r="K330" i="7"/>
  <c r="I330" i="7"/>
  <c r="F330" i="7"/>
  <c r="S329" i="7"/>
  <c r="P329" i="7"/>
  <c r="N329" i="7"/>
  <c r="M329" i="7"/>
  <c r="W329" i="7" s="1"/>
  <c r="K329" i="7"/>
  <c r="H329" i="7"/>
  <c r="F329" i="7"/>
  <c r="E329" i="7"/>
  <c r="R328" i="7"/>
  <c r="P328" i="7"/>
  <c r="O328" i="7"/>
  <c r="M328" i="7"/>
  <c r="W328" i="7" s="1"/>
  <c r="J328" i="7"/>
  <c r="H328" i="7"/>
  <c r="G328" i="7"/>
  <c r="E328" i="7"/>
  <c r="R327" i="7"/>
  <c r="Q327" i="7"/>
  <c r="O327" i="7"/>
  <c r="L327" i="7"/>
  <c r="J327" i="7"/>
  <c r="I327" i="7"/>
  <c r="G327" i="7"/>
  <c r="S326" i="7"/>
  <c r="Q326" i="7"/>
  <c r="N326" i="7"/>
  <c r="L326" i="7"/>
  <c r="K326" i="7"/>
  <c r="I326" i="7"/>
  <c r="F326" i="7"/>
  <c r="E326" i="7"/>
  <c r="S325" i="7"/>
  <c r="P325" i="7"/>
  <c r="N325" i="7"/>
  <c r="M325" i="7"/>
  <c r="W325" i="7" s="1"/>
  <c r="K325" i="7"/>
  <c r="H325" i="7"/>
  <c r="F325" i="7"/>
  <c r="E325" i="7"/>
  <c r="R324" i="7"/>
  <c r="Q324" i="7"/>
  <c r="P324" i="7"/>
  <c r="O324" i="7"/>
  <c r="M324" i="7"/>
  <c r="W324" i="7" s="1"/>
  <c r="J324" i="7"/>
  <c r="H324" i="7"/>
  <c r="G324" i="7"/>
  <c r="E324" i="7"/>
  <c r="R323" i="7"/>
  <c r="Q323" i="7"/>
  <c r="O323" i="7"/>
  <c r="L323" i="7"/>
  <c r="J323" i="7"/>
  <c r="I323" i="7"/>
  <c r="G323" i="7"/>
  <c r="S322" i="7"/>
  <c r="Q322" i="7"/>
  <c r="N322" i="7"/>
  <c r="L322" i="7"/>
  <c r="K322" i="7"/>
  <c r="I322" i="7"/>
  <c r="F322" i="7"/>
  <c r="S321" i="7"/>
  <c r="P321" i="7"/>
  <c r="N321" i="7"/>
  <c r="X321" i="7" s="1"/>
  <c r="M321" i="7"/>
  <c r="W321" i="7" s="1"/>
  <c r="K321" i="7"/>
  <c r="H321" i="7"/>
  <c r="F321" i="7"/>
  <c r="E321" i="7"/>
  <c r="R320" i="7"/>
  <c r="P320" i="7"/>
  <c r="O320" i="7"/>
  <c r="M320" i="7"/>
  <c r="W320" i="7" s="1"/>
  <c r="J320" i="7"/>
  <c r="H320" i="7"/>
  <c r="G320" i="7"/>
  <c r="E320" i="7"/>
  <c r="R319" i="7"/>
  <c r="Q319" i="7"/>
  <c r="O319" i="7"/>
  <c r="L319" i="7"/>
  <c r="J319" i="7"/>
  <c r="I319" i="7"/>
  <c r="G319" i="7"/>
  <c r="F319" i="7"/>
  <c r="S318" i="7"/>
  <c r="Q318" i="7"/>
  <c r="N318" i="7"/>
  <c r="L318" i="7"/>
  <c r="K318" i="7"/>
  <c r="I318" i="7"/>
  <c r="H318" i="7"/>
  <c r="F318" i="7"/>
  <c r="S317" i="7"/>
  <c r="P317" i="7"/>
  <c r="N317" i="7"/>
  <c r="X317" i="7" s="1"/>
  <c r="M317" i="7"/>
  <c r="W317" i="7" s="1"/>
  <c r="K317" i="7"/>
  <c r="H317" i="7"/>
  <c r="F317" i="7"/>
  <c r="E317" i="7"/>
  <c r="S316" i="7"/>
  <c r="R316" i="7"/>
  <c r="Q316" i="7"/>
  <c r="O316" i="7"/>
  <c r="L316" i="7"/>
  <c r="K316" i="7"/>
  <c r="J316" i="7"/>
  <c r="I316" i="7"/>
  <c r="G316" i="7"/>
  <c r="S315" i="7"/>
  <c r="Q315" i="7"/>
  <c r="P315" i="7"/>
  <c r="N315" i="7"/>
  <c r="X315" i="7" s="1"/>
  <c r="L315" i="7"/>
  <c r="K315" i="7"/>
  <c r="I315" i="7"/>
  <c r="F315" i="7"/>
  <c r="S314" i="7"/>
  <c r="P314" i="7"/>
  <c r="N314" i="7"/>
  <c r="M314" i="7"/>
  <c r="K314" i="7"/>
  <c r="J314" i="7"/>
  <c r="H314" i="7"/>
  <c r="F314" i="7"/>
  <c r="E314" i="7"/>
  <c r="R313" i="7"/>
  <c r="P313" i="7"/>
  <c r="O313" i="7"/>
  <c r="M313" i="7"/>
  <c r="W313" i="7" s="1"/>
  <c r="K313" i="7"/>
  <c r="J313" i="7"/>
  <c r="H313" i="7"/>
  <c r="G313" i="7"/>
  <c r="E313" i="7"/>
  <c r="S312" i="7"/>
  <c r="R312" i="7"/>
  <c r="Q312" i="7"/>
  <c r="O312" i="7"/>
  <c r="L312" i="7"/>
  <c r="K312" i="7"/>
  <c r="J312" i="7"/>
  <c r="I312" i="7"/>
  <c r="G312" i="7"/>
  <c r="S311" i="7"/>
  <c r="Q311" i="7"/>
  <c r="N311" i="7"/>
  <c r="X311" i="7" s="1"/>
  <c r="L311" i="7"/>
  <c r="K311" i="7"/>
  <c r="I311" i="7"/>
  <c r="F311" i="7"/>
  <c r="S310" i="7"/>
  <c r="P310" i="7"/>
  <c r="N310" i="7"/>
  <c r="M310" i="7"/>
  <c r="K310" i="7"/>
  <c r="H310" i="7"/>
  <c r="F310" i="7"/>
  <c r="E310" i="7"/>
  <c r="R309" i="7"/>
  <c r="P309" i="7"/>
  <c r="O309" i="7"/>
  <c r="M309" i="7"/>
  <c r="W309" i="7" s="1"/>
  <c r="L309" i="7"/>
  <c r="K309" i="7"/>
  <c r="J309" i="7"/>
  <c r="H309" i="7"/>
  <c r="G309" i="7"/>
  <c r="E309" i="7"/>
  <c r="S308" i="7"/>
  <c r="R308" i="7"/>
  <c r="Q308" i="7"/>
  <c r="O308" i="7"/>
  <c r="L308" i="7"/>
  <c r="K308" i="7"/>
  <c r="J308" i="7"/>
  <c r="I308" i="7"/>
  <c r="G308" i="7"/>
  <c r="S307" i="7"/>
  <c r="Q307" i="7"/>
  <c r="N307" i="7"/>
  <c r="X307" i="7" s="1"/>
  <c r="L307" i="7"/>
  <c r="K307" i="7"/>
  <c r="I307" i="7"/>
  <c r="F307" i="7"/>
  <c r="S306" i="7"/>
  <c r="P306" i="7"/>
  <c r="N306" i="7"/>
  <c r="M306" i="7"/>
  <c r="K306" i="7"/>
  <c r="H306" i="7"/>
  <c r="F306" i="7"/>
  <c r="E306" i="7"/>
  <c r="R305" i="7"/>
  <c r="P305" i="7"/>
  <c r="O305" i="7"/>
  <c r="M305" i="7"/>
  <c r="W305" i="7" s="1"/>
  <c r="K305" i="7"/>
  <c r="J305" i="7"/>
  <c r="H305" i="7"/>
  <c r="G305" i="7"/>
  <c r="E305" i="7"/>
  <c r="S304" i="7"/>
  <c r="R304" i="7"/>
  <c r="Q304" i="7"/>
  <c r="O304" i="7"/>
  <c r="L304" i="7"/>
  <c r="K304" i="7"/>
  <c r="J304" i="7"/>
  <c r="I304" i="7"/>
  <c r="G304" i="7"/>
  <c r="F304" i="7"/>
  <c r="S303" i="7"/>
  <c r="Q303" i="7"/>
  <c r="N303" i="7"/>
  <c r="X303" i="7" s="1"/>
  <c r="L303" i="7"/>
  <c r="K303" i="7"/>
  <c r="I303" i="7"/>
  <c r="H303" i="7"/>
  <c r="F303" i="7"/>
  <c r="S302" i="7"/>
  <c r="P302" i="7"/>
  <c r="N302" i="7"/>
  <c r="M302" i="7"/>
  <c r="K302" i="7"/>
  <c r="H302" i="7"/>
  <c r="F302" i="7"/>
  <c r="E302" i="7"/>
  <c r="R301" i="7"/>
  <c r="P301" i="7"/>
  <c r="O301" i="7"/>
  <c r="M301" i="7"/>
  <c r="W301" i="7" s="1"/>
  <c r="K301" i="7"/>
  <c r="J301" i="7"/>
  <c r="H301" i="7"/>
  <c r="G301" i="7"/>
  <c r="E301" i="7"/>
  <c r="S300" i="7"/>
  <c r="R300" i="7"/>
  <c r="Q300" i="7"/>
  <c r="O300" i="7"/>
  <c r="L300" i="7"/>
  <c r="K300" i="7"/>
  <c r="J300" i="7"/>
  <c r="I300" i="7"/>
  <c r="G300" i="7"/>
  <c r="S299" i="7"/>
  <c r="Q299" i="7"/>
  <c r="N299" i="7"/>
  <c r="L299" i="7"/>
  <c r="K299" i="7"/>
  <c r="I299" i="7"/>
  <c r="F299" i="7"/>
  <c r="S298" i="7"/>
  <c r="P298" i="7"/>
  <c r="N298" i="7"/>
  <c r="M298" i="7"/>
  <c r="K298" i="7"/>
  <c r="H298" i="7"/>
  <c r="F298" i="7"/>
  <c r="E298" i="7"/>
  <c r="R297" i="7"/>
  <c r="P297" i="7"/>
  <c r="O297" i="7"/>
  <c r="M297" i="7"/>
  <c r="W297" i="7" s="1"/>
  <c r="K297" i="7"/>
  <c r="J297" i="7"/>
  <c r="H297" i="7"/>
  <c r="G297" i="7"/>
  <c r="E297" i="7"/>
  <c r="S296" i="7"/>
  <c r="R296" i="7"/>
  <c r="Q296" i="7"/>
  <c r="O296" i="7"/>
  <c r="L296" i="7"/>
  <c r="K296" i="7"/>
  <c r="J296" i="7"/>
  <c r="I296" i="7"/>
  <c r="G296" i="7"/>
  <c r="X295" i="7"/>
  <c r="R295" i="7"/>
  <c r="O295" i="7"/>
  <c r="M295" i="7"/>
  <c r="L295" i="7"/>
  <c r="J295" i="7"/>
  <c r="G295" i="7"/>
  <c r="E295" i="7"/>
  <c r="Q294" i="7"/>
  <c r="O294" i="7"/>
  <c r="N294" i="7"/>
  <c r="L294" i="7"/>
  <c r="I294" i="7"/>
  <c r="G294" i="7"/>
  <c r="F294" i="7"/>
  <c r="S293" i="7"/>
  <c r="Q293" i="7"/>
  <c r="P293" i="7"/>
  <c r="N293" i="7"/>
  <c r="K293" i="7"/>
  <c r="I293" i="7"/>
  <c r="H293" i="7"/>
  <c r="F293" i="7"/>
  <c r="S292" i="7"/>
  <c r="R292" i="7"/>
  <c r="P292" i="7"/>
  <c r="M292" i="7"/>
  <c r="W292" i="7" s="1"/>
  <c r="K292" i="7"/>
  <c r="J292" i="7"/>
  <c r="H292" i="7"/>
  <c r="E292" i="7"/>
  <c r="X291" i="7"/>
  <c r="R291" i="7"/>
  <c r="O291" i="7"/>
  <c r="M291" i="7"/>
  <c r="W291" i="7" s="1"/>
  <c r="L291" i="7"/>
  <c r="J291" i="7"/>
  <c r="G291" i="7"/>
  <c r="E291" i="7"/>
  <c r="S290" i="7"/>
  <c r="Q290" i="7"/>
  <c r="O290" i="7"/>
  <c r="N290" i="7"/>
  <c r="L290" i="7"/>
  <c r="I290" i="7"/>
  <c r="G290" i="7"/>
  <c r="F290" i="7"/>
  <c r="S289" i="7"/>
  <c r="Q289" i="7"/>
  <c r="P289" i="7"/>
  <c r="N289" i="7"/>
  <c r="K289" i="7"/>
  <c r="I289" i="7"/>
  <c r="H289" i="7"/>
  <c r="F289" i="7"/>
  <c r="E289" i="7"/>
  <c r="S288" i="7"/>
  <c r="R288" i="7"/>
  <c r="P288" i="7"/>
  <c r="M288" i="7"/>
  <c r="K288" i="7"/>
  <c r="J288" i="7"/>
  <c r="H288" i="7"/>
  <c r="G288" i="7"/>
  <c r="E288" i="7"/>
  <c r="R287" i="7"/>
  <c r="O287" i="7"/>
  <c r="M287" i="7"/>
  <c r="L287" i="7"/>
  <c r="J287" i="7"/>
  <c r="G287" i="7"/>
  <c r="X287" i="7" s="1"/>
  <c r="E287" i="7"/>
  <c r="Q286" i="7"/>
  <c r="O286" i="7"/>
  <c r="N286" i="7"/>
  <c r="L286" i="7"/>
  <c r="I286" i="7"/>
  <c r="G286" i="7"/>
  <c r="F286" i="7"/>
  <c r="S285" i="7"/>
  <c r="Q285" i="7"/>
  <c r="P285" i="7"/>
  <c r="N285" i="7"/>
  <c r="K285" i="7"/>
  <c r="I285" i="7"/>
  <c r="H285" i="7"/>
  <c r="F285" i="7"/>
  <c r="S284" i="7"/>
  <c r="R284" i="7"/>
  <c r="P284" i="7"/>
  <c r="M284" i="7"/>
  <c r="K284" i="7"/>
  <c r="J284" i="7"/>
  <c r="H284" i="7"/>
  <c r="G284" i="7"/>
  <c r="E284" i="7"/>
  <c r="R283" i="7"/>
  <c r="O283" i="7"/>
  <c r="M283" i="7"/>
  <c r="L283" i="7"/>
  <c r="J283" i="7"/>
  <c r="I283" i="7"/>
  <c r="G283" i="7"/>
  <c r="X283" i="7" s="1"/>
  <c r="E283" i="7"/>
  <c r="Q282" i="7"/>
  <c r="O282" i="7"/>
  <c r="N282" i="7"/>
  <c r="L282" i="7"/>
  <c r="I282" i="7"/>
  <c r="G282" i="7"/>
  <c r="F282" i="7"/>
  <c r="S281" i="7"/>
  <c r="Q281" i="7"/>
  <c r="P281" i="7"/>
  <c r="N281" i="7"/>
  <c r="K281" i="7"/>
  <c r="I281" i="7"/>
  <c r="H281" i="7"/>
  <c r="F281" i="7"/>
  <c r="S280" i="7"/>
  <c r="R280" i="7"/>
  <c r="P280" i="7"/>
  <c r="M280" i="7"/>
  <c r="W280" i="7" s="1"/>
  <c r="K280" i="7"/>
  <c r="J280" i="7"/>
  <c r="H280" i="7"/>
  <c r="E280" i="7"/>
  <c r="R279" i="7"/>
  <c r="O279" i="7"/>
  <c r="M279" i="7"/>
  <c r="L279" i="7"/>
  <c r="J279" i="7"/>
  <c r="I279" i="7"/>
  <c r="G279" i="7"/>
  <c r="X279" i="7" s="1"/>
  <c r="E279" i="7"/>
  <c r="Q278" i="7"/>
  <c r="O278" i="7"/>
  <c r="N278" i="7"/>
  <c r="L278" i="7"/>
  <c r="K278" i="7"/>
  <c r="I278" i="7"/>
  <c r="G278" i="7"/>
  <c r="F278" i="7"/>
  <c r="S277" i="7"/>
  <c r="Q277" i="7"/>
  <c r="P277" i="7"/>
  <c r="N277" i="7"/>
  <c r="M277" i="7"/>
  <c r="K277" i="7"/>
  <c r="I277" i="7"/>
  <c r="H277" i="7"/>
  <c r="F277" i="7"/>
  <c r="S276" i="7"/>
  <c r="R276" i="7"/>
  <c r="P276" i="7"/>
  <c r="M276" i="7"/>
  <c r="K276" i="7"/>
  <c r="J276" i="7"/>
  <c r="H276" i="7"/>
  <c r="E276" i="7"/>
  <c r="X275" i="7"/>
  <c r="R275" i="7"/>
  <c r="O275" i="7"/>
  <c r="M275" i="7"/>
  <c r="W275" i="7" s="1"/>
  <c r="L275" i="7"/>
  <c r="J275" i="7"/>
  <c r="G275" i="7"/>
  <c r="E275" i="7"/>
  <c r="R274" i="7"/>
  <c r="P274" i="7"/>
  <c r="O274" i="7"/>
  <c r="M274" i="7"/>
  <c r="W274" i="7" s="1"/>
  <c r="J274" i="7"/>
  <c r="H274" i="7"/>
  <c r="G274" i="7"/>
  <c r="E274" i="7"/>
  <c r="R273" i="7"/>
  <c r="Q273" i="7"/>
  <c r="O273" i="7"/>
  <c r="L273" i="7"/>
  <c r="J273" i="7"/>
  <c r="I273" i="7"/>
  <c r="G273" i="7"/>
  <c r="S272" i="7"/>
  <c r="Q272" i="7"/>
  <c r="N272" i="7"/>
  <c r="L272" i="7"/>
  <c r="K272" i="7"/>
  <c r="I272" i="7"/>
  <c r="F272" i="7"/>
  <c r="S271" i="7"/>
  <c r="P271" i="7"/>
  <c r="N271" i="7"/>
  <c r="M271" i="7"/>
  <c r="K271" i="7"/>
  <c r="H271" i="7"/>
  <c r="F271" i="7"/>
  <c r="E271" i="7"/>
  <c r="R270" i="7"/>
  <c r="P270" i="7"/>
  <c r="O270" i="7"/>
  <c r="M270" i="7"/>
  <c r="J270" i="7"/>
  <c r="H270" i="7"/>
  <c r="G270" i="7"/>
  <c r="E270" i="7"/>
  <c r="R269" i="7"/>
  <c r="Q269" i="7"/>
  <c r="O269" i="7"/>
  <c r="L269" i="7"/>
  <c r="J269" i="7"/>
  <c r="I269" i="7"/>
  <c r="G269" i="7"/>
  <c r="S268" i="7"/>
  <c r="Q268" i="7"/>
  <c r="N268" i="7"/>
  <c r="L268" i="7"/>
  <c r="K268" i="7"/>
  <c r="I268" i="7"/>
  <c r="F268" i="7"/>
  <c r="S267" i="7"/>
  <c r="P267" i="7"/>
  <c r="N267" i="7"/>
  <c r="M267" i="7"/>
  <c r="K267" i="7"/>
  <c r="H267" i="7"/>
  <c r="F267" i="7"/>
  <c r="E267" i="7"/>
  <c r="R266" i="7"/>
  <c r="P266" i="7"/>
  <c r="O266" i="7"/>
  <c r="M266" i="7"/>
  <c r="J266" i="7"/>
  <c r="H266" i="7"/>
  <c r="G266" i="7"/>
  <c r="E266" i="7"/>
  <c r="R265" i="7"/>
  <c r="Q265" i="7"/>
  <c r="O265" i="7"/>
  <c r="L265" i="7"/>
  <c r="J265" i="7"/>
  <c r="I265" i="7"/>
  <c r="G265" i="7"/>
  <c r="S264" i="7"/>
  <c r="Q264" i="7"/>
  <c r="N264" i="7"/>
  <c r="L264" i="7"/>
  <c r="K264" i="7"/>
  <c r="I264" i="7"/>
  <c r="F264" i="7"/>
  <c r="S263" i="7"/>
  <c r="P263" i="7"/>
  <c r="N263" i="7"/>
  <c r="M263" i="7"/>
  <c r="K263" i="7"/>
  <c r="H263" i="7"/>
  <c r="F263" i="7"/>
  <c r="E263" i="7"/>
  <c r="R262" i="7"/>
  <c r="P262" i="7"/>
  <c r="O262" i="7"/>
  <c r="M262" i="7"/>
  <c r="W262" i="7" s="1"/>
  <c r="J262" i="7"/>
  <c r="H262" i="7"/>
  <c r="G262" i="7"/>
  <c r="E262" i="7"/>
  <c r="R261" i="7"/>
  <c r="Q261" i="7"/>
  <c r="O261" i="7"/>
  <c r="L261" i="7"/>
  <c r="J261" i="7"/>
  <c r="I261" i="7"/>
  <c r="G261" i="7"/>
  <c r="S260" i="7"/>
  <c r="Q260" i="7"/>
  <c r="N260" i="7"/>
  <c r="L260" i="7"/>
  <c r="K260" i="7"/>
  <c r="I260" i="7"/>
  <c r="F260" i="7"/>
  <c r="S259" i="7"/>
  <c r="P259" i="7"/>
  <c r="N259" i="7"/>
  <c r="M259" i="7"/>
  <c r="W259" i="7" s="1"/>
  <c r="K259" i="7"/>
  <c r="H259" i="7"/>
  <c r="F259" i="7"/>
  <c r="E259" i="7"/>
  <c r="R258" i="7"/>
  <c r="P258" i="7"/>
  <c r="O258" i="7"/>
  <c r="M258" i="7"/>
  <c r="W258" i="7" s="1"/>
  <c r="J258" i="7"/>
  <c r="H258" i="7"/>
  <c r="G258" i="7"/>
  <c r="E258" i="7"/>
  <c r="R257" i="7"/>
  <c r="Q257" i="7"/>
  <c r="O257" i="7"/>
  <c r="L257" i="7"/>
  <c r="J257" i="7"/>
  <c r="I257" i="7"/>
  <c r="G257" i="7"/>
  <c r="F257" i="7"/>
  <c r="S256" i="7"/>
  <c r="Q256" i="7"/>
  <c r="N256" i="7"/>
  <c r="X256" i="7" s="1"/>
  <c r="L256" i="7"/>
  <c r="K256" i="7"/>
  <c r="I256" i="7"/>
  <c r="F256" i="7"/>
  <c r="S255" i="7"/>
  <c r="P255" i="7"/>
  <c r="N255" i="7"/>
  <c r="M255" i="7"/>
  <c r="W255" i="7" s="1"/>
  <c r="K255" i="7"/>
  <c r="J255" i="7"/>
  <c r="H255" i="7"/>
  <c r="F255" i="7"/>
  <c r="E255" i="7"/>
  <c r="R254" i="7"/>
  <c r="P254" i="7"/>
  <c r="O254" i="7"/>
  <c r="M254" i="7"/>
  <c r="W254" i="7" s="1"/>
  <c r="L254" i="7"/>
  <c r="J254" i="7"/>
  <c r="H254" i="7"/>
  <c r="G254" i="7"/>
  <c r="E254" i="7"/>
  <c r="S253" i="7"/>
  <c r="Q253" i="7"/>
  <c r="N253" i="7"/>
  <c r="M253" i="7"/>
  <c r="W253" i="7" s="1"/>
  <c r="L253" i="7"/>
  <c r="K253" i="7"/>
  <c r="I253" i="7"/>
  <c r="F253" i="7"/>
  <c r="E253" i="7"/>
  <c r="S252" i="7"/>
  <c r="P252" i="7"/>
  <c r="O252" i="7"/>
  <c r="N252" i="7"/>
  <c r="M252" i="7"/>
  <c r="K252" i="7"/>
  <c r="H252" i="7"/>
  <c r="G252" i="7"/>
  <c r="F252" i="7"/>
  <c r="E252" i="7"/>
  <c r="R251" i="7"/>
  <c r="Q251" i="7"/>
  <c r="P251" i="7"/>
  <c r="O251" i="7"/>
  <c r="M251" i="7"/>
  <c r="W251" i="7" s="1"/>
  <c r="K251" i="7"/>
  <c r="J251" i="7"/>
  <c r="I251" i="7"/>
  <c r="H251" i="7"/>
  <c r="G251" i="7"/>
  <c r="E251" i="7"/>
  <c r="S250" i="7"/>
  <c r="R250" i="7"/>
  <c r="Q250" i="7"/>
  <c r="O250" i="7"/>
  <c r="L250" i="7"/>
  <c r="K250" i="7"/>
  <c r="J250" i="7"/>
  <c r="I250" i="7"/>
  <c r="G250" i="7"/>
  <c r="S249" i="7"/>
  <c r="Q249" i="7"/>
  <c r="N249" i="7"/>
  <c r="M249" i="7"/>
  <c r="W249" i="7" s="1"/>
  <c r="L249" i="7"/>
  <c r="K249" i="7"/>
  <c r="I249" i="7"/>
  <c r="F249" i="7"/>
  <c r="E249" i="7"/>
  <c r="S248" i="7"/>
  <c r="R248" i="7"/>
  <c r="P248" i="7"/>
  <c r="O248" i="7"/>
  <c r="N248" i="7"/>
  <c r="M248" i="7"/>
  <c r="W248" i="7" s="1"/>
  <c r="K248" i="7"/>
  <c r="J248" i="7"/>
  <c r="H248" i="7"/>
  <c r="G248" i="7"/>
  <c r="X248" i="7" s="1"/>
  <c r="F248" i="7"/>
  <c r="E248" i="7"/>
  <c r="R247" i="7"/>
  <c r="Q247" i="7"/>
  <c r="P247" i="7"/>
  <c r="O247" i="7"/>
  <c r="M247" i="7"/>
  <c r="W247" i="7" s="1"/>
  <c r="L247" i="7"/>
  <c r="K247" i="7"/>
  <c r="J247" i="7"/>
  <c r="I247" i="7"/>
  <c r="H247" i="7"/>
  <c r="G247" i="7"/>
  <c r="E247" i="7"/>
  <c r="S246" i="7"/>
  <c r="R246" i="7"/>
  <c r="Q246" i="7"/>
  <c r="O246" i="7"/>
  <c r="L246" i="7"/>
  <c r="K246" i="7"/>
  <c r="J246" i="7"/>
  <c r="I246" i="7"/>
  <c r="G246" i="7"/>
  <c r="S245" i="7"/>
  <c r="Q245" i="7"/>
  <c r="N245" i="7"/>
  <c r="M245" i="7"/>
  <c r="W245" i="7" s="1"/>
  <c r="L245" i="7"/>
  <c r="K245" i="7"/>
  <c r="I245" i="7"/>
  <c r="F245" i="7"/>
  <c r="E245" i="7"/>
  <c r="S244" i="7"/>
  <c r="P244" i="7"/>
  <c r="O244" i="7"/>
  <c r="N244" i="7"/>
  <c r="M244" i="7"/>
  <c r="K244" i="7"/>
  <c r="H244" i="7"/>
  <c r="G244" i="7"/>
  <c r="F244" i="7"/>
  <c r="X244" i="7" s="1"/>
  <c r="E244" i="7"/>
  <c r="R243" i="7"/>
  <c r="Q243" i="7"/>
  <c r="P243" i="7"/>
  <c r="O243" i="7"/>
  <c r="M243" i="7"/>
  <c r="W243" i="7" s="1"/>
  <c r="K243" i="7"/>
  <c r="J243" i="7"/>
  <c r="I243" i="7"/>
  <c r="H243" i="7"/>
  <c r="G243" i="7"/>
  <c r="E243" i="7"/>
  <c r="S242" i="7"/>
  <c r="R242" i="7"/>
  <c r="Q242" i="7"/>
  <c r="O242" i="7"/>
  <c r="L242" i="7"/>
  <c r="K242" i="7"/>
  <c r="J242" i="7"/>
  <c r="I242" i="7"/>
  <c r="G242" i="7"/>
  <c r="X242" i="7" s="1"/>
  <c r="F242" i="7"/>
  <c r="S241" i="7"/>
  <c r="Q241" i="7"/>
  <c r="N241" i="7"/>
  <c r="M241" i="7"/>
  <c r="W241" i="7" s="1"/>
  <c r="L241" i="7"/>
  <c r="K241" i="7"/>
  <c r="I241" i="7"/>
  <c r="F241" i="7"/>
  <c r="E241" i="7"/>
  <c r="S240" i="7"/>
  <c r="P240" i="7"/>
  <c r="O240" i="7"/>
  <c r="N240" i="7"/>
  <c r="M240" i="7"/>
  <c r="K240" i="7"/>
  <c r="H240" i="7"/>
  <c r="G240" i="7"/>
  <c r="F240" i="7"/>
  <c r="E240" i="7"/>
  <c r="R239" i="7"/>
  <c r="Q239" i="7"/>
  <c r="P239" i="7"/>
  <c r="O239" i="7"/>
  <c r="M239" i="7"/>
  <c r="W239" i="7" s="1"/>
  <c r="K239" i="7"/>
  <c r="J239" i="7"/>
  <c r="I239" i="7"/>
  <c r="H239" i="7"/>
  <c r="G239" i="7"/>
  <c r="E239" i="7"/>
  <c r="S238" i="7"/>
  <c r="R238" i="7"/>
  <c r="Q238" i="7"/>
  <c r="O238" i="7"/>
  <c r="L238" i="7"/>
  <c r="K238" i="7"/>
  <c r="J238" i="7"/>
  <c r="I238" i="7"/>
  <c r="G238" i="7"/>
  <c r="S237" i="7"/>
  <c r="Q237" i="7"/>
  <c r="N237" i="7"/>
  <c r="M237" i="7"/>
  <c r="W237" i="7" s="1"/>
  <c r="L237" i="7"/>
  <c r="K237" i="7"/>
  <c r="I237" i="7"/>
  <c r="F237" i="7"/>
  <c r="E237" i="7"/>
  <c r="S236" i="7"/>
  <c r="P236" i="7"/>
  <c r="O236" i="7"/>
  <c r="N236" i="7"/>
  <c r="X236" i="7" s="1"/>
  <c r="M236" i="7"/>
  <c r="K236" i="7"/>
  <c r="H236" i="7"/>
  <c r="G236" i="7"/>
  <c r="F236" i="7"/>
  <c r="E236" i="7"/>
  <c r="R235" i="7"/>
  <c r="Q235" i="7"/>
  <c r="P235" i="7"/>
  <c r="O235" i="7"/>
  <c r="M235" i="7"/>
  <c r="W235" i="7" s="1"/>
  <c r="K235" i="7"/>
  <c r="J235" i="7"/>
  <c r="I235" i="7"/>
  <c r="H235" i="7"/>
  <c r="G235" i="7"/>
  <c r="E235" i="7"/>
  <c r="S234" i="7"/>
  <c r="R234" i="7"/>
  <c r="Q234" i="7"/>
  <c r="O234" i="7"/>
  <c r="L234" i="7"/>
  <c r="K234" i="7"/>
  <c r="J234" i="7"/>
  <c r="I234" i="7"/>
  <c r="G234" i="7"/>
  <c r="S233" i="7"/>
  <c r="Q233" i="7"/>
  <c r="N233" i="7"/>
  <c r="M233" i="7"/>
  <c r="W233" i="7" s="1"/>
  <c r="L233" i="7"/>
  <c r="K233" i="7"/>
  <c r="I233" i="7"/>
  <c r="F233" i="7"/>
  <c r="E233" i="7"/>
  <c r="S232" i="7"/>
  <c r="Q232" i="7"/>
  <c r="P232" i="7"/>
  <c r="O232" i="7"/>
  <c r="N232" i="7"/>
  <c r="X232" i="7" s="1"/>
  <c r="L232" i="7"/>
  <c r="I232" i="7"/>
  <c r="H232" i="7"/>
  <c r="G232" i="7"/>
  <c r="F232" i="7"/>
  <c r="S231" i="7"/>
  <c r="R231" i="7"/>
  <c r="Q231" i="7"/>
  <c r="P231" i="7"/>
  <c r="N231" i="7"/>
  <c r="K231" i="7"/>
  <c r="J231" i="7"/>
  <c r="I231" i="7"/>
  <c r="H231" i="7"/>
  <c r="F231" i="7"/>
  <c r="S230" i="7"/>
  <c r="R230" i="7"/>
  <c r="P230" i="7"/>
  <c r="M230" i="7"/>
  <c r="W230" i="7" s="1"/>
  <c r="L230" i="7"/>
  <c r="K230" i="7"/>
  <c r="J230" i="7"/>
  <c r="H230" i="7"/>
  <c r="E230" i="7"/>
  <c r="R229" i="7"/>
  <c r="O229" i="7"/>
  <c r="N229" i="7"/>
  <c r="M229" i="7"/>
  <c r="W229" i="7" s="1"/>
  <c r="L229" i="7"/>
  <c r="J229" i="7"/>
  <c r="G229" i="7"/>
  <c r="F229" i="7"/>
  <c r="E229" i="7"/>
  <c r="Q228" i="7"/>
  <c r="P228" i="7"/>
  <c r="O228" i="7"/>
  <c r="N228" i="7"/>
  <c r="X228" i="7" s="1"/>
  <c r="L228" i="7"/>
  <c r="I228" i="7"/>
  <c r="H228" i="7"/>
  <c r="G228" i="7"/>
  <c r="F228" i="7"/>
  <c r="S227" i="7"/>
  <c r="R227" i="7"/>
  <c r="Q227" i="7"/>
  <c r="P227" i="7"/>
  <c r="N227" i="7"/>
  <c r="M227" i="7"/>
  <c r="K227" i="7"/>
  <c r="J227" i="7"/>
  <c r="I227" i="7"/>
  <c r="H227" i="7"/>
  <c r="F227" i="7"/>
  <c r="S226" i="7"/>
  <c r="R226" i="7"/>
  <c r="P226" i="7"/>
  <c r="M226" i="7"/>
  <c r="W226" i="7" s="1"/>
  <c r="L226" i="7"/>
  <c r="K226" i="7"/>
  <c r="J226" i="7"/>
  <c r="H226" i="7"/>
  <c r="E226" i="7"/>
  <c r="R225" i="7"/>
  <c r="Q225" i="7"/>
  <c r="O225" i="7"/>
  <c r="N225" i="7"/>
  <c r="M225" i="7"/>
  <c r="L225" i="7"/>
  <c r="J225" i="7"/>
  <c r="G225" i="7"/>
  <c r="F225" i="7"/>
  <c r="E225" i="7"/>
  <c r="Q224" i="7"/>
  <c r="P224" i="7"/>
  <c r="O224" i="7"/>
  <c r="N224" i="7"/>
  <c r="X224" i="7" s="1"/>
  <c r="L224" i="7"/>
  <c r="K224" i="7"/>
  <c r="I224" i="7"/>
  <c r="H224" i="7"/>
  <c r="G224" i="7"/>
  <c r="F224" i="7"/>
  <c r="S223" i="7"/>
  <c r="R223" i="7"/>
  <c r="Q223" i="7"/>
  <c r="P223" i="7"/>
  <c r="N223" i="7"/>
  <c r="K223" i="7"/>
  <c r="J223" i="7"/>
  <c r="I223" i="7"/>
  <c r="H223" i="7"/>
  <c r="F223" i="7"/>
  <c r="S222" i="7"/>
  <c r="R222" i="7"/>
  <c r="P222" i="7"/>
  <c r="M222" i="7"/>
  <c r="W222" i="7" s="1"/>
  <c r="L222" i="7"/>
  <c r="K222" i="7"/>
  <c r="J222" i="7"/>
  <c r="H222" i="7"/>
  <c r="E222" i="7"/>
  <c r="R221" i="7"/>
  <c r="Q221" i="7"/>
  <c r="O221" i="7"/>
  <c r="N221" i="7"/>
  <c r="M221" i="7"/>
  <c r="L221" i="7"/>
  <c r="J221" i="7"/>
  <c r="G221" i="7"/>
  <c r="F221" i="7"/>
  <c r="E221" i="7"/>
  <c r="S220" i="7"/>
  <c r="Q220" i="7"/>
  <c r="P220" i="7"/>
  <c r="O220" i="7"/>
  <c r="N220" i="7"/>
  <c r="L220" i="7"/>
  <c r="I220" i="7"/>
  <c r="H220" i="7"/>
  <c r="G220" i="7"/>
  <c r="F220" i="7"/>
  <c r="S219" i="7"/>
  <c r="R219" i="7"/>
  <c r="Q219" i="7"/>
  <c r="P219" i="7"/>
  <c r="N219" i="7"/>
  <c r="M219" i="7"/>
  <c r="K219" i="7"/>
  <c r="J219" i="7"/>
  <c r="I219" i="7"/>
  <c r="H219" i="7"/>
  <c r="F219" i="7"/>
  <c r="S218" i="7"/>
  <c r="R218" i="7"/>
  <c r="P218" i="7"/>
  <c r="M218" i="7"/>
  <c r="L218" i="7"/>
  <c r="K218" i="7"/>
  <c r="J218" i="7"/>
  <c r="H218" i="7"/>
  <c r="G218" i="7"/>
  <c r="E218" i="7"/>
  <c r="R217" i="7"/>
  <c r="O217" i="7"/>
  <c r="N217" i="7"/>
  <c r="M217" i="7"/>
  <c r="L217" i="7"/>
  <c r="J217" i="7"/>
  <c r="I217" i="7"/>
  <c r="G217" i="7"/>
  <c r="F217" i="7"/>
  <c r="E217" i="7"/>
  <c r="Q216" i="7"/>
  <c r="P216" i="7"/>
  <c r="O216" i="7"/>
  <c r="N216" i="7"/>
  <c r="L216" i="7"/>
  <c r="I216" i="7"/>
  <c r="H216" i="7"/>
  <c r="G216" i="7"/>
  <c r="F216" i="7"/>
  <c r="S215" i="7"/>
  <c r="R215" i="7"/>
  <c r="Q215" i="7"/>
  <c r="P215" i="7"/>
  <c r="N215" i="7"/>
  <c r="K215" i="7"/>
  <c r="J215" i="7"/>
  <c r="I215" i="7"/>
  <c r="H215" i="7"/>
  <c r="F215" i="7"/>
  <c r="S214" i="7"/>
  <c r="R214" i="7"/>
  <c r="P214" i="7"/>
  <c r="M214" i="7"/>
  <c r="W214" i="7" s="1"/>
  <c r="L214" i="7"/>
  <c r="K214" i="7"/>
  <c r="J214" i="7"/>
  <c r="H214" i="7"/>
  <c r="E214" i="7"/>
  <c r="R213" i="7"/>
  <c r="O213" i="7"/>
  <c r="N213" i="7"/>
  <c r="M213" i="7"/>
  <c r="W213" i="7" s="1"/>
  <c r="L213" i="7"/>
  <c r="J213" i="7"/>
  <c r="I213" i="7"/>
  <c r="G213" i="7"/>
  <c r="F213" i="7"/>
  <c r="E213" i="7"/>
  <c r="Q212" i="7"/>
  <c r="P212" i="7"/>
  <c r="O212" i="7"/>
  <c r="N212" i="7"/>
  <c r="L212" i="7"/>
  <c r="I212" i="7"/>
  <c r="H212" i="7"/>
  <c r="G212" i="7"/>
  <c r="F212" i="7"/>
  <c r="S211" i="7"/>
  <c r="R211" i="7"/>
  <c r="Q211" i="7"/>
  <c r="O211" i="7"/>
  <c r="L211" i="7"/>
  <c r="K211" i="7"/>
  <c r="J211" i="7"/>
  <c r="I211" i="7"/>
  <c r="G211" i="7"/>
  <c r="S210" i="7"/>
  <c r="Q210" i="7"/>
  <c r="N210" i="7"/>
  <c r="M210" i="7"/>
  <c r="W210" i="7" s="1"/>
  <c r="L210" i="7"/>
  <c r="K210" i="7"/>
  <c r="I210" i="7"/>
  <c r="H210" i="7"/>
  <c r="F210" i="7"/>
  <c r="E210" i="7"/>
  <c r="S209" i="7"/>
  <c r="P209" i="7"/>
  <c r="O209" i="7"/>
  <c r="N209" i="7"/>
  <c r="M209" i="7"/>
  <c r="W209" i="7" s="1"/>
  <c r="K209" i="7"/>
  <c r="H209" i="7"/>
  <c r="G209" i="7"/>
  <c r="F209" i="7"/>
  <c r="E209" i="7"/>
  <c r="R208" i="7"/>
  <c r="Q208" i="7"/>
  <c r="P208" i="7"/>
  <c r="O208" i="7"/>
  <c r="M208" i="7"/>
  <c r="J208" i="7"/>
  <c r="I208" i="7"/>
  <c r="H208" i="7"/>
  <c r="G208" i="7"/>
  <c r="E208" i="7"/>
  <c r="S207" i="7"/>
  <c r="R207" i="7"/>
  <c r="Q207" i="7"/>
  <c r="O207" i="7"/>
  <c r="L207" i="7"/>
  <c r="K207" i="7"/>
  <c r="J207" i="7"/>
  <c r="I207" i="7"/>
  <c r="G207" i="7"/>
  <c r="S206" i="7"/>
  <c r="Q206" i="7"/>
  <c r="N206" i="7"/>
  <c r="M206" i="7"/>
  <c r="W206" i="7" s="1"/>
  <c r="L206" i="7"/>
  <c r="K206" i="7"/>
  <c r="I206" i="7"/>
  <c r="F206" i="7"/>
  <c r="E206" i="7"/>
  <c r="S205" i="7"/>
  <c r="P205" i="7"/>
  <c r="O205" i="7"/>
  <c r="N205" i="7"/>
  <c r="M205" i="7"/>
  <c r="W205" i="7" s="1"/>
  <c r="K205" i="7"/>
  <c r="H205" i="7"/>
  <c r="G205" i="7"/>
  <c r="F205" i="7"/>
  <c r="E205" i="7"/>
  <c r="R204" i="7"/>
  <c r="Q204" i="7"/>
  <c r="P204" i="7"/>
  <c r="O204" i="7"/>
  <c r="M204" i="7"/>
  <c r="J204" i="7"/>
  <c r="I204" i="7"/>
  <c r="H204" i="7"/>
  <c r="G204" i="7"/>
  <c r="E204" i="7"/>
  <c r="S203" i="7"/>
  <c r="R203" i="7"/>
  <c r="Q203" i="7"/>
  <c r="O203" i="7"/>
  <c r="L203" i="7"/>
  <c r="K203" i="7"/>
  <c r="J203" i="7"/>
  <c r="I203" i="7"/>
  <c r="G203" i="7"/>
  <c r="S202" i="7"/>
  <c r="Q202" i="7"/>
  <c r="N202" i="7"/>
  <c r="M202" i="7"/>
  <c r="W202" i="7" s="1"/>
  <c r="L202" i="7"/>
  <c r="K202" i="7"/>
  <c r="I202" i="7"/>
  <c r="F202" i="7"/>
  <c r="E202" i="7"/>
  <c r="S201" i="7"/>
  <c r="P201" i="7"/>
  <c r="O201" i="7"/>
  <c r="N201" i="7"/>
  <c r="M201" i="7"/>
  <c r="K201" i="7"/>
  <c r="H201" i="7"/>
  <c r="G201" i="7"/>
  <c r="F201" i="7"/>
  <c r="E201" i="7"/>
  <c r="R200" i="7"/>
  <c r="Q200" i="7"/>
  <c r="P200" i="7"/>
  <c r="O200" i="7"/>
  <c r="M200" i="7"/>
  <c r="W200" i="7" s="1"/>
  <c r="L200" i="7"/>
  <c r="J200" i="7"/>
  <c r="I200" i="7"/>
  <c r="H200" i="7"/>
  <c r="G200" i="7"/>
  <c r="E200" i="7"/>
  <c r="S199" i="7"/>
  <c r="R199" i="7"/>
  <c r="Q199" i="7"/>
  <c r="O199" i="7"/>
  <c r="N199" i="7"/>
  <c r="L199" i="7"/>
  <c r="K199" i="7"/>
  <c r="J199" i="7"/>
  <c r="I199" i="7"/>
  <c r="G199" i="7"/>
  <c r="F199" i="7"/>
  <c r="S198" i="7"/>
  <c r="Q198" i="7"/>
  <c r="P198" i="7"/>
  <c r="N198" i="7"/>
  <c r="M198" i="7"/>
  <c r="W198" i="7" s="1"/>
  <c r="L198" i="7"/>
  <c r="K198" i="7"/>
  <c r="I198" i="7"/>
  <c r="F198" i="7"/>
  <c r="E198" i="7"/>
  <c r="S197" i="7"/>
  <c r="P197" i="7"/>
  <c r="O197" i="7"/>
  <c r="N197" i="7"/>
  <c r="M197" i="7"/>
  <c r="W197" i="7" s="1"/>
  <c r="K197" i="7"/>
  <c r="H197" i="7"/>
  <c r="G197" i="7"/>
  <c r="F197" i="7"/>
  <c r="E197" i="7"/>
  <c r="R196" i="7"/>
  <c r="Q196" i="7"/>
  <c r="P196" i="7"/>
  <c r="O196" i="7"/>
  <c r="M196" i="7"/>
  <c r="J196" i="7"/>
  <c r="I196" i="7"/>
  <c r="H196" i="7"/>
  <c r="G196" i="7"/>
  <c r="E196" i="7"/>
  <c r="S195" i="7"/>
  <c r="R195" i="7"/>
  <c r="Q195" i="7"/>
  <c r="O195" i="7"/>
  <c r="L195" i="7"/>
  <c r="K195" i="7"/>
  <c r="J195" i="7"/>
  <c r="I195" i="7"/>
  <c r="G195" i="7"/>
  <c r="S194" i="7"/>
  <c r="Q194" i="7"/>
  <c r="P194" i="7"/>
  <c r="N194" i="7"/>
  <c r="M194" i="7"/>
  <c r="W194" i="7" s="1"/>
  <c r="L194" i="7"/>
  <c r="K194" i="7"/>
  <c r="I194" i="7"/>
  <c r="F194" i="7"/>
  <c r="E194" i="7"/>
  <c r="S193" i="7"/>
  <c r="P193" i="7"/>
  <c r="O193" i="7"/>
  <c r="N193" i="7"/>
  <c r="M193" i="7"/>
  <c r="K193" i="7"/>
  <c r="J193" i="7"/>
  <c r="H193" i="7"/>
  <c r="G193" i="7"/>
  <c r="F193" i="7"/>
  <c r="E193" i="7"/>
  <c r="R192" i="7"/>
  <c r="Q192" i="7"/>
  <c r="P192" i="7"/>
  <c r="O192" i="7"/>
  <c r="M192" i="7"/>
  <c r="J192" i="7"/>
  <c r="I192" i="7"/>
  <c r="H192" i="7"/>
  <c r="G192" i="7"/>
  <c r="E192" i="7"/>
  <c r="S191" i="7"/>
  <c r="R191" i="7"/>
  <c r="Q191" i="7"/>
  <c r="O191" i="7"/>
  <c r="L191" i="7"/>
  <c r="K191" i="7"/>
  <c r="J191" i="7"/>
  <c r="I191" i="7"/>
  <c r="G191" i="7"/>
  <c r="S190" i="7"/>
  <c r="P190" i="7"/>
  <c r="O190" i="7"/>
  <c r="N190" i="7"/>
  <c r="M190" i="7"/>
  <c r="K190" i="7"/>
  <c r="H190" i="7"/>
  <c r="G190" i="7"/>
  <c r="F190" i="7"/>
  <c r="E190" i="7"/>
  <c r="R189" i="7"/>
  <c r="Q189" i="7"/>
  <c r="P189" i="7"/>
  <c r="O189" i="7"/>
  <c r="M189" i="7"/>
  <c r="K189" i="7"/>
  <c r="J189" i="7"/>
  <c r="I189" i="7"/>
  <c r="H189" i="7"/>
  <c r="G189" i="7"/>
  <c r="E189" i="7"/>
  <c r="S188" i="7"/>
  <c r="R188" i="7"/>
  <c r="Q188" i="7"/>
  <c r="O188" i="7"/>
  <c r="L188" i="7"/>
  <c r="K188" i="7"/>
  <c r="J188" i="7"/>
  <c r="I188" i="7"/>
  <c r="G188" i="7"/>
  <c r="S187" i="7"/>
  <c r="Q187" i="7"/>
  <c r="P187" i="7"/>
  <c r="N187" i="7"/>
  <c r="M187" i="7"/>
  <c r="W187" i="7" s="1"/>
  <c r="L187" i="7"/>
  <c r="K187" i="7"/>
  <c r="I187" i="7"/>
  <c r="F187" i="7"/>
  <c r="E187" i="7"/>
  <c r="S186" i="7"/>
  <c r="P186" i="7"/>
  <c r="O186" i="7"/>
  <c r="N186" i="7"/>
  <c r="M186" i="7"/>
  <c r="K186" i="7"/>
  <c r="H186" i="7"/>
  <c r="G186" i="7"/>
  <c r="F186" i="7"/>
  <c r="E186" i="7"/>
  <c r="R185" i="7"/>
  <c r="Q185" i="7"/>
  <c r="P185" i="7"/>
  <c r="O185" i="7"/>
  <c r="M185" i="7"/>
  <c r="W185" i="7" s="1"/>
  <c r="K185" i="7"/>
  <c r="J185" i="7"/>
  <c r="I185" i="7"/>
  <c r="H185" i="7"/>
  <c r="G185" i="7"/>
  <c r="E185" i="7"/>
  <c r="S184" i="7"/>
  <c r="R184" i="7"/>
  <c r="Q184" i="7"/>
  <c r="O184" i="7"/>
  <c r="L184" i="7"/>
  <c r="K184" i="7"/>
  <c r="J184" i="7"/>
  <c r="I184" i="7"/>
  <c r="G184" i="7"/>
  <c r="S183" i="7"/>
  <c r="Q183" i="7"/>
  <c r="N183" i="7"/>
  <c r="M183" i="7"/>
  <c r="W183" i="7" s="1"/>
  <c r="L183" i="7"/>
  <c r="K183" i="7"/>
  <c r="I183" i="7"/>
  <c r="F183" i="7"/>
  <c r="E183" i="7"/>
  <c r="S182" i="7"/>
  <c r="P182" i="7"/>
  <c r="O182" i="7"/>
  <c r="N182" i="7"/>
  <c r="M182" i="7"/>
  <c r="K182" i="7"/>
  <c r="H182" i="7"/>
  <c r="G182" i="7"/>
  <c r="F182" i="7"/>
  <c r="E182" i="7"/>
  <c r="R181" i="7"/>
  <c r="Q181" i="7"/>
  <c r="P181" i="7"/>
  <c r="O181" i="7"/>
  <c r="M181" i="7"/>
  <c r="K181" i="7"/>
  <c r="J181" i="7"/>
  <c r="I181" i="7"/>
  <c r="H181" i="7"/>
  <c r="G181" i="7"/>
  <c r="W181" i="7" s="1"/>
  <c r="E181" i="7"/>
  <c r="S180" i="7"/>
  <c r="R180" i="7"/>
  <c r="Q180" i="7"/>
  <c r="O180" i="7"/>
  <c r="L180" i="7"/>
  <c r="K180" i="7"/>
  <c r="J180" i="7"/>
  <c r="I180" i="7"/>
  <c r="G180" i="7"/>
  <c r="S179" i="7"/>
  <c r="Q179" i="7"/>
  <c r="N179" i="7"/>
  <c r="M179" i="7"/>
  <c r="W179" i="7" s="1"/>
  <c r="L179" i="7"/>
  <c r="K179" i="7"/>
  <c r="I179" i="7"/>
  <c r="F179" i="7"/>
  <c r="E179" i="7"/>
  <c r="S178" i="7"/>
  <c r="R178" i="7"/>
  <c r="P178" i="7"/>
  <c r="O178" i="7"/>
  <c r="N178" i="7"/>
  <c r="M178" i="7"/>
  <c r="K178" i="7"/>
  <c r="H178" i="7"/>
  <c r="G178" i="7"/>
  <c r="F178" i="7"/>
  <c r="E178" i="7"/>
  <c r="R177" i="7"/>
  <c r="Q177" i="7"/>
  <c r="P177" i="7"/>
  <c r="O177" i="7"/>
  <c r="M177" i="7"/>
  <c r="W177" i="7" s="1"/>
  <c r="K177" i="7"/>
  <c r="J177" i="7"/>
  <c r="I177" i="7"/>
  <c r="H177" i="7"/>
  <c r="G177" i="7"/>
  <c r="E177" i="7"/>
  <c r="S176" i="7"/>
  <c r="R176" i="7"/>
  <c r="Q176" i="7"/>
  <c r="O176" i="7"/>
  <c r="L176" i="7"/>
  <c r="K176" i="7"/>
  <c r="J176" i="7"/>
  <c r="I176" i="7"/>
  <c r="G176" i="7"/>
  <c r="S175" i="7"/>
  <c r="Q175" i="7"/>
  <c r="N175" i="7"/>
  <c r="M175" i="7"/>
  <c r="W175" i="7" s="1"/>
  <c r="L175" i="7"/>
  <c r="K175" i="7"/>
  <c r="I175" i="7"/>
  <c r="H175" i="7"/>
  <c r="F175" i="7"/>
  <c r="E175" i="7"/>
  <c r="S174" i="7"/>
  <c r="P174" i="7"/>
  <c r="O174" i="7"/>
  <c r="N174" i="7"/>
  <c r="M174" i="7"/>
  <c r="K174" i="7"/>
  <c r="J174" i="7"/>
  <c r="H174" i="7"/>
  <c r="G174" i="7"/>
  <c r="X174" i="7" s="1"/>
  <c r="F174" i="7"/>
  <c r="E174" i="7"/>
  <c r="R173" i="7"/>
  <c r="Q173" i="7"/>
  <c r="P173" i="7"/>
  <c r="O173" i="7"/>
  <c r="M173" i="7"/>
  <c r="W173" i="7" s="1"/>
  <c r="K173" i="7"/>
  <c r="J173" i="7"/>
  <c r="I173" i="7"/>
  <c r="H173" i="7"/>
  <c r="G173" i="7"/>
  <c r="E173" i="7"/>
  <c r="S172" i="7"/>
  <c r="R172" i="7"/>
  <c r="Q172" i="7"/>
  <c r="O172" i="7"/>
  <c r="L172" i="7"/>
  <c r="K172" i="7"/>
  <c r="J172" i="7"/>
  <c r="I172" i="7"/>
  <c r="G172" i="7"/>
  <c r="S171" i="7"/>
  <c r="Q171" i="7"/>
  <c r="N171" i="7"/>
  <c r="M171" i="7"/>
  <c r="L171" i="7"/>
  <c r="K171" i="7"/>
  <c r="I171" i="7"/>
  <c r="F171" i="7"/>
  <c r="E171" i="7"/>
  <c r="S170" i="7"/>
  <c r="P170" i="7"/>
  <c r="O170" i="7"/>
  <c r="N170" i="7"/>
  <c r="M170" i="7"/>
  <c r="K170" i="7"/>
  <c r="H170" i="7"/>
  <c r="G170" i="7"/>
  <c r="F170" i="7"/>
  <c r="E170" i="7"/>
  <c r="S169" i="7"/>
  <c r="R169" i="7"/>
  <c r="Q169" i="7"/>
  <c r="P169" i="7"/>
  <c r="N169" i="7"/>
  <c r="K169" i="7"/>
  <c r="J169" i="7"/>
  <c r="I169" i="7"/>
  <c r="H169" i="7"/>
  <c r="F169" i="7"/>
  <c r="S168" i="7"/>
  <c r="R168" i="7"/>
  <c r="P168" i="7"/>
  <c r="M168" i="7"/>
  <c r="W168" i="7" s="1"/>
  <c r="L168" i="7"/>
  <c r="K168" i="7"/>
  <c r="J168" i="7"/>
  <c r="H168" i="7"/>
  <c r="E168" i="7"/>
  <c r="R167" i="7"/>
  <c r="O167" i="7"/>
  <c r="N167" i="7"/>
  <c r="M167" i="7"/>
  <c r="W167" i="7" s="1"/>
  <c r="L167" i="7"/>
  <c r="J167" i="7"/>
  <c r="G167" i="7"/>
  <c r="F167" i="7"/>
  <c r="X167" i="7" s="1"/>
  <c r="E167" i="7"/>
  <c r="S166" i="7"/>
  <c r="Q166" i="7"/>
  <c r="P166" i="7"/>
  <c r="O166" i="7"/>
  <c r="N166" i="7"/>
  <c r="L166" i="7"/>
  <c r="I166" i="7"/>
  <c r="H166" i="7"/>
  <c r="G166" i="7"/>
  <c r="F166" i="7"/>
  <c r="S165" i="7"/>
  <c r="R165" i="7"/>
  <c r="Q165" i="7"/>
  <c r="P165" i="7"/>
  <c r="N165" i="7"/>
  <c r="M165" i="7"/>
  <c r="K165" i="7"/>
  <c r="J165" i="7"/>
  <c r="I165" i="7"/>
  <c r="H165" i="7"/>
  <c r="F165" i="7"/>
  <c r="S164" i="7"/>
  <c r="R164" i="7"/>
  <c r="P164" i="7"/>
  <c r="O164" i="7"/>
  <c r="M164" i="7"/>
  <c r="W164" i="7" s="1"/>
  <c r="L164" i="7"/>
  <c r="K164" i="7"/>
  <c r="J164" i="7"/>
  <c r="H164" i="7"/>
  <c r="G164" i="7"/>
  <c r="E164" i="7"/>
  <c r="R163" i="7"/>
  <c r="O163" i="7"/>
  <c r="N163" i="7"/>
  <c r="M163" i="7"/>
  <c r="L163" i="7"/>
  <c r="J163" i="7"/>
  <c r="G163" i="7"/>
  <c r="W163" i="7" s="1"/>
  <c r="F163" i="7"/>
  <c r="E163" i="7"/>
  <c r="Q162" i="7"/>
  <c r="P162" i="7"/>
  <c r="O162" i="7"/>
  <c r="N162" i="7"/>
  <c r="L162" i="7"/>
  <c r="I162" i="7"/>
  <c r="H162" i="7"/>
  <c r="G162" i="7"/>
  <c r="F162" i="7"/>
  <c r="S161" i="7"/>
  <c r="R161" i="7"/>
  <c r="Q161" i="7"/>
  <c r="P161" i="7"/>
  <c r="N161" i="7"/>
  <c r="K161" i="7"/>
  <c r="J161" i="7"/>
  <c r="I161" i="7"/>
  <c r="H161" i="7"/>
  <c r="F161" i="7"/>
  <c r="S160" i="7"/>
  <c r="R160" i="7"/>
  <c r="P160" i="7"/>
  <c r="M160" i="7"/>
  <c r="W160" i="7" s="1"/>
  <c r="L160" i="7"/>
  <c r="K160" i="7"/>
  <c r="J160" i="7"/>
  <c r="H160" i="7"/>
  <c r="G160" i="7"/>
  <c r="E160" i="7"/>
  <c r="R159" i="7"/>
  <c r="O159" i="7"/>
  <c r="N159" i="7"/>
  <c r="X159" i="7" s="1"/>
  <c r="M159" i="7"/>
  <c r="W159" i="7" s="1"/>
  <c r="L159" i="7"/>
  <c r="J159" i="7"/>
  <c r="G159" i="7"/>
  <c r="F159" i="7"/>
  <c r="E159" i="7"/>
  <c r="Q158" i="7"/>
  <c r="P158" i="7"/>
  <c r="O158" i="7"/>
  <c r="N158" i="7"/>
  <c r="L158" i="7"/>
  <c r="I158" i="7"/>
  <c r="H158" i="7"/>
  <c r="G158" i="7"/>
  <c r="F158" i="7"/>
  <c r="S157" i="7"/>
  <c r="R157" i="7"/>
  <c r="Q157" i="7"/>
  <c r="P157" i="7"/>
  <c r="N157" i="7"/>
  <c r="K157" i="7"/>
  <c r="J157" i="7"/>
  <c r="I157" i="7"/>
  <c r="H157" i="7"/>
  <c r="F157" i="7"/>
  <c r="E157" i="7"/>
  <c r="S156" i="7"/>
  <c r="R156" i="7"/>
  <c r="P156" i="7"/>
  <c r="M156" i="7"/>
  <c r="W156" i="7" s="1"/>
  <c r="L156" i="7"/>
  <c r="K156" i="7"/>
  <c r="J156" i="7"/>
  <c r="H156" i="7"/>
  <c r="E156" i="7"/>
  <c r="R155" i="7"/>
  <c r="O155" i="7"/>
  <c r="N155" i="7"/>
  <c r="M155" i="7"/>
  <c r="W155" i="7" s="1"/>
  <c r="L155" i="7"/>
  <c r="J155" i="7"/>
  <c r="G155" i="7"/>
  <c r="F155" i="7"/>
  <c r="E155" i="7"/>
  <c r="Q154" i="7"/>
  <c r="P154" i="7"/>
  <c r="O154" i="7"/>
  <c r="N154" i="7"/>
  <c r="X154" i="7" s="1"/>
  <c r="L154" i="7"/>
  <c r="I154" i="7"/>
  <c r="H154" i="7"/>
  <c r="G154" i="7"/>
  <c r="F154" i="7"/>
  <c r="S153" i="7"/>
  <c r="R153" i="7"/>
  <c r="Q153" i="7"/>
  <c r="P153" i="7"/>
  <c r="N153" i="7"/>
  <c r="K153" i="7"/>
  <c r="J153" i="7"/>
  <c r="I153" i="7"/>
  <c r="H153" i="7"/>
  <c r="F153" i="7"/>
  <c r="S152" i="7"/>
  <c r="R152" i="7"/>
  <c r="P152" i="7"/>
  <c r="M152" i="7"/>
  <c r="W152" i="7" s="1"/>
  <c r="L152" i="7"/>
  <c r="K152" i="7"/>
  <c r="J152" i="7"/>
  <c r="H152" i="7"/>
  <c r="E152" i="7"/>
  <c r="R151" i="7"/>
  <c r="O151" i="7"/>
  <c r="N151" i="7"/>
  <c r="M151" i="7"/>
  <c r="L151" i="7"/>
  <c r="J151" i="7"/>
  <c r="G151" i="7"/>
  <c r="F151" i="7"/>
  <c r="E151" i="7"/>
  <c r="Q150" i="7"/>
  <c r="P150" i="7"/>
  <c r="O150" i="7"/>
  <c r="N150" i="7"/>
  <c r="L150" i="7"/>
  <c r="I150" i="7"/>
  <c r="H150" i="7"/>
  <c r="G150" i="7"/>
  <c r="F150" i="7"/>
  <c r="S149" i="7"/>
  <c r="R149" i="7"/>
  <c r="Q149" i="7"/>
  <c r="P149" i="7"/>
  <c r="N149" i="7"/>
  <c r="K149" i="7"/>
  <c r="J149" i="7"/>
  <c r="I149" i="7"/>
  <c r="H149" i="7"/>
  <c r="F149" i="7"/>
  <c r="S148" i="7"/>
  <c r="Q148" i="7"/>
  <c r="P148" i="7"/>
  <c r="N148" i="7"/>
  <c r="M148" i="7"/>
  <c r="W148" i="7" s="1"/>
  <c r="L148" i="7"/>
  <c r="K148" i="7"/>
  <c r="I148" i="7"/>
  <c r="F148" i="7"/>
  <c r="E148" i="7"/>
  <c r="S147" i="7"/>
  <c r="P147" i="7"/>
  <c r="O147" i="7"/>
  <c r="N147" i="7"/>
  <c r="M147" i="7"/>
  <c r="K147" i="7"/>
  <c r="H147" i="7"/>
  <c r="G147" i="7"/>
  <c r="F147" i="7"/>
  <c r="E147" i="7"/>
  <c r="R146" i="7"/>
  <c r="Q146" i="7"/>
  <c r="P146" i="7"/>
  <c r="O146" i="7"/>
  <c r="M146" i="7"/>
  <c r="J146" i="7"/>
  <c r="I146" i="7"/>
  <c r="H146" i="7"/>
  <c r="G146" i="7"/>
  <c r="E146" i="7"/>
  <c r="S145" i="7"/>
  <c r="R145" i="7"/>
  <c r="Q145" i="7"/>
  <c r="O145" i="7"/>
  <c r="N145" i="7"/>
  <c r="L145" i="7"/>
  <c r="K145" i="7"/>
  <c r="J145" i="7"/>
  <c r="I145" i="7"/>
  <c r="G145" i="7"/>
  <c r="S144" i="7"/>
  <c r="Q144" i="7"/>
  <c r="N144" i="7"/>
  <c r="M144" i="7"/>
  <c r="W144" i="7" s="1"/>
  <c r="L144" i="7"/>
  <c r="K144" i="7"/>
  <c r="I144" i="7"/>
  <c r="H144" i="7"/>
  <c r="F144" i="7"/>
  <c r="E144" i="7"/>
  <c r="S143" i="7"/>
  <c r="P143" i="7"/>
  <c r="O143" i="7"/>
  <c r="N143" i="7"/>
  <c r="M143" i="7"/>
  <c r="K143" i="7"/>
  <c r="J143" i="7"/>
  <c r="H143" i="7"/>
  <c r="G143" i="7"/>
  <c r="F143" i="7"/>
  <c r="E143" i="7"/>
  <c r="R142" i="7"/>
  <c r="Q142" i="7"/>
  <c r="P142" i="7"/>
  <c r="O142" i="7"/>
  <c r="M142" i="7"/>
  <c r="W142" i="7" s="1"/>
  <c r="J142" i="7"/>
  <c r="I142" i="7"/>
  <c r="H142" i="7"/>
  <c r="G142" i="7"/>
  <c r="E142" i="7"/>
  <c r="S141" i="7"/>
  <c r="R141" i="7"/>
  <c r="Q141" i="7"/>
  <c r="O141" i="7"/>
  <c r="L141" i="7"/>
  <c r="K141" i="7"/>
  <c r="J141" i="7"/>
  <c r="I141" i="7"/>
  <c r="G141" i="7"/>
  <c r="S140" i="7"/>
  <c r="Q140" i="7"/>
  <c r="N140" i="7"/>
  <c r="M140" i="7"/>
  <c r="W140" i="7" s="1"/>
  <c r="L140" i="7"/>
  <c r="K140" i="7"/>
  <c r="I140" i="7"/>
  <c r="H140" i="7"/>
  <c r="F140" i="7"/>
  <c r="E140" i="7"/>
  <c r="S139" i="7"/>
  <c r="P139" i="7"/>
  <c r="O139" i="7"/>
  <c r="N139" i="7"/>
  <c r="M139" i="7"/>
  <c r="K139" i="7"/>
  <c r="H139" i="7"/>
  <c r="G139" i="7"/>
  <c r="F139" i="7"/>
  <c r="E139" i="7"/>
  <c r="R138" i="7"/>
  <c r="Q138" i="7"/>
  <c r="P138" i="7"/>
  <c r="O138" i="7"/>
  <c r="M138" i="7"/>
  <c r="J138" i="7"/>
  <c r="I138" i="7"/>
  <c r="H138" i="7"/>
  <c r="G138" i="7"/>
  <c r="E138" i="7"/>
  <c r="S137" i="7"/>
  <c r="R137" i="7"/>
  <c r="Q137" i="7"/>
  <c r="O137" i="7"/>
  <c r="L137" i="7"/>
  <c r="K137" i="7"/>
  <c r="J137" i="7"/>
  <c r="I137" i="7"/>
  <c r="G137" i="7"/>
  <c r="S136" i="7"/>
  <c r="Q136" i="7"/>
  <c r="N136" i="7"/>
  <c r="M136" i="7"/>
  <c r="W136" i="7" s="1"/>
  <c r="L136" i="7"/>
  <c r="K136" i="7"/>
  <c r="I136" i="7"/>
  <c r="F136" i="7"/>
  <c r="E136" i="7"/>
  <c r="S135" i="7"/>
  <c r="P135" i="7"/>
  <c r="O135" i="7"/>
  <c r="N135" i="7"/>
  <c r="M135" i="7"/>
  <c r="K135" i="7"/>
  <c r="J135" i="7"/>
  <c r="H135" i="7"/>
  <c r="G135" i="7"/>
  <c r="W135" i="7" s="1"/>
  <c r="F135" i="7"/>
  <c r="E135" i="7"/>
  <c r="R134" i="7"/>
  <c r="Q134" i="7"/>
  <c r="P134" i="7"/>
  <c r="O134" i="7"/>
  <c r="M134" i="7"/>
  <c r="J134" i="7"/>
  <c r="I134" i="7"/>
  <c r="H134" i="7"/>
  <c r="G134" i="7"/>
  <c r="E134" i="7"/>
  <c r="S133" i="7"/>
  <c r="R133" i="7"/>
  <c r="Q133" i="7"/>
  <c r="O133" i="7"/>
  <c r="L133" i="7"/>
  <c r="K133" i="7"/>
  <c r="J133" i="7"/>
  <c r="I133" i="7"/>
  <c r="G133" i="7"/>
  <c r="S132" i="7"/>
  <c r="Q132" i="7"/>
  <c r="P132" i="7"/>
  <c r="N132" i="7"/>
  <c r="M132" i="7"/>
  <c r="W132" i="7" s="1"/>
  <c r="L132" i="7"/>
  <c r="K132" i="7"/>
  <c r="I132" i="7"/>
  <c r="F132" i="7"/>
  <c r="E132" i="7"/>
  <c r="S131" i="7"/>
  <c r="R131" i="7"/>
  <c r="P131" i="7"/>
  <c r="O131" i="7"/>
  <c r="N131" i="7"/>
  <c r="M131" i="7"/>
  <c r="K131" i="7"/>
  <c r="J131" i="7"/>
  <c r="H131" i="7"/>
  <c r="G131" i="7"/>
  <c r="F131" i="7"/>
  <c r="E131" i="7"/>
  <c r="R130" i="7"/>
  <c r="Q130" i="7"/>
  <c r="P130" i="7"/>
  <c r="O130" i="7"/>
  <c r="M130" i="7"/>
  <c r="W130" i="7" s="1"/>
  <c r="L130" i="7"/>
  <c r="J130" i="7"/>
  <c r="I130" i="7"/>
  <c r="H130" i="7"/>
  <c r="G130" i="7"/>
  <c r="E130" i="7"/>
  <c r="S129" i="7"/>
  <c r="R129" i="7"/>
  <c r="Q129" i="7"/>
  <c r="O129" i="7"/>
  <c r="L129" i="7"/>
  <c r="K129" i="7"/>
  <c r="J129" i="7"/>
  <c r="I129" i="7"/>
  <c r="G129" i="7"/>
  <c r="F129" i="7"/>
  <c r="S128" i="7"/>
  <c r="Q128" i="7"/>
  <c r="N128" i="7"/>
  <c r="M128" i="7"/>
  <c r="L128" i="7"/>
  <c r="K128" i="7"/>
  <c r="I128" i="7"/>
  <c r="F128" i="7"/>
  <c r="E128" i="7"/>
  <c r="R127" i="7"/>
  <c r="P127" i="7"/>
  <c r="O127" i="7"/>
  <c r="M127" i="7"/>
  <c r="W127" i="7" s="1"/>
  <c r="K127" i="7"/>
  <c r="J127" i="7"/>
  <c r="H127" i="7"/>
  <c r="G127" i="7"/>
  <c r="E127" i="7"/>
  <c r="R126" i="7"/>
  <c r="Q126" i="7"/>
  <c r="O126" i="7"/>
  <c r="L126" i="7"/>
  <c r="K126" i="7"/>
  <c r="J126" i="7"/>
  <c r="I126" i="7"/>
  <c r="G126" i="7"/>
  <c r="S125" i="7"/>
  <c r="Q125" i="7"/>
  <c r="P125" i="7"/>
  <c r="N125" i="7"/>
  <c r="M125" i="7"/>
  <c r="W125" i="7" s="1"/>
  <c r="L125" i="7"/>
  <c r="K125" i="7"/>
  <c r="I125" i="7"/>
  <c r="H125" i="7"/>
  <c r="F125" i="7"/>
  <c r="E125" i="7"/>
  <c r="S124" i="7"/>
  <c r="P124" i="7"/>
  <c r="O124" i="7"/>
  <c r="N124" i="7"/>
  <c r="X124" i="7" s="1"/>
  <c r="M124" i="7"/>
  <c r="W124" i="7" s="1"/>
  <c r="K124" i="7"/>
  <c r="J124" i="7"/>
  <c r="H124" i="7"/>
  <c r="G124" i="7"/>
  <c r="F124" i="7"/>
  <c r="E124" i="7"/>
  <c r="R123" i="7"/>
  <c r="Q123" i="7"/>
  <c r="P123" i="7"/>
  <c r="O123" i="7"/>
  <c r="M123" i="7"/>
  <c r="K123" i="7"/>
  <c r="J123" i="7"/>
  <c r="I123" i="7"/>
  <c r="H123" i="7"/>
  <c r="G123" i="7"/>
  <c r="E123" i="7"/>
  <c r="S122" i="7"/>
  <c r="R122" i="7"/>
  <c r="Q122" i="7"/>
  <c r="O122" i="7"/>
  <c r="N122" i="7"/>
  <c r="X122" i="7" s="1"/>
  <c r="L122" i="7"/>
  <c r="K122" i="7"/>
  <c r="J122" i="7"/>
  <c r="I122" i="7"/>
  <c r="G122" i="7"/>
  <c r="S121" i="7"/>
  <c r="Q121" i="7"/>
  <c r="N121" i="7"/>
  <c r="M121" i="7"/>
  <c r="W121" i="7" s="1"/>
  <c r="L121" i="7"/>
  <c r="K121" i="7"/>
  <c r="I121" i="7"/>
  <c r="F121" i="7"/>
  <c r="E121" i="7"/>
  <c r="S120" i="7"/>
  <c r="R120" i="7"/>
  <c r="P120" i="7"/>
  <c r="O120" i="7"/>
  <c r="N120" i="7"/>
  <c r="X120" i="7" s="1"/>
  <c r="M120" i="7"/>
  <c r="K120" i="7"/>
  <c r="H120" i="7"/>
  <c r="G120" i="7"/>
  <c r="F120" i="7"/>
  <c r="E120" i="7"/>
  <c r="R119" i="7"/>
  <c r="Q119" i="7"/>
  <c r="P119" i="7"/>
  <c r="O119" i="7"/>
  <c r="M119" i="7"/>
  <c r="K119" i="7"/>
  <c r="J119" i="7"/>
  <c r="I119" i="7"/>
  <c r="H119" i="7"/>
  <c r="G119" i="7"/>
  <c r="E119" i="7"/>
  <c r="S118" i="7"/>
  <c r="R118" i="7"/>
  <c r="Q118" i="7"/>
  <c r="O118" i="7"/>
  <c r="L118" i="7"/>
  <c r="K118" i="7"/>
  <c r="J118" i="7"/>
  <c r="I118" i="7"/>
  <c r="G118" i="7"/>
  <c r="F118" i="7"/>
  <c r="S117" i="7"/>
  <c r="Q117" i="7"/>
  <c r="N117" i="7"/>
  <c r="M117" i="7"/>
  <c r="W117" i="7" s="1"/>
  <c r="L117" i="7"/>
  <c r="K117" i="7"/>
  <c r="I117" i="7"/>
  <c r="H117" i="7"/>
  <c r="F117" i="7"/>
  <c r="E117" i="7"/>
  <c r="S116" i="7"/>
  <c r="P116" i="7"/>
  <c r="O116" i="7"/>
  <c r="N116" i="7"/>
  <c r="M116" i="7"/>
  <c r="K116" i="7"/>
  <c r="H116" i="7"/>
  <c r="G116" i="7"/>
  <c r="F116" i="7"/>
  <c r="E116" i="7"/>
  <c r="R115" i="7"/>
  <c r="Q115" i="7"/>
  <c r="P115" i="7"/>
  <c r="O115" i="7"/>
  <c r="M115" i="7"/>
  <c r="W115" i="7" s="1"/>
  <c r="K115" i="7"/>
  <c r="J115" i="7"/>
  <c r="I115" i="7"/>
  <c r="H115" i="7"/>
  <c r="G115" i="7"/>
  <c r="E115" i="7"/>
  <c r="S114" i="7"/>
  <c r="R114" i="7"/>
  <c r="Q114" i="7"/>
  <c r="O114" i="7"/>
  <c r="N114" i="7"/>
  <c r="L114" i="7"/>
  <c r="K114" i="7"/>
  <c r="J114" i="7"/>
  <c r="I114" i="7"/>
  <c r="G114" i="7"/>
  <c r="S113" i="7"/>
  <c r="Q113" i="7"/>
  <c r="N113" i="7"/>
  <c r="M113" i="7"/>
  <c r="W113" i="7" s="1"/>
  <c r="L113" i="7"/>
  <c r="K113" i="7"/>
  <c r="I113" i="7"/>
  <c r="F113" i="7"/>
  <c r="E113" i="7"/>
  <c r="S112" i="7"/>
  <c r="R112" i="7"/>
  <c r="P112" i="7"/>
  <c r="O112" i="7"/>
  <c r="N112" i="7"/>
  <c r="X112" i="7" s="1"/>
  <c r="M112" i="7"/>
  <c r="W112" i="7" s="1"/>
  <c r="K112" i="7"/>
  <c r="H112" i="7"/>
  <c r="G112" i="7"/>
  <c r="F112" i="7"/>
  <c r="E112" i="7"/>
  <c r="R111" i="7"/>
  <c r="Q111" i="7"/>
  <c r="P111" i="7"/>
  <c r="O111" i="7"/>
  <c r="M111" i="7"/>
  <c r="W111" i="7" s="1"/>
  <c r="L111" i="7"/>
  <c r="K111" i="7"/>
  <c r="J111" i="7"/>
  <c r="I111" i="7"/>
  <c r="H111" i="7"/>
  <c r="G111" i="7"/>
  <c r="E111" i="7"/>
  <c r="S110" i="7"/>
  <c r="R110" i="7"/>
  <c r="Q110" i="7"/>
  <c r="O110" i="7"/>
  <c r="L110" i="7"/>
  <c r="K110" i="7"/>
  <c r="J110" i="7"/>
  <c r="I110" i="7"/>
  <c r="G110" i="7"/>
  <c r="S109" i="7"/>
  <c r="Q109" i="7"/>
  <c r="N109" i="7"/>
  <c r="M109" i="7"/>
  <c r="L109" i="7"/>
  <c r="K109" i="7"/>
  <c r="I109" i="7"/>
  <c r="F109" i="7"/>
  <c r="E109" i="7"/>
  <c r="S108" i="7"/>
  <c r="R108" i="7"/>
  <c r="P108" i="7"/>
  <c r="O108" i="7"/>
  <c r="N108" i="7"/>
  <c r="M108" i="7"/>
  <c r="K108" i="7"/>
  <c r="H108" i="7"/>
  <c r="G108" i="7"/>
  <c r="F108" i="7"/>
  <c r="E108" i="7"/>
  <c r="R107" i="7"/>
  <c r="Q107" i="7"/>
  <c r="P107" i="7"/>
  <c r="O107" i="7"/>
  <c r="M107" i="7"/>
  <c r="K107" i="7"/>
  <c r="J107" i="7"/>
  <c r="I107" i="7"/>
  <c r="H107" i="7"/>
  <c r="G107" i="7"/>
  <c r="E107" i="7"/>
  <c r="S106" i="7"/>
  <c r="R106" i="7"/>
  <c r="P106" i="7"/>
  <c r="M106" i="7"/>
  <c r="W106" i="7" s="1"/>
  <c r="L106" i="7"/>
  <c r="K106" i="7"/>
  <c r="J106" i="7"/>
  <c r="H106" i="7"/>
  <c r="G106" i="7"/>
  <c r="E106" i="7"/>
  <c r="R105" i="7"/>
  <c r="O105" i="7"/>
  <c r="N105" i="7"/>
  <c r="M105" i="7"/>
  <c r="W105" i="7" s="1"/>
  <c r="L105" i="7"/>
  <c r="J105" i="7"/>
  <c r="I105" i="7"/>
  <c r="G105" i="7"/>
  <c r="F105" i="7"/>
  <c r="E105" i="7"/>
  <c r="Q104" i="7"/>
  <c r="P104" i="7"/>
  <c r="O104" i="7"/>
  <c r="N104" i="7"/>
  <c r="L104" i="7"/>
  <c r="I104" i="7"/>
  <c r="H104" i="7"/>
  <c r="G104" i="7"/>
  <c r="F104" i="7"/>
  <c r="S103" i="7"/>
  <c r="R103" i="7"/>
  <c r="Q103" i="7"/>
  <c r="P103" i="7"/>
  <c r="N103" i="7"/>
  <c r="K103" i="7"/>
  <c r="J103" i="7"/>
  <c r="I103" i="7"/>
  <c r="H103" i="7"/>
  <c r="F103" i="7"/>
  <c r="S102" i="7"/>
  <c r="R102" i="7"/>
  <c r="P102" i="7"/>
  <c r="M102" i="7"/>
  <c r="W102" i="7" s="1"/>
  <c r="L102" i="7"/>
  <c r="K102" i="7"/>
  <c r="J102" i="7"/>
  <c r="H102" i="7"/>
  <c r="E102" i="7"/>
  <c r="R101" i="7"/>
  <c r="Q101" i="7"/>
  <c r="O101" i="7"/>
  <c r="N101" i="7"/>
  <c r="M101" i="7"/>
  <c r="L101" i="7"/>
  <c r="J101" i="7"/>
  <c r="I101" i="7"/>
  <c r="G101" i="7"/>
  <c r="F101" i="7"/>
  <c r="E101" i="7"/>
  <c r="Q100" i="7"/>
  <c r="P100" i="7"/>
  <c r="O100" i="7"/>
  <c r="N100" i="7"/>
  <c r="L100" i="7"/>
  <c r="K100" i="7"/>
  <c r="I100" i="7"/>
  <c r="H100" i="7"/>
  <c r="G100" i="7"/>
  <c r="F100" i="7"/>
  <c r="S99" i="7"/>
  <c r="R99" i="7"/>
  <c r="Q99" i="7"/>
  <c r="P99" i="7"/>
  <c r="N99" i="7"/>
  <c r="K99" i="7"/>
  <c r="J99" i="7"/>
  <c r="I99" i="7"/>
  <c r="H99" i="7"/>
  <c r="F99" i="7"/>
  <c r="E99" i="7"/>
  <c r="W98" i="7"/>
  <c r="S98" i="7"/>
  <c r="R98" i="7"/>
  <c r="P98" i="7"/>
  <c r="M98" i="7"/>
  <c r="L98" i="7"/>
  <c r="K98" i="7"/>
  <c r="J98" i="7"/>
  <c r="H98" i="7"/>
  <c r="E98" i="7"/>
  <c r="R97" i="7"/>
  <c r="Q97" i="7"/>
  <c r="O97" i="7"/>
  <c r="N97" i="7"/>
  <c r="M97" i="7"/>
  <c r="W97" i="7" s="1"/>
  <c r="L97" i="7"/>
  <c r="J97" i="7"/>
  <c r="G97" i="7"/>
  <c r="F97" i="7"/>
  <c r="E97" i="7"/>
  <c r="S96" i="7"/>
  <c r="Q96" i="7"/>
  <c r="P96" i="7"/>
  <c r="O96" i="7"/>
  <c r="N96" i="7"/>
  <c r="X96" i="7" s="1"/>
  <c r="L96" i="7"/>
  <c r="K96" i="7"/>
  <c r="I96" i="7"/>
  <c r="H96" i="7"/>
  <c r="G96" i="7"/>
  <c r="F96" i="7"/>
  <c r="S95" i="7"/>
  <c r="R95" i="7"/>
  <c r="Q95" i="7"/>
  <c r="P95" i="7"/>
  <c r="N95" i="7"/>
  <c r="M95" i="7"/>
  <c r="K95" i="7"/>
  <c r="J95" i="7"/>
  <c r="I95" i="7"/>
  <c r="H95" i="7"/>
  <c r="F95" i="7"/>
  <c r="E95" i="7"/>
  <c r="S94" i="7"/>
  <c r="R94" i="7"/>
  <c r="P94" i="7"/>
  <c r="M94" i="7"/>
  <c r="L94" i="7"/>
  <c r="K94" i="7"/>
  <c r="J94" i="7"/>
  <c r="H94" i="7"/>
  <c r="G94" i="7"/>
  <c r="E94" i="7"/>
  <c r="R93" i="7"/>
  <c r="O93" i="7"/>
  <c r="N93" i="7"/>
  <c r="M93" i="7"/>
  <c r="L93" i="7"/>
  <c r="J93" i="7"/>
  <c r="G93" i="7"/>
  <c r="F93" i="7"/>
  <c r="E93" i="7"/>
  <c r="S92" i="7"/>
  <c r="Q92" i="7"/>
  <c r="P92" i="7"/>
  <c r="O92" i="7"/>
  <c r="N92" i="7"/>
  <c r="X92" i="7" s="1"/>
  <c r="L92" i="7"/>
  <c r="I92" i="7"/>
  <c r="H92" i="7"/>
  <c r="G92" i="7"/>
  <c r="F92" i="7"/>
  <c r="S91" i="7"/>
  <c r="R91" i="7"/>
  <c r="Q91" i="7"/>
  <c r="P91" i="7"/>
  <c r="N91" i="7"/>
  <c r="M91" i="7"/>
  <c r="K91" i="7"/>
  <c r="J91" i="7"/>
  <c r="I91" i="7"/>
  <c r="H91" i="7"/>
  <c r="F91" i="7"/>
  <c r="S90" i="7"/>
  <c r="R90" i="7"/>
  <c r="P90" i="7"/>
  <c r="O90" i="7"/>
  <c r="M90" i="7"/>
  <c r="L90" i="7"/>
  <c r="K90" i="7"/>
  <c r="J90" i="7"/>
  <c r="H90" i="7"/>
  <c r="G90" i="7"/>
  <c r="E90" i="7"/>
  <c r="R89" i="7"/>
  <c r="Q89" i="7"/>
  <c r="O89" i="7"/>
  <c r="N89" i="7"/>
  <c r="M89" i="7"/>
  <c r="W89" i="7" s="1"/>
  <c r="L89" i="7"/>
  <c r="J89" i="7"/>
  <c r="G89" i="7"/>
  <c r="F89" i="7"/>
  <c r="E89" i="7"/>
  <c r="Q88" i="7"/>
  <c r="P88" i="7"/>
  <c r="O88" i="7"/>
  <c r="N88" i="7"/>
  <c r="L88" i="7"/>
  <c r="K88" i="7"/>
  <c r="I88" i="7"/>
  <c r="H88" i="7"/>
  <c r="G88" i="7"/>
  <c r="F88" i="7"/>
  <c r="S87" i="7"/>
  <c r="R87" i="7"/>
  <c r="Q87" i="7"/>
  <c r="P87" i="7"/>
  <c r="N87" i="7"/>
  <c r="K87" i="7"/>
  <c r="J87" i="7"/>
  <c r="I87" i="7"/>
  <c r="H87" i="7"/>
  <c r="F87" i="7"/>
  <c r="E87" i="7"/>
  <c r="S86" i="7"/>
  <c r="R86" i="7"/>
  <c r="P86" i="7"/>
  <c r="M86" i="7"/>
  <c r="W86" i="7" s="1"/>
  <c r="L86" i="7"/>
  <c r="K86" i="7"/>
  <c r="J86" i="7"/>
  <c r="H86" i="7"/>
  <c r="E86" i="7"/>
  <c r="S85" i="7"/>
  <c r="R85" i="7"/>
  <c r="P85" i="7"/>
  <c r="O85" i="7"/>
  <c r="N85" i="7"/>
  <c r="M85" i="7"/>
  <c r="W85" i="7" s="1"/>
  <c r="K85" i="7"/>
  <c r="H85" i="7"/>
  <c r="G85" i="7"/>
  <c r="F85" i="7"/>
  <c r="E85" i="7"/>
  <c r="R84" i="7"/>
  <c r="Q84" i="7"/>
  <c r="P84" i="7"/>
  <c r="O84" i="7"/>
  <c r="M84" i="7"/>
  <c r="L84" i="7"/>
  <c r="J84" i="7"/>
  <c r="I84" i="7"/>
  <c r="H84" i="7"/>
  <c r="G84" i="7"/>
  <c r="E84" i="7"/>
  <c r="S83" i="7"/>
  <c r="R83" i="7"/>
  <c r="Q83" i="7"/>
  <c r="O83" i="7"/>
  <c r="N83" i="7"/>
  <c r="L83" i="7"/>
  <c r="K83" i="7"/>
  <c r="J83" i="7"/>
  <c r="I83" i="7"/>
  <c r="G83" i="7"/>
  <c r="W82" i="7"/>
  <c r="S82" i="7"/>
  <c r="Q82" i="7"/>
  <c r="N82" i="7"/>
  <c r="M82" i="7"/>
  <c r="L82" i="7"/>
  <c r="K82" i="7"/>
  <c r="I82" i="7"/>
  <c r="H82" i="7"/>
  <c r="F82" i="7"/>
  <c r="E82" i="7"/>
  <c r="S81" i="7"/>
  <c r="P81" i="7"/>
  <c r="O81" i="7"/>
  <c r="N81" i="7"/>
  <c r="M81" i="7"/>
  <c r="K81" i="7"/>
  <c r="H81" i="7"/>
  <c r="G81" i="7"/>
  <c r="F81" i="7"/>
  <c r="E81" i="7"/>
  <c r="R80" i="7"/>
  <c r="Q80" i="7"/>
  <c r="P80" i="7"/>
  <c r="O80" i="7"/>
  <c r="M80" i="7"/>
  <c r="J80" i="7"/>
  <c r="I80" i="7"/>
  <c r="H80" i="7"/>
  <c r="G80" i="7"/>
  <c r="E80" i="7"/>
  <c r="S79" i="7"/>
  <c r="R79" i="7"/>
  <c r="Q79" i="7"/>
  <c r="O79" i="7"/>
  <c r="N79" i="7"/>
  <c r="L79" i="7"/>
  <c r="K79" i="7"/>
  <c r="J79" i="7"/>
  <c r="I79" i="7"/>
  <c r="G79" i="7"/>
  <c r="F79" i="7"/>
  <c r="S78" i="7"/>
  <c r="Q78" i="7"/>
  <c r="P78" i="7"/>
  <c r="N78" i="7"/>
  <c r="X78" i="7" s="1"/>
  <c r="M78" i="7"/>
  <c r="W78" i="7" s="1"/>
  <c r="L78" i="7"/>
  <c r="K78" i="7"/>
  <c r="I78" i="7"/>
  <c r="F78" i="7"/>
  <c r="E78" i="7"/>
  <c r="S77" i="7"/>
  <c r="P77" i="7"/>
  <c r="O77" i="7"/>
  <c r="N77" i="7"/>
  <c r="M77" i="7"/>
  <c r="K77" i="7"/>
  <c r="J77" i="7"/>
  <c r="H77" i="7"/>
  <c r="G77" i="7"/>
  <c r="F77" i="7"/>
  <c r="E77" i="7"/>
  <c r="R76" i="7"/>
  <c r="Q76" i="7"/>
  <c r="P76" i="7"/>
  <c r="O76" i="7"/>
  <c r="M76" i="7"/>
  <c r="J76" i="7"/>
  <c r="I76" i="7"/>
  <c r="H76" i="7"/>
  <c r="G76" i="7"/>
  <c r="E76" i="7"/>
  <c r="S75" i="7"/>
  <c r="R75" i="7"/>
  <c r="Q75" i="7"/>
  <c r="O75" i="7"/>
  <c r="L75" i="7"/>
  <c r="K75" i="7"/>
  <c r="J75" i="7"/>
  <c r="I75" i="7"/>
  <c r="G75" i="7"/>
  <c r="S74" i="7"/>
  <c r="Q74" i="7"/>
  <c r="P74" i="7"/>
  <c r="N74" i="7"/>
  <c r="M74" i="7"/>
  <c r="W74" i="7" s="1"/>
  <c r="L74" i="7"/>
  <c r="K74" i="7"/>
  <c r="I74" i="7"/>
  <c r="F74" i="7"/>
  <c r="E74" i="7"/>
  <c r="S73" i="7"/>
  <c r="R73" i="7"/>
  <c r="P73" i="7"/>
  <c r="O73" i="7"/>
  <c r="N73" i="7"/>
  <c r="M73" i="7"/>
  <c r="K73" i="7"/>
  <c r="J73" i="7"/>
  <c r="H73" i="7"/>
  <c r="G73" i="7"/>
  <c r="F73" i="7"/>
  <c r="E73" i="7"/>
  <c r="R72" i="7"/>
  <c r="Q72" i="7"/>
  <c r="P72" i="7"/>
  <c r="O72" i="7"/>
  <c r="M72" i="7"/>
  <c r="W72" i="7" s="1"/>
  <c r="L72" i="7"/>
  <c r="J72" i="7"/>
  <c r="I72" i="7"/>
  <c r="H72" i="7"/>
  <c r="G72" i="7"/>
  <c r="E72" i="7"/>
  <c r="S71" i="7"/>
  <c r="R71" i="7"/>
  <c r="Q71" i="7"/>
  <c r="O71" i="7"/>
  <c r="L71" i="7"/>
  <c r="K71" i="7"/>
  <c r="J71" i="7"/>
  <c r="I71" i="7"/>
  <c r="G71" i="7"/>
  <c r="F71" i="7"/>
  <c r="S70" i="7"/>
  <c r="Q70" i="7"/>
  <c r="N70" i="7"/>
  <c r="M70" i="7"/>
  <c r="W70" i="7" s="1"/>
  <c r="L70" i="7"/>
  <c r="K70" i="7"/>
  <c r="I70" i="7"/>
  <c r="H70" i="7"/>
  <c r="F70" i="7"/>
  <c r="E70" i="7"/>
  <c r="S69" i="7"/>
  <c r="P69" i="7"/>
  <c r="O69" i="7"/>
  <c r="N69" i="7"/>
  <c r="M69" i="7"/>
  <c r="W69" i="7" s="1"/>
  <c r="K69" i="7"/>
  <c r="H69" i="7"/>
  <c r="G69" i="7"/>
  <c r="F69" i="7"/>
  <c r="E69" i="7"/>
  <c r="R68" i="7"/>
  <c r="Q68" i="7"/>
  <c r="P68" i="7"/>
  <c r="O68" i="7"/>
  <c r="M68" i="7"/>
  <c r="W68" i="7" s="1"/>
  <c r="J68" i="7"/>
  <c r="I68" i="7"/>
  <c r="H68" i="7"/>
  <c r="G68" i="7"/>
  <c r="E68" i="7"/>
  <c r="S67" i="7"/>
  <c r="R67" i="7"/>
  <c r="Q67" i="7"/>
  <c r="O67" i="7"/>
  <c r="L67" i="7"/>
  <c r="K67" i="7"/>
  <c r="J67" i="7"/>
  <c r="I67" i="7"/>
  <c r="G67" i="7"/>
  <c r="S66" i="7"/>
  <c r="Q66" i="7"/>
  <c r="P66" i="7"/>
  <c r="N66" i="7"/>
  <c r="M66" i="7"/>
  <c r="W66" i="7" s="1"/>
  <c r="L66" i="7"/>
  <c r="K66" i="7"/>
  <c r="I66" i="7"/>
  <c r="H66" i="7"/>
  <c r="F66" i="7"/>
  <c r="E66" i="7"/>
  <c r="S65" i="7"/>
  <c r="P65" i="7"/>
  <c r="O65" i="7"/>
  <c r="N65" i="7"/>
  <c r="M65" i="7"/>
  <c r="K65" i="7"/>
  <c r="J65" i="7"/>
  <c r="H65" i="7"/>
  <c r="G65" i="7"/>
  <c r="W65" i="7" s="1"/>
  <c r="F65" i="7"/>
  <c r="E65" i="7"/>
  <c r="R64" i="7"/>
  <c r="O64" i="7"/>
  <c r="N64" i="7"/>
  <c r="X64" i="7" s="1"/>
  <c r="M64" i="7"/>
  <c r="W64" i="7" s="1"/>
  <c r="L64" i="7"/>
  <c r="K64" i="7"/>
  <c r="J64" i="7"/>
  <c r="I64" i="7"/>
  <c r="G64" i="7"/>
  <c r="F64" i="7"/>
  <c r="E64" i="7"/>
  <c r="S63" i="7"/>
  <c r="Q63" i="7"/>
  <c r="N63" i="7"/>
  <c r="M63" i="7"/>
  <c r="L63" i="7"/>
  <c r="K63" i="7"/>
  <c r="I63" i="7"/>
  <c r="F63" i="7"/>
  <c r="E63" i="7"/>
  <c r="S62" i="7"/>
  <c r="P62" i="7"/>
  <c r="O62" i="7"/>
  <c r="N62" i="7"/>
  <c r="X62" i="7" s="1"/>
  <c r="M62" i="7"/>
  <c r="K62" i="7"/>
  <c r="H62" i="7"/>
  <c r="G62" i="7"/>
  <c r="E62" i="7"/>
  <c r="R61" i="7"/>
  <c r="Q61" i="7"/>
  <c r="P61" i="7"/>
  <c r="O61" i="7"/>
  <c r="M61" i="7"/>
  <c r="L61" i="7"/>
  <c r="K61" i="7"/>
  <c r="J61" i="7"/>
  <c r="I61" i="7"/>
  <c r="H61" i="7"/>
  <c r="G61" i="7"/>
  <c r="F61" i="7"/>
  <c r="E61" i="7"/>
  <c r="S60" i="7"/>
  <c r="R60" i="7"/>
  <c r="Q60" i="7"/>
  <c r="O60" i="7"/>
  <c r="L60" i="7"/>
  <c r="K60" i="7"/>
  <c r="J60" i="7"/>
  <c r="I60" i="7"/>
  <c r="G60" i="7"/>
  <c r="F60" i="7"/>
  <c r="E60" i="7"/>
  <c r="S59" i="7"/>
  <c r="Q59" i="7"/>
  <c r="N59" i="7"/>
  <c r="X59" i="7" s="1"/>
  <c r="M59" i="7"/>
  <c r="L59" i="7"/>
  <c r="K59" i="7"/>
  <c r="I59" i="7"/>
  <c r="F59" i="7"/>
  <c r="E59" i="7"/>
  <c r="S58" i="7"/>
  <c r="R58" i="7"/>
  <c r="P58" i="7"/>
  <c r="O58" i="7"/>
  <c r="N58" i="7"/>
  <c r="X58" i="7" s="1"/>
  <c r="M58" i="7"/>
  <c r="K58" i="7"/>
  <c r="H58" i="7"/>
  <c r="G58" i="7"/>
  <c r="E58" i="7"/>
  <c r="R57" i="7"/>
  <c r="Q57" i="7"/>
  <c r="P57" i="7"/>
  <c r="O57" i="7"/>
  <c r="M57" i="7"/>
  <c r="W57" i="7" s="1"/>
  <c r="K57" i="7"/>
  <c r="J57" i="7"/>
  <c r="I57" i="7"/>
  <c r="H57" i="7"/>
  <c r="G57" i="7"/>
  <c r="F57" i="7"/>
  <c r="E57" i="7"/>
  <c r="S56" i="7"/>
  <c r="R56" i="7"/>
  <c r="Q56" i="7"/>
  <c r="O56" i="7"/>
  <c r="L56" i="7"/>
  <c r="K56" i="7"/>
  <c r="J56" i="7"/>
  <c r="I56" i="7"/>
  <c r="G56" i="7"/>
  <c r="F56" i="7"/>
  <c r="E56" i="7"/>
  <c r="S55" i="7"/>
  <c r="Q55" i="7"/>
  <c r="N55" i="7"/>
  <c r="X55" i="7" s="1"/>
  <c r="M55" i="7"/>
  <c r="L55" i="7"/>
  <c r="K55" i="7"/>
  <c r="I55" i="7"/>
  <c r="H55" i="7"/>
  <c r="F55" i="7"/>
  <c r="E55" i="7"/>
  <c r="S54" i="7"/>
  <c r="P54" i="7"/>
  <c r="O54" i="7"/>
  <c r="N54" i="7"/>
  <c r="M54" i="7"/>
  <c r="W54" i="7" s="1"/>
  <c r="K54" i="7"/>
  <c r="H54" i="7"/>
  <c r="G54" i="7"/>
  <c r="E54" i="7"/>
  <c r="R53" i="7"/>
  <c r="Q53" i="7"/>
  <c r="P53" i="7"/>
  <c r="O53" i="7"/>
  <c r="M53" i="7"/>
  <c r="K53" i="7"/>
  <c r="J53" i="7"/>
  <c r="I53" i="7"/>
  <c r="H53" i="7"/>
  <c r="G53" i="7"/>
  <c r="F53" i="7"/>
  <c r="E53" i="7"/>
  <c r="S52" i="7"/>
  <c r="R52" i="7"/>
  <c r="Q52" i="7"/>
  <c r="O52" i="7"/>
  <c r="L52" i="7"/>
  <c r="K52" i="7"/>
  <c r="J52" i="7"/>
  <c r="I52" i="7"/>
  <c r="G52" i="7"/>
  <c r="F52" i="7"/>
  <c r="E52" i="7"/>
  <c r="S51" i="7"/>
  <c r="Q51" i="7"/>
  <c r="N51" i="7"/>
  <c r="M51" i="7"/>
  <c r="W51" i="7" s="1"/>
  <c r="L51" i="7"/>
  <c r="K51" i="7"/>
  <c r="I51" i="7"/>
  <c r="F51" i="7"/>
  <c r="E51" i="7"/>
  <c r="S50" i="7"/>
  <c r="P50" i="7"/>
  <c r="O50" i="7"/>
  <c r="N50" i="7"/>
  <c r="M50" i="7"/>
  <c r="K50" i="7"/>
  <c r="H50" i="7"/>
  <c r="G50" i="7"/>
  <c r="W50" i="7" s="1"/>
  <c r="E50" i="7"/>
  <c r="R49" i="7"/>
  <c r="Q49" i="7"/>
  <c r="P49" i="7"/>
  <c r="O49" i="7"/>
  <c r="M49" i="7"/>
  <c r="K49" i="7"/>
  <c r="J49" i="7"/>
  <c r="I49" i="7"/>
  <c r="H49" i="7"/>
  <c r="G49" i="7"/>
  <c r="F49" i="7"/>
  <c r="E49" i="7"/>
  <c r="S48" i="7"/>
  <c r="R48" i="7"/>
  <c r="Q48" i="7"/>
  <c r="O48" i="7"/>
  <c r="L48" i="7"/>
  <c r="K48" i="7"/>
  <c r="J48" i="7"/>
  <c r="I48" i="7"/>
  <c r="G48" i="7"/>
  <c r="F48" i="7"/>
  <c r="E48" i="7"/>
  <c r="S47" i="7"/>
  <c r="Q47" i="7"/>
  <c r="N47" i="7"/>
  <c r="M47" i="7"/>
  <c r="L47" i="7"/>
  <c r="K47" i="7"/>
  <c r="I47" i="7"/>
  <c r="F47" i="7"/>
  <c r="E47" i="7"/>
  <c r="S46" i="7"/>
  <c r="P46" i="7"/>
  <c r="O46" i="7"/>
  <c r="N46" i="7"/>
  <c r="M46" i="7"/>
  <c r="W46" i="7" s="1"/>
  <c r="K46" i="7"/>
  <c r="H46" i="7"/>
  <c r="G46" i="7"/>
  <c r="E46" i="7"/>
  <c r="R45" i="7"/>
  <c r="Q45" i="7"/>
  <c r="P45" i="7"/>
  <c r="O45" i="7"/>
  <c r="M45" i="7"/>
  <c r="K45" i="7"/>
  <c r="J45" i="7"/>
  <c r="I45" i="7"/>
  <c r="H45" i="7"/>
  <c r="G45" i="7"/>
  <c r="F45" i="7"/>
  <c r="E45" i="7"/>
  <c r="S44" i="7"/>
  <c r="R44" i="7"/>
  <c r="Q44" i="7"/>
  <c r="O44" i="7"/>
  <c r="L44" i="7"/>
  <c r="K44" i="7"/>
  <c r="J44" i="7"/>
  <c r="I44" i="7"/>
  <c r="G44" i="7"/>
  <c r="F44" i="7"/>
  <c r="E44" i="7"/>
  <c r="R43" i="7"/>
  <c r="Q43" i="7"/>
  <c r="P43" i="7"/>
  <c r="O43" i="7"/>
  <c r="M43" i="7"/>
  <c r="J43" i="7"/>
  <c r="I43" i="7"/>
  <c r="H43" i="7"/>
  <c r="G43" i="7"/>
  <c r="E43" i="7"/>
  <c r="Q42" i="7"/>
  <c r="P42" i="7"/>
  <c r="O42" i="7"/>
  <c r="N42" i="7"/>
  <c r="X42" i="7" s="1"/>
  <c r="L42" i="7"/>
  <c r="I42" i="7"/>
  <c r="H42" i="7"/>
  <c r="G42" i="7"/>
  <c r="F42" i="7"/>
  <c r="E42" i="7"/>
  <c r="S41" i="7"/>
  <c r="R41" i="7"/>
  <c r="Q41" i="7"/>
  <c r="P41" i="7"/>
  <c r="N41" i="7"/>
  <c r="K41" i="7"/>
  <c r="J41" i="7"/>
  <c r="I41" i="7"/>
  <c r="H41" i="7"/>
  <c r="F41" i="7"/>
  <c r="E41" i="7"/>
  <c r="S40" i="7"/>
  <c r="R40" i="7"/>
  <c r="P40" i="7"/>
  <c r="M40" i="7"/>
  <c r="L40" i="7"/>
  <c r="K40" i="7"/>
  <c r="J40" i="7"/>
  <c r="H40" i="7"/>
  <c r="F40" i="7"/>
  <c r="E40" i="7"/>
  <c r="R39" i="7"/>
  <c r="O39" i="7"/>
  <c r="N39" i="7"/>
  <c r="M39" i="7"/>
  <c r="W39" i="7" s="1"/>
  <c r="L39" i="7"/>
  <c r="J39" i="7"/>
  <c r="G39" i="7"/>
  <c r="X39" i="7" s="1"/>
  <c r="F39" i="7"/>
  <c r="E39" i="7"/>
  <c r="Q38" i="7"/>
  <c r="P38" i="7"/>
  <c r="O38" i="7"/>
  <c r="N38" i="7"/>
  <c r="L38" i="7"/>
  <c r="I38" i="7"/>
  <c r="H38" i="7"/>
  <c r="G38" i="7"/>
  <c r="F38" i="7"/>
  <c r="E38" i="7"/>
  <c r="S37" i="7"/>
  <c r="R37" i="7"/>
  <c r="Q37" i="7"/>
  <c r="P37" i="7"/>
  <c r="N37" i="7"/>
  <c r="K37" i="7"/>
  <c r="J37" i="7"/>
  <c r="I37" i="7"/>
  <c r="H37" i="7"/>
  <c r="F37" i="7"/>
  <c r="E37" i="7"/>
  <c r="S36" i="7"/>
  <c r="R36" i="7"/>
  <c r="P36" i="7"/>
  <c r="M36" i="7"/>
  <c r="L36" i="7"/>
  <c r="K36" i="7"/>
  <c r="J36" i="7"/>
  <c r="H36" i="7"/>
  <c r="F36" i="7"/>
  <c r="E36" i="7"/>
  <c r="R35" i="7"/>
  <c r="O35" i="7"/>
  <c r="N35" i="7"/>
  <c r="X35" i="7" s="1"/>
  <c r="M35" i="7"/>
  <c r="W35" i="7" s="1"/>
  <c r="L35" i="7"/>
  <c r="J35" i="7"/>
  <c r="I35" i="7"/>
  <c r="G35" i="7"/>
  <c r="F35" i="7"/>
  <c r="E35" i="7"/>
  <c r="Q34" i="7"/>
  <c r="P34" i="7"/>
  <c r="O34" i="7"/>
  <c r="N34" i="7"/>
  <c r="L34" i="7"/>
  <c r="I34" i="7"/>
  <c r="H34" i="7"/>
  <c r="G34" i="7"/>
  <c r="F34" i="7"/>
  <c r="E34" i="7"/>
  <c r="S33" i="7"/>
  <c r="R33" i="7"/>
  <c r="Q33" i="7"/>
  <c r="P33" i="7"/>
  <c r="N33" i="7"/>
  <c r="K33" i="7"/>
  <c r="J33" i="7"/>
  <c r="I33" i="7"/>
  <c r="H33" i="7"/>
  <c r="F33" i="7"/>
  <c r="E33" i="7"/>
  <c r="S32" i="7"/>
  <c r="R32" i="7"/>
  <c r="P32" i="7"/>
  <c r="M32" i="7"/>
  <c r="L32" i="7"/>
  <c r="K32" i="7"/>
  <c r="J32" i="7"/>
  <c r="H32" i="7"/>
  <c r="F32" i="7"/>
  <c r="E32" i="7"/>
  <c r="R31" i="7"/>
  <c r="O31" i="7"/>
  <c r="N31" i="7"/>
  <c r="X31" i="7" s="1"/>
  <c r="M31" i="7"/>
  <c r="L31" i="7"/>
  <c r="J31" i="7"/>
  <c r="I31" i="7"/>
  <c r="G31" i="7"/>
  <c r="F31" i="7"/>
  <c r="E31" i="7"/>
  <c r="Q30" i="7"/>
  <c r="P30" i="7"/>
  <c r="O30" i="7"/>
  <c r="N30" i="7"/>
  <c r="L30" i="7"/>
  <c r="I30" i="7"/>
  <c r="H30" i="7"/>
  <c r="G30" i="7"/>
  <c r="F30" i="7"/>
  <c r="E30" i="7"/>
  <c r="S29" i="7"/>
  <c r="R29" i="7"/>
  <c r="Q29" i="7"/>
  <c r="P29" i="7"/>
  <c r="N29" i="7"/>
  <c r="K29" i="7"/>
  <c r="J29" i="7"/>
  <c r="I29" i="7"/>
  <c r="H29" i="7"/>
  <c r="F29" i="7"/>
  <c r="E29" i="7"/>
  <c r="S28" i="7"/>
  <c r="R28" i="7"/>
  <c r="P28" i="7"/>
  <c r="M28" i="7"/>
  <c r="L28" i="7"/>
  <c r="K28" i="7"/>
  <c r="J28" i="7"/>
  <c r="H28" i="7"/>
  <c r="F28" i="7"/>
  <c r="E28" i="7"/>
  <c r="R27" i="7"/>
  <c r="O27" i="7"/>
  <c r="N27" i="7"/>
  <c r="X27" i="7" s="1"/>
  <c r="M27" i="7"/>
  <c r="W27" i="7" s="1"/>
  <c r="L27" i="7"/>
  <c r="J27" i="7"/>
  <c r="I27" i="7"/>
  <c r="G27" i="7"/>
  <c r="F27" i="7"/>
  <c r="E27" i="7"/>
  <c r="Q26" i="7"/>
  <c r="P26" i="7"/>
  <c r="O26" i="7"/>
  <c r="N26" i="7"/>
  <c r="L26" i="7"/>
  <c r="I26" i="7"/>
  <c r="H26" i="7"/>
  <c r="G26" i="7"/>
  <c r="F26" i="7"/>
  <c r="E26" i="7"/>
  <c r="S25" i="7"/>
  <c r="R25" i="7"/>
  <c r="Q25" i="7"/>
  <c r="P25" i="7"/>
  <c r="N25" i="7"/>
  <c r="K25" i="7"/>
  <c r="J25" i="7"/>
  <c r="I25" i="7"/>
  <c r="H25" i="7"/>
  <c r="F25" i="7"/>
  <c r="E25" i="7"/>
  <c r="S24" i="7"/>
  <c r="R24" i="7"/>
  <c r="Q24" i="7"/>
  <c r="P24" i="7"/>
  <c r="M24" i="7"/>
  <c r="L24" i="7"/>
  <c r="K24" i="7"/>
  <c r="J24" i="7"/>
  <c r="H24" i="7"/>
  <c r="F24" i="7"/>
  <c r="E24" i="7"/>
  <c r="R23" i="7"/>
  <c r="O23" i="7"/>
  <c r="N23" i="7"/>
  <c r="X23" i="7" s="1"/>
  <c r="M23" i="7"/>
  <c r="L23" i="7"/>
  <c r="J23" i="7"/>
  <c r="G23" i="7"/>
  <c r="F23" i="7"/>
  <c r="E23" i="7"/>
  <c r="S22" i="7"/>
  <c r="R22" i="7"/>
  <c r="P22" i="7"/>
  <c r="M22" i="7"/>
  <c r="L22" i="7"/>
  <c r="K22" i="7"/>
  <c r="J22" i="7"/>
  <c r="H22" i="7"/>
  <c r="E22" i="7"/>
  <c r="X21" i="7"/>
  <c r="W21" i="7"/>
  <c r="X20" i="7"/>
  <c r="X19" i="7"/>
  <c r="W18" i="7"/>
  <c r="X17" i="7"/>
  <c r="W17" i="7"/>
  <c r="X16" i="7"/>
  <c r="X15" i="7"/>
  <c r="X13" i="7"/>
  <c r="W13" i="7"/>
  <c r="X12" i="7"/>
  <c r="X11" i="7"/>
  <c r="W11" i="7"/>
  <c r="W10" i="7"/>
  <c r="X9" i="7"/>
  <c r="W9" i="7"/>
  <c r="X8" i="7"/>
  <c r="X7" i="7"/>
  <c r="W6" i="7"/>
  <c r="X5" i="7"/>
  <c r="W5" i="7"/>
  <c r="X4" i="7"/>
  <c r="X3" i="7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  <c r="B568" i="7" s="1"/>
  <c r="B569" i="7" s="1"/>
  <c r="B570" i="7" s="1"/>
  <c r="B571" i="7" s="1"/>
  <c r="B572" i="7" s="1"/>
  <c r="B573" i="7" s="1"/>
  <c r="B574" i="7" s="1"/>
  <c r="B575" i="7" s="1"/>
  <c r="B576" i="7" s="1"/>
  <c r="B577" i="7" s="1"/>
  <c r="B578" i="7" s="1"/>
  <c r="B579" i="7" s="1"/>
  <c r="B580" i="7" s="1"/>
  <c r="B581" i="7" s="1"/>
  <c r="B582" i="7" s="1"/>
  <c r="B583" i="7" s="1"/>
  <c r="B584" i="7" s="1"/>
  <c r="B585" i="7" s="1"/>
  <c r="B586" i="7" s="1"/>
  <c r="B587" i="7" s="1"/>
  <c r="B588" i="7" s="1"/>
  <c r="B589" i="7" s="1"/>
  <c r="B590" i="7" s="1"/>
  <c r="B591" i="7" s="1"/>
  <c r="B592" i="7" s="1"/>
  <c r="B593" i="7" s="1"/>
  <c r="B594" i="7" s="1"/>
  <c r="B595" i="7" s="1"/>
  <c r="B596" i="7" s="1"/>
  <c r="B597" i="7" s="1"/>
  <c r="B598" i="7" s="1"/>
  <c r="B599" i="7" s="1"/>
  <c r="B600" i="7" s="1"/>
  <c r="B601" i="7" s="1"/>
  <c r="B602" i="7" s="1"/>
  <c r="B603" i="7" s="1"/>
  <c r="B604" i="7" s="1"/>
  <c r="B605" i="7" s="1"/>
  <c r="B606" i="7" s="1"/>
  <c r="B607" i="7" s="1"/>
  <c r="B608" i="7" s="1"/>
  <c r="B609" i="7" s="1"/>
  <c r="B610" i="7" s="1"/>
  <c r="B611" i="7" s="1"/>
  <c r="B612" i="7" s="1"/>
  <c r="B613" i="7" s="1"/>
  <c r="B614" i="7" s="1"/>
  <c r="B615" i="7" s="1"/>
  <c r="B616" i="7" s="1"/>
  <c r="B617" i="7" s="1"/>
  <c r="B618" i="7" s="1"/>
  <c r="B619" i="7" s="1"/>
  <c r="B620" i="7" s="1"/>
  <c r="B621" i="7" s="1"/>
  <c r="B622" i="7" s="1"/>
  <c r="B623" i="7" s="1"/>
  <c r="B624" i="7" s="1"/>
  <c r="B625" i="7" s="1"/>
  <c r="B626" i="7" s="1"/>
  <c r="B627" i="7" s="1"/>
  <c r="B628" i="7" s="1"/>
  <c r="B629" i="7" s="1"/>
  <c r="B630" i="7" s="1"/>
  <c r="B631" i="7" s="1"/>
  <c r="B632" i="7" s="1"/>
  <c r="B633" i="7" s="1"/>
  <c r="B634" i="7" s="1"/>
  <c r="B635" i="7" s="1"/>
  <c r="B636" i="7" s="1"/>
  <c r="B637" i="7" s="1"/>
  <c r="B638" i="7" s="1"/>
  <c r="B639" i="7" s="1"/>
  <c r="B640" i="7" s="1"/>
  <c r="B641" i="7" s="1"/>
  <c r="B642" i="7" s="1"/>
  <c r="B643" i="7" s="1"/>
  <c r="B644" i="7" s="1"/>
  <c r="B645" i="7" s="1"/>
  <c r="B646" i="7" s="1"/>
  <c r="B647" i="7" s="1"/>
  <c r="B648" i="7" s="1"/>
  <c r="B649" i="7" s="1"/>
  <c r="B650" i="7" s="1"/>
  <c r="B651" i="7" s="1"/>
  <c r="B652" i="7" s="1"/>
  <c r="B653" i="7" s="1"/>
  <c r="B654" i="7" s="1"/>
  <c r="B655" i="7" s="1"/>
  <c r="B656" i="7" s="1"/>
  <c r="B657" i="7" s="1"/>
  <c r="B658" i="7" s="1"/>
  <c r="B659" i="7" s="1"/>
  <c r="B660" i="7" s="1"/>
  <c r="B661" i="7" s="1"/>
  <c r="B662" i="7" s="1"/>
  <c r="B663" i="7" s="1"/>
  <c r="B664" i="7" s="1"/>
  <c r="B665" i="7" s="1"/>
  <c r="B666" i="7" s="1"/>
  <c r="B667" i="7" s="1"/>
  <c r="B668" i="7" s="1"/>
  <c r="B669" i="7" s="1"/>
  <c r="B670" i="7" s="1"/>
  <c r="B671" i="7" s="1"/>
  <c r="B672" i="7" s="1"/>
  <c r="B673" i="7" s="1"/>
  <c r="B674" i="7" s="1"/>
  <c r="B675" i="7" s="1"/>
  <c r="B676" i="7" s="1"/>
  <c r="B677" i="7" s="1"/>
  <c r="B678" i="7" s="1"/>
  <c r="B679" i="7" s="1"/>
  <c r="B680" i="7" s="1"/>
  <c r="B681" i="7" s="1"/>
  <c r="B682" i="7" s="1"/>
  <c r="B683" i="7" s="1"/>
  <c r="B684" i="7" s="1"/>
  <c r="B685" i="7" s="1"/>
  <c r="B686" i="7" s="1"/>
  <c r="B687" i="7" s="1"/>
  <c r="B688" i="7" s="1"/>
  <c r="B689" i="7" s="1"/>
  <c r="B690" i="7" s="1"/>
  <c r="B691" i="7" s="1"/>
  <c r="B692" i="7" s="1"/>
  <c r="B693" i="7" s="1"/>
  <c r="B694" i="7" s="1"/>
  <c r="B695" i="7" s="1"/>
  <c r="B696" i="7" s="1"/>
  <c r="B697" i="7" s="1"/>
  <c r="B698" i="7" s="1"/>
  <c r="B699" i="7" s="1"/>
  <c r="B700" i="7" s="1"/>
  <c r="B701" i="7" s="1"/>
  <c r="B702" i="7" s="1"/>
  <c r="B703" i="7" s="1"/>
  <c r="B704" i="7" s="1"/>
  <c r="B705" i="7" s="1"/>
  <c r="B706" i="7" s="1"/>
  <c r="B707" i="7" s="1"/>
  <c r="B708" i="7" s="1"/>
  <c r="B709" i="7" s="1"/>
  <c r="B710" i="7" s="1"/>
  <c r="B711" i="7" s="1"/>
  <c r="B712" i="7" s="1"/>
  <c r="B713" i="7" s="1"/>
  <c r="B714" i="7" s="1"/>
  <c r="B715" i="7" s="1"/>
  <c r="B716" i="7" s="1"/>
  <c r="B717" i="7" s="1"/>
  <c r="B718" i="7" s="1"/>
  <c r="B719" i="7" s="1"/>
  <c r="B720" i="7" s="1"/>
  <c r="B721" i="7" s="1"/>
  <c r="B722" i="7" s="1"/>
  <c r="B723" i="7" s="1"/>
  <c r="B724" i="7" s="1"/>
  <c r="B725" i="7" s="1"/>
  <c r="B726" i="7" s="1"/>
  <c r="B727" i="7" s="1"/>
  <c r="B728" i="7" s="1"/>
  <c r="B729" i="7" s="1"/>
  <c r="B730" i="7" s="1"/>
  <c r="B731" i="7" s="1"/>
  <c r="B732" i="7" s="1"/>
  <c r="B733" i="7" s="1"/>
  <c r="B734" i="7" s="1"/>
  <c r="B735" i="7" s="1"/>
  <c r="B736" i="7" s="1"/>
  <c r="B737" i="7" s="1"/>
  <c r="B738" i="7" s="1"/>
  <c r="B739" i="7" s="1"/>
  <c r="B740" i="7" s="1"/>
  <c r="B741" i="7" s="1"/>
  <c r="B742" i="7" s="1"/>
  <c r="B743" i="7" s="1"/>
  <c r="B744" i="7" s="1"/>
  <c r="B745" i="7" s="1"/>
  <c r="B746" i="7" s="1"/>
  <c r="B747" i="7" s="1"/>
  <c r="B748" i="7" s="1"/>
  <c r="B749" i="7" s="1"/>
  <c r="B750" i="7" s="1"/>
  <c r="B751" i="7" s="1"/>
  <c r="B752" i="7" s="1"/>
  <c r="B753" i="7" s="1"/>
  <c r="B754" i="7" s="1"/>
  <c r="B755" i="7" s="1"/>
  <c r="B756" i="7" s="1"/>
  <c r="B757" i="7" s="1"/>
  <c r="B758" i="7" s="1"/>
  <c r="B759" i="7" s="1"/>
  <c r="B760" i="7" s="1"/>
  <c r="B761" i="7" s="1"/>
  <c r="B762" i="7" s="1"/>
  <c r="B763" i="7" s="1"/>
  <c r="B764" i="7" s="1"/>
  <c r="B765" i="7" s="1"/>
  <c r="B766" i="7" s="1"/>
  <c r="B767" i="7" s="1"/>
  <c r="B768" i="7" s="1"/>
  <c r="B769" i="7" s="1"/>
  <c r="B770" i="7" s="1"/>
  <c r="B771" i="7" s="1"/>
  <c r="B772" i="7" s="1"/>
  <c r="B773" i="7" s="1"/>
  <c r="B774" i="7" s="1"/>
  <c r="B775" i="7" s="1"/>
  <c r="B776" i="7" s="1"/>
  <c r="B777" i="7" s="1"/>
  <c r="B778" i="7" s="1"/>
  <c r="B779" i="7" s="1"/>
  <c r="B780" i="7" s="1"/>
  <c r="B781" i="7" s="1"/>
  <c r="B782" i="7" s="1"/>
  <c r="B783" i="7" s="1"/>
  <c r="B784" i="7" s="1"/>
  <c r="B785" i="7" s="1"/>
  <c r="B786" i="7" s="1"/>
  <c r="B787" i="7" s="1"/>
  <c r="B788" i="7" s="1"/>
  <c r="B789" i="7" s="1"/>
  <c r="B790" i="7" s="1"/>
  <c r="B791" i="7" s="1"/>
  <c r="B792" i="7" s="1"/>
  <c r="B793" i="7" s="1"/>
  <c r="B794" i="7" s="1"/>
  <c r="B795" i="7" s="1"/>
  <c r="B796" i="7" s="1"/>
  <c r="B797" i="7" s="1"/>
  <c r="B798" i="7" s="1"/>
  <c r="B799" i="7" s="1"/>
  <c r="B800" i="7" s="1"/>
  <c r="B801" i="7" s="1"/>
  <c r="B802" i="7" s="1"/>
  <c r="B803" i="7" s="1"/>
  <c r="B804" i="7" s="1"/>
  <c r="B805" i="7" s="1"/>
  <c r="B806" i="7" s="1"/>
  <c r="B807" i="7" s="1"/>
  <c r="B808" i="7" s="1"/>
  <c r="B809" i="7" s="1"/>
  <c r="B810" i="7" s="1"/>
  <c r="B811" i="7" s="1"/>
  <c r="B812" i="7" s="1"/>
  <c r="B813" i="7" s="1"/>
  <c r="B814" i="7" s="1"/>
  <c r="B815" i="7" s="1"/>
  <c r="B816" i="7" s="1"/>
  <c r="B817" i="7" s="1"/>
  <c r="B818" i="7" s="1"/>
  <c r="B819" i="7" s="1"/>
  <c r="B820" i="7" s="1"/>
  <c r="B821" i="7" s="1"/>
  <c r="B822" i="7" s="1"/>
  <c r="B823" i="7" s="1"/>
  <c r="B824" i="7" s="1"/>
  <c r="B825" i="7" s="1"/>
  <c r="B826" i="7" s="1"/>
  <c r="B827" i="7" s="1"/>
  <c r="B828" i="7" s="1"/>
  <c r="B829" i="7" s="1"/>
  <c r="B830" i="7" s="1"/>
  <c r="B831" i="7" s="1"/>
  <c r="B832" i="7" s="1"/>
  <c r="B833" i="7" s="1"/>
  <c r="B834" i="7" s="1"/>
  <c r="B835" i="7" s="1"/>
  <c r="B836" i="7" s="1"/>
  <c r="B837" i="7" s="1"/>
  <c r="B838" i="7" s="1"/>
  <c r="B839" i="7" s="1"/>
  <c r="B840" i="7" s="1"/>
  <c r="B841" i="7" s="1"/>
  <c r="B842" i="7" s="1"/>
  <c r="B843" i="7" s="1"/>
  <c r="B844" i="7" s="1"/>
  <c r="B845" i="7" s="1"/>
  <c r="B846" i="7" s="1"/>
  <c r="B847" i="7" s="1"/>
  <c r="B848" i="7" s="1"/>
  <c r="B849" i="7" s="1"/>
  <c r="B850" i="7" s="1"/>
  <c r="B851" i="7" s="1"/>
  <c r="B852" i="7" s="1"/>
  <c r="B853" i="7" s="1"/>
  <c r="B854" i="7" s="1"/>
  <c r="B855" i="7" s="1"/>
  <c r="B856" i="7" s="1"/>
  <c r="B857" i="7" s="1"/>
  <c r="B858" i="7" s="1"/>
  <c r="B859" i="7" s="1"/>
  <c r="B860" i="7" s="1"/>
  <c r="B861" i="7" s="1"/>
  <c r="B862" i="7" s="1"/>
  <c r="B863" i="7" s="1"/>
  <c r="B864" i="7" s="1"/>
  <c r="B865" i="7" s="1"/>
  <c r="B866" i="7" s="1"/>
  <c r="B867" i="7" s="1"/>
  <c r="B868" i="7" s="1"/>
  <c r="B869" i="7" s="1"/>
  <c r="B870" i="7" s="1"/>
  <c r="B871" i="7" s="1"/>
  <c r="B872" i="7" s="1"/>
  <c r="B873" i="7" s="1"/>
  <c r="B874" i="7" s="1"/>
  <c r="B875" i="7" s="1"/>
  <c r="B876" i="7" s="1"/>
  <c r="B877" i="7" s="1"/>
  <c r="B878" i="7" s="1"/>
  <c r="B879" i="7" s="1"/>
  <c r="B880" i="7" s="1"/>
  <c r="B881" i="7" s="1"/>
  <c r="B882" i="7" s="1"/>
  <c r="B883" i="7" s="1"/>
  <c r="B884" i="7" s="1"/>
  <c r="B885" i="7" s="1"/>
  <c r="B886" i="7" s="1"/>
  <c r="B887" i="7" s="1"/>
  <c r="B888" i="7" s="1"/>
  <c r="B889" i="7" s="1"/>
  <c r="B890" i="7" s="1"/>
  <c r="B891" i="7" s="1"/>
  <c r="B892" i="7" s="1"/>
  <c r="B893" i="7" s="1"/>
  <c r="B894" i="7" s="1"/>
  <c r="B895" i="7" s="1"/>
  <c r="B896" i="7" s="1"/>
  <c r="B897" i="7" s="1"/>
  <c r="B898" i="7" s="1"/>
  <c r="B899" i="7" s="1"/>
  <c r="B900" i="7" s="1"/>
  <c r="B901" i="7" s="1"/>
  <c r="B902" i="7" s="1"/>
  <c r="B903" i="7" s="1"/>
  <c r="B904" i="7" s="1"/>
  <c r="B905" i="7" s="1"/>
  <c r="B906" i="7" s="1"/>
  <c r="B907" i="7" s="1"/>
  <c r="B908" i="7" s="1"/>
  <c r="B909" i="7" s="1"/>
  <c r="B910" i="7" s="1"/>
  <c r="B911" i="7" s="1"/>
  <c r="B912" i="7" s="1"/>
  <c r="B913" i="7" s="1"/>
  <c r="B914" i="7" s="1"/>
  <c r="B915" i="7" s="1"/>
  <c r="B916" i="7" s="1"/>
  <c r="B917" i="7" s="1"/>
  <c r="B918" i="7" s="1"/>
  <c r="B919" i="7" s="1"/>
  <c r="B920" i="7" s="1"/>
  <c r="B921" i="7" s="1"/>
  <c r="B922" i="7" s="1"/>
  <c r="B923" i="7" s="1"/>
  <c r="B924" i="7" s="1"/>
  <c r="B925" i="7" s="1"/>
  <c r="B926" i="7" s="1"/>
  <c r="B927" i="7" s="1"/>
  <c r="B928" i="7" s="1"/>
  <c r="B929" i="7" s="1"/>
  <c r="B930" i="7" s="1"/>
  <c r="B931" i="7" s="1"/>
  <c r="B932" i="7" s="1"/>
  <c r="B933" i="7" s="1"/>
  <c r="B934" i="7" s="1"/>
  <c r="B935" i="7" s="1"/>
  <c r="B936" i="7" s="1"/>
  <c r="B937" i="7" s="1"/>
  <c r="B938" i="7" s="1"/>
  <c r="B939" i="7" s="1"/>
  <c r="B940" i="7" s="1"/>
  <c r="B941" i="7" s="1"/>
  <c r="B942" i="7" s="1"/>
  <c r="B943" i="7" s="1"/>
  <c r="B944" i="7" s="1"/>
  <c r="B945" i="7" s="1"/>
  <c r="B946" i="7" s="1"/>
  <c r="B947" i="7" s="1"/>
  <c r="B948" i="7" s="1"/>
  <c r="B949" i="7" s="1"/>
  <c r="B950" i="7" s="1"/>
  <c r="B951" i="7" s="1"/>
  <c r="B952" i="7" s="1"/>
  <c r="B953" i="7" s="1"/>
  <c r="B954" i="7" s="1"/>
  <c r="B955" i="7" s="1"/>
  <c r="B956" i="7" s="1"/>
  <c r="B957" i="7" s="1"/>
  <c r="B958" i="7" s="1"/>
  <c r="B959" i="7" s="1"/>
  <c r="B960" i="7" s="1"/>
  <c r="B961" i="7" s="1"/>
  <c r="B962" i="7" s="1"/>
  <c r="B963" i="7" s="1"/>
  <c r="B964" i="7" s="1"/>
  <c r="B965" i="7" s="1"/>
  <c r="B966" i="7" s="1"/>
  <c r="B967" i="7" s="1"/>
  <c r="B968" i="7" s="1"/>
  <c r="B969" i="7" s="1"/>
  <c r="B970" i="7" s="1"/>
  <c r="B971" i="7" s="1"/>
  <c r="B972" i="7" s="1"/>
  <c r="B973" i="7" s="1"/>
  <c r="B974" i="7" s="1"/>
  <c r="B975" i="7" s="1"/>
  <c r="B976" i="7" s="1"/>
  <c r="B977" i="7" s="1"/>
  <c r="B978" i="7" s="1"/>
  <c r="B979" i="7" s="1"/>
  <c r="B980" i="7" s="1"/>
  <c r="B981" i="7" s="1"/>
  <c r="B982" i="7" s="1"/>
  <c r="B983" i="7" s="1"/>
  <c r="B984" i="7" s="1"/>
  <c r="B985" i="7" s="1"/>
  <c r="B986" i="7" s="1"/>
  <c r="B987" i="7" s="1"/>
  <c r="B988" i="7" s="1"/>
  <c r="B989" i="7" s="1"/>
  <c r="B990" i="7" s="1"/>
  <c r="B991" i="7" s="1"/>
  <c r="B992" i="7" s="1"/>
  <c r="B993" i="7" s="1"/>
  <c r="B994" i="7" s="1"/>
  <c r="B995" i="7" s="1"/>
  <c r="B996" i="7" s="1"/>
  <c r="B997" i="7" s="1"/>
  <c r="B998" i="7" s="1"/>
  <c r="B999" i="7" s="1"/>
  <c r="B1000" i="7" s="1"/>
  <c r="B1001" i="7" s="1"/>
  <c r="B1002" i="7" s="1"/>
  <c r="B1003" i="7" s="1"/>
  <c r="B1004" i="7" s="1"/>
  <c r="B1005" i="7" s="1"/>
  <c r="B1006" i="7" s="1"/>
  <c r="B1007" i="7" s="1"/>
  <c r="B1008" i="7" s="1"/>
  <c r="B1009" i="7" s="1"/>
  <c r="B1010" i="7" s="1"/>
  <c r="B1011" i="7" s="1"/>
  <c r="B1012" i="7" s="1"/>
  <c r="B1013" i="7" s="1"/>
  <c r="B1014" i="7" s="1"/>
  <c r="B1015" i="7" s="1"/>
  <c r="B1016" i="7" s="1"/>
  <c r="B1017" i="7" s="1"/>
  <c r="B1018" i="7" s="1"/>
  <c r="B1019" i="7" s="1"/>
  <c r="B1020" i="7" s="1"/>
  <c r="B1021" i="7" s="1"/>
  <c r="B1022" i="7" s="1"/>
  <c r="B1023" i="7" s="1"/>
  <c r="B1024" i="7" s="1"/>
  <c r="B1025" i="7" s="1"/>
  <c r="B1026" i="7" s="1"/>
  <c r="B1027" i="7" s="1"/>
  <c r="B1028" i="7" s="1"/>
  <c r="B1029" i="7" s="1"/>
  <c r="B1030" i="7" s="1"/>
  <c r="B1031" i="7" s="1"/>
  <c r="B1032" i="7" s="1"/>
  <c r="B1033" i="7" s="1"/>
  <c r="B1034" i="7" s="1"/>
  <c r="B1035" i="7" s="1"/>
  <c r="B1036" i="7" s="1"/>
  <c r="B1037" i="7" s="1"/>
  <c r="B1038" i="7" s="1"/>
  <c r="B1039" i="7" s="1"/>
  <c r="B1040" i="7" s="1"/>
  <c r="B1041" i="7" s="1"/>
  <c r="B1042" i="7" s="1"/>
  <c r="B1043" i="7" s="1"/>
  <c r="B1044" i="7" s="1"/>
  <c r="B1045" i="7" s="1"/>
  <c r="B1046" i="7" s="1"/>
  <c r="B1047" i="7" s="1"/>
  <c r="B1048" i="7" s="1"/>
  <c r="B1049" i="7" s="1"/>
  <c r="B1050" i="7" s="1"/>
  <c r="B1051" i="7" s="1"/>
  <c r="B1052" i="7" s="1"/>
  <c r="B1053" i="7" s="1"/>
  <c r="B1054" i="7" s="1"/>
  <c r="B1055" i="7" s="1"/>
  <c r="B1056" i="7" s="1"/>
  <c r="B1057" i="7" s="1"/>
  <c r="B1058" i="7" s="1"/>
  <c r="B1059" i="7" s="1"/>
  <c r="B1060" i="7" s="1"/>
  <c r="B1061" i="7" s="1"/>
  <c r="B1062" i="7" s="1"/>
  <c r="B1063" i="7" s="1"/>
  <c r="B1064" i="7" s="1"/>
  <c r="B1065" i="7" s="1"/>
  <c r="B1066" i="7" s="1"/>
  <c r="B1067" i="7" s="1"/>
  <c r="B1068" i="7" s="1"/>
  <c r="B1069" i="7" s="1"/>
  <c r="B1070" i="7" s="1"/>
  <c r="B1071" i="7" s="1"/>
  <c r="B1072" i="7" s="1"/>
  <c r="B1073" i="7" s="1"/>
  <c r="B1074" i="7" s="1"/>
  <c r="B1075" i="7" s="1"/>
  <c r="B1076" i="7" s="1"/>
  <c r="B1077" i="7" s="1"/>
  <c r="B1078" i="7" s="1"/>
  <c r="B1079" i="7" s="1"/>
  <c r="B1080" i="7" s="1"/>
  <c r="B1081" i="7" s="1"/>
  <c r="B1082" i="7" s="1"/>
  <c r="B1083" i="7" s="1"/>
  <c r="B1084" i="7" s="1"/>
  <c r="B1085" i="7" s="1"/>
  <c r="B1086" i="7" s="1"/>
  <c r="B1087" i="7" s="1"/>
  <c r="B1088" i="7" s="1"/>
  <c r="B1089" i="7" s="1"/>
  <c r="B1090" i="7" s="1"/>
  <c r="B1091" i="7" s="1"/>
  <c r="B1092" i="7" s="1"/>
  <c r="B1093" i="7" s="1"/>
  <c r="B1094" i="7" s="1"/>
  <c r="B1095" i="7" s="1"/>
  <c r="B1096" i="7" s="1"/>
  <c r="B1097" i="7" s="1"/>
  <c r="B1098" i="7" s="1"/>
  <c r="B1099" i="7" s="1"/>
  <c r="B1100" i="7" s="1"/>
  <c r="B1101" i="7" s="1"/>
  <c r="B1102" i="7" s="1"/>
  <c r="B1103" i="7" s="1"/>
  <c r="B1104" i="7" s="1"/>
  <c r="B1105" i="7" s="1"/>
  <c r="B1106" i="7" s="1"/>
  <c r="B1107" i="7" s="1"/>
  <c r="B1108" i="7" s="1"/>
  <c r="B1109" i="7" s="1"/>
  <c r="B1110" i="7" s="1"/>
  <c r="B1111" i="7" s="1"/>
  <c r="B1112" i="7" s="1"/>
  <c r="B1113" i="7" s="1"/>
  <c r="B1114" i="7" s="1"/>
  <c r="B1115" i="7" s="1"/>
  <c r="B1116" i="7" s="1"/>
  <c r="B1117" i="7" s="1"/>
  <c r="B1118" i="7" s="1"/>
  <c r="B1119" i="7" s="1"/>
  <c r="B1120" i="7" s="1"/>
  <c r="B1121" i="7" s="1"/>
  <c r="B1122" i="7" s="1"/>
  <c r="B1123" i="7" s="1"/>
  <c r="B1124" i="7" s="1"/>
  <c r="B1125" i="7" s="1"/>
  <c r="B1126" i="7" s="1"/>
  <c r="B1127" i="7" s="1"/>
  <c r="B1128" i="7" s="1"/>
  <c r="B1129" i="7" s="1"/>
  <c r="B1130" i="7" s="1"/>
  <c r="B1131" i="7" s="1"/>
  <c r="B1132" i="7" s="1"/>
  <c r="B1133" i="7" s="1"/>
  <c r="B1134" i="7" s="1"/>
  <c r="B1135" i="7" s="1"/>
  <c r="B1136" i="7" s="1"/>
  <c r="B1137" i="7" s="1"/>
  <c r="B1138" i="7" s="1"/>
  <c r="B1139" i="7" s="1"/>
  <c r="B1140" i="7" s="1"/>
  <c r="B1141" i="7" s="1"/>
  <c r="B1142" i="7" s="1"/>
  <c r="B1143" i="7" s="1"/>
  <c r="B1144" i="7" s="1"/>
  <c r="B1145" i="7" s="1"/>
  <c r="B1146" i="7" s="1"/>
  <c r="B1147" i="7" s="1"/>
  <c r="B1148" i="7" s="1"/>
  <c r="B1149" i="7" s="1"/>
  <c r="B1150" i="7" s="1"/>
  <c r="B1151" i="7" s="1"/>
  <c r="B1152" i="7" s="1"/>
  <c r="B1153" i="7" s="1"/>
  <c r="B1154" i="7" s="1"/>
  <c r="B1155" i="7" s="1"/>
  <c r="B1156" i="7" s="1"/>
  <c r="B1157" i="7" s="1"/>
  <c r="B1158" i="7" s="1"/>
  <c r="B1159" i="7" s="1"/>
  <c r="B1160" i="7" s="1"/>
  <c r="B1161" i="7" s="1"/>
  <c r="B1162" i="7" s="1"/>
  <c r="B1163" i="7" s="1"/>
  <c r="B1164" i="7" s="1"/>
  <c r="B1165" i="7" s="1"/>
  <c r="B1166" i="7" s="1"/>
  <c r="B1167" i="7" s="1"/>
  <c r="B1168" i="7" s="1"/>
  <c r="B1169" i="7" s="1"/>
  <c r="B1170" i="7" s="1"/>
  <c r="B1171" i="7" s="1"/>
  <c r="B1172" i="7" s="1"/>
  <c r="B1173" i="7" s="1"/>
  <c r="B1174" i="7" s="1"/>
  <c r="B1175" i="7" s="1"/>
  <c r="B1176" i="7" s="1"/>
  <c r="B1177" i="7" s="1"/>
  <c r="B1178" i="7" s="1"/>
  <c r="B1179" i="7" s="1"/>
  <c r="B1180" i="7" s="1"/>
  <c r="B1181" i="7" s="1"/>
  <c r="B1182" i="7" s="1"/>
  <c r="B1183" i="7" s="1"/>
  <c r="B1184" i="7" s="1"/>
  <c r="B1185" i="7" s="1"/>
  <c r="B1186" i="7" s="1"/>
  <c r="B1187" i="7" s="1"/>
  <c r="B1188" i="7" s="1"/>
  <c r="B1189" i="7" s="1"/>
  <c r="B1190" i="7" s="1"/>
  <c r="B1191" i="7" s="1"/>
  <c r="B1192" i="7" s="1"/>
  <c r="B1193" i="7" s="1"/>
  <c r="B1194" i="7" s="1"/>
  <c r="B1195" i="7" s="1"/>
  <c r="B1196" i="7" s="1"/>
  <c r="B1197" i="7" s="1"/>
  <c r="B1198" i="7" s="1"/>
  <c r="B1199" i="7" s="1"/>
  <c r="B1200" i="7" s="1"/>
  <c r="B1201" i="7" s="1"/>
  <c r="B1202" i="7" s="1"/>
  <c r="B1203" i="7" s="1"/>
  <c r="B1204" i="7" s="1"/>
  <c r="B1205" i="7" s="1"/>
  <c r="B1206" i="7" s="1"/>
  <c r="B1207" i="7" s="1"/>
  <c r="B1208" i="7" s="1"/>
  <c r="B1209" i="7" s="1"/>
  <c r="B1210" i="7" s="1"/>
  <c r="B1211" i="7" s="1"/>
  <c r="B1212" i="7" s="1"/>
  <c r="B1213" i="7" s="1"/>
  <c r="B1214" i="7" s="1"/>
  <c r="B1215" i="7" s="1"/>
  <c r="B1216" i="7" s="1"/>
  <c r="B1217" i="7" s="1"/>
  <c r="B1218" i="7" s="1"/>
  <c r="B1219" i="7" s="1"/>
  <c r="B1220" i="7" s="1"/>
  <c r="B1221" i="7" s="1"/>
  <c r="B1222" i="7" s="1"/>
  <c r="B1223" i="7" s="1"/>
  <c r="B1224" i="7" s="1"/>
  <c r="B1225" i="7" s="1"/>
  <c r="B1226" i="7" s="1"/>
  <c r="B1227" i="7" s="1"/>
  <c r="B1228" i="7" s="1"/>
  <c r="B1229" i="7" s="1"/>
  <c r="B1230" i="7" s="1"/>
  <c r="B1231" i="7" s="1"/>
  <c r="B1232" i="7" s="1"/>
  <c r="B1233" i="7" s="1"/>
  <c r="B1234" i="7" s="1"/>
  <c r="B1235" i="7" s="1"/>
  <c r="B1236" i="7" s="1"/>
  <c r="B1237" i="7" s="1"/>
  <c r="B1238" i="7" s="1"/>
  <c r="B1239" i="7" s="1"/>
  <c r="B1240" i="7" s="1"/>
  <c r="B1241" i="7" s="1"/>
  <c r="B1242" i="7" s="1"/>
  <c r="B1243" i="7" s="1"/>
  <c r="B1244" i="7" s="1"/>
  <c r="B1245" i="7" s="1"/>
  <c r="B1246" i="7" s="1"/>
  <c r="B1247" i="7" s="1"/>
  <c r="B1248" i="7" s="1"/>
  <c r="B1249" i="7" s="1"/>
  <c r="B1250" i="7" s="1"/>
  <c r="B1251" i="7" s="1"/>
  <c r="B1252" i="7" s="1"/>
  <c r="B1253" i="7" s="1"/>
  <c r="B1254" i="7" s="1"/>
  <c r="B1255" i="7" s="1"/>
  <c r="B1256" i="7" s="1"/>
  <c r="B1257" i="7" s="1"/>
  <c r="B1258" i="7" s="1"/>
  <c r="B1259" i="7" s="1"/>
  <c r="B1260" i="7" s="1"/>
  <c r="B1261" i="7" s="1"/>
  <c r="B1262" i="7" s="1"/>
  <c r="B1263" i="7" s="1"/>
  <c r="B1264" i="7" s="1"/>
  <c r="B1265" i="7" s="1"/>
  <c r="B1266" i="7" s="1"/>
  <c r="B1267" i="7" s="1"/>
  <c r="B1268" i="7" s="1"/>
  <c r="B1269" i="7" s="1"/>
  <c r="B1270" i="7" s="1"/>
  <c r="B1271" i="7" s="1"/>
  <c r="B1272" i="7" s="1"/>
  <c r="B1273" i="7" s="1"/>
  <c r="B1274" i="7" s="1"/>
  <c r="B1275" i="7" s="1"/>
  <c r="B1276" i="7" s="1"/>
  <c r="B1277" i="7" s="1"/>
  <c r="B1278" i="7" s="1"/>
  <c r="B1279" i="7" s="1"/>
  <c r="B1280" i="7" s="1"/>
  <c r="B1281" i="7" s="1"/>
  <c r="B1282" i="7" s="1"/>
  <c r="B1283" i="7" s="1"/>
  <c r="B1284" i="7" s="1"/>
  <c r="B1285" i="7" s="1"/>
  <c r="B1286" i="7" s="1"/>
  <c r="B1287" i="7" s="1"/>
  <c r="B1288" i="7" s="1"/>
  <c r="B1289" i="7" s="1"/>
  <c r="B1290" i="7" s="1"/>
  <c r="B1291" i="7" s="1"/>
  <c r="B1292" i="7" s="1"/>
  <c r="B1293" i="7" s="1"/>
  <c r="B1294" i="7" s="1"/>
  <c r="B1295" i="7" s="1"/>
  <c r="B1296" i="7" s="1"/>
  <c r="B1297" i="7" s="1"/>
  <c r="B1298" i="7" s="1"/>
  <c r="B1299" i="7" s="1"/>
  <c r="B1300" i="7" s="1"/>
  <c r="B1301" i="7" s="1"/>
  <c r="B1302" i="7" s="1"/>
  <c r="B1303" i="7" s="1"/>
  <c r="B1304" i="7" s="1"/>
  <c r="B1305" i="7" s="1"/>
  <c r="B1306" i="7" s="1"/>
  <c r="B1307" i="7" s="1"/>
  <c r="B1308" i="7" s="1"/>
  <c r="B1309" i="7" s="1"/>
  <c r="B1310" i="7" s="1"/>
  <c r="B1311" i="7" s="1"/>
  <c r="B1312" i="7" s="1"/>
  <c r="B1313" i="7" s="1"/>
  <c r="B1314" i="7" s="1"/>
  <c r="B1315" i="7" s="1"/>
  <c r="B1316" i="7" s="1"/>
  <c r="B1317" i="7" s="1"/>
  <c r="B1318" i="7" s="1"/>
  <c r="B1319" i="7" s="1"/>
  <c r="B1320" i="7" s="1"/>
  <c r="B1321" i="7" s="1"/>
  <c r="B1322" i="7" s="1"/>
  <c r="B1323" i="7" s="1"/>
  <c r="B1324" i="7" s="1"/>
  <c r="B1325" i="7" s="1"/>
  <c r="B1326" i="7" s="1"/>
  <c r="B1327" i="7" s="1"/>
  <c r="B1328" i="7" s="1"/>
  <c r="B1329" i="7" s="1"/>
  <c r="B1330" i="7" s="1"/>
  <c r="B1331" i="7" s="1"/>
  <c r="B1332" i="7" s="1"/>
  <c r="B1333" i="7" s="1"/>
  <c r="B1334" i="7" s="1"/>
  <c r="B1335" i="7" s="1"/>
  <c r="B1336" i="7" s="1"/>
  <c r="B1337" i="7" s="1"/>
  <c r="B1338" i="7" s="1"/>
  <c r="B1339" i="7" s="1"/>
  <c r="B1340" i="7" s="1"/>
  <c r="B1341" i="7" s="1"/>
  <c r="B1342" i="7" s="1"/>
  <c r="B1343" i="7" s="1"/>
  <c r="B1344" i="7" s="1"/>
  <c r="B1345" i="7" s="1"/>
  <c r="B1346" i="7" s="1"/>
  <c r="B1347" i="7" s="1"/>
  <c r="B1348" i="7" s="1"/>
  <c r="B1349" i="7" s="1"/>
  <c r="B1350" i="7" s="1"/>
  <c r="B1351" i="7" s="1"/>
  <c r="B1352" i="7" s="1"/>
  <c r="B1353" i="7" s="1"/>
  <c r="B1354" i="7" s="1"/>
  <c r="B1355" i="7" s="1"/>
  <c r="B1356" i="7" s="1"/>
  <c r="B1357" i="7" s="1"/>
  <c r="B1358" i="7" s="1"/>
  <c r="B1359" i="7" s="1"/>
  <c r="B1360" i="7" s="1"/>
  <c r="B1361" i="7" s="1"/>
  <c r="B1362" i="7" s="1"/>
  <c r="B1363" i="7" s="1"/>
  <c r="B1364" i="7" s="1"/>
  <c r="B1365" i="7" s="1"/>
  <c r="B1366" i="7" s="1"/>
  <c r="B1367" i="7" s="1"/>
  <c r="B1368" i="7" s="1"/>
  <c r="B1369" i="7" s="1"/>
  <c r="B1370" i="7" s="1"/>
  <c r="B1371" i="7" s="1"/>
  <c r="B1372" i="7" s="1"/>
  <c r="B1373" i="7" s="1"/>
  <c r="B1374" i="7" s="1"/>
  <c r="B1375" i="7" s="1"/>
  <c r="B1376" i="7" s="1"/>
  <c r="B1377" i="7" s="1"/>
  <c r="B1378" i="7" s="1"/>
  <c r="B1379" i="7" s="1"/>
  <c r="B1380" i="7" s="1"/>
  <c r="B1381" i="7" s="1"/>
  <c r="B1382" i="7" s="1"/>
  <c r="B1383" i="7" s="1"/>
  <c r="B1384" i="7" s="1"/>
  <c r="B1385" i="7" s="1"/>
  <c r="B1386" i="7" s="1"/>
  <c r="B1387" i="7" s="1"/>
  <c r="B1388" i="7" s="1"/>
  <c r="B1389" i="7" s="1"/>
  <c r="B1390" i="7" s="1"/>
  <c r="B1391" i="7" s="1"/>
  <c r="B1392" i="7" s="1"/>
  <c r="B1393" i="7" s="1"/>
  <c r="B1394" i="7" s="1"/>
  <c r="B1395" i="7" s="1"/>
  <c r="B1396" i="7" s="1"/>
  <c r="B1397" i="7" s="1"/>
  <c r="B1398" i="7" s="1"/>
  <c r="B1399" i="7" s="1"/>
  <c r="B1400" i="7" s="1"/>
  <c r="B1401" i="7" s="1"/>
  <c r="B1402" i="7" s="1"/>
  <c r="B1403" i="7" s="1"/>
  <c r="B1404" i="7" s="1"/>
  <c r="B1405" i="7" s="1"/>
  <c r="B1406" i="7" s="1"/>
  <c r="B1407" i="7" s="1"/>
  <c r="B1408" i="7" s="1"/>
  <c r="B1409" i="7" s="1"/>
  <c r="B1410" i="7" s="1"/>
  <c r="B1411" i="7" s="1"/>
  <c r="B1412" i="7" s="1"/>
  <c r="B1413" i="7" s="1"/>
  <c r="B1414" i="7" s="1"/>
  <c r="B1415" i="7" s="1"/>
  <c r="B1416" i="7" s="1"/>
  <c r="B1417" i="7" s="1"/>
  <c r="B1418" i="7" s="1"/>
  <c r="B1419" i="7" s="1"/>
  <c r="B1420" i="7" s="1"/>
  <c r="B1421" i="7" s="1"/>
  <c r="B1422" i="7" s="1"/>
  <c r="B1423" i="7" s="1"/>
  <c r="B1424" i="7" s="1"/>
  <c r="B1425" i="7" s="1"/>
  <c r="B1426" i="7" s="1"/>
  <c r="B1427" i="7" s="1"/>
  <c r="B1428" i="7" s="1"/>
  <c r="B1429" i="7" s="1"/>
  <c r="B1430" i="7" s="1"/>
  <c r="B1431" i="7" s="1"/>
  <c r="B1432" i="7" s="1"/>
  <c r="B1433" i="7" s="1"/>
  <c r="B1434" i="7" s="1"/>
  <c r="B1435" i="7" s="1"/>
  <c r="B1436" i="7" s="1"/>
  <c r="B1437" i="7" s="1"/>
  <c r="B1438" i="7" s="1"/>
  <c r="B1439" i="7" s="1"/>
  <c r="B1440" i="7" s="1"/>
  <c r="B1441" i="7" s="1"/>
  <c r="B1442" i="7" s="1"/>
  <c r="B1443" i="7" s="1"/>
  <c r="B1444" i="7" s="1"/>
  <c r="B1445" i="7" s="1"/>
  <c r="B1446" i="7" s="1"/>
  <c r="B1447" i="7" s="1"/>
  <c r="B1448" i="7" s="1"/>
  <c r="B1449" i="7" s="1"/>
  <c r="B1450" i="7" s="1"/>
  <c r="B1451" i="7" s="1"/>
  <c r="B1452" i="7" s="1"/>
  <c r="B1453" i="7" s="1"/>
  <c r="B1454" i="7" s="1"/>
  <c r="B1455" i="7" s="1"/>
  <c r="B1456" i="7" s="1"/>
  <c r="B1457" i="7" s="1"/>
  <c r="B1458" i="7" s="1"/>
  <c r="B1459" i="7" s="1"/>
  <c r="B1460" i="7" s="1"/>
  <c r="B1461" i="7" s="1"/>
  <c r="B1462" i="7" s="1"/>
  <c r="B1463" i="7" s="1"/>
  <c r="B1464" i="7" s="1"/>
  <c r="B1465" i="7" s="1"/>
  <c r="B1466" i="7" s="1"/>
  <c r="B1467" i="7" s="1"/>
  <c r="B1468" i="7" s="1"/>
  <c r="B1469" i="7" s="1"/>
  <c r="B1470" i="7" s="1"/>
  <c r="B1471" i="7" s="1"/>
  <c r="B1472" i="7" s="1"/>
  <c r="B1473" i="7" s="1"/>
  <c r="B1474" i="7" s="1"/>
  <c r="B1475" i="7" s="1"/>
  <c r="B1476" i="7" s="1"/>
  <c r="B1477" i="7" s="1"/>
  <c r="B1478" i="7" s="1"/>
  <c r="B1479" i="7" s="1"/>
  <c r="B1480" i="7" s="1"/>
  <c r="B1481" i="7" s="1"/>
  <c r="B1482" i="7" s="1"/>
  <c r="B1483" i="7" s="1"/>
  <c r="B1484" i="7" s="1"/>
  <c r="B1485" i="7" s="1"/>
  <c r="B1486" i="7" s="1"/>
  <c r="B1487" i="7" s="1"/>
  <c r="B1488" i="7" s="1"/>
  <c r="B1489" i="7" s="1"/>
  <c r="B1490" i="7" s="1"/>
  <c r="B1491" i="7" s="1"/>
  <c r="B1492" i="7" s="1"/>
  <c r="B1493" i="7" s="1"/>
  <c r="B1494" i="7" s="1"/>
  <c r="B1495" i="7" s="1"/>
  <c r="B1496" i="7" s="1"/>
  <c r="B1497" i="7" s="1"/>
  <c r="B1498" i="7" s="1"/>
  <c r="B1499" i="7" s="1"/>
  <c r="B1500" i="7" s="1"/>
  <c r="B1501" i="7" s="1"/>
  <c r="B1502" i="7" s="1"/>
  <c r="B1503" i="7" s="1"/>
  <c r="B1504" i="7" s="1"/>
  <c r="B1505" i="7" s="1"/>
  <c r="B1506" i="7" s="1"/>
  <c r="B1507" i="7" s="1"/>
  <c r="B1508" i="7" s="1"/>
  <c r="B1509" i="7" s="1"/>
  <c r="B1510" i="7" s="1"/>
  <c r="B1511" i="7" s="1"/>
  <c r="B1512" i="7" s="1"/>
  <c r="B1513" i="7" s="1"/>
  <c r="B1514" i="7" s="1"/>
  <c r="B1515" i="7" s="1"/>
  <c r="B1516" i="7" s="1"/>
  <c r="B1517" i="7" s="1"/>
  <c r="B1518" i="7" s="1"/>
  <c r="B1519" i="7" s="1"/>
  <c r="B1520" i="7" s="1"/>
  <c r="B1521" i="7" s="1"/>
  <c r="B1522" i="7" s="1"/>
  <c r="B1523" i="7" s="1"/>
  <c r="B1524" i="7" s="1"/>
  <c r="B1525" i="7" s="1"/>
  <c r="B1526" i="7" s="1"/>
  <c r="B1527" i="7" s="1"/>
  <c r="B1528" i="7" s="1"/>
  <c r="B1529" i="7" s="1"/>
  <c r="B1530" i="7" s="1"/>
  <c r="B1531" i="7" s="1"/>
  <c r="B1532" i="7" s="1"/>
  <c r="B1533" i="7" s="1"/>
  <c r="B1534" i="7" s="1"/>
  <c r="B1535" i="7" s="1"/>
  <c r="B1536" i="7" s="1"/>
  <c r="B1537" i="7" s="1"/>
  <c r="B1538" i="7" s="1"/>
  <c r="B1539" i="7" s="1"/>
  <c r="B1540" i="7" s="1"/>
  <c r="B1541" i="7" s="1"/>
  <c r="B1542" i="7" s="1"/>
  <c r="B1543" i="7" s="1"/>
  <c r="B1544" i="7" s="1"/>
  <c r="B1545" i="7" s="1"/>
  <c r="B1546" i="7" s="1"/>
  <c r="B1547" i="7" s="1"/>
  <c r="B1548" i="7" s="1"/>
  <c r="B1549" i="7" s="1"/>
  <c r="B1550" i="7" s="1"/>
  <c r="B1551" i="7" s="1"/>
  <c r="B1552" i="7" s="1"/>
  <c r="B1553" i="7" s="1"/>
  <c r="B1554" i="7" s="1"/>
  <c r="B1555" i="7" s="1"/>
  <c r="B1556" i="7" s="1"/>
  <c r="B1557" i="7" s="1"/>
  <c r="B1558" i="7" s="1"/>
  <c r="B1559" i="7" s="1"/>
  <c r="B1560" i="7" s="1"/>
  <c r="B1561" i="7" s="1"/>
  <c r="B1562" i="7" s="1"/>
  <c r="B1563" i="7" s="1"/>
  <c r="B1564" i="7" s="1"/>
  <c r="B1565" i="7" s="1"/>
  <c r="B1566" i="7" s="1"/>
  <c r="B1567" i="7" s="1"/>
  <c r="B1568" i="7" s="1"/>
  <c r="B1569" i="7" s="1"/>
  <c r="B1570" i="7" s="1"/>
  <c r="B1571" i="7" s="1"/>
  <c r="B1572" i="7" s="1"/>
  <c r="B1573" i="7" s="1"/>
  <c r="B1574" i="7" s="1"/>
  <c r="B1575" i="7" s="1"/>
  <c r="B1576" i="7" s="1"/>
  <c r="B1577" i="7" s="1"/>
  <c r="B1578" i="7" s="1"/>
  <c r="B1579" i="7" s="1"/>
  <c r="B1580" i="7" s="1"/>
  <c r="B1581" i="7" s="1"/>
  <c r="B1582" i="7" s="1"/>
  <c r="B1583" i="7" s="1"/>
  <c r="B1584" i="7" s="1"/>
  <c r="B1585" i="7" s="1"/>
  <c r="B1586" i="7" s="1"/>
  <c r="B1587" i="7" s="1"/>
  <c r="B1588" i="7" s="1"/>
  <c r="B1589" i="7" s="1"/>
  <c r="B1590" i="7" s="1"/>
  <c r="B1591" i="7" s="1"/>
  <c r="B1592" i="7" s="1"/>
  <c r="B1593" i="7" s="1"/>
  <c r="B1594" i="7" s="1"/>
  <c r="B1595" i="7" s="1"/>
  <c r="B1596" i="7" s="1"/>
  <c r="B1597" i="7" s="1"/>
  <c r="B1598" i="7" s="1"/>
  <c r="B1599" i="7" s="1"/>
  <c r="B1600" i="7" s="1"/>
  <c r="B1601" i="7" s="1"/>
  <c r="B1602" i="7" s="1"/>
  <c r="B1603" i="7" s="1"/>
  <c r="B1604" i="7" s="1"/>
  <c r="B1605" i="7" s="1"/>
  <c r="B1606" i="7" s="1"/>
  <c r="B1607" i="7" s="1"/>
  <c r="B1608" i="7" s="1"/>
  <c r="B1609" i="7" s="1"/>
  <c r="B1610" i="7" s="1"/>
  <c r="B1611" i="7" s="1"/>
  <c r="B1612" i="7" s="1"/>
  <c r="B1613" i="7" s="1"/>
  <c r="B1614" i="7" s="1"/>
  <c r="B1615" i="7" s="1"/>
  <c r="B1616" i="7" s="1"/>
  <c r="B1617" i="7" s="1"/>
  <c r="B1618" i="7" s="1"/>
  <c r="B1619" i="7" s="1"/>
  <c r="B1620" i="7" s="1"/>
  <c r="B1621" i="7" s="1"/>
  <c r="B1622" i="7" s="1"/>
  <c r="B1623" i="7" s="1"/>
  <c r="B1624" i="7" s="1"/>
  <c r="B1625" i="7" s="1"/>
  <c r="B1626" i="7" s="1"/>
  <c r="B1627" i="7" s="1"/>
  <c r="B1628" i="7" s="1"/>
  <c r="B1629" i="7" s="1"/>
  <c r="B1630" i="7" s="1"/>
  <c r="B1631" i="7" s="1"/>
  <c r="B1632" i="7" s="1"/>
  <c r="B1633" i="7" s="1"/>
  <c r="B1634" i="7" s="1"/>
  <c r="B1635" i="7" s="1"/>
  <c r="B1636" i="7" s="1"/>
  <c r="B1637" i="7" s="1"/>
  <c r="B1638" i="7" s="1"/>
  <c r="B1639" i="7" s="1"/>
  <c r="B1640" i="7" s="1"/>
  <c r="B1641" i="7" s="1"/>
  <c r="B1642" i="7" s="1"/>
  <c r="B1643" i="7" s="1"/>
  <c r="B1644" i="7" s="1"/>
  <c r="B1645" i="7" s="1"/>
  <c r="B1646" i="7" s="1"/>
  <c r="B1647" i="7" s="1"/>
  <c r="B1648" i="7" s="1"/>
  <c r="B1649" i="7" s="1"/>
  <c r="B1650" i="7" s="1"/>
  <c r="B1651" i="7" s="1"/>
  <c r="B1652" i="7" s="1"/>
  <c r="B1653" i="7" s="1"/>
  <c r="B1654" i="7" s="1"/>
  <c r="B1655" i="7" s="1"/>
  <c r="B1656" i="7" s="1"/>
  <c r="B1657" i="7" s="1"/>
  <c r="B1658" i="7" s="1"/>
  <c r="B1659" i="7" s="1"/>
  <c r="B1660" i="7" s="1"/>
  <c r="B1661" i="7" s="1"/>
  <c r="B1662" i="7" s="1"/>
  <c r="B1663" i="7" s="1"/>
  <c r="B1664" i="7" s="1"/>
  <c r="B1665" i="7" s="1"/>
  <c r="B1666" i="7" s="1"/>
  <c r="B1667" i="7" s="1"/>
  <c r="B1668" i="7" s="1"/>
  <c r="B1669" i="7" s="1"/>
  <c r="B1670" i="7" s="1"/>
  <c r="B1671" i="7" s="1"/>
  <c r="B1672" i="7" s="1"/>
  <c r="B1673" i="7" s="1"/>
  <c r="B1674" i="7" s="1"/>
  <c r="B1675" i="7" s="1"/>
  <c r="B1676" i="7" s="1"/>
  <c r="B1677" i="7" s="1"/>
  <c r="B1678" i="7" s="1"/>
  <c r="B1679" i="7" s="1"/>
  <c r="B1680" i="7" s="1"/>
  <c r="B1681" i="7" s="1"/>
  <c r="B1682" i="7" s="1"/>
  <c r="B1683" i="7" s="1"/>
  <c r="B1684" i="7" s="1"/>
  <c r="B1685" i="7" s="1"/>
  <c r="B1686" i="7" s="1"/>
  <c r="B1687" i="7" s="1"/>
  <c r="B1688" i="7" s="1"/>
  <c r="B1689" i="7" s="1"/>
  <c r="B1690" i="7" s="1"/>
  <c r="B1691" i="7" s="1"/>
  <c r="B1692" i="7" s="1"/>
  <c r="B1693" i="7" s="1"/>
  <c r="B1694" i="7" s="1"/>
  <c r="B1695" i="7" s="1"/>
  <c r="B1696" i="7" s="1"/>
  <c r="B1697" i="7" s="1"/>
  <c r="B1698" i="7" s="1"/>
  <c r="B1699" i="7" s="1"/>
  <c r="B1700" i="7" s="1"/>
  <c r="B1701" i="7" s="1"/>
  <c r="B1702" i="7" s="1"/>
  <c r="B1703" i="7" s="1"/>
  <c r="B1704" i="7" s="1"/>
  <c r="B1705" i="7" s="1"/>
  <c r="B1706" i="7" s="1"/>
  <c r="B1707" i="7" s="1"/>
  <c r="B1708" i="7" s="1"/>
  <c r="B1709" i="7" s="1"/>
  <c r="B1710" i="7" s="1"/>
  <c r="B1711" i="7" s="1"/>
  <c r="B1712" i="7" s="1"/>
  <c r="B1713" i="7" s="1"/>
  <c r="B1714" i="7" s="1"/>
  <c r="B1715" i="7" s="1"/>
  <c r="B1716" i="7" s="1"/>
  <c r="B1717" i="7" s="1"/>
  <c r="B1718" i="7" s="1"/>
  <c r="B1719" i="7" s="1"/>
  <c r="B1720" i="7" s="1"/>
  <c r="B1721" i="7" s="1"/>
  <c r="B1722" i="7" s="1"/>
  <c r="B1723" i="7" s="1"/>
  <c r="B1724" i="7" s="1"/>
  <c r="B1725" i="7" s="1"/>
  <c r="B1726" i="7" s="1"/>
  <c r="B1727" i="7" s="1"/>
  <c r="B1728" i="7" s="1"/>
  <c r="B1729" i="7" s="1"/>
  <c r="B1730" i="7" s="1"/>
  <c r="B1731" i="7" s="1"/>
  <c r="B1732" i="7" s="1"/>
  <c r="B1733" i="7" s="1"/>
  <c r="B1734" i="7" s="1"/>
  <c r="B1735" i="7" s="1"/>
  <c r="B1736" i="7" s="1"/>
  <c r="B1737" i="7" s="1"/>
  <c r="B1738" i="7" s="1"/>
  <c r="B1739" i="7" s="1"/>
  <c r="B1740" i="7" s="1"/>
  <c r="B1741" i="7" s="1"/>
  <c r="B1742" i="7" s="1"/>
  <c r="B1743" i="7" s="1"/>
  <c r="B1744" i="7" s="1"/>
  <c r="B1745" i="7" s="1"/>
  <c r="B1746" i="7" s="1"/>
  <c r="B1747" i="7" s="1"/>
  <c r="B1748" i="7" s="1"/>
  <c r="B1749" i="7" s="1"/>
  <c r="B1750" i="7" s="1"/>
  <c r="B1751" i="7" s="1"/>
  <c r="B1752" i="7" s="1"/>
  <c r="B1753" i="7" s="1"/>
  <c r="B1754" i="7" s="1"/>
  <c r="B1755" i="7" s="1"/>
  <c r="B1756" i="7" s="1"/>
  <c r="B1757" i="7" s="1"/>
  <c r="B1758" i="7" s="1"/>
  <c r="B1759" i="7" s="1"/>
  <c r="B1760" i="7" s="1"/>
  <c r="B1761" i="7" s="1"/>
  <c r="B1762" i="7" s="1"/>
  <c r="B1763" i="7" s="1"/>
  <c r="B1764" i="7" s="1"/>
  <c r="B1765" i="7" s="1"/>
  <c r="B1766" i="7" s="1"/>
  <c r="B1767" i="7" s="1"/>
  <c r="B1768" i="7" s="1"/>
  <c r="B1769" i="7" s="1"/>
  <c r="B1770" i="7" s="1"/>
  <c r="B1771" i="7" s="1"/>
  <c r="B1772" i="7" s="1"/>
  <c r="B1773" i="7" s="1"/>
  <c r="B1774" i="7" s="1"/>
  <c r="B1775" i="7" s="1"/>
  <c r="B1776" i="7" s="1"/>
  <c r="B1777" i="7" s="1"/>
  <c r="B1778" i="7" s="1"/>
  <c r="B1779" i="7" s="1"/>
  <c r="B1780" i="7" s="1"/>
  <c r="B1781" i="7" s="1"/>
  <c r="B1782" i="7" s="1"/>
  <c r="B1783" i="7" s="1"/>
  <c r="B1784" i="7" s="1"/>
  <c r="B1785" i="7" s="1"/>
  <c r="B1786" i="7" s="1"/>
  <c r="B1787" i="7" s="1"/>
  <c r="B1788" i="7" s="1"/>
  <c r="B1789" i="7" s="1"/>
  <c r="B1790" i="7" s="1"/>
  <c r="B1791" i="7" s="1"/>
  <c r="B1792" i="7" s="1"/>
  <c r="B1793" i="7" s="1"/>
  <c r="B1794" i="7" s="1"/>
  <c r="B1795" i="7" s="1"/>
  <c r="B1796" i="7" s="1"/>
  <c r="B1797" i="7" s="1"/>
  <c r="B1798" i="7" s="1"/>
  <c r="B1799" i="7" s="1"/>
  <c r="B1800" i="7" s="1"/>
  <c r="B1801" i="7" s="1"/>
  <c r="B1802" i="7" s="1"/>
  <c r="B1803" i="7" s="1"/>
  <c r="B1804" i="7" s="1"/>
  <c r="B1805" i="7" s="1"/>
  <c r="B1806" i="7" s="1"/>
  <c r="B1807" i="7" s="1"/>
  <c r="B1808" i="7" s="1"/>
  <c r="B1809" i="7" s="1"/>
  <c r="B1810" i="7" s="1"/>
  <c r="B1811" i="7" s="1"/>
  <c r="B1812" i="7" s="1"/>
  <c r="B1813" i="7" s="1"/>
  <c r="B1814" i="7" s="1"/>
  <c r="B1815" i="7" s="1"/>
  <c r="B1816" i="7" s="1"/>
  <c r="B1817" i="7" s="1"/>
  <c r="B1818" i="7" s="1"/>
  <c r="B1819" i="7" s="1"/>
  <c r="B1820" i="7" s="1"/>
  <c r="B1821" i="7" s="1"/>
  <c r="B1822" i="7" s="1"/>
  <c r="B1823" i="7" s="1"/>
  <c r="B1824" i="7" s="1"/>
  <c r="B1825" i="7" s="1"/>
  <c r="B1826" i="7" s="1"/>
  <c r="B1827" i="7" s="1"/>
  <c r="B1828" i="7" s="1"/>
  <c r="B1829" i="7" s="1"/>
  <c r="B1830" i="7" s="1"/>
  <c r="B1831" i="7" s="1"/>
  <c r="B1832" i="7" s="1"/>
  <c r="B1833" i="7" s="1"/>
  <c r="B1834" i="7" s="1"/>
  <c r="B1835" i="7" s="1"/>
  <c r="B1836" i="7" s="1"/>
  <c r="B1837" i="7" s="1"/>
  <c r="B1838" i="7" s="1"/>
  <c r="B1839" i="7" s="1"/>
  <c r="B1840" i="7" s="1"/>
  <c r="B1841" i="7" s="1"/>
  <c r="B1842" i="7" s="1"/>
  <c r="B1843" i="7" s="1"/>
  <c r="B1844" i="7" s="1"/>
  <c r="B1845" i="7" s="1"/>
  <c r="B1846" i="7" s="1"/>
  <c r="B1847" i="7" s="1"/>
  <c r="B1848" i="7" s="1"/>
  <c r="B1849" i="7" s="1"/>
  <c r="B1850" i="7" s="1"/>
  <c r="B1851" i="7" s="1"/>
  <c r="B1852" i="7" s="1"/>
  <c r="B1853" i="7" s="1"/>
  <c r="B1854" i="7" s="1"/>
  <c r="B1855" i="7" s="1"/>
  <c r="B1856" i="7" s="1"/>
  <c r="B1857" i="7" s="1"/>
  <c r="B1858" i="7" s="1"/>
  <c r="B1859" i="7" s="1"/>
  <c r="B1860" i="7" s="1"/>
  <c r="B1861" i="7" s="1"/>
  <c r="B1862" i="7" s="1"/>
  <c r="B1863" i="7" s="1"/>
  <c r="B1864" i="7" s="1"/>
  <c r="B1865" i="7" s="1"/>
  <c r="B1866" i="7" s="1"/>
  <c r="B1867" i="7" s="1"/>
  <c r="B1868" i="7" s="1"/>
  <c r="B1869" i="7" s="1"/>
  <c r="B1870" i="7" s="1"/>
  <c r="B1871" i="7" s="1"/>
  <c r="B1872" i="7" s="1"/>
  <c r="B1873" i="7" s="1"/>
  <c r="B1874" i="7" s="1"/>
  <c r="B1875" i="7" s="1"/>
  <c r="B1876" i="7" s="1"/>
  <c r="B1877" i="7" s="1"/>
  <c r="B1878" i="7" s="1"/>
  <c r="B1879" i="7" s="1"/>
  <c r="B1880" i="7" s="1"/>
  <c r="B1881" i="7" s="1"/>
  <c r="B1882" i="7" s="1"/>
  <c r="B1883" i="7" s="1"/>
  <c r="B1884" i="7" s="1"/>
  <c r="B1885" i="7" s="1"/>
  <c r="B1886" i="7" s="1"/>
  <c r="B1887" i="7" s="1"/>
  <c r="B1888" i="7" s="1"/>
  <c r="B1889" i="7" s="1"/>
  <c r="B1890" i="7" s="1"/>
  <c r="B1891" i="7" s="1"/>
  <c r="B1892" i="7" s="1"/>
  <c r="B1893" i="7" s="1"/>
  <c r="B1894" i="7" s="1"/>
  <c r="B1895" i="7" s="1"/>
  <c r="B1896" i="7" s="1"/>
  <c r="B1897" i="7" s="1"/>
  <c r="B1898" i="7" s="1"/>
  <c r="B1899" i="7" s="1"/>
  <c r="B1900" i="7" s="1"/>
  <c r="B1901" i="7" s="1"/>
  <c r="B1902" i="7" s="1"/>
  <c r="B1903" i="7" s="1"/>
  <c r="B1904" i="7" s="1"/>
  <c r="B1905" i="7" s="1"/>
  <c r="B1906" i="7" s="1"/>
  <c r="B1907" i="7" s="1"/>
  <c r="B1908" i="7" s="1"/>
  <c r="B1909" i="7" s="1"/>
  <c r="B1910" i="7" s="1"/>
  <c r="B1911" i="7" s="1"/>
  <c r="B1912" i="7" s="1"/>
  <c r="B1913" i="7" s="1"/>
  <c r="B1914" i="7" s="1"/>
  <c r="B1915" i="7" s="1"/>
  <c r="B1916" i="7" s="1"/>
  <c r="B1917" i="7" s="1"/>
  <c r="B1918" i="7" s="1"/>
  <c r="B1919" i="7" s="1"/>
  <c r="B1920" i="7" s="1"/>
  <c r="B1921" i="7" s="1"/>
  <c r="B1922" i="7" s="1"/>
  <c r="B1923" i="7" s="1"/>
  <c r="B1924" i="7" s="1"/>
  <c r="B1925" i="7" s="1"/>
  <c r="B1926" i="7" s="1"/>
  <c r="B1927" i="7" s="1"/>
  <c r="B1928" i="7" s="1"/>
  <c r="B1929" i="7" s="1"/>
  <c r="B1930" i="7" s="1"/>
  <c r="B1931" i="7" s="1"/>
  <c r="B1932" i="7" s="1"/>
  <c r="B1933" i="7" s="1"/>
  <c r="B1934" i="7" s="1"/>
  <c r="B1935" i="7" s="1"/>
  <c r="B1936" i="7" s="1"/>
  <c r="B1937" i="7" s="1"/>
  <c r="B1938" i="7" s="1"/>
  <c r="B1939" i="7" s="1"/>
  <c r="B1940" i="7" s="1"/>
  <c r="B1941" i="7" s="1"/>
  <c r="B1942" i="7" s="1"/>
  <c r="B1943" i="7" s="1"/>
  <c r="B1944" i="7" s="1"/>
  <c r="B1945" i="7" s="1"/>
  <c r="B1946" i="7" s="1"/>
  <c r="B1947" i="7" s="1"/>
  <c r="B1948" i="7" s="1"/>
  <c r="B1949" i="7" s="1"/>
  <c r="B1950" i="7" s="1"/>
  <c r="B1951" i="7" s="1"/>
  <c r="B1952" i="7" s="1"/>
  <c r="B1953" i="7" s="1"/>
  <c r="B1954" i="7" s="1"/>
  <c r="S340" i="56"/>
  <c r="R340" i="56"/>
  <c r="R338" i="56"/>
  <c r="T336" i="56"/>
  <c r="S336" i="56"/>
  <c r="R336" i="56"/>
  <c r="R334" i="56"/>
  <c r="R332" i="56"/>
  <c r="R330" i="56"/>
  <c r="N312" i="56" a="1"/>
  <c r="N312" i="56" s="1"/>
  <c r="N311" i="56" a="1"/>
  <c r="N311" i="56" s="1"/>
  <c r="N310" i="56" a="1"/>
  <c r="N310" i="56" s="1"/>
  <c r="N309" i="56" a="1"/>
  <c r="N309" i="56" s="1"/>
  <c r="N308" i="56" a="1"/>
  <c r="N308" i="56" s="1"/>
  <c r="N307" i="56" a="1"/>
  <c r="N307" i="56" s="1"/>
  <c r="N306" i="56" a="1"/>
  <c r="N306" i="56" s="1"/>
  <c r="C306" i="56"/>
  <c r="B298" i="56" s="1"/>
  <c r="N305" i="56" a="1"/>
  <c r="N305" i="56" s="1"/>
  <c r="O304" i="56"/>
  <c r="N304" i="56" a="1"/>
  <c r="N304" i="56" s="1"/>
  <c r="C304" i="56"/>
  <c r="N313" i="56" s="1"/>
  <c r="C303" i="56"/>
  <c r="EE99" i="56"/>
  <c r="ED99" i="56"/>
  <c r="EG99" i="56" s="1"/>
  <c r="EB99" i="56"/>
  <c r="DT99" i="56"/>
  <c r="DD99" i="56"/>
  <c r="DB99" i="56"/>
  <c r="EE98" i="56"/>
  <c r="ED98" i="56"/>
  <c r="EG98" i="56" s="1"/>
  <c r="EB98" i="56"/>
  <c r="DT98" i="56"/>
  <c r="DD98" i="56"/>
  <c r="DB98" i="56"/>
  <c r="EE97" i="56"/>
  <c r="ED97" i="56"/>
  <c r="EG97" i="56" s="1"/>
  <c r="EB97" i="56"/>
  <c r="EA97" i="56"/>
  <c r="EA98" i="56" s="1"/>
  <c r="EA99" i="56" s="1"/>
  <c r="DT97" i="56"/>
  <c r="DD97" i="56"/>
  <c r="DB97" i="56"/>
  <c r="DA97" i="56"/>
  <c r="DA98" i="56" s="1"/>
  <c r="DA99" i="56" s="1"/>
  <c r="EE96" i="56"/>
  <c r="ED96" i="56"/>
  <c r="EG96" i="56" s="1"/>
  <c r="EB96" i="56"/>
  <c r="DT96" i="56"/>
  <c r="DD96" i="56"/>
  <c r="DB96" i="56"/>
  <c r="EE95" i="56"/>
  <c r="ED95" i="56"/>
  <c r="EG95" i="56" s="1"/>
  <c r="EB95" i="56"/>
  <c r="DT95" i="56"/>
  <c r="DD95" i="56"/>
  <c r="DB95" i="56"/>
  <c r="EE94" i="56"/>
  <c r="ED94" i="56"/>
  <c r="EG94" i="56" s="1"/>
  <c r="EB94" i="56"/>
  <c r="EA94" i="56"/>
  <c r="EA95" i="56" s="1"/>
  <c r="EA96" i="56" s="1"/>
  <c r="DT94" i="56"/>
  <c r="DD94" i="56"/>
  <c r="DB94" i="56"/>
  <c r="DA94" i="56"/>
  <c r="DA95" i="56" s="1"/>
  <c r="DA96" i="56" s="1"/>
  <c r="DC96" i="56" s="1"/>
  <c r="DL96" i="56" s="1"/>
  <c r="EC96" i="56" s="1"/>
  <c r="EE93" i="56"/>
  <c r="ED93" i="56"/>
  <c r="EG93" i="56" s="1"/>
  <c r="EB93" i="56"/>
  <c r="DT93" i="56"/>
  <c r="DD93" i="56"/>
  <c r="DB93" i="56"/>
  <c r="EE92" i="56"/>
  <c r="ED92" i="56"/>
  <c r="EG92" i="56" s="1"/>
  <c r="EB92" i="56"/>
  <c r="DT92" i="56"/>
  <c r="DD92" i="56"/>
  <c r="DB92" i="56"/>
  <c r="EE91" i="56"/>
  <c r="ED91" i="56"/>
  <c r="EG91" i="56" s="1"/>
  <c r="EB91" i="56"/>
  <c r="EA91" i="56"/>
  <c r="EA92" i="56" s="1"/>
  <c r="EA93" i="56" s="1"/>
  <c r="DT91" i="56"/>
  <c r="DN91" i="56"/>
  <c r="DD91" i="56"/>
  <c r="DB91" i="56"/>
  <c r="DA91" i="56"/>
  <c r="EE90" i="56"/>
  <c r="ED90" i="56"/>
  <c r="EG90" i="56" s="1"/>
  <c r="EB90" i="56"/>
  <c r="DT90" i="56"/>
  <c r="DN90" i="56"/>
  <c r="DD90" i="56"/>
  <c r="DB90" i="56"/>
  <c r="EE89" i="56"/>
  <c r="ED89" i="56"/>
  <c r="EG89" i="56" s="1"/>
  <c r="EB89" i="56"/>
  <c r="DT89" i="56"/>
  <c r="DN89" i="56"/>
  <c r="DD89" i="56"/>
  <c r="DB89" i="56"/>
  <c r="EE88" i="56"/>
  <c r="ED88" i="56"/>
  <c r="EG88" i="56" s="1"/>
  <c r="EB88" i="56"/>
  <c r="EA88" i="56"/>
  <c r="EA89" i="56" s="1"/>
  <c r="EA90" i="56" s="1"/>
  <c r="DT88" i="56"/>
  <c r="DN88" i="56"/>
  <c r="DD88" i="56"/>
  <c r="DB88" i="56"/>
  <c r="DA88" i="56"/>
  <c r="DA89" i="56" s="1"/>
  <c r="EE87" i="56"/>
  <c r="ED87" i="56"/>
  <c r="EG87" i="56" s="1"/>
  <c r="EB87" i="56"/>
  <c r="DT87" i="56"/>
  <c r="DD87" i="56"/>
  <c r="DB87" i="56"/>
  <c r="EE86" i="56"/>
  <c r="ED86" i="56"/>
  <c r="EG86" i="56" s="1"/>
  <c r="EB86" i="56"/>
  <c r="DT86" i="56"/>
  <c r="DD86" i="56"/>
  <c r="DB86" i="56"/>
  <c r="EE85" i="56"/>
  <c r="ED85" i="56"/>
  <c r="EG85" i="56" s="1"/>
  <c r="EB85" i="56"/>
  <c r="EA85" i="56"/>
  <c r="EA86" i="56" s="1"/>
  <c r="EA87" i="56" s="1"/>
  <c r="DT85" i="56"/>
  <c r="DD85" i="56"/>
  <c r="DB85" i="56"/>
  <c r="DA85" i="56"/>
  <c r="DA86" i="56" s="1"/>
  <c r="EE84" i="56"/>
  <c r="ED84" i="56"/>
  <c r="EG84" i="56" s="1"/>
  <c r="EB84" i="56"/>
  <c r="DT84" i="56"/>
  <c r="DD84" i="56"/>
  <c r="DB84" i="56"/>
  <c r="EE83" i="56"/>
  <c r="ED83" i="56"/>
  <c r="EG83" i="56" s="1"/>
  <c r="EB83" i="56"/>
  <c r="DT83" i="56"/>
  <c r="DD83" i="56"/>
  <c r="DB83" i="56"/>
  <c r="EE82" i="56"/>
  <c r="ED82" i="56"/>
  <c r="EG82" i="56" s="1"/>
  <c r="EB82" i="56"/>
  <c r="EA82" i="56"/>
  <c r="EA83" i="56" s="1"/>
  <c r="EA84" i="56" s="1"/>
  <c r="DT82" i="56"/>
  <c r="DD82" i="56"/>
  <c r="DB82" i="56"/>
  <c r="DA82" i="56"/>
  <c r="DA83" i="56" s="1"/>
  <c r="DA84" i="56" s="1"/>
  <c r="EE81" i="56"/>
  <c r="ED81" i="56"/>
  <c r="EG81" i="56" s="1"/>
  <c r="EB81" i="56"/>
  <c r="DT81" i="56"/>
  <c r="DD81" i="56"/>
  <c r="DB81" i="56"/>
  <c r="EE80" i="56"/>
  <c r="ED80" i="56"/>
  <c r="EG80" i="56" s="1"/>
  <c r="EB80" i="56"/>
  <c r="DT80" i="56"/>
  <c r="DD80" i="56"/>
  <c r="DB80" i="56"/>
  <c r="EE79" i="56"/>
  <c r="ED79" i="56"/>
  <c r="EG79" i="56" s="1"/>
  <c r="EB79" i="56"/>
  <c r="EA79" i="56"/>
  <c r="EA80" i="56" s="1"/>
  <c r="EA81" i="56" s="1"/>
  <c r="DT79" i="56"/>
  <c r="DD79" i="56"/>
  <c r="DB79" i="56"/>
  <c r="DA79" i="56"/>
  <c r="EE78" i="56"/>
  <c r="ED78" i="56"/>
  <c r="EG78" i="56" s="1"/>
  <c r="EB78" i="56"/>
  <c r="DT78" i="56"/>
  <c r="DD78" i="56"/>
  <c r="DB78" i="56"/>
  <c r="EE77" i="56"/>
  <c r="ED77" i="56"/>
  <c r="EG77" i="56" s="1"/>
  <c r="EB77" i="56"/>
  <c r="DT77" i="56"/>
  <c r="DD77" i="56"/>
  <c r="DB77" i="56"/>
  <c r="EE76" i="56"/>
  <c r="ED76" i="56"/>
  <c r="EG76" i="56" s="1"/>
  <c r="EB76" i="56"/>
  <c r="EA76" i="56"/>
  <c r="EA77" i="56" s="1"/>
  <c r="EA78" i="56" s="1"/>
  <c r="DT76" i="56"/>
  <c r="DD76" i="56"/>
  <c r="DB76" i="56"/>
  <c r="DA76" i="56"/>
  <c r="EJ75" i="56"/>
  <c r="EE75" i="56"/>
  <c r="ED75" i="56"/>
  <c r="EG75" i="56" s="1"/>
  <c r="EB75" i="56"/>
  <c r="DD75" i="56"/>
  <c r="DB75" i="56"/>
  <c r="EJ74" i="56"/>
  <c r="EE74" i="56"/>
  <c r="ED74" i="56"/>
  <c r="EG74" i="56" s="1"/>
  <c r="EB74" i="56"/>
  <c r="DD74" i="56"/>
  <c r="DB74" i="56"/>
  <c r="EJ73" i="56"/>
  <c r="EE73" i="56"/>
  <c r="ED73" i="56"/>
  <c r="EG73" i="56" s="1"/>
  <c r="EB73" i="56"/>
  <c r="EA73" i="56"/>
  <c r="EA74" i="56" s="1"/>
  <c r="EA75" i="56" s="1"/>
  <c r="DD73" i="56"/>
  <c r="DB73" i="56"/>
  <c r="DA73" i="56"/>
  <c r="EJ72" i="56"/>
  <c r="EE72" i="56"/>
  <c r="ED72" i="56"/>
  <c r="EG72" i="56" s="1"/>
  <c r="EB72" i="56"/>
  <c r="DD72" i="56"/>
  <c r="DB72" i="56"/>
  <c r="EJ71" i="56"/>
  <c r="EE71" i="56"/>
  <c r="ED71" i="56"/>
  <c r="EG71" i="56" s="1"/>
  <c r="EB71" i="56"/>
  <c r="DD71" i="56"/>
  <c r="DB71" i="56"/>
  <c r="EJ70" i="56"/>
  <c r="EE70" i="56"/>
  <c r="ED70" i="56"/>
  <c r="EG70" i="56" s="1"/>
  <c r="EB70" i="56"/>
  <c r="EA70" i="56"/>
  <c r="EA71" i="56" s="1"/>
  <c r="EA72" i="56" s="1"/>
  <c r="DD70" i="56"/>
  <c r="DB70" i="56"/>
  <c r="DA70" i="56"/>
  <c r="DA71" i="56" s="1"/>
  <c r="EJ69" i="56"/>
  <c r="EE69" i="56"/>
  <c r="ED69" i="56"/>
  <c r="EG69" i="56" s="1"/>
  <c r="EB69" i="56"/>
  <c r="DD69" i="56"/>
  <c r="DB69" i="56"/>
  <c r="EJ68" i="56"/>
  <c r="EE68" i="56"/>
  <c r="ED68" i="56"/>
  <c r="EG68" i="56" s="1"/>
  <c r="EB68" i="56"/>
  <c r="DD68" i="56"/>
  <c r="DB68" i="56"/>
  <c r="EJ67" i="56"/>
  <c r="EE67" i="56"/>
  <c r="ED67" i="56"/>
  <c r="EG67" i="56" s="1"/>
  <c r="EB67" i="56"/>
  <c r="EA67" i="56"/>
  <c r="EA68" i="56" s="1"/>
  <c r="EA69" i="56" s="1"/>
  <c r="DD67" i="56"/>
  <c r="DB67" i="56"/>
  <c r="DA67" i="56"/>
  <c r="EJ66" i="56"/>
  <c r="EE66" i="56"/>
  <c r="ED66" i="56"/>
  <c r="EG66" i="56" s="1"/>
  <c r="EB66" i="56"/>
  <c r="DD66" i="56"/>
  <c r="DB66" i="56"/>
  <c r="EJ65" i="56"/>
  <c r="EE65" i="56"/>
  <c r="ED65" i="56"/>
  <c r="EG65" i="56" s="1"/>
  <c r="EB65" i="56"/>
  <c r="DD65" i="56"/>
  <c r="DB65" i="56"/>
  <c r="EJ64" i="56"/>
  <c r="EE64" i="56"/>
  <c r="ED64" i="56"/>
  <c r="EG64" i="56" s="1"/>
  <c r="EB64" i="56"/>
  <c r="EA64" i="56"/>
  <c r="EA65" i="56" s="1"/>
  <c r="EA66" i="56" s="1"/>
  <c r="DD64" i="56"/>
  <c r="DB64" i="56"/>
  <c r="DA64" i="56"/>
  <c r="EJ63" i="56"/>
  <c r="EE63" i="56"/>
  <c r="ED63" i="56"/>
  <c r="EG63" i="56" s="1"/>
  <c r="EB63" i="56"/>
  <c r="DD63" i="56"/>
  <c r="DB63" i="56"/>
  <c r="EJ62" i="56"/>
  <c r="EE62" i="56"/>
  <c r="ED62" i="56"/>
  <c r="EG62" i="56" s="1"/>
  <c r="EB62" i="56"/>
  <c r="DD62" i="56"/>
  <c r="DB62" i="56"/>
  <c r="EJ61" i="56"/>
  <c r="EE61" i="56"/>
  <c r="ED61" i="56"/>
  <c r="EG61" i="56" s="1"/>
  <c r="EB61" i="56"/>
  <c r="EA61" i="56"/>
  <c r="EA62" i="56" s="1"/>
  <c r="EA63" i="56" s="1"/>
  <c r="DD61" i="56"/>
  <c r="DB61" i="56"/>
  <c r="DA61" i="56"/>
  <c r="EJ60" i="56"/>
  <c r="EE60" i="56"/>
  <c r="ED60" i="56"/>
  <c r="EG60" i="56" s="1"/>
  <c r="EB60" i="56"/>
  <c r="DD60" i="56"/>
  <c r="DB60" i="56"/>
  <c r="EJ59" i="56"/>
  <c r="EE59" i="56"/>
  <c r="ED59" i="56"/>
  <c r="EG59" i="56" s="1"/>
  <c r="EB59" i="56"/>
  <c r="DD59" i="56"/>
  <c r="DB59" i="56"/>
  <c r="EJ58" i="56"/>
  <c r="EE58" i="56"/>
  <c r="ED58" i="56"/>
  <c r="EG58" i="56" s="1"/>
  <c r="EB58" i="56"/>
  <c r="EA58" i="56"/>
  <c r="EA59" i="56" s="1"/>
  <c r="EA60" i="56" s="1"/>
  <c r="DD58" i="56"/>
  <c r="DB58" i="56"/>
  <c r="DA58" i="56"/>
  <c r="DA59" i="56" s="1"/>
  <c r="EJ57" i="56"/>
  <c r="EE57" i="56"/>
  <c r="ED57" i="56"/>
  <c r="EG57" i="56" s="1"/>
  <c r="EB57" i="56"/>
  <c r="DD57" i="56"/>
  <c r="DB57" i="56"/>
  <c r="EJ56" i="56"/>
  <c r="EE56" i="56"/>
  <c r="ED56" i="56"/>
  <c r="EG56" i="56" s="1"/>
  <c r="EB56" i="56"/>
  <c r="DD56" i="56"/>
  <c r="DB56" i="56"/>
  <c r="EJ55" i="56"/>
  <c r="EE55" i="56"/>
  <c r="ED55" i="56"/>
  <c r="EG55" i="56" s="1"/>
  <c r="EB55" i="56"/>
  <c r="EA55" i="56"/>
  <c r="EA56" i="56" s="1"/>
  <c r="EA57" i="56" s="1"/>
  <c r="DD55" i="56"/>
  <c r="DB55" i="56"/>
  <c r="DA55" i="56"/>
  <c r="DA56" i="56" s="1"/>
  <c r="EJ54" i="56"/>
  <c r="EE54" i="56"/>
  <c r="ED54" i="56"/>
  <c r="EG54" i="56" s="1"/>
  <c r="EB54" i="56"/>
  <c r="DD54" i="56"/>
  <c r="DB54" i="56"/>
  <c r="EJ53" i="56"/>
  <c r="EE53" i="56"/>
  <c r="ED53" i="56"/>
  <c r="EG53" i="56" s="1"/>
  <c r="EB53" i="56"/>
  <c r="DD53" i="56"/>
  <c r="DB53" i="56"/>
  <c r="EJ52" i="56"/>
  <c r="EE52" i="56"/>
  <c r="ED52" i="56"/>
  <c r="EG52" i="56" s="1"/>
  <c r="EB52" i="56"/>
  <c r="EA52" i="56"/>
  <c r="EA53" i="56" s="1"/>
  <c r="EA54" i="56" s="1"/>
  <c r="DD52" i="56"/>
  <c r="DB52" i="56"/>
  <c r="DA52" i="56"/>
  <c r="EJ51" i="56"/>
  <c r="EE51" i="56"/>
  <c r="ED51" i="56"/>
  <c r="EG51" i="56" s="1"/>
  <c r="EB51" i="56"/>
  <c r="DD51" i="56"/>
  <c r="DB51" i="56"/>
  <c r="EJ50" i="56"/>
  <c r="EE50" i="56"/>
  <c r="ED50" i="56"/>
  <c r="EG50" i="56" s="1"/>
  <c r="EB50" i="56"/>
  <c r="DD50" i="56"/>
  <c r="DB50" i="56"/>
  <c r="EJ49" i="56"/>
  <c r="EE49" i="56"/>
  <c r="ED49" i="56"/>
  <c r="EG49" i="56" s="1"/>
  <c r="EB49" i="56"/>
  <c r="EA49" i="56"/>
  <c r="EA50" i="56" s="1"/>
  <c r="EA51" i="56" s="1"/>
  <c r="DD49" i="56"/>
  <c r="DB49" i="56"/>
  <c r="DA49" i="56"/>
  <c r="EJ48" i="56"/>
  <c r="EE48" i="56"/>
  <c r="ED48" i="56"/>
  <c r="EG48" i="56" s="1"/>
  <c r="EB48" i="56"/>
  <c r="DD48" i="56"/>
  <c r="DB48" i="56"/>
  <c r="EJ47" i="56"/>
  <c r="EE47" i="56"/>
  <c r="ED47" i="56"/>
  <c r="EG47" i="56" s="1"/>
  <c r="EB47" i="56"/>
  <c r="DD47" i="56"/>
  <c r="DB47" i="56"/>
  <c r="EJ46" i="56"/>
  <c r="EE46" i="56"/>
  <c r="ED46" i="56"/>
  <c r="EG46" i="56" s="1"/>
  <c r="EB46" i="56"/>
  <c r="EA46" i="56"/>
  <c r="EA47" i="56" s="1"/>
  <c r="EA48" i="56" s="1"/>
  <c r="DD46" i="56"/>
  <c r="DB46" i="56"/>
  <c r="DA46" i="56"/>
  <c r="DA47" i="56" s="1"/>
  <c r="EJ45" i="56"/>
  <c r="EE45" i="56"/>
  <c r="ED45" i="56"/>
  <c r="EG45" i="56" s="1"/>
  <c r="EB45" i="56"/>
  <c r="DD45" i="56"/>
  <c r="DB45" i="56"/>
  <c r="EJ44" i="56"/>
  <c r="EE44" i="56"/>
  <c r="ED44" i="56"/>
  <c r="EG44" i="56" s="1"/>
  <c r="EB44" i="56"/>
  <c r="DD44" i="56"/>
  <c r="DB44" i="56"/>
  <c r="EJ43" i="56"/>
  <c r="EE43" i="56"/>
  <c r="ED43" i="56"/>
  <c r="EG43" i="56" s="1"/>
  <c r="EB43" i="56"/>
  <c r="EA43" i="56"/>
  <c r="EA44" i="56" s="1"/>
  <c r="EA45" i="56" s="1"/>
  <c r="DD43" i="56"/>
  <c r="DB43" i="56"/>
  <c r="DA43" i="56"/>
  <c r="DA44" i="56" s="1"/>
  <c r="DA45" i="56" s="1"/>
  <c r="EJ42" i="56"/>
  <c r="EE42" i="56"/>
  <c r="ED42" i="56"/>
  <c r="EG42" i="56" s="1"/>
  <c r="EB42" i="56"/>
  <c r="DD42" i="56"/>
  <c r="DB42" i="56"/>
  <c r="EJ41" i="56"/>
  <c r="EE41" i="56"/>
  <c r="ED41" i="56"/>
  <c r="EG41" i="56" s="1"/>
  <c r="EB41" i="56"/>
  <c r="DD41" i="56"/>
  <c r="DB41" i="56"/>
  <c r="EJ40" i="56"/>
  <c r="EE40" i="56"/>
  <c r="ED40" i="56"/>
  <c r="EG40" i="56" s="1"/>
  <c r="EB40" i="56"/>
  <c r="EA40" i="56"/>
  <c r="EA41" i="56" s="1"/>
  <c r="EA42" i="56" s="1"/>
  <c r="DD40" i="56"/>
  <c r="DB40" i="56"/>
  <c r="DA40" i="56"/>
  <c r="EJ39" i="56"/>
  <c r="EE39" i="56"/>
  <c r="ED39" i="56"/>
  <c r="EG39" i="56" s="1"/>
  <c r="EB39" i="56"/>
  <c r="DD39" i="56"/>
  <c r="DB39" i="56"/>
  <c r="EJ38" i="56"/>
  <c r="EE38" i="56"/>
  <c r="ED38" i="56"/>
  <c r="EG38" i="56" s="1"/>
  <c r="EB38" i="56"/>
  <c r="DD38" i="56"/>
  <c r="DB38" i="56"/>
  <c r="CR38" i="56"/>
  <c r="CQ38" i="56"/>
  <c r="CP38" i="56"/>
  <c r="CO38" i="56"/>
  <c r="GX37" i="56"/>
  <c r="GV37" i="56"/>
  <c r="GR37" i="56"/>
  <c r="GQ37" i="56"/>
  <c r="GW37" i="56" s="1"/>
  <c r="GP37" i="56"/>
  <c r="GO37" i="56"/>
  <c r="GB37" i="56"/>
  <c r="FZ37" i="56"/>
  <c r="FV37" i="56"/>
  <c r="FU37" i="56"/>
  <c r="GA37" i="56" s="1"/>
  <c r="FT37" i="56"/>
  <c r="FS37" i="56"/>
  <c r="EJ37" i="56"/>
  <c r="EE37" i="56"/>
  <c r="ED37" i="56"/>
  <c r="EG37" i="56" s="1"/>
  <c r="EB37" i="56"/>
  <c r="EA37" i="56"/>
  <c r="EA38" i="56" s="1"/>
  <c r="EA39" i="56" s="1"/>
  <c r="DD37" i="56"/>
  <c r="DB37" i="56"/>
  <c r="DA37" i="56"/>
  <c r="DA38" i="56" s="1"/>
  <c r="CR37" i="56"/>
  <c r="CQ37" i="56"/>
  <c r="CP37" i="56"/>
  <c r="CO37" i="56"/>
  <c r="GX36" i="56"/>
  <c r="GV36" i="56"/>
  <c r="GR36" i="56"/>
  <c r="GQ36" i="56"/>
  <c r="GW36" i="56" s="1"/>
  <c r="GP36" i="56"/>
  <c r="GO36" i="56"/>
  <c r="GB36" i="56"/>
  <c r="FZ36" i="56"/>
  <c r="FV36" i="56"/>
  <c r="FU36" i="56"/>
  <c r="GA36" i="56" s="1"/>
  <c r="FT36" i="56"/>
  <c r="FS36" i="56"/>
  <c r="EJ36" i="56"/>
  <c r="EE36" i="56"/>
  <c r="ED36" i="56"/>
  <c r="EG36" i="56" s="1"/>
  <c r="EB36" i="56"/>
  <c r="DD36" i="56"/>
  <c r="DB36" i="56"/>
  <c r="CR36" i="56"/>
  <c r="CQ36" i="56"/>
  <c r="CP36" i="56"/>
  <c r="CO36" i="56"/>
  <c r="GX35" i="56"/>
  <c r="GV35" i="56"/>
  <c r="GR35" i="56"/>
  <c r="GQ35" i="56"/>
  <c r="GW35" i="56" s="1"/>
  <c r="GP35" i="56"/>
  <c r="GO35" i="56"/>
  <c r="GB35" i="56"/>
  <c r="FZ35" i="56"/>
  <c r="FV35" i="56"/>
  <c r="FU35" i="56"/>
  <c r="GA35" i="56" s="1"/>
  <c r="FT35" i="56"/>
  <c r="FS35" i="56"/>
  <c r="EJ35" i="56"/>
  <c r="EE35" i="56"/>
  <c r="ED35" i="56"/>
  <c r="EG35" i="56" s="1"/>
  <c r="EB35" i="56"/>
  <c r="DD35" i="56"/>
  <c r="DB35" i="56"/>
  <c r="CR35" i="56"/>
  <c r="CQ35" i="56"/>
  <c r="CP35" i="56"/>
  <c r="CO35" i="56"/>
  <c r="GX34" i="56"/>
  <c r="GV34" i="56"/>
  <c r="GR34" i="56"/>
  <c r="GQ34" i="56"/>
  <c r="GW34" i="56" s="1"/>
  <c r="GP34" i="56"/>
  <c r="GO34" i="56"/>
  <c r="GB34" i="56"/>
  <c r="FZ34" i="56"/>
  <c r="FV34" i="56"/>
  <c r="FU34" i="56"/>
  <c r="GA34" i="56" s="1"/>
  <c r="FT34" i="56"/>
  <c r="FS34" i="56"/>
  <c r="EJ34" i="56"/>
  <c r="EE34" i="56"/>
  <c r="ED34" i="56"/>
  <c r="EG34" i="56" s="1"/>
  <c r="EB34" i="56"/>
  <c r="EA34" i="56"/>
  <c r="EA35" i="56" s="1"/>
  <c r="EA36" i="56" s="1"/>
  <c r="DD34" i="56"/>
  <c r="DB34" i="56"/>
  <c r="DA34" i="56"/>
  <c r="DA35" i="56" s="1"/>
  <c r="CR34" i="56"/>
  <c r="CQ34" i="56"/>
  <c r="CP34" i="56"/>
  <c r="CO34" i="56"/>
  <c r="GX33" i="56"/>
  <c r="GV33" i="56"/>
  <c r="GR33" i="56"/>
  <c r="GQ33" i="56"/>
  <c r="GW33" i="56" s="1"/>
  <c r="GP33" i="56"/>
  <c r="GO33" i="56"/>
  <c r="GB33" i="56"/>
  <c r="FZ33" i="56"/>
  <c r="FV33" i="56"/>
  <c r="FU33" i="56"/>
  <c r="GA33" i="56" s="1"/>
  <c r="FT33" i="56"/>
  <c r="FS33" i="56"/>
  <c r="EJ33" i="56"/>
  <c r="EE33" i="56"/>
  <c r="ED33" i="56"/>
  <c r="EG33" i="56" s="1"/>
  <c r="EB33" i="56"/>
  <c r="DD33" i="56"/>
  <c r="DB33" i="56"/>
  <c r="CR33" i="56"/>
  <c r="CQ33" i="56"/>
  <c r="CP33" i="56"/>
  <c r="CO33" i="56"/>
  <c r="GX32" i="56"/>
  <c r="GV32" i="56"/>
  <c r="GR32" i="56"/>
  <c r="GQ32" i="56"/>
  <c r="GW32" i="56" s="1"/>
  <c r="GP32" i="56"/>
  <c r="GO32" i="56"/>
  <c r="GB32" i="56"/>
  <c r="FZ32" i="56"/>
  <c r="FV32" i="56"/>
  <c r="FU32" i="56"/>
  <c r="GA32" i="56" s="1"/>
  <c r="FT32" i="56"/>
  <c r="FS32" i="56"/>
  <c r="EJ32" i="56"/>
  <c r="EE32" i="56"/>
  <c r="ED32" i="56"/>
  <c r="EG32" i="56" s="1"/>
  <c r="EB32" i="56"/>
  <c r="DD32" i="56"/>
  <c r="DB32" i="56"/>
  <c r="CR32" i="56"/>
  <c r="CQ32" i="56"/>
  <c r="CP32" i="56"/>
  <c r="CO32" i="56"/>
  <c r="GX31" i="56"/>
  <c r="GV31" i="56"/>
  <c r="GR31" i="56"/>
  <c r="GQ31" i="56"/>
  <c r="GW31" i="56" s="1"/>
  <c r="GP31" i="56"/>
  <c r="GO31" i="56"/>
  <c r="GB31" i="56"/>
  <c r="FZ31" i="56"/>
  <c r="FV31" i="56"/>
  <c r="FU31" i="56"/>
  <c r="GA31" i="56" s="1"/>
  <c r="FT31" i="56"/>
  <c r="FS31" i="56"/>
  <c r="EJ31" i="56"/>
  <c r="EE31" i="56"/>
  <c r="ED31" i="56"/>
  <c r="EG31" i="56" s="1"/>
  <c r="EB31" i="56"/>
  <c r="EA31" i="56"/>
  <c r="EA32" i="56" s="1"/>
  <c r="EA33" i="56" s="1"/>
  <c r="DD31" i="56"/>
  <c r="DB31" i="56"/>
  <c r="DA31" i="56"/>
  <c r="CR31" i="56"/>
  <c r="CQ31" i="56"/>
  <c r="CP31" i="56"/>
  <c r="CO31" i="56"/>
  <c r="GX30" i="56"/>
  <c r="GV30" i="56"/>
  <c r="GR30" i="56"/>
  <c r="GQ30" i="56"/>
  <c r="GW30" i="56" s="1"/>
  <c r="GP30" i="56"/>
  <c r="GO30" i="56"/>
  <c r="GB30" i="56"/>
  <c r="FZ30" i="56"/>
  <c r="FV30" i="56"/>
  <c r="FU30" i="56"/>
  <c r="GA30" i="56" s="1"/>
  <c r="FT30" i="56"/>
  <c r="FS30" i="56"/>
  <c r="EJ30" i="56"/>
  <c r="EE30" i="56"/>
  <c r="ED30" i="56"/>
  <c r="EG30" i="56" s="1"/>
  <c r="EB30" i="56"/>
  <c r="DD30" i="56"/>
  <c r="DB30" i="56"/>
  <c r="CR30" i="56"/>
  <c r="CQ30" i="56"/>
  <c r="CP30" i="56"/>
  <c r="CO30" i="56"/>
  <c r="GX29" i="56"/>
  <c r="GV29" i="56"/>
  <c r="GR29" i="56"/>
  <c r="GQ29" i="56"/>
  <c r="GW29" i="56" s="1"/>
  <c r="GP29" i="56"/>
  <c r="GO29" i="56"/>
  <c r="GB29" i="56"/>
  <c r="FZ29" i="56"/>
  <c r="FV29" i="56"/>
  <c r="FU29" i="56"/>
  <c r="GA29" i="56" s="1"/>
  <c r="FT29" i="56"/>
  <c r="FS29" i="56"/>
  <c r="EJ29" i="56"/>
  <c r="EE29" i="56"/>
  <c r="ED29" i="56"/>
  <c r="EG29" i="56" s="1"/>
  <c r="EB29" i="56"/>
  <c r="DD29" i="56"/>
  <c r="DB29" i="56"/>
  <c r="CR29" i="56"/>
  <c r="CQ29" i="56"/>
  <c r="CP29" i="56"/>
  <c r="CO29" i="56"/>
  <c r="GX28" i="56"/>
  <c r="GV28" i="56"/>
  <c r="GR28" i="56"/>
  <c r="GQ28" i="56"/>
  <c r="GW28" i="56" s="1"/>
  <c r="GP28" i="56"/>
  <c r="GO28" i="56"/>
  <c r="GB28" i="56"/>
  <c r="FZ28" i="56"/>
  <c r="FV28" i="56"/>
  <c r="FU28" i="56"/>
  <c r="GA28" i="56" s="1"/>
  <c r="FT28" i="56"/>
  <c r="FS28" i="56"/>
  <c r="EJ28" i="56"/>
  <c r="EE28" i="56"/>
  <c r="ED28" i="56"/>
  <c r="EG28" i="56" s="1"/>
  <c r="EB28" i="56"/>
  <c r="EA28" i="56"/>
  <c r="EA29" i="56" s="1"/>
  <c r="EA30" i="56" s="1"/>
  <c r="DD28" i="56"/>
  <c r="DB28" i="56"/>
  <c r="DA28" i="56"/>
  <c r="CR28" i="56"/>
  <c r="CQ28" i="56"/>
  <c r="CP28" i="56"/>
  <c r="CO28" i="56"/>
  <c r="GX27" i="56"/>
  <c r="GV27" i="56"/>
  <c r="GR27" i="56"/>
  <c r="GQ27" i="56"/>
  <c r="GW27" i="56" s="1"/>
  <c r="GP27" i="56"/>
  <c r="GO27" i="56"/>
  <c r="GB27" i="56"/>
  <c r="FZ27" i="56"/>
  <c r="FV27" i="56"/>
  <c r="FU27" i="56"/>
  <c r="GA27" i="56" s="1"/>
  <c r="FT27" i="56"/>
  <c r="FS27" i="56"/>
  <c r="EJ27" i="56"/>
  <c r="EE27" i="56"/>
  <c r="ED27" i="56"/>
  <c r="EG27" i="56" s="1"/>
  <c r="EB27" i="56"/>
  <c r="DD27" i="56"/>
  <c r="DB27" i="56"/>
  <c r="CR27" i="56"/>
  <c r="CQ27" i="56"/>
  <c r="CP27" i="56"/>
  <c r="CO27" i="56"/>
  <c r="GX26" i="56"/>
  <c r="GV26" i="56"/>
  <c r="GR26" i="56"/>
  <c r="GQ26" i="56"/>
  <c r="GW26" i="56" s="1"/>
  <c r="GP26" i="56"/>
  <c r="GO26" i="56"/>
  <c r="GB26" i="56"/>
  <c r="FZ26" i="56"/>
  <c r="FV26" i="56"/>
  <c r="FU26" i="56"/>
  <c r="GA26" i="56" s="1"/>
  <c r="FT26" i="56"/>
  <c r="FS26" i="56"/>
  <c r="EJ26" i="56"/>
  <c r="EE26" i="56"/>
  <c r="ED26" i="56"/>
  <c r="EG26" i="56" s="1"/>
  <c r="EB26" i="56"/>
  <c r="DD26" i="56"/>
  <c r="DB26" i="56"/>
  <c r="CR26" i="56"/>
  <c r="CQ26" i="56"/>
  <c r="CP26" i="56"/>
  <c r="CO26" i="56"/>
  <c r="GX25" i="56"/>
  <c r="GV25" i="56"/>
  <c r="GR25" i="56"/>
  <c r="GQ25" i="56"/>
  <c r="GW25" i="56" s="1"/>
  <c r="GP25" i="56"/>
  <c r="GO25" i="56"/>
  <c r="GB25" i="56"/>
  <c r="FZ25" i="56"/>
  <c r="FV25" i="56"/>
  <c r="FU25" i="56"/>
  <c r="GA25" i="56" s="1"/>
  <c r="FT25" i="56"/>
  <c r="FS25" i="56"/>
  <c r="EJ25" i="56"/>
  <c r="EE25" i="56"/>
  <c r="ED25" i="56"/>
  <c r="EG25" i="56" s="1"/>
  <c r="EB25" i="56"/>
  <c r="EA25" i="56"/>
  <c r="EA26" i="56" s="1"/>
  <c r="EA27" i="56" s="1"/>
  <c r="DD25" i="56"/>
  <c r="DB25" i="56"/>
  <c r="DA25" i="56"/>
  <c r="CR25" i="56"/>
  <c r="CQ25" i="56"/>
  <c r="CP25" i="56"/>
  <c r="CO25" i="56"/>
  <c r="GX24" i="56"/>
  <c r="GV24" i="56"/>
  <c r="GR24" i="56"/>
  <c r="GQ24" i="56"/>
  <c r="GW24" i="56" s="1"/>
  <c r="GP24" i="56"/>
  <c r="GO24" i="56"/>
  <c r="GB24" i="56"/>
  <c r="FZ24" i="56"/>
  <c r="FV24" i="56"/>
  <c r="FU24" i="56"/>
  <c r="GA24" i="56" s="1"/>
  <c r="FT24" i="56"/>
  <c r="FS24" i="56"/>
  <c r="EJ24" i="56"/>
  <c r="EE24" i="56"/>
  <c r="ED24" i="56"/>
  <c r="EG24" i="56" s="1"/>
  <c r="EB24" i="56"/>
  <c r="DD24" i="56"/>
  <c r="DB24" i="56"/>
  <c r="CR24" i="56"/>
  <c r="CQ24" i="56"/>
  <c r="CP24" i="56"/>
  <c r="CO24" i="56"/>
  <c r="GX23" i="56"/>
  <c r="GV23" i="56"/>
  <c r="GR23" i="56"/>
  <c r="GQ23" i="56"/>
  <c r="GW23" i="56" s="1"/>
  <c r="GP23" i="56"/>
  <c r="GO23" i="56"/>
  <c r="GB23" i="56"/>
  <c r="FZ23" i="56"/>
  <c r="FV23" i="56"/>
  <c r="FU23" i="56"/>
  <c r="GA23" i="56" s="1"/>
  <c r="FT23" i="56"/>
  <c r="FS23" i="56"/>
  <c r="EJ23" i="56"/>
  <c r="EE23" i="56"/>
  <c r="ED23" i="56"/>
  <c r="EG23" i="56" s="1"/>
  <c r="EB23" i="56"/>
  <c r="DD23" i="56"/>
  <c r="DB23" i="56"/>
  <c r="CR23" i="56"/>
  <c r="CQ23" i="56"/>
  <c r="CP23" i="56"/>
  <c r="CO23" i="56"/>
  <c r="GX22" i="56"/>
  <c r="GV22" i="56"/>
  <c r="GR22" i="56"/>
  <c r="GQ22" i="56"/>
  <c r="GW22" i="56" s="1"/>
  <c r="GP22" i="56"/>
  <c r="GO22" i="56"/>
  <c r="GB22" i="56"/>
  <c r="FZ22" i="56"/>
  <c r="FV22" i="56"/>
  <c r="FU22" i="56"/>
  <c r="GA22" i="56" s="1"/>
  <c r="FT22" i="56"/>
  <c r="FS22" i="56"/>
  <c r="EJ22" i="56"/>
  <c r="EE22" i="56"/>
  <c r="ED22" i="56"/>
  <c r="EG22" i="56" s="1"/>
  <c r="EB22" i="56"/>
  <c r="EA22" i="56"/>
  <c r="EA23" i="56" s="1"/>
  <c r="EA24" i="56" s="1"/>
  <c r="DD22" i="56"/>
  <c r="DB22" i="56"/>
  <c r="DA22" i="56"/>
  <c r="CR22" i="56"/>
  <c r="CQ22" i="56"/>
  <c r="CP22" i="56"/>
  <c r="CO22" i="56"/>
  <c r="GX21" i="56"/>
  <c r="GV21" i="56"/>
  <c r="GR21" i="56"/>
  <c r="GQ21" i="56"/>
  <c r="GW21" i="56" s="1"/>
  <c r="GP21" i="56"/>
  <c r="GO21" i="56"/>
  <c r="GB21" i="56"/>
  <c r="FZ21" i="56"/>
  <c r="FV21" i="56"/>
  <c r="FU21" i="56"/>
  <c r="GA21" i="56" s="1"/>
  <c r="FT21" i="56"/>
  <c r="FS21" i="56"/>
  <c r="EJ21" i="56"/>
  <c r="EE21" i="56"/>
  <c r="ED21" i="56"/>
  <c r="EG21" i="56" s="1"/>
  <c r="EB21" i="56"/>
  <c r="DD21" i="56"/>
  <c r="DB21" i="56"/>
  <c r="CR21" i="56"/>
  <c r="CQ21" i="56"/>
  <c r="CP21" i="56"/>
  <c r="CO21" i="56"/>
  <c r="GX20" i="56"/>
  <c r="GV20" i="56"/>
  <c r="GR20" i="56"/>
  <c r="GQ20" i="56"/>
  <c r="GW20" i="56" s="1"/>
  <c r="GP20" i="56"/>
  <c r="GO20" i="56"/>
  <c r="GB20" i="56"/>
  <c r="FZ20" i="56"/>
  <c r="FV20" i="56"/>
  <c r="FU20" i="56"/>
  <c r="GA20" i="56" s="1"/>
  <c r="FT20" i="56"/>
  <c r="FS20" i="56"/>
  <c r="EJ20" i="56"/>
  <c r="EE20" i="56"/>
  <c r="ED20" i="56"/>
  <c r="EG20" i="56" s="1"/>
  <c r="EB20" i="56"/>
  <c r="DD20" i="56"/>
  <c r="DB20" i="56"/>
  <c r="CR20" i="56"/>
  <c r="CQ20" i="56"/>
  <c r="CP20" i="56"/>
  <c r="CO20" i="56"/>
  <c r="GX19" i="56"/>
  <c r="GV19" i="56"/>
  <c r="GR19" i="56"/>
  <c r="GQ19" i="56"/>
  <c r="GW19" i="56" s="1"/>
  <c r="GP19" i="56"/>
  <c r="GO19" i="56"/>
  <c r="GB19" i="56"/>
  <c r="FZ19" i="56"/>
  <c r="FV19" i="56"/>
  <c r="FU19" i="56"/>
  <c r="GA19" i="56" s="1"/>
  <c r="FT19" i="56"/>
  <c r="FS19" i="56"/>
  <c r="EJ19" i="56"/>
  <c r="EE19" i="56"/>
  <c r="ED19" i="56"/>
  <c r="EG19" i="56" s="1"/>
  <c r="EB19" i="56"/>
  <c r="EA19" i="56"/>
  <c r="EA20" i="56" s="1"/>
  <c r="EA21" i="56" s="1"/>
  <c r="DD19" i="56"/>
  <c r="DB19" i="56"/>
  <c r="DA19" i="56"/>
  <c r="DA20" i="56" s="1"/>
  <c r="CR19" i="56"/>
  <c r="CQ19" i="56"/>
  <c r="CP19" i="56"/>
  <c r="CO19" i="56"/>
  <c r="GX18" i="56"/>
  <c r="GV18" i="56"/>
  <c r="GR18" i="56"/>
  <c r="GQ18" i="56"/>
  <c r="GW18" i="56" s="1"/>
  <c r="GP18" i="56"/>
  <c r="GO18" i="56"/>
  <c r="GB18" i="56"/>
  <c r="FZ18" i="56"/>
  <c r="FV18" i="56"/>
  <c r="FU18" i="56"/>
  <c r="GA18" i="56" s="1"/>
  <c r="FT18" i="56"/>
  <c r="FS18" i="56"/>
  <c r="EJ18" i="56"/>
  <c r="EE18" i="56"/>
  <c r="ED18" i="56"/>
  <c r="EG18" i="56" s="1"/>
  <c r="EB18" i="56"/>
  <c r="DD18" i="56"/>
  <c r="DB18" i="56"/>
  <c r="CR18" i="56"/>
  <c r="CQ18" i="56"/>
  <c r="CP18" i="56"/>
  <c r="CO18" i="56"/>
  <c r="GX17" i="56"/>
  <c r="GV17" i="56"/>
  <c r="GR17" i="56"/>
  <c r="GQ17" i="56"/>
  <c r="GW17" i="56" s="1"/>
  <c r="GP17" i="56"/>
  <c r="GO17" i="56"/>
  <c r="GB17" i="56"/>
  <c r="FZ17" i="56"/>
  <c r="FV17" i="56"/>
  <c r="FU17" i="56"/>
  <c r="GA17" i="56" s="1"/>
  <c r="FT17" i="56"/>
  <c r="FS17" i="56"/>
  <c r="EJ17" i="56"/>
  <c r="EE17" i="56"/>
  <c r="ED17" i="56"/>
  <c r="EG17" i="56" s="1"/>
  <c r="EB17" i="56"/>
  <c r="DD17" i="56"/>
  <c r="DB17" i="56"/>
  <c r="CR17" i="56"/>
  <c r="CQ17" i="56"/>
  <c r="CP17" i="56"/>
  <c r="CO17" i="56"/>
  <c r="GX16" i="56"/>
  <c r="GV16" i="56"/>
  <c r="GR16" i="56"/>
  <c r="GQ16" i="56"/>
  <c r="GW16" i="56" s="1"/>
  <c r="GP16" i="56"/>
  <c r="GO16" i="56"/>
  <c r="GB16" i="56"/>
  <c r="FZ16" i="56"/>
  <c r="FV16" i="56"/>
  <c r="FU16" i="56"/>
  <c r="GA16" i="56" s="1"/>
  <c r="FT16" i="56"/>
  <c r="FS16" i="56"/>
  <c r="EJ16" i="56"/>
  <c r="EE16" i="56"/>
  <c r="ED16" i="56"/>
  <c r="EG16" i="56" s="1"/>
  <c r="EB16" i="56"/>
  <c r="EA16" i="56"/>
  <c r="EA17" i="56" s="1"/>
  <c r="EA18" i="56" s="1"/>
  <c r="DD16" i="56"/>
  <c r="DB16" i="56"/>
  <c r="DA16" i="56"/>
  <c r="DA17" i="56" s="1"/>
  <c r="CR16" i="56"/>
  <c r="CQ16" i="56"/>
  <c r="CP16" i="56"/>
  <c r="CO16" i="56"/>
  <c r="CF16" i="56"/>
  <c r="CE16" i="56"/>
  <c r="CD16" i="56"/>
  <c r="CC16" i="56"/>
  <c r="GX15" i="56"/>
  <c r="GV15" i="56"/>
  <c r="GR15" i="56"/>
  <c r="GQ15" i="56"/>
  <c r="GW15" i="56" s="1"/>
  <c r="GP15" i="56"/>
  <c r="GO15" i="56"/>
  <c r="GB15" i="56"/>
  <c r="FZ15" i="56"/>
  <c r="FV15" i="56"/>
  <c r="FU15" i="56"/>
  <c r="GA15" i="56" s="1"/>
  <c r="FT15" i="56"/>
  <c r="FS15" i="56"/>
  <c r="EJ15" i="56"/>
  <c r="EE15" i="56"/>
  <c r="ED15" i="56"/>
  <c r="EG15" i="56" s="1"/>
  <c r="EB15" i="56"/>
  <c r="DD15" i="56"/>
  <c r="DB15" i="56"/>
  <c r="CR15" i="56"/>
  <c r="CQ15" i="56"/>
  <c r="CP15" i="56"/>
  <c r="CO15" i="56"/>
  <c r="CF15" i="56"/>
  <c r="CE15" i="56"/>
  <c r="CD15" i="56"/>
  <c r="CC15" i="56"/>
  <c r="BH15" i="56"/>
  <c r="BG15" i="56"/>
  <c r="BF15" i="56"/>
  <c r="BE15" i="56"/>
  <c r="GX14" i="56"/>
  <c r="GV14" i="56"/>
  <c r="GR14" i="56"/>
  <c r="GQ14" i="56"/>
  <c r="GW14" i="56" s="1"/>
  <c r="GP14" i="56"/>
  <c r="GO14" i="56"/>
  <c r="GB14" i="56"/>
  <c r="FZ14" i="56"/>
  <c r="FV14" i="56"/>
  <c r="FU14" i="56"/>
  <c r="GA14" i="56" s="1"/>
  <c r="FT14" i="56"/>
  <c r="FS14" i="56"/>
  <c r="EJ14" i="56"/>
  <c r="EE14" i="56"/>
  <c r="ED14" i="56"/>
  <c r="EG14" i="56" s="1"/>
  <c r="EB14" i="56"/>
  <c r="DD14" i="56"/>
  <c r="DB14" i="56"/>
  <c r="CR14" i="56"/>
  <c r="CQ14" i="56"/>
  <c r="CP14" i="56"/>
  <c r="CO14" i="56"/>
  <c r="CF14" i="56"/>
  <c r="CE14" i="56"/>
  <c r="CD14" i="56"/>
  <c r="CC14" i="56"/>
  <c r="BU14" i="56"/>
  <c r="BT14" i="56"/>
  <c r="BS14" i="56"/>
  <c r="BR14" i="56"/>
  <c r="BH14" i="56"/>
  <c r="BG14" i="56"/>
  <c r="BF14" i="56"/>
  <c r="BE14" i="56"/>
  <c r="GX13" i="56"/>
  <c r="GV13" i="56"/>
  <c r="GR13" i="56"/>
  <c r="GQ13" i="56"/>
  <c r="GW13" i="56" s="1"/>
  <c r="GP13" i="56"/>
  <c r="GO13" i="56"/>
  <c r="GB13" i="56"/>
  <c r="FZ13" i="56"/>
  <c r="FV13" i="56"/>
  <c r="FU13" i="56"/>
  <c r="GA13" i="56" s="1"/>
  <c r="FT13" i="56"/>
  <c r="FS13" i="56"/>
  <c r="EJ13" i="56"/>
  <c r="EE13" i="56"/>
  <c r="ED13" i="56"/>
  <c r="EG13" i="56" s="1"/>
  <c r="EB13" i="56"/>
  <c r="EA13" i="56"/>
  <c r="EA14" i="56" s="1"/>
  <c r="EA15" i="56" s="1"/>
  <c r="DD13" i="56"/>
  <c r="DB13" i="56"/>
  <c r="DA13" i="56"/>
  <c r="DA14" i="56" s="1"/>
  <c r="CR13" i="56"/>
  <c r="CQ13" i="56"/>
  <c r="CP13" i="56"/>
  <c r="CO13" i="56"/>
  <c r="CF13" i="56"/>
  <c r="CE13" i="56"/>
  <c r="CD13" i="56"/>
  <c r="CC13" i="56"/>
  <c r="BU13" i="56"/>
  <c r="BT13" i="56"/>
  <c r="BS13" i="56"/>
  <c r="BR13" i="56"/>
  <c r="BH13" i="56"/>
  <c r="BG13" i="56"/>
  <c r="BF13" i="56"/>
  <c r="BE13" i="56"/>
  <c r="GX12" i="56"/>
  <c r="GV12" i="56"/>
  <c r="GR12" i="56"/>
  <c r="GQ12" i="56"/>
  <c r="GW12" i="56" s="1"/>
  <c r="GP12" i="56"/>
  <c r="GO12" i="56"/>
  <c r="GB12" i="56"/>
  <c r="FZ12" i="56"/>
  <c r="FV12" i="56"/>
  <c r="FU12" i="56"/>
  <c r="GA12" i="56" s="1"/>
  <c r="FT12" i="56"/>
  <c r="FS12" i="56"/>
  <c r="EJ12" i="56"/>
  <c r="EE12" i="56"/>
  <c r="ED12" i="56"/>
  <c r="EG12" i="56" s="1"/>
  <c r="EB12" i="56"/>
  <c r="DD12" i="56"/>
  <c r="DB12" i="56"/>
  <c r="CR12" i="56"/>
  <c r="CQ12" i="56"/>
  <c r="CP12" i="56"/>
  <c r="CO12" i="56"/>
  <c r="CF12" i="56"/>
  <c r="CE12" i="56"/>
  <c r="CD12" i="56"/>
  <c r="CC12" i="56"/>
  <c r="BU12" i="56"/>
  <c r="BT12" i="56"/>
  <c r="BS12" i="56"/>
  <c r="BR12" i="56"/>
  <c r="BH12" i="56"/>
  <c r="BG12" i="56"/>
  <c r="BF12" i="56"/>
  <c r="BE12" i="56"/>
  <c r="GX11" i="56"/>
  <c r="GV11" i="56"/>
  <c r="GR11" i="56"/>
  <c r="GQ11" i="56"/>
  <c r="GW11" i="56" s="1"/>
  <c r="GP11" i="56"/>
  <c r="GO11" i="56"/>
  <c r="GB11" i="56"/>
  <c r="FZ11" i="56"/>
  <c r="FV11" i="56"/>
  <c r="FU11" i="56"/>
  <c r="GA11" i="56" s="1"/>
  <c r="FT11" i="56"/>
  <c r="FS11" i="56"/>
  <c r="EJ11" i="56"/>
  <c r="EE11" i="56"/>
  <c r="ED11" i="56"/>
  <c r="EB11" i="56"/>
  <c r="DD11" i="56"/>
  <c r="DB11" i="56"/>
  <c r="CR11" i="56"/>
  <c r="CQ11" i="56"/>
  <c r="CP11" i="56"/>
  <c r="CO11" i="56"/>
  <c r="CF11" i="56"/>
  <c r="CE11" i="56"/>
  <c r="CD11" i="56"/>
  <c r="CC11" i="56"/>
  <c r="BU11" i="56"/>
  <c r="BT11" i="56"/>
  <c r="BS11" i="56"/>
  <c r="BR11" i="56"/>
  <c r="BH11" i="56"/>
  <c r="BG11" i="56"/>
  <c r="BF11" i="56"/>
  <c r="BE11" i="56"/>
  <c r="GX10" i="56"/>
  <c r="GV10" i="56"/>
  <c r="GR10" i="56"/>
  <c r="GQ10" i="56"/>
  <c r="GW10" i="56" s="1"/>
  <c r="GP10" i="56"/>
  <c r="GO10" i="56"/>
  <c r="GB10" i="56"/>
  <c r="FZ10" i="56"/>
  <c r="FV10" i="56"/>
  <c r="FU10" i="56"/>
  <c r="GA10" i="56" s="1"/>
  <c r="FT10" i="56"/>
  <c r="FS10" i="56"/>
  <c r="EJ10" i="56"/>
  <c r="EE10" i="56"/>
  <c r="EH10" i="56" s="1"/>
  <c r="EI10" i="56" s="1"/>
  <c r="EK10" i="56" s="1"/>
  <c r="ED10" i="56"/>
  <c r="EB10" i="56"/>
  <c r="EA10" i="56"/>
  <c r="EA11" i="56" s="1"/>
  <c r="EA12" i="56" s="1"/>
  <c r="DD10" i="56"/>
  <c r="DB10" i="56"/>
  <c r="DA10" i="56"/>
  <c r="DA11" i="56" s="1"/>
  <c r="DA12" i="56" s="1"/>
  <c r="CR10" i="56"/>
  <c r="CQ10" i="56"/>
  <c r="CP10" i="56"/>
  <c r="CO10" i="56"/>
  <c r="CF10" i="56"/>
  <c r="CE10" i="56"/>
  <c r="CD10" i="56"/>
  <c r="CC10" i="56"/>
  <c r="BU10" i="56"/>
  <c r="BT10" i="56"/>
  <c r="BS10" i="56"/>
  <c r="BR10" i="56"/>
  <c r="BH10" i="56"/>
  <c r="BG10" i="56"/>
  <c r="BF10" i="56"/>
  <c r="BE10" i="56"/>
  <c r="GX9" i="56"/>
  <c r="GV9" i="56"/>
  <c r="GR9" i="56"/>
  <c r="GQ9" i="56"/>
  <c r="GW9" i="56" s="1"/>
  <c r="GP9" i="56"/>
  <c r="GO9" i="56"/>
  <c r="GB9" i="56"/>
  <c r="FZ9" i="56"/>
  <c r="FV9" i="56"/>
  <c r="FU9" i="56"/>
  <c r="GA9" i="56" s="1"/>
  <c r="FT9" i="56"/>
  <c r="FS9" i="56"/>
  <c r="EJ9" i="56"/>
  <c r="EE9" i="56"/>
  <c r="EH9" i="56" s="1"/>
  <c r="EI9" i="56" s="1"/>
  <c r="EK9" i="56" s="1"/>
  <c r="ED9" i="56"/>
  <c r="EB9" i="56"/>
  <c r="DD9" i="56"/>
  <c r="DB9" i="56"/>
  <c r="CR9" i="56"/>
  <c r="CQ9" i="56"/>
  <c r="CP9" i="56"/>
  <c r="CO9" i="56"/>
  <c r="CF9" i="56"/>
  <c r="CE9" i="56"/>
  <c r="CD9" i="56"/>
  <c r="CC9" i="56"/>
  <c r="BU9" i="56"/>
  <c r="BT9" i="56"/>
  <c r="BS9" i="56"/>
  <c r="BR9" i="56"/>
  <c r="BH9" i="56"/>
  <c r="BG9" i="56"/>
  <c r="BF9" i="56"/>
  <c r="BE9" i="56"/>
  <c r="GX8" i="56"/>
  <c r="GV8" i="56"/>
  <c r="GR8" i="56"/>
  <c r="GQ8" i="56"/>
  <c r="GW8" i="56" s="1"/>
  <c r="GP8" i="56"/>
  <c r="GO8" i="56"/>
  <c r="GB8" i="56"/>
  <c r="FZ8" i="56"/>
  <c r="FV8" i="56"/>
  <c r="FU8" i="56"/>
  <c r="GA8" i="56" s="1"/>
  <c r="FT8" i="56"/>
  <c r="FS8" i="56"/>
  <c r="EJ8" i="56"/>
  <c r="EE8" i="56"/>
  <c r="EH8" i="56" s="1"/>
  <c r="EI8" i="56" s="1"/>
  <c r="EK8" i="56" s="1"/>
  <c r="ED8" i="56"/>
  <c r="EB8" i="56"/>
  <c r="DD8" i="56"/>
  <c r="DB8" i="56"/>
  <c r="CO8" i="56"/>
  <c r="GX7" i="56"/>
  <c r="GV7" i="56"/>
  <c r="GR7" i="56"/>
  <c r="GQ7" i="56"/>
  <c r="GW7" i="56" s="1"/>
  <c r="GP7" i="56"/>
  <c r="GO7" i="56"/>
  <c r="GB7" i="56"/>
  <c r="FZ7" i="56"/>
  <c r="FV7" i="56"/>
  <c r="FU7" i="56"/>
  <c r="GA7" i="56" s="1"/>
  <c r="FT7" i="56"/>
  <c r="FS7" i="56"/>
  <c r="EJ7" i="56"/>
  <c r="EE7" i="56"/>
  <c r="EH7" i="56" s="1"/>
  <c r="EI7" i="56" s="1"/>
  <c r="EK7" i="56" s="1"/>
  <c r="ED7" i="56"/>
  <c r="EB7" i="56"/>
  <c r="EA7" i="56"/>
  <c r="EA8" i="56" s="1"/>
  <c r="EA9" i="56" s="1"/>
  <c r="DD7" i="56"/>
  <c r="DB7" i="56"/>
  <c r="DA7" i="56"/>
  <c r="DA8" i="56" s="1"/>
  <c r="CC7" i="56"/>
  <c r="BR7" i="56"/>
  <c r="BE7" i="56"/>
  <c r="GX6" i="56"/>
  <c r="GV6" i="56"/>
  <c r="GR6" i="56"/>
  <c r="GQ6" i="56"/>
  <c r="GW6" i="56" s="1"/>
  <c r="GO6" i="56"/>
  <c r="GB6" i="56"/>
  <c r="FZ6" i="56"/>
  <c r="FV6" i="56"/>
  <c r="FU6" i="56"/>
  <c r="GA6" i="56" s="1"/>
  <c r="FS6" i="56"/>
  <c r="EJ6" i="56"/>
  <c r="EE6" i="56"/>
  <c r="ED6" i="56"/>
  <c r="EC6" i="56"/>
  <c r="EB6" i="56"/>
  <c r="EA6" i="56"/>
  <c r="DN6" i="56"/>
  <c r="DM6" i="56"/>
  <c r="DD6" i="56"/>
  <c r="DA6" i="56"/>
  <c r="CO5" i="56"/>
  <c r="W1470" i="7" l="1"/>
  <c r="W1679" i="7"/>
  <c r="W1823" i="7"/>
  <c r="W1803" i="7"/>
  <c r="X1803" i="7"/>
  <c r="X1865" i="7"/>
  <c r="W1799" i="7"/>
  <c r="W1795" i="7"/>
  <c r="W1787" i="7"/>
  <c r="X1775" i="7"/>
  <c r="X1769" i="7"/>
  <c r="W1766" i="7"/>
  <c r="W1885" i="7"/>
  <c r="X1861" i="7"/>
  <c r="X1859" i="7"/>
  <c r="W1822" i="7"/>
  <c r="W1817" i="7"/>
  <c r="W1813" i="7"/>
  <c r="W1810" i="7"/>
  <c r="X1732" i="7"/>
  <c r="W1733" i="7"/>
  <c r="W1717" i="7"/>
  <c r="X1662" i="7"/>
  <c r="W1585" i="7"/>
  <c r="W1584" i="7"/>
  <c r="W1631" i="7"/>
  <c r="W1601" i="7"/>
  <c r="X1601" i="7"/>
  <c r="W1605" i="7"/>
  <c r="W1574" i="7"/>
  <c r="W1511" i="7"/>
  <c r="W1538" i="7"/>
  <c r="W1552" i="7"/>
  <c r="W1535" i="7"/>
  <c r="W1484" i="7"/>
  <c r="W1472" i="7"/>
  <c r="W1488" i="7"/>
  <c r="W1480" i="7"/>
  <c r="W1466" i="7"/>
  <c r="W1465" i="7"/>
  <c r="W1464" i="7"/>
  <c r="W1462" i="7"/>
  <c r="W1460" i="7"/>
  <c r="W1454" i="7"/>
  <c r="W1434" i="7"/>
  <c r="W1431" i="7"/>
  <c r="W1413" i="7"/>
  <c r="W1370" i="7"/>
  <c r="W1325" i="7"/>
  <c r="W1304" i="7"/>
  <c r="W1308" i="7"/>
  <c r="W1281" i="7"/>
  <c r="W1265" i="7"/>
  <c r="W1221" i="7"/>
  <c r="W1225" i="7"/>
  <c r="W1229" i="7"/>
  <c r="W1233" i="7"/>
  <c r="W1237" i="7"/>
  <c r="W1220" i="7"/>
  <c r="W1224" i="7"/>
  <c r="W1228" i="7"/>
  <c r="W1232" i="7"/>
  <c r="W1236" i="7"/>
  <c r="W1214" i="7"/>
  <c r="W1218" i="7"/>
  <c r="X1204" i="7"/>
  <c r="X1212" i="7"/>
  <c r="W1204" i="7"/>
  <c r="W1205" i="7"/>
  <c r="W1202" i="7"/>
  <c r="W1206" i="7"/>
  <c r="W1245" i="7"/>
  <c r="W1119" i="7"/>
  <c r="W1076" i="7"/>
  <c r="W1074" i="7"/>
  <c r="W1073" i="7"/>
  <c r="W1042" i="7"/>
  <c r="W1043" i="7"/>
  <c r="W1071" i="7"/>
  <c r="W1050" i="7"/>
  <c r="X1050" i="7"/>
  <c r="W1034" i="7"/>
  <c r="W1011" i="7"/>
  <c r="X1011" i="7"/>
  <c r="W971" i="7"/>
  <c r="W972" i="7"/>
  <c r="X951" i="7"/>
  <c r="W944" i="7"/>
  <c r="W931" i="7"/>
  <c r="W929" i="7"/>
  <c r="W910" i="7"/>
  <c r="W906" i="7"/>
  <c r="X883" i="7"/>
  <c r="W883" i="7"/>
  <c r="W882" i="7"/>
  <c r="W845" i="7"/>
  <c r="W903" i="7"/>
  <c r="W902" i="7"/>
  <c r="W887" i="7"/>
  <c r="X887" i="7"/>
  <c r="W885" i="7"/>
  <c r="W884" i="7"/>
  <c r="W840" i="7"/>
  <c r="DC99" i="56"/>
  <c r="DL99" i="56" s="1"/>
  <c r="EC99" i="56" s="1"/>
  <c r="W819" i="7"/>
  <c r="W637" i="7"/>
  <c r="W645" i="7"/>
  <c r="W649" i="7"/>
  <c r="W646" i="7"/>
  <c r="W676" i="7"/>
  <c r="W680" i="7"/>
  <c r="W684" i="7"/>
  <c r="W688" i="7"/>
  <c r="W692" i="7"/>
  <c r="X685" i="7"/>
  <c r="X650" i="7"/>
  <c r="W650" i="7"/>
  <c r="W633" i="7"/>
  <c r="W630" i="7"/>
  <c r="W629" i="7"/>
  <c r="W587" i="7"/>
  <c r="W574" i="7"/>
  <c r="W569" i="7"/>
  <c r="W384" i="7"/>
  <c r="W335" i="7"/>
  <c r="W1893" i="7"/>
  <c r="W1936" i="7"/>
  <c r="W1897" i="7"/>
  <c r="W1940" i="7"/>
  <c r="W1901" i="7"/>
  <c r="W1944" i="7"/>
  <c r="W1905" i="7"/>
  <c r="W1948" i="7"/>
  <c r="W1909" i="7"/>
  <c r="W1952" i="7"/>
  <c r="W1922" i="7"/>
  <c r="W1923" i="7"/>
  <c r="W1914" i="7"/>
  <c r="W1900" i="7"/>
  <c r="W1930" i="7"/>
  <c r="W1937" i="7"/>
  <c r="W1915" i="7"/>
  <c r="W1894" i="7"/>
  <c r="X1897" i="7"/>
  <c r="W1903" i="7"/>
  <c r="W1918" i="7"/>
  <c r="X1923" i="7"/>
  <c r="W1928" i="7"/>
  <c r="W1945" i="7"/>
  <c r="X1903" i="7"/>
  <c r="W1910" i="7"/>
  <c r="W1921" i="7"/>
  <c r="W1933" i="7"/>
  <c r="W1938" i="7"/>
  <c r="X1901" i="7"/>
  <c r="W1906" i="7"/>
  <c r="W1916" i="7"/>
  <c r="W1926" i="7"/>
  <c r="W1845" i="7"/>
  <c r="W1847" i="7"/>
  <c r="W1884" i="7"/>
  <c r="W1853" i="7"/>
  <c r="W1857" i="7"/>
  <c r="W1861" i="7"/>
  <c r="W1865" i="7"/>
  <c r="X1845" i="7"/>
  <c r="W1869" i="7"/>
  <c r="X1849" i="7"/>
  <c r="W1831" i="7"/>
  <c r="W1874" i="7"/>
  <c r="W1835" i="7"/>
  <c r="W1878" i="7"/>
  <c r="W1839" i="7"/>
  <c r="W1882" i="7"/>
  <c r="W1843" i="7"/>
  <c r="W1890" i="7"/>
  <c r="W1841" i="7"/>
  <c r="W1859" i="7"/>
  <c r="W1876" i="7"/>
  <c r="W1887" i="7"/>
  <c r="X1836" i="7"/>
  <c r="W1844" i="7"/>
  <c r="W1854" i="7"/>
  <c r="W1863" i="7"/>
  <c r="W1871" i="7"/>
  <c r="W1879" i="7"/>
  <c r="W1888" i="7"/>
  <c r="W1837" i="7"/>
  <c r="X1863" i="7"/>
  <c r="W1866" i="7"/>
  <c r="X1879" i="7"/>
  <c r="W1891" i="7"/>
  <c r="W1829" i="7"/>
  <c r="W1840" i="7"/>
  <c r="W1849" i="7"/>
  <c r="W1855" i="7"/>
  <c r="W1858" i="7"/>
  <c r="W1872" i="7"/>
  <c r="W1880" i="7"/>
  <c r="W1883" i="7"/>
  <c r="W1886" i="7"/>
  <c r="X1891" i="7"/>
  <c r="X1883" i="7"/>
  <c r="W1808" i="7"/>
  <c r="W1769" i="7"/>
  <c r="W1812" i="7"/>
  <c r="W1773" i="7"/>
  <c r="W1816" i="7"/>
  <c r="W1777" i="7"/>
  <c r="W1820" i="7"/>
  <c r="W1781" i="7"/>
  <c r="W1824" i="7"/>
  <c r="W1785" i="7"/>
  <c r="W1828" i="7"/>
  <c r="W1771" i="7"/>
  <c r="W1783" i="7"/>
  <c r="W1790" i="7"/>
  <c r="X1779" i="7"/>
  <c r="X1791" i="7"/>
  <c r="W1827" i="7"/>
  <c r="X1807" i="7"/>
  <c r="W1774" i="7"/>
  <c r="W1797" i="7"/>
  <c r="X1767" i="7"/>
  <c r="W1767" i="7"/>
  <c r="W1779" i="7"/>
  <c r="W1786" i="7"/>
  <c r="W1794" i="7"/>
  <c r="X1797" i="7"/>
  <c r="W1800" i="7"/>
  <c r="W1802" i="7"/>
  <c r="W1805" i="7"/>
  <c r="W1792" i="7"/>
  <c r="W1770" i="7"/>
  <c r="W1775" i="7"/>
  <c r="W1782" i="7"/>
  <c r="W1798" i="7"/>
  <c r="W1703" i="7"/>
  <c r="W1746" i="7"/>
  <c r="W1750" i="7"/>
  <c r="W1711" i="7"/>
  <c r="W1754" i="7"/>
  <c r="W1715" i="7"/>
  <c r="W1758" i="7"/>
  <c r="W1719" i="7"/>
  <c r="W1762" i="7"/>
  <c r="W1723" i="7"/>
  <c r="W1720" i="7"/>
  <c r="X1747" i="7"/>
  <c r="X1708" i="7"/>
  <c r="X1751" i="7"/>
  <c r="W1732" i="7"/>
  <c r="X1712" i="7"/>
  <c r="X1755" i="7"/>
  <c r="W1736" i="7"/>
  <c r="X1716" i="7"/>
  <c r="X1759" i="7"/>
  <c r="W1740" i="7"/>
  <c r="X1720" i="7"/>
  <c r="X1763" i="7"/>
  <c r="W1744" i="7"/>
  <c r="W1737" i="7"/>
  <c r="W1706" i="7"/>
  <c r="W1727" i="7"/>
  <c r="X1711" i="7"/>
  <c r="W1735" i="7"/>
  <c r="X1715" i="7"/>
  <c r="W1739" i="7"/>
  <c r="X1719" i="7"/>
  <c r="X1733" i="7"/>
  <c r="W1705" i="7"/>
  <c r="W1709" i="7"/>
  <c r="W1752" i="7"/>
  <c r="W1713" i="7"/>
  <c r="W1760" i="7"/>
  <c r="W1712" i="7"/>
  <c r="W1716" i="7"/>
  <c r="W1708" i="7"/>
  <c r="W1755" i="7"/>
  <c r="W1641" i="7"/>
  <c r="W1684" i="7"/>
  <c r="X1664" i="7"/>
  <c r="W1645" i="7"/>
  <c r="W1688" i="7"/>
  <c r="X1668" i="7"/>
  <c r="W1649" i="7"/>
  <c r="W1692" i="7"/>
  <c r="X1672" i="7"/>
  <c r="W1653" i="7"/>
  <c r="W1696" i="7"/>
  <c r="X1676" i="7"/>
  <c r="W1657" i="7"/>
  <c r="W1700" i="7"/>
  <c r="X1680" i="7"/>
  <c r="W1666" i="7"/>
  <c r="W1670" i="7"/>
  <c r="W1674" i="7"/>
  <c r="W1678" i="7"/>
  <c r="W1664" i="7"/>
  <c r="W1640" i="7"/>
  <c r="W1687" i="7"/>
  <c r="W1691" i="7"/>
  <c r="W1652" i="7"/>
  <c r="W1695" i="7"/>
  <c r="W1656" i="7"/>
  <c r="W1667" i="7"/>
  <c r="W1668" i="7"/>
  <c r="W1671" i="7"/>
  <c r="W1681" i="7"/>
  <c r="W1690" i="7"/>
  <c r="W1655" i="7"/>
  <c r="W1659" i="7"/>
  <c r="W1658" i="7"/>
  <c r="X1679" i="7"/>
  <c r="W1689" i="7"/>
  <c r="W1693" i="7"/>
  <c r="W1643" i="7"/>
  <c r="W1683" i="7"/>
  <c r="W1694" i="7"/>
  <c r="W1697" i="7"/>
  <c r="W1579" i="7"/>
  <c r="W1622" i="7"/>
  <c r="W1583" i="7"/>
  <c r="W1626" i="7"/>
  <c r="W1587" i="7"/>
  <c r="W1630" i="7"/>
  <c r="W1591" i="7"/>
  <c r="W1634" i="7"/>
  <c r="W1595" i="7"/>
  <c r="W1638" i="7"/>
  <c r="W1600" i="7"/>
  <c r="W1604" i="7"/>
  <c r="W1608" i="7"/>
  <c r="X1631" i="7"/>
  <c r="W1612" i="7"/>
  <c r="W1616" i="7"/>
  <c r="X1639" i="7"/>
  <c r="W1578" i="7"/>
  <c r="W1582" i="7"/>
  <c r="W1625" i="7"/>
  <c r="W1586" i="7"/>
  <c r="W1629" i="7"/>
  <c r="W1599" i="7"/>
  <c r="W1603" i="7"/>
  <c r="W1607" i="7"/>
  <c r="W1611" i="7"/>
  <c r="W1615" i="7"/>
  <c r="W1580" i="7"/>
  <c r="W1613" i="7"/>
  <c r="W1577" i="7"/>
  <c r="W1581" i="7"/>
  <c r="W1639" i="7"/>
  <c r="W1606" i="7"/>
  <c r="W1610" i="7"/>
  <c r="W1614" i="7"/>
  <c r="W1596" i="7"/>
  <c r="W1597" i="7"/>
  <c r="W1627" i="7"/>
  <c r="W1588" i="7"/>
  <c r="W1589" i="7"/>
  <c r="W1609" i="7"/>
  <c r="W1632" i="7"/>
  <c r="W1635" i="7"/>
  <c r="W1556" i="7"/>
  <c r="W1517" i="7"/>
  <c r="W1560" i="7"/>
  <c r="W1521" i="7"/>
  <c r="W1564" i="7"/>
  <c r="W1525" i="7"/>
  <c r="W1568" i="7"/>
  <c r="W1529" i="7"/>
  <c r="W1572" i="7"/>
  <c r="W1533" i="7"/>
  <c r="W1576" i="7"/>
  <c r="W1545" i="7"/>
  <c r="W1549" i="7"/>
  <c r="W1553" i="7"/>
  <c r="W1515" i="7"/>
  <c r="W1530" i="7"/>
  <c r="W1537" i="7"/>
  <c r="W1541" i="7"/>
  <c r="W1565" i="7"/>
  <c r="X1526" i="7"/>
  <c r="W1519" i="7"/>
  <c r="W1526" i="7"/>
  <c r="W1534" i="7"/>
  <c r="W1551" i="7"/>
  <c r="W1555" i="7"/>
  <c r="W1558" i="7"/>
  <c r="W1562" i="7"/>
  <c r="W1546" i="7"/>
  <c r="W1531" i="7"/>
  <c r="W1547" i="7"/>
  <c r="W1573" i="7"/>
  <c r="X1576" i="7"/>
  <c r="W1523" i="7"/>
  <c r="W1566" i="7"/>
  <c r="W1569" i="7"/>
  <c r="W1451" i="7"/>
  <c r="W1494" i="7"/>
  <c r="W1455" i="7"/>
  <c r="W1498" i="7"/>
  <c r="W1459" i="7"/>
  <c r="W1502" i="7"/>
  <c r="W1463" i="7"/>
  <c r="W1506" i="7"/>
  <c r="W1467" i="7"/>
  <c r="W1510" i="7"/>
  <c r="W1471" i="7"/>
  <c r="W1456" i="7"/>
  <c r="W1496" i="7"/>
  <c r="W1473" i="7"/>
  <c r="W1475" i="7"/>
  <c r="W1479" i="7"/>
  <c r="W1483" i="7"/>
  <c r="W1487" i="7"/>
  <c r="W1491" i="7"/>
  <c r="W1452" i="7"/>
  <c r="W1457" i="7"/>
  <c r="W1468" i="7"/>
  <c r="W1507" i="7"/>
  <c r="W1453" i="7"/>
  <c r="W1469" i="7"/>
  <c r="W1503" i="7"/>
  <c r="W1512" i="7"/>
  <c r="W1389" i="7"/>
  <c r="W1432" i="7"/>
  <c r="W1393" i="7"/>
  <c r="W1436" i="7"/>
  <c r="W1397" i="7"/>
  <c r="W1440" i="7"/>
  <c r="W1401" i="7"/>
  <c r="W1444" i="7"/>
  <c r="W1405" i="7"/>
  <c r="W1448" i="7"/>
  <c r="W1410" i="7"/>
  <c r="X1390" i="7"/>
  <c r="W1414" i="7"/>
  <c r="X1394" i="7"/>
  <c r="W1418" i="7"/>
  <c r="X1398" i="7"/>
  <c r="W1422" i="7"/>
  <c r="X1402" i="7"/>
  <c r="W1426" i="7"/>
  <c r="X1406" i="7"/>
  <c r="W1395" i="7"/>
  <c r="W1430" i="7"/>
  <c r="W1409" i="7"/>
  <c r="W1417" i="7"/>
  <c r="W1421" i="7"/>
  <c r="W1425" i="7"/>
  <c r="W1406" i="7"/>
  <c r="W1415" i="7"/>
  <c r="X1430" i="7"/>
  <c r="X1415" i="7"/>
  <c r="W1427" i="7"/>
  <c r="W1402" i="7"/>
  <c r="W1407" i="7"/>
  <c r="W1411" i="7"/>
  <c r="W1398" i="7"/>
  <c r="W1449" i="7"/>
  <c r="W1327" i="7"/>
  <c r="W1331" i="7"/>
  <c r="W1374" i="7"/>
  <c r="W1335" i="7"/>
  <c r="W1378" i="7"/>
  <c r="W1339" i="7"/>
  <c r="W1382" i="7"/>
  <c r="W1343" i="7"/>
  <c r="W1386" i="7"/>
  <c r="X1367" i="7"/>
  <c r="W1348" i="7"/>
  <c r="X1328" i="7"/>
  <c r="X1371" i="7"/>
  <c r="W1352" i="7"/>
  <c r="W1356" i="7"/>
  <c r="X1379" i="7"/>
  <c r="W1360" i="7"/>
  <c r="X1383" i="7"/>
  <c r="W1364" i="7"/>
  <c r="X1387" i="7"/>
  <c r="W1347" i="7"/>
  <c r="W1351" i="7"/>
  <c r="W1355" i="7"/>
  <c r="X1378" i="7"/>
  <c r="W1359" i="7"/>
  <c r="X1382" i="7"/>
  <c r="X1325" i="7"/>
  <c r="X1341" i="7"/>
  <c r="W1368" i="7"/>
  <c r="W1326" i="7"/>
  <c r="W1332" i="7"/>
  <c r="W1337" i="7"/>
  <c r="W1353" i="7"/>
  <c r="W1373" i="7"/>
  <c r="W1369" i="7"/>
  <c r="W1383" i="7"/>
  <c r="W1387" i="7"/>
  <c r="W1328" i="7"/>
  <c r="W1344" i="7"/>
  <c r="W1379" i="7"/>
  <c r="X1262" i="7"/>
  <c r="W1286" i="7"/>
  <c r="X1266" i="7"/>
  <c r="W1290" i="7"/>
  <c r="X1270" i="7"/>
  <c r="W1294" i="7"/>
  <c r="X1274" i="7"/>
  <c r="W1298" i="7"/>
  <c r="X1278" i="7"/>
  <c r="W1302" i="7"/>
  <c r="X1282" i="7"/>
  <c r="W1262" i="7"/>
  <c r="W1317" i="7"/>
  <c r="X1283" i="7"/>
  <c r="X1287" i="7"/>
  <c r="X1295" i="7"/>
  <c r="W1323" i="7"/>
  <c r="W1264" i="7"/>
  <c r="W1276" i="7"/>
  <c r="W1311" i="7"/>
  <c r="W1285" i="7"/>
  <c r="W1289" i="7"/>
  <c r="W1293" i="7"/>
  <c r="W1297" i="7"/>
  <c r="X1324" i="7"/>
  <c r="X1294" i="7"/>
  <c r="W1295" i="7"/>
  <c r="W1268" i="7"/>
  <c r="W1280" i="7"/>
  <c r="W1282" i="7"/>
  <c r="W1305" i="7"/>
  <c r="W1313" i="7"/>
  <c r="W1319" i="7"/>
  <c r="W1283" i="7"/>
  <c r="W1307" i="7"/>
  <c r="W1199" i="7"/>
  <c r="W1242" i="7"/>
  <c r="W1203" i="7"/>
  <c r="W1246" i="7"/>
  <c r="W1207" i="7"/>
  <c r="W1250" i="7"/>
  <c r="W1211" i="7"/>
  <c r="W1254" i="7"/>
  <c r="W1215" i="7"/>
  <c r="W1258" i="7"/>
  <c r="W1219" i="7"/>
  <c r="X1220" i="7"/>
  <c r="X1224" i="7"/>
  <c r="X1228" i="7"/>
  <c r="X1232" i="7"/>
  <c r="X1236" i="7"/>
  <c r="X1240" i="7"/>
  <c r="W1209" i="7"/>
  <c r="W1223" i="7"/>
  <c r="W1227" i="7"/>
  <c r="X1207" i="7"/>
  <c r="W1231" i="7"/>
  <c r="W1235" i="7"/>
  <c r="W1239" i="7"/>
  <c r="W1201" i="7"/>
  <c r="W1252" i="7"/>
  <c r="W1213" i="7"/>
  <c r="W1256" i="7"/>
  <c r="W1217" i="7"/>
  <c r="W1260" i="7"/>
  <c r="W1212" i="7"/>
  <c r="W1244" i="7"/>
  <c r="W1241" i="7"/>
  <c r="X1244" i="7"/>
  <c r="W1137" i="7"/>
  <c r="W1180" i="7"/>
  <c r="W1141" i="7"/>
  <c r="W1184" i="7"/>
  <c r="W1145" i="7"/>
  <c r="W1188" i="7"/>
  <c r="W1149" i="7"/>
  <c r="W1192" i="7"/>
  <c r="W1153" i="7"/>
  <c r="W1196" i="7"/>
  <c r="W1158" i="7"/>
  <c r="X1138" i="7"/>
  <c r="X1181" i="7"/>
  <c r="W1162" i="7"/>
  <c r="X1142" i="7"/>
  <c r="W1166" i="7"/>
  <c r="X1146" i="7"/>
  <c r="W1170" i="7"/>
  <c r="X1150" i="7"/>
  <c r="W1174" i="7"/>
  <c r="X1154" i="7"/>
  <c r="W1179" i="7"/>
  <c r="W1140" i="7"/>
  <c r="X1163" i="7"/>
  <c r="W1144" i="7"/>
  <c r="W1148" i="7"/>
  <c r="W1191" i="7"/>
  <c r="W1152" i="7"/>
  <c r="W1195" i="7"/>
  <c r="W1156" i="7"/>
  <c r="X1137" i="7"/>
  <c r="X1141" i="7"/>
  <c r="X1145" i="7"/>
  <c r="X1149" i="7"/>
  <c r="X1153" i="7"/>
  <c r="W1136" i="7"/>
  <c r="W1143" i="7"/>
  <c r="W1154" i="7"/>
  <c r="W1171" i="7"/>
  <c r="W1193" i="7"/>
  <c r="W1138" i="7"/>
  <c r="W1146" i="7"/>
  <c r="W1150" i="7"/>
  <c r="X1158" i="7"/>
  <c r="W1159" i="7"/>
  <c r="W1160" i="7"/>
  <c r="W1167" i="7"/>
  <c r="X1174" i="7"/>
  <c r="W1175" i="7"/>
  <c r="W1181" i="7"/>
  <c r="W1194" i="7"/>
  <c r="X1162" i="7"/>
  <c r="W1163" i="7"/>
  <c r="X1194" i="7"/>
  <c r="W1197" i="7"/>
  <c r="W1183" i="7"/>
  <c r="W1198" i="7"/>
  <c r="W1075" i="7"/>
  <c r="W1118" i="7"/>
  <c r="W1079" i="7"/>
  <c r="W1122" i="7"/>
  <c r="W1083" i="7"/>
  <c r="W1126" i="7"/>
  <c r="W1087" i="7"/>
  <c r="W1130" i="7"/>
  <c r="W1091" i="7"/>
  <c r="W1134" i="7"/>
  <c r="W1096" i="7"/>
  <c r="X1076" i="7"/>
  <c r="W1100" i="7"/>
  <c r="X1080" i="7"/>
  <c r="W1104" i="7"/>
  <c r="X1084" i="7"/>
  <c r="X1127" i="7"/>
  <c r="W1108" i="7"/>
  <c r="X1088" i="7"/>
  <c r="X1131" i="7"/>
  <c r="W1112" i="7"/>
  <c r="X1092" i="7"/>
  <c r="X1135" i="7"/>
  <c r="W1117" i="7"/>
  <c r="W1121" i="7"/>
  <c r="W1082" i="7"/>
  <c r="W1125" i="7"/>
  <c r="W1086" i="7"/>
  <c r="W1090" i="7"/>
  <c r="W1095" i="7"/>
  <c r="W1103" i="7"/>
  <c r="W1107" i="7"/>
  <c r="W1111" i="7"/>
  <c r="W1084" i="7"/>
  <c r="W1105" i="7"/>
  <c r="W1120" i="7"/>
  <c r="W1088" i="7"/>
  <c r="W1097" i="7"/>
  <c r="W1109" i="7"/>
  <c r="W1123" i="7"/>
  <c r="W1092" i="7"/>
  <c r="W1131" i="7"/>
  <c r="W1053" i="7"/>
  <c r="W1052" i="7"/>
  <c r="W1013" i="7"/>
  <c r="W1056" i="7"/>
  <c r="W1017" i="7"/>
  <c r="W1060" i="7"/>
  <c r="W1021" i="7"/>
  <c r="W1064" i="7"/>
  <c r="W1025" i="7"/>
  <c r="W1068" i="7"/>
  <c r="W1029" i="7"/>
  <c r="W1072" i="7"/>
  <c r="W1038" i="7"/>
  <c r="W1018" i="7"/>
  <c r="W1027" i="7"/>
  <c r="W1055" i="7"/>
  <c r="X1035" i="7"/>
  <c r="W1059" i="7"/>
  <c r="W1020" i="7"/>
  <c r="X1052" i="7"/>
  <c r="W1033" i="7"/>
  <c r="W1037" i="7"/>
  <c r="X1060" i="7"/>
  <c r="W1041" i="7"/>
  <c r="W1045" i="7"/>
  <c r="W1049" i="7"/>
  <c r="X1015" i="7"/>
  <c r="W1022" i="7"/>
  <c r="W1047" i="7"/>
  <c r="W1070" i="7"/>
  <c r="W1010" i="7"/>
  <c r="W1023" i="7"/>
  <c r="W1031" i="7"/>
  <c r="W1039" i="7"/>
  <c r="W1051" i="7"/>
  <c r="W1058" i="7"/>
  <c r="W1065" i="7"/>
  <c r="X1031" i="7"/>
  <c r="X1042" i="7"/>
  <c r="X948" i="7"/>
  <c r="X995" i="7"/>
  <c r="W947" i="7"/>
  <c r="W990" i="7"/>
  <c r="W994" i="7"/>
  <c r="W998" i="7"/>
  <c r="W1002" i="7"/>
  <c r="W963" i="7"/>
  <c r="W1006" i="7"/>
  <c r="W967" i="7"/>
  <c r="X1003" i="7"/>
  <c r="W989" i="7"/>
  <c r="W950" i="7"/>
  <c r="W993" i="7"/>
  <c r="W954" i="7"/>
  <c r="W997" i="7"/>
  <c r="W958" i="7"/>
  <c r="W1001" i="7"/>
  <c r="W962" i="7"/>
  <c r="W1005" i="7"/>
  <c r="W966" i="7"/>
  <c r="W1009" i="7"/>
  <c r="W968" i="7"/>
  <c r="X991" i="7"/>
  <c r="W976" i="7"/>
  <c r="X999" i="7"/>
  <c r="W977" i="7"/>
  <c r="W975" i="7"/>
  <c r="W979" i="7"/>
  <c r="W983" i="7"/>
  <c r="X963" i="7"/>
  <c r="W987" i="7"/>
  <c r="X967" i="7"/>
  <c r="W948" i="7"/>
  <c r="W969" i="7"/>
  <c r="W974" i="7"/>
  <c r="W973" i="7"/>
  <c r="W991" i="7"/>
  <c r="W995" i="7"/>
  <c r="X997" i="7"/>
  <c r="W999" i="7"/>
  <c r="W1003" i="7"/>
  <c r="X1005" i="7"/>
  <c r="W1007" i="7"/>
  <c r="X1007" i="7"/>
  <c r="W964" i="7"/>
  <c r="X972" i="7"/>
  <c r="W831" i="7"/>
  <c r="W839" i="7"/>
  <c r="X826" i="7"/>
  <c r="X834" i="7"/>
  <c r="W849" i="7"/>
  <c r="X853" i="7"/>
  <c r="W859" i="7"/>
  <c r="W860" i="7"/>
  <c r="W843" i="7"/>
  <c r="W847" i="7"/>
  <c r="W851" i="7"/>
  <c r="X874" i="7"/>
  <c r="W855" i="7"/>
  <c r="X878" i="7"/>
  <c r="W822" i="7"/>
  <c r="W837" i="7"/>
  <c r="W872" i="7"/>
  <c r="W821" i="7"/>
  <c r="W864" i="7"/>
  <c r="W825" i="7"/>
  <c r="W868" i="7"/>
  <c r="W829" i="7"/>
  <c r="W876" i="7"/>
  <c r="X821" i="7"/>
  <c r="X837" i="7"/>
  <c r="W838" i="7"/>
  <c r="W861" i="7"/>
  <c r="W869" i="7"/>
  <c r="W873" i="7"/>
  <c r="W880" i="7"/>
  <c r="X843" i="7"/>
  <c r="W824" i="7"/>
  <c r="W867" i="7"/>
  <c r="X847" i="7"/>
  <c r="W871" i="7"/>
  <c r="X867" i="7"/>
  <c r="W830" i="7"/>
  <c r="W857" i="7"/>
  <c r="X861" i="7"/>
  <c r="W865" i="7"/>
  <c r="W800" i="7"/>
  <c r="W761" i="7"/>
  <c r="W804" i="7"/>
  <c r="W765" i="7"/>
  <c r="W808" i="7"/>
  <c r="W769" i="7"/>
  <c r="W812" i="7"/>
  <c r="W773" i="7"/>
  <c r="W816" i="7"/>
  <c r="W777" i="7"/>
  <c r="W820" i="7"/>
  <c r="W810" i="7"/>
  <c r="W806" i="7"/>
  <c r="W781" i="7"/>
  <c r="W785" i="7"/>
  <c r="X808" i="7"/>
  <c r="W789" i="7"/>
  <c r="W793" i="7"/>
  <c r="W797" i="7"/>
  <c r="X820" i="7"/>
  <c r="W758" i="7"/>
  <c r="W763" i="7"/>
  <c r="W791" i="7"/>
  <c r="W802" i="7"/>
  <c r="X763" i="7"/>
  <c r="W774" i="7"/>
  <c r="W779" i="7"/>
  <c r="W759" i="7"/>
  <c r="W798" i="7"/>
  <c r="W770" i="7"/>
  <c r="W817" i="7"/>
  <c r="W697" i="7"/>
  <c r="W701" i="7"/>
  <c r="W748" i="7"/>
  <c r="W695" i="7"/>
  <c r="W738" i="7"/>
  <c r="W699" i="7"/>
  <c r="W742" i="7"/>
  <c r="W703" i="7"/>
  <c r="W746" i="7"/>
  <c r="W707" i="7"/>
  <c r="W750" i="7"/>
  <c r="W711" i="7"/>
  <c r="W754" i="7"/>
  <c r="W715" i="7"/>
  <c r="W709" i="7"/>
  <c r="W712" i="7"/>
  <c r="W713" i="7"/>
  <c r="W756" i="7"/>
  <c r="W719" i="7"/>
  <c r="W723" i="7"/>
  <c r="X703" i="7"/>
  <c r="W727" i="7"/>
  <c r="W731" i="7"/>
  <c r="W735" i="7"/>
  <c r="W743" i="7"/>
  <c r="W744" i="7"/>
  <c r="W740" i="7"/>
  <c r="W747" i="7"/>
  <c r="W683" i="7"/>
  <c r="W632" i="7"/>
  <c r="W675" i="7"/>
  <c r="W636" i="7"/>
  <c r="W679" i="7"/>
  <c r="W644" i="7"/>
  <c r="W687" i="7"/>
  <c r="W648" i="7"/>
  <c r="W691" i="7"/>
  <c r="W652" i="7"/>
  <c r="W635" i="7"/>
  <c r="W640" i="7"/>
  <c r="W642" i="7"/>
  <c r="W663" i="7"/>
  <c r="W653" i="7"/>
  <c r="W657" i="7"/>
  <c r="W661" i="7"/>
  <c r="W665" i="7"/>
  <c r="W669" i="7"/>
  <c r="W673" i="7"/>
  <c r="X632" i="7"/>
  <c r="X689" i="7"/>
  <c r="W659" i="7"/>
  <c r="W689" i="7"/>
  <c r="X642" i="7"/>
  <c r="X666" i="7"/>
  <c r="W690" i="7"/>
  <c r="W641" i="7"/>
  <c r="W662" i="7"/>
  <c r="W655" i="7"/>
  <c r="W677" i="7"/>
  <c r="W693" i="7"/>
  <c r="W613" i="7"/>
  <c r="W617" i="7"/>
  <c r="W592" i="7"/>
  <c r="W600" i="7"/>
  <c r="W604" i="7"/>
  <c r="W608" i="7"/>
  <c r="W570" i="7"/>
  <c r="W586" i="7"/>
  <c r="X591" i="7"/>
  <c r="X613" i="7"/>
  <c r="W597" i="7"/>
  <c r="W591" i="7"/>
  <c r="W595" i="7"/>
  <c r="X618" i="7"/>
  <c r="W599" i="7"/>
  <c r="W603" i="7"/>
  <c r="X583" i="7"/>
  <c r="W607" i="7"/>
  <c r="W572" i="7"/>
  <c r="W577" i="7"/>
  <c r="W582" i="7"/>
  <c r="W588" i="7"/>
  <c r="W593" i="7"/>
  <c r="W605" i="7"/>
  <c r="W611" i="7"/>
  <c r="W615" i="7"/>
  <c r="W624" i="7"/>
  <c r="W573" i="7"/>
  <c r="W578" i="7"/>
  <c r="W584" i="7"/>
  <c r="W589" i="7"/>
  <c r="W620" i="7"/>
  <c r="W628" i="7"/>
  <c r="W583" i="7"/>
  <c r="X589" i="7"/>
  <c r="W594" i="7"/>
  <c r="W616" i="7"/>
  <c r="W625" i="7"/>
  <c r="X533" i="7"/>
  <c r="W509" i="7"/>
  <c r="W513" i="7"/>
  <c r="W556" i="7"/>
  <c r="W517" i="7"/>
  <c r="W560" i="7"/>
  <c r="W521" i="7"/>
  <c r="W564" i="7"/>
  <c r="W525" i="7"/>
  <c r="W568" i="7"/>
  <c r="X541" i="7"/>
  <c r="W523" i="7"/>
  <c r="X529" i="7"/>
  <c r="W535" i="7"/>
  <c r="W529" i="7"/>
  <c r="W533" i="7"/>
  <c r="W537" i="7"/>
  <c r="X517" i="7"/>
  <c r="W541" i="7"/>
  <c r="X521" i="7"/>
  <c r="W545" i="7"/>
  <c r="X525" i="7"/>
  <c r="W506" i="7"/>
  <c r="W510" i="7"/>
  <c r="W566" i="7"/>
  <c r="W514" i="7"/>
  <c r="X537" i="7"/>
  <c r="W549" i="7"/>
  <c r="W562" i="7"/>
  <c r="W511" i="7"/>
  <c r="W531" i="7"/>
  <c r="W554" i="7"/>
  <c r="W558" i="7"/>
  <c r="W530" i="7"/>
  <c r="W507" i="7"/>
  <c r="X511" i="7"/>
  <c r="W526" i="7"/>
  <c r="X545" i="7"/>
  <c r="W550" i="7"/>
  <c r="W448" i="7"/>
  <c r="W483" i="7"/>
  <c r="W499" i="7"/>
  <c r="W443" i="7"/>
  <c r="W486" i="7"/>
  <c r="W447" i="7"/>
  <c r="W490" i="7"/>
  <c r="W451" i="7"/>
  <c r="W494" i="7"/>
  <c r="W455" i="7"/>
  <c r="W498" i="7"/>
  <c r="X478" i="7"/>
  <c r="W459" i="7"/>
  <c r="W502" i="7"/>
  <c r="W463" i="7"/>
  <c r="W468" i="7"/>
  <c r="X471" i="7"/>
  <c r="W491" i="7"/>
  <c r="W500" i="7"/>
  <c r="X467" i="7"/>
  <c r="X443" i="7"/>
  <c r="X486" i="7"/>
  <c r="W467" i="7"/>
  <c r="X447" i="7"/>
  <c r="X490" i="7"/>
  <c r="W471" i="7"/>
  <c r="X451" i="7"/>
  <c r="X494" i="7"/>
  <c r="W475" i="7"/>
  <c r="X455" i="7"/>
  <c r="X498" i="7"/>
  <c r="W479" i="7"/>
  <c r="X459" i="7"/>
  <c r="X502" i="7"/>
  <c r="X463" i="7"/>
  <c r="W445" i="7"/>
  <c r="W461" i="7"/>
  <c r="W492" i="7"/>
  <c r="W473" i="7"/>
  <c r="X492" i="7"/>
  <c r="X488" i="7"/>
  <c r="W469" i="7"/>
  <c r="W399" i="7"/>
  <c r="X433" i="7"/>
  <c r="W426" i="7"/>
  <c r="W430" i="7"/>
  <c r="W434" i="7"/>
  <c r="W381" i="7"/>
  <c r="W424" i="7"/>
  <c r="W385" i="7"/>
  <c r="W428" i="7"/>
  <c r="W389" i="7"/>
  <c r="W432" i="7"/>
  <c r="W393" i="7"/>
  <c r="W436" i="7"/>
  <c r="W397" i="7"/>
  <c r="W440" i="7"/>
  <c r="W395" i="7"/>
  <c r="W405" i="7"/>
  <c r="W409" i="7"/>
  <c r="W413" i="7"/>
  <c r="W417" i="7"/>
  <c r="W421" i="7"/>
  <c r="W391" i="7"/>
  <c r="W411" i="7"/>
  <c r="W383" i="7"/>
  <c r="W387" i="7"/>
  <c r="W401" i="7"/>
  <c r="W422" i="7"/>
  <c r="W437" i="7"/>
  <c r="W433" i="7"/>
  <c r="W442" i="7"/>
  <c r="W398" i="7"/>
  <c r="W407" i="7"/>
  <c r="W438" i="7"/>
  <c r="W357" i="7"/>
  <c r="W318" i="7"/>
  <c r="W361" i="7"/>
  <c r="W322" i="7"/>
  <c r="W326" i="7"/>
  <c r="W369" i="7"/>
  <c r="W330" i="7"/>
  <c r="W373" i="7"/>
  <c r="W334" i="7"/>
  <c r="W377" i="7"/>
  <c r="W353" i="7"/>
  <c r="W339" i="7"/>
  <c r="X319" i="7"/>
  <c r="X362" i="7"/>
  <c r="W343" i="7"/>
  <c r="X366" i="7"/>
  <c r="W347" i="7"/>
  <c r="X370" i="7"/>
  <c r="W351" i="7"/>
  <c r="X374" i="7"/>
  <c r="W355" i="7"/>
  <c r="X378" i="7"/>
  <c r="W366" i="7"/>
  <c r="W331" i="7"/>
  <c r="W349" i="7"/>
  <c r="W364" i="7"/>
  <c r="W365" i="7"/>
  <c r="W370" i="7"/>
  <c r="W352" i="7"/>
  <c r="W367" i="7"/>
  <c r="W345" i="7"/>
  <c r="W356" i="7"/>
  <c r="W296" i="7"/>
  <c r="W300" i="7"/>
  <c r="W261" i="7"/>
  <c r="W304" i="7"/>
  <c r="W265" i="7"/>
  <c r="W308" i="7"/>
  <c r="W269" i="7"/>
  <c r="W312" i="7"/>
  <c r="W273" i="7"/>
  <c r="W316" i="7"/>
  <c r="W302" i="7"/>
  <c r="W270" i="7"/>
  <c r="W277" i="7"/>
  <c r="W298" i="7"/>
  <c r="W306" i="7"/>
  <c r="W310" i="7"/>
  <c r="W314" i="7"/>
  <c r="W281" i="7"/>
  <c r="W285" i="7"/>
  <c r="W289" i="7"/>
  <c r="X312" i="7"/>
  <c r="W293" i="7"/>
  <c r="X316" i="7"/>
  <c r="W266" i="7"/>
  <c r="W267" i="7"/>
  <c r="W279" i="7"/>
  <c r="W283" i="7"/>
  <c r="W287" i="7"/>
  <c r="W278" i="7"/>
  <c r="W284" i="7"/>
  <c r="W288" i="7"/>
  <c r="W295" i="7"/>
  <c r="X299" i="7"/>
  <c r="W263" i="7"/>
  <c r="W191" i="7"/>
  <c r="W234" i="7"/>
  <c r="W195" i="7"/>
  <c r="W238" i="7"/>
  <c r="W199" i="7"/>
  <c r="W242" i="7"/>
  <c r="W203" i="7"/>
  <c r="W246" i="7"/>
  <c r="W207" i="7"/>
  <c r="W250" i="7"/>
  <c r="W211" i="7"/>
  <c r="X208" i="7"/>
  <c r="W193" i="7"/>
  <c r="X216" i="7"/>
  <c r="X220" i="7"/>
  <c r="W201" i="7"/>
  <c r="W225" i="7"/>
  <c r="W215" i="7"/>
  <c r="X195" i="7"/>
  <c r="W223" i="7"/>
  <c r="X203" i="7"/>
  <c r="X246" i="7"/>
  <c r="W231" i="7"/>
  <c r="X212" i="7"/>
  <c r="W217" i="7"/>
  <c r="W221" i="7"/>
  <c r="W240" i="7"/>
  <c r="W208" i="7"/>
  <c r="W236" i="7"/>
  <c r="W244" i="7"/>
  <c r="W218" i="7"/>
  <c r="W227" i="7"/>
  <c r="W252" i="7"/>
  <c r="W192" i="7"/>
  <c r="W196" i="7"/>
  <c r="W204" i="7"/>
  <c r="W219" i="7"/>
  <c r="W129" i="7"/>
  <c r="W133" i="7"/>
  <c r="W176" i="7"/>
  <c r="W137" i="7"/>
  <c r="W180" i="7"/>
  <c r="W141" i="7"/>
  <c r="W184" i="7"/>
  <c r="W145" i="7"/>
  <c r="W188" i="7"/>
  <c r="X169" i="7"/>
  <c r="W189" i="7"/>
  <c r="W162" i="7"/>
  <c r="W149" i="7"/>
  <c r="W153" i="7"/>
  <c r="X133" i="7"/>
  <c r="W157" i="7"/>
  <c r="X137" i="7"/>
  <c r="W161" i="7"/>
  <c r="X141" i="7"/>
  <c r="W169" i="7"/>
  <c r="W134" i="7"/>
  <c r="W138" i="7"/>
  <c r="W146" i="7"/>
  <c r="X165" i="7"/>
  <c r="W170" i="7"/>
  <c r="W174" i="7"/>
  <c r="W178" i="7"/>
  <c r="W186" i="7"/>
  <c r="W190" i="7"/>
  <c r="W165" i="7"/>
  <c r="X149" i="7"/>
  <c r="W151" i="7"/>
  <c r="X162" i="7"/>
  <c r="W182" i="7"/>
  <c r="X190" i="7"/>
  <c r="W131" i="7"/>
  <c r="W139" i="7"/>
  <c r="W143" i="7"/>
  <c r="W147" i="7"/>
  <c r="W171" i="7"/>
  <c r="W128" i="7"/>
  <c r="W67" i="7"/>
  <c r="W110" i="7"/>
  <c r="X90" i="7"/>
  <c r="W71" i="7"/>
  <c r="W114" i="7"/>
  <c r="W75" i="7"/>
  <c r="W118" i="7"/>
  <c r="W79" i="7"/>
  <c r="W122" i="7"/>
  <c r="W83" i="7"/>
  <c r="W126" i="7"/>
  <c r="X106" i="7"/>
  <c r="W76" i="7"/>
  <c r="X88" i="7"/>
  <c r="W107" i="7"/>
  <c r="W93" i="7"/>
  <c r="W87" i="7"/>
  <c r="X110" i="7"/>
  <c r="W99" i="7"/>
  <c r="W103" i="7"/>
  <c r="X126" i="7"/>
  <c r="W73" i="7"/>
  <c r="W80" i="7"/>
  <c r="W90" i="7"/>
  <c r="W108" i="7"/>
  <c r="W77" i="7"/>
  <c r="W94" i="7"/>
  <c r="X108" i="7"/>
  <c r="W119" i="7"/>
  <c r="W81" i="7"/>
  <c r="W84" i="7"/>
  <c r="W91" i="7"/>
  <c r="W116" i="7"/>
  <c r="W123" i="7"/>
  <c r="W95" i="7"/>
  <c r="W101" i="7"/>
  <c r="W109" i="7"/>
  <c r="W120" i="7"/>
  <c r="X2" i="7"/>
  <c r="X6" i="7"/>
  <c r="X10" i="7"/>
  <c r="X14" i="7"/>
  <c r="W60" i="7"/>
  <c r="X18" i="7"/>
  <c r="X22" i="7"/>
  <c r="X26" i="7"/>
  <c r="W32" i="7"/>
  <c r="X34" i="7"/>
  <c r="G36" i="7"/>
  <c r="W36" i="7" s="1"/>
  <c r="M37" i="7"/>
  <c r="W61" i="7"/>
  <c r="X45" i="7"/>
  <c r="X49" i="7"/>
  <c r="X53" i="7"/>
  <c r="X57" i="7"/>
  <c r="X61" i="7"/>
  <c r="X43" i="7"/>
  <c r="W24" i="7"/>
  <c r="O32" i="7"/>
  <c r="W43" i="7"/>
  <c r="W45" i="7"/>
  <c r="W53" i="7"/>
  <c r="W59" i="7"/>
  <c r="W62" i="7"/>
  <c r="X60" i="7"/>
  <c r="X30" i="7"/>
  <c r="G32" i="7"/>
  <c r="M33" i="7"/>
  <c r="X46" i="7"/>
  <c r="X51" i="7"/>
  <c r="X54" i="7"/>
  <c r="W63" i="7"/>
  <c r="W22" i="7"/>
  <c r="G24" i="7"/>
  <c r="I39" i="7"/>
  <c r="W49" i="7"/>
  <c r="X63" i="7"/>
  <c r="O28" i="7"/>
  <c r="W31" i="7"/>
  <c r="X38" i="7"/>
  <c r="W47" i="7"/>
  <c r="W40" i="7"/>
  <c r="W23" i="7"/>
  <c r="O36" i="7"/>
  <c r="X47" i="7"/>
  <c r="X50" i="7"/>
  <c r="W55" i="7"/>
  <c r="W58" i="7"/>
  <c r="W1763" i="7"/>
  <c r="W1764" i="7"/>
  <c r="W1748" i="7"/>
  <c r="W1745" i="7"/>
  <c r="W1743" i="7"/>
  <c r="W1728" i="7"/>
  <c r="W1725" i="7"/>
  <c r="W1724" i="7"/>
  <c r="W1722" i="7"/>
  <c r="W1721" i="7"/>
  <c r="W1707" i="7"/>
  <c r="X1703" i="7"/>
  <c r="DC84" i="56"/>
  <c r="DL84" i="56" s="1"/>
  <c r="EC84" i="56" s="1"/>
  <c r="X1646" i="7"/>
  <c r="X1650" i="7"/>
  <c r="X1693" i="7"/>
  <c r="X1654" i="7"/>
  <c r="X1697" i="7"/>
  <c r="X1660" i="7"/>
  <c r="X1675" i="7"/>
  <c r="X1618" i="7"/>
  <c r="X1619" i="7"/>
  <c r="X1623" i="7"/>
  <c r="X1627" i="7"/>
  <c r="X1635" i="7"/>
  <c r="X1589" i="7"/>
  <c r="X1622" i="7"/>
  <c r="X1630" i="7"/>
  <c r="X1634" i="7"/>
  <c r="X1522" i="7"/>
  <c r="X1518" i="7"/>
  <c r="X1474" i="7"/>
  <c r="X1458" i="7"/>
  <c r="X1470" i="7"/>
  <c r="X1451" i="7"/>
  <c r="X1494" i="7"/>
  <c r="X1455" i="7"/>
  <c r="X1498" i="7"/>
  <c r="X1463" i="7"/>
  <c r="X1506" i="7"/>
  <c r="X1510" i="7"/>
  <c r="X1040" i="7"/>
  <c r="X989" i="7"/>
  <c r="X884" i="7"/>
  <c r="X927" i="7"/>
  <c r="X935" i="7"/>
  <c r="X939" i="7"/>
  <c r="X904" i="7"/>
  <c r="X822" i="7"/>
  <c r="X873" i="7"/>
  <c r="X877" i="7"/>
  <c r="X838" i="7"/>
  <c r="X125" i="7"/>
  <c r="X375" i="7"/>
  <c r="X758" i="7"/>
  <c r="M25" i="7"/>
  <c r="G28" i="7"/>
  <c r="W28" i="7" s="1"/>
  <c r="M29" i="7"/>
  <c r="W29" i="7" s="1"/>
  <c r="O40" i="7"/>
  <c r="X238" i="7"/>
  <c r="X218" i="7"/>
  <c r="S26" i="7"/>
  <c r="G40" i="7"/>
  <c r="M41" i="7"/>
  <c r="X97" i="7"/>
  <c r="X929" i="7"/>
  <c r="Q23" i="7"/>
  <c r="S30" i="7"/>
  <c r="S34" i="7"/>
  <c r="S38" i="7"/>
  <c r="S42" i="7"/>
  <c r="K26" i="7"/>
  <c r="Q27" i="7"/>
  <c r="X65" i="7"/>
  <c r="X93" i="7"/>
  <c r="X230" i="7"/>
  <c r="X580" i="7"/>
  <c r="I23" i="7"/>
  <c r="O24" i="7"/>
  <c r="K30" i="7"/>
  <c r="Q31" i="7"/>
  <c r="K34" i="7"/>
  <c r="Q35" i="7"/>
  <c r="K38" i="7"/>
  <c r="Q39" i="7"/>
  <c r="K42" i="7"/>
  <c r="X131" i="7"/>
  <c r="X548" i="7"/>
  <c r="X564" i="7"/>
  <c r="X515" i="7"/>
  <c r="X775" i="7"/>
  <c r="X1687" i="7"/>
  <c r="X1799" i="7"/>
  <c r="X1843" i="7"/>
  <c r="X1568" i="7"/>
  <c r="X779" i="7"/>
  <c r="X1070" i="7"/>
  <c r="X670" i="7"/>
  <c r="X1684" i="7"/>
  <c r="X1363" i="7"/>
  <c r="X1391" i="7"/>
  <c r="X1395" i="7"/>
  <c r="X1286" i="7"/>
  <c r="X1887" i="7"/>
  <c r="X1345" i="7"/>
  <c r="X1761" i="7"/>
  <c r="X1342" i="7"/>
  <c r="X1729" i="7"/>
  <c r="X1905" i="7"/>
  <c r="X1830" i="7"/>
  <c r="X1756" i="7"/>
  <c r="X1804" i="7"/>
  <c r="X1666" i="7"/>
  <c r="X1698" i="7"/>
  <c r="X1871" i="7"/>
  <c r="X1577" i="7"/>
  <c r="X648" i="7"/>
  <c r="X1493" i="7"/>
  <c r="X86" i="7"/>
  <c r="X214" i="7"/>
  <c r="X202" i="7"/>
  <c r="X475" i="7"/>
  <c r="X581" i="7"/>
  <c r="X493" i="7"/>
  <c r="X631" i="7"/>
  <c r="X114" i="7"/>
  <c r="X690" i="7"/>
  <c r="X427" i="7"/>
  <c r="X1030" i="7"/>
  <c r="X509" i="7"/>
  <c r="X150" i="7"/>
  <c r="X205" i="7"/>
  <c r="X260" i="7"/>
  <c r="X314" i="7"/>
  <c r="X395" i="7"/>
  <c r="X530" i="7"/>
  <c r="X539" i="7"/>
  <c r="X546" i="7"/>
  <c r="X560" i="7"/>
  <c r="X562" i="7"/>
  <c r="X658" i="7"/>
  <c r="X900" i="7"/>
  <c r="X1792" i="7"/>
  <c r="X458" i="7"/>
  <c r="X931" i="7"/>
  <c r="I24" i="7"/>
  <c r="X527" i="7"/>
  <c r="X569" i="7"/>
  <c r="X139" i="7"/>
  <c r="X402" i="7"/>
  <c r="X468" i="7"/>
  <c r="X500" i="7"/>
  <c r="X603" i="7"/>
  <c r="X622" i="7"/>
  <c r="X649" i="7"/>
  <c r="X308" i="7"/>
  <c r="X473" i="7"/>
  <c r="X535" i="7"/>
  <c r="X644" i="7"/>
  <c r="X654" i="7"/>
  <c r="X943" i="7"/>
  <c r="X1119" i="7"/>
  <c r="X69" i="7"/>
  <c r="X176" i="7"/>
  <c r="X273" i="7"/>
  <c r="X457" i="7"/>
  <c r="X542" i="7"/>
  <c r="X829" i="7"/>
  <c r="X926" i="7"/>
  <c r="X823" i="7"/>
  <c r="X938" i="7"/>
  <c r="X1868" i="7"/>
  <c r="X1640" i="7"/>
  <c r="X1788" i="7"/>
  <c r="X1800" i="7"/>
  <c r="X1938" i="7"/>
  <c r="X1942" i="7"/>
  <c r="X1019" i="7"/>
  <c r="X1062" i="7"/>
  <c r="X1100" i="7"/>
  <c r="X1108" i="7"/>
  <c r="X1213" i="7"/>
  <c r="X1477" i="7"/>
  <c r="X1824" i="7"/>
  <c r="X1924" i="7"/>
  <c r="X1173" i="7"/>
  <c r="X1605" i="7"/>
  <c r="X1805" i="7"/>
  <c r="X1178" i="7"/>
  <c r="X1580" i="7"/>
  <c r="X1796" i="7"/>
  <c r="X489" i="7"/>
  <c r="X1501" i="7"/>
  <c r="X1505" i="7"/>
  <c r="X1578" i="7"/>
  <c r="X1691" i="7"/>
  <c r="X1695" i="7"/>
  <c r="X109" i="7"/>
  <c r="X82" i="7"/>
  <c r="X99" i="7"/>
  <c r="X793" i="7"/>
  <c r="X917" i="7"/>
  <c r="X921" i="7"/>
  <c r="X179" i="7"/>
  <c r="X173" i="7"/>
  <c r="X638" i="7"/>
  <c r="X595" i="7"/>
  <c r="X748" i="7"/>
  <c r="X903" i="7"/>
  <c r="X1038" i="7"/>
  <c r="L29" i="7"/>
  <c r="Q32" i="7"/>
  <c r="X74" i="7"/>
  <c r="K23" i="7"/>
  <c r="X304" i="7"/>
  <c r="X410" i="7"/>
  <c r="X432" i="7"/>
  <c r="X538" i="7"/>
  <c r="X616" i="7"/>
  <c r="X707" i="7"/>
  <c r="X752" i="7"/>
  <c r="X882" i="7"/>
  <c r="X1028" i="7"/>
  <c r="X1949" i="7"/>
  <c r="I32" i="7"/>
  <c r="S31" i="7"/>
  <c r="L37" i="7"/>
  <c r="Q40" i="7"/>
  <c r="X101" i="7"/>
  <c r="X158" i="7"/>
  <c r="X239" i="7"/>
  <c r="X434" i="7"/>
  <c r="X469" i="7"/>
  <c r="X547" i="7"/>
  <c r="X558" i="7"/>
  <c r="X575" i="7"/>
  <c r="X593" i="7"/>
  <c r="X711" i="7"/>
  <c r="X753" i="7"/>
  <c r="X841" i="7"/>
  <c r="X1291" i="7"/>
  <c r="X1873" i="7"/>
  <c r="X551" i="7"/>
  <c r="X625" i="7"/>
  <c r="X72" i="7"/>
  <c r="X739" i="7"/>
  <c r="X704" i="7"/>
  <c r="X116" i="7"/>
  <c r="X70" i="7"/>
  <c r="X614" i="7"/>
  <c r="K31" i="7"/>
  <c r="I40" i="7"/>
  <c r="X104" i="7"/>
  <c r="X399" i="7"/>
  <c r="X406" i="7"/>
  <c r="X430" i="7"/>
  <c r="X445" i="7"/>
  <c r="X534" i="7"/>
  <c r="X552" i="7"/>
  <c r="X554" i="7"/>
  <c r="X587" i="7"/>
  <c r="X605" i="7"/>
  <c r="X630" i="7"/>
  <c r="X746" i="7"/>
  <c r="X749" i="7"/>
  <c r="X791" i="7"/>
  <c r="X1012" i="7"/>
  <c r="X1298" i="7"/>
  <c r="X1310" i="7"/>
  <c r="X1502" i="7"/>
  <c r="X194" i="7"/>
  <c r="X268" i="7"/>
  <c r="S23" i="7"/>
  <c r="X436" i="7"/>
  <c r="X556" i="7"/>
  <c r="X607" i="7"/>
  <c r="S39" i="7"/>
  <c r="X75" i="7"/>
  <c r="X81" i="7"/>
  <c r="X151" i="7"/>
  <c r="X209" i="7"/>
  <c r="X397" i="7"/>
  <c r="X523" i="7"/>
  <c r="X543" i="7"/>
  <c r="X849" i="7"/>
  <c r="X891" i="7"/>
  <c r="X906" i="7"/>
  <c r="X946" i="7"/>
  <c r="X1056" i="7"/>
  <c r="X1857" i="7"/>
  <c r="X1870" i="7"/>
  <c r="X183" i="7"/>
  <c r="X745" i="7"/>
  <c r="X84" i="7"/>
  <c r="X700" i="7"/>
  <c r="X251" i="7"/>
  <c r="X306" i="7"/>
  <c r="X326" i="7"/>
  <c r="X531" i="7"/>
  <c r="K39" i="7"/>
  <c r="X145" i="7"/>
  <c r="X147" i="7"/>
  <c r="X250" i="7"/>
  <c r="X550" i="7"/>
  <c r="X571" i="7"/>
  <c r="X585" i="7"/>
  <c r="X599" i="7"/>
  <c r="X678" i="7"/>
  <c r="X697" i="7"/>
  <c r="X714" i="7"/>
  <c r="X816" i="7"/>
  <c r="X833" i="7"/>
  <c r="X889" i="7"/>
  <c r="X1126" i="7"/>
  <c r="X1790" i="7"/>
  <c r="X1794" i="7"/>
  <c r="X1860" i="7"/>
  <c r="X1864" i="7"/>
  <c r="X1364" i="7"/>
  <c r="X1422" i="7"/>
  <c r="X1446" i="7"/>
  <c r="X1492" i="7"/>
  <c r="X1546" i="7"/>
  <c r="X1688" i="7"/>
  <c r="X1752" i="7"/>
  <c r="X1764" i="7"/>
  <c r="X1795" i="7"/>
  <c r="X1851" i="7"/>
  <c r="X1893" i="7"/>
  <c r="X923" i="7"/>
  <c r="X976" i="7"/>
  <c r="X1001" i="7"/>
  <c r="X1151" i="7"/>
  <c r="X1277" i="7"/>
  <c r="X1302" i="7"/>
  <c r="X1333" i="7"/>
  <c r="X1360" i="7"/>
  <c r="X1365" i="7"/>
  <c r="X1539" i="7"/>
  <c r="X1551" i="7"/>
  <c r="X1765" i="7"/>
  <c r="X1854" i="7"/>
  <c r="X1915" i="7"/>
  <c r="X1917" i="7"/>
  <c r="X1946" i="7"/>
  <c r="X1120" i="7"/>
  <c r="X1329" i="7"/>
  <c r="X1380" i="7"/>
  <c r="X1461" i="7"/>
  <c r="X1572" i="7"/>
  <c r="X1590" i="7"/>
  <c r="X1604" i="7"/>
  <c r="X1608" i="7"/>
  <c r="X1741" i="7"/>
  <c r="X1786" i="7"/>
  <c r="X993" i="7"/>
  <c r="X1023" i="7"/>
  <c r="X1171" i="7"/>
  <c r="X1175" i="7"/>
  <c r="X1229" i="7"/>
  <c r="X1253" i="7"/>
  <c r="X1256" i="7"/>
  <c r="X1314" i="7"/>
  <c r="X1427" i="7"/>
  <c r="X1542" i="7"/>
  <c r="X1793" i="7"/>
  <c r="X1953" i="7"/>
  <c r="X462" i="7"/>
  <c r="X920" i="7"/>
  <c r="H27" i="7"/>
  <c r="P27" i="7"/>
  <c r="M30" i="7"/>
  <c r="W30" i="7" s="1"/>
  <c r="H35" i="7"/>
  <c r="P35" i="7"/>
  <c r="M38" i="7"/>
  <c r="W38" i="7" s="1"/>
  <c r="X67" i="7"/>
  <c r="X100" i="7"/>
  <c r="X111" i="7"/>
  <c r="J26" i="7"/>
  <c r="R26" i="7"/>
  <c r="G29" i="7"/>
  <c r="X29" i="7" s="1"/>
  <c r="O29" i="7"/>
  <c r="J34" i="7"/>
  <c r="R34" i="7"/>
  <c r="G37" i="7"/>
  <c r="W37" i="7" s="1"/>
  <c r="O37" i="7"/>
  <c r="J42" i="7"/>
  <c r="R42" i="7"/>
  <c r="N36" i="7"/>
  <c r="X36" i="7" s="1"/>
  <c r="L25" i="7"/>
  <c r="I28" i="7"/>
  <c r="Q28" i="7"/>
  <c r="L33" i="7"/>
  <c r="I36" i="7"/>
  <c r="Q36" i="7"/>
  <c r="L41" i="7"/>
  <c r="X66" i="7"/>
  <c r="X79" i="7"/>
  <c r="X262" i="7"/>
  <c r="X367" i="7"/>
  <c r="X94" i="7"/>
  <c r="X98" i="7"/>
  <c r="X118" i="7"/>
  <c r="X161" i="7"/>
  <c r="N24" i="7"/>
  <c r="X24" i="7" s="1"/>
  <c r="K27" i="7"/>
  <c r="S27" i="7"/>
  <c r="N32" i="7"/>
  <c r="X32" i="7" s="1"/>
  <c r="K35" i="7"/>
  <c r="S35" i="7"/>
  <c r="N40" i="7"/>
  <c r="X40" i="7" s="1"/>
  <c r="X191" i="7"/>
  <c r="X305" i="7"/>
  <c r="X332" i="7"/>
  <c r="H23" i="7"/>
  <c r="P23" i="7"/>
  <c r="M26" i="7"/>
  <c r="W26" i="7" s="1"/>
  <c r="H31" i="7"/>
  <c r="P31" i="7"/>
  <c r="M34" i="7"/>
  <c r="W34" i="7" s="1"/>
  <c r="H39" i="7"/>
  <c r="P39" i="7"/>
  <c r="M42" i="7"/>
  <c r="W42" i="7" s="1"/>
  <c r="X301" i="7"/>
  <c r="X144" i="7"/>
  <c r="N28" i="7"/>
  <c r="X28" i="7" s="1"/>
  <c r="X107" i="7"/>
  <c r="X153" i="7"/>
  <c r="X177" i="7"/>
  <c r="G25" i="7"/>
  <c r="X25" i="7" s="1"/>
  <c r="O25" i="7"/>
  <c r="J30" i="7"/>
  <c r="R30" i="7"/>
  <c r="G33" i="7"/>
  <c r="X33" i="7" s="1"/>
  <c r="O33" i="7"/>
  <c r="J38" i="7"/>
  <c r="R38" i="7"/>
  <c r="G41" i="7"/>
  <c r="X41" i="7" s="1"/>
  <c r="O41" i="7"/>
  <c r="X123" i="7"/>
  <c r="X363" i="7"/>
  <c r="X398" i="7"/>
  <c r="X452" i="7"/>
  <c r="X135" i="7"/>
  <c r="X197" i="7"/>
  <c r="X386" i="7"/>
  <c r="X400" i="7"/>
  <c r="X411" i="7"/>
  <c r="X442" i="7"/>
  <c r="X444" i="7"/>
  <c r="X634" i="7"/>
  <c r="X258" i="7"/>
  <c r="X428" i="7"/>
  <c r="X438" i="7"/>
  <c r="X440" i="7"/>
  <c r="X449" i="7"/>
  <c r="X456" i="7"/>
  <c r="X568" i="7"/>
  <c r="X594" i="7"/>
  <c r="X610" i="7"/>
  <c r="X274" i="7"/>
  <c r="X328" i="7"/>
  <c r="X364" i="7"/>
  <c r="X418" i="7"/>
  <c r="X422" i="7"/>
  <c r="X426" i="7"/>
  <c r="X477" i="7"/>
  <c r="X641" i="7"/>
  <c r="X573" i="7"/>
  <c r="X978" i="7"/>
  <c r="X163" i="7"/>
  <c r="X235" i="7"/>
  <c r="X298" i="7"/>
  <c r="X390" i="7"/>
  <c r="X385" i="7"/>
  <c r="X389" i="7"/>
  <c r="X415" i="7"/>
  <c r="X423" i="7"/>
  <c r="X448" i="7"/>
  <c r="X577" i="7"/>
  <c r="X600" i="7"/>
  <c r="X780" i="7"/>
  <c r="X1777" i="7"/>
  <c r="X199" i="7"/>
  <c r="X234" i="7"/>
  <c r="X243" i="7"/>
  <c r="X252" i="7"/>
  <c r="X254" i="7"/>
  <c r="X297" i="7"/>
  <c r="X331" i="7"/>
  <c r="X333" i="7"/>
  <c r="X340" i="7"/>
  <c r="X348" i="7"/>
  <c r="X392" i="7"/>
  <c r="X407" i="7"/>
  <c r="X441" i="7"/>
  <c r="X465" i="7"/>
  <c r="X504" i="7"/>
  <c r="X608" i="7"/>
  <c r="X609" i="7"/>
  <c r="X886" i="7"/>
  <c r="X247" i="7"/>
  <c r="X261" i="7"/>
  <c r="X270" i="7"/>
  <c r="X278" i="7"/>
  <c r="X294" i="7"/>
  <c r="X309" i="7"/>
  <c r="X313" i="7"/>
  <c r="X403" i="7"/>
  <c r="X461" i="7"/>
  <c r="X481" i="7"/>
  <c r="X499" i="7"/>
  <c r="X503" i="7"/>
  <c r="X514" i="7"/>
  <c r="X518" i="7"/>
  <c r="X522" i="7"/>
  <c r="X526" i="7"/>
  <c r="X528" i="7"/>
  <c r="X532" i="7"/>
  <c r="X536" i="7"/>
  <c r="X540" i="7"/>
  <c r="X544" i="7"/>
  <c r="X572" i="7"/>
  <c r="X584" i="7"/>
  <c r="X755" i="7"/>
  <c r="X487" i="7"/>
  <c r="X491" i="7"/>
  <c r="X495" i="7"/>
  <c r="X496" i="7"/>
  <c r="X615" i="7"/>
  <c r="X240" i="7"/>
  <c r="X257" i="7"/>
  <c r="X282" i="7"/>
  <c r="X391" i="7"/>
  <c r="X414" i="7"/>
  <c r="X453" i="7"/>
  <c r="X460" i="7"/>
  <c r="X672" i="7"/>
  <c r="X686" i="7"/>
  <c r="X688" i="7"/>
  <c r="X696" i="7"/>
  <c r="X857" i="7"/>
  <c r="X740" i="7"/>
  <c r="X859" i="7"/>
  <c r="X885" i="7"/>
  <c r="X902" i="7"/>
  <c r="X636" i="7"/>
  <c r="X662" i="7"/>
  <c r="X681" i="7"/>
  <c r="X710" i="7"/>
  <c r="X759" i="7"/>
  <c r="X664" i="7"/>
  <c r="X677" i="7"/>
  <c r="X693" i="7"/>
  <c r="X720" i="7"/>
  <c r="X726" i="7"/>
  <c r="X792" i="7"/>
  <c r="X807" i="7"/>
  <c r="X814" i="7"/>
  <c r="X864" i="7"/>
  <c r="X652" i="7"/>
  <c r="X660" i="7"/>
  <c r="X824" i="7"/>
  <c r="X850" i="7"/>
  <c r="X1781" i="7"/>
  <c r="X892" i="7"/>
  <c r="X986" i="7"/>
  <c r="X990" i="7"/>
  <c r="X1172" i="7"/>
  <c r="X782" i="7"/>
  <c r="X1058" i="7"/>
  <c r="X1257" i="7"/>
  <c r="X1308" i="7"/>
  <c r="X804" i="7"/>
  <c r="X812" i="7"/>
  <c r="X922" i="7"/>
  <c r="X898" i="7"/>
  <c r="X930" i="7"/>
  <c r="X1170" i="7"/>
  <c r="X1519" i="7"/>
  <c r="X1538" i="7"/>
  <c r="X1683" i="7"/>
  <c r="X1699" i="7"/>
  <c r="X1642" i="7"/>
  <c r="X1658" i="7"/>
  <c r="X360" i="7"/>
  <c r="X325" i="7"/>
  <c r="X368" i="7"/>
  <c r="X329" i="7"/>
  <c r="X372" i="7"/>
  <c r="X376" i="7"/>
  <c r="X337" i="7"/>
  <c r="X932" i="7"/>
  <c r="X947" i="7"/>
  <c r="X959" i="7"/>
  <c r="X968" i="7"/>
  <c r="X1027" i="7"/>
  <c r="X1109" i="7"/>
  <c r="X1161" i="7"/>
  <c r="X1757" i="7"/>
  <c r="X1869" i="7"/>
  <c r="X1875" i="7"/>
  <c r="X897" i="7"/>
  <c r="X901" i="7"/>
  <c r="X911" i="7"/>
  <c r="X928" i="7"/>
  <c r="X1166" i="7"/>
  <c r="X1303" i="7"/>
  <c r="X1418" i="7"/>
  <c r="X1689" i="7"/>
  <c r="X888" i="7"/>
  <c r="X907" i="7"/>
  <c r="X955" i="7"/>
  <c r="X982" i="7"/>
  <c r="X1853" i="7"/>
  <c r="X980" i="7"/>
  <c r="X988" i="7"/>
  <c r="X1320" i="7"/>
  <c r="X1802" i="7"/>
  <c r="X1806" i="7"/>
  <c r="X1856" i="7"/>
  <c r="X713" i="7"/>
  <c r="X1176" i="7"/>
  <c r="X994" i="7"/>
  <c r="X1002" i="7"/>
  <c r="X1072" i="7"/>
  <c r="X1074" i="7"/>
  <c r="X1091" i="7"/>
  <c r="X1096" i="7"/>
  <c r="X1104" i="7"/>
  <c r="X1122" i="7"/>
  <c r="X1147" i="7"/>
  <c r="X1165" i="7"/>
  <c r="X1248" i="7"/>
  <c r="X1316" i="7"/>
  <c r="X1414" i="7"/>
  <c r="X1638" i="7"/>
  <c r="X1850" i="7"/>
  <c r="X1063" i="7"/>
  <c r="X1112" i="7"/>
  <c r="X1167" i="7"/>
  <c r="X1177" i="7"/>
  <c r="X1279" i="7"/>
  <c r="X1290" i="7"/>
  <c r="X1808" i="7"/>
  <c r="X1890" i="7"/>
  <c r="X1209" i="7"/>
  <c r="X1337" i="7"/>
  <c r="X1749" i="7"/>
  <c r="X1025" i="7"/>
  <c r="X1160" i="7"/>
  <c r="X1252" i="7"/>
  <c r="X1312" i="7"/>
  <c r="X1420" i="7"/>
  <c r="X1593" i="7"/>
  <c r="X1685" i="7"/>
  <c r="X1835" i="7"/>
  <c r="X1839" i="7"/>
  <c r="X1459" i="7"/>
  <c r="X1595" i="7"/>
  <c r="X1726" i="7"/>
  <c r="X1707" i="7"/>
  <c r="X1730" i="7"/>
  <c r="X1723" i="7"/>
  <c r="X1434" i="7"/>
  <c r="X1515" i="7"/>
  <c r="X1531" i="7"/>
  <c r="X1547" i="7"/>
  <c r="X1560" i="7"/>
  <c r="X1581" i="7"/>
  <c r="X1596" i="7"/>
  <c r="X1725" i="7"/>
  <c r="X1766" i="7"/>
  <c r="X1773" i="7"/>
  <c r="X1838" i="7"/>
  <c r="X1862" i="7"/>
  <c r="X1866" i="7"/>
  <c r="X1889" i="7"/>
  <c r="X1910" i="7"/>
  <c r="X1929" i="7"/>
  <c r="X1931" i="7"/>
  <c r="X1251" i="7"/>
  <c r="X1255" i="7"/>
  <c r="X1724" i="7"/>
  <c r="X1304" i="7"/>
  <c r="X1361" i="7"/>
  <c r="X1399" i="7"/>
  <c r="X1419" i="7"/>
  <c r="X1471" i="7"/>
  <c r="X1473" i="7"/>
  <c r="X1481" i="7"/>
  <c r="X1489" i="7"/>
  <c r="X1525" i="7"/>
  <c r="X1527" i="7"/>
  <c r="X1612" i="7"/>
  <c r="X1813" i="7"/>
  <c r="X1817" i="7"/>
  <c r="X1825" i="7"/>
  <c r="X1842" i="7"/>
  <c r="X1855" i="7"/>
  <c r="X1858" i="7"/>
  <c r="X1894" i="7"/>
  <c r="X1919" i="7"/>
  <c r="X1933" i="7"/>
  <c r="X1940" i="7"/>
  <c r="X1954" i="7"/>
  <c r="X1423" i="7"/>
  <c r="X1426" i="7"/>
  <c r="X1543" i="7"/>
  <c r="X1554" i="7"/>
  <c r="X1569" i="7"/>
  <c r="X1597" i="7"/>
  <c r="X1609" i="7"/>
  <c r="X1624" i="7"/>
  <c r="X1655" i="7"/>
  <c r="X1705" i="7"/>
  <c r="X1737" i="7"/>
  <c r="X1878" i="7"/>
  <c r="X1925" i="7"/>
  <c r="X1359" i="7"/>
  <c r="X1438" i="7"/>
  <c r="X1573" i="7"/>
  <c r="X1585" i="7"/>
  <c r="X1616" i="7"/>
  <c r="X1653" i="7"/>
  <c r="X1760" i="7"/>
  <c r="X1778" i="7"/>
  <c r="X1782" i="7"/>
  <c r="X1844" i="7"/>
  <c r="X1848" i="7"/>
  <c r="X1877" i="7"/>
  <c r="X773" i="7"/>
  <c r="X774" i="7"/>
  <c r="X784" i="7"/>
  <c r="X786" i="7"/>
  <c r="X794" i="7"/>
  <c r="X809" i="7"/>
  <c r="X805" i="7"/>
  <c r="X806" i="7"/>
  <c r="X802" i="7"/>
  <c r="X801" i="7"/>
  <c r="X813" i="7"/>
  <c r="X800" i="7"/>
  <c r="X736" i="7"/>
  <c r="X734" i="7"/>
  <c r="X737" i="7"/>
  <c r="X751" i="7"/>
  <c r="X721" i="7"/>
  <c r="X724" i="7"/>
  <c r="X730" i="7"/>
  <c r="X743" i="7"/>
  <c r="X747" i="7"/>
  <c r="X695" i="7"/>
  <c r="X754" i="7"/>
  <c r="X712" i="7"/>
  <c r="X750" i="7"/>
  <c r="X633" i="7"/>
  <c r="X668" i="7"/>
  <c r="X691" i="7"/>
  <c r="X639" i="7"/>
  <c r="X643" i="7"/>
  <c r="X647" i="7"/>
  <c r="X651" i="7"/>
  <c r="X683" i="7"/>
  <c r="X574" i="7"/>
  <c r="X612" i="7"/>
  <c r="X590" i="7"/>
  <c r="X611" i="7"/>
  <c r="X624" i="7"/>
  <c r="X623" i="7"/>
  <c r="X582" i="7"/>
  <c r="X579" i="7"/>
  <c r="X578" i="7"/>
  <c r="X602" i="7"/>
  <c r="X617" i="7"/>
  <c r="X1914" i="7"/>
  <c r="X1918" i="7"/>
  <c r="X1922" i="7"/>
  <c r="X1926" i="7"/>
  <c r="X1930" i="7"/>
  <c r="X1898" i="7"/>
  <c r="X1909" i="7"/>
  <c r="X1934" i="7"/>
  <c r="X1941" i="7"/>
  <c r="X1945" i="7"/>
  <c r="X1952" i="7"/>
  <c r="X1892" i="7"/>
  <c r="X1935" i="7"/>
  <c r="X1896" i="7"/>
  <c r="X1939" i="7"/>
  <c r="X1900" i="7"/>
  <c r="X1943" i="7"/>
  <c r="X1904" i="7"/>
  <c r="X1947" i="7"/>
  <c r="X1908" i="7"/>
  <c r="X1951" i="7"/>
  <c r="X1912" i="7"/>
  <c r="X1937" i="7"/>
  <c r="X1948" i="7"/>
  <c r="X1902" i="7"/>
  <c r="X1944" i="7"/>
  <c r="X1906" i="7"/>
  <c r="X1936" i="7"/>
  <c r="X1921" i="7"/>
  <c r="X1950" i="7"/>
  <c r="X1874" i="7"/>
  <c r="X1876" i="7"/>
  <c r="X1885" i="7"/>
  <c r="X1886" i="7"/>
  <c r="X1888" i="7"/>
  <c r="X1880" i="7"/>
  <c r="X1881" i="7"/>
  <c r="X1882" i="7"/>
  <c r="X1884" i="7"/>
  <c r="X1872" i="7"/>
  <c r="X1829" i="7"/>
  <c r="X1846" i="7"/>
  <c r="X1847" i="7"/>
  <c r="X1832" i="7"/>
  <c r="X1833" i="7"/>
  <c r="X1834" i="7"/>
  <c r="X1837" i="7"/>
  <c r="X1841" i="7"/>
  <c r="X1774" i="7"/>
  <c r="X1809" i="7"/>
  <c r="X1768" i="7"/>
  <c r="X1811" i="7"/>
  <c r="X1772" i="7"/>
  <c r="X1815" i="7"/>
  <c r="X1776" i="7"/>
  <c r="X1819" i="7"/>
  <c r="X1780" i="7"/>
  <c r="X1823" i="7"/>
  <c r="X1784" i="7"/>
  <c r="X1827" i="7"/>
  <c r="X1770" i="7"/>
  <c r="X1826" i="7"/>
  <c r="X1822" i="7"/>
  <c r="X1814" i="7"/>
  <c r="X1818" i="7"/>
  <c r="X1821" i="7"/>
  <c r="X1810" i="7"/>
  <c r="X1706" i="7"/>
  <c r="X1710" i="7"/>
  <c r="X1718" i="7"/>
  <c r="X1722" i="7"/>
  <c r="X1721" i="7"/>
  <c r="X1734" i="7"/>
  <c r="X1738" i="7"/>
  <c r="X1742" i="7"/>
  <c r="X1714" i="7"/>
  <c r="X1748" i="7"/>
  <c r="X1717" i="7"/>
  <c r="X1696" i="7"/>
  <c r="X1661" i="7"/>
  <c r="X1665" i="7"/>
  <c r="X1669" i="7"/>
  <c r="X1673" i="7"/>
  <c r="X1677" i="7"/>
  <c r="X1681" i="7"/>
  <c r="X1690" i="7"/>
  <c r="X1682" i="7"/>
  <c r="X1686" i="7"/>
  <c r="X1647" i="7"/>
  <c r="X1651" i="7"/>
  <c r="X1621" i="7"/>
  <c r="X1582" i="7"/>
  <c r="X1625" i="7"/>
  <c r="X1586" i="7"/>
  <c r="X1629" i="7"/>
  <c r="X1633" i="7"/>
  <c r="X1594" i="7"/>
  <c r="X1637" i="7"/>
  <c r="X1617" i="7"/>
  <c r="X1599" i="7"/>
  <c r="X1636" i="7"/>
  <c r="X1613" i="7"/>
  <c r="X1516" i="7"/>
  <c r="X1559" i="7"/>
  <c r="X1520" i="7"/>
  <c r="X1563" i="7"/>
  <c r="X1524" i="7"/>
  <c r="X1567" i="7"/>
  <c r="X1528" i="7"/>
  <c r="X1571" i="7"/>
  <c r="X1532" i="7"/>
  <c r="X1575" i="7"/>
  <c r="X1533" i="7"/>
  <c r="X1556" i="7"/>
  <c r="X1570" i="7"/>
  <c r="X1545" i="7"/>
  <c r="X1549" i="7"/>
  <c r="X1553" i="7"/>
  <c r="X1562" i="7"/>
  <c r="X1517" i="7"/>
  <c r="X1475" i="7"/>
  <c r="X1479" i="7"/>
  <c r="X1483" i="7"/>
  <c r="X1487" i="7"/>
  <c r="X1491" i="7"/>
  <c r="X1497" i="7"/>
  <c r="X1504" i="7"/>
  <c r="X1508" i="7"/>
  <c r="X1453" i="7"/>
  <c r="X1388" i="7"/>
  <c r="X1431" i="7"/>
  <c r="X1392" i="7"/>
  <c r="X1435" i="7"/>
  <c r="X1396" i="7"/>
  <c r="X1439" i="7"/>
  <c r="X1400" i="7"/>
  <c r="X1443" i="7"/>
  <c r="X1404" i="7"/>
  <c r="X1447" i="7"/>
  <c r="X1408" i="7"/>
  <c r="X1409" i="7"/>
  <c r="X1417" i="7"/>
  <c r="X1429" i="7"/>
  <c r="X1412" i="7"/>
  <c r="X1416" i="7"/>
  <c r="X1326" i="7"/>
  <c r="X1369" i="7"/>
  <c r="X1373" i="7"/>
  <c r="X1334" i="7"/>
  <c r="X1377" i="7"/>
  <c r="X1338" i="7"/>
  <c r="X1381" i="7"/>
  <c r="X1347" i="7"/>
  <c r="X1351" i="7"/>
  <c r="X1348" i="7"/>
  <c r="X1356" i="7"/>
  <c r="X1366" i="7"/>
  <c r="X1385" i="7"/>
  <c r="X1357" i="7"/>
  <c r="X1264" i="7"/>
  <c r="X1307" i="7"/>
  <c r="X1268" i="7"/>
  <c r="X1311" i="7"/>
  <c r="X1272" i="7"/>
  <c r="X1315" i="7"/>
  <c r="X1276" i="7"/>
  <c r="X1280" i="7"/>
  <c r="X1281" i="7"/>
  <c r="X1285" i="7"/>
  <c r="X1289" i="7"/>
  <c r="X1297" i="7"/>
  <c r="X1301" i="7"/>
  <c r="X1263" i="7"/>
  <c r="X1271" i="7"/>
  <c r="X1293" i="7"/>
  <c r="X1273" i="7"/>
  <c r="X1245" i="7"/>
  <c r="X1206" i="7"/>
  <c r="X1249" i="7"/>
  <c r="X1210" i="7"/>
  <c r="X1214" i="7"/>
  <c r="X1218" i="7"/>
  <c r="X1205" i="7"/>
  <c r="X1237" i="7"/>
  <c r="X1225" i="7"/>
  <c r="X1222" i="7"/>
  <c r="X1226" i="7"/>
  <c r="X1230" i="7"/>
  <c r="X1234" i="7"/>
  <c r="X1238" i="7"/>
  <c r="X1202" i="7"/>
  <c r="X1233" i="7"/>
  <c r="X1247" i="7"/>
  <c r="X1259" i="7"/>
  <c r="X1221" i="7"/>
  <c r="X1217" i="7"/>
  <c r="X1136" i="7"/>
  <c r="X1179" i="7"/>
  <c r="X1140" i="7"/>
  <c r="X1183" i="7"/>
  <c r="X1144" i="7"/>
  <c r="X1187" i="7"/>
  <c r="X1148" i="7"/>
  <c r="X1191" i="7"/>
  <c r="X1195" i="7"/>
  <c r="X1156" i="7"/>
  <c r="X1197" i="7"/>
  <c r="X1164" i="7"/>
  <c r="X1168" i="7"/>
  <c r="X1152" i="7"/>
  <c r="X1117" i="7"/>
  <c r="X1082" i="7"/>
  <c r="X1125" i="7"/>
  <c r="X1086" i="7"/>
  <c r="X1129" i="7"/>
  <c r="X1133" i="7"/>
  <c r="X1095" i="7"/>
  <c r="X1099" i="7"/>
  <c r="X1103" i="7"/>
  <c r="X1107" i="7"/>
  <c r="X1111" i="7"/>
  <c r="X1079" i="7"/>
  <c r="X1077" i="7"/>
  <c r="X1081" i="7"/>
  <c r="X1085" i="7"/>
  <c r="X1128" i="7"/>
  <c r="X1132" i="7"/>
  <c r="X1090" i="7"/>
  <c r="X1089" i="7"/>
  <c r="X1033" i="7"/>
  <c r="X1041" i="7"/>
  <c r="X1045" i="7"/>
  <c r="X1049" i="7"/>
  <c r="X1066" i="7"/>
  <c r="X1054" i="7"/>
  <c r="X1064" i="7"/>
  <c r="X984" i="7"/>
  <c r="X971" i="7"/>
  <c r="X979" i="7"/>
  <c r="X983" i="7"/>
  <c r="X987" i="7"/>
  <c r="X908" i="7"/>
  <c r="X909" i="7"/>
  <c r="X910" i="7"/>
  <c r="X893" i="7"/>
  <c r="X912" i="7"/>
  <c r="X913" i="7"/>
  <c r="X914" i="7"/>
  <c r="X934" i="7"/>
  <c r="X936" i="7"/>
  <c r="X945" i="7"/>
  <c r="X916" i="7"/>
  <c r="X918" i="7"/>
  <c r="X940" i="7"/>
  <c r="X944" i="7"/>
  <c r="X842" i="7"/>
  <c r="X851" i="7"/>
  <c r="X852" i="7"/>
  <c r="X855" i="7"/>
  <c r="X856" i="7"/>
  <c r="X880" i="7"/>
  <c r="X839" i="7"/>
  <c r="X840" i="7"/>
  <c r="X844" i="7"/>
  <c r="X845" i="7"/>
  <c r="X846" i="7"/>
  <c r="X848" i="7"/>
  <c r="X854" i="7"/>
  <c r="X860" i="7"/>
  <c r="X871" i="7"/>
  <c r="X872" i="7"/>
  <c r="X876" i="7"/>
  <c r="X827" i="7"/>
  <c r="X828" i="7"/>
  <c r="X831" i="7"/>
  <c r="X832" i="7"/>
  <c r="X835" i="7"/>
  <c r="X836" i="7"/>
  <c r="X862" i="7"/>
  <c r="X866" i="7"/>
  <c r="X869" i="7"/>
  <c r="X865" i="7"/>
  <c r="X868" i="7"/>
  <c r="X881" i="7"/>
  <c r="X760" i="7"/>
  <c r="X761" i="7"/>
  <c r="X810" i="7"/>
  <c r="X764" i="7"/>
  <c r="X765" i="7"/>
  <c r="X788" i="7"/>
  <c r="X789" i="7"/>
  <c r="X790" i="7"/>
  <c r="X818" i="7"/>
  <c r="X817" i="7"/>
  <c r="X768" i="7"/>
  <c r="X769" i="7"/>
  <c r="X796" i="7"/>
  <c r="X797" i="7"/>
  <c r="X798" i="7"/>
  <c r="X776" i="7"/>
  <c r="X777" i="7"/>
  <c r="X778" i="7"/>
  <c r="X699" i="7"/>
  <c r="X715" i="7"/>
  <c r="X729" i="7"/>
  <c r="X738" i="7"/>
  <c r="X719" i="7"/>
  <c r="X723" i="7"/>
  <c r="X727" i="7"/>
  <c r="X731" i="7"/>
  <c r="X735" i="7"/>
  <c r="X702" i="7"/>
  <c r="X706" i="7"/>
  <c r="X718" i="7"/>
  <c r="X742" i="7"/>
  <c r="X756" i="7"/>
  <c r="X701" i="7"/>
  <c r="X705" i="7"/>
  <c r="X709" i="7"/>
  <c r="X733" i="7"/>
  <c r="X687" i="7"/>
  <c r="X692" i="7"/>
  <c r="X675" i="7"/>
  <c r="X680" i="7"/>
  <c r="X653" i="7"/>
  <c r="X657" i="7"/>
  <c r="X661" i="7"/>
  <c r="X665" i="7"/>
  <c r="X669" i="7"/>
  <c r="X673" i="7"/>
  <c r="X637" i="7"/>
  <c r="X679" i="7"/>
  <c r="X684" i="7"/>
  <c r="X655" i="7"/>
  <c r="X645" i="7"/>
  <c r="X659" i="7"/>
  <c r="X663" i="7"/>
  <c r="X667" i="7"/>
  <c r="X671" i="7"/>
  <c r="X676" i="7"/>
  <c r="X596" i="7"/>
  <c r="X597" i="7"/>
  <c r="X598" i="7"/>
  <c r="X620" i="7"/>
  <c r="X621" i="7"/>
  <c r="X629" i="7"/>
  <c r="X570" i="7"/>
  <c r="X586" i="7"/>
  <c r="X604" i="7"/>
  <c r="X628" i="7"/>
  <c r="X588" i="7"/>
  <c r="X606" i="7"/>
  <c r="X592" i="7"/>
  <c r="X506" i="7"/>
  <c r="X507" i="7"/>
  <c r="X508" i="7"/>
  <c r="X510" i="7"/>
  <c r="X567" i="7"/>
  <c r="X566" i="7"/>
  <c r="X401" i="7"/>
  <c r="X405" i="7"/>
  <c r="X409" i="7"/>
  <c r="X413" i="7"/>
  <c r="X417" i="7"/>
  <c r="X421" i="7"/>
  <c r="X381" i="7"/>
  <c r="X382" i="7"/>
  <c r="X420" i="7"/>
  <c r="X404" i="7"/>
  <c r="X408" i="7"/>
  <c r="X412" i="7"/>
  <c r="X416" i="7"/>
  <c r="X419" i="7"/>
  <c r="X424" i="7"/>
  <c r="X393" i="7"/>
  <c r="X394" i="7"/>
  <c r="X341" i="7"/>
  <c r="X361" i="7"/>
  <c r="X365" i="7"/>
  <c r="X369" i="7"/>
  <c r="X330" i="7"/>
  <c r="X373" i="7"/>
  <c r="X334" i="7"/>
  <c r="X377" i="7"/>
  <c r="X324" i="7"/>
  <c r="X327" i="7"/>
  <c r="X336" i="7"/>
  <c r="X352" i="7"/>
  <c r="X323" i="7"/>
  <c r="X335" i="7"/>
  <c r="X344" i="7"/>
  <c r="X355" i="7"/>
  <c r="X359" i="7"/>
  <c r="X357" i="7"/>
  <c r="X318" i="7"/>
  <c r="X320" i="7"/>
  <c r="X322" i="7"/>
  <c r="X347" i="7"/>
  <c r="X353" i="7"/>
  <c r="X349" i="7"/>
  <c r="X339" i="7"/>
  <c r="X345" i="7"/>
  <c r="X280" i="7"/>
  <c r="X284" i="7"/>
  <c r="X286" i="7"/>
  <c r="X302" i="7"/>
  <c r="X310" i="7"/>
  <c r="X277" i="7"/>
  <c r="X281" i="7"/>
  <c r="X285" i="7"/>
  <c r="X289" i="7"/>
  <c r="X293" i="7"/>
  <c r="X266" i="7"/>
  <c r="X269" i="7"/>
  <c r="X288" i="7"/>
  <c r="X290" i="7"/>
  <c r="X255" i="7"/>
  <c r="X259" i="7"/>
  <c r="X263" i="7"/>
  <c r="X267" i="7"/>
  <c r="X271" i="7"/>
  <c r="X276" i="7"/>
  <c r="X292" i="7"/>
  <c r="X265" i="7"/>
  <c r="X296" i="7"/>
  <c r="X300" i="7"/>
  <c r="X201" i="7"/>
  <c r="X207" i="7"/>
  <c r="X211" i="7"/>
  <c r="X215" i="7"/>
  <c r="X219" i="7"/>
  <c r="X223" i="7"/>
  <c r="X227" i="7"/>
  <c r="X231" i="7"/>
  <c r="X213" i="7"/>
  <c r="X217" i="7"/>
  <c r="X221" i="7"/>
  <c r="X225" i="7"/>
  <c r="X229" i="7"/>
  <c r="X193" i="7"/>
  <c r="X152" i="7"/>
  <c r="X182" i="7"/>
  <c r="X134" i="7"/>
  <c r="X155" i="7"/>
  <c r="X184" i="7"/>
  <c r="X138" i="7"/>
  <c r="X160" i="7"/>
  <c r="X157" i="7"/>
  <c r="X186" i="7"/>
  <c r="X142" i="7"/>
  <c r="X143" i="7"/>
  <c r="X164" i="7"/>
  <c r="X178" i="7"/>
  <c r="X166" i="7"/>
  <c r="X156" i="7"/>
  <c r="X168" i="7"/>
  <c r="X189" i="7"/>
  <c r="X180" i="7"/>
  <c r="X129" i="7"/>
  <c r="X130" i="7"/>
  <c r="X170" i="7"/>
  <c r="X172" i="7"/>
  <c r="X188" i="7"/>
  <c r="X71" i="7"/>
  <c r="X73" i="7"/>
  <c r="X103" i="7"/>
  <c r="X105" i="7"/>
  <c r="X77" i="7"/>
  <c r="X83" i="7"/>
  <c r="X85" i="7"/>
  <c r="X115" i="7"/>
  <c r="X87" i="7"/>
  <c r="X89" i="7"/>
  <c r="X119" i="7"/>
  <c r="X1454" i="7"/>
  <c r="X1762" i="7"/>
  <c r="X1758" i="7"/>
  <c r="X1727" i="7"/>
  <c r="X1731" i="7"/>
  <c r="X1735" i="7"/>
  <c r="X1739" i="7"/>
  <c r="X1743" i="7"/>
  <c r="X1709" i="7"/>
  <c r="X1746" i="7"/>
  <c r="X1713" i="7"/>
  <c r="X1745" i="7"/>
  <c r="X1750" i="7"/>
  <c r="X1744" i="7"/>
  <c r="X1740" i="7"/>
  <c r="X1754" i="7"/>
  <c r="X1641" i="7"/>
  <c r="X1643" i="7"/>
  <c r="X1659" i="7"/>
  <c r="X1670" i="7"/>
  <c r="X1674" i="7"/>
  <c r="X1694" i="7"/>
  <c r="X1700" i="7"/>
  <c r="X1645" i="7"/>
  <c r="X1678" i="7"/>
  <c r="X1667" i="7"/>
  <c r="X1649" i="7"/>
  <c r="X1692" i="7"/>
  <c r="X1671" i="7"/>
  <c r="X1657" i="7"/>
  <c r="X1701" i="7"/>
  <c r="X1663" i="7"/>
  <c r="X1598" i="7"/>
  <c r="X1602" i="7"/>
  <c r="X1606" i="7"/>
  <c r="X1610" i="7"/>
  <c r="X1614" i="7"/>
  <c r="X1603" i="7"/>
  <c r="X1607" i="7"/>
  <c r="X1611" i="7"/>
  <c r="X1615" i="7"/>
  <c r="X1591" i="7"/>
  <c r="X1600" i="7"/>
  <c r="X1628" i="7"/>
  <c r="X1587" i="7"/>
  <c r="X1584" i="7"/>
  <c r="X1620" i="7"/>
  <c r="X1632" i="7"/>
  <c r="X1588" i="7"/>
  <c r="X1579" i="7"/>
  <c r="X1583" i="7"/>
  <c r="X1592" i="7"/>
  <c r="X1529" i="7"/>
  <c r="X1555" i="7"/>
  <c r="X1564" i="7"/>
  <c r="X1537" i="7"/>
  <c r="X1541" i="7"/>
  <c r="X1536" i="7"/>
  <c r="X1558" i="7"/>
  <c r="X1540" i="7"/>
  <c r="X1557" i="7"/>
  <c r="X1521" i="7"/>
  <c r="X1544" i="7"/>
  <c r="X1561" i="7"/>
  <c r="X1566" i="7"/>
  <c r="X1548" i="7"/>
  <c r="X1565" i="7"/>
  <c r="X1552" i="7"/>
  <c r="X1574" i="7"/>
  <c r="X1457" i="7"/>
  <c r="X1460" i="7"/>
  <c r="X1472" i="7"/>
  <c r="X1476" i="7"/>
  <c r="X1480" i="7"/>
  <c r="X1484" i="7"/>
  <c r="X1488" i="7"/>
  <c r="X1469" i="7"/>
  <c r="X1511" i="7"/>
  <c r="X1512" i="7"/>
  <c r="X1456" i="7"/>
  <c r="X1468" i="7"/>
  <c r="X1452" i="7"/>
  <c r="X1465" i="7"/>
  <c r="X1499" i="7"/>
  <c r="X1500" i="7"/>
  <c r="X1507" i="7"/>
  <c r="X1503" i="7"/>
  <c r="X1467" i="7"/>
  <c r="X1495" i="7"/>
  <c r="X1496" i="7"/>
  <c r="X1464" i="7"/>
  <c r="X1397" i="7"/>
  <c r="X1413" i="7"/>
  <c r="X1432" i="7"/>
  <c r="X1441" i="7"/>
  <c r="X1393" i="7"/>
  <c r="X1436" i="7"/>
  <c r="X1445" i="7"/>
  <c r="X1449" i="7"/>
  <c r="X1389" i="7"/>
  <c r="X1424" i="7"/>
  <c r="X1440" i="7"/>
  <c r="X1407" i="7"/>
  <c r="X1444" i="7"/>
  <c r="X1448" i="7"/>
  <c r="X1401" i="7"/>
  <c r="X1403" i="7"/>
  <c r="X1411" i="7"/>
  <c r="X1437" i="7"/>
  <c r="X1405" i="7"/>
  <c r="X1433" i="7"/>
  <c r="X1346" i="7"/>
  <c r="X1354" i="7"/>
  <c r="X1358" i="7"/>
  <c r="X1332" i="7"/>
  <c r="X1335" i="7"/>
  <c r="X1336" i="7"/>
  <c r="X1384" i="7"/>
  <c r="X1331" i="7"/>
  <c r="X1339" i="7"/>
  <c r="X1340" i="7"/>
  <c r="X1343" i="7"/>
  <c r="X1344" i="7"/>
  <c r="X1349" i="7"/>
  <c r="X1368" i="7"/>
  <c r="X1370" i="7"/>
  <c r="X1374" i="7"/>
  <c r="X1375" i="7"/>
  <c r="X1376" i="7"/>
  <c r="X1327" i="7"/>
  <c r="X1352" i="7"/>
  <c r="X1353" i="7"/>
  <c r="X1372" i="7"/>
  <c r="X1386" i="7"/>
  <c r="X1319" i="7"/>
  <c r="X1323" i="7"/>
  <c r="X1265" i="7"/>
  <c r="X1269" i="7"/>
  <c r="X1321" i="7"/>
  <c r="X1305" i="7"/>
  <c r="X1309" i="7"/>
  <c r="X1313" i="7"/>
  <c r="X1317" i="7"/>
  <c r="DC8" i="56"/>
  <c r="DL8" i="56" s="1"/>
  <c r="EC8" i="56" s="1"/>
  <c r="X1254" i="7"/>
  <c r="X1201" i="7"/>
  <c r="X1242" i="7"/>
  <c r="X1223" i="7"/>
  <c r="X1227" i="7"/>
  <c r="X1231" i="7"/>
  <c r="X1235" i="7"/>
  <c r="X1239" i="7"/>
  <c r="X1258" i="7"/>
  <c r="X1211" i="7"/>
  <c r="X1215" i="7"/>
  <c r="X1250" i="7"/>
  <c r="X1260" i="7"/>
  <c r="X1199" i="7"/>
  <c r="X1246" i="7"/>
  <c r="X1203" i="7"/>
  <c r="X1219" i="7"/>
  <c r="X1185" i="7"/>
  <c r="X1189" i="7"/>
  <c r="X1193" i="7"/>
  <c r="X1196" i="7"/>
  <c r="X1192" i="7"/>
  <c r="X1188" i="7"/>
  <c r="X1139" i="7"/>
  <c r="X1143" i="7"/>
  <c r="X1159" i="7"/>
  <c r="X1180" i="7"/>
  <c r="X1184" i="7"/>
  <c r="X1098" i="7"/>
  <c r="X1073" i="7"/>
  <c r="X1110" i="7"/>
  <c r="X1114" i="7"/>
  <c r="X1124" i="7"/>
  <c r="X1130" i="7"/>
  <c r="X1102" i="7"/>
  <c r="X1075" i="7"/>
  <c r="X1097" i="7"/>
  <c r="X1101" i="7"/>
  <c r="X1105" i="7"/>
  <c r="X1123" i="7"/>
  <c r="X1113" i="7"/>
  <c r="X1118" i="7"/>
  <c r="X1094" i="7"/>
  <c r="X1106" i="7"/>
  <c r="X1134" i="7"/>
  <c r="X1083" i="7"/>
  <c r="X1093" i="7"/>
  <c r="X1087" i="7"/>
  <c r="X1115" i="7"/>
  <c r="X1021" i="7"/>
  <c r="X1039" i="7"/>
  <c r="X1061" i="7"/>
  <c r="X1026" i="7"/>
  <c r="X1043" i="7"/>
  <c r="X1044" i="7"/>
  <c r="X1046" i="7"/>
  <c r="X1047" i="7"/>
  <c r="X1068" i="7"/>
  <c r="X1069" i="7"/>
  <c r="X1037" i="7"/>
  <c r="X1065" i="7"/>
  <c r="X1013" i="7"/>
  <c r="X1014" i="7"/>
  <c r="X1029" i="7"/>
  <c r="X1057" i="7"/>
  <c r="X1022" i="7"/>
  <c r="X1036" i="7"/>
  <c r="X1051" i="7"/>
  <c r="X1010" i="7"/>
  <c r="X1017" i="7"/>
  <c r="X1018" i="7"/>
  <c r="X1032" i="7"/>
  <c r="X1053" i="7"/>
  <c r="X975" i="7"/>
  <c r="X1006" i="7"/>
  <c r="X949" i="7"/>
  <c r="X992" i="7"/>
  <c r="X953" i="7"/>
  <c r="X996" i="7"/>
  <c r="X957" i="7"/>
  <c r="X1000" i="7"/>
  <c r="X961" i="7"/>
  <c r="X1004" i="7"/>
  <c r="X965" i="7"/>
  <c r="X1008" i="7"/>
  <c r="X950" i="7"/>
  <c r="X966" i="7"/>
  <c r="X970" i="7"/>
  <c r="X998" i="7"/>
  <c r="X954" i="7"/>
  <c r="X974" i="7"/>
  <c r="X958" i="7"/>
  <c r="DC14" i="56"/>
  <c r="DL14" i="56" s="1"/>
  <c r="EC14" i="56" s="1"/>
  <c r="EG11" i="56"/>
  <c r="EH11" i="56" s="1"/>
  <c r="EI11" i="56" s="1"/>
  <c r="EK11" i="56" s="1"/>
  <c r="EF5" i="56"/>
  <c r="U340" i="56"/>
  <c r="U336" i="56"/>
  <c r="DC31" i="56"/>
  <c r="DL31" i="56" s="1"/>
  <c r="EC31" i="56" s="1"/>
  <c r="EH79" i="56"/>
  <c r="EI79" i="56" s="1"/>
  <c r="EK79" i="56" s="1"/>
  <c r="EH52" i="56"/>
  <c r="EI52" i="56" s="1"/>
  <c r="EK52" i="56" s="1"/>
  <c r="EH76" i="56"/>
  <c r="EI76" i="56" s="1"/>
  <c r="EK76" i="56" s="1"/>
  <c r="EH59" i="56"/>
  <c r="EI59" i="56" s="1"/>
  <c r="EK59" i="56" s="1"/>
  <c r="EH95" i="56"/>
  <c r="EI95" i="56" s="1"/>
  <c r="EK95" i="56" s="1"/>
  <c r="EH62" i="56"/>
  <c r="EI62" i="56" s="1"/>
  <c r="EK62" i="56" s="1"/>
  <c r="EH48" i="56"/>
  <c r="EI48" i="56" s="1"/>
  <c r="EK48" i="56" s="1"/>
  <c r="EH66" i="56"/>
  <c r="EI66" i="56" s="1"/>
  <c r="EK66" i="56" s="1"/>
  <c r="EH81" i="56"/>
  <c r="EI81" i="56" s="1"/>
  <c r="EK81" i="56" s="1"/>
  <c r="EH49" i="56"/>
  <c r="EI49" i="56" s="1"/>
  <c r="EK49" i="56" s="1"/>
  <c r="EH28" i="56"/>
  <c r="EI28" i="56" s="1"/>
  <c r="EK28" i="56" s="1"/>
  <c r="EH67" i="56"/>
  <c r="EI67" i="56" s="1"/>
  <c r="EK67" i="56" s="1"/>
  <c r="EH56" i="56"/>
  <c r="EI56" i="56" s="1"/>
  <c r="EK56" i="56" s="1"/>
  <c r="EH84" i="56"/>
  <c r="EI84" i="56" s="1"/>
  <c r="EK84" i="56" s="1"/>
  <c r="EH89" i="56"/>
  <c r="EI89" i="56" s="1"/>
  <c r="EK89" i="56" s="1"/>
  <c r="DC12" i="56"/>
  <c r="DL12" i="56" s="1"/>
  <c r="EC12" i="56" s="1"/>
  <c r="EH36" i="56"/>
  <c r="EI36" i="56" s="1"/>
  <c r="EK36" i="56" s="1"/>
  <c r="DC45" i="56"/>
  <c r="DL45" i="56" s="1"/>
  <c r="EC45" i="56" s="1"/>
  <c r="EH91" i="56"/>
  <c r="EI91" i="56" s="1"/>
  <c r="EK91" i="56" s="1"/>
  <c r="DC20" i="56"/>
  <c r="DL20" i="56" s="1"/>
  <c r="EC20" i="56" s="1"/>
  <c r="EH20" i="56"/>
  <c r="EI20" i="56" s="1"/>
  <c r="EK20" i="56" s="1"/>
  <c r="EH53" i="56"/>
  <c r="EI53" i="56" s="1"/>
  <c r="EK53" i="56" s="1"/>
  <c r="EH82" i="56"/>
  <c r="EI82" i="56" s="1"/>
  <c r="EK82" i="56" s="1"/>
  <c r="EH73" i="56"/>
  <c r="EI73" i="56" s="1"/>
  <c r="EK73" i="56" s="1"/>
  <c r="EH74" i="56"/>
  <c r="EI74" i="56" s="1"/>
  <c r="EK74" i="56" s="1"/>
  <c r="EH44" i="56"/>
  <c r="EI44" i="56" s="1"/>
  <c r="EK44" i="56" s="1"/>
  <c r="EH61" i="56"/>
  <c r="EI61" i="56" s="1"/>
  <c r="EK61" i="56" s="1"/>
  <c r="EH69" i="56"/>
  <c r="EI69" i="56" s="1"/>
  <c r="EK69" i="56" s="1"/>
  <c r="EH87" i="56"/>
  <c r="EI87" i="56" s="1"/>
  <c r="EK87" i="56" s="1"/>
  <c r="EH63" i="56"/>
  <c r="EI63" i="56" s="1"/>
  <c r="EK63" i="56" s="1"/>
  <c r="DC7" i="56"/>
  <c r="DL7" i="56" s="1"/>
  <c r="EC7" i="56" s="1"/>
  <c r="EH40" i="56"/>
  <c r="EI40" i="56" s="1"/>
  <c r="EK40" i="56" s="1"/>
  <c r="EH47" i="56"/>
  <c r="EI47" i="56" s="1"/>
  <c r="EK47" i="56" s="1"/>
  <c r="EH72" i="56"/>
  <c r="EI72" i="56" s="1"/>
  <c r="EK72" i="56" s="1"/>
  <c r="EH83" i="56"/>
  <c r="EI83" i="56" s="1"/>
  <c r="EK83" i="56" s="1"/>
  <c r="C305" i="56"/>
  <c r="C308" i="56" s="1"/>
  <c r="F303" i="56"/>
  <c r="N303" i="56"/>
  <c r="DC28" i="56"/>
  <c r="DL28" i="56" s="1"/>
  <c r="EC28" i="56" s="1"/>
  <c r="DC56" i="56"/>
  <c r="DL56" i="56" s="1"/>
  <c r="EC56" i="56" s="1"/>
  <c r="DC97" i="56"/>
  <c r="DL97" i="56" s="1"/>
  <c r="EC97" i="56" s="1"/>
  <c r="DC98" i="56"/>
  <c r="DL98" i="56" s="1"/>
  <c r="EC98" i="56" s="1"/>
  <c r="DC37" i="56"/>
  <c r="DL37" i="56" s="1"/>
  <c r="EC37" i="56" s="1"/>
  <c r="DC16" i="56"/>
  <c r="DL16" i="56" s="1"/>
  <c r="EC16" i="56" s="1"/>
  <c r="DC55" i="56"/>
  <c r="DL55" i="56" s="1"/>
  <c r="EC55" i="56" s="1"/>
  <c r="DC34" i="56"/>
  <c r="DL34" i="56" s="1"/>
  <c r="EC34" i="56" s="1"/>
  <c r="DC46" i="56"/>
  <c r="DL46" i="56" s="1"/>
  <c r="EC46" i="56" s="1"/>
  <c r="DC59" i="56"/>
  <c r="DL59" i="56" s="1"/>
  <c r="EC59" i="56" s="1"/>
  <c r="DC89" i="56"/>
  <c r="DL89" i="56" s="1"/>
  <c r="EC89" i="56" s="1"/>
  <c r="DC47" i="56"/>
  <c r="DL47" i="56" s="1"/>
  <c r="EC47" i="56" s="1"/>
  <c r="DA48" i="56"/>
  <c r="DC48" i="56" s="1"/>
  <c r="DL48" i="56" s="1"/>
  <c r="EC48" i="56" s="1"/>
  <c r="DA29" i="56"/>
  <c r="DA30" i="56" s="1"/>
  <c r="DC30" i="56" s="1"/>
  <c r="DL30" i="56" s="1"/>
  <c r="EC30" i="56" s="1"/>
  <c r="DC13" i="56"/>
  <c r="DL13" i="56" s="1"/>
  <c r="EC13" i="56" s="1"/>
  <c r="DC82" i="56"/>
  <c r="DL82" i="56" s="1"/>
  <c r="EC82" i="56" s="1"/>
  <c r="DC88" i="56"/>
  <c r="DL88" i="56" s="1"/>
  <c r="EC88" i="56" s="1"/>
  <c r="DA90" i="56"/>
  <c r="DC90" i="56" s="1"/>
  <c r="DL90" i="56" s="1"/>
  <c r="EC90" i="56" s="1"/>
  <c r="DA32" i="56"/>
  <c r="DC40" i="56"/>
  <c r="DL40" i="56" s="1"/>
  <c r="EC40" i="56" s="1"/>
  <c r="DC49" i="56"/>
  <c r="DL49" i="56" s="1"/>
  <c r="EC49" i="56" s="1"/>
  <c r="DC58" i="56"/>
  <c r="DL58" i="56" s="1"/>
  <c r="EC58" i="56" s="1"/>
  <c r="DC10" i="56"/>
  <c r="DL10" i="56" s="1"/>
  <c r="EC10" i="56" s="1"/>
  <c r="DC11" i="56"/>
  <c r="DL11" i="56" s="1"/>
  <c r="EC11" i="56" s="1"/>
  <c r="DA41" i="56"/>
  <c r="DA42" i="56" s="1"/>
  <c r="DC42" i="56" s="1"/>
  <c r="DL42" i="56" s="1"/>
  <c r="EC42" i="56" s="1"/>
  <c r="DC85" i="56"/>
  <c r="DL85" i="56" s="1"/>
  <c r="EC85" i="56" s="1"/>
  <c r="U332" i="56"/>
  <c r="DC52" i="56"/>
  <c r="DL52" i="56" s="1"/>
  <c r="EC52" i="56" s="1"/>
  <c r="DC94" i="56"/>
  <c r="DL94" i="56" s="1"/>
  <c r="EC94" i="56" s="1"/>
  <c r="DC35" i="56"/>
  <c r="DL35" i="56" s="1"/>
  <c r="EC35" i="56" s="1"/>
  <c r="DA36" i="56"/>
  <c r="DC36" i="56" s="1"/>
  <c r="DL36" i="56" s="1"/>
  <c r="EC36" i="56" s="1"/>
  <c r="DC61" i="56"/>
  <c r="DL61" i="56" s="1"/>
  <c r="EC61" i="56" s="1"/>
  <c r="DA62" i="56"/>
  <c r="DC71" i="56"/>
  <c r="DL71" i="56" s="1"/>
  <c r="EC71" i="56" s="1"/>
  <c r="DA72" i="56"/>
  <c r="DC72" i="56" s="1"/>
  <c r="DL72" i="56" s="1"/>
  <c r="EC72" i="56" s="1"/>
  <c r="EH41" i="56"/>
  <c r="EI41" i="56" s="1"/>
  <c r="EK41" i="56" s="1"/>
  <c r="EH70" i="56"/>
  <c r="EI70" i="56" s="1"/>
  <c r="EK70" i="56" s="1"/>
  <c r="DA80" i="56"/>
  <c r="DC79" i="56"/>
  <c r="DL79" i="56" s="1"/>
  <c r="EC79" i="56" s="1"/>
  <c r="DA92" i="56"/>
  <c r="DC91" i="56"/>
  <c r="DL91" i="56" s="1"/>
  <c r="EC91" i="56" s="1"/>
  <c r="DC25" i="56"/>
  <c r="DL25" i="56" s="1"/>
  <c r="EC25" i="56" s="1"/>
  <c r="DA26" i="56"/>
  <c r="DA39" i="56"/>
  <c r="DC39" i="56" s="1"/>
  <c r="DL39" i="56" s="1"/>
  <c r="EC39" i="56" s="1"/>
  <c r="DC38" i="56"/>
  <c r="DL38" i="56" s="1"/>
  <c r="EC38" i="56" s="1"/>
  <c r="DC44" i="56"/>
  <c r="DL44" i="56" s="1"/>
  <c r="EC44" i="56" s="1"/>
  <c r="DA68" i="56"/>
  <c r="DC67" i="56"/>
  <c r="DL67" i="56" s="1"/>
  <c r="EC67" i="56" s="1"/>
  <c r="DC70" i="56"/>
  <c r="DL70" i="56" s="1"/>
  <c r="EC70" i="56" s="1"/>
  <c r="DC83" i="56"/>
  <c r="DL83" i="56" s="1"/>
  <c r="EC83" i="56" s="1"/>
  <c r="EH96" i="56"/>
  <c r="EI96" i="56" s="1"/>
  <c r="EK96" i="56" s="1"/>
  <c r="DA23" i="56"/>
  <c r="DC22" i="56"/>
  <c r="DL22" i="56" s="1"/>
  <c r="EC22" i="56" s="1"/>
  <c r="DA57" i="56"/>
  <c r="DC57" i="56" s="1"/>
  <c r="DL57" i="56" s="1"/>
  <c r="EC57" i="56" s="1"/>
  <c r="DA65" i="56"/>
  <c r="DC64" i="56"/>
  <c r="DL64" i="56" s="1"/>
  <c r="EC64" i="56" s="1"/>
  <c r="EH64" i="56"/>
  <c r="EI64" i="56" s="1"/>
  <c r="EK64" i="56" s="1"/>
  <c r="EH92" i="56"/>
  <c r="EI92" i="56" s="1"/>
  <c r="EK92" i="56" s="1"/>
  <c r="DA74" i="56"/>
  <c r="DC73" i="56"/>
  <c r="DL73" i="56" s="1"/>
  <c r="EC73" i="56" s="1"/>
  <c r="EH97" i="56"/>
  <c r="EI97" i="56" s="1"/>
  <c r="EK97" i="56" s="1"/>
  <c r="EH98" i="56"/>
  <c r="EI98" i="56" s="1"/>
  <c r="EK98" i="56" s="1"/>
  <c r="DA9" i="56"/>
  <c r="DC9" i="56" s="1"/>
  <c r="DL9" i="56" s="1"/>
  <c r="EC9" i="56" s="1"/>
  <c r="DA21" i="56"/>
  <c r="DC21" i="56" s="1"/>
  <c r="DL21" i="56" s="1"/>
  <c r="EC21" i="56" s="1"/>
  <c r="DC76" i="56"/>
  <c r="DL76" i="56" s="1"/>
  <c r="EC76" i="56" s="1"/>
  <c r="DA77" i="56"/>
  <c r="DC17" i="56"/>
  <c r="DL17" i="56" s="1"/>
  <c r="EC17" i="56" s="1"/>
  <c r="DA18" i="56"/>
  <c r="DC18" i="56" s="1"/>
  <c r="DL18" i="56" s="1"/>
  <c r="EC18" i="56" s="1"/>
  <c r="EH60" i="56"/>
  <c r="EI60" i="56" s="1"/>
  <c r="EK60" i="56" s="1"/>
  <c r="DC19" i="56"/>
  <c r="DL19" i="56" s="1"/>
  <c r="EC19" i="56" s="1"/>
  <c r="DC86" i="56"/>
  <c r="DL86" i="56" s="1"/>
  <c r="EC86" i="56" s="1"/>
  <c r="DA87" i="56"/>
  <c r="DC87" i="56" s="1"/>
  <c r="DL87" i="56" s="1"/>
  <c r="EC87" i="56" s="1"/>
  <c r="EH90" i="56"/>
  <c r="EI90" i="56" s="1"/>
  <c r="EK90" i="56" s="1"/>
  <c r="DA15" i="56"/>
  <c r="DC15" i="56" s="1"/>
  <c r="DL15" i="56" s="1"/>
  <c r="EC15" i="56" s="1"/>
  <c r="DA50" i="56"/>
  <c r="DA53" i="56"/>
  <c r="DA60" i="56"/>
  <c r="DC60" i="56" s="1"/>
  <c r="DL60" i="56" s="1"/>
  <c r="EC60" i="56" s="1"/>
  <c r="DC43" i="56"/>
  <c r="DL43" i="56" s="1"/>
  <c r="EC43" i="56" s="1"/>
  <c r="DC95" i="56"/>
  <c r="DL95" i="56" s="1"/>
  <c r="EC95" i="56" s="1"/>
  <c r="EH23" i="56"/>
  <c r="EI23" i="56" s="1"/>
  <c r="EK23" i="56" s="1"/>
  <c r="EH31" i="56"/>
  <c r="EI31" i="56" s="1"/>
  <c r="EK31" i="56" s="1"/>
  <c r="EH57" i="56"/>
  <c r="EI57" i="56" s="1"/>
  <c r="EK57" i="56" s="1"/>
  <c r="EH65" i="56"/>
  <c r="EI65" i="56" s="1"/>
  <c r="EK65" i="56" s="1"/>
  <c r="EH80" i="56"/>
  <c r="EI80" i="56" s="1"/>
  <c r="EK80" i="56" s="1"/>
  <c r="EH88" i="56"/>
  <c r="EI88" i="56" s="1"/>
  <c r="EK88" i="56" s="1"/>
  <c r="EH14" i="56"/>
  <c r="EI14" i="56" s="1"/>
  <c r="EK14" i="56" s="1"/>
  <c r="EH18" i="56"/>
  <c r="EI18" i="56" s="1"/>
  <c r="EK18" i="56" s="1"/>
  <c r="EH26" i="56"/>
  <c r="EI26" i="56" s="1"/>
  <c r="EK26" i="56" s="1"/>
  <c r="EH34" i="56"/>
  <c r="EI34" i="56" s="1"/>
  <c r="EK34" i="56" s="1"/>
  <c r="EH42" i="56"/>
  <c r="EI42" i="56" s="1"/>
  <c r="EK42" i="56" s="1"/>
  <c r="EH50" i="56"/>
  <c r="EI50" i="56" s="1"/>
  <c r="EK50" i="56" s="1"/>
  <c r="EH58" i="56"/>
  <c r="EI58" i="56" s="1"/>
  <c r="EK58" i="56" s="1"/>
  <c r="EH13" i="56"/>
  <c r="EI13" i="56" s="1"/>
  <c r="EK13" i="56" s="1"/>
  <c r="EH21" i="56"/>
  <c r="EI21" i="56" s="1"/>
  <c r="EK21" i="56" s="1"/>
  <c r="EH29" i="56"/>
  <c r="EI29" i="56" s="1"/>
  <c r="EK29" i="56" s="1"/>
  <c r="EH37" i="56"/>
  <c r="EI37" i="56" s="1"/>
  <c r="EK37" i="56" s="1"/>
  <c r="EH43" i="56"/>
  <c r="EI43" i="56" s="1"/>
  <c r="EK43" i="56" s="1"/>
  <c r="EH51" i="56"/>
  <c r="EI51" i="56" s="1"/>
  <c r="EK51" i="56" s="1"/>
  <c r="EH75" i="56"/>
  <c r="EI75" i="56" s="1"/>
  <c r="EK75" i="56" s="1"/>
  <c r="EH12" i="56"/>
  <c r="EI12" i="56" s="1"/>
  <c r="EK12" i="56" s="1"/>
  <c r="EH16" i="56"/>
  <c r="EI16" i="56" s="1"/>
  <c r="EK16" i="56" s="1"/>
  <c r="EH24" i="56"/>
  <c r="EI24" i="56" s="1"/>
  <c r="EK24" i="56" s="1"/>
  <c r="EH32" i="56"/>
  <c r="EI32" i="56" s="1"/>
  <c r="EK32" i="56" s="1"/>
  <c r="EH68" i="56"/>
  <c r="EI68" i="56" s="1"/>
  <c r="EK68" i="56" s="1"/>
  <c r="EH99" i="56"/>
  <c r="EI99" i="56" s="1"/>
  <c r="EK99" i="56" s="1"/>
  <c r="EH15" i="56"/>
  <c r="EI15" i="56" s="1"/>
  <c r="EK15" i="56" s="1"/>
  <c r="EH19" i="56"/>
  <c r="EI19" i="56" s="1"/>
  <c r="EK19" i="56" s="1"/>
  <c r="EH27" i="56"/>
  <c r="EI27" i="56" s="1"/>
  <c r="EK27" i="56" s="1"/>
  <c r="EH35" i="56"/>
  <c r="EI35" i="56" s="1"/>
  <c r="EK35" i="56" s="1"/>
  <c r="EH45" i="56"/>
  <c r="EI45" i="56" s="1"/>
  <c r="EK45" i="56" s="1"/>
  <c r="EH22" i="56"/>
  <c r="EI22" i="56" s="1"/>
  <c r="EK22" i="56" s="1"/>
  <c r="EH30" i="56"/>
  <c r="EI30" i="56" s="1"/>
  <c r="EK30" i="56" s="1"/>
  <c r="EH38" i="56"/>
  <c r="EI38" i="56" s="1"/>
  <c r="EK38" i="56" s="1"/>
  <c r="EH46" i="56"/>
  <c r="EI46" i="56" s="1"/>
  <c r="EK46" i="56" s="1"/>
  <c r="EH54" i="56"/>
  <c r="EI54" i="56" s="1"/>
  <c r="EK54" i="56" s="1"/>
  <c r="EH77" i="56"/>
  <c r="EI77" i="56" s="1"/>
  <c r="EK77" i="56" s="1"/>
  <c r="EH85" i="56"/>
  <c r="EI85" i="56" s="1"/>
  <c r="EK85" i="56" s="1"/>
  <c r="EH93" i="56"/>
  <c r="EI93" i="56" s="1"/>
  <c r="EK93" i="56" s="1"/>
  <c r="EH17" i="56"/>
  <c r="EI17" i="56" s="1"/>
  <c r="EK17" i="56" s="1"/>
  <c r="EH25" i="56"/>
  <c r="EI25" i="56" s="1"/>
  <c r="EK25" i="56" s="1"/>
  <c r="EH33" i="56"/>
  <c r="EI33" i="56" s="1"/>
  <c r="EK33" i="56" s="1"/>
  <c r="EH39" i="56"/>
  <c r="EI39" i="56" s="1"/>
  <c r="EK39" i="56" s="1"/>
  <c r="EH55" i="56"/>
  <c r="EI55" i="56" s="1"/>
  <c r="EK55" i="56" s="1"/>
  <c r="EH71" i="56"/>
  <c r="EI71" i="56" s="1"/>
  <c r="EK71" i="56" s="1"/>
  <c r="EH78" i="56"/>
  <c r="EI78" i="56" s="1"/>
  <c r="EK78" i="56" s="1"/>
  <c r="EH86" i="56"/>
  <c r="EI86" i="56" s="1"/>
  <c r="EK86" i="56" s="1"/>
  <c r="EH94" i="56"/>
  <c r="EI94" i="56" s="1"/>
  <c r="EK94" i="56" s="1"/>
  <c r="W33" i="7" l="1"/>
  <c r="W41" i="7"/>
  <c r="W25" i="7"/>
  <c r="X37" i="7"/>
  <c r="R422" i="56"/>
  <c r="DC29" i="56"/>
  <c r="DL29" i="56" s="1"/>
  <c r="EC29" i="56" s="1"/>
  <c r="G303" i="56"/>
  <c r="F304" i="56" s="1"/>
  <c r="G304" i="56" s="1"/>
  <c r="F305" i="56" s="1"/>
  <c r="DC32" i="56"/>
  <c r="DL32" i="56" s="1"/>
  <c r="EC32" i="56" s="1"/>
  <c r="DA33" i="56"/>
  <c r="DC33" i="56" s="1"/>
  <c r="DL33" i="56" s="1"/>
  <c r="EC33" i="56" s="1"/>
  <c r="DC41" i="56"/>
  <c r="DL41" i="56" s="1"/>
  <c r="EC41" i="56" s="1"/>
  <c r="DC65" i="56"/>
  <c r="DL65" i="56" s="1"/>
  <c r="EC65" i="56" s="1"/>
  <c r="DA66" i="56"/>
  <c r="DC66" i="56" s="1"/>
  <c r="DL66" i="56" s="1"/>
  <c r="EC66" i="56" s="1"/>
  <c r="DA69" i="56"/>
  <c r="DC69" i="56" s="1"/>
  <c r="DL69" i="56" s="1"/>
  <c r="EC69" i="56" s="1"/>
  <c r="DC68" i="56"/>
  <c r="DL68" i="56" s="1"/>
  <c r="EC68" i="56" s="1"/>
  <c r="DC62" i="56"/>
  <c r="DL62" i="56" s="1"/>
  <c r="EC62" i="56" s="1"/>
  <c r="DA63" i="56"/>
  <c r="DC63" i="56" s="1"/>
  <c r="DL63" i="56" s="1"/>
  <c r="EC63" i="56" s="1"/>
  <c r="DC77" i="56"/>
  <c r="DL77" i="56" s="1"/>
  <c r="EC77" i="56" s="1"/>
  <c r="DA78" i="56"/>
  <c r="DC78" i="56" s="1"/>
  <c r="DL78" i="56" s="1"/>
  <c r="EC78" i="56" s="1"/>
  <c r="DC92" i="56"/>
  <c r="DL92" i="56" s="1"/>
  <c r="EC92" i="56" s="1"/>
  <c r="DA93" i="56"/>
  <c r="DC93" i="56" s="1"/>
  <c r="DL93" i="56" s="1"/>
  <c r="EC93" i="56" s="1"/>
  <c r="DC53" i="56"/>
  <c r="DL53" i="56" s="1"/>
  <c r="EC53" i="56" s="1"/>
  <c r="DA54" i="56"/>
  <c r="DC54" i="56" s="1"/>
  <c r="DL54" i="56" s="1"/>
  <c r="EC54" i="56" s="1"/>
  <c r="DA75" i="56"/>
  <c r="DC75" i="56" s="1"/>
  <c r="DL75" i="56" s="1"/>
  <c r="EC75" i="56" s="1"/>
  <c r="DC74" i="56"/>
  <c r="DL74" i="56" s="1"/>
  <c r="EC74" i="56" s="1"/>
  <c r="DA24" i="56"/>
  <c r="DC24" i="56" s="1"/>
  <c r="DL24" i="56" s="1"/>
  <c r="EC24" i="56" s="1"/>
  <c r="DC23" i="56"/>
  <c r="DL23" i="56" s="1"/>
  <c r="EC23" i="56" s="1"/>
  <c r="DA81" i="56"/>
  <c r="DC81" i="56" s="1"/>
  <c r="DL81" i="56" s="1"/>
  <c r="EC81" i="56" s="1"/>
  <c r="DC80" i="56"/>
  <c r="DL80" i="56" s="1"/>
  <c r="EC80" i="56" s="1"/>
  <c r="DC26" i="56"/>
  <c r="DL26" i="56" s="1"/>
  <c r="EC26" i="56" s="1"/>
  <c r="DA27" i="56"/>
  <c r="DC27" i="56" s="1"/>
  <c r="DL27" i="56" s="1"/>
  <c r="EC27" i="56" s="1"/>
  <c r="DC50" i="56"/>
  <c r="DL50" i="56" s="1"/>
  <c r="EC50" i="56" s="1"/>
  <c r="DA51" i="56"/>
  <c r="DC51" i="56" s="1"/>
  <c r="DL51" i="56" s="1"/>
  <c r="EC51" i="56" s="1"/>
  <c r="H303" i="56" l="1"/>
  <c r="I303" i="56"/>
  <c r="H304" i="56"/>
  <c r="G305" i="56"/>
  <c r="F306" i="56" s="1"/>
  <c r="I304" i="56"/>
  <c r="I305" i="56" l="1"/>
  <c r="G306" i="56"/>
  <c r="F307" i="56" s="1"/>
  <c r="H305" i="56"/>
  <c r="I306" i="56" l="1"/>
  <c r="G307" i="56"/>
  <c r="I307" i="56" s="1"/>
  <c r="H306" i="56"/>
  <c r="H307" i="56" l="1"/>
  <c r="I313" i="56"/>
  <c r="J303" i="56" l="1"/>
  <c r="J305" i="56"/>
  <c r="J304" i="56"/>
  <c r="J306" i="56"/>
  <c r="J307" i="56"/>
  <c r="J313" i="5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tc={CD84A33F-0882-4DA9-B7ED-1061D5E47A24}</author>
    <author>tc={C7E3EFC1-2534-4D9D-8054-7C50C0F31F51}</author>
    <author>tc={166BA3B5-F783-4A7C-A07C-20599E9F3855}</author>
    <author>tc={2947E86F-BB3E-4398-8B57-479EC316A401}</author>
  </authors>
  <commentList>
    <comment ref="B241" authorId="0" shapeId="0" xr:uid="{CD84A33F-0882-4DA9-B7ED-1061D5E47A2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B265" authorId="1" shapeId="0" xr:uid="{C7E3EFC1-2534-4D9D-8054-7C50C0F31F5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AG505" authorId="2" shapeId="0" xr:uid="{166BA3B5-F783-4A7C-A07C-20599E9F385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REALIZAN ANALISIS QUIMICO POR CONTINGENCIA EN RO</t>
      </text>
    </comment>
    <comment ref="AG529" authorId="3" shapeId="0" xr:uid="{2947E86F-BB3E-4398-8B57-479EC316A40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REALIZAN ANALISIS POR ACTIVIDADES EN RO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<sst xmlns="http://schemas.openxmlformats.org/spreadsheetml/2006/main" count="7977" uniqueCount="385">
  <si>
    <t xml:space="preserve">FECHA </t>
  </si>
  <si>
    <t>T1 (Noche)</t>
  </si>
  <si>
    <t>T2 (Mañana)</t>
  </si>
  <si>
    <t>,,</t>
  </si>
  <si>
    <t>0000,,,,,,,,,,,,,,,,,,,,,,,,,,,,,,,,,,,,,,,,,,,,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</si>
  <si>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,</t>
  </si>
  <si>
    <t xml:space="preserve">Parámetros de Control </t>
  </si>
  <si>
    <t>Unidad</t>
  </si>
  <si>
    <t>Temperatura (°C)</t>
  </si>
  <si>
    <t>pH (Unidades de pH)</t>
  </si>
  <si>
    <t xml:space="preserve">Sólidos Sedimentables </t>
  </si>
  <si>
    <t xml:space="preserve">Cloruros </t>
  </si>
  <si>
    <t>Nitrógeno Total</t>
  </si>
  <si>
    <t xml:space="preserve">Sulfatos </t>
  </si>
  <si>
    <t xml:space="preserve">Alcalinidad </t>
  </si>
  <si>
    <t>Dureza Cálcica</t>
  </si>
  <si>
    <t xml:space="preserve">Dureza Total </t>
  </si>
  <si>
    <t>Conductividad</t>
  </si>
  <si>
    <t xml:space="preserve">Color </t>
  </si>
  <si>
    <t>°C</t>
  </si>
  <si>
    <t>Unidades de pH</t>
  </si>
  <si>
    <t>mg/L</t>
  </si>
  <si>
    <t>ml/L</t>
  </si>
  <si>
    <t>mg CaCO3/L</t>
  </si>
  <si>
    <t>UPTCO</t>
  </si>
  <si>
    <t>Us/cm</t>
  </si>
  <si>
    <t>Tanque Homogeneizador (Entrada GEM)</t>
  </si>
  <si>
    <t xml:space="preserve">GEM (Salida) </t>
  </si>
  <si>
    <t>Reactor Anóxico (Interna)</t>
  </si>
  <si>
    <t>Reactor MBBR (Interno)</t>
  </si>
  <si>
    <t>Reactor MBR 1 (Interno)</t>
  </si>
  <si>
    <t xml:space="preserve">Reactor MBR 2 (Interno) </t>
  </si>
  <si>
    <t>Reactor MBR 1 (Permeado)</t>
  </si>
  <si>
    <t>Reactor MBR 2 (Permeado)</t>
  </si>
  <si>
    <t>Tanque Pulmon</t>
  </si>
  <si>
    <t xml:space="preserve">TANQUE PULMON </t>
  </si>
  <si>
    <t xml:space="preserve">TANQUE HOMOGENEIZADOR (ENTRADA GEM) </t>
  </si>
  <si>
    <t>GEM (SALIDA)</t>
  </si>
  <si>
    <t>REACTOR ANÓXICO (INTERNO)</t>
  </si>
  <si>
    <t>REACTOR MBBR (INTERNO)</t>
  </si>
  <si>
    <t>REACTOR MBR 1 (INTERNO)</t>
  </si>
  <si>
    <t>REACTOR MBR 2 (INTERNO)</t>
  </si>
  <si>
    <t>REACTOR MBR 1 (PERMEADO)</t>
  </si>
  <si>
    <t>REACTOR MBR 2 (PERMEADO)</t>
  </si>
  <si>
    <t xml:space="preserve">UNIDADES DE TRATAMIENTO </t>
  </si>
  <si>
    <t>Turbidez</t>
  </si>
  <si>
    <t>NTU</t>
  </si>
  <si>
    <t>FECHA</t>
  </si>
  <si>
    <t xml:space="preserve">PARAMETRO </t>
  </si>
  <si>
    <t>UNIDAD DE TRATAMIENTO</t>
  </si>
  <si>
    <t>Tanque Pulmon PROMEDIO</t>
  </si>
  <si>
    <t>Tanque Homogeneizador (Entrada GEM) PROMEDIO</t>
  </si>
  <si>
    <t>GEM (Salida) PROMEDIO</t>
  </si>
  <si>
    <t>Reactor Anóxico (Interna) PROMEDIO</t>
  </si>
  <si>
    <t>Reactor MBBR (Interno) PROMEDIO</t>
  </si>
  <si>
    <t>Reactor MBR 1 (Interno) PROMEDIO</t>
  </si>
  <si>
    <t>Reactor MBR 2 (Interno)  PROMEDIO</t>
  </si>
  <si>
    <t>Reactor MBR 1 (Permeado) PROMEDIO</t>
  </si>
  <si>
    <t>Reactor MBR 2 (Permeado) PROMEDIO</t>
  </si>
  <si>
    <t>Filtros Intercambio Iónico (Entrada) PROMEDIO</t>
  </si>
  <si>
    <t>Filtros Intercambio Iónico (Salida) PROMEDIO</t>
  </si>
  <si>
    <t>Tanque Pulmon MAX</t>
  </si>
  <si>
    <t>Tanque Homogeneizador (Entrada GEM) MAX</t>
  </si>
  <si>
    <t>GEM (Salida) MAX</t>
  </si>
  <si>
    <t>Reactor Anóxico (Interna) MAX</t>
  </si>
  <si>
    <t>Tanque Pulmon MIN</t>
  </si>
  <si>
    <t>Tanque Homogeneizador (Entrada GEM) MIN</t>
  </si>
  <si>
    <t>GEM (Salida) MIN</t>
  </si>
  <si>
    <t>Reactor MBBR (Interno) MAX</t>
  </si>
  <si>
    <t>Reactor MBR 1 (Interno) MIN</t>
  </si>
  <si>
    <t>Reactor MBR 1 (Interno) MAX</t>
  </si>
  <si>
    <t>Reactor MBR 2 (Interno)  MIN</t>
  </si>
  <si>
    <t>Reactor MBR 2 (Interno)  MAX</t>
  </si>
  <si>
    <t>Reactor MBR 1 (Permeado) MIN</t>
  </si>
  <si>
    <t>Reactor MBR 1 (Permeado) MAX</t>
  </si>
  <si>
    <t>Reactor MBR 2 (Permeado) MIN</t>
  </si>
  <si>
    <t>Reactor MBR 2 (Permeado) MAX</t>
  </si>
  <si>
    <t>Filtros Intercambio Iónico (Entrada) MIN</t>
  </si>
  <si>
    <t>Filtros Intercambio Iónico (Entrada) MAX</t>
  </si>
  <si>
    <t>Filtros Intercambio Iónico (Salida) MIN</t>
  </si>
  <si>
    <t>Filtros Intercambio Iónico (Salida) MAX</t>
  </si>
  <si>
    <t>ORP</t>
  </si>
  <si>
    <t xml:space="preserve">DISTRUBUCIÓN Y COMPORTAMIENTO MULTIPARAMETRO </t>
  </si>
  <si>
    <t># RANGO</t>
  </si>
  <si>
    <t>MINIMO</t>
  </si>
  <si>
    <t>MAXIMO</t>
  </si>
  <si>
    <t>RANGO</t>
  </si>
  <si>
    <t>FRECUENCIA</t>
  </si>
  <si>
    <t>% FRECUENCIA</t>
  </si>
  <si>
    <t>PERCENTIL</t>
  </si>
  <si>
    <t>RANGO 1</t>
  </si>
  <si>
    <t>MIN</t>
  </si>
  <si>
    <t>RANGO 2</t>
  </si>
  <si>
    <t>RANGO 3</t>
  </si>
  <si>
    <t>P20</t>
  </si>
  <si>
    <t>RANGO 4</t>
  </si>
  <si>
    <t>P30</t>
  </si>
  <si>
    <t>RANGO 5</t>
  </si>
  <si>
    <t>P40</t>
  </si>
  <si>
    <t>P50</t>
  </si>
  <si>
    <t>P60</t>
  </si>
  <si>
    <t>P70</t>
  </si>
  <si>
    <t>P80</t>
  </si>
  <si>
    <t>P90</t>
  </si>
  <si>
    <t>P100</t>
  </si>
  <si>
    <t>T3 (Tarde)</t>
  </si>
  <si>
    <t>Filtro 1 Intercambio Iónico (Salida)</t>
  </si>
  <si>
    <t>Filtro 2 Intercambio Iónico (Salida)</t>
  </si>
  <si>
    <t>Filtro 3 Intercambio Iónico (Salida)</t>
  </si>
  <si>
    <t>RO 1 (Permeado)</t>
  </si>
  <si>
    <t>RO 2 (Permeado)</t>
  </si>
  <si>
    <t>RO (Rechazo)</t>
  </si>
  <si>
    <t>Solidos Suspendidos totales GRAVIMETRICO</t>
  </si>
  <si>
    <t>FOSFORO TOTAL</t>
  </si>
  <si>
    <t>CLORO RES</t>
  </si>
  <si>
    <t>SILICE</t>
  </si>
  <si>
    <t>RO 1 (COMPUESTA - Permeado)</t>
  </si>
  <si>
    <t>RO 1 (ETAPA 1)</t>
  </si>
  <si>
    <t>RO 1 (ETAPA 2)</t>
  </si>
  <si>
    <t>TURNO 1</t>
  </si>
  <si>
    <t>TURNO 2</t>
  </si>
  <si>
    <t>TURNO 3</t>
  </si>
  <si>
    <t>Actual T2 TURNO 3</t>
  </si>
  <si>
    <t>Actual T3 TURNO 3</t>
  </si>
  <si>
    <t>Demanda química de oxígeno (DQO)</t>
  </si>
  <si>
    <t>Sólidos suspendidos Totales</t>
  </si>
  <si>
    <t>HIERRO</t>
  </si>
  <si>
    <t>-MV</t>
  </si>
  <si>
    <t>SOLIDOS DISUELTOS TOTALES (TDS)</t>
  </si>
  <si>
    <t>TURNO</t>
  </si>
  <si>
    <t xml:space="preserve">pH </t>
  </si>
  <si>
    <t>Temperatura</t>
  </si>
  <si>
    <t>Temperatura(°C)</t>
  </si>
  <si>
    <t>Demanda química de oxígeno (DQO)(mg/L)</t>
  </si>
  <si>
    <t>SOLIDOS DISUELTOS TOTALES (TDS)(mg/L)</t>
  </si>
  <si>
    <t>Sólidos suspendidos Totales(mg/L)</t>
  </si>
  <si>
    <t>Sólidos Sedimentables (mg/L)</t>
  </si>
  <si>
    <t>HIERRO(ml/L)</t>
  </si>
  <si>
    <t>Solidos Suspendidos totales GRAVIMETRICO(mg/L)</t>
  </si>
  <si>
    <t>Cloruros (mg/L)</t>
  </si>
  <si>
    <t>FOSFORO TOTAL(mg/L)</t>
  </si>
  <si>
    <t>Nitrógeno Total(mg/L)</t>
  </si>
  <si>
    <t>Sulfatos (mg/L)</t>
  </si>
  <si>
    <t>Alcalinidad (mg CaCO3/L)</t>
  </si>
  <si>
    <t>Dureza Cálcica(mg CaCO3/L)</t>
  </si>
  <si>
    <t>Dureza Total (mg CaCO3/L)</t>
  </si>
  <si>
    <t>SILICE(mg/L)</t>
  </si>
  <si>
    <t>ORP(-MV)</t>
  </si>
  <si>
    <t>CLORO RES(mg/L)</t>
  </si>
  <si>
    <t>Conductividad(Us/cm)</t>
  </si>
  <si>
    <t>Color (UPTCO)</t>
  </si>
  <si>
    <t>Turbidez(NTU)</t>
  </si>
  <si>
    <t>ADICIONAL 1</t>
  </si>
  <si>
    <t>ADICIONAL 2</t>
  </si>
  <si>
    <t>Etiquetas de columna</t>
  </si>
  <si>
    <t>Valores</t>
  </si>
  <si>
    <t xml:space="preserve">TANQUE PULMON  </t>
  </si>
  <si>
    <t xml:space="preserve">TANQUE HOMOGENEIZADOR (ENTRADA GEM)  </t>
  </si>
  <si>
    <t xml:space="preserve">GEM (SALIDA) </t>
  </si>
  <si>
    <t xml:space="preserve">REACTOR ANÓXICO (INTERNO) </t>
  </si>
  <si>
    <t xml:space="preserve">REACTOR MBBR (INTERNO) </t>
  </si>
  <si>
    <t xml:space="preserve">REACTOR MBR 1 (INTERNO) </t>
  </si>
  <si>
    <t xml:space="preserve">REACTOR MBR 2 (INTERNO) </t>
  </si>
  <si>
    <t xml:space="preserve">REACTOR MBR 1 (PERMEADO) </t>
  </si>
  <si>
    <t xml:space="preserve">REACTOR MBR 2 (PERMEADO) </t>
  </si>
  <si>
    <t xml:space="preserve">RO 1 (ETAPA 1) </t>
  </si>
  <si>
    <t xml:space="preserve">RO 1 (ETAPA 2) </t>
  </si>
  <si>
    <t xml:space="preserve">RO 2 (Permeado) </t>
  </si>
  <si>
    <t xml:space="preserve">RO (Rechazo) </t>
  </si>
  <si>
    <t xml:space="preserve">RO 1 (COMPUESTA - Permeado) </t>
  </si>
  <si>
    <t>PROMEDIO</t>
  </si>
  <si>
    <t xml:space="preserve">MINIMO </t>
  </si>
  <si>
    <t>PARAMETRO</t>
  </si>
  <si>
    <t>TABLA GRAFICO: TURNO FASES</t>
  </si>
  <si>
    <t>TABLA GRAFICO: PROMEDIO FASES</t>
  </si>
  <si>
    <t>TABLA GRAFICO: TURNO BIOLOGICO</t>
  </si>
  <si>
    <t>TABLA GRAFICO: PROMEDIO BIOLOGICO</t>
  </si>
  <si>
    <t>TABLA GRAFICO: TURNO OSMOSIS</t>
  </si>
  <si>
    <t>TABLA GRAFICO: PROMEDIO OSMOSIS</t>
  </si>
  <si>
    <t>LISTA DE SELECCIÓN</t>
  </si>
  <si>
    <t>TANQUE PULMON; TANQUE HOMOGENEIZADOR (ENTRADA GEM) ; GEM (SALIDA); REACTOR ANÓXICO (INTERNO); REACTOR MBBR (INTERNO); REACTOR MBR 1 (INTERNO); REACTOR MBR 2 (INTERNO); REACTOR MBR 1 (PERMEADO)</t>
  </si>
  <si>
    <t>REACTOR MBR 2 (PERMEADO); Filtro 1 Intercambio Iónico (Salida); RO 1 (COMPUESTA - Permeado); RO 1 (ETAPA 1); RO 1 (ETAPA 2); RO 2 (Permeado); RO (Rechazo); ADICIONAL 1</t>
  </si>
  <si>
    <t>ADICIONAL 2; Actual T2 TURNO 3; Actual T3 TURNO 3</t>
  </si>
  <si>
    <t xml:space="preserve">Actual T7 </t>
  </si>
  <si>
    <t xml:space="preserve">Suma de Actual T7 </t>
  </si>
  <si>
    <t>TABLA GRAFICO: FECHA PROMEDIO FASES</t>
  </si>
  <si>
    <t>TABLA GRAFICO:TURNO FECHA FASES</t>
  </si>
  <si>
    <t>DATO</t>
  </si>
  <si>
    <t>SEGUIMIENTO COMPORTAMIENTO MULTIPARAMETRO POR FASES POR DIA</t>
  </si>
  <si>
    <t>SEGUIMIENTO COMPORTAMIENTO MULTIPARAMETRO SISTEMA BIOLOGICO POR DIA</t>
  </si>
  <si>
    <t>SEGUIMIENTO COMPORTAMIENTO MULTIPARAMETRO OSMOSIS INVERSA POR DIA</t>
  </si>
  <si>
    <t>SEGUIMIENTO GLOBAL COMPORTAMIENTO MULTIPARAMETRO TURNO A TURNO</t>
  </si>
  <si>
    <t>SEGUIMIENTO GLOBAL COMPORTAMIENTO MULTIPARAMETRO POR DISPERCIÓN</t>
  </si>
  <si>
    <t>ACTUAL T9</t>
  </si>
  <si>
    <t>AMPLITUD</t>
  </si>
  <si>
    <t># DATOS</t>
  </si>
  <si>
    <t>#RANGOS</t>
  </si>
  <si>
    <t>TAMAÑO</t>
  </si>
  <si>
    <t>PARÁMETROS DE LA DISTRIBUCIÓN DE FRECUENCIAS</t>
  </si>
  <si>
    <t>LISTAS DE SELECCIÓN</t>
  </si>
  <si>
    <t>TABLA DE EFICIENCIA DQO MBR1</t>
  </si>
  <si>
    <t xml:space="preserve">EFICIENCIA MBR1 </t>
  </si>
  <si>
    <t>DQO REMOVIDA MBR1</t>
  </si>
  <si>
    <t>TABLA DE EFICIENCIA SST MBR1 INTERNOS</t>
  </si>
  <si>
    <t xml:space="preserve">SST REACTOR MBR 1 (INTERNO) </t>
  </si>
  <si>
    <t>SEGUIMIENTO DE EFICIENCIA DE SISTEMA BIOLOGICO - MBR1 - KUBOTA</t>
  </si>
  <si>
    <t>SEGUIMIENTO DE EFICIENCIA DE SISTEMA BIOLOGICO - MBR2 - TORAY</t>
  </si>
  <si>
    <t xml:space="preserve">EFICIENCIA MBR2 </t>
  </si>
  <si>
    <t xml:space="preserve">REMOCIÓN DQO MBR2 </t>
  </si>
  <si>
    <t>Solidos sedimentables</t>
  </si>
  <si>
    <t>Vertimiento</t>
  </si>
  <si>
    <t>Vertimienti</t>
  </si>
  <si>
    <t xml:space="preserve">Vertimiento </t>
  </si>
  <si>
    <t>TABLA REMOCIÓN EFICIENCIAS</t>
  </si>
  <si>
    <t xml:space="preserve">REMOCIÓN POR PARAMETRO </t>
  </si>
  <si>
    <t>MAX</t>
  </si>
  <si>
    <t>COSTO DE TRATAMIENTO</t>
  </si>
  <si>
    <t>VC %</t>
  </si>
  <si>
    <t>DESV EST</t>
  </si>
  <si>
    <t>TABLA DE ESTADISTICA PERCENTILES</t>
  </si>
  <si>
    <t xml:space="preserve">GEM (SALIDA)  </t>
  </si>
  <si>
    <t>DIA Y TURNO</t>
  </si>
  <si>
    <t xml:space="preserve">PPM ACIDO </t>
  </si>
  <si>
    <t xml:space="preserve">PPM COAGULANTE </t>
  </si>
  <si>
    <t xml:space="preserve">PPM DECOLORANTE </t>
  </si>
  <si>
    <t xml:space="preserve">PPM POL ANIONICO </t>
  </si>
  <si>
    <t>PPM POL CATIONICO</t>
  </si>
  <si>
    <t>PARAMETRO VS DOSIS DE QUIMICO</t>
  </si>
  <si>
    <t xml:space="preserve">CAUDAL TOTAL TRATADO GEM </t>
  </si>
  <si>
    <t>CARGA DE ENTRADA GEM</t>
  </si>
  <si>
    <t xml:space="preserve">CARGA DE SALIDA GEM </t>
  </si>
  <si>
    <t>CARGA REMOVIDA KG/M3</t>
  </si>
  <si>
    <t>Etiquetas de fila</t>
  </si>
  <si>
    <t>Total general</t>
  </si>
  <si>
    <t>KG REMOVIDOS</t>
  </si>
  <si>
    <t xml:space="preserve"> KG REMOVIDOS </t>
  </si>
  <si>
    <t xml:space="preserve">INDICADOR KG REMOVIDOS/M3 </t>
  </si>
  <si>
    <t xml:space="preserve">Carga removida Kg/Día de DQO, SST removida </t>
  </si>
  <si>
    <t>KG ACIDO</t>
  </si>
  <si>
    <t>KG COAGULANTE</t>
  </si>
  <si>
    <t xml:space="preserve">KG DECOLORANTE </t>
  </si>
  <si>
    <t xml:space="preserve">KG POL ANIONICO </t>
  </si>
  <si>
    <t xml:space="preserve">KG POL CATIONICO </t>
  </si>
  <si>
    <t>COSTO QUIMICA</t>
  </si>
  <si>
    <t xml:space="preserve">KG REMOVIDOS </t>
  </si>
  <si>
    <t xml:space="preserve">KG COAGULANTE / KG REMOVIDO </t>
  </si>
  <si>
    <t xml:space="preserve">KG POL ANIONICO/ KG REMOVIDO </t>
  </si>
  <si>
    <t xml:space="preserve">KG DECOLORANTE / KG REMOVIDO  </t>
  </si>
  <si>
    <t xml:space="preserve"> KG CATIONICO / KG REMOVIDO </t>
  </si>
  <si>
    <t>DOSIS Vs ENTRADA Vs SALIDA</t>
  </si>
  <si>
    <t>ENTRADA Y SALIDA DE SST PARA KG REMOVIDOS</t>
  </si>
  <si>
    <t>KG REMOVIDOS DE SST</t>
  </si>
  <si>
    <t>KG QUIMICO / KG REMOVIDO</t>
  </si>
  <si>
    <t>$ m3</t>
  </si>
  <si>
    <t>Verimiento</t>
  </si>
  <si>
    <t>Vertimento</t>
  </si>
  <si>
    <t>Vertimeinto</t>
  </si>
  <si>
    <t>Vertimienot</t>
  </si>
  <si>
    <t>VERTIMIENTO</t>
  </si>
  <si>
    <t>TOTAL KG SST REMOVIDOS</t>
  </si>
  <si>
    <t>CALIDAD</t>
  </si>
  <si>
    <t>(Varios elementos)</t>
  </si>
  <si>
    <t>40.7</t>
  </si>
  <si>
    <t>35.4</t>
  </si>
  <si>
    <t>9.36</t>
  </si>
  <si>
    <t>7.70</t>
  </si>
  <si>
    <t>8.77</t>
  </si>
  <si>
    <t>33.2</t>
  </si>
  <si>
    <t>32.9</t>
  </si>
  <si>
    <t>33.1</t>
  </si>
  <si>
    <t>7.89</t>
  </si>
  <si>
    <t>7.78</t>
  </si>
  <si>
    <t>8.01</t>
  </si>
  <si>
    <t>36.4</t>
  </si>
  <si>
    <t>34.9</t>
  </si>
  <si>
    <t>32.7</t>
  </si>
  <si>
    <t>32.3</t>
  </si>
  <si>
    <t>33.5</t>
  </si>
  <si>
    <t>31.8</t>
  </si>
  <si>
    <t>7.72</t>
  </si>
  <si>
    <t>7.71</t>
  </si>
  <si>
    <t>7.49</t>
  </si>
  <si>
    <t>7.61</t>
  </si>
  <si>
    <t>33.9</t>
  </si>
  <si>
    <t>33.8</t>
  </si>
  <si>
    <t>31.9</t>
  </si>
  <si>
    <t>31.2</t>
  </si>
  <si>
    <t>7.01</t>
  </si>
  <si>
    <t>7.76</t>
  </si>
  <si>
    <t>7.18</t>
  </si>
  <si>
    <t>7.69</t>
  </si>
  <si>
    <t>7.63</t>
  </si>
  <si>
    <t>8.09</t>
  </si>
  <si>
    <t>33.6</t>
  </si>
  <si>
    <t>32.4</t>
  </si>
  <si>
    <t>32.5</t>
  </si>
  <si>
    <t>32.6</t>
  </si>
  <si>
    <t>9.18</t>
  </si>
  <si>
    <t>7.66</t>
  </si>
  <si>
    <t>7.32</t>
  </si>
  <si>
    <t>7.62</t>
  </si>
  <si>
    <t>7.91</t>
  </si>
  <si>
    <t>35.2</t>
  </si>
  <si>
    <t>32.1</t>
  </si>
  <si>
    <t>30.2</t>
  </si>
  <si>
    <t>31.4</t>
  </si>
  <si>
    <t>30.1</t>
  </si>
  <si>
    <t>8.66</t>
  </si>
  <si>
    <t>7.54</t>
  </si>
  <si>
    <t>7.29</t>
  </si>
  <si>
    <t>34.5</t>
  </si>
  <si>
    <t>31.6</t>
  </si>
  <si>
    <t>7.21</t>
  </si>
  <si>
    <t>7.42</t>
  </si>
  <si>
    <t>6.96</t>
  </si>
  <si>
    <t>34.8</t>
  </si>
  <si>
    <t>33.7</t>
  </si>
  <si>
    <t>33.4</t>
  </si>
  <si>
    <t>9.71</t>
  </si>
  <si>
    <t>7.41</t>
  </si>
  <si>
    <t>7.46</t>
  </si>
  <si>
    <t>7.98</t>
  </si>
  <si>
    <t>37.9</t>
  </si>
  <si>
    <t>31.7</t>
  </si>
  <si>
    <t>9.08</t>
  </si>
  <si>
    <t>8.07</t>
  </si>
  <si>
    <t>7.30</t>
  </si>
  <si>
    <t>34.1</t>
  </si>
  <si>
    <t>35.3</t>
  </si>
  <si>
    <t>9.73</t>
  </si>
  <si>
    <t>7.79</t>
  </si>
  <si>
    <t>7.24</t>
  </si>
  <si>
    <t>38.2</t>
  </si>
  <si>
    <t>35.9</t>
  </si>
  <si>
    <t>8.95</t>
  </si>
  <si>
    <t>7.35</t>
  </si>
  <si>
    <t>7.12</t>
  </si>
  <si>
    <t>39.2</t>
  </si>
  <si>
    <t>34.0</t>
  </si>
  <si>
    <t>9.32</t>
  </si>
  <si>
    <t>7.06</t>
  </si>
  <si>
    <t>8.11</t>
  </si>
  <si>
    <t>7.68</t>
  </si>
  <si>
    <t>7.94</t>
  </si>
  <si>
    <t>38.4</t>
  </si>
  <si>
    <t>34.3</t>
  </si>
  <si>
    <t>34.2</t>
  </si>
  <si>
    <t>9.63</t>
  </si>
  <si>
    <t>7.02</t>
  </si>
  <si>
    <t>7.64</t>
  </si>
  <si>
    <t>42.3</t>
  </si>
  <si>
    <t>9.67</t>
  </si>
  <si>
    <t>7.86</t>
  </si>
  <si>
    <t>7.03</t>
  </si>
  <si>
    <t>7.60</t>
  </si>
  <si>
    <t>39.4</t>
  </si>
  <si>
    <t>9.46</t>
  </si>
  <si>
    <t>7.84</t>
  </si>
  <si>
    <t>6.94</t>
  </si>
  <si>
    <t>7.43</t>
  </si>
  <si>
    <t>7.58</t>
  </si>
  <si>
    <t>7.73</t>
  </si>
  <si>
    <t>30.9</t>
  </si>
  <si>
    <t>9.59</t>
  </si>
  <si>
    <t>7.08</t>
  </si>
  <si>
    <t>7.75</t>
  </si>
  <si>
    <t>40.2</t>
  </si>
  <si>
    <t>32.2</t>
  </si>
  <si>
    <t>9.42</t>
  </si>
  <si>
    <t>7.92</t>
  </si>
  <si>
    <t>7.82</t>
  </si>
  <si>
    <t>8.92</t>
  </si>
  <si>
    <t>36.7</t>
  </si>
  <si>
    <t>30.7</t>
  </si>
  <si>
    <t>9.31</t>
  </si>
  <si>
    <t>7.28</t>
  </si>
  <si>
    <t>7.11</t>
  </si>
  <si>
    <t>7.56</t>
  </si>
  <si>
    <t>8.00</t>
  </si>
  <si>
    <t>38.8</t>
  </si>
  <si>
    <t>36.1</t>
  </si>
  <si>
    <t>37.4</t>
  </si>
  <si>
    <t>8.98</t>
  </si>
  <si>
    <t>7.34</t>
  </si>
  <si>
    <t>7.93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</si>
</sst>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"/>
    <numFmt numFmtId="165" formatCode="0;0;;@"/>
    <numFmt numFmtId="166" formatCode="0.0;0.0;;@"/>
    <numFmt numFmtId="167" formatCode="0.00;0.00;;@"/>
    <numFmt numFmtId="168" formatCode="#,##0.0"/>
    <numFmt numFmtId="169" formatCode="0.0%"/>
    <numFmt numFmtId="170" formatCode="_-* #,##0_-;\-* #,##0_-;_-* &quot;-&quot;??_-;_-@_-"/>
    <numFmt numFmtId="171" formatCode="_-&quot;$&quot;\ * #,##0_-;\-&quot;$&quot;\ * #,##0_-;_-&quot;$&quot;\ * &quot;-&quot;??_-;_-@_-"/>
    <numFmt numFmtId="172" formatCode="0.000"/>
    <numFmt numFmtId="173" formatCode="0.0000"/>
  </numFmts>
  <fonts count="1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/>
      <right/>
      <top/>
      <bottom style="thin">
        <color theme="8" tint="0.39997558519241921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51">
    <xf numFmtId="0" fontId="0" fillId="0" borderId="0" xfId="0"/>
    <xf numFmtId="0" fontId="1" fillId="0" borderId="11" xfId="0" applyFont="1" applyBorder="1" applyAlignment="1">
      <alignment horizontal="center" vertical="center" wrapText="1"/>
    </xf>
    <xf numFmtId="1" fontId="1" fillId="0" borderId="12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" fontId="1" fillId="0" borderId="11" xfId="0" applyNumberFormat="1" applyFont="1" applyBorder="1" applyAlignment="1">
      <alignment horizontal="center" vertical="center" wrapText="1"/>
    </xf>
    <xf numFmtId="1" fontId="1" fillId="0" borderId="13" xfId="0" applyNumberFormat="1" applyFont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0" fillId="0" borderId="12" xfId="0" applyBorder="1"/>
    <xf numFmtId="0" fontId="1" fillId="3" borderId="12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3" fontId="3" fillId="0" borderId="13" xfId="0" applyNumberFormat="1" applyFont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3" fontId="3" fillId="0" borderId="8" xfId="0" applyNumberFormat="1" applyFont="1" applyBorder="1" applyAlignment="1">
      <alignment horizontal="center" vertical="center" wrapText="1"/>
    </xf>
    <xf numFmtId="3" fontId="3" fillId="0" borderId="10" xfId="0" applyNumberFormat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7" borderId="0" xfId="0" applyFill="1"/>
    <xf numFmtId="0" fontId="0" fillId="7" borderId="27" xfId="0" applyFill="1" applyBorder="1"/>
    <xf numFmtId="0" fontId="0" fillId="5" borderId="0" xfId="0" applyFill="1"/>
    <xf numFmtId="0" fontId="0" fillId="5" borderId="12" xfId="0" applyFill="1" applyBorder="1"/>
    <xf numFmtId="0" fontId="0" fillId="5" borderId="21" xfId="0" applyFill="1" applyBorder="1"/>
    <xf numFmtId="0" fontId="1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4" fontId="2" fillId="5" borderId="5" xfId="0" applyNumberFormat="1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2" fontId="1" fillId="0" borderId="11" xfId="0" applyNumberFormat="1" applyFont="1" applyBorder="1" applyAlignment="1">
      <alignment horizontal="center" vertical="center" wrapText="1"/>
    </xf>
    <xf numFmtId="2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9" fillId="5" borderId="22" xfId="0" applyFont="1" applyFill="1" applyBorder="1"/>
    <xf numFmtId="0" fontId="0" fillId="5" borderId="39" xfId="0" applyFill="1" applyBorder="1" applyAlignment="1">
      <alignment horizontal="center"/>
    </xf>
    <xf numFmtId="0" fontId="9" fillId="5" borderId="39" xfId="0" applyFont="1" applyFill="1" applyBorder="1" applyAlignment="1">
      <alignment horizontal="center"/>
    </xf>
    <xf numFmtId="0" fontId="9" fillId="5" borderId="24" xfId="0" applyFont="1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0" fontId="1" fillId="3" borderId="22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28" xfId="0" applyBorder="1"/>
    <xf numFmtId="0" fontId="1" fillId="2" borderId="22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164" fontId="1" fillId="0" borderId="11" xfId="0" applyNumberFormat="1" applyFont="1" applyBorder="1" applyAlignment="1">
      <alignment horizontal="center" vertical="center" wrapText="1"/>
    </xf>
    <xf numFmtId="0" fontId="0" fillId="0" borderId="42" xfId="0" applyBorder="1"/>
    <xf numFmtId="0" fontId="1" fillId="3" borderId="17" xfId="0" applyFont="1" applyFill="1" applyBorder="1" applyAlignment="1">
      <alignment vertical="center" wrapText="1"/>
    </xf>
    <xf numFmtId="0" fontId="1" fillId="3" borderId="14" xfId="0" applyFont="1" applyFill="1" applyBorder="1" applyAlignment="1">
      <alignment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1" fontId="1" fillId="0" borderId="20" xfId="0" applyNumberFormat="1" applyFont="1" applyBorder="1" applyAlignment="1">
      <alignment horizontal="center" vertical="center" wrapText="1"/>
    </xf>
    <xf numFmtId="1" fontId="1" fillId="0" borderId="10" xfId="0" applyNumberFormat="1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14" fontId="0" fillId="9" borderId="4" xfId="0" applyNumberFormat="1" applyFill="1" applyBorder="1"/>
    <xf numFmtId="166" fontId="0" fillId="9" borderId="5" xfId="0" applyNumberFormat="1" applyFill="1" applyBorder="1"/>
    <xf numFmtId="165" fontId="0" fillId="9" borderId="44" xfId="0" applyNumberFormat="1" applyFill="1" applyBorder="1" applyAlignment="1">
      <alignment horizontal="center"/>
    </xf>
    <xf numFmtId="166" fontId="0" fillId="9" borderId="4" xfId="0" applyNumberFormat="1" applyFill="1" applyBorder="1"/>
    <xf numFmtId="0" fontId="0" fillId="9" borderId="0" xfId="0" applyFill="1"/>
    <xf numFmtId="14" fontId="0" fillId="9" borderId="11" xfId="0" applyNumberFormat="1" applyFill="1" applyBorder="1"/>
    <xf numFmtId="166" fontId="0" fillId="9" borderId="13" xfId="0" applyNumberFormat="1" applyFill="1" applyBorder="1"/>
    <xf numFmtId="165" fontId="0" fillId="9" borderId="45" xfId="0" applyNumberFormat="1" applyFill="1" applyBorder="1" applyAlignment="1">
      <alignment horizontal="center"/>
    </xf>
    <xf numFmtId="167" fontId="0" fillId="9" borderId="11" xfId="0" applyNumberFormat="1" applyFill="1" applyBorder="1"/>
    <xf numFmtId="167" fontId="0" fillId="9" borderId="13" xfId="0" applyNumberFormat="1" applyFill="1" applyBorder="1"/>
    <xf numFmtId="165" fontId="0" fillId="9" borderId="13" xfId="0" applyNumberFormat="1" applyFill="1" applyBorder="1"/>
    <xf numFmtId="165" fontId="0" fillId="9" borderId="11" xfId="0" applyNumberFormat="1" applyFill="1" applyBorder="1"/>
    <xf numFmtId="166" fontId="0" fillId="9" borderId="11" xfId="0" applyNumberFormat="1" applyFill="1" applyBorder="1"/>
    <xf numFmtId="165" fontId="0" fillId="9" borderId="8" xfId="0" applyNumberFormat="1" applyFill="1" applyBorder="1"/>
    <xf numFmtId="165" fontId="0" fillId="9" borderId="46" xfId="0" applyNumberFormat="1" applyFill="1" applyBorder="1" applyAlignment="1">
      <alignment horizontal="center"/>
    </xf>
    <xf numFmtId="166" fontId="0" fillId="9" borderId="6" xfId="0" applyNumberFormat="1" applyFill="1" applyBorder="1"/>
    <xf numFmtId="166" fontId="0" fillId="9" borderId="8" xfId="0" applyNumberFormat="1" applyFill="1" applyBorder="1"/>
    <xf numFmtId="0" fontId="0" fillId="9" borderId="21" xfId="0" applyFill="1" applyBorder="1"/>
    <xf numFmtId="166" fontId="0" fillId="10" borderId="5" xfId="0" applyNumberFormat="1" applyFill="1" applyBorder="1"/>
    <xf numFmtId="165" fontId="0" fillId="10" borderId="44" xfId="0" applyNumberFormat="1" applyFill="1" applyBorder="1" applyAlignment="1">
      <alignment horizontal="center"/>
    </xf>
    <xf numFmtId="166" fontId="0" fillId="10" borderId="4" xfId="0" applyNumberFormat="1" applyFill="1" applyBorder="1"/>
    <xf numFmtId="0" fontId="0" fillId="10" borderId="0" xfId="0" applyFill="1"/>
    <xf numFmtId="14" fontId="0" fillId="10" borderId="11" xfId="0" applyNumberFormat="1" applyFill="1" applyBorder="1"/>
    <xf numFmtId="166" fontId="0" fillId="10" borderId="13" xfId="0" applyNumberFormat="1" applyFill="1" applyBorder="1"/>
    <xf numFmtId="165" fontId="0" fillId="10" borderId="45" xfId="0" applyNumberFormat="1" applyFill="1" applyBorder="1" applyAlignment="1">
      <alignment horizontal="center"/>
    </xf>
    <xf numFmtId="167" fontId="0" fillId="10" borderId="11" xfId="0" applyNumberFormat="1" applyFill="1" applyBorder="1"/>
    <xf numFmtId="167" fontId="0" fillId="10" borderId="13" xfId="0" applyNumberFormat="1" applyFill="1" applyBorder="1"/>
    <xf numFmtId="165" fontId="0" fillId="10" borderId="13" xfId="0" applyNumberFormat="1" applyFill="1" applyBorder="1"/>
    <xf numFmtId="165" fontId="0" fillId="10" borderId="11" xfId="0" applyNumberFormat="1" applyFill="1" applyBorder="1"/>
    <xf numFmtId="166" fontId="0" fillId="10" borderId="11" xfId="0" applyNumberFormat="1" applyFill="1" applyBorder="1"/>
    <xf numFmtId="165" fontId="0" fillId="10" borderId="8" xfId="0" applyNumberFormat="1" applyFill="1" applyBorder="1"/>
    <xf numFmtId="165" fontId="0" fillId="10" borderId="46" xfId="0" applyNumberFormat="1" applyFill="1" applyBorder="1" applyAlignment="1">
      <alignment horizontal="center"/>
    </xf>
    <xf numFmtId="166" fontId="0" fillId="10" borderId="6" xfId="0" applyNumberFormat="1" applyFill="1" applyBorder="1"/>
    <xf numFmtId="166" fontId="0" fillId="10" borderId="8" xfId="0" applyNumberFormat="1" applyFill="1" applyBorder="1"/>
    <xf numFmtId="0" fontId="0" fillId="10" borderId="21" xfId="0" applyFill="1" applyBorder="1"/>
    <xf numFmtId="166" fontId="0" fillId="8" borderId="5" xfId="0" applyNumberFormat="1" applyFill="1" applyBorder="1"/>
    <xf numFmtId="167" fontId="0" fillId="8" borderId="13" xfId="0" applyNumberFormat="1" applyFill="1" applyBorder="1"/>
    <xf numFmtId="165" fontId="0" fillId="8" borderId="13" xfId="0" applyNumberFormat="1" applyFill="1" applyBorder="1"/>
    <xf numFmtId="166" fontId="0" fillId="8" borderId="13" xfId="0" applyNumberFormat="1" applyFill="1" applyBorder="1"/>
    <xf numFmtId="166" fontId="0" fillId="8" borderId="8" xfId="0" applyNumberFormat="1" applyFill="1" applyBorder="1"/>
    <xf numFmtId="165" fontId="0" fillId="8" borderId="44" xfId="0" applyNumberFormat="1" applyFill="1" applyBorder="1" applyAlignment="1">
      <alignment horizontal="center"/>
    </xf>
    <xf numFmtId="0" fontId="0" fillId="8" borderId="0" xfId="0" applyFill="1"/>
    <xf numFmtId="166" fontId="0" fillId="8" borderId="4" xfId="0" applyNumberFormat="1" applyFill="1" applyBorder="1"/>
    <xf numFmtId="14" fontId="0" fillId="8" borderId="11" xfId="0" applyNumberFormat="1" applyFill="1" applyBorder="1"/>
    <xf numFmtId="165" fontId="0" fillId="8" borderId="45" xfId="0" applyNumberFormat="1" applyFill="1" applyBorder="1" applyAlignment="1">
      <alignment horizontal="center"/>
    </xf>
    <xf numFmtId="167" fontId="0" fillId="8" borderId="11" xfId="0" applyNumberFormat="1" applyFill="1" applyBorder="1"/>
    <xf numFmtId="165" fontId="0" fillId="8" borderId="11" xfId="0" applyNumberFormat="1" applyFill="1" applyBorder="1"/>
    <xf numFmtId="166" fontId="0" fillId="8" borderId="11" xfId="0" applyNumberFormat="1" applyFill="1" applyBorder="1"/>
    <xf numFmtId="165" fontId="0" fillId="8" borderId="8" xfId="0" applyNumberFormat="1" applyFill="1" applyBorder="1"/>
    <xf numFmtId="165" fontId="0" fillId="8" borderId="46" xfId="0" applyNumberFormat="1" applyFill="1" applyBorder="1" applyAlignment="1">
      <alignment horizontal="center"/>
    </xf>
    <xf numFmtId="0" fontId="0" fillId="8" borderId="21" xfId="0" applyFill="1" applyBorder="1"/>
    <xf numFmtId="166" fontId="0" fillId="8" borderId="6" xfId="0" applyNumberFormat="1" applyFill="1" applyBorder="1"/>
    <xf numFmtId="166" fontId="0" fillId="9" borderId="17" xfId="0" applyNumberFormat="1" applyFill="1" applyBorder="1"/>
    <xf numFmtId="167" fontId="0" fillId="9" borderId="39" xfId="0" applyNumberFormat="1" applyFill="1" applyBorder="1"/>
    <xf numFmtId="165" fontId="0" fillId="9" borderId="39" xfId="0" applyNumberFormat="1" applyFill="1" applyBorder="1"/>
    <xf numFmtId="166" fontId="0" fillId="9" borderId="39" xfId="0" applyNumberFormat="1" applyFill="1" applyBorder="1"/>
    <xf numFmtId="166" fontId="0" fillId="9" borderId="43" xfId="0" applyNumberFormat="1" applyFill="1" applyBorder="1"/>
    <xf numFmtId="166" fontId="0" fillId="10" borderId="17" xfId="0" applyNumberFormat="1" applyFill="1" applyBorder="1"/>
    <xf numFmtId="167" fontId="0" fillId="10" borderId="39" xfId="0" applyNumberFormat="1" applyFill="1" applyBorder="1"/>
    <xf numFmtId="165" fontId="0" fillId="10" borderId="39" xfId="0" applyNumberFormat="1" applyFill="1" applyBorder="1"/>
    <xf numFmtId="166" fontId="0" fillId="10" borderId="39" xfId="0" applyNumberFormat="1" applyFill="1" applyBorder="1"/>
    <xf numFmtId="166" fontId="0" fillId="10" borderId="43" xfId="0" applyNumberFormat="1" applyFill="1" applyBorder="1"/>
    <xf numFmtId="166" fontId="0" fillId="8" borderId="17" xfId="0" applyNumberFormat="1" applyFill="1" applyBorder="1"/>
    <xf numFmtId="167" fontId="0" fillId="8" borderId="39" xfId="0" applyNumberFormat="1" applyFill="1" applyBorder="1"/>
    <xf numFmtId="165" fontId="0" fillId="8" borderId="39" xfId="0" applyNumberFormat="1" applyFill="1" applyBorder="1"/>
    <xf numFmtId="166" fontId="0" fillId="8" borderId="39" xfId="0" applyNumberFormat="1" applyFill="1" applyBorder="1"/>
    <xf numFmtId="166" fontId="0" fillId="8" borderId="43" xfId="0" applyNumberFormat="1" applyFill="1" applyBorder="1"/>
    <xf numFmtId="0" fontId="1" fillId="0" borderId="17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5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12" borderId="0" xfId="0" applyFill="1"/>
    <xf numFmtId="0" fontId="0" fillId="12" borderId="32" xfId="0" applyFill="1" applyBorder="1"/>
    <xf numFmtId="0" fontId="0" fillId="12" borderId="33" xfId="0" applyFill="1" applyBorder="1"/>
    <xf numFmtId="0" fontId="0" fillId="12" borderId="34" xfId="0" applyFill="1" applyBorder="1"/>
    <xf numFmtId="0" fontId="0" fillId="12" borderId="35" xfId="0" applyFill="1" applyBorder="1"/>
    <xf numFmtId="0" fontId="0" fillId="12" borderId="27" xfId="0" applyFill="1" applyBorder="1"/>
    <xf numFmtId="0" fontId="0" fillId="12" borderId="29" xfId="0" applyFill="1" applyBorder="1"/>
    <xf numFmtId="0" fontId="0" fillId="12" borderId="26" xfId="0" applyFill="1" applyBorder="1"/>
    <xf numFmtId="0" fontId="0" fillId="12" borderId="23" xfId="0" applyFill="1" applyBorder="1"/>
    <xf numFmtId="0" fontId="0" fillId="7" borderId="35" xfId="0" applyFill="1" applyBorder="1"/>
    <xf numFmtId="0" fontId="0" fillId="7" borderId="29" xfId="0" applyFill="1" applyBorder="1"/>
    <xf numFmtId="0" fontId="0" fillId="7" borderId="26" xfId="0" applyFill="1" applyBorder="1"/>
    <xf numFmtId="0" fontId="1" fillId="6" borderId="3" xfId="0" applyFont="1" applyFill="1" applyBorder="1" applyAlignment="1">
      <alignment horizontal="center" vertical="center" wrapText="1"/>
    </xf>
    <xf numFmtId="0" fontId="7" fillId="5" borderId="12" xfId="0" applyFont="1" applyFill="1" applyBorder="1"/>
    <xf numFmtId="3" fontId="7" fillId="5" borderId="12" xfId="0" applyNumberFormat="1" applyFont="1" applyFill="1" applyBorder="1"/>
    <xf numFmtId="168" fontId="0" fillId="5" borderId="12" xfId="0" applyNumberFormat="1" applyFill="1" applyBorder="1"/>
    <xf numFmtId="3" fontId="0" fillId="5" borderId="12" xfId="0" applyNumberFormat="1" applyFill="1" applyBorder="1"/>
    <xf numFmtId="9" fontId="0" fillId="5" borderId="12" xfId="1" applyFont="1" applyFill="1" applyBorder="1"/>
    <xf numFmtId="0" fontId="4" fillId="12" borderId="0" xfId="0" applyFont="1" applyFill="1" applyAlignment="1">
      <alignment horizontal="left"/>
    </xf>
    <xf numFmtId="0" fontId="0" fillId="6" borderId="35" xfId="0" applyFill="1" applyBorder="1"/>
    <xf numFmtId="0" fontId="0" fillId="6" borderId="0" xfId="0" applyFill="1"/>
    <xf numFmtId="0" fontId="0" fillId="6" borderId="27" xfId="0" applyFill="1" applyBorder="1"/>
    <xf numFmtId="0" fontId="0" fillId="6" borderId="29" xfId="0" applyFill="1" applyBorder="1"/>
    <xf numFmtId="0" fontId="0" fillId="6" borderId="26" xfId="0" applyFill="1" applyBorder="1"/>
    <xf numFmtId="0" fontId="0" fillId="6" borderId="23" xfId="0" applyFill="1" applyBorder="1"/>
    <xf numFmtId="0" fontId="0" fillId="5" borderId="20" xfId="0" applyFill="1" applyBorder="1" applyAlignment="1">
      <alignment horizontal="center"/>
    </xf>
    <xf numFmtId="9" fontId="0" fillId="5" borderId="20" xfId="1" applyFont="1" applyFill="1" applyBorder="1" applyAlignment="1">
      <alignment horizontal="center"/>
    </xf>
    <xf numFmtId="4" fontId="0" fillId="5" borderId="20" xfId="0" applyNumberFormat="1" applyFill="1" applyBorder="1" applyAlignment="1">
      <alignment horizontal="center"/>
    </xf>
    <xf numFmtId="9" fontId="0" fillId="5" borderId="12" xfId="1" applyFont="1" applyFill="1" applyBorder="1" applyAlignment="1">
      <alignment horizontal="center"/>
    </xf>
    <xf numFmtId="0" fontId="11" fillId="11" borderId="41" xfId="0" applyFont="1" applyFill="1" applyBorder="1" applyAlignment="1">
      <alignment horizontal="center" vertical="center"/>
    </xf>
    <xf numFmtId="0" fontId="11" fillId="2" borderId="41" xfId="0" applyFont="1" applyFill="1" applyBorder="1" applyAlignment="1">
      <alignment horizontal="center" vertical="center"/>
    </xf>
    <xf numFmtId="0" fontId="0" fillId="13" borderId="0" xfId="0" applyFill="1"/>
    <xf numFmtId="14" fontId="0" fillId="13" borderId="0" xfId="0" applyNumberFormat="1" applyFill="1" applyAlignment="1">
      <alignment horizontal="left"/>
    </xf>
    <xf numFmtId="165" fontId="0" fillId="13" borderId="0" xfId="0" applyNumberFormat="1" applyFill="1" applyAlignment="1">
      <alignment horizontal="left"/>
    </xf>
    <xf numFmtId="0" fontId="0" fillId="13" borderId="0" xfId="0" applyFill="1" applyAlignment="1">
      <alignment horizontal="left"/>
    </xf>
    <xf numFmtId="165" fontId="0" fillId="13" borderId="0" xfId="0" applyNumberFormat="1" applyFill="1"/>
    <xf numFmtId="0" fontId="4" fillId="14" borderId="12" xfId="0" applyFont="1" applyFill="1" applyBorder="1"/>
    <xf numFmtId="165" fontId="4" fillId="14" borderId="12" xfId="0" applyNumberFormat="1" applyFont="1" applyFill="1" applyBorder="1" applyAlignment="1">
      <alignment wrapText="1"/>
    </xf>
    <xf numFmtId="14" fontId="0" fillId="13" borderId="0" xfId="0" applyNumberFormat="1" applyFill="1"/>
    <xf numFmtId="165" fontId="4" fillId="14" borderId="47" xfId="0" applyNumberFormat="1" applyFont="1" applyFill="1" applyBorder="1" applyAlignment="1">
      <alignment wrapText="1"/>
    </xf>
    <xf numFmtId="14" fontId="0" fillId="13" borderId="12" xfId="0" applyNumberFormat="1" applyFill="1" applyBorder="1"/>
    <xf numFmtId="2" fontId="0" fillId="13" borderId="12" xfId="0" applyNumberFormat="1" applyFill="1" applyBorder="1"/>
    <xf numFmtId="164" fontId="0" fillId="13" borderId="12" xfId="0" applyNumberFormat="1" applyFill="1" applyBorder="1"/>
    <xf numFmtId="0" fontId="0" fillId="13" borderId="35" xfId="0" applyFill="1" applyBorder="1"/>
    <xf numFmtId="0" fontId="0" fillId="13" borderId="27" xfId="0" applyFill="1" applyBorder="1"/>
    <xf numFmtId="165" fontId="0" fillId="13" borderId="27" xfId="0" applyNumberFormat="1" applyFill="1" applyBorder="1" applyAlignment="1">
      <alignment horizontal="left"/>
    </xf>
    <xf numFmtId="0" fontId="0" fillId="13" borderId="35" xfId="0" applyFill="1" applyBorder="1" applyAlignment="1">
      <alignment horizontal="left"/>
    </xf>
    <xf numFmtId="0" fontId="0" fillId="13" borderId="29" xfId="0" applyFill="1" applyBorder="1" applyAlignment="1">
      <alignment horizontal="left"/>
    </xf>
    <xf numFmtId="0" fontId="0" fillId="13" borderId="22" xfId="0" applyFill="1" applyBorder="1"/>
    <xf numFmtId="165" fontId="0" fillId="13" borderId="35" xfId="0" applyNumberFormat="1" applyFill="1" applyBorder="1" applyAlignment="1">
      <alignment horizontal="left"/>
    </xf>
    <xf numFmtId="0" fontId="4" fillId="14" borderId="48" xfId="0" applyFont="1" applyFill="1" applyBorder="1"/>
    <xf numFmtId="165" fontId="4" fillId="14" borderId="49" xfId="0" applyNumberFormat="1" applyFont="1" applyFill="1" applyBorder="1" applyAlignment="1">
      <alignment wrapText="1"/>
    </xf>
    <xf numFmtId="0" fontId="6" fillId="5" borderId="22" xfId="0" applyFont="1" applyFill="1" applyBorder="1"/>
    <xf numFmtId="0" fontId="0" fillId="5" borderId="39" xfId="0" applyFill="1" applyBorder="1"/>
    <xf numFmtId="14" fontId="0" fillId="13" borderId="27" xfId="0" applyNumberFormat="1" applyFill="1" applyBorder="1" applyAlignment="1">
      <alignment horizontal="left"/>
    </xf>
    <xf numFmtId="0" fontId="0" fillId="13" borderId="12" xfId="0" applyFill="1" applyBorder="1"/>
    <xf numFmtId="0" fontId="0" fillId="13" borderId="36" xfId="0" applyFill="1" applyBorder="1" applyAlignment="1">
      <alignment horizontal="left"/>
    </xf>
    <xf numFmtId="0" fontId="0" fillId="13" borderId="42" xfId="0" applyFill="1" applyBorder="1" applyAlignment="1">
      <alignment horizontal="left"/>
    </xf>
    <xf numFmtId="0" fontId="0" fillId="13" borderId="20" xfId="0" applyFill="1" applyBorder="1" applyAlignment="1">
      <alignment horizontal="left"/>
    </xf>
    <xf numFmtId="169" fontId="0" fillId="13" borderId="0" xfId="0" applyNumberFormat="1" applyFill="1"/>
    <xf numFmtId="0" fontId="6" fillId="10" borderId="22" xfId="0" applyFont="1" applyFill="1" applyBorder="1"/>
    <xf numFmtId="0" fontId="0" fillId="10" borderId="39" xfId="0" applyFill="1" applyBorder="1"/>
    <xf numFmtId="0" fontId="0" fillId="10" borderId="24" xfId="0" applyFill="1" applyBorder="1"/>
    <xf numFmtId="0" fontId="6" fillId="15" borderId="22" xfId="0" applyFont="1" applyFill="1" applyBorder="1"/>
    <xf numFmtId="0" fontId="0" fillId="15" borderId="39" xfId="0" applyFill="1" applyBorder="1"/>
    <xf numFmtId="0" fontId="0" fillId="15" borderId="24" xfId="0" applyFill="1" applyBorder="1"/>
    <xf numFmtId="0" fontId="0" fillId="15" borderId="0" xfId="0" applyFill="1"/>
    <xf numFmtId="9" fontId="0" fillId="13" borderId="0" xfId="0" applyNumberFormat="1" applyFill="1"/>
    <xf numFmtId="165" fontId="0" fillId="13" borderId="12" xfId="0" applyNumberFormat="1" applyFill="1" applyBorder="1"/>
    <xf numFmtId="2" fontId="0" fillId="9" borderId="11" xfId="0" applyNumberFormat="1" applyFill="1" applyBorder="1"/>
    <xf numFmtId="0" fontId="0" fillId="12" borderId="36" xfId="0" applyFill="1" applyBorder="1"/>
    <xf numFmtId="0" fontId="0" fillId="12" borderId="42" xfId="0" applyFill="1" applyBorder="1"/>
    <xf numFmtId="0" fontId="0" fillId="12" borderId="20" xfId="0" applyFill="1" applyBorder="1"/>
    <xf numFmtId="2" fontId="1" fillId="0" borderId="20" xfId="0" applyNumberFormat="1" applyFont="1" applyBorder="1" applyAlignment="1">
      <alignment horizontal="center" vertical="center" wrapText="1"/>
    </xf>
    <xf numFmtId="0" fontId="1" fillId="3" borderId="3" xfId="0" applyFont="1" applyFill="1" applyBorder="1" applyAlignment="1">
      <alignment horizontal="right" vertical="center" wrapText="1"/>
    </xf>
    <xf numFmtId="0" fontId="1" fillId="3" borderId="17" xfId="0" applyFont="1" applyFill="1" applyBorder="1" applyAlignment="1">
      <alignment horizontal="right" vertical="center" wrapText="1"/>
    </xf>
    <xf numFmtId="0" fontId="0" fillId="13" borderId="24" xfId="0" applyFill="1" applyBorder="1"/>
    <xf numFmtId="2" fontId="0" fillId="13" borderId="0" xfId="0" applyNumberFormat="1" applyFill="1"/>
    <xf numFmtId="164" fontId="0" fillId="13" borderId="0" xfId="0" applyNumberFormat="1" applyFill="1"/>
    <xf numFmtId="0" fontId="4" fillId="5" borderId="12" xfId="0" applyFont="1" applyFill="1" applyBorder="1" applyAlignment="1">
      <alignment horizontal="center"/>
    </xf>
    <xf numFmtId="170" fontId="0" fillId="5" borderId="12" xfId="2" applyNumberFormat="1" applyFont="1" applyFill="1" applyBorder="1" applyAlignment="1">
      <alignment horizontal="center"/>
    </xf>
    <xf numFmtId="10" fontId="0" fillId="5" borderId="12" xfId="1" applyNumberFormat="1" applyFont="1" applyFill="1" applyBorder="1" applyAlignment="1">
      <alignment horizontal="center"/>
    </xf>
    <xf numFmtId="10" fontId="0" fillId="5" borderId="12" xfId="1" applyNumberFormat="1" applyFont="1" applyFill="1" applyBorder="1"/>
    <xf numFmtId="170" fontId="0" fillId="12" borderId="12" xfId="2" applyNumberFormat="1" applyFont="1" applyFill="1" applyBorder="1" applyAlignment="1">
      <alignment horizontal="center"/>
    </xf>
    <xf numFmtId="9" fontId="0" fillId="12" borderId="12" xfId="1" applyFont="1" applyFill="1" applyBorder="1" applyAlignment="1">
      <alignment horizontal="center"/>
    </xf>
    <xf numFmtId="1" fontId="0" fillId="13" borderId="0" xfId="0" applyNumberFormat="1" applyFill="1"/>
    <xf numFmtId="0" fontId="6" fillId="8" borderId="22" xfId="0" applyFont="1" applyFill="1" applyBorder="1"/>
    <xf numFmtId="0" fontId="6" fillId="8" borderId="39" xfId="0" applyFont="1" applyFill="1" applyBorder="1"/>
    <xf numFmtId="0" fontId="6" fillId="8" borderId="24" xfId="0" applyFont="1" applyFill="1" applyBorder="1"/>
    <xf numFmtId="0" fontId="0" fillId="8" borderId="39" xfId="0" applyFill="1" applyBorder="1"/>
    <xf numFmtId="0" fontId="0" fillId="8" borderId="24" xfId="0" applyFill="1" applyBorder="1"/>
    <xf numFmtId="165" fontId="4" fillId="16" borderId="0" xfId="0" applyNumberFormat="1" applyFont="1" applyFill="1" applyAlignment="1">
      <alignment wrapText="1"/>
    </xf>
    <xf numFmtId="2" fontId="0" fillId="8" borderId="0" xfId="0" applyNumberFormat="1" applyFill="1"/>
    <xf numFmtId="165" fontId="4" fillId="17" borderId="0" xfId="0" applyNumberFormat="1" applyFont="1" applyFill="1" applyAlignment="1">
      <alignment wrapText="1"/>
    </xf>
    <xf numFmtId="2" fontId="0" fillId="9" borderId="0" xfId="0" applyNumberFormat="1" applyFill="1"/>
    <xf numFmtId="0" fontId="6" fillId="9" borderId="22" xfId="0" applyFont="1" applyFill="1" applyBorder="1"/>
    <xf numFmtId="0" fontId="0" fillId="9" borderId="39" xfId="0" applyFill="1" applyBorder="1"/>
    <xf numFmtId="0" fontId="0" fillId="9" borderId="24" xfId="0" applyFill="1" applyBorder="1"/>
    <xf numFmtId="0" fontId="0" fillId="12" borderId="0" xfId="0" applyFill="1" applyAlignment="1">
      <alignment wrapText="1"/>
    </xf>
    <xf numFmtId="0" fontId="0" fillId="0" borderId="0" xfId="0" applyAlignment="1">
      <alignment wrapText="1"/>
    </xf>
    <xf numFmtId="0" fontId="0" fillId="13" borderId="0" xfId="0" applyFill="1" applyAlignment="1">
      <alignment wrapText="1"/>
    </xf>
    <xf numFmtId="0" fontId="0" fillId="8" borderId="0" xfId="0" applyFill="1" applyAlignment="1">
      <alignment wrapText="1"/>
    </xf>
    <xf numFmtId="0" fontId="0" fillId="13" borderId="36" xfId="0" applyFill="1" applyBorder="1" applyAlignment="1">
      <alignment wrapText="1"/>
    </xf>
    <xf numFmtId="0" fontId="0" fillId="13" borderId="12" xfId="0" applyFill="1" applyBorder="1" applyAlignment="1">
      <alignment wrapText="1"/>
    </xf>
    <xf numFmtId="0" fontId="4" fillId="14" borderId="48" xfId="0" applyFont="1" applyFill="1" applyBorder="1" applyAlignment="1">
      <alignment wrapText="1"/>
    </xf>
    <xf numFmtId="0" fontId="0" fillId="13" borderId="27" xfId="0" applyFill="1" applyBorder="1" applyAlignment="1">
      <alignment wrapText="1"/>
    </xf>
    <xf numFmtId="0" fontId="0" fillId="9" borderId="0" xfId="0" applyFill="1" applyAlignment="1">
      <alignment wrapText="1"/>
    </xf>
    <xf numFmtId="9" fontId="0" fillId="13" borderId="0" xfId="0" applyNumberFormat="1" applyFill="1" applyAlignment="1">
      <alignment wrapText="1"/>
    </xf>
    <xf numFmtId="0" fontId="0" fillId="10" borderId="0" xfId="0" applyFill="1" applyAlignment="1">
      <alignment wrapText="1"/>
    </xf>
    <xf numFmtId="0" fontId="4" fillId="13" borderId="47" xfId="0" applyFont="1" applyFill="1" applyBorder="1" applyAlignment="1">
      <alignment wrapText="1"/>
    </xf>
    <xf numFmtId="0" fontId="4" fillId="14" borderId="47" xfId="0" applyFont="1" applyFill="1" applyBorder="1" applyAlignment="1">
      <alignment wrapText="1"/>
    </xf>
    <xf numFmtId="0" fontId="4" fillId="13" borderId="50" xfId="0" applyFont="1" applyFill="1" applyBorder="1" applyAlignment="1">
      <alignment wrapText="1"/>
    </xf>
    <xf numFmtId="14" fontId="4" fillId="13" borderId="0" xfId="0" applyNumberFormat="1" applyFont="1" applyFill="1"/>
    <xf numFmtId="14" fontId="4" fillId="13" borderId="50" xfId="0" applyNumberFormat="1" applyFont="1" applyFill="1" applyBorder="1"/>
    <xf numFmtId="0" fontId="4" fillId="13" borderId="0" xfId="0" applyFont="1" applyFill="1" applyAlignment="1">
      <alignment wrapText="1"/>
    </xf>
    <xf numFmtId="43" fontId="0" fillId="12" borderId="0" xfId="2" applyFont="1" applyFill="1" applyBorder="1"/>
    <xf numFmtId="171" fontId="0" fillId="13" borderId="0" xfId="3" applyNumberFormat="1" applyFont="1" applyFill="1"/>
    <xf numFmtId="171" fontId="0" fillId="13" borderId="0" xfId="0" applyNumberFormat="1" applyFill="1"/>
    <xf numFmtId="0" fontId="4" fillId="13" borderId="50" xfId="0" applyFont="1" applyFill="1" applyBorder="1" applyAlignment="1">
      <alignment vertical="center" wrapText="1"/>
    </xf>
    <xf numFmtId="0" fontId="4" fillId="13" borderId="0" xfId="0" applyFont="1" applyFill="1" applyAlignment="1">
      <alignment vertical="center" wrapText="1"/>
    </xf>
    <xf numFmtId="0" fontId="4" fillId="18" borderId="50" xfId="0" applyFont="1" applyFill="1" applyBorder="1" applyAlignment="1">
      <alignment vertical="center" wrapText="1"/>
    </xf>
    <xf numFmtId="9" fontId="4" fillId="18" borderId="50" xfId="0" applyNumberFormat="1" applyFont="1" applyFill="1" applyBorder="1" applyAlignment="1">
      <alignment vertical="center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1" fontId="0" fillId="0" borderId="0" xfId="0" applyNumberFormat="1"/>
    <xf numFmtId="3" fontId="0" fillId="0" borderId="0" xfId="0" applyNumberFormat="1"/>
    <xf numFmtId="0" fontId="4" fillId="18" borderId="50" xfId="0" applyFont="1" applyFill="1" applyBorder="1" applyAlignment="1">
      <alignment wrapText="1"/>
    </xf>
    <xf numFmtId="2" fontId="0" fillId="0" borderId="0" xfId="0" applyNumberFormat="1"/>
    <xf numFmtId="172" fontId="0" fillId="0" borderId="0" xfId="0" applyNumberFormat="1"/>
    <xf numFmtId="170" fontId="0" fillId="0" borderId="0" xfId="0" applyNumberFormat="1"/>
    <xf numFmtId="173" fontId="0" fillId="0" borderId="0" xfId="0" applyNumberFormat="1"/>
    <xf numFmtId="0" fontId="0" fillId="0" borderId="0" xfId="0" pivotButton="1" applyAlignment="1">
      <alignment wrapText="1"/>
    </xf>
    <xf numFmtId="0" fontId="0" fillId="13" borderId="20" xfId="0" applyFill="1" applyBorder="1" applyAlignment="1">
      <alignment wrapText="1"/>
    </xf>
    <xf numFmtId="4" fontId="0" fillId="6" borderId="0" xfId="0" applyNumberFormat="1" applyFill="1"/>
    <xf numFmtId="9" fontId="4" fillId="13" borderId="50" xfId="0" applyNumberFormat="1" applyFont="1" applyFill="1" applyBorder="1" applyAlignment="1">
      <alignment vertical="center" wrapText="1"/>
    </xf>
    <xf numFmtId="9" fontId="0" fillId="6" borderId="0" xfId="1" applyFont="1" applyFill="1"/>
    <xf numFmtId="170" fontId="0" fillId="12" borderId="0" xfId="0" applyNumberFormat="1" applyFill="1"/>
    <xf numFmtId="170" fontId="0" fillId="5" borderId="0" xfId="2" applyNumberFormat="1" applyFont="1" applyFill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12" fillId="11" borderId="22" xfId="0" applyFont="1" applyFill="1" applyBorder="1" applyAlignment="1">
      <alignment horizontal="center"/>
    </xf>
    <xf numFmtId="0" fontId="12" fillId="11" borderId="39" xfId="0" applyFont="1" applyFill="1" applyBorder="1" applyAlignment="1">
      <alignment horizontal="center"/>
    </xf>
    <xf numFmtId="0" fontId="12" fillId="11" borderId="24" xfId="0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29" xfId="0" applyFont="1" applyFill="1" applyBorder="1" applyAlignment="1">
      <alignment horizontal="center" vertical="center"/>
    </xf>
    <xf numFmtId="0" fontId="10" fillId="8" borderId="26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0" fillId="12" borderId="32" xfId="0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27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10" fillId="15" borderId="32" xfId="0" applyFont="1" applyFill="1" applyBorder="1" applyAlignment="1">
      <alignment horizontal="center" vertical="center"/>
    </xf>
    <xf numFmtId="0" fontId="10" fillId="15" borderId="33" xfId="0" applyFont="1" applyFill="1" applyBorder="1" applyAlignment="1">
      <alignment horizontal="center" vertical="center"/>
    </xf>
    <xf numFmtId="0" fontId="10" fillId="15" borderId="34" xfId="0" applyFont="1" applyFill="1" applyBorder="1" applyAlignment="1">
      <alignment horizontal="center" vertical="center"/>
    </xf>
    <xf numFmtId="0" fontId="10" fillId="15" borderId="35" xfId="0" applyFont="1" applyFill="1" applyBorder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0" fillId="15" borderId="27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26" xfId="0" applyFont="1" applyFill="1" applyBorder="1" applyAlignment="1">
      <alignment horizontal="center" vertical="center"/>
    </xf>
    <xf numFmtId="0" fontId="10" fillId="15" borderId="2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0" fillId="13" borderId="0" xfId="0" applyNumberFormat="1" applyFill="1"/>
    <xf numFmtId="0" fontId="0" fillId="13" borderId="36" xfId="0" applyNumberFormat="1" applyFill="1" applyBorder="1"/>
    <xf numFmtId="0" fontId="0" fillId="13" borderId="42" xfId="0" applyNumberFormat="1" applyFill="1" applyBorder="1"/>
    <xf numFmtId="0" fontId="0" fillId="13" borderId="20" xfId="0" applyNumberFormat="1" applyFill="1" applyBorder="1"/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172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%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8" formatCode="#,##0.0"/>
    </dxf>
    <dxf>
      <numFmt numFmtId="169" formatCode="0.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%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8" formatCode="#,##0.0"/>
    </dxf>
    <dxf>
      <numFmt numFmtId="169" formatCode="0.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%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8" formatCode="#,##0.0"/>
    </dxf>
    <dxf>
      <numFmt numFmtId="169" formatCode="0.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%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8" formatCode="#,##0.0"/>
    </dxf>
    <dxf>
      <numFmt numFmtId="169" formatCode="0.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numFmt numFmtId="2" formatCode="0.00"/>
    </dxf>
    <dxf>
      <numFmt numFmtId="170" formatCode="_-* #,##0_-;\-* #,##0_-;_-* &quot;-&quot;??_-;_-@_-"/>
    </dxf>
    <dxf>
      <numFmt numFmtId="0" formatCode="General"/>
    </dxf>
    <dxf>
      <numFmt numFmtId="0" formatCode="General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173" formatCode="0.0000"/>
    </dxf>
    <dxf>
      <numFmt numFmtId="173" formatCode="0.0000"/>
    </dxf>
    <dxf>
      <numFmt numFmtId="173" formatCode="0.0000"/>
    </dxf>
    <dxf>
      <alignment wrapText="1"/>
    </dxf>
    <dxf>
      <alignment wrapTex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69" formatCode="0.0%"/>
    </dxf>
    <dxf>
      <numFmt numFmtId="168" formatCode="#,##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numFmt numFmtId="173" formatCode="0.0000"/>
    </dxf>
    <dxf>
      <numFmt numFmtId="173" formatCode="0.0000"/>
    </dxf>
    <dxf>
      <numFmt numFmtId="173" formatCode="0.0000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0" formatCode="General"/>
    </dxf>
    <dxf>
      <numFmt numFmtId="0" formatCode="General"/>
    </dxf>
    <dxf>
      <numFmt numFmtId="170" formatCode="_-* #,##0_-;\-* #,##0_-;_-* &quot;-&quot;??_-;_-@_-"/>
    </dxf>
    <dxf>
      <numFmt numFmtId="2" formatCode="0.00"/>
    </dxf>
    <dxf>
      <alignment wrapText="1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169" formatCode="0.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sz val="10"/>
      </font>
    </dxf>
  </dxfs>
  <tableStyles count="1" defaultTableStyle="TableStyleMedium2" defaultPivotStyle="PivotStyleLight16">
    <tableStyle name="Estilo de segmentación de datos 1" pivot="0" table="0" count="1" xr9:uid="{47773217-9F2E-4465-9DFD-F1C081C122B8}">
      <tableStyleElement type="wholeTable" dxfId="1720"/>
    </tableStyle>
  </tableStyles>
  <colors>
    <mruColors>
      <color rgb="FF131313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microsoft.com/office/2007/relationships/slicerCache" Target="slicerCaches/slicerCache12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microsoft.com/office/2007/relationships/slicerCache" Target="slicerCaches/slicerCache1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0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5.xml"/><Relationship Id="rId24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5" Type="http://schemas.microsoft.com/office/2007/relationships/slicerCache" Target="slicerCaches/slicerCache9.xml"/><Relationship Id="rId23" Type="http://schemas.microsoft.com/office/2017/10/relationships/person" Target="persons/person.xml"/><Relationship Id="rId10" Type="http://schemas.microsoft.com/office/2007/relationships/slicerCache" Target="slicerCaches/slicerCache4.xml"/><Relationship Id="rId19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2026.xlsm]DASHBOARD!FECHA FASES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DIARIO</a:t>
            </a:r>
            <a:r>
              <a:rPr lang="es-CO" baseline="0"/>
              <a:t> POR TURNO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DASHBOARD!$CJ$6:$CJ$7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DASHBOARD!$CI$8:$CI$37</c:f>
              <c:strCache>
                <c:ptCount val="30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  <c:pt idx="25">
                  <c:v>26/04/2026</c:v>
                </c:pt>
                <c:pt idx="26">
                  <c:v>27/04/2026</c:v>
                </c:pt>
                <c:pt idx="27">
                  <c:v>28/04/2026</c:v>
                </c:pt>
                <c:pt idx="28">
                  <c:v>29/04/2026</c:v>
                </c:pt>
                <c:pt idx="29">
                  <c:v>30/04/2026</c:v>
                </c:pt>
              </c:strCache>
            </c:strRef>
          </c:cat>
          <c:val>
            <c:numRef>
              <c:f>DASHBOARD!$CJ$8:$CJ$37</c:f>
              <c:numCache>
                <c:formatCode>General</c:formatCode>
                <c:ptCount val="30"/>
                <c:pt idx="0">
                  <c:v>0</c:v>
                </c:pt>
                <c:pt idx="1">
                  <c:v>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31</c:v>
                </c:pt>
                <c:pt idx="6">
                  <c:v>37</c:v>
                </c:pt>
                <c:pt idx="7">
                  <c:v>82</c:v>
                </c:pt>
                <c:pt idx="8">
                  <c:v>79</c:v>
                </c:pt>
                <c:pt idx="9">
                  <c:v>32</c:v>
                </c:pt>
                <c:pt idx="10">
                  <c:v>73</c:v>
                </c:pt>
                <c:pt idx="11">
                  <c:v>0</c:v>
                </c:pt>
                <c:pt idx="12">
                  <c:v>26</c:v>
                </c:pt>
                <c:pt idx="13">
                  <c:v>53</c:v>
                </c:pt>
                <c:pt idx="14">
                  <c:v>52</c:v>
                </c:pt>
                <c:pt idx="15">
                  <c:v>47</c:v>
                </c:pt>
                <c:pt idx="16">
                  <c:v>18</c:v>
                </c:pt>
                <c:pt idx="17">
                  <c:v>44</c:v>
                </c:pt>
                <c:pt idx="18">
                  <c:v>0</c:v>
                </c:pt>
                <c:pt idx="19">
                  <c:v>37</c:v>
                </c:pt>
                <c:pt idx="20">
                  <c:v>46</c:v>
                </c:pt>
                <c:pt idx="21">
                  <c:v>28</c:v>
                </c:pt>
                <c:pt idx="22">
                  <c:v>31</c:v>
                </c:pt>
                <c:pt idx="23">
                  <c:v>1056</c:v>
                </c:pt>
                <c:pt idx="24">
                  <c:v>0</c:v>
                </c:pt>
                <c:pt idx="25">
                  <c:v>0</c:v>
                </c:pt>
                <c:pt idx="26">
                  <c:v>29</c:v>
                </c:pt>
                <c:pt idx="27">
                  <c:v>28</c:v>
                </c:pt>
                <c:pt idx="28">
                  <c:v>27</c:v>
                </c:pt>
                <c:pt idx="29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4-4CF7-9E97-9305FFDD0243}"/>
            </c:ext>
          </c:extLst>
        </c:ser>
        <c:ser>
          <c:idx val="1"/>
          <c:order val="1"/>
          <c:tx>
            <c:strRef>
              <c:f>DASHBOARD!$CK$6:$CK$7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DASHBOARD!$CI$8:$CI$37</c:f>
              <c:strCache>
                <c:ptCount val="30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  <c:pt idx="25">
                  <c:v>26/04/2026</c:v>
                </c:pt>
                <c:pt idx="26">
                  <c:v>27/04/2026</c:v>
                </c:pt>
                <c:pt idx="27">
                  <c:v>28/04/2026</c:v>
                </c:pt>
                <c:pt idx="28">
                  <c:v>29/04/2026</c:v>
                </c:pt>
                <c:pt idx="29">
                  <c:v>30/04/2026</c:v>
                </c:pt>
              </c:strCache>
            </c:strRef>
          </c:cat>
          <c:val>
            <c:numRef>
              <c:f>DASHBOARD!$CK$8:$CK$37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64</c:v>
                </c:pt>
                <c:pt idx="7">
                  <c:v>36</c:v>
                </c:pt>
                <c:pt idx="8">
                  <c:v>62</c:v>
                </c:pt>
                <c:pt idx="9">
                  <c:v>42</c:v>
                </c:pt>
                <c:pt idx="10">
                  <c:v>0</c:v>
                </c:pt>
                <c:pt idx="11">
                  <c:v>0</c:v>
                </c:pt>
                <c:pt idx="12">
                  <c:v>47</c:v>
                </c:pt>
                <c:pt idx="13">
                  <c:v>19</c:v>
                </c:pt>
                <c:pt idx="14">
                  <c:v>35</c:v>
                </c:pt>
                <c:pt idx="15">
                  <c:v>33</c:v>
                </c:pt>
                <c:pt idx="16">
                  <c:v>38</c:v>
                </c:pt>
                <c:pt idx="17">
                  <c:v>44</c:v>
                </c:pt>
                <c:pt idx="18">
                  <c:v>0</c:v>
                </c:pt>
                <c:pt idx="19">
                  <c:v>40</c:v>
                </c:pt>
                <c:pt idx="20">
                  <c:v>68</c:v>
                </c:pt>
                <c:pt idx="21">
                  <c:v>37</c:v>
                </c:pt>
                <c:pt idx="22">
                  <c:v>31</c:v>
                </c:pt>
                <c:pt idx="23">
                  <c:v>703</c:v>
                </c:pt>
                <c:pt idx="24">
                  <c:v>45</c:v>
                </c:pt>
                <c:pt idx="25">
                  <c:v>24</c:v>
                </c:pt>
                <c:pt idx="26">
                  <c:v>34</c:v>
                </c:pt>
                <c:pt idx="27">
                  <c:v>32</c:v>
                </c:pt>
                <c:pt idx="28">
                  <c:v>39</c:v>
                </c:pt>
                <c:pt idx="29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9-499A-9AF3-AF9950ABAD9B}"/>
            </c:ext>
          </c:extLst>
        </c:ser>
        <c:ser>
          <c:idx val="2"/>
          <c:order val="2"/>
          <c:tx>
            <c:strRef>
              <c:f>DASHBOARD!$CL$6:$CL$7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DASHBOARD!$CI$8:$CI$37</c:f>
              <c:strCache>
                <c:ptCount val="30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  <c:pt idx="25">
                  <c:v>26/04/2026</c:v>
                </c:pt>
                <c:pt idx="26">
                  <c:v>27/04/2026</c:v>
                </c:pt>
                <c:pt idx="27">
                  <c:v>28/04/2026</c:v>
                </c:pt>
                <c:pt idx="28">
                  <c:v>29/04/2026</c:v>
                </c:pt>
                <c:pt idx="29">
                  <c:v>30/04/2026</c:v>
                </c:pt>
              </c:strCache>
            </c:strRef>
          </c:cat>
          <c:val>
            <c:numRef>
              <c:f>DASHBOARD!$CL$8:$CL$37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86</c:v>
                </c:pt>
                <c:pt idx="7">
                  <c:v>15</c:v>
                </c:pt>
                <c:pt idx="8">
                  <c:v>32</c:v>
                </c:pt>
                <c:pt idx="9">
                  <c:v>39</c:v>
                </c:pt>
                <c:pt idx="10">
                  <c:v>47</c:v>
                </c:pt>
                <c:pt idx="11">
                  <c:v>0</c:v>
                </c:pt>
                <c:pt idx="12">
                  <c:v>59</c:v>
                </c:pt>
                <c:pt idx="13">
                  <c:v>303</c:v>
                </c:pt>
                <c:pt idx="14">
                  <c:v>39</c:v>
                </c:pt>
                <c:pt idx="15">
                  <c:v>18</c:v>
                </c:pt>
                <c:pt idx="16">
                  <c:v>366</c:v>
                </c:pt>
                <c:pt idx="17">
                  <c:v>27</c:v>
                </c:pt>
                <c:pt idx="18">
                  <c:v>0</c:v>
                </c:pt>
                <c:pt idx="19">
                  <c:v>62</c:v>
                </c:pt>
                <c:pt idx="20">
                  <c:v>2360</c:v>
                </c:pt>
                <c:pt idx="21">
                  <c:v>40</c:v>
                </c:pt>
                <c:pt idx="22">
                  <c:v>57</c:v>
                </c:pt>
                <c:pt idx="23">
                  <c:v>31</c:v>
                </c:pt>
                <c:pt idx="24">
                  <c:v>48</c:v>
                </c:pt>
                <c:pt idx="25">
                  <c:v>51</c:v>
                </c:pt>
                <c:pt idx="26">
                  <c:v>44</c:v>
                </c:pt>
                <c:pt idx="27">
                  <c:v>35</c:v>
                </c:pt>
                <c:pt idx="28">
                  <c:v>39</c:v>
                </c:pt>
                <c:pt idx="29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C9-499A-9AF3-AF9950ABAD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7253887"/>
        <c:axId val="227233727"/>
      </c:barChart>
      <c:catAx>
        <c:axId val="22725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33727"/>
        <c:crosses val="autoZero"/>
        <c:auto val="1"/>
        <c:lblAlgn val="ctr"/>
        <c:lblOffset val="100"/>
        <c:noMultiLvlLbl val="0"/>
      </c:catAx>
      <c:valAx>
        <c:axId val="2272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5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 b="0">
                <a:solidFill>
                  <a:schemeClr val="tx1"/>
                </a:solidFill>
              </a:rPr>
              <a:t>SEGUIMIENTO DIARIO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DASHBOARD!$CP$7</c:f>
              <c:strCache>
                <c:ptCount val="1"/>
                <c:pt idx="0">
                  <c:v>MINIMO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</c:numCache>
            </c:numRef>
          </c:cat>
          <c:val>
            <c:numRef>
              <c:f>DASHBOARD!$CP$8:$CP$17</c:f>
              <c:numCache>
                <c:formatCode>0.00</c:formatCode>
                <c:ptCount val="10"/>
                <c:pt idx="1">
                  <c:v>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31</c:v>
                </c:pt>
                <c:pt idx="6">
                  <c:v>37</c:v>
                </c:pt>
                <c:pt idx="7">
                  <c:v>15</c:v>
                </c:pt>
                <c:pt idx="8">
                  <c:v>32</c:v>
                </c:pt>
                <c:pt idx="9">
                  <c:v>32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673-432C-A282-5DBAABACBF3C}"/>
            </c:ext>
          </c:extLst>
        </c:ser>
        <c:ser>
          <c:idx val="1"/>
          <c:order val="1"/>
          <c:tx>
            <c:strRef>
              <c:f>DASHBOARD!$CQ$7</c:f>
              <c:strCache>
                <c:ptCount val="1"/>
                <c:pt idx="0">
                  <c:v>MAXIMO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</c:numCache>
            </c:numRef>
          </c:cat>
          <c:val>
            <c:numRef>
              <c:f>DASHBOARD!$CQ$8:$CQ$17</c:f>
              <c:numCache>
                <c:formatCode>0.0</c:formatCode>
                <c:ptCount val="10"/>
                <c:pt idx="1">
                  <c:v>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86</c:v>
                </c:pt>
                <c:pt idx="7">
                  <c:v>82</c:v>
                </c:pt>
                <c:pt idx="8">
                  <c:v>79</c:v>
                </c:pt>
                <c:pt idx="9">
                  <c:v>42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673-432C-A282-5DBAABACBF3C}"/>
            </c:ext>
          </c:extLst>
        </c:ser>
        <c:ser>
          <c:idx val="2"/>
          <c:order val="2"/>
          <c:tx>
            <c:strRef>
              <c:f>DASHBOARD!$CR$7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</c:numCache>
            </c:numRef>
          </c:cat>
          <c:val>
            <c:numRef>
              <c:f>DASHBOARD!$CR$8:$CR$17</c:f>
              <c:numCache>
                <c:formatCode>0.00</c:formatCode>
                <c:ptCount val="10"/>
                <c:pt idx="1">
                  <c:v>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42.333333333333336</c:v>
                </c:pt>
                <c:pt idx="6">
                  <c:v>62.333333333333336</c:v>
                </c:pt>
                <c:pt idx="7">
                  <c:v>44.333333333333336</c:v>
                </c:pt>
                <c:pt idx="8">
                  <c:v>57.666666666666664</c:v>
                </c:pt>
                <c:pt idx="9">
                  <c:v>37.666666666666664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3-432C-A282-5DBAABACBF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26447199"/>
        <c:axId val="1326461119"/>
        <c:extLst/>
      </c:barChart>
      <c:dateAx>
        <c:axId val="13264471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61119"/>
        <c:crosses val="autoZero"/>
        <c:auto val="1"/>
        <c:lblOffset val="100"/>
        <c:baseTimeUnit val="days"/>
      </c:dateAx>
      <c:valAx>
        <c:axId val="132646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47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2026.xlsm]DASHBOARD!TURNO FASES 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DASHBOARD!$AZ$6:$AZ$8</c:f>
              <c:strCache>
                <c:ptCount val="1"/>
                <c:pt idx="0">
                  <c:v>Conductividad(Us/cm) - 2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DASHBOARD!$AY$9:$AY$15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DASHBOARD!$AZ$9:$AZ$15</c:f>
              <c:numCache>
                <c:formatCode>General</c:formatCode>
                <c:ptCount val="7"/>
                <c:pt idx="0">
                  <c:v>116670</c:v>
                </c:pt>
                <c:pt idx="1">
                  <c:v>106390</c:v>
                </c:pt>
                <c:pt idx="2">
                  <c:v>96633</c:v>
                </c:pt>
                <c:pt idx="3">
                  <c:v>97170</c:v>
                </c:pt>
                <c:pt idx="4">
                  <c:v>96790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8-48C7-85C5-BDE2CB078F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48831872"/>
        <c:axId val="1648829472"/>
      </c:lineChart>
      <c:catAx>
        <c:axId val="16488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29472"/>
        <c:crosses val="autoZero"/>
        <c:auto val="0"/>
        <c:lblAlgn val="ctr"/>
        <c:lblOffset val="100"/>
        <c:noMultiLvlLbl val="0"/>
      </c:catAx>
      <c:valAx>
        <c:axId val="164882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3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2026.xlsm]DASHBOARD!TURNO BIOLOGICO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DASHBOARD!$BL$6:$BL$8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DASHBOARD!$BK$9:$BK$14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DASHBOARD!$BL$9:$BL$14</c:f>
              <c:numCache>
                <c:formatCode>General</c:formatCode>
                <c:ptCount val="6"/>
                <c:pt idx="0">
                  <c:v>15.02</c:v>
                </c:pt>
                <c:pt idx="1">
                  <c:v>7.87</c:v>
                </c:pt>
                <c:pt idx="2">
                  <c:v>23.740000000000002</c:v>
                </c:pt>
                <c:pt idx="3">
                  <c:v>23.5</c:v>
                </c:pt>
                <c:pt idx="4">
                  <c:v>116.03999999999999</c:v>
                </c:pt>
                <c:pt idx="5">
                  <c:v>117.19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5-49B2-95BF-06866AD99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8766592"/>
        <c:axId val="1648773312"/>
      </c:barChart>
      <c:catAx>
        <c:axId val="16487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73312"/>
        <c:crosses val="autoZero"/>
        <c:auto val="1"/>
        <c:lblAlgn val="ctr"/>
        <c:lblOffset val="100"/>
        <c:noMultiLvlLbl val="0"/>
      </c:catAx>
      <c:valAx>
        <c:axId val="164877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6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2026.xlsm]DASHBOARD!TURNO OSMOSIS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DASHBOARD!$BZ$6:$BZ$8</c:f>
              <c:strCache>
                <c:ptCount val="1"/>
                <c:pt idx="0">
                  <c:v>Conductividad(Us/cm)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DASHBOARD!$BY$9:$BY$15</c:f>
              <c:strCache>
                <c:ptCount val="7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1) </c:v>
                </c:pt>
                <c:pt idx="3">
                  <c:v>RO 1 (ETAPA 2) </c:v>
                </c:pt>
                <c:pt idx="4">
                  <c:v>RO 1 (COMPUESTA - Permeado) </c:v>
                </c:pt>
                <c:pt idx="5">
                  <c:v>RO 2 (Permeado)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DASHBOARD!$BZ$9:$BZ$15</c:f>
              <c:numCache>
                <c:formatCode>General</c:formatCode>
                <c:ptCount val="7"/>
                <c:pt idx="0">
                  <c:v>97170</c:v>
                </c:pt>
                <c:pt idx="1">
                  <c:v>96790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A-4947-BC95-3064F09A2A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3492240"/>
        <c:axId val="1953482160"/>
      </c:barChart>
      <c:catAx>
        <c:axId val="195349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82160"/>
        <c:crosses val="autoZero"/>
        <c:auto val="1"/>
        <c:lblAlgn val="ctr"/>
        <c:lblOffset val="100"/>
        <c:noMultiLvlLbl val="0"/>
      </c:catAx>
      <c:valAx>
        <c:axId val="19534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9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DASHBOARD!$BU$8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DASHBOARD!$BR$9:$BR$14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DASHBOARD!$BU$9:$BU$14</c:f>
              <c:numCache>
                <c:formatCode>0.00</c:formatCode>
                <c:ptCount val="6"/>
                <c:pt idx="0">
                  <c:v>15.02</c:v>
                </c:pt>
                <c:pt idx="1">
                  <c:v>7.87</c:v>
                </c:pt>
                <c:pt idx="2">
                  <c:v>23.740000000000002</c:v>
                </c:pt>
                <c:pt idx="3">
                  <c:v>23.5</c:v>
                </c:pt>
                <c:pt idx="4">
                  <c:v>116.03999999999999</c:v>
                </c:pt>
                <c:pt idx="5">
                  <c:v>117.19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F-4DD0-974F-583FA5CD95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9027775"/>
        <c:axId val="1449025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DASHBOARD!$BS$8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DASHBOARD!$BS$9:$BS$14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15.02</c:v>
                      </c:pt>
                      <c:pt idx="1">
                        <c:v>7.87</c:v>
                      </c:pt>
                      <c:pt idx="2">
                        <c:v>23.740000000000002</c:v>
                      </c:pt>
                      <c:pt idx="3">
                        <c:v>23.5</c:v>
                      </c:pt>
                      <c:pt idx="4">
                        <c:v>116.03999999999999</c:v>
                      </c:pt>
                      <c:pt idx="5">
                        <c:v>117.19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DBF-4DD0-974F-583FA5CD950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DASHBOARD!$BT$9:$BT$14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15.02</c:v>
                      </c:pt>
                      <c:pt idx="1">
                        <c:v>7.87</c:v>
                      </c:pt>
                      <c:pt idx="2">
                        <c:v>23.740000000000002</c:v>
                      </c:pt>
                      <c:pt idx="3">
                        <c:v>23.5</c:v>
                      </c:pt>
                      <c:pt idx="4">
                        <c:v>116.03999999999999</c:v>
                      </c:pt>
                      <c:pt idx="5">
                        <c:v>117.19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DBF-4DD0-974F-583FA5CD9506}"/>
                  </c:ext>
                </c:extLst>
              </c15:ser>
            </c15:filteredLineSeries>
          </c:ext>
        </c:extLst>
      </c:lineChart>
      <c:catAx>
        <c:axId val="144902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5855"/>
        <c:crosses val="autoZero"/>
        <c:auto val="1"/>
        <c:lblAlgn val="ctr"/>
        <c:lblOffset val="100"/>
        <c:noMultiLvlLbl val="0"/>
      </c:catAx>
      <c:valAx>
        <c:axId val="144902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DASHBOARD!$BF$8</c:f>
              <c:strCache>
                <c:ptCount val="1"/>
                <c:pt idx="0">
                  <c:v>MINIMO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DASHBOARD!$BF$9:$BF$15</c:f>
              <c:numCache>
                <c:formatCode>0.00</c:formatCode>
                <c:ptCount val="7"/>
                <c:pt idx="0">
                  <c:v>116670</c:v>
                </c:pt>
                <c:pt idx="1">
                  <c:v>106390</c:v>
                </c:pt>
                <c:pt idx="2">
                  <c:v>96633</c:v>
                </c:pt>
                <c:pt idx="3">
                  <c:v>97170</c:v>
                </c:pt>
                <c:pt idx="4">
                  <c:v>96790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5-4BB8-B0F2-CF0DB7BECF01}"/>
            </c:ext>
          </c:extLst>
        </c:ser>
        <c:ser>
          <c:idx val="1"/>
          <c:order val="1"/>
          <c:tx>
            <c:strRef>
              <c:f>DASHBOARD!$BG$8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DASHBOARD!$BG$9:$BG$15</c:f>
              <c:numCache>
                <c:formatCode>0.0</c:formatCode>
                <c:ptCount val="7"/>
                <c:pt idx="0">
                  <c:v>116670</c:v>
                </c:pt>
                <c:pt idx="1">
                  <c:v>106390</c:v>
                </c:pt>
                <c:pt idx="2">
                  <c:v>96633</c:v>
                </c:pt>
                <c:pt idx="3">
                  <c:v>97170</c:v>
                </c:pt>
                <c:pt idx="4">
                  <c:v>96790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5-4BB8-B0F2-CF0DB7BECF01}"/>
            </c:ext>
          </c:extLst>
        </c:ser>
        <c:ser>
          <c:idx val="2"/>
          <c:order val="2"/>
          <c:tx>
            <c:strRef>
              <c:f>DASHBOARD!$BH$8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DASHBOARD!$BH$9:$BH$15</c:f>
              <c:numCache>
                <c:formatCode>0.00</c:formatCode>
                <c:ptCount val="7"/>
                <c:pt idx="0">
                  <c:v>116670</c:v>
                </c:pt>
                <c:pt idx="1">
                  <c:v>106390</c:v>
                </c:pt>
                <c:pt idx="2">
                  <c:v>96633</c:v>
                </c:pt>
                <c:pt idx="3">
                  <c:v>97170</c:v>
                </c:pt>
                <c:pt idx="4">
                  <c:v>96790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55-4BB8-B0F2-CF0DB7BECF0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2055823"/>
        <c:axId val="1922048623"/>
      </c:lineChart>
      <c:catAx>
        <c:axId val="1922055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48623"/>
        <c:crosses val="autoZero"/>
        <c:auto val="1"/>
        <c:lblAlgn val="ctr"/>
        <c:lblOffset val="100"/>
        <c:noMultiLvlLbl val="0"/>
      </c:catAx>
      <c:valAx>
        <c:axId val="192204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5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DASHBOARD!$CF$8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DASHBOARD!$CC$9:$CC$16</c:f>
              <c:strCache>
                <c:ptCount val="8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1) </c:v>
                </c:pt>
                <c:pt idx="3">
                  <c:v>RO 1 (ETAPA 2) </c:v>
                </c:pt>
                <c:pt idx="4">
                  <c:v>RO 1 (COMPUESTA - Permeado) </c:v>
                </c:pt>
                <c:pt idx="5">
                  <c:v>RO 2 (Permeado) </c:v>
                </c:pt>
                <c:pt idx="6">
                  <c:v>RO (Rechazo) </c:v>
                </c:pt>
                <c:pt idx="7">
                  <c:v>0</c:v>
                </c:pt>
              </c:strCache>
            </c:strRef>
          </c:cat>
          <c:val>
            <c:numRef>
              <c:f>DASHBOARD!$CF$9:$CF$16</c:f>
              <c:numCache>
                <c:formatCode>0.00</c:formatCode>
                <c:ptCount val="8"/>
                <c:pt idx="0">
                  <c:v>97170</c:v>
                </c:pt>
                <c:pt idx="1">
                  <c:v>96790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42-4DA1-A3B9-C8F7D538965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4669935"/>
        <c:axId val="10346670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DASHBOARD!$CD$8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1) </c:v>
                      </c:pt>
                      <c:pt idx="3">
                        <c:v>RO 1 (ETAPA 2) </c:v>
                      </c:pt>
                      <c:pt idx="4">
                        <c:v>RO 1 (COMPUESTA - Permeado) </c:v>
                      </c:pt>
                      <c:pt idx="5">
                        <c:v>RO 2 (Permeado) </c:v>
                      </c:pt>
                      <c:pt idx="6">
                        <c:v>RO (Rechazo) 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DASHBOARD!$CD$9:$CD$16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97170</c:v>
                      </c:pt>
                      <c:pt idx="1">
                        <c:v>96790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442-4DA1-A3B9-C8F7D538965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1) </c:v>
                      </c:pt>
                      <c:pt idx="3">
                        <c:v>RO 1 (ETAPA 2) </c:v>
                      </c:pt>
                      <c:pt idx="4">
                        <c:v>RO 1 (COMPUESTA - Permeado) </c:v>
                      </c:pt>
                      <c:pt idx="5">
                        <c:v>RO 2 (Permeado) </c:v>
                      </c:pt>
                      <c:pt idx="6">
                        <c:v>RO (Rechazo) 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DASHBOARD!$CE$9:$CE$16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97170</c:v>
                      </c:pt>
                      <c:pt idx="1">
                        <c:v>96790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442-4DA1-A3B9-C8F7D5389658}"/>
                  </c:ext>
                </c:extLst>
              </c15:ser>
            </c15:filteredLineSeries>
          </c:ext>
        </c:extLst>
      </c:lineChart>
      <c:catAx>
        <c:axId val="103466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7055"/>
        <c:crosses val="autoZero"/>
        <c:auto val="1"/>
        <c:lblAlgn val="ctr"/>
        <c:lblOffset val="100"/>
        <c:noMultiLvlLbl val="0"/>
      </c:catAx>
      <c:valAx>
        <c:axId val="103466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785-45DA-B4F9-CE53D3B54B90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785-45DA-B4F9-CE53D3B54B90}"/>
              </c:ext>
            </c:extLst>
          </c:dPt>
          <c:dPt>
            <c:idx val="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785-45DA-B4F9-CE53D3B54B9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785-45DA-B4F9-CE53D3B54B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DASHBOARD!$H$303:$H$307</c:f>
              <c:strCache>
                <c:ptCount val="5"/>
                <c:pt idx="0">
                  <c:v>(517 - 1987,6)</c:v>
                </c:pt>
                <c:pt idx="1">
                  <c:v>(1987,6 - 3458,2)</c:v>
                </c:pt>
                <c:pt idx="2">
                  <c:v>(3458,2 - 4928,8)</c:v>
                </c:pt>
                <c:pt idx="3">
                  <c:v>(4928,8 - 6399,4)</c:v>
                </c:pt>
                <c:pt idx="4">
                  <c:v>(6399,4 - 7870)</c:v>
                </c:pt>
              </c:strCache>
            </c:strRef>
          </c:cat>
          <c:val>
            <c:numRef>
              <c:f>DASHBOARD!$I$303:$I$307</c:f>
              <c:numCache>
                <c:formatCode>#,##0</c:formatCode>
                <c:ptCount val="5"/>
                <c:pt idx="0">
                  <c:v>6</c:v>
                </c:pt>
                <c:pt idx="1">
                  <c:v>8</c:v>
                </c:pt>
                <c:pt idx="2">
                  <c:v>30</c:v>
                </c:pt>
                <c:pt idx="3">
                  <c:v>21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A-43FF-A660-2D2C52103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10235487"/>
        <c:axId val="710234527"/>
        <c:axId val="0"/>
      </c:bar3DChart>
      <c:catAx>
        <c:axId val="71023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4527"/>
        <c:crosses val="autoZero"/>
        <c:auto val="1"/>
        <c:lblAlgn val="ctr"/>
        <c:lblOffset val="100"/>
        <c:noMultiLvlLbl val="0"/>
      </c:catAx>
      <c:valAx>
        <c:axId val="71023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DASHBOARD!$J$302</c:f>
              <c:strCache>
                <c:ptCount val="1"/>
                <c:pt idx="0">
                  <c:v>% FRECUENCIA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934-426A-9BB8-D41AD5430B0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934-426A-9BB8-D41AD5430B0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934-426A-9BB8-D41AD5430B0F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934-426A-9BB8-D41AD5430B0F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934-426A-9BB8-D41AD5430B0F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DASHBOARD!$H$303:$H$307</c:f>
              <c:strCache>
                <c:ptCount val="5"/>
                <c:pt idx="0">
                  <c:v>(517 - 1987,6)</c:v>
                </c:pt>
                <c:pt idx="1">
                  <c:v>(1987,6 - 3458,2)</c:v>
                </c:pt>
                <c:pt idx="2">
                  <c:v>(3458,2 - 4928,8)</c:v>
                </c:pt>
                <c:pt idx="3">
                  <c:v>(4928,8 - 6399,4)</c:v>
                </c:pt>
                <c:pt idx="4">
                  <c:v>(6399,4 - 7870)</c:v>
                </c:pt>
              </c:strCache>
            </c:strRef>
          </c:cat>
          <c:val>
            <c:numRef>
              <c:f>DASHBOARD!$J$303:$J$307</c:f>
              <c:numCache>
                <c:formatCode>0%</c:formatCode>
                <c:ptCount val="5"/>
                <c:pt idx="0">
                  <c:v>9.0909090909090912E-2</c:v>
                </c:pt>
                <c:pt idx="1">
                  <c:v>0.12121212121212122</c:v>
                </c:pt>
                <c:pt idx="2">
                  <c:v>0.45454545454545453</c:v>
                </c:pt>
                <c:pt idx="3">
                  <c:v>0.31818181818181818</c:v>
                </c:pt>
                <c:pt idx="4">
                  <c:v>1.5151515151515152E-2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4-4C4B-8072-BCCA9F9590A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DISTRIBUCIÓN PERCENTIL</a:t>
            </a:r>
          </a:p>
          <a:p>
            <a:pPr>
              <a:defRPr/>
            </a:pP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49E-4E57-B5AA-7E44F6DBDEDC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49E-4E57-B5AA-7E44F6DBDEDC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49E-4E57-B5AA-7E44F6DBDEDC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49E-4E57-B5AA-7E44F6DBDEDC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49E-4E57-B5AA-7E44F6DBDEDC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49E-4E57-B5AA-7E44F6DBDEDC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49E-4E57-B5AA-7E44F6DBDEDC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49E-4E57-B5AA-7E44F6DBDEDC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2B-47EE-A800-0768B258D918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B2B-47EE-A800-0768B258D918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2B-47EE-A800-0768B258D9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DASHBOARD!$M$303:$M$313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0.999</c:v>
                </c:pt>
              </c:numCache>
            </c:numRef>
          </c:cat>
          <c:val>
            <c:numRef>
              <c:f>DASHBOARD!$N$303:$N$313</c:f>
              <c:numCache>
                <c:formatCode>#,##0.00</c:formatCode>
                <c:ptCount val="11"/>
                <c:pt idx="0">
                  <c:v>517</c:v>
                </c:pt>
                <c:pt idx="1">
                  <c:v>1863.1000000000001</c:v>
                </c:pt>
                <c:pt idx="2">
                  <c:v>3350</c:v>
                </c:pt>
                <c:pt idx="3">
                  <c:v>3974</c:v>
                </c:pt>
                <c:pt idx="4">
                  <c:v>4136</c:v>
                </c:pt>
                <c:pt idx="5">
                  <c:v>4430</c:v>
                </c:pt>
                <c:pt idx="6">
                  <c:v>4726</c:v>
                </c:pt>
                <c:pt idx="7">
                  <c:v>4979</c:v>
                </c:pt>
                <c:pt idx="8">
                  <c:v>5262</c:v>
                </c:pt>
                <c:pt idx="9">
                  <c:v>5802</c:v>
                </c:pt>
                <c:pt idx="10">
                  <c:v>7870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B-47EE-A800-0768B258D9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10231167"/>
        <c:axId val="710247487"/>
      </c:barChart>
      <c:catAx>
        <c:axId val="710231167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47487"/>
        <c:crosses val="autoZero"/>
        <c:auto val="1"/>
        <c:lblAlgn val="ctr"/>
        <c:lblOffset val="100"/>
        <c:noMultiLvlLbl val="0"/>
      </c:catAx>
      <c:valAx>
        <c:axId val="71024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2026.xlsm]DASHBOARD!DQO MBR1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>
                <a:alpha val="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DASHBOARD!$FI$6</c:f>
              <c:strCache>
                <c:ptCount val="1"/>
                <c:pt idx="0">
                  <c:v>DQO REMOVIDA MBR1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DASHBOARD!$FH$7:$FH$36</c:f>
              <c:strCache>
                <c:ptCount val="30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  <c:pt idx="25">
                  <c:v>26/04/2026</c:v>
                </c:pt>
                <c:pt idx="26">
                  <c:v>27/04/2026</c:v>
                </c:pt>
                <c:pt idx="27">
                  <c:v>28/04/2026</c:v>
                </c:pt>
                <c:pt idx="28">
                  <c:v>29/04/2026</c:v>
                </c:pt>
                <c:pt idx="29">
                  <c:v>30/04/2026</c:v>
                </c:pt>
              </c:strCache>
            </c:strRef>
          </c:cat>
          <c:val>
            <c:numRef>
              <c:f>DASHBOARD!$FI$7:$FI$36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352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A-4C94-87AC-F54844AA004E}"/>
            </c:ext>
          </c:extLst>
        </c:ser>
        <c:ser>
          <c:idx val="1"/>
          <c:order val="1"/>
          <c:tx>
            <c:strRef>
              <c:f>DASHBOARD!$FJ$6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DASHBOARD!$FH$7:$FH$36</c:f>
              <c:strCache>
                <c:ptCount val="30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  <c:pt idx="25">
                  <c:v>26/04/2026</c:v>
                </c:pt>
                <c:pt idx="26">
                  <c:v>27/04/2026</c:v>
                </c:pt>
                <c:pt idx="27">
                  <c:v>28/04/2026</c:v>
                </c:pt>
                <c:pt idx="28">
                  <c:v>29/04/2026</c:v>
                </c:pt>
                <c:pt idx="29">
                  <c:v>30/04/2026</c:v>
                </c:pt>
              </c:strCache>
            </c:strRef>
          </c:cat>
          <c:val>
            <c:numRef>
              <c:f>DASHBOARD!$FJ$7:$FJ$36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15932031"/>
        <c:axId val="915926271"/>
      </c:barChart>
      <c:lineChart>
        <c:grouping val="standard"/>
        <c:varyColors val="0"/>
        <c:ser>
          <c:idx val="2"/>
          <c:order val="2"/>
          <c:tx>
            <c:strRef>
              <c:f>DASHBOARD!$FK$6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DASHBOARD!$FH$7:$FH$36</c:f>
              <c:strCache>
                <c:ptCount val="30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  <c:pt idx="25">
                  <c:v>26/04/2026</c:v>
                </c:pt>
                <c:pt idx="26">
                  <c:v>27/04/2026</c:v>
                </c:pt>
                <c:pt idx="27">
                  <c:v>28/04/2026</c:v>
                </c:pt>
                <c:pt idx="28">
                  <c:v>29/04/2026</c:v>
                </c:pt>
                <c:pt idx="29">
                  <c:v>30/04/2026</c:v>
                </c:pt>
              </c:strCache>
            </c:strRef>
          </c:cat>
          <c:val>
            <c:numRef>
              <c:f>DASHBOARD!$FK$7:$FK$36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432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5932031"/>
        <c:axId val="915926271"/>
      </c:lineChart>
      <c:lineChart>
        <c:grouping val="standard"/>
        <c:varyColors val="0"/>
        <c:ser>
          <c:idx val="3"/>
          <c:order val="3"/>
          <c:tx>
            <c:strRef>
              <c:f>DASHBOARD!$FL$6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DASHBOARD!$FH$7:$FH$36</c:f>
              <c:strCache>
                <c:ptCount val="30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  <c:pt idx="25">
                  <c:v>26/04/2026</c:v>
                </c:pt>
                <c:pt idx="26">
                  <c:v>27/04/2026</c:v>
                </c:pt>
                <c:pt idx="27">
                  <c:v>28/04/2026</c:v>
                </c:pt>
                <c:pt idx="28">
                  <c:v>29/04/2026</c:v>
                </c:pt>
                <c:pt idx="29">
                  <c:v>30/04/2026</c:v>
                </c:pt>
              </c:strCache>
            </c:strRef>
          </c:cat>
          <c:val>
            <c:numRef>
              <c:f>DASHBOARD!$FL$7:$FL$36</c:f>
              <c:numCache>
                <c:formatCode>0.0%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0.81481481481481477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8991"/>
        <c:axId val="820373711"/>
      </c:lineChart>
      <c:catAx>
        <c:axId val="915932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26271"/>
        <c:crosses val="autoZero"/>
        <c:auto val="1"/>
        <c:lblAlgn val="ctr"/>
        <c:lblOffset val="100"/>
        <c:noMultiLvlLbl val="0"/>
      </c:catAx>
      <c:valAx>
        <c:axId val="915926271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32031"/>
        <c:crosses val="autoZero"/>
        <c:crossBetween val="between"/>
      </c:valAx>
      <c:valAx>
        <c:axId val="820373711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8991"/>
        <c:crosses val="max"/>
        <c:crossBetween val="between"/>
      </c:valAx>
      <c:catAx>
        <c:axId val="820378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373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EFICIENCIA MBR1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DASHBOARD!$FU$6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0</c:v>
                </c:pt>
              </c:numCache>
            </c:numRef>
          </c:cat>
          <c:val>
            <c:numRef>
              <c:f>DASHBOARD!$FU$7:$FU$37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14100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12500</c:v>
                </c:pt>
                <c:pt idx="10">
                  <c:v>0</c:v>
                </c:pt>
                <c:pt idx="11">
                  <c:v>0</c:v>
                </c:pt>
                <c:pt idx="12">
                  <c:v>12437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0355551"/>
        <c:axId val="690357951"/>
      </c:barChart>
      <c:lineChart>
        <c:grouping val="standard"/>
        <c:varyColors val="0"/>
        <c:ser>
          <c:idx val="1"/>
          <c:order val="1"/>
          <c:tx>
            <c:strRef>
              <c:f>DASHBOARD!$FV$6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0</c:v>
                </c:pt>
              </c:numCache>
            </c:numRef>
          </c:cat>
          <c:val>
            <c:numRef>
              <c:f>DASHBOARD!$FV$7:$FV$37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0.81481481481481477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8275855"/>
        <c:axId val="438276335"/>
      </c:lineChart>
      <c:dateAx>
        <c:axId val="6903555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7951"/>
        <c:crosses val="autoZero"/>
        <c:auto val="1"/>
        <c:lblOffset val="100"/>
        <c:baseTimeUnit val="days"/>
      </c:dateAx>
      <c:valAx>
        <c:axId val="690357951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5551"/>
        <c:crosses val="autoZero"/>
        <c:crossBetween val="between"/>
      </c:valAx>
      <c:valAx>
        <c:axId val="438276335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8275855"/>
        <c:crosses val="max"/>
        <c:crossBetween val="between"/>
      </c:valAx>
      <c:dateAx>
        <c:axId val="4382758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38276335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</a:t>
            </a:r>
            <a:r>
              <a:rPr lang="es-CO" baseline="0"/>
              <a:t> INTERNOS Vs  DQO PERMEADO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DASHBOARD!$GB$6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0</c:v>
                </c:pt>
              </c:numCache>
            </c:numRef>
          </c:cat>
          <c:val>
            <c:numRef>
              <c:f>DASHBOARD!$GB$7:$GB$37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6591"/>
        <c:axId val="820381391"/>
      </c:lineChart>
      <c:lineChart>
        <c:grouping val="standard"/>
        <c:varyColors val="0"/>
        <c:ser>
          <c:idx val="0"/>
          <c:order val="0"/>
          <c:tx>
            <c:strRef>
              <c:f>DASHBOARD!$GA$6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0</c:v>
                </c:pt>
              </c:numCache>
            </c:numRef>
          </c:cat>
          <c:val>
            <c:numRef>
              <c:f>DASHBOARD!$GA$7:$GA$37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14100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12500</c:v>
                </c:pt>
                <c:pt idx="10">
                  <c:v>0</c:v>
                </c:pt>
                <c:pt idx="11">
                  <c:v>0</c:v>
                </c:pt>
                <c:pt idx="12">
                  <c:v>12437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0307439"/>
        <c:axId val="910321839"/>
      </c:lineChart>
      <c:dateAx>
        <c:axId val="8203765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81391"/>
        <c:crosses val="autoZero"/>
        <c:auto val="1"/>
        <c:lblOffset val="100"/>
        <c:baseTimeUnit val="days"/>
      </c:dateAx>
      <c:valAx>
        <c:axId val="820381391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6591"/>
        <c:crosses val="autoZero"/>
        <c:crossBetween val="between"/>
      </c:valAx>
      <c:valAx>
        <c:axId val="91032183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307439"/>
        <c:crosses val="max"/>
        <c:crossBetween val="between"/>
      </c:valAx>
      <c:dateAx>
        <c:axId val="91030743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1032183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2026.xlsm]DASHBOARD!DQO MBR2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 MBR2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00B050">
                <a:alpha val="0"/>
              </a:srgb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DASHBOARD!$GE$6</c:f>
              <c:strCache>
                <c:ptCount val="1"/>
                <c:pt idx="0">
                  <c:v>REMOCIÓN DQO MBR2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DASHBOARD!$GD$7:$GD$36</c:f>
              <c:strCache>
                <c:ptCount val="30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  <c:pt idx="25">
                  <c:v>26/04/2026</c:v>
                </c:pt>
                <c:pt idx="26">
                  <c:v>27/04/2026</c:v>
                </c:pt>
                <c:pt idx="27">
                  <c:v>28/04/2026</c:v>
                </c:pt>
                <c:pt idx="28">
                  <c:v>29/04/2026</c:v>
                </c:pt>
                <c:pt idx="29">
                  <c:v>30/04/2026</c:v>
                </c:pt>
              </c:strCache>
            </c:strRef>
          </c:cat>
          <c:val>
            <c:numRef>
              <c:f>DASHBOARD!$GE$7:$GE$36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352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9-4F4E-8920-57F4F8F74DEA}"/>
            </c:ext>
          </c:extLst>
        </c:ser>
        <c:ser>
          <c:idx val="1"/>
          <c:order val="1"/>
          <c:tx>
            <c:strRef>
              <c:f>DASHBOARD!$GF$6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DASHBOARD!$GD$7:$GD$36</c:f>
              <c:strCache>
                <c:ptCount val="30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  <c:pt idx="25">
                  <c:v>26/04/2026</c:v>
                </c:pt>
                <c:pt idx="26">
                  <c:v>27/04/2026</c:v>
                </c:pt>
                <c:pt idx="27">
                  <c:v>28/04/2026</c:v>
                </c:pt>
                <c:pt idx="28">
                  <c:v>29/04/2026</c:v>
                </c:pt>
                <c:pt idx="29">
                  <c:v>30/04/2026</c:v>
                </c:pt>
              </c:strCache>
            </c:strRef>
          </c:cat>
          <c:val>
            <c:numRef>
              <c:f>DASHBOARD!$GF$7:$GF$36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747860799"/>
        <c:axId val="747861279"/>
      </c:barChart>
      <c:lineChart>
        <c:grouping val="standard"/>
        <c:varyColors val="0"/>
        <c:ser>
          <c:idx val="2"/>
          <c:order val="2"/>
          <c:tx>
            <c:strRef>
              <c:f>DASHBOARD!$GG$6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rgbClr val="00B050">
                  <a:alpha val="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DASHBOARD!$GD$7:$GD$36</c:f>
              <c:strCache>
                <c:ptCount val="30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  <c:pt idx="25">
                  <c:v>26/04/2026</c:v>
                </c:pt>
                <c:pt idx="26">
                  <c:v>27/04/2026</c:v>
                </c:pt>
                <c:pt idx="27">
                  <c:v>28/04/2026</c:v>
                </c:pt>
                <c:pt idx="28">
                  <c:v>29/04/2026</c:v>
                </c:pt>
                <c:pt idx="29">
                  <c:v>30/04/2026</c:v>
                </c:pt>
              </c:strCache>
            </c:strRef>
          </c:cat>
          <c:val>
            <c:numRef>
              <c:f>DASHBOARD!$GG$7:$GG$36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432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7860799"/>
        <c:axId val="747861279"/>
      </c:lineChart>
      <c:lineChart>
        <c:grouping val="standard"/>
        <c:varyColors val="0"/>
        <c:ser>
          <c:idx val="3"/>
          <c:order val="3"/>
          <c:tx>
            <c:strRef>
              <c:f>DASHBOARD!$GH$6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DASHBOARD!$GD$7:$GD$36</c:f>
              <c:strCache>
                <c:ptCount val="30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  <c:pt idx="25">
                  <c:v>26/04/2026</c:v>
                </c:pt>
                <c:pt idx="26">
                  <c:v>27/04/2026</c:v>
                </c:pt>
                <c:pt idx="27">
                  <c:v>28/04/2026</c:v>
                </c:pt>
                <c:pt idx="28">
                  <c:v>29/04/2026</c:v>
                </c:pt>
                <c:pt idx="29">
                  <c:v>30/04/2026</c:v>
                </c:pt>
              </c:strCache>
            </c:strRef>
          </c:cat>
          <c:val>
            <c:numRef>
              <c:f>DASHBOARD!$GH$7:$GH$36</c:f>
              <c:numCache>
                <c:formatCode>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0.81481481481481477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36789503"/>
        <c:axId val="700609519"/>
      </c:lineChart>
      <c:catAx>
        <c:axId val="74786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1279"/>
        <c:crosses val="autoZero"/>
        <c:auto val="1"/>
        <c:lblAlgn val="ctr"/>
        <c:lblOffset val="100"/>
        <c:noMultiLvlLbl val="0"/>
      </c:catAx>
      <c:valAx>
        <c:axId val="747861279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0799"/>
        <c:crosses val="autoZero"/>
        <c:crossBetween val="between"/>
      </c:valAx>
      <c:valAx>
        <c:axId val="70060951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36789503"/>
        <c:crosses val="max"/>
        <c:crossBetween val="between"/>
      </c:valAx>
      <c:catAx>
        <c:axId val="936789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0609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</a:t>
            </a:r>
            <a:r>
              <a:rPr lang="es-CO" baseline="0"/>
              <a:t> EFICIENCIA MBR2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DASHBOARD!$GQ$6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0</c:v>
                </c:pt>
              </c:numCache>
            </c:numRef>
          </c:cat>
          <c:val>
            <c:numRef>
              <c:f>DASHBOARD!$GQ$7:$GQ$37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15700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13260</c:v>
                </c:pt>
                <c:pt idx="10">
                  <c:v>0</c:v>
                </c:pt>
                <c:pt idx="11">
                  <c:v>0</c:v>
                </c:pt>
                <c:pt idx="12">
                  <c:v>13798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3184159"/>
        <c:axId val="983191359"/>
      </c:barChart>
      <c:lineChart>
        <c:grouping val="standard"/>
        <c:varyColors val="0"/>
        <c:ser>
          <c:idx val="1"/>
          <c:order val="1"/>
          <c:tx>
            <c:strRef>
              <c:f>DASHBOARD!$GR$6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0</c:v>
                </c:pt>
              </c:numCache>
            </c:numRef>
          </c:cat>
          <c:val>
            <c:numRef>
              <c:f>DASHBOARD!$GR$7:$GR$37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0.81481481481481477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193279"/>
        <c:axId val="983185599"/>
      </c:lineChart>
      <c:dateAx>
        <c:axId val="983184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1359"/>
        <c:crosses val="autoZero"/>
        <c:auto val="1"/>
        <c:lblOffset val="100"/>
        <c:baseTimeUnit val="days"/>
      </c:dateAx>
      <c:valAx>
        <c:axId val="983191359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84159"/>
        <c:crosses val="autoZero"/>
        <c:crossBetween val="between"/>
      </c:valAx>
      <c:valAx>
        <c:axId val="983185599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3279"/>
        <c:crosses val="max"/>
        <c:crossBetween val="between"/>
      </c:valAx>
      <c:dateAx>
        <c:axId val="98319327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8318559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DQO PERMEADO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DASHBOARD!$GX$6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0</c:v>
                </c:pt>
              </c:numCache>
            </c:numRef>
          </c:cat>
          <c:val>
            <c:numRef>
              <c:f>DASHBOARD!$GX$7:$GX$37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5181455"/>
        <c:axId val="645181935"/>
      </c:lineChart>
      <c:lineChart>
        <c:grouping val="standard"/>
        <c:varyColors val="0"/>
        <c:ser>
          <c:idx val="0"/>
          <c:order val="0"/>
          <c:tx>
            <c:strRef>
              <c:f>DASHBOARD!$GW$6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0</c:v>
                </c:pt>
              </c:numCache>
            </c:numRef>
          </c:cat>
          <c:val>
            <c:numRef>
              <c:f>DASHBOARD!$GW$7:$GW$37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15700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13260</c:v>
                </c:pt>
                <c:pt idx="10">
                  <c:v>0</c:v>
                </c:pt>
                <c:pt idx="11">
                  <c:v>0</c:v>
                </c:pt>
                <c:pt idx="12">
                  <c:v>13798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844255"/>
        <c:axId val="678843295"/>
      </c:lineChart>
      <c:dateAx>
        <c:axId val="6451814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935"/>
        <c:crosses val="autoZero"/>
        <c:auto val="1"/>
        <c:lblOffset val="100"/>
        <c:baseTimeUnit val="days"/>
      </c:dateAx>
      <c:valAx>
        <c:axId val="64518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455"/>
        <c:crosses val="autoZero"/>
        <c:crossBetween val="between"/>
      </c:valAx>
      <c:valAx>
        <c:axId val="67884329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8844255"/>
        <c:crosses val="max"/>
        <c:crossBetween val="between"/>
      </c:valAx>
      <c:dateAx>
        <c:axId val="6788442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8843295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2026.xlsm]DASHBOARD!TablaDinámica8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REMOCIÓN</a:t>
            </a:r>
            <a:r>
              <a:rPr lang="es-CO" baseline="0"/>
              <a:t> SISTEMA GEM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1.2011190964490725E-2"/>
              <c:y val="-2.6117000733884423E-2"/>
            </c:manualLayout>
          </c:layout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DASHBOARD!$CW$6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DASHBOARD!$CU$7:$CV$96</c:f>
              <c:multiLvlStrCache>
                <c:ptCount val="9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</c:lvl>
                <c:lvl>
                  <c:pt idx="0">
                    <c:v>1/04/2026</c:v>
                  </c:pt>
                  <c:pt idx="3">
                    <c:v>2/04/2026</c:v>
                  </c:pt>
                  <c:pt idx="6">
                    <c:v>3/04/2026</c:v>
                  </c:pt>
                  <c:pt idx="9">
                    <c:v>4/04/2026</c:v>
                  </c:pt>
                  <c:pt idx="12">
                    <c:v>5/04/2026</c:v>
                  </c:pt>
                  <c:pt idx="15">
                    <c:v>6/04/2026</c:v>
                  </c:pt>
                  <c:pt idx="18">
                    <c:v>7/04/2026</c:v>
                  </c:pt>
                  <c:pt idx="21">
                    <c:v>8/04/2026</c:v>
                  </c:pt>
                  <c:pt idx="24">
                    <c:v>9/04/2026</c:v>
                  </c:pt>
                  <c:pt idx="27">
                    <c:v>10/04/2026</c:v>
                  </c:pt>
                  <c:pt idx="30">
                    <c:v>11/04/2026</c:v>
                  </c:pt>
                  <c:pt idx="33">
                    <c:v>12/04/2026</c:v>
                  </c:pt>
                  <c:pt idx="36">
                    <c:v>13/04/2026</c:v>
                  </c:pt>
                  <c:pt idx="39">
                    <c:v>14/04/2026</c:v>
                  </c:pt>
                  <c:pt idx="42">
                    <c:v>15/04/2026</c:v>
                  </c:pt>
                  <c:pt idx="45">
                    <c:v>16/04/2026</c:v>
                  </c:pt>
                  <c:pt idx="48">
                    <c:v>17/04/2026</c:v>
                  </c:pt>
                  <c:pt idx="51">
                    <c:v>18/04/2026</c:v>
                  </c:pt>
                  <c:pt idx="54">
                    <c:v>19/04/2026</c:v>
                  </c:pt>
                  <c:pt idx="57">
                    <c:v>20/04/2026</c:v>
                  </c:pt>
                  <c:pt idx="60">
                    <c:v>21/04/2026</c:v>
                  </c:pt>
                  <c:pt idx="63">
                    <c:v>22/04/2026</c:v>
                  </c:pt>
                  <c:pt idx="66">
                    <c:v>23/04/2026</c:v>
                  </c:pt>
                  <c:pt idx="69">
                    <c:v>24/04/2026</c:v>
                  </c:pt>
                  <c:pt idx="72">
                    <c:v>25/04/2026</c:v>
                  </c:pt>
                  <c:pt idx="75">
                    <c:v>26/04/2026</c:v>
                  </c:pt>
                  <c:pt idx="78">
                    <c:v>27/04/2026</c:v>
                  </c:pt>
                  <c:pt idx="81">
                    <c:v>28/04/2026</c:v>
                  </c:pt>
                  <c:pt idx="84">
                    <c:v>29/04/2026</c:v>
                  </c:pt>
                  <c:pt idx="87">
                    <c:v>30/04/2026</c:v>
                  </c:pt>
                </c:lvl>
              </c:multiLvlStrCache>
            </c:multiLvlStrRef>
          </c:cat>
          <c:val>
            <c:numRef>
              <c:f>DASHBOARD!$CW$7:$CW$96</c:f>
              <c:numCache>
                <c:formatCode>0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7.78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7.31</c:v>
                </c:pt>
                <c:pt idx="16">
                  <c:v>7.71</c:v>
                </c:pt>
                <c:pt idx="17">
                  <c:v>7.95</c:v>
                </c:pt>
                <c:pt idx="18">
                  <c:v>8.31</c:v>
                </c:pt>
                <c:pt idx="19">
                  <c:v>7.62</c:v>
                </c:pt>
                <c:pt idx="20">
                  <c:v>7.55</c:v>
                </c:pt>
                <c:pt idx="21">
                  <c:v>7.77</c:v>
                </c:pt>
                <c:pt idx="22">
                  <c:v>7.63</c:v>
                </c:pt>
                <c:pt idx="23">
                  <c:v>7.86</c:v>
                </c:pt>
                <c:pt idx="24">
                  <c:v>7.8</c:v>
                </c:pt>
                <c:pt idx="25">
                  <c:v>7.81</c:v>
                </c:pt>
                <c:pt idx="26">
                  <c:v>7.89</c:v>
                </c:pt>
                <c:pt idx="27">
                  <c:v>7.92</c:v>
                </c:pt>
                <c:pt idx="28">
                  <c:v>7.63</c:v>
                </c:pt>
                <c:pt idx="29">
                  <c:v>7.92</c:v>
                </c:pt>
                <c:pt idx="30">
                  <c:v>7.1</c:v>
                </c:pt>
                <c:pt idx="31">
                  <c:v>0</c:v>
                </c:pt>
                <c:pt idx="32">
                  <c:v>7.92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7.69</c:v>
                </c:pt>
                <c:pt idx="37">
                  <c:v>7.92</c:v>
                </c:pt>
                <c:pt idx="38">
                  <c:v>7.89</c:v>
                </c:pt>
                <c:pt idx="39">
                  <c:v>7.62</c:v>
                </c:pt>
                <c:pt idx="40">
                  <c:v>7.58</c:v>
                </c:pt>
                <c:pt idx="41">
                  <c:v>7.35</c:v>
                </c:pt>
                <c:pt idx="42">
                  <c:v>7.42</c:v>
                </c:pt>
                <c:pt idx="43">
                  <c:v>8.1199999999999992</c:v>
                </c:pt>
                <c:pt idx="44">
                  <c:v>7.79</c:v>
                </c:pt>
                <c:pt idx="45">
                  <c:v>7.73</c:v>
                </c:pt>
                <c:pt idx="46">
                  <c:v>7.9</c:v>
                </c:pt>
                <c:pt idx="47">
                  <c:v>8.25</c:v>
                </c:pt>
                <c:pt idx="48">
                  <c:v>8.25</c:v>
                </c:pt>
                <c:pt idx="49">
                  <c:v>7.85</c:v>
                </c:pt>
                <c:pt idx="50">
                  <c:v>6.78</c:v>
                </c:pt>
                <c:pt idx="51">
                  <c:v>7.62</c:v>
                </c:pt>
                <c:pt idx="52">
                  <c:v>6.95</c:v>
                </c:pt>
                <c:pt idx="53">
                  <c:v>7.01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7.98</c:v>
                </c:pt>
                <c:pt idx="58">
                  <c:v>7.39</c:v>
                </c:pt>
                <c:pt idx="59">
                  <c:v>7.62</c:v>
                </c:pt>
                <c:pt idx="60">
                  <c:v>7.96</c:v>
                </c:pt>
                <c:pt idx="61">
                  <c:v>7.85</c:v>
                </c:pt>
                <c:pt idx="62">
                  <c:v>7.5</c:v>
                </c:pt>
                <c:pt idx="63">
                  <c:v>8.01</c:v>
                </c:pt>
                <c:pt idx="64">
                  <c:v>7.36</c:v>
                </c:pt>
                <c:pt idx="65">
                  <c:v>7.18</c:v>
                </c:pt>
                <c:pt idx="66">
                  <c:v>7.72</c:v>
                </c:pt>
                <c:pt idx="67">
                  <c:v>7.49</c:v>
                </c:pt>
                <c:pt idx="68">
                  <c:v>8.1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0-4AC1-BBB7-AF0E02821F8A}"/>
            </c:ext>
          </c:extLst>
        </c:ser>
        <c:ser>
          <c:idx val="1"/>
          <c:order val="1"/>
          <c:tx>
            <c:strRef>
              <c:f>DASHBOARD!$CX$6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DASHBOARD!$CU$7:$CV$96</c:f>
              <c:multiLvlStrCache>
                <c:ptCount val="9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</c:lvl>
                <c:lvl>
                  <c:pt idx="0">
                    <c:v>1/04/2026</c:v>
                  </c:pt>
                  <c:pt idx="3">
                    <c:v>2/04/2026</c:v>
                  </c:pt>
                  <c:pt idx="6">
                    <c:v>3/04/2026</c:v>
                  </c:pt>
                  <c:pt idx="9">
                    <c:v>4/04/2026</c:v>
                  </c:pt>
                  <c:pt idx="12">
                    <c:v>5/04/2026</c:v>
                  </c:pt>
                  <c:pt idx="15">
                    <c:v>6/04/2026</c:v>
                  </c:pt>
                  <c:pt idx="18">
                    <c:v>7/04/2026</c:v>
                  </c:pt>
                  <c:pt idx="21">
                    <c:v>8/04/2026</c:v>
                  </c:pt>
                  <c:pt idx="24">
                    <c:v>9/04/2026</c:v>
                  </c:pt>
                  <c:pt idx="27">
                    <c:v>10/04/2026</c:v>
                  </c:pt>
                  <c:pt idx="30">
                    <c:v>11/04/2026</c:v>
                  </c:pt>
                  <c:pt idx="33">
                    <c:v>12/04/2026</c:v>
                  </c:pt>
                  <c:pt idx="36">
                    <c:v>13/04/2026</c:v>
                  </c:pt>
                  <c:pt idx="39">
                    <c:v>14/04/2026</c:v>
                  </c:pt>
                  <c:pt idx="42">
                    <c:v>15/04/2026</c:v>
                  </c:pt>
                  <c:pt idx="45">
                    <c:v>16/04/2026</c:v>
                  </c:pt>
                  <c:pt idx="48">
                    <c:v>17/04/2026</c:v>
                  </c:pt>
                  <c:pt idx="51">
                    <c:v>18/04/2026</c:v>
                  </c:pt>
                  <c:pt idx="54">
                    <c:v>19/04/2026</c:v>
                  </c:pt>
                  <c:pt idx="57">
                    <c:v>20/04/2026</c:v>
                  </c:pt>
                  <c:pt idx="60">
                    <c:v>21/04/2026</c:v>
                  </c:pt>
                  <c:pt idx="63">
                    <c:v>22/04/2026</c:v>
                  </c:pt>
                  <c:pt idx="66">
                    <c:v>23/04/2026</c:v>
                  </c:pt>
                  <c:pt idx="69">
                    <c:v>24/04/2026</c:v>
                  </c:pt>
                  <c:pt idx="72">
                    <c:v>25/04/2026</c:v>
                  </c:pt>
                  <c:pt idx="75">
                    <c:v>26/04/2026</c:v>
                  </c:pt>
                  <c:pt idx="78">
                    <c:v>27/04/2026</c:v>
                  </c:pt>
                  <c:pt idx="81">
                    <c:v>28/04/2026</c:v>
                  </c:pt>
                  <c:pt idx="84">
                    <c:v>29/04/2026</c:v>
                  </c:pt>
                  <c:pt idx="87">
                    <c:v>30/04/2026</c:v>
                  </c:pt>
                </c:lvl>
              </c:multiLvlStrCache>
            </c:multiLvlStrRef>
          </c:cat>
          <c:val>
            <c:numRef>
              <c:f>DASHBOARD!$CX$7:$CX$96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7.21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7.17</c:v>
                </c:pt>
                <c:pt idx="16">
                  <c:v>7.32</c:v>
                </c:pt>
                <c:pt idx="17">
                  <c:v>7.42</c:v>
                </c:pt>
                <c:pt idx="18">
                  <c:v>7.43</c:v>
                </c:pt>
                <c:pt idx="19">
                  <c:v>7.02</c:v>
                </c:pt>
                <c:pt idx="20">
                  <c:v>7.11</c:v>
                </c:pt>
                <c:pt idx="21">
                  <c:v>7.3</c:v>
                </c:pt>
                <c:pt idx="22">
                  <c:v>7.01</c:v>
                </c:pt>
                <c:pt idx="23">
                  <c:v>7.12</c:v>
                </c:pt>
                <c:pt idx="24">
                  <c:v>7.45</c:v>
                </c:pt>
                <c:pt idx="25">
                  <c:v>7.08</c:v>
                </c:pt>
                <c:pt idx="26">
                  <c:v>7.07</c:v>
                </c:pt>
                <c:pt idx="27">
                  <c:v>7.17</c:v>
                </c:pt>
                <c:pt idx="28">
                  <c:v>7.16</c:v>
                </c:pt>
                <c:pt idx="29">
                  <c:v>7.12</c:v>
                </c:pt>
                <c:pt idx="30">
                  <c:v>7</c:v>
                </c:pt>
                <c:pt idx="31">
                  <c:v>0</c:v>
                </c:pt>
                <c:pt idx="32">
                  <c:v>7.12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7.12</c:v>
                </c:pt>
                <c:pt idx="37">
                  <c:v>7.09</c:v>
                </c:pt>
                <c:pt idx="38">
                  <c:v>7.2</c:v>
                </c:pt>
                <c:pt idx="39">
                  <c:v>7.08</c:v>
                </c:pt>
                <c:pt idx="40">
                  <c:v>7.29</c:v>
                </c:pt>
                <c:pt idx="41">
                  <c:v>7.3</c:v>
                </c:pt>
                <c:pt idx="42">
                  <c:v>7.28</c:v>
                </c:pt>
                <c:pt idx="43">
                  <c:v>7.13</c:v>
                </c:pt>
                <c:pt idx="44">
                  <c:v>7.28</c:v>
                </c:pt>
                <c:pt idx="45">
                  <c:v>7.36</c:v>
                </c:pt>
                <c:pt idx="46">
                  <c:v>7.01</c:v>
                </c:pt>
                <c:pt idx="47">
                  <c:v>7.29</c:v>
                </c:pt>
                <c:pt idx="48">
                  <c:v>7.23</c:v>
                </c:pt>
                <c:pt idx="49">
                  <c:v>6.92</c:v>
                </c:pt>
                <c:pt idx="50">
                  <c:v>6.77</c:v>
                </c:pt>
                <c:pt idx="51">
                  <c:v>6.93</c:v>
                </c:pt>
                <c:pt idx="52">
                  <c:v>7.41</c:v>
                </c:pt>
                <c:pt idx="53">
                  <c:v>7.07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7.34</c:v>
                </c:pt>
                <c:pt idx="58">
                  <c:v>7.12</c:v>
                </c:pt>
                <c:pt idx="59">
                  <c:v>6.93</c:v>
                </c:pt>
                <c:pt idx="60">
                  <c:v>7.12</c:v>
                </c:pt>
                <c:pt idx="61">
                  <c:v>7.52</c:v>
                </c:pt>
                <c:pt idx="62">
                  <c:v>7.27</c:v>
                </c:pt>
                <c:pt idx="63">
                  <c:v>7.14</c:v>
                </c:pt>
                <c:pt idx="64">
                  <c:v>7.11</c:v>
                </c:pt>
                <c:pt idx="65">
                  <c:v>7.02</c:v>
                </c:pt>
                <c:pt idx="66">
                  <c:v>7.01</c:v>
                </c:pt>
                <c:pt idx="67">
                  <c:v>7.18</c:v>
                </c:pt>
                <c:pt idx="68">
                  <c:v>7.62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29556319"/>
        <c:axId val="1329556799"/>
      </c:barChart>
      <c:lineChart>
        <c:grouping val="standard"/>
        <c:varyColors val="0"/>
        <c:ser>
          <c:idx val="2"/>
          <c:order val="2"/>
          <c:tx>
            <c:strRef>
              <c:f>DASHBOARD!$CY$6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64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668-41E2-A6A1-55377BBBAF41}"/>
              </c:ext>
            </c:extLst>
          </c:dPt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DASHBOARD!$CU$7:$CV$96</c:f>
              <c:multiLvlStrCache>
                <c:ptCount val="9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</c:lvl>
                <c:lvl>
                  <c:pt idx="0">
                    <c:v>1/04/2026</c:v>
                  </c:pt>
                  <c:pt idx="3">
                    <c:v>2/04/2026</c:v>
                  </c:pt>
                  <c:pt idx="6">
                    <c:v>3/04/2026</c:v>
                  </c:pt>
                  <c:pt idx="9">
                    <c:v>4/04/2026</c:v>
                  </c:pt>
                  <c:pt idx="12">
                    <c:v>5/04/2026</c:v>
                  </c:pt>
                  <c:pt idx="15">
                    <c:v>6/04/2026</c:v>
                  </c:pt>
                  <c:pt idx="18">
                    <c:v>7/04/2026</c:v>
                  </c:pt>
                  <c:pt idx="21">
                    <c:v>8/04/2026</c:v>
                  </c:pt>
                  <c:pt idx="24">
                    <c:v>9/04/2026</c:v>
                  </c:pt>
                  <c:pt idx="27">
                    <c:v>10/04/2026</c:v>
                  </c:pt>
                  <c:pt idx="30">
                    <c:v>11/04/2026</c:v>
                  </c:pt>
                  <c:pt idx="33">
                    <c:v>12/04/2026</c:v>
                  </c:pt>
                  <c:pt idx="36">
                    <c:v>13/04/2026</c:v>
                  </c:pt>
                  <c:pt idx="39">
                    <c:v>14/04/2026</c:v>
                  </c:pt>
                  <c:pt idx="42">
                    <c:v>15/04/2026</c:v>
                  </c:pt>
                  <c:pt idx="45">
                    <c:v>16/04/2026</c:v>
                  </c:pt>
                  <c:pt idx="48">
                    <c:v>17/04/2026</c:v>
                  </c:pt>
                  <c:pt idx="51">
                    <c:v>18/04/2026</c:v>
                  </c:pt>
                  <c:pt idx="54">
                    <c:v>19/04/2026</c:v>
                  </c:pt>
                  <c:pt idx="57">
                    <c:v>20/04/2026</c:v>
                  </c:pt>
                  <c:pt idx="60">
                    <c:v>21/04/2026</c:v>
                  </c:pt>
                  <c:pt idx="63">
                    <c:v>22/04/2026</c:v>
                  </c:pt>
                  <c:pt idx="66">
                    <c:v>23/04/2026</c:v>
                  </c:pt>
                  <c:pt idx="69">
                    <c:v>24/04/2026</c:v>
                  </c:pt>
                  <c:pt idx="72">
                    <c:v>25/04/2026</c:v>
                  </c:pt>
                  <c:pt idx="75">
                    <c:v>26/04/2026</c:v>
                  </c:pt>
                  <c:pt idx="78">
                    <c:v>27/04/2026</c:v>
                  </c:pt>
                  <c:pt idx="81">
                    <c:v>28/04/2026</c:v>
                  </c:pt>
                  <c:pt idx="84">
                    <c:v>29/04/2026</c:v>
                  </c:pt>
                  <c:pt idx="87">
                    <c:v>30/04/2026</c:v>
                  </c:pt>
                </c:lvl>
              </c:multiLvlStrCache>
            </c:multiLvlStrRef>
          </c:cat>
          <c:val>
            <c:numRef>
              <c:f>DASHBOARD!$CY$7:$CY$96</c:f>
              <c:numCache>
                <c:formatCode>0.0%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7.3264781491002573E-2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1.9151846785225635E-2</c:v>
                </c:pt>
                <c:pt idx="16">
                  <c:v>5.0583657587548569E-2</c:v>
                </c:pt>
                <c:pt idx="17">
                  <c:v>6.6666666666666652E-2</c:v>
                </c:pt>
                <c:pt idx="18">
                  <c:v>0.10589651022864033</c:v>
                </c:pt>
                <c:pt idx="19">
                  <c:v>7.8740157480315043E-2</c:v>
                </c:pt>
                <c:pt idx="20">
                  <c:v>5.8278145695364159E-2</c:v>
                </c:pt>
                <c:pt idx="21">
                  <c:v>6.0489060489060442E-2</c:v>
                </c:pt>
                <c:pt idx="22">
                  <c:v>8.1258191349934505E-2</c:v>
                </c:pt>
                <c:pt idx="23">
                  <c:v>9.4147582697201027E-2</c:v>
                </c:pt>
                <c:pt idx="24">
                  <c:v>4.4871794871794823E-2</c:v>
                </c:pt>
                <c:pt idx="25">
                  <c:v>9.3469910371318798E-2</c:v>
                </c:pt>
                <c:pt idx="26">
                  <c:v>0.10392902408111526</c:v>
                </c:pt>
                <c:pt idx="27">
                  <c:v>9.4696969696969724E-2</c:v>
                </c:pt>
                <c:pt idx="28">
                  <c:v>6.1598951507208399E-2</c:v>
                </c:pt>
                <c:pt idx="29">
                  <c:v>0.10101010101010099</c:v>
                </c:pt>
                <c:pt idx="30">
                  <c:v>1.4084507042253502E-2</c:v>
                </c:pt>
                <c:pt idx="31">
                  <c:v>0</c:v>
                </c:pt>
                <c:pt idx="32">
                  <c:v>0.10101010101010099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7.4122236671001374E-2</c:v>
                </c:pt>
                <c:pt idx="37">
                  <c:v>0.10479797979797978</c:v>
                </c:pt>
                <c:pt idx="38">
                  <c:v>8.7452471482889704E-2</c:v>
                </c:pt>
                <c:pt idx="39">
                  <c:v>7.086614173228345E-2</c:v>
                </c:pt>
                <c:pt idx="40">
                  <c:v>3.8258575197889222E-2</c:v>
                </c:pt>
                <c:pt idx="41">
                  <c:v>6.8027210884353817E-3</c:v>
                </c:pt>
                <c:pt idx="42">
                  <c:v>1.8867924528301883E-2</c:v>
                </c:pt>
                <c:pt idx="43">
                  <c:v>0.12192118226600979</c:v>
                </c:pt>
                <c:pt idx="44">
                  <c:v>6.5468549422336264E-2</c:v>
                </c:pt>
                <c:pt idx="45">
                  <c:v>4.7865459249676556E-2</c:v>
                </c:pt>
                <c:pt idx="46">
                  <c:v>0.11265822784810131</c:v>
                </c:pt>
                <c:pt idx="47">
                  <c:v>0.11636363636363634</c:v>
                </c:pt>
                <c:pt idx="48">
                  <c:v>0.12363636363636354</c:v>
                </c:pt>
                <c:pt idx="49">
                  <c:v>0.11847133757961781</c:v>
                </c:pt>
                <c:pt idx="50">
                  <c:v>1.4749262536873919E-3</c:v>
                </c:pt>
                <c:pt idx="51">
                  <c:v>9.0551181102362266E-2</c:v>
                </c:pt>
                <c:pt idx="52">
                  <c:v>-6.6187050359712174E-2</c:v>
                </c:pt>
                <c:pt idx="53">
                  <c:v>-8.5592011412269908E-3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8.0200501253132939E-2</c:v>
                </c:pt>
                <c:pt idx="58">
                  <c:v>3.6535859269282711E-2</c:v>
                </c:pt>
                <c:pt idx="59">
                  <c:v>9.0551181102362266E-2</c:v>
                </c:pt>
                <c:pt idx="60">
                  <c:v>0.10552763819095479</c:v>
                </c:pt>
                <c:pt idx="61">
                  <c:v>4.2038216560509545E-2</c:v>
                </c:pt>
                <c:pt idx="62">
                  <c:v>3.0666666666666731E-2</c:v>
                </c:pt>
                <c:pt idx="63">
                  <c:v>0.10861423220973787</c:v>
                </c:pt>
                <c:pt idx="64">
                  <c:v>3.3967391304347783E-2</c:v>
                </c:pt>
                <c:pt idx="65">
                  <c:v>2.2284122562674091E-2</c:v>
                </c:pt>
                <c:pt idx="66">
                  <c:v>9.1968911917098439E-2</c:v>
                </c:pt>
                <c:pt idx="67">
                  <c:v>4.1388518024032095E-2</c:v>
                </c:pt>
                <c:pt idx="68">
                  <c:v>5.9259259259259234E-2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5852783"/>
        <c:axId val="1315859983"/>
      </c:lineChart>
      <c:catAx>
        <c:axId val="132955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799"/>
        <c:crosses val="autoZero"/>
        <c:auto val="1"/>
        <c:lblAlgn val="ctr"/>
        <c:lblOffset val="100"/>
        <c:noMultiLvlLbl val="0"/>
      </c:catAx>
      <c:valAx>
        <c:axId val="1329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319"/>
        <c:crosses val="autoZero"/>
        <c:crossBetween val="between"/>
      </c:valAx>
      <c:valAx>
        <c:axId val="13158599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REMOCIÓN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5852783"/>
        <c:crosses val="max"/>
        <c:crossBetween val="between"/>
      </c:valAx>
      <c:catAx>
        <c:axId val="13158527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58599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</a:t>
            </a:r>
            <a:r>
              <a:rPr lang="es-CO" baseline="0"/>
              <a:t> REMOCIÓN Vs $COSTO/M3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DASHBOARD!$DE$6</c:f>
              <c:strCache>
                <c:ptCount val="1"/>
                <c:pt idx="0">
                  <c:v>$ m3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DASHBOARD!$DC$7:$DC$64</c:f>
              <c:strCache>
                <c:ptCount val="58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</c:strCache>
            </c:strRef>
          </c:cat>
          <c:val>
            <c:numRef>
              <c:f>DASHBOARD!$DE$7:$DE$64</c:f>
              <c:numCache>
                <c:formatCode>_-"$"\ * #,##0_-;\-"$"\ * #,##0_-;_-"$"\ * "-"??_-;_-@_-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2074.9937500000001</c:v>
                </c:pt>
                <c:pt idx="4">
                  <c:v>1913.6812500000001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2701.8968749999999</c:v>
                </c:pt>
                <c:pt idx="16">
                  <c:v>2447.5395833333332</c:v>
                </c:pt>
                <c:pt idx="17">
                  <c:v>2842.73875</c:v>
                </c:pt>
                <c:pt idx="18">
                  <c:v>1099.1395582329317</c:v>
                </c:pt>
                <c:pt idx="19">
                  <c:v>3940.0281124497992</c:v>
                </c:pt>
                <c:pt idx="20">
                  <c:v>4402.4954819277109</c:v>
                </c:pt>
                <c:pt idx="21">
                  <c:v>2611.7462500000001</c:v>
                </c:pt>
                <c:pt idx="22">
                  <c:v>3083.0458333333331</c:v>
                </c:pt>
                <c:pt idx="23">
                  <c:v>1762.0258928571429</c:v>
                </c:pt>
                <c:pt idx="24">
                  <c:v>1309.1116071428571</c:v>
                </c:pt>
                <c:pt idx="25">
                  <c:v>3492.6395833333331</c:v>
                </c:pt>
                <c:pt idx="26">
                  <c:v>1560.0104166666667</c:v>
                </c:pt>
                <c:pt idx="27">
                  <c:v>1511.9864583333333</c:v>
                </c:pt>
                <c:pt idx="28">
                  <c:v>2847.2662500000001</c:v>
                </c:pt>
                <c:pt idx="29">
                  <c:v>2527.7531250000002</c:v>
                </c:pt>
                <c:pt idx="30">
                  <c:v>3276.28125</c:v>
                </c:pt>
                <c:pt idx="31">
                  <c:v>3280.5374999999999</c:v>
                </c:pt>
                <c:pt idx="32">
                  <c:v>2909.4453125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1902.3125</c:v>
                </c:pt>
                <c:pt idx="37">
                  <c:v>2307.1187500000001</c:v>
                </c:pt>
                <c:pt idx="38">
                  <c:v>2871.6875</c:v>
                </c:pt>
                <c:pt idx="39">
                  <c:v>3073.6294642857142</c:v>
                </c:pt>
                <c:pt idx="40">
                  <c:v>4287.6729166666664</c:v>
                </c:pt>
                <c:pt idx="41">
                  <c:v>2635.0427083333334</c:v>
                </c:pt>
                <c:pt idx="42">
                  <c:v>3479.0625</c:v>
                </c:pt>
                <c:pt idx="43">
                  <c:v>2829.27</c:v>
                </c:pt>
                <c:pt idx="44">
                  <c:v>2105.0453124999999</c:v>
                </c:pt>
                <c:pt idx="45">
                  <c:v>3150.6196428571429</c:v>
                </c:pt>
                <c:pt idx="46">
                  <c:v>1809.4401785714285</c:v>
                </c:pt>
                <c:pt idx="47">
                  <c:v>3034.7083333333335</c:v>
                </c:pt>
                <c:pt idx="48">
                  <c:v>3117.8910714285716</c:v>
                </c:pt>
                <c:pt idx="49">
                  <c:v>4495.9546874999996</c:v>
                </c:pt>
                <c:pt idx="50">
                  <c:v>3266.0392857142856</c:v>
                </c:pt>
                <c:pt idx="51">
                  <c:v>2276.3429687500002</c:v>
                </c:pt>
                <c:pt idx="52">
                  <c:v>3277.2156249999998</c:v>
                </c:pt>
                <c:pt idx="53">
                  <c:v>4073.9031249999998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3560.1531249999998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32430543"/>
        <c:axId val="1332429583"/>
      </c:barChart>
      <c:lineChart>
        <c:grouping val="standard"/>
        <c:varyColors val="0"/>
        <c:ser>
          <c:idx val="0"/>
          <c:order val="0"/>
          <c:tx>
            <c:strRef>
              <c:f>DASHBOARD!$DD$6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DASHBOARD!$DC$7:$DC$64</c:f>
              <c:strCache>
                <c:ptCount val="58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</c:strCache>
            </c:strRef>
          </c:cat>
          <c:val>
            <c:numRef>
              <c:f>DASHBOARD!$DD$7:$DD$64</c:f>
              <c:numCache>
                <c:formatCode>0.0%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7.3264781491002573E-2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1.9151846785225635E-2</c:v>
                </c:pt>
                <c:pt idx="16">
                  <c:v>5.0583657587548569E-2</c:v>
                </c:pt>
                <c:pt idx="17">
                  <c:v>6.6666666666666652E-2</c:v>
                </c:pt>
                <c:pt idx="18">
                  <c:v>0.10589651022864033</c:v>
                </c:pt>
                <c:pt idx="19">
                  <c:v>7.8740157480315043E-2</c:v>
                </c:pt>
                <c:pt idx="20">
                  <c:v>5.8278145695364159E-2</c:v>
                </c:pt>
                <c:pt idx="21">
                  <c:v>6.0489060489060442E-2</c:v>
                </c:pt>
                <c:pt idx="22">
                  <c:v>8.1258191349934505E-2</c:v>
                </c:pt>
                <c:pt idx="23">
                  <c:v>9.4147582697201027E-2</c:v>
                </c:pt>
                <c:pt idx="24">
                  <c:v>4.4871794871794823E-2</c:v>
                </c:pt>
                <c:pt idx="25">
                  <c:v>9.3469910371318798E-2</c:v>
                </c:pt>
                <c:pt idx="26">
                  <c:v>0.10392902408111526</c:v>
                </c:pt>
                <c:pt idx="27">
                  <c:v>9.4696969696969724E-2</c:v>
                </c:pt>
                <c:pt idx="28">
                  <c:v>6.1598951507208399E-2</c:v>
                </c:pt>
                <c:pt idx="29">
                  <c:v>0.10101010101010099</c:v>
                </c:pt>
                <c:pt idx="30">
                  <c:v>1.4084507042253502E-2</c:v>
                </c:pt>
                <c:pt idx="31">
                  <c:v>0</c:v>
                </c:pt>
                <c:pt idx="32">
                  <c:v>0.10101010101010099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7.4122236671001374E-2</c:v>
                </c:pt>
                <c:pt idx="37">
                  <c:v>0.10479797979797978</c:v>
                </c:pt>
                <c:pt idx="38">
                  <c:v>8.7452471482889704E-2</c:v>
                </c:pt>
                <c:pt idx="39">
                  <c:v>7.086614173228345E-2</c:v>
                </c:pt>
                <c:pt idx="40">
                  <c:v>3.8258575197889222E-2</c:v>
                </c:pt>
                <c:pt idx="41">
                  <c:v>6.8027210884353817E-3</c:v>
                </c:pt>
                <c:pt idx="42">
                  <c:v>1.8867924528301883E-2</c:v>
                </c:pt>
                <c:pt idx="43">
                  <c:v>0.12192118226600979</c:v>
                </c:pt>
                <c:pt idx="44">
                  <c:v>6.5468549422336264E-2</c:v>
                </c:pt>
                <c:pt idx="45">
                  <c:v>4.7865459249676556E-2</c:v>
                </c:pt>
                <c:pt idx="46">
                  <c:v>0.11265822784810131</c:v>
                </c:pt>
                <c:pt idx="47">
                  <c:v>0.11636363636363634</c:v>
                </c:pt>
                <c:pt idx="48">
                  <c:v>0.12363636363636354</c:v>
                </c:pt>
                <c:pt idx="49">
                  <c:v>0.11847133757961781</c:v>
                </c:pt>
                <c:pt idx="50">
                  <c:v>1.4749262536873919E-3</c:v>
                </c:pt>
                <c:pt idx="51">
                  <c:v>9.0551181102362266E-2</c:v>
                </c:pt>
                <c:pt idx="52">
                  <c:v>-6.6187050359712174E-2</c:v>
                </c:pt>
                <c:pt idx="53">
                  <c:v>-8.5592011412269908E-3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8.0200501253132939E-2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7136591"/>
        <c:axId val="1487137551"/>
      </c:lineChart>
      <c:catAx>
        <c:axId val="1487136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7551"/>
        <c:crosses val="autoZero"/>
        <c:auto val="1"/>
        <c:lblAlgn val="ctr"/>
        <c:lblOffset val="100"/>
        <c:noMultiLvlLbl val="0"/>
      </c:catAx>
      <c:valAx>
        <c:axId val="148713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6591"/>
        <c:crosses val="autoZero"/>
        <c:crossBetween val="between"/>
      </c:valAx>
      <c:valAx>
        <c:axId val="1332429583"/>
        <c:scaling>
          <c:orientation val="minMax"/>
        </c:scaling>
        <c:delete val="0"/>
        <c:axPos val="r"/>
        <c:numFmt formatCode="_-&quot;$&quot;\ * #,##0_-;\-&quot;$&quot;\ * #,##0_-;_-&quot;$&quot;\ 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32430543"/>
        <c:crosses val="max"/>
        <c:crossBetween val="between"/>
      </c:valAx>
      <c:catAx>
        <c:axId val="1332430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242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baseline="0"/>
              <a:t>Entrada VS Salida VS Dosis PPM 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DASHBOARD!$DM$6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</c:strCache>
            </c:strRef>
          </c:cat>
          <c:val>
            <c:numRef>
              <c:f>DASHBOARD!$DM$7:$DM$63</c:f>
              <c:numCache>
                <c:formatCode>0.00</c:formatCode>
                <c:ptCount val="57"/>
                <c:pt idx="0">
                  <c:v>0</c:v>
                </c:pt>
                <c:pt idx="1">
                  <c:v>2510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3410</c:v>
                </c:pt>
                <c:pt idx="6">
                  <c:v>2890</c:v>
                </c:pt>
                <c:pt idx="7">
                  <c:v>897</c:v>
                </c:pt>
                <c:pt idx="8">
                  <c:v>729</c:v>
                </c:pt>
                <c:pt idx="9">
                  <c:v>4120</c:v>
                </c:pt>
                <c:pt idx="10">
                  <c:v>1147</c:v>
                </c:pt>
                <c:pt idx="11">
                  <c:v>0</c:v>
                </c:pt>
                <c:pt idx="12">
                  <c:v>4050</c:v>
                </c:pt>
                <c:pt idx="13">
                  <c:v>4350</c:v>
                </c:pt>
                <c:pt idx="14">
                  <c:v>4140</c:v>
                </c:pt>
                <c:pt idx="15">
                  <c:v>5250</c:v>
                </c:pt>
                <c:pt idx="16">
                  <c:v>5910</c:v>
                </c:pt>
                <c:pt idx="17">
                  <c:v>5030</c:v>
                </c:pt>
                <c:pt idx="18">
                  <c:v>0</c:v>
                </c:pt>
                <c:pt idx="19">
                  <c:v>3300</c:v>
                </c:pt>
                <c:pt idx="20">
                  <c:v>5040</c:v>
                </c:pt>
                <c:pt idx="21">
                  <c:v>5220</c:v>
                </c:pt>
                <c:pt idx="22">
                  <c:v>5560</c:v>
                </c:pt>
                <c:pt idx="23">
                  <c:v>2460</c:v>
                </c:pt>
                <c:pt idx="24">
                  <c:v>0</c:v>
                </c:pt>
                <c:pt idx="25">
                  <c:v>0</c:v>
                </c:pt>
                <c:pt idx="26">
                  <c:v>2810</c:v>
                </c:pt>
                <c:pt idx="27">
                  <c:v>517</c:v>
                </c:pt>
                <c:pt idx="28">
                  <c:v>4770</c:v>
                </c:pt>
                <c:pt idx="29">
                  <c:v>3970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4030</c:v>
                </c:pt>
                <c:pt idx="36">
                  <c:v>4800</c:v>
                </c:pt>
                <c:pt idx="37">
                  <c:v>4550</c:v>
                </c:pt>
                <c:pt idx="38">
                  <c:v>4370</c:v>
                </c:pt>
                <c:pt idx="39">
                  <c:v>5830</c:v>
                </c:pt>
                <c:pt idx="40">
                  <c:v>0</c:v>
                </c:pt>
                <c:pt idx="41">
                  <c:v>0</c:v>
                </c:pt>
                <c:pt idx="42">
                  <c:v>1136</c:v>
                </c:pt>
                <c:pt idx="43">
                  <c:v>4750</c:v>
                </c:pt>
                <c:pt idx="44">
                  <c:v>1047</c:v>
                </c:pt>
                <c:pt idx="45">
                  <c:v>5550</c:v>
                </c:pt>
                <c:pt idx="46">
                  <c:v>5790</c:v>
                </c:pt>
                <c:pt idx="47">
                  <c:v>4610</c:v>
                </c:pt>
                <c:pt idx="48">
                  <c:v>0</c:v>
                </c:pt>
                <c:pt idx="49">
                  <c:v>4970</c:v>
                </c:pt>
                <c:pt idx="50">
                  <c:v>5460</c:v>
                </c:pt>
                <c:pt idx="51">
                  <c:v>5930</c:v>
                </c:pt>
                <c:pt idx="52">
                  <c:v>3510</c:v>
                </c:pt>
                <c:pt idx="53">
                  <c:v>3310</c:v>
                </c:pt>
                <c:pt idx="54">
                  <c:v>4240</c:v>
                </c:pt>
                <c:pt idx="55">
                  <c:v>3810</c:v>
                </c:pt>
                <c:pt idx="56">
                  <c:v>4980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8-4AB5-80F7-6FB8C7E8C462}"/>
            </c:ext>
          </c:extLst>
        </c:ser>
        <c:ser>
          <c:idx val="1"/>
          <c:order val="1"/>
          <c:tx>
            <c:strRef>
              <c:f>DASHBOARD!$DN$6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</c:strCache>
            </c:strRef>
          </c:cat>
          <c:val>
            <c:numRef>
              <c:f>DASHBOARD!$DN$7:$DN$63</c:f>
              <c:numCache>
                <c:formatCode>0.00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7.21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7.17</c:v>
                </c:pt>
                <c:pt idx="16">
                  <c:v>7.32</c:v>
                </c:pt>
                <c:pt idx="17">
                  <c:v>7.42</c:v>
                </c:pt>
                <c:pt idx="18">
                  <c:v>7.43</c:v>
                </c:pt>
                <c:pt idx="19">
                  <c:v>7.02</c:v>
                </c:pt>
                <c:pt idx="20">
                  <c:v>7.11</c:v>
                </c:pt>
                <c:pt idx="21">
                  <c:v>7.3</c:v>
                </c:pt>
                <c:pt idx="22">
                  <c:v>7.01</c:v>
                </c:pt>
                <c:pt idx="23">
                  <c:v>7.12</c:v>
                </c:pt>
                <c:pt idx="24">
                  <c:v>7.45</c:v>
                </c:pt>
                <c:pt idx="25">
                  <c:v>7.08</c:v>
                </c:pt>
                <c:pt idx="26">
                  <c:v>7.07</c:v>
                </c:pt>
                <c:pt idx="27">
                  <c:v>7.17</c:v>
                </c:pt>
                <c:pt idx="28">
                  <c:v>7.16</c:v>
                </c:pt>
                <c:pt idx="29">
                  <c:v>7.12</c:v>
                </c:pt>
                <c:pt idx="30">
                  <c:v>7</c:v>
                </c:pt>
                <c:pt idx="31">
                  <c:v>0</c:v>
                </c:pt>
                <c:pt idx="32">
                  <c:v>7.12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7.12</c:v>
                </c:pt>
                <c:pt idx="37">
                  <c:v>7.09</c:v>
                </c:pt>
                <c:pt idx="38">
                  <c:v>7.2</c:v>
                </c:pt>
                <c:pt idx="39">
                  <c:v>7.08</c:v>
                </c:pt>
                <c:pt idx="40">
                  <c:v>7.29</c:v>
                </c:pt>
                <c:pt idx="41">
                  <c:v>7.3</c:v>
                </c:pt>
                <c:pt idx="42">
                  <c:v>7.28</c:v>
                </c:pt>
                <c:pt idx="43">
                  <c:v>7.13</c:v>
                </c:pt>
                <c:pt idx="44">
                  <c:v>7.28</c:v>
                </c:pt>
                <c:pt idx="45">
                  <c:v>7.36</c:v>
                </c:pt>
                <c:pt idx="46">
                  <c:v>7.01</c:v>
                </c:pt>
                <c:pt idx="47">
                  <c:v>7.29</c:v>
                </c:pt>
                <c:pt idx="48">
                  <c:v>7.23</c:v>
                </c:pt>
                <c:pt idx="49">
                  <c:v>6.92</c:v>
                </c:pt>
                <c:pt idx="50">
                  <c:v>6.77</c:v>
                </c:pt>
                <c:pt idx="51">
                  <c:v>6.93</c:v>
                </c:pt>
                <c:pt idx="52">
                  <c:v>7.41</c:v>
                </c:pt>
                <c:pt idx="53">
                  <c:v>7.07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1043360"/>
        <c:axId val="1081033280"/>
      </c:barChart>
      <c:lineChart>
        <c:grouping val="standard"/>
        <c:varyColors val="0"/>
        <c:ser>
          <c:idx val="6"/>
          <c:order val="6"/>
          <c:tx>
            <c:strRef>
              <c:f>DASHBOARD!$DS$6</c:f>
              <c:strCache>
                <c:ptCount val="1"/>
                <c:pt idx="0">
                  <c:v>PPM POL CATIONICO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</c:strCache>
            </c:strRef>
          </c:cat>
          <c:val>
            <c:numRef>
              <c:f>DASHBOARD!$DS$7:$DS$63</c:f>
              <c:numCache>
                <c:formatCode>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10.416666666666666</c:v>
                </c:pt>
                <c:pt idx="4">
                  <c:v>12.5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20.833333333333332</c:v>
                </c:pt>
                <c:pt idx="17">
                  <c:v>12.5</c:v>
                </c:pt>
                <c:pt idx="18">
                  <c:v>0</c:v>
                </c:pt>
                <c:pt idx="19">
                  <c:v>20.080321285140563</c:v>
                </c:pt>
                <c:pt idx="20">
                  <c:v>15.060240963855422</c:v>
                </c:pt>
                <c:pt idx="21">
                  <c:v>0</c:v>
                </c:pt>
                <c:pt idx="22">
                  <c:v>20.833333333333332</c:v>
                </c:pt>
                <c:pt idx="23">
                  <c:v>8.9285714285714288</c:v>
                </c:pt>
                <c:pt idx="24">
                  <c:v>8.9285714285714288</c:v>
                </c:pt>
                <c:pt idx="25">
                  <c:v>20.833333333333332</c:v>
                </c:pt>
                <c:pt idx="26">
                  <c:v>10.416666666666666</c:v>
                </c:pt>
                <c:pt idx="27">
                  <c:v>10.416666666666666</c:v>
                </c:pt>
                <c:pt idx="28">
                  <c:v>12.5</c:v>
                </c:pt>
                <c:pt idx="29">
                  <c:v>7.8125</c:v>
                </c:pt>
                <c:pt idx="30">
                  <c:v>12.5</c:v>
                </c:pt>
                <c:pt idx="31">
                  <c:v>0</c:v>
                </c:pt>
                <c:pt idx="32">
                  <c:v>15.625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20.833333333333332</c:v>
                </c:pt>
                <c:pt idx="37">
                  <c:v>12.5</c:v>
                </c:pt>
                <c:pt idx="38">
                  <c:v>10.416666666666666</c:v>
                </c:pt>
                <c:pt idx="39">
                  <c:v>17.857142857142858</c:v>
                </c:pt>
                <c:pt idx="40">
                  <c:v>20.833333333333332</c:v>
                </c:pt>
                <c:pt idx="41">
                  <c:v>10.416666666666666</c:v>
                </c:pt>
                <c:pt idx="42">
                  <c:v>10.416666666666666</c:v>
                </c:pt>
                <c:pt idx="43">
                  <c:v>25</c:v>
                </c:pt>
                <c:pt idx="44">
                  <c:v>15.625</c:v>
                </c:pt>
                <c:pt idx="45">
                  <c:v>8.9285714285714288</c:v>
                </c:pt>
                <c:pt idx="46">
                  <c:v>0</c:v>
                </c:pt>
                <c:pt idx="47">
                  <c:v>10.416666666666666</c:v>
                </c:pt>
                <c:pt idx="48">
                  <c:v>17.857142857142858</c:v>
                </c:pt>
                <c:pt idx="49">
                  <c:v>0</c:v>
                </c:pt>
                <c:pt idx="50">
                  <c:v>8.9285714285714288</c:v>
                </c:pt>
                <c:pt idx="51">
                  <c:v>15.625</c:v>
                </c:pt>
                <c:pt idx="52">
                  <c:v>0</c:v>
                </c:pt>
                <c:pt idx="53">
                  <c:v>12.5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1034240"/>
        <c:axId val="10810424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DASHBOARD!$DO$6</c15:sqref>
                        </c15:formulaRef>
                      </c:ext>
                    </c:extLst>
                    <c:strCache>
                      <c:ptCount val="1"/>
                      <c:pt idx="0">
                        <c:v>PPM ACIDO 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4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DASHBOARD!$DO$7:$DO$63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216.66666666666666</c:v>
                      </c:pt>
                      <c:pt idx="4">
                        <c:v>325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162.5</c:v>
                      </c:pt>
                      <c:pt idx="16">
                        <c:v>54.166666666666664</c:v>
                      </c:pt>
                      <c:pt idx="17">
                        <c:v>357.5</c:v>
                      </c:pt>
                      <c:pt idx="18">
                        <c:v>130.52208835341366</c:v>
                      </c:pt>
                      <c:pt idx="19">
                        <c:v>0</c:v>
                      </c:pt>
                      <c:pt idx="20">
                        <c:v>391.56626506024094</c:v>
                      </c:pt>
                      <c:pt idx="21">
                        <c:v>487.5</c:v>
                      </c:pt>
                      <c:pt idx="22">
                        <c:v>704.16666666666663</c:v>
                      </c:pt>
                      <c:pt idx="23">
                        <c:v>208.92857142857142</c:v>
                      </c:pt>
                      <c:pt idx="24">
                        <c:v>162.5</c:v>
                      </c:pt>
                      <c:pt idx="25">
                        <c:v>866.66666666666663</c:v>
                      </c:pt>
                      <c:pt idx="26">
                        <c:v>541.66666666666663</c:v>
                      </c:pt>
                      <c:pt idx="27">
                        <c:v>27.083333333333332</c:v>
                      </c:pt>
                      <c:pt idx="28">
                        <c:v>487.5</c:v>
                      </c:pt>
                      <c:pt idx="29">
                        <c:v>223.4375</c:v>
                      </c:pt>
                      <c:pt idx="30">
                        <c:v>357.5</c:v>
                      </c:pt>
                      <c:pt idx="31">
                        <c:v>81.25</c:v>
                      </c:pt>
                      <c:pt idx="32">
                        <c:v>203.125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406.25</c:v>
                      </c:pt>
                      <c:pt idx="37">
                        <c:v>325</c:v>
                      </c:pt>
                      <c:pt idx="38">
                        <c:v>270.83333333333331</c:v>
                      </c:pt>
                      <c:pt idx="39">
                        <c:v>232.14285714285714</c:v>
                      </c:pt>
                      <c:pt idx="40">
                        <c:v>325</c:v>
                      </c:pt>
                      <c:pt idx="41">
                        <c:v>108.33333333333333</c:v>
                      </c:pt>
                      <c:pt idx="42">
                        <c:v>460.41666666666669</c:v>
                      </c:pt>
                      <c:pt idx="43">
                        <c:v>97.5</c:v>
                      </c:pt>
                      <c:pt idx="44">
                        <c:v>0</c:v>
                      </c:pt>
                      <c:pt idx="45">
                        <c:v>232.14285714285714</c:v>
                      </c:pt>
                      <c:pt idx="46">
                        <c:v>208.92857142857142</c:v>
                      </c:pt>
                      <c:pt idx="47">
                        <c:v>352.08333333333331</c:v>
                      </c:pt>
                      <c:pt idx="48">
                        <c:v>232.14285714285714</c:v>
                      </c:pt>
                      <c:pt idx="49">
                        <c:v>812.5</c:v>
                      </c:pt>
                      <c:pt idx="50">
                        <c:v>603.57142857142856</c:v>
                      </c:pt>
                      <c:pt idx="51">
                        <c:v>243.75</c:v>
                      </c:pt>
                      <c:pt idx="52">
                        <c:v>609.375</c:v>
                      </c:pt>
                      <c:pt idx="53">
                        <c:v>113.75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D18-4AB5-80F7-6FB8C7E8C46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DASHBOARD!$DP$6</c15:sqref>
                        </c15:formulaRef>
                      </c:ext>
                    </c:extLst>
                    <c:strCache>
                      <c:ptCount val="1"/>
                      <c:pt idx="0">
                        <c:v>PPM COAGULANTE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DASHBOARD!$DP$7:$DP$63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55.208333333333336</c:v>
                      </c:pt>
                      <c:pt idx="4">
                        <c:v>331.25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910.9375</c:v>
                      </c:pt>
                      <c:pt idx="16">
                        <c:v>386.45833333333331</c:v>
                      </c:pt>
                      <c:pt idx="17">
                        <c:v>596.25</c:v>
                      </c:pt>
                      <c:pt idx="18">
                        <c:v>239.45783132530121</c:v>
                      </c:pt>
                      <c:pt idx="19">
                        <c:v>904.61847389558238</c:v>
                      </c:pt>
                      <c:pt idx="20">
                        <c:v>638.5542168674699</c:v>
                      </c:pt>
                      <c:pt idx="21">
                        <c:v>364.375</c:v>
                      </c:pt>
                      <c:pt idx="22">
                        <c:v>607.29166666666663</c:v>
                      </c:pt>
                      <c:pt idx="23">
                        <c:v>283.92857142857144</c:v>
                      </c:pt>
                      <c:pt idx="24">
                        <c:v>236.60714285714286</c:v>
                      </c:pt>
                      <c:pt idx="25">
                        <c:v>331.25</c:v>
                      </c:pt>
                      <c:pt idx="26">
                        <c:v>138.02083333333334</c:v>
                      </c:pt>
                      <c:pt idx="27">
                        <c:v>27.604166666666668</c:v>
                      </c:pt>
                      <c:pt idx="28">
                        <c:v>629.375</c:v>
                      </c:pt>
                      <c:pt idx="29">
                        <c:v>455.46875</c:v>
                      </c:pt>
                      <c:pt idx="30">
                        <c:v>331.25</c:v>
                      </c:pt>
                      <c:pt idx="31">
                        <c:v>703.90625</c:v>
                      </c:pt>
                      <c:pt idx="32">
                        <c:v>414.0625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276.04166666666669</c:v>
                      </c:pt>
                      <c:pt idx="37">
                        <c:v>331.25</c:v>
                      </c:pt>
                      <c:pt idx="38">
                        <c:v>276.04166666666669</c:v>
                      </c:pt>
                      <c:pt idx="39">
                        <c:v>473.21428571428572</c:v>
                      </c:pt>
                      <c:pt idx="40">
                        <c:v>772.91666666666663</c:v>
                      </c:pt>
                      <c:pt idx="41">
                        <c:v>634.89583333333337</c:v>
                      </c:pt>
                      <c:pt idx="42">
                        <c:v>552.08333333333337</c:v>
                      </c:pt>
                      <c:pt idx="43">
                        <c:v>430.625</c:v>
                      </c:pt>
                      <c:pt idx="44">
                        <c:v>82.8125</c:v>
                      </c:pt>
                      <c:pt idx="45">
                        <c:v>520.53571428571433</c:v>
                      </c:pt>
                      <c:pt idx="46">
                        <c:v>331.25</c:v>
                      </c:pt>
                      <c:pt idx="47">
                        <c:v>414.0625</c:v>
                      </c:pt>
                      <c:pt idx="48">
                        <c:v>449.55357142857144</c:v>
                      </c:pt>
                      <c:pt idx="49">
                        <c:v>745.3125</c:v>
                      </c:pt>
                      <c:pt idx="50">
                        <c:v>402.23214285714283</c:v>
                      </c:pt>
                      <c:pt idx="51">
                        <c:v>351.953125</c:v>
                      </c:pt>
                      <c:pt idx="52">
                        <c:v>372.65625</c:v>
                      </c:pt>
                      <c:pt idx="53">
                        <c:v>496.875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18-4AB5-80F7-6FB8C7E8C46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DASHBOARD!$DQ$6</c15:sqref>
                        </c15:formulaRef>
                      </c:ext>
                    </c:extLst>
                    <c:strCache>
                      <c:ptCount val="1"/>
                      <c:pt idx="0">
                        <c:v>PPM DECOLORANTE </c:v>
                      </c:pt>
                    </c:strCache>
                  </c:strRef>
                </c:tx>
                <c:spPr>
                  <a:ln w="28575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2">
                        <a:lumMod val="75000"/>
                      </a:schemeClr>
                    </a:solidFill>
                    <a:ln w="9525">
                      <a:solidFill>
                        <a:schemeClr val="bg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DASHBOARD!$DQ$7:$DQ$63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208.33333333333334</c:v>
                      </c:pt>
                      <c:pt idx="4">
                        <c:v>31.25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104.16666666666667</c:v>
                      </c:pt>
                      <c:pt idx="17">
                        <c:v>93.75</c:v>
                      </c:pt>
                      <c:pt idx="18">
                        <c:v>50.200803212851405</c:v>
                      </c:pt>
                      <c:pt idx="19">
                        <c:v>150.60240963855421</c:v>
                      </c:pt>
                      <c:pt idx="20">
                        <c:v>263.5542168674699</c:v>
                      </c:pt>
                      <c:pt idx="21">
                        <c:v>187.5</c:v>
                      </c:pt>
                      <c:pt idx="22">
                        <c:v>52.083333333333336</c:v>
                      </c:pt>
                      <c:pt idx="23">
                        <c:v>66.964285714285708</c:v>
                      </c:pt>
                      <c:pt idx="24">
                        <c:v>22.321428571428573</c:v>
                      </c:pt>
                      <c:pt idx="25">
                        <c:v>156.25</c:v>
                      </c:pt>
                      <c:pt idx="26">
                        <c:v>78.125</c:v>
                      </c:pt>
                      <c:pt idx="27">
                        <c:v>156.25</c:v>
                      </c:pt>
                      <c:pt idx="28">
                        <c:v>62.5</c:v>
                      </c:pt>
                      <c:pt idx="29">
                        <c:v>117.1875</c:v>
                      </c:pt>
                      <c:pt idx="30">
                        <c:v>281.25</c:v>
                      </c:pt>
                      <c:pt idx="31">
                        <c:v>195.3125</c:v>
                      </c:pt>
                      <c:pt idx="32">
                        <c:v>195.3125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52.083333333333336</c:v>
                      </c:pt>
                      <c:pt idx="37">
                        <c:v>93.75</c:v>
                      </c:pt>
                      <c:pt idx="38">
                        <c:v>260.41666666666669</c:v>
                      </c:pt>
                      <c:pt idx="39">
                        <c:v>156.25</c:v>
                      </c:pt>
                      <c:pt idx="40">
                        <c:v>156.25</c:v>
                      </c:pt>
                      <c:pt idx="41">
                        <c:v>52.083333333333336</c:v>
                      </c:pt>
                      <c:pt idx="42">
                        <c:v>208.33333333333334</c:v>
                      </c:pt>
                      <c:pt idx="43">
                        <c:v>156.25</c:v>
                      </c:pt>
                      <c:pt idx="44">
                        <c:v>195.3125</c:v>
                      </c:pt>
                      <c:pt idx="45">
                        <c:v>178.57142857142858</c:v>
                      </c:pt>
                      <c:pt idx="46">
                        <c:v>111.60714285714286</c:v>
                      </c:pt>
                      <c:pt idx="47">
                        <c:v>182.29166666666666</c:v>
                      </c:pt>
                      <c:pt idx="48">
                        <c:v>200.89285714285714</c:v>
                      </c:pt>
                      <c:pt idx="49">
                        <c:v>273.4375</c:v>
                      </c:pt>
                      <c:pt idx="50">
                        <c:v>200.89285714285714</c:v>
                      </c:pt>
                      <c:pt idx="51">
                        <c:v>117.1875</c:v>
                      </c:pt>
                      <c:pt idx="52">
                        <c:v>273.4375</c:v>
                      </c:pt>
                      <c:pt idx="53">
                        <c:v>328.125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D18-4AB5-80F7-6FB8C7E8C46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DASHBOARD!$DR$6</c15:sqref>
                        </c15:formulaRef>
                      </c:ext>
                    </c:extLst>
                    <c:strCache>
                      <c:ptCount val="1"/>
                      <c:pt idx="0">
                        <c:v>PPM POL ANIONICO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DASHBOARD!$DR$7:$DR$63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10.416666666666666</c:v>
                      </c:pt>
                      <c:pt idx="4">
                        <c:v>12.5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10.416666666666666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15.060240963855422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8.9285714285714288</c:v>
                      </c:pt>
                      <c:pt idx="24">
                        <c:v>8.9285714285714288</c:v>
                      </c:pt>
                      <c:pt idx="25">
                        <c:v>20.833333333333332</c:v>
                      </c:pt>
                      <c:pt idx="26">
                        <c:v>0</c:v>
                      </c:pt>
                      <c:pt idx="27">
                        <c:v>10.416666666666666</c:v>
                      </c:pt>
                      <c:pt idx="28">
                        <c:v>0</c:v>
                      </c:pt>
                      <c:pt idx="29">
                        <c:v>7.8125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12.5</c:v>
                      </c:pt>
                      <c:pt idx="38">
                        <c:v>0</c:v>
                      </c:pt>
                      <c:pt idx="39">
                        <c:v>8.9285714285714288</c:v>
                      </c:pt>
                      <c:pt idx="40">
                        <c:v>20.833333333333332</c:v>
                      </c:pt>
                      <c:pt idx="41">
                        <c:v>10.416666666666666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15.625</c:v>
                      </c:pt>
                      <c:pt idx="45">
                        <c:v>8.9285714285714288</c:v>
                      </c:pt>
                      <c:pt idx="46">
                        <c:v>0</c:v>
                      </c:pt>
                      <c:pt idx="47">
                        <c:v>10.416666666666666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8.9285714285714288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12.5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18-4AB5-80F7-6FB8C7E8C462}"/>
                  </c:ext>
                </c:extLst>
              </c15:ser>
            </c15:filteredLineSeries>
          </c:ext>
        </c:extLst>
      </c:lineChart>
      <c:catAx>
        <c:axId val="108104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3280"/>
        <c:crosses val="autoZero"/>
        <c:auto val="1"/>
        <c:lblAlgn val="ctr"/>
        <c:lblOffset val="100"/>
        <c:noMultiLvlLbl val="0"/>
      </c:catAx>
      <c:valAx>
        <c:axId val="10810332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  <a:r>
                  <a:rPr lang="es-CO" baseline="0"/>
                  <a:t> DE CALIDAD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43360"/>
        <c:crosses val="autoZero"/>
        <c:crossBetween val="between"/>
      </c:valAx>
      <c:valAx>
        <c:axId val="1081042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4240"/>
        <c:crosses val="max"/>
        <c:crossBetween val="between"/>
      </c:valAx>
      <c:catAx>
        <c:axId val="1081034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1042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Kg</a:t>
            </a:r>
            <a:r>
              <a:rPr lang="es-CO" baseline="0"/>
              <a:t> removidos Vs Kg removido/m3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DASHBOARD!$ET$6</c:f>
              <c:strCache>
                <c:ptCount val="1"/>
                <c:pt idx="0">
                  <c:v> KG REMOVIDOS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DASHBOARD!$ES$7:$ES$27</c:f>
              <c:strCache>
                <c:ptCount val="20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</c:strCache>
            </c:strRef>
          </c:cat>
          <c:val>
            <c:numRef>
              <c:f>DASHBOARD!$ET$7:$ET$27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542.30000000000007</c:v>
                </c:pt>
                <c:pt idx="7">
                  <c:v>549.27723400000013</c:v>
                </c:pt>
                <c:pt idx="8">
                  <c:v>534.25216</c:v>
                </c:pt>
                <c:pt idx="9">
                  <c:v>546.91463999999996</c:v>
                </c:pt>
                <c:pt idx="10">
                  <c:v>689.38624000000004</c:v>
                </c:pt>
                <c:pt idx="11">
                  <c:v>488.00224000000003</c:v>
                </c:pt>
                <c:pt idx="12">
                  <c:v>0</c:v>
                </c:pt>
                <c:pt idx="13">
                  <c:v>680.65880000000004</c:v>
                </c:pt>
                <c:pt idx="14">
                  <c:v>521.14784000000009</c:v>
                </c:pt>
                <c:pt idx="15">
                  <c:v>705.96384</c:v>
                </c:pt>
                <c:pt idx="16">
                  <c:v>686.06752000000006</c:v>
                </c:pt>
                <c:pt idx="17">
                  <c:v>633.38336000000004</c:v>
                </c:pt>
                <c:pt idx="18">
                  <c:v>1066.5247199999999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16441872"/>
        <c:axId val="1716442352"/>
      </c:barChart>
      <c:lineChart>
        <c:grouping val="standard"/>
        <c:varyColors val="0"/>
        <c:ser>
          <c:idx val="1"/>
          <c:order val="1"/>
          <c:tx>
            <c:strRef>
              <c:f>DASHBOARD!$EU$6</c:f>
              <c:strCache>
                <c:ptCount val="1"/>
                <c:pt idx="0">
                  <c:v>INDICADOR KG REMOVIDOS/M3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DASHBOARD!$ES$7:$ES$27</c:f>
              <c:strCache>
                <c:ptCount val="20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</c:strCache>
            </c:strRef>
          </c:cat>
          <c:val>
            <c:numRef>
              <c:f>DASHBOARD!$EU$7:$EU$27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4.2700787401574809</c:v>
                </c:pt>
                <c:pt idx="7">
                  <c:v>2.9373114117647066</c:v>
                </c:pt>
                <c:pt idx="8">
                  <c:v>4.0169335338345862</c:v>
                </c:pt>
                <c:pt idx="9">
                  <c:v>3.1613563005780345</c:v>
                </c:pt>
                <c:pt idx="10">
                  <c:v>6.1007631858407088</c:v>
                </c:pt>
                <c:pt idx="11">
                  <c:v>4.0666853333333339</c:v>
                </c:pt>
                <c:pt idx="12">
                  <c:v>0</c:v>
                </c:pt>
                <c:pt idx="13">
                  <c:v>5.1565060606060609</c:v>
                </c:pt>
                <c:pt idx="14">
                  <c:v>1.3897275733333336</c:v>
                </c:pt>
                <c:pt idx="15">
                  <c:v>5.6028876190476193</c:v>
                </c:pt>
                <c:pt idx="16">
                  <c:v>7.0006889795918372</c:v>
                </c:pt>
                <c:pt idx="17">
                  <c:v>1.5009084360189575</c:v>
                </c:pt>
                <c:pt idx="18">
                  <c:v>9.2741279999999993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8683008"/>
        <c:axId val="1708684928"/>
      </c:lineChart>
      <c:catAx>
        <c:axId val="171644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2352"/>
        <c:crosses val="autoZero"/>
        <c:auto val="1"/>
        <c:lblAlgn val="ctr"/>
        <c:lblOffset val="100"/>
        <c:noMultiLvlLbl val="0"/>
      </c:catAx>
      <c:valAx>
        <c:axId val="17164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Kg removidos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1872"/>
        <c:crosses val="autoZero"/>
        <c:crossBetween val="between"/>
      </c:valAx>
      <c:valAx>
        <c:axId val="1708684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Indicador</a:t>
                </a:r>
                <a:r>
                  <a:rPr lang="es-CO" baseline="0"/>
                  <a:t> removido (Kg/m3)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08683008"/>
        <c:crosses val="max"/>
        <c:crossBetween val="between"/>
      </c:valAx>
      <c:catAx>
        <c:axId val="1708683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868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2026.xlsm]DASHBOARD!TablaDinámica7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2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</a:ln>
            <a:effectLst/>
          </c:spPr>
        </c:marker>
        <c:dLbl>
          <c:idx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DASHBOARD!$EY$6</c:f>
              <c:strCache>
                <c:ptCount val="1"/>
                <c:pt idx="0">
                  <c:v>KG COAGULANTE / KG REMOVIDO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DASHBOARD!$EW$7:$EW$27</c:f>
              <c:strCache>
                <c:ptCount val="20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</c:strCache>
            </c:strRef>
          </c:cat>
          <c:val>
            <c:numRef>
              <c:f>DASHBOARD!$EY$7:$EY$27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1.0506177392587128</c:v>
                </c:pt>
                <c:pt idx="7">
                  <c:v>1.0131495819468095</c:v>
                </c:pt>
                <c:pt idx="8">
                  <c:v>0.84323477512940703</c:v>
                </c:pt>
                <c:pt idx="9">
                  <c:v>0.50876312252310529</c:v>
                </c:pt>
                <c:pt idx="10">
                  <c:v>0.80723978476854996</c:v>
                </c:pt>
                <c:pt idx="11">
                  <c:v>1.0046060444312714</c:v>
                </c:pt>
                <c:pt idx="12">
                  <c:v>0</c:v>
                </c:pt>
                <c:pt idx="13">
                  <c:v>0.58399303733383012</c:v>
                </c:pt>
                <c:pt idx="14">
                  <c:v>1.4492048935672455</c:v>
                </c:pt>
                <c:pt idx="15">
                  <c:v>0.656903333745819</c:v>
                </c:pt>
                <c:pt idx="16">
                  <c:v>0.98496136356957975</c:v>
                </c:pt>
                <c:pt idx="17">
                  <c:v>1.1296476118349557</c:v>
                </c:pt>
                <c:pt idx="18">
                  <c:v>0.62117641305116689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6-473F-A0F6-81D34C5D9EE6}"/>
            </c:ext>
          </c:extLst>
        </c:ser>
        <c:ser>
          <c:idx val="2"/>
          <c:order val="2"/>
          <c:tx>
            <c:strRef>
              <c:f>DASHBOARD!$EZ$6</c:f>
              <c:strCache>
                <c:ptCount val="1"/>
                <c:pt idx="0">
                  <c:v>KG DECOLORANTE / KG REMOVIDO 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DASHBOARD!$EW$7:$EW$27</c:f>
              <c:strCache>
                <c:ptCount val="20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</c:strCache>
            </c:strRef>
          </c:cat>
          <c:val>
            <c:numRef>
              <c:f>DASHBOARD!$EZ$7:$EZ$27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0.16134980638023233</c:v>
                </c:pt>
                <c:pt idx="7">
                  <c:v>0.27308614068647158</c:v>
                </c:pt>
                <c:pt idx="8">
                  <c:v>0.23397191318795979</c:v>
                </c:pt>
                <c:pt idx="9">
                  <c:v>0.15998840330915259</c:v>
                </c:pt>
                <c:pt idx="10">
                  <c:v>0.25384898892092767</c:v>
                </c:pt>
                <c:pt idx="11">
                  <c:v>0.48667809393661798</c:v>
                </c:pt>
                <c:pt idx="12">
                  <c:v>0</c:v>
                </c:pt>
                <c:pt idx="13">
                  <c:v>0.27546841383671228</c:v>
                </c:pt>
                <c:pt idx="14">
                  <c:v>0.28782619534602688</c:v>
                </c:pt>
                <c:pt idx="15">
                  <c:v>0.31871320774729767</c:v>
                </c:pt>
                <c:pt idx="16">
                  <c:v>0.36439562100243422</c:v>
                </c:pt>
                <c:pt idx="17">
                  <c:v>0.49338208064070388</c:v>
                </c:pt>
                <c:pt idx="18">
                  <c:v>0.35746944524642621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26-473F-A0F6-81D34C5D9EE6}"/>
            </c:ext>
          </c:extLst>
        </c:ser>
        <c:ser>
          <c:idx val="3"/>
          <c:order val="3"/>
          <c:tx>
            <c:strRef>
              <c:f>DASHBOARD!$FA$6</c:f>
              <c:strCache>
                <c:ptCount val="1"/>
                <c:pt idx="0">
                  <c:v>KG POL ANIONICO/ KG REMOVIDO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DASHBOARD!$EW$7:$EW$27</c:f>
              <c:strCache>
                <c:ptCount val="20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</c:strCache>
            </c:strRef>
          </c:cat>
          <c:val>
            <c:numRef>
              <c:f>DASHBOARD!$FA$7:$FA$27</c:f>
              <c:numCache>
                <c:formatCode>0.000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9.2199889360132757E-3</c:v>
                </c:pt>
                <c:pt idx="7">
                  <c:v>9.1028713562157186E-3</c:v>
                </c:pt>
                <c:pt idx="8">
                  <c:v>9.3588765275183904E-3</c:v>
                </c:pt>
                <c:pt idx="9">
                  <c:v>1.8284388949617442E-2</c:v>
                </c:pt>
                <c:pt idx="10">
                  <c:v>1.4505656509767297E-2</c:v>
                </c:pt>
                <c:pt idx="11">
                  <c:v>0</c:v>
                </c:pt>
                <c:pt idx="12">
                  <c:v>0</c:v>
                </c:pt>
                <c:pt idx="13">
                  <c:v>7.3458243689789949E-3</c:v>
                </c:pt>
                <c:pt idx="14">
                  <c:v>2.8782619534602691E-2</c:v>
                </c:pt>
                <c:pt idx="15">
                  <c:v>7.0825157277177257E-3</c:v>
                </c:pt>
                <c:pt idx="16">
                  <c:v>1.457582484009737E-2</c:v>
                </c:pt>
                <c:pt idx="17">
                  <c:v>7.8941132902512617E-3</c:v>
                </c:pt>
                <c:pt idx="18">
                  <c:v>4.6881238720842778E-3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26-473F-A0F6-81D34C5D9EE6}"/>
            </c:ext>
          </c:extLst>
        </c:ser>
        <c:ser>
          <c:idx val="4"/>
          <c:order val="4"/>
          <c:tx>
            <c:strRef>
              <c:f>DASHBOARD!$FB$6</c:f>
              <c:strCache>
                <c:ptCount val="1"/>
                <c:pt idx="0">
                  <c:v> KG CATIONICO / KG REMOVIDO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DASHBOARD!$EW$7:$EW$27</c:f>
              <c:strCache>
                <c:ptCount val="20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</c:strCache>
            </c:strRef>
          </c:cat>
          <c:val>
            <c:numRef>
              <c:f>DASHBOARD!$FB$7:$FB$27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2.7659966808039827E-2</c:v>
                </c:pt>
                <c:pt idx="7">
                  <c:v>1.8205742712431437E-2</c:v>
                </c:pt>
                <c:pt idx="8">
                  <c:v>1.8717753055036781E-2</c:v>
                </c:pt>
                <c:pt idx="9">
                  <c:v>2.7426583424426162E-2</c:v>
                </c:pt>
                <c:pt idx="10">
                  <c:v>2.1758484764650945E-2</c:v>
                </c:pt>
                <c:pt idx="11">
                  <c:v>2.0491709218383915E-2</c:v>
                </c:pt>
                <c:pt idx="12">
                  <c:v>0</c:v>
                </c:pt>
                <c:pt idx="13">
                  <c:v>2.9383297475915979E-2</c:v>
                </c:pt>
                <c:pt idx="14">
                  <c:v>3.8376826046136923E-2</c:v>
                </c:pt>
                <c:pt idx="15">
                  <c:v>2.8330062910870903E-2</c:v>
                </c:pt>
                <c:pt idx="16">
                  <c:v>1.457582484009737E-2</c:v>
                </c:pt>
                <c:pt idx="17">
                  <c:v>2.3682339870753785E-2</c:v>
                </c:pt>
                <c:pt idx="18">
                  <c:v>1.4064371616252834E-2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97744016"/>
        <c:axId val="1697742576"/>
      </c:barChart>
      <c:lineChart>
        <c:grouping val="standard"/>
        <c:varyColors val="0"/>
        <c:ser>
          <c:idx val="0"/>
          <c:order val="0"/>
          <c:tx>
            <c:strRef>
              <c:f>DASHBOARD!$EX$6</c:f>
              <c:strCache>
                <c:ptCount val="1"/>
                <c:pt idx="0">
                  <c:v>KG REMOVIDOS 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DASHBOARD!$EW$7:$EW$27</c:f>
              <c:strCache>
                <c:ptCount val="20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</c:strCache>
            </c:strRef>
          </c:cat>
          <c:val>
            <c:numRef>
              <c:f>DASHBOARD!$EX$7:$EX$27</c:f>
              <c:numCache>
                <c:formatCode>_-* #,##0_-;\-* #,##0_-;_-* "-"??_-;_-@_-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542.30000000000007</c:v>
                </c:pt>
                <c:pt idx="7">
                  <c:v>549.27723400000013</c:v>
                </c:pt>
                <c:pt idx="8">
                  <c:v>534.25216</c:v>
                </c:pt>
                <c:pt idx="9">
                  <c:v>546.91463999999996</c:v>
                </c:pt>
                <c:pt idx="10">
                  <c:v>689.38624000000004</c:v>
                </c:pt>
                <c:pt idx="11">
                  <c:v>488.00224000000003</c:v>
                </c:pt>
                <c:pt idx="12">
                  <c:v>0</c:v>
                </c:pt>
                <c:pt idx="13">
                  <c:v>680.65880000000004</c:v>
                </c:pt>
                <c:pt idx="14">
                  <c:v>521.14784000000009</c:v>
                </c:pt>
                <c:pt idx="15">
                  <c:v>705.96384</c:v>
                </c:pt>
                <c:pt idx="16">
                  <c:v>686.06752000000006</c:v>
                </c:pt>
                <c:pt idx="17">
                  <c:v>633.38336000000004</c:v>
                </c:pt>
                <c:pt idx="18">
                  <c:v>1066.5247199999999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027648"/>
        <c:axId val="210055008"/>
      </c:lineChart>
      <c:catAx>
        <c:axId val="21002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5008"/>
        <c:crosses val="autoZero"/>
        <c:auto val="1"/>
        <c:lblAlgn val="ctr"/>
        <c:lblOffset val="100"/>
        <c:noMultiLvlLbl val="0"/>
      </c:catAx>
      <c:valAx>
        <c:axId val="21005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27648"/>
        <c:crosses val="autoZero"/>
        <c:crossBetween val="between"/>
      </c:valAx>
      <c:valAx>
        <c:axId val="16977425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97744016"/>
        <c:crosses val="max"/>
        <c:crossBetween val="between"/>
      </c:valAx>
      <c:catAx>
        <c:axId val="169774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97742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213386</xdr:colOff>
      <xdr:row>17</xdr:row>
      <xdr:rowOff>159941</xdr:rowOff>
    </xdr:from>
    <xdr:to>
      <xdr:col>1</xdr:col>
      <xdr:colOff>1272566</xdr:colOff>
      <xdr:row>30</xdr:row>
      <xdr:rowOff>18187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ECHA 1">
              <a:extLst>
                <a:ext uri="{FF2B5EF4-FFF2-40B4-BE49-F238E27FC236}">
                  <a16:creationId xmlns:a16="http://schemas.microsoft.com/office/drawing/2014/main" id="{B0C6E7FE-F64F-A9A4-30B1-D296F421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386" y="3467714"/>
              <a:ext cx="1828800" cy="23347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1539113</xdr:colOff>
      <xdr:row>10</xdr:row>
      <xdr:rowOff>59697</xdr:rowOff>
    </xdr:from>
    <xdr:to>
      <xdr:col>1</xdr:col>
      <xdr:colOff>5275412</xdr:colOff>
      <xdr:row>30</xdr:row>
      <xdr:rowOff>19692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ARAMETRO  2">
              <a:extLst>
                <a:ext uri="{FF2B5EF4-FFF2-40B4-BE49-F238E27FC236}">
                  <a16:creationId xmlns:a16="http://schemas.microsoft.com/office/drawing/2014/main" id="{2EA2ADB2-0F5A-749E-1D25-A6582010C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1113" y="2033970"/>
              <a:ext cx="3605027" cy="3762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216556</xdr:colOff>
      <xdr:row>10</xdr:row>
      <xdr:rowOff>63482</xdr:rowOff>
    </xdr:from>
    <xdr:to>
      <xdr:col>1</xdr:col>
      <xdr:colOff>1275736</xdr:colOff>
      <xdr:row>16</xdr:row>
      <xdr:rowOff>149207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URNO">
              <a:extLst>
                <a:ext uri="{FF2B5EF4-FFF2-40B4-BE49-F238E27FC236}">
                  <a16:creationId xmlns:a16="http://schemas.microsoft.com/office/drawing/2014/main" id="{ADF1AECF-949C-792A-EFF1-A25A26F385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556" y="1968482"/>
              <a:ext cx="1828800" cy="1228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296882</xdr:colOff>
      <xdr:row>93</xdr:row>
      <xdr:rowOff>157306</xdr:rowOff>
    </xdr:from>
    <xdr:to>
      <xdr:col>21</xdr:col>
      <xdr:colOff>194829</xdr:colOff>
      <xdr:row>115</xdr:row>
      <xdr:rowOff>102877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003FB68-DA07-4C17-AE42-EE13B11C4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301626</xdr:colOff>
      <xdr:row>121</xdr:row>
      <xdr:rowOff>12780</xdr:rowOff>
    </xdr:from>
    <xdr:to>
      <xdr:col>23</xdr:col>
      <xdr:colOff>476250</xdr:colOff>
      <xdr:row>146</xdr:row>
      <xdr:rowOff>126999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E201A762-2A3D-4EBF-B44D-DC0D4798B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232123</xdr:colOff>
      <xdr:row>11</xdr:row>
      <xdr:rowOff>27214</xdr:rowOff>
    </xdr:from>
    <xdr:to>
      <xdr:col>12</xdr:col>
      <xdr:colOff>658123</xdr:colOff>
      <xdr:row>30</xdr:row>
      <xdr:rowOff>96749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1622FA20-16CA-4855-A69C-79ADE6794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381000</xdr:colOff>
      <xdr:row>38</xdr:row>
      <xdr:rowOff>105430</xdr:rowOff>
    </xdr:from>
    <xdr:to>
      <xdr:col>10</xdr:col>
      <xdr:colOff>612818</xdr:colOff>
      <xdr:row>59</xdr:row>
      <xdr:rowOff>64930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455D7C06-6467-4004-84DE-A3B42E689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256268</xdr:colOff>
      <xdr:row>66</xdr:row>
      <xdr:rowOff>104323</xdr:rowOff>
    </xdr:from>
    <xdr:to>
      <xdr:col>8</xdr:col>
      <xdr:colOff>413982</xdr:colOff>
      <xdr:row>87</xdr:row>
      <xdr:rowOff>63823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F627D4E0-78B8-4A9B-AD32-D04AF6A22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414400</xdr:colOff>
      <xdr:row>38</xdr:row>
      <xdr:rowOff>26040</xdr:rowOff>
    </xdr:from>
    <xdr:to>
      <xdr:col>19</xdr:col>
      <xdr:colOff>438400</xdr:colOff>
      <xdr:row>58</xdr:row>
      <xdr:rowOff>176040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FCE86A8E-B632-4B6B-AB61-15F3C0E69A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100450</xdr:colOff>
      <xdr:row>11</xdr:row>
      <xdr:rowOff>27215</xdr:rowOff>
    </xdr:from>
    <xdr:to>
      <xdr:col>20</xdr:col>
      <xdr:colOff>526450</xdr:colOff>
      <xdr:row>30</xdr:row>
      <xdr:rowOff>77023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DEF68C9F-B4D5-4177-9EC7-8D834E46E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454234</xdr:colOff>
      <xdr:row>66</xdr:row>
      <xdr:rowOff>111808</xdr:rowOff>
    </xdr:from>
    <xdr:to>
      <xdr:col>19</xdr:col>
      <xdr:colOff>394234</xdr:colOff>
      <xdr:row>87</xdr:row>
      <xdr:rowOff>71308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69FD3F80-D7DB-4307-ABE1-96F6328F8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</xdr:col>
      <xdr:colOff>266700</xdr:colOff>
      <xdr:row>0</xdr:row>
      <xdr:rowOff>55880</xdr:rowOff>
    </xdr:from>
    <xdr:to>
      <xdr:col>6</xdr:col>
      <xdr:colOff>687722</xdr:colOff>
      <xdr:row>2</xdr:row>
      <xdr:rowOff>92983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5738DFAE-BBB8-4DB0-BEB9-C974CA74C2BF}"/>
            </a:ext>
          </a:extLst>
        </xdr:cNvPr>
        <xdr:cNvSpPr txBox="1">
          <a:spLocks noChangeAspect="1"/>
        </xdr:cNvSpPr>
      </xdr:nvSpPr>
      <xdr:spPr>
        <a:xfrm>
          <a:off x="8509000" y="63500"/>
          <a:ext cx="4935872" cy="4898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4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Seguimiento diario calidad del</a:t>
          </a:r>
          <a:r>
            <a:rPr lang="es-CO" sz="24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agua</a:t>
          </a:r>
          <a:endParaRPr lang="es-CO" sz="24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1356226</xdr:colOff>
      <xdr:row>2</xdr:row>
      <xdr:rowOff>149331</xdr:rowOff>
    </xdr:from>
    <xdr:to>
      <xdr:col>5</xdr:col>
      <xdr:colOff>1222436</xdr:colOff>
      <xdr:row>2</xdr:row>
      <xdr:rowOff>149331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7AB0D6D4-94AF-4AD5-893A-E6FAA32C2EC4}"/>
            </a:ext>
          </a:extLst>
        </xdr:cNvPr>
        <xdr:cNvCxnSpPr>
          <a:cxnSpLocks noChangeAspect="1"/>
        </xdr:cNvCxnSpPr>
      </xdr:nvCxnSpPr>
      <xdr:spPr>
        <a:xfrm>
          <a:off x="9585191" y="609706"/>
          <a:ext cx="287039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1122003</xdr:colOff>
      <xdr:row>3</xdr:row>
      <xdr:rowOff>59338</xdr:rowOff>
    </xdr:from>
    <xdr:to>
      <xdr:col>5</xdr:col>
      <xdr:colOff>1390032</xdr:colOff>
      <xdr:row>5</xdr:row>
      <xdr:rowOff>59114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8162CBB4-331E-410B-BB82-B61EDB096F47}"/>
            </a:ext>
          </a:extLst>
        </xdr:cNvPr>
        <xdr:cNvSpPr txBox="1">
          <a:spLocks noChangeAspect="1"/>
        </xdr:cNvSpPr>
      </xdr:nvSpPr>
      <xdr:spPr>
        <a:xfrm>
          <a:off x="9354778" y="719738"/>
          <a:ext cx="3264594" cy="3636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PTAR 2</a:t>
          </a:r>
          <a:r>
            <a:rPr lang="es-CO" sz="1100" baseline="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- PERMODA</a:t>
          </a:r>
          <a:endParaRPr lang="es-CO" sz="1100">
            <a:solidFill>
              <a:schemeClr val="accent5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333375</xdr:colOff>
      <xdr:row>274</xdr:row>
      <xdr:rowOff>1588</xdr:rowOff>
    </xdr:from>
    <xdr:to>
      <xdr:col>6</xdr:col>
      <xdr:colOff>1085850</xdr:colOff>
      <xdr:row>298</xdr:row>
      <xdr:rowOff>63501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02A9C9-DE7D-B6B9-0133-18A7956C7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1309687</xdr:colOff>
      <xdr:row>273</xdr:row>
      <xdr:rowOff>188911</xdr:rowOff>
    </xdr:from>
    <xdr:to>
      <xdr:col>10</xdr:col>
      <xdr:colOff>1219200</xdr:colOff>
      <xdr:row>298</xdr:row>
      <xdr:rowOff>60325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EA1EEAA-7155-1181-5B81-406B7CF84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58737</xdr:colOff>
      <xdr:row>273</xdr:row>
      <xdr:rowOff>147637</xdr:rowOff>
    </xdr:from>
    <xdr:to>
      <xdr:col>14</xdr:col>
      <xdr:colOff>1117600</xdr:colOff>
      <xdr:row>297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5679AA6-BEA7-B437-D3E5-D0672328D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2146300</xdr:colOff>
      <xdr:row>290</xdr:row>
      <xdr:rowOff>139700</xdr:rowOff>
    </xdr:from>
    <xdr:to>
      <xdr:col>1</xdr:col>
      <xdr:colOff>3982720</xdr:colOff>
      <xdr:row>298</xdr:row>
      <xdr:rowOff>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ECHA 5">
              <a:extLst>
                <a:ext uri="{FF2B5EF4-FFF2-40B4-BE49-F238E27FC236}">
                  <a16:creationId xmlns:a16="http://schemas.microsoft.com/office/drawing/2014/main" id="{D571F788-23C3-451D-AC31-06B0AD394F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33700" y="52984400"/>
              <a:ext cx="1821180" cy="12714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631339</xdr:colOff>
      <xdr:row>276</xdr:row>
      <xdr:rowOff>26072</xdr:rowOff>
    </xdr:from>
    <xdr:to>
      <xdr:col>1</xdr:col>
      <xdr:colOff>4093359</xdr:colOff>
      <xdr:row>289</xdr:row>
      <xdr:rowOff>94017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PARAMETRO  4">
              <a:extLst>
                <a:ext uri="{FF2B5EF4-FFF2-40B4-BE49-F238E27FC236}">
                  <a16:creationId xmlns:a16="http://schemas.microsoft.com/office/drawing/2014/main" id="{3669A789-972E-4709-B2C7-B13E081E2F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7529" y="50751291"/>
              <a:ext cx="4254052" cy="24063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15875</xdr:colOff>
      <xdr:row>290</xdr:row>
      <xdr:rowOff>111126</xdr:rowOff>
    </xdr:from>
    <xdr:to>
      <xdr:col>1</xdr:col>
      <xdr:colOff>1793875</xdr:colOff>
      <xdr:row>296</xdr:row>
      <xdr:rowOff>79376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URNO 2">
              <a:extLst>
                <a:ext uri="{FF2B5EF4-FFF2-40B4-BE49-F238E27FC236}">
                  <a16:creationId xmlns:a16="http://schemas.microsoft.com/office/drawing/2014/main" id="{E8CBE477-5225-4028-84CA-A314830836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6925" y="56575326"/>
              <a:ext cx="1778000" cy="111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155863</xdr:colOff>
      <xdr:row>152</xdr:row>
      <xdr:rowOff>17319</xdr:rowOff>
    </xdr:from>
    <xdr:to>
      <xdr:col>18</xdr:col>
      <xdr:colOff>757363</xdr:colOff>
      <xdr:row>169</xdr:row>
      <xdr:rowOff>18819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40A25D79-9D9B-4432-AE19-809835B4B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19</xdr:col>
      <xdr:colOff>136567</xdr:colOff>
      <xdr:row>152</xdr:row>
      <xdr:rowOff>12121</xdr:rowOff>
    </xdr:from>
    <xdr:to>
      <xdr:col>21</xdr:col>
      <xdr:colOff>250322</xdr:colOff>
      <xdr:row>164</xdr:row>
      <xdr:rowOff>97847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ECHA 6">
              <a:extLst>
                <a:ext uri="{FF2B5EF4-FFF2-40B4-BE49-F238E27FC236}">
                  <a16:creationId xmlns:a16="http://schemas.microsoft.com/office/drawing/2014/main" id="{2F1D8A67-C8BF-5D96-0F30-788807AB4F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67617" y="29806321"/>
              <a:ext cx="1851115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152647</xdr:colOff>
      <xdr:row>166</xdr:row>
      <xdr:rowOff>77685</xdr:rowOff>
    </xdr:from>
    <xdr:to>
      <xdr:col>21</xdr:col>
      <xdr:colOff>251162</xdr:colOff>
      <xdr:row>179</xdr:row>
      <xdr:rowOff>131025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URNO 3">
              <a:extLst>
                <a:ext uri="{FF2B5EF4-FFF2-40B4-BE49-F238E27FC236}">
                  <a16:creationId xmlns:a16="http://schemas.microsoft.com/office/drawing/2014/main" id="{E7C68FDA-3AFC-50DA-4BBB-943E269F8D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83697" y="32691285"/>
              <a:ext cx="1839685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173181</xdr:colOff>
      <xdr:row>169</xdr:row>
      <xdr:rowOff>173181</xdr:rowOff>
    </xdr:from>
    <xdr:to>
      <xdr:col>19</xdr:col>
      <xdr:colOff>12681</xdr:colOff>
      <xdr:row>186</xdr:row>
      <xdr:rowOff>174681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2C7B264C-377E-4797-877E-41AB47735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173182</xdr:colOff>
      <xdr:row>189</xdr:row>
      <xdr:rowOff>1</xdr:rowOff>
    </xdr:from>
    <xdr:to>
      <xdr:col>19</xdr:col>
      <xdr:colOff>12682</xdr:colOff>
      <xdr:row>206</xdr:row>
      <xdr:rowOff>1501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5F96289-658D-49EE-9E45-6BF8D12E5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190500</xdr:colOff>
      <xdr:row>212</xdr:row>
      <xdr:rowOff>17319</xdr:rowOff>
    </xdr:from>
    <xdr:to>
      <xdr:col>19</xdr:col>
      <xdr:colOff>30000</xdr:colOff>
      <xdr:row>229</xdr:row>
      <xdr:rowOff>18819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2B99A928-9396-4D86-8C66-D2778FD5C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190499</xdr:colOff>
      <xdr:row>230</xdr:row>
      <xdr:rowOff>155864</xdr:rowOff>
    </xdr:from>
    <xdr:to>
      <xdr:col>19</xdr:col>
      <xdr:colOff>29999</xdr:colOff>
      <xdr:row>247</xdr:row>
      <xdr:rowOff>157364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26FCABF6-0AB5-4A36-9EDE-38D42050D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190498</xdr:colOff>
      <xdr:row>249</xdr:row>
      <xdr:rowOff>138548</xdr:rowOff>
    </xdr:from>
    <xdr:to>
      <xdr:col>19</xdr:col>
      <xdr:colOff>29998</xdr:colOff>
      <xdr:row>266</xdr:row>
      <xdr:rowOff>140048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BE1280F4-1DD7-443A-B0D7-C3DC534F4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322118</xdr:colOff>
      <xdr:row>93</xdr:row>
      <xdr:rowOff>56284</xdr:rowOff>
    </xdr:from>
    <xdr:to>
      <xdr:col>23</xdr:col>
      <xdr:colOff>626918</xdr:colOff>
      <xdr:row>105</xdr:row>
      <xdr:rowOff>59753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FECHA 4">
              <a:extLst>
                <a:ext uri="{FF2B5EF4-FFF2-40B4-BE49-F238E27FC236}">
                  <a16:creationId xmlns:a16="http://schemas.microsoft.com/office/drawing/2014/main" id="{F09800D5-4C79-649D-90F0-59AA94DDB7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39068" y="17848984"/>
              <a:ext cx="1866900" cy="24894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17319</xdr:colOff>
      <xdr:row>97</xdr:row>
      <xdr:rowOff>63212</xdr:rowOff>
    </xdr:from>
    <xdr:to>
      <xdr:col>1</xdr:col>
      <xdr:colOff>4092806</xdr:colOff>
      <xdr:row>110</xdr:row>
      <xdr:rowOff>110837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PARAMETRO  3">
              <a:extLst>
                <a:ext uri="{FF2B5EF4-FFF2-40B4-BE49-F238E27FC236}">
                  <a16:creationId xmlns:a16="http://schemas.microsoft.com/office/drawing/2014/main" id="{F8E4AD7D-F1A0-4F90-BDF8-983905F58A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319" y="18836121"/>
              <a:ext cx="4069772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360218</xdr:colOff>
      <xdr:row>106</xdr:row>
      <xdr:rowOff>141143</xdr:rowOff>
    </xdr:from>
    <xdr:to>
      <xdr:col>23</xdr:col>
      <xdr:colOff>665018</xdr:colOff>
      <xdr:row>112</xdr:row>
      <xdr:rowOff>188988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TURNO 1">
              <a:extLst>
                <a:ext uri="{FF2B5EF4-FFF2-40B4-BE49-F238E27FC236}">
                  <a16:creationId xmlns:a16="http://schemas.microsoft.com/office/drawing/2014/main" id="{70071A22-5049-B324-9A0C-004A9C6249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24718" y="20628552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217343</xdr:colOff>
      <xdr:row>212</xdr:row>
      <xdr:rowOff>183573</xdr:rowOff>
    </xdr:from>
    <xdr:to>
      <xdr:col>21</xdr:col>
      <xdr:colOff>327288</xdr:colOff>
      <xdr:row>226</xdr:row>
      <xdr:rowOff>40698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FECHA">
              <a:extLst>
                <a:ext uri="{FF2B5EF4-FFF2-40B4-BE49-F238E27FC236}">
                  <a16:creationId xmlns:a16="http://schemas.microsoft.com/office/drawing/2014/main" id="{B077429D-E5C2-4E2B-13EC-2A966DE05D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48393" y="41560173"/>
              <a:ext cx="185111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208684</xdr:colOff>
      <xdr:row>227</xdr:row>
      <xdr:rowOff>53686</xdr:rowOff>
    </xdr:from>
    <xdr:to>
      <xdr:col>21</xdr:col>
      <xdr:colOff>322439</xdr:colOff>
      <xdr:row>240</xdr:row>
      <xdr:rowOff>93691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URNO 4">
              <a:extLst>
                <a:ext uri="{FF2B5EF4-FFF2-40B4-BE49-F238E27FC236}">
                  <a16:creationId xmlns:a16="http://schemas.microsoft.com/office/drawing/2014/main" id="{FAAE90B2-6A80-2CAD-D171-E2F68ED6E4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39734" y="44287786"/>
              <a:ext cx="1856830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138546</xdr:colOff>
      <xdr:row>38</xdr:row>
      <xdr:rowOff>167120</xdr:rowOff>
    </xdr:from>
    <xdr:to>
      <xdr:col>1</xdr:col>
      <xdr:colOff>3965864</xdr:colOff>
      <xdr:row>59</xdr:row>
      <xdr:rowOff>59747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ARAMETRO ">
              <a:extLst>
                <a:ext uri="{FF2B5EF4-FFF2-40B4-BE49-F238E27FC236}">
                  <a16:creationId xmlns:a16="http://schemas.microsoft.com/office/drawing/2014/main" id="{508D93C2-03BD-8308-1BBF-26DD2D63E7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546" y="7475393"/>
              <a:ext cx="3827318" cy="39026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377537</xdr:colOff>
      <xdr:row>107</xdr:row>
      <xdr:rowOff>2598</xdr:rowOff>
    </xdr:from>
    <xdr:to>
      <xdr:col>23</xdr:col>
      <xdr:colOff>682337</xdr:colOff>
      <xdr:row>113</xdr:row>
      <xdr:rowOff>34643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URNO 5">
              <a:extLst>
                <a:ext uri="{FF2B5EF4-FFF2-40B4-BE49-F238E27FC236}">
                  <a16:creationId xmlns:a16="http://schemas.microsoft.com/office/drawing/2014/main" id="{1F88C943-4613-BA35-8836-9C54181AAC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42037" y="20680507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95809</xdr:colOff>
      <xdr:row>317</xdr:row>
      <xdr:rowOff>167171</xdr:rowOff>
    </xdr:from>
    <xdr:to>
      <xdr:col>16</xdr:col>
      <xdr:colOff>391085</xdr:colOff>
      <xdr:row>346</xdr:row>
      <xdr:rowOff>6112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4975427-FFE0-1BD8-4E1D-FE14D3AB0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201385</xdr:colOff>
      <xdr:row>352</xdr:row>
      <xdr:rowOff>16327</xdr:rowOff>
    </xdr:from>
    <xdr:to>
      <xdr:col>16</xdr:col>
      <xdr:colOff>552451</xdr:colOff>
      <xdr:row>372</xdr:row>
      <xdr:rowOff>27213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A5A2920-01E9-4AF7-B36D-CF16FE982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263236</xdr:colOff>
      <xdr:row>377</xdr:row>
      <xdr:rowOff>152400</xdr:rowOff>
    </xdr:from>
    <xdr:to>
      <xdr:col>16</xdr:col>
      <xdr:colOff>595745</xdr:colOff>
      <xdr:row>399</xdr:row>
      <xdr:rowOff>-1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FD014E4F-3A7D-4CD1-B7AC-54ED4B253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221672</xdr:colOff>
      <xdr:row>403</xdr:row>
      <xdr:rowOff>96981</xdr:rowOff>
    </xdr:from>
    <xdr:to>
      <xdr:col>16</xdr:col>
      <xdr:colOff>706581</xdr:colOff>
      <xdr:row>425</xdr:row>
      <xdr:rowOff>69272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C1257F19-3D38-47C1-B6BA-D036F9143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263235</xdr:colOff>
      <xdr:row>430</xdr:row>
      <xdr:rowOff>13854</xdr:rowOff>
    </xdr:from>
    <xdr:to>
      <xdr:col>16</xdr:col>
      <xdr:colOff>737235</xdr:colOff>
      <xdr:row>450</xdr:row>
      <xdr:rowOff>11672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D306793F-474F-4D53-99C7-2A6E08D04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17</xdr:col>
      <xdr:colOff>0</xdr:colOff>
      <xdr:row>430</xdr:row>
      <xdr:rowOff>0</xdr:rowOff>
    </xdr:from>
    <xdr:to>
      <xdr:col>19</xdr:col>
      <xdr:colOff>190500</xdr:colOff>
      <xdr:row>443</xdr:row>
      <xdr:rowOff>173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FECHA 2">
              <a:extLst>
                <a:ext uri="{FF2B5EF4-FFF2-40B4-BE49-F238E27FC236}">
                  <a16:creationId xmlns:a16="http://schemas.microsoft.com/office/drawing/2014/main" id="{1018DD37-A8CD-4144-AB4B-D73120F692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70150" y="83019900"/>
              <a:ext cx="1828800" cy="24593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381000</xdr:colOff>
      <xdr:row>430</xdr:row>
      <xdr:rowOff>26670</xdr:rowOff>
    </xdr:from>
    <xdr:to>
      <xdr:col>21</xdr:col>
      <xdr:colOff>326572</xdr:colOff>
      <xdr:row>442</xdr:row>
      <xdr:rowOff>135800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FECHA 3">
              <a:extLst>
                <a:ext uri="{FF2B5EF4-FFF2-40B4-BE49-F238E27FC236}">
                  <a16:creationId xmlns:a16="http://schemas.microsoft.com/office/drawing/2014/main" id="{AD573E7C-7935-4AD8-AC76-C6A57B6351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89450" y="8304657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319</xdr:row>
      <xdr:rowOff>0</xdr:rowOff>
    </xdr:from>
    <xdr:to>
      <xdr:col>21</xdr:col>
      <xdr:colOff>586740</xdr:colOff>
      <xdr:row>327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PARAMETRO  6">
              <a:extLst>
                <a:ext uri="{FF2B5EF4-FFF2-40B4-BE49-F238E27FC236}">
                  <a16:creationId xmlns:a16="http://schemas.microsoft.com/office/drawing/2014/main" id="{931A6AC5-AC60-4BBD-99F0-18596FB7E6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00036" y="58881818"/>
              <a:ext cx="3945775" cy="15932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1016000</xdr:colOff>
      <xdr:row>404</xdr:row>
      <xdr:rowOff>16329</xdr:rowOff>
    </xdr:from>
    <xdr:to>
      <xdr:col>20</xdr:col>
      <xdr:colOff>626292</xdr:colOff>
      <xdr:row>418</xdr:row>
      <xdr:rowOff>2994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ARAMETRO  5">
              <a:extLst>
                <a:ext uri="{FF2B5EF4-FFF2-40B4-BE49-F238E27FC236}">
                  <a16:creationId xmlns:a16="http://schemas.microsoft.com/office/drawing/2014/main" id="{94D1488D-296D-4F66-A87D-CDFD7CB6A9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13000" y="73333429"/>
              <a:ext cx="3347267" cy="24758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379</xdr:row>
      <xdr:rowOff>0</xdr:rowOff>
    </xdr:from>
    <xdr:to>
      <xdr:col>21</xdr:col>
      <xdr:colOff>586740</xdr:colOff>
      <xdr:row>387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PARAMETRO  7">
              <a:extLst>
                <a:ext uri="{FF2B5EF4-FFF2-40B4-BE49-F238E27FC236}">
                  <a16:creationId xmlns:a16="http://schemas.microsoft.com/office/drawing/2014/main" id="{DD0F4FDA-577E-41CA-8A0E-00C2326BF8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65400" y="68872100"/>
              <a:ext cx="3952240" cy="1574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72727</xdr:colOff>
      <xdr:row>404</xdr:row>
      <xdr:rowOff>87743</xdr:rowOff>
    </xdr:from>
    <xdr:to>
      <xdr:col>23</xdr:col>
      <xdr:colOff>321273</xdr:colOff>
      <xdr:row>418</xdr:row>
      <xdr:rowOff>785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FECHA 7">
              <a:extLst>
                <a:ext uri="{FF2B5EF4-FFF2-40B4-BE49-F238E27FC236}">
                  <a16:creationId xmlns:a16="http://schemas.microsoft.com/office/drawing/2014/main" id="{F1DF5785-EF5C-0717-6E91-BDA123E707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186109" y="73960729"/>
              <a:ext cx="1821180" cy="2419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na Sofia Osorio Parra" id="{32FA230A-E50E-4702-A876-DEB174B7CF3A}" userId="S::lunaop@permoda.com.co::af63ba30-af35-4c92-aa54-7fc9b1eb4e4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54.46539016204" createdVersion="8" refreshedVersion="8" minRefreshableVersion="3" recordCount="93" xr:uid="{29953BE9-24DF-44A3-B6C1-7620A4CD4B4B}">
  <cacheSource type="worksheet">
    <worksheetSource ref="EA6:EQ99" sheet="DASHBOARD"/>
  </cacheSource>
  <cacheFields count="21">
    <cacheField name="FECHA" numFmtId="14">
      <sharedItems containsSemiMixedTypes="0" containsNonDate="0" containsDate="1" containsString="0" minDate="1899-12-30T00:00:00" maxDate="2026-04-20T00:00:00" count="110"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1899-12-30T00:00:00"/>
        <d v="2026-03-01T00:00:00" u="1"/>
        <d v="2026-03-02T00:00:00" u="1"/>
        <d v="2026-03-03T00:00:00" u="1"/>
        <d v="2026-03-04T00:00:00" u="1"/>
        <d v="2026-03-05T00:00:00" u="1"/>
        <d v="2026-03-06T00:00:00" u="1"/>
        <d v="2026-03-07T00:00:00" u="1"/>
        <d v="2026-03-08T00:00:00" u="1"/>
        <d v="2026-03-09T00:00:00" u="1"/>
        <d v="2026-03-10T00:00:00" u="1"/>
        <d v="2026-03-11T00:00:00" u="1"/>
        <d v="2026-03-12T00:00:00" u="1"/>
        <d v="2026-03-13T00:00:00" u="1"/>
        <d v="2026-03-14T00:00:00" u="1"/>
        <d v="2026-03-15T00:00:00" u="1"/>
        <d v="2026-03-16T00:00:00" u="1"/>
        <d v="2026-03-17T00:00:00" u="1"/>
        <d v="2026-03-18T00:00:00" u="1"/>
        <d v="2026-03-19T00:00:00" u="1"/>
        <d v="2026-03-20T00:00:00" u="1"/>
        <d v="2026-03-21T00:00:00" u="1"/>
        <d v="2026-03-22T00:00:00" u="1"/>
        <d v="2026-03-23T00:00:00" u="1"/>
        <d v="2026-03-24T00:00:00" u="1"/>
        <d v="2026-03-25T00:00:00" u="1"/>
        <d v="2026-03-26T00:00:00" u="1"/>
        <d v="2026-03-27T00:00:00" u="1"/>
        <d v="2026-03-28T00:00:00" u="1"/>
        <d v="2026-03-29T00:00:00" u="1"/>
        <d v="2026-03-30T00:00:00" u="1"/>
        <d v="2026-03-31T00:00:00" u="1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6-02-17T00:00:00" u="1"/>
        <d v="2026-02-18T00:00:00" u="1"/>
        <d v="2026-02-19T00:00:00" u="1"/>
        <d v="2026-02-20T00:00:00" u="1"/>
        <d v="2026-02-21T00:00:00" u="1"/>
        <d v="2026-02-22T00:00:00" u="1"/>
        <d v="2026-02-23T00:00:00" u="1"/>
        <d v="2026-02-24T00:00:00" u="1"/>
        <d v="2026-02-25T00:00:00" u="1"/>
        <d v="2026-02-26T00:00:00" u="1"/>
        <d v="2026-02-27T00:00:00" u="1"/>
        <d v="2026-02-28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</sharedItems>
    </cacheField>
    <cacheField name="TURNO" numFmtId="165">
      <sharedItems containsSemiMixedTypes="0" containsString="0" containsNumber="1" containsInteger="1" minValue="0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2744"/>
    </cacheField>
    <cacheField name="GEM (SALIDA)  " numFmtId="1">
      <sharedItems containsSemiMixedTypes="0" containsString="0" containsNumber="1" containsInteger="1" minValue="0" maxValue="366"/>
    </cacheField>
    <cacheField name="CAUDAL TOTAL TRATADO GEM " numFmtId="0">
      <sharedItems containsString="0" containsBlank="1" containsNumber="1" containsInteger="1" minValue="0" maxValue="640"/>
    </cacheField>
    <cacheField name="CARGA DE ENTRADA GEM" numFmtId="0">
      <sharedItems containsSemiMixedTypes="0" containsString="0" containsNumber="1" minValue="0" maxValue="629.76"/>
    </cacheField>
    <cacheField name="CARGA DE SALIDA GEM " numFmtId="1">
      <sharedItems containsSemiMixedTypes="0" containsString="0" containsNumber="1" minValue="0" maxValue="126.0504"/>
    </cacheField>
    <cacheField name="CARGA REMOVIDA KG/M3" numFmtId="1">
      <sharedItems containsSemiMixedTypes="0" containsString="0" containsNumber="1" minValue="0" maxValue="602.05056000000002"/>
    </cacheField>
    <cacheField name="$ m3" numFmtId="171">
      <sharedItems containsSemiMixedTypes="0" containsString="0" containsNumber="1" minValue="0" maxValue="4495.9546874999996"/>
    </cacheField>
    <cacheField name="KG REMOVIDOS" numFmtId="1">
      <sharedItems containsSemiMixedTypes="0" containsString="0" containsNumber="1" minValue="0" maxValue="602.05056000000002"/>
    </cacheField>
    <cacheField name="KG ACIDO" numFmtId="0">
      <sharedItems containsString="0" containsBlank="1" containsNumber="1" minValue="0" maxValue="390"/>
    </cacheField>
    <cacheField name="KG COAGULANTE" numFmtId="0">
      <sharedItems containsString="0" containsBlank="1" containsNumber="1" minValue="0" maxValue="304.75"/>
    </cacheField>
    <cacheField name="KG DECOLORANTE " numFmtId="0">
      <sharedItems containsString="0" containsBlank="1" containsNumber="1" minValue="0" maxValue="175"/>
    </cacheField>
    <cacheField name="KG POL ANIONICO " numFmtId="0">
      <sharedItems containsString="0" containsBlank="1" containsNumber="1" containsInteger="1" minValue="0" maxValue="5"/>
    </cacheField>
    <cacheField name="KG POL CATIONICO " numFmtId="0">
      <sharedItems containsString="0" containsBlank="1" containsNumber="1" containsInteger="1" minValue="0" maxValue="10"/>
    </cacheField>
    <cacheField name="COSTO QUIMICA" numFmtId="171">
      <sharedItems containsString="0" containsBlank="1" containsNumber="1" minValue="0" maxValue="2097418"/>
    </cacheField>
    <cacheField name="KG COAGULANTE / KG REMOVIDO" numFmtId="0" formula="'KG COAGULANTE'/'KG REMOVIDOS'" databaseField="0"/>
    <cacheField name="KG DECOLORANTE / KG REMOVIDOS" numFmtId="0" formula="'KG DECOLORANTE '/'KG REMOVIDOS'" databaseField="0"/>
    <cacheField name="KG POL ANIONICO/ KG REMOVIDO" numFmtId="0" formula="'KG POL ANIONICO '/'KG REMOVIDOS'" databaseField="0"/>
    <cacheField name="KG CATIONICO / KG REMOVIDO" numFmtId="0" formula="'KG POL CATIONICO '/'KG REMOVIDOS'" databaseField="0"/>
  </cacheFields>
  <extLst>
    <ext xmlns:x14="http://schemas.microsoft.com/office/spreadsheetml/2009/9/main" uri="{725AE2AE-9491-48be-B2B4-4EB974FC3084}">
      <x14:pivotCacheDefinition pivotCacheId="19480142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54.465391319442" createdVersion="8" refreshedVersion="8" minRefreshableVersion="3" recordCount="93" xr:uid="{F24235B7-4258-475A-9A3C-D5AA6049F194}">
  <cacheSource type="worksheet">
    <worksheetSource ref="EA6:EK99" sheet="DASHBOARD"/>
  </cacheSource>
  <cacheFields count="12">
    <cacheField name="FECHA" numFmtId="14">
      <sharedItems containsSemiMixedTypes="0" containsNonDate="0" containsDate="1" containsString="0" minDate="1899-12-30T00:00:00" maxDate="2026-04-20T00:00:00" count="110"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1899-12-30T00:00:00"/>
        <d v="2026-03-01T00:00:00" u="1"/>
        <d v="2026-03-02T00:00:00" u="1"/>
        <d v="2026-03-03T00:00:00" u="1"/>
        <d v="2026-03-04T00:00:00" u="1"/>
        <d v="2026-03-05T00:00:00" u="1"/>
        <d v="2026-03-06T00:00:00" u="1"/>
        <d v="2026-03-07T00:00:00" u="1"/>
        <d v="2026-03-08T00:00:00" u="1"/>
        <d v="2026-03-09T00:00:00" u="1"/>
        <d v="2026-03-10T00:00:00" u="1"/>
        <d v="2026-03-11T00:00:00" u="1"/>
        <d v="2026-03-12T00:00:00" u="1"/>
        <d v="2026-03-13T00:00:00" u="1"/>
        <d v="2026-03-14T00:00:00" u="1"/>
        <d v="2026-03-15T00:00:00" u="1"/>
        <d v="2026-03-16T00:00:00" u="1"/>
        <d v="2026-03-17T00:00:00" u="1"/>
        <d v="2026-03-18T00:00:00" u="1"/>
        <d v="2026-03-19T00:00:00" u="1"/>
        <d v="2026-03-20T00:00:00" u="1"/>
        <d v="2026-03-21T00:00:00" u="1"/>
        <d v="2026-03-22T00:00:00" u="1"/>
        <d v="2026-03-23T00:00:00" u="1"/>
        <d v="2026-03-24T00:00:00" u="1"/>
        <d v="2026-03-25T00:00:00" u="1"/>
        <d v="2026-03-26T00:00:00" u="1"/>
        <d v="2026-03-27T00:00:00" u="1"/>
        <d v="2026-03-28T00:00:00" u="1"/>
        <d v="2026-03-29T00:00:00" u="1"/>
        <d v="2026-03-30T00:00:00" u="1"/>
        <d v="2026-03-31T00:00:00" u="1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6-02-17T00:00:00" u="1"/>
        <d v="2026-02-18T00:00:00" u="1"/>
        <d v="2026-02-19T00:00:00" u="1"/>
        <d v="2026-02-20T00:00:00" u="1"/>
        <d v="2026-02-21T00:00:00" u="1"/>
        <d v="2026-02-22T00:00:00" u="1"/>
        <d v="2026-02-23T00:00:00" u="1"/>
        <d v="2026-02-24T00:00:00" u="1"/>
        <d v="2026-02-25T00:00:00" u="1"/>
        <d v="2026-02-26T00:00:00" u="1"/>
        <d v="2026-02-27T00:00:00" u="1"/>
        <d v="2026-02-28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</sharedItems>
    </cacheField>
    <cacheField name="TURNO" numFmtId="165">
      <sharedItems containsSemiMixedTypes="0" containsString="0" containsNumber="1" containsInteger="1" minValue="0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2744"/>
    </cacheField>
    <cacheField name="GEM (SALIDA)  " numFmtId="1">
      <sharedItems containsSemiMixedTypes="0" containsString="0" containsNumber="1" containsInteger="1" minValue="0" maxValue="366"/>
    </cacheField>
    <cacheField name="CAUDAL TOTAL TRATADO GEM " numFmtId="0">
      <sharedItems containsString="0" containsBlank="1" containsNumber="1" containsInteger="1" minValue="0" maxValue="640"/>
    </cacheField>
    <cacheField name="CARGA DE ENTRADA GEM" numFmtId="0">
      <sharedItems containsSemiMixedTypes="0" containsString="0" containsNumber="1" minValue="0" maxValue="629.76"/>
    </cacheField>
    <cacheField name="CARGA DE SALIDA GEM " numFmtId="1">
      <sharedItems containsSemiMixedTypes="0" containsString="0" containsNumber="1" minValue="0" maxValue="126.0504"/>
    </cacheField>
    <cacheField name="CARGA REMOVIDA KG/M3" numFmtId="1">
      <sharedItems containsSemiMixedTypes="0" containsString="0" containsNumber="1" minValue="0" maxValue="602.05056000000002"/>
    </cacheField>
    <cacheField name="$ m3" numFmtId="171">
      <sharedItems containsSemiMixedTypes="0" containsString="0" containsNumber="1" minValue="0" maxValue="4495.9546874999996"/>
    </cacheField>
    <cacheField name="KG REMOVIDOS" numFmtId="1">
      <sharedItems containsSemiMixedTypes="0" containsString="0" containsNumber="1" minValue="0" maxValue="602.05056000000002"/>
    </cacheField>
    <cacheField name="INDICADOR KG REMOVIDOS/M3" numFmtId="0" formula="'KG REMOVIDOS'/'GEM (SALIDA)  '" databaseField="0"/>
  </cacheFields>
  <extLst>
    <ext xmlns:x14="http://schemas.microsoft.com/office/spreadsheetml/2009/9/main" uri="{725AE2AE-9491-48be-B2B4-4EB974FC3084}">
      <x14:pivotCacheDefinition pivotCacheId="188312067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54.465392013888" createdVersion="8" refreshedVersion="8" minRefreshableVersion="3" recordCount="1953" xr:uid="{2A2E6FE6-3207-46FE-85F0-B2D1F765A086}">
  <cacheSource type="worksheet">
    <worksheetSource ref="B1:X1954" sheet="Tabla datos 1"/>
  </cacheSource>
  <cacheFields count="31">
    <cacheField name="FECHA" numFmtId="14">
      <sharedItems containsSemiMixedTypes="0" containsNonDate="0" containsDate="1" containsString="0" minDate="2024-07-01T00:00:00" maxDate="2026-05-02T00:00:00" count="245"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3-01T00:00:00" u="1"/>
        <d v="2026-03-02T00:00:00" u="1"/>
        <d v="2026-03-03T00:00:00" u="1"/>
        <d v="2026-03-04T00:00:00" u="1"/>
        <d v="2026-03-05T00:00:00" u="1"/>
        <d v="2026-03-06T00:00:00" u="1"/>
        <d v="2026-03-07T00:00:00" u="1"/>
        <d v="2026-03-08T00:00:00" u="1"/>
        <d v="2026-03-09T00:00:00" u="1"/>
        <d v="2026-03-10T00:00:00" u="1"/>
        <d v="2026-03-11T00:00:00" u="1"/>
        <d v="2026-03-12T00:00:00" u="1"/>
        <d v="2026-03-13T00:00:00" u="1"/>
        <d v="2026-03-14T00:00:00" u="1"/>
        <d v="2026-03-15T00:00:00" u="1"/>
        <d v="2026-03-16T00:00:00" u="1"/>
        <d v="2026-03-17T00:00:00" u="1"/>
        <d v="2026-03-18T00:00:00" u="1"/>
        <d v="2026-03-19T00:00:00" u="1"/>
        <d v="2026-03-20T00:00:00" u="1"/>
        <d v="2026-03-21T00:00:00" u="1"/>
        <d v="2026-03-22T00:00:00" u="1"/>
        <d v="2026-03-23T00:00:00" u="1"/>
        <d v="2026-03-24T00:00:00" u="1"/>
        <d v="2026-03-25T00:00:00" u="1"/>
        <d v="2026-03-26T00:00:00" u="1"/>
        <d v="2026-03-27T00:00:00" u="1"/>
        <d v="2026-03-28T00:00:00" u="1"/>
        <d v="2026-03-29T00:00:00" u="1"/>
        <d v="2026-03-30T00:00:00" u="1"/>
        <d v="2026-03-31T00:00:00" u="1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6-02-17T00:00:00" u="1"/>
        <d v="2026-02-18T00:00:00" u="1"/>
        <d v="2026-02-19T00:00:00" u="1"/>
        <d v="2026-02-20T00:00:00" u="1"/>
        <d v="2026-02-21T00:00:00" u="1"/>
        <d v="2026-02-22T00:00:00" u="1"/>
        <d v="2026-02-23T00:00:00" u="1"/>
        <d v="2026-02-24T00:00:00" u="1"/>
        <d v="2026-02-25T00:00:00" u="1"/>
        <d v="2026-02-26T00:00:00" u="1"/>
        <d v="2026-02-27T00:00:00" u="1"/>
        <d v="2026-02-28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8-01T00:00:00" u="1"/>
        <d v="2025-08-02T00:00:00" u="1"/>
        <d v="2025-08-03T00:00:00" u="1"/>
        <d v="2025-08-04T00:00:00" u="1"/>
        <d v="2025-08-05T00:00:00" u="1"/>
        <d v="2025-08-06T00:00:00" u="1"/>
        <d v="2025-08-07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5T00:00:00" u="1"/>
        <d v="2025-08-16T00:00:00" u="1"/>
        <d v="2025-08-17T00:00:00" u="1"/>
        <d v="2025-08-18T00:00:00" u="1"/>
        <d v="2025-08-19T00:00:00" u="1"/>
        <d v="2025-08-20T00:00:00" u="1"/>
        <d v="2025-08-21T00:00:00" u="1"/>
        <d v="2025-08-22T00:00:00" u="1"/>
        <d v="2025-08-23T00:00:00" u="1"/>
        <d v="2025-08-24T00:00:00" u="1"/>
        <d v="2025-08-25T00:00:00" u="1"/>
        <d v="2025-08-26T00:00:00" u="1"/>
        <d v="2025-08-27T00:00:00" u="1"/>
        <d v="2025-08-28T00:00:00" u="1"/>
        <d v="2025-08-29T00:00:00" u="1"/>
        <d v="2025-08-30T00:00:00" u="1"/>
        <d v="2025-08-31T00:00:00" u="1"/>
        <d v="2025-07-01T00:00:00" u="1"/>
        <d v="2025-07-02T00:00:00" u="1"/>
        <d v="2025-07-03T00:00:00" u="1"/>
        <d v="2025-07-04T00:00:00" u="1"/>
        <d v="2025-07-05T00:00:00" u="1"/>
        <d v="2025-07-06T00:00:00" u="1"/>
        <d v="2025-07-07T00:00:00" u="1"/>
        <d v="2025-07-08T00:00:00" u="1"/>
        <d v="2025-07-09T00:00:00" u="1"/>
        <d v="2025-07-10T00:00:00" u="1"/>
        <d v="2025-07-11T00:00:00" u="1"/>
        <d v="2025-07-12T00:00:00" u="1"/>
        <d v="2025-07-13T00:00:00" u="1"/>
        <d v="2025-07-14T00:00:00" u="1"/>
        <d v="2025-07-15T00:00:00" u="1"/>
        <d v="2025-07-16T00:00:00" u="1"/>
        <d v="2025-07-17T00:00:00" u="1"/>
        <d v="2025-07-18T00:00:00" u="1"/>
        <d v="2025-07-19T00:00:00" u="1"/>
        <d v="2025-07-20T00:00:00" u="1"/>
        <d v="2025-07-21T00:00:00" u="1"/>
        <d v="2025-07-22T00:00:00" u="1"/>
        <d v="2025-07-23T00:00:00" u="1"/>
        <d v="2025-07-24T00:00:00" u="1"/>
        <d v="2025-07-25T00:00:00" u="1"/>
        <d v="2025-07-26T00:00:00" u="1"/>
        <d v="2025-07-27T00:00:00" u="1"/>
        <d v="2025-07-28T00:00:00" u="1"/>
        <d v="2025-07-29T00:00:00" u="1"/>
        <d v="2025-07-30T00:00:00" u="1"/>
        <d v="2025-07-31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</sharedItems>
      <fieldGroup par="24"/>
    </cacheField>
    <cacheField name="PARAMETRO " numFmtId="0">
      <sharedItems count="21">
        <s v="Temperatura(°C)"/>
        <s v="pH (Unidades de pH)"/>
        <s v="Demanda química de oxígeno (DQO)(mg/L)"/>
        <s v="SOLIDOS DISUELTOS TOTALES (TDS)(mg/L)"/>
        <s v="Sólidos suspendidos Totales(mg/L)"/>
        <s v="Sólidos Sedimentables (mg/L)"/>
        <s v="HIERRO(ml/L)"/>
        <s v="Solidos Suspendidos totales GRAVIMETRICO(mg/L)"/>
        <s v="Cloruros (mg/L)"/>
        <s v="FOSFORO TOTAL(mg/L)"/>
        <s v="Nitrógeno Total(mg/L)"/>
        <s v="Sulfatos (mg/L)"/>
        <s v="Alcalinidad (mg CaCO3/L)"/>
        <s v="Dureza Cálcica(mg CaCO3/L)"/>
        <s v="Dureza Total (mg CaCO3/L)"/>
        <s v="SILICE(mg/L)"/>
        <s v="ORP(-MV)"/>
        <s v="CLORO RES(mg/L)"/>
        <s v="Conductividad(Us/cm)"/>
        <s v="Color (UPTCO)"/>
        <s v="Turbidez(NTU)"/>
      </sharedItems>
    </cacheField>
    <cacheField name="TURNO" numFmtId="165">
      <sharedItems containsSemiMixedTypes="0" containsString="0" containsNumber="1" containsInteger="1" minValue="1" maxValue="3" count="3">
        <n v="1"/>
        <n v="2"/>
        <n v="3"/>
      </sharedItems>
    </cacheField>
    <cacheField name="TANQUE PULMON " numFmtId="0">
      <sharedItems containsMixedTypes="1" containsNumber="1" minValue="0" maxValue="64490"/>
    </cacheField>
    <cacheField name="TANQUE HOMOGENEIZADOR (ENTRADA GEM) " numFmtId="0">
      <sharedItems containsMixedTypes="1" containsNumber="1" minValue="0" maxValue="19669"/>
    </cacheField>
    <cacheField name="GEM (SALIDA)" numFmtId="0">
      <sharedItems containsMixedTypes="1" containsNumber="1" minValue="0" maxValue="7870"/>
    </cacheField>
    <cacheField name="REACTOR ANÓXICO (INTERNO)" numFmtId="0">
      <sharedItems containsSemiMixedTypes="0" containsString="0" containsNumber="1" minValue="0" maxValue="649"/>
    </cacheField>
    <cacheField name="REACTOR MBBR (INTERNO)" numFmtId="0">
      <sharedItems containsSemiMixedTypes="0" containsString="0" containsNumber="1" minValue="0" maxValue="1316"/>
    </cacheField>
    <cacheField name="REACTOR MBR 1 (INTERNO)" numFmtId="0">
      <sharedItems containsSemiMixedTypes="0" containsString="0" containsNumber="1" minValue="0" maxValue="14100"/>
    </cacheField>
    <cacheField name="REACTOR MBR 2 (INTERNO)" numFmtId="0">
      <sharedItems containsSemiMixedTypes="0" containsString="0" containsNumber="1" minValue="0" maxValue="15700"/>
    </cacheField>
    <cacheField name="REACTOR MBR 1 (PERMEADO)" numFmtId="0">
      <sharedItems containsMixedTypes="1" containsNumber="1" minValue="0" maxValue="6400"/>
    </cacheField>
    <cacheField name="REACTOR MBR 2 (PERMEADO)" numFmtId="0">
      <sharedItems containsMixedTypes="1" containsNumber="1" minValue="0" maxValue="6560"/>
    </cacheField>
    <cacheField name="VERTIMIENTO" numFmtId="0">
      <sharedItems containsMixedTypes="1" containsNumber="1" minValue="0" maxValue="19340"/>
    </cacheField>
    <cacheField name="RO 1 (COMPUESTA - Permeado)" numFmtId="0">
      <sharedItems containsSemiMixedTypes="0" containsString="0" containsNumber="1" containsInteger="1" minValue="0" maxValue="0"/>
    </cacheField>
    <cacheField name="RO 1 (ETAPA 1)" numFmtId="0">
      <sharedItems containsSemiMixedTypes="0" containsString="0" containsNumber="1" containsInteger="1" minValue="0" maxValue="0"/>
    </cacheField>
    <cacheField name="RO 1 (ETAPA 2)" numFmtId="0">
      <sharedItems containsSemiMixedTypes="0" containsString="0" containsNumber="1" containsInteger="1" minValue="0" maxValue="0"/>
    </cacheField>
    <cacheField name="RO 2 (Permeado)" numFmtId="0">
      <sharedItems containsSemiMixedTypes="0" containsString="0" containsNumber="1" containsInteger="1" minValue="0" maxValue="0"/>
    </cacheField>
    <cacheField name="RO (Rechazo)" numFmtId="0">
      <sharedItems containsSemiMixedTypes="0" containsString="0" containsNumber="1" containsInteger="1" minValue="0" maxValue="0"/>
    </cacheField>
    <cacheField name="COSTO DE TRATAMIENTO" numFmtId="0">
      <sharedItems containsNonDate="0" containsString="0" containsBlank="1"/>
    </cacheField>
    <cacheField name="ADICIONAL 1" numFmtId="0">
      <sharedItems containsNonDate="0" containsString="0" containsBlank="1"/>
    </cacheField>
    <cacheField name="ADICIONAL 2" numFmtId="0">
      <sharedItems containsNonDate="0" containsString="0" containsBlank="1"/>
    </cacheField>
    <cacheField name="Actual T7 " numFmtId="0">
      <sharedItems containsMixedTypes="1" containsNumber="1" minValue="0" maxValue="7870"/>
    </cacheField>
    <cacheField name="ACTUAL T9" numFmtId="0">
      <sharedItems containsMixedTypes="1" containsNumber="1" minValue="0" maxValue="7870"/>
    </cacheField>
    <cacheField name="Días (FECHA)" numFmtId="0" databaseField="0">
      <fieldGroup base="0">
        <rangePr groupBy="days" startDate="2026-04-01T00:00:00" endDate="2026-05-02T00:00:00"/>
        <groupItems count="368">
          <s v="&lt;1/04/2026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/05/2026"/>
        </groupItems>
      </fieldGroup>
    </cacheField>
    <cacheField name="Meses (FECHA)" numFmtId="0" databaseField="0">
      <fieldGroup base="0">
        <rangePr groupBy="months" startDate="2026-04-01T00:00:00" endDate="2026-05-02T00:00:00"/>
        <groupItems count="14">
          <s v="&lt;1/04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/05/2026"/>
        </groupItems>
      </fieldGroup>
    </cacheField>
    <cacheField name="EFICIENCIA MBR1" numFmtId="0" formula=" (('GEM (SALIDA)'-'REACTOR MBR 1 (PERMEADO)')/'GEM (SALIDA)')" databaseField="0"/>
    <cacheField name="DQO REMOVIDA" numFmtId="0" formula="'GEM (SALIDA)'-'REACTOR MBR 1 (PERMEADO)'" databaseField="0"/>
    <cacheField name="EFICIENCIA PARA SSV" numFmtId="0" formula="'EFICIENCIA MBR1'" databaseField="0"/>
    <cacheField name="EFICIENCIA MBR2" numFmtId="0" formula=" ('GEM (SALIDA)'-'REACTOR MBR 2 (PERMEADO)')/'GEM (SALIDA)'" databaseField="0"/>
    <cacheField name="REMOCIÓN DQO MBR2" numFmtId="0" formula=" ('GEM (SALIDA)'-'REACTOR MBR 2 (PERMEADO)')" databaseField="0"/>
    <cacheField name="REMOCIÓN POR PARAMETRO" numFmtId="0" formula="1-('GEM (SALIDA)'/'TANQUE HOMOGENEIZADOR (ENTRADA GEM) ')" databaseField="0"/>
  </cacheFields>
  <extLst>
    <ext xmlns:x14="http://schemas.microsoft.com/office/spreadsheetml/2009/9/main" uri="{725AE2AE-9491-48be-B2B4-4EB974FC3084}">
      <x14:pivotCacheDefinition pivotCacheId="8703237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0"/>
    <n v="0"/>
    <n v="0"/>
    <n v="0"/>
    <n v="0"/>
    <n v="0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  <n v="0"/>
    <n v="0"/>
    <n v="0"/>
    <n v="0"/>
    <n v="0"/>
    <n v="0"/>
  </r>
  <r>
    <x v="1"/>
    <n v="1"/>
    <s v="02 - T1"/>
    <n v="2744"/>
    <n v="29"/>
    <n v="480"/>
    <n v="0"/>
    <n v="0"/>
    <n v="0"/>
    <n v="2074.9937500000001"/>
    <n v="0"/>
    <n v="104"/>
    <n v="26.5"/>
    <n v="100"/>
    <n v="5"/>
    <n v="5"/>
    <n v="995997"/>
  </r>
  <r>
    <x v="1"/>
    <n v="2"/>
    <s v="02 - T2"/>
    <n v="0"/>
    <n v="0"/>
    <n v="400"/>
    <n v="0"/>
    <n v="0"/>
    <n v="0"/>
    <n v="1913.6812500000001"/>
    <n v="0"/>
    <n v="130"/>
    <n v="132.5"/>
    <n v="12.5"/>
    <n v="5"/>
    <n v="5"/>
    <n v="765472.5"/>
  </r>
  <r>
    <x v="1"/>
    <n v="3"/>
    <s v="02 - T3"/>
    <n v="0"/>
    <n v="0"/>
    <n v="0"/>
    <n v="0"/>
    <n v="0"/>
    <n v="0"/>
    <n v="0"/>
    <n v="0"/>
    <n v="0"/>
    <n v="0"/>
    <n v="0"/>
    <n v="0"/>
    <n v="0"/>
    <n v="0"/>
  </r>
  <r>
    <x v="2"/>
    <n v="1"/>
    <s v="03 - T1"/>
    <n v="0"/>
    <n v="0"/>
    <n v="0"/>
    <n v="0"/>
    <n v="0"/>
    <n v="0"/>
    <n v="0"/>
    <n v="0"/>
    <n v="0"/>
    <n v="0"/>
    <n v="0"/>
    <n v="0"/>
    <n v="0"/>
    <n v="0"/>
  </r>
  <r>
    <x v="2"/>
    <n v="2"/>
    <s v="03 - T2"/>
    <n v="0"/>
    <n v="0"/>
    <n v="0"/>
    <n v="0"/>
    <n v="0"/>
    <n v="0"/>
    <n v="0"/>
    <n v="0"/>
    <n v="0"/>
    <n v="0"/>
    <n v="0"/>
    <n v="0"/>
    <n v="0"/>
    <n v="0"/>
  </r>
  <r>
    <x v="2"/>
    <n v="3"/>
    <s v="03 - T3"/>
    <n v="0"/>
    <n v="0"/>
    <n v="0"/>
    <n v="0"/>
    <n v="0"/>
    <n v="0"/>
    <n v="0"/>
    <n v="0"/>
    <n v="0"/>
    <n v="0"/>
    <n v="0"/>
    <n v="0"/>
    <n v="0"/>
    <n v="0"/>
  </r>
  <r>
    <x v="3"/>
    <n v="1"/>
    <s v="04 - T1"/>
    <n v="0"/>
    <n v="0"/>
    <n v="0"/>
    <n v="0"/>
    <n v="0"/>
    <n v="0"/>
    <n v="0"/>
    <n v="0"/>
    <n v="0"/>
    <n v="0"/>
    <n v="0"/>
    <n v="0"/>
    <n v="0"/>
    <n v="0"/>
  </r>
  <r>
    <x v="3"/>
    <n v="2"/>
    <s v="04 - T2"/>
    <n v="0"/>
    <n v="0"/>
    <n v="0"/>
    <n v="0"/>
    <n v="0"/>
    <n v="0"/>
    <n v="0"/>
    <n v="0"/>
    <n v="0"/>
    <n v="0"/>
    <n v="0"/>
    <n v="0"/>
    <n v="0"/>
    <n v="0"/>
  </r>
  <r>
    <x v="3"/>
    <n v="3"/>
    <s v="04 - T3"/>
    <n v="0"/>
    <n v="0"/>
    <n v="0"/>
    <n v="0"/>
    <n v="0"/>
    <n v="0"/>
    <n v="0"/>
    <n v="0"/>
    <n v="0"/>
    <n v="0"/>
    <n v="0"/>
    <n v="0"/>
    <n v="0"/>
    <n v="0"/>
  </r>
  <r>
    <x v="4"/>
    <n v="1"/>
    <s v="05 - T1"/>
    <n v="0"/>
    <n v="0"/>
    <n v="0"/>
    <n v="0"/>
    <n v="0"/>
    <n v="0"/>
    <n v="0"/>
    <n v="0"/>
    <n v="0"/>
    <n v="0"/>
    <n v="0"/>
    <n v="0"/>
    <n v="0"/>
    <n v="0"/>
  </r>
  <r>
    <x v="4"/>
    <n v="2"/>
    <s v="05 - T2"/>
    <n v="0"/>
    <n v="0"/>
    <n v="0"/>
    <n v="0"/>
    <n v="0"/>
    <n v="0"/>
    <n v="0"/>
    <n v="0"/>
    <n v="0"/>
    <n v="0"/>
    <n v="0"/>
    <n v="0"/>
    <n v="0"/>
    <n v="0"/>
  </r>
  <r>
    <x v="4"/>
    <n v="3"/>
    <s v="05 - T3"/>
    <n v="0"/>
    <n v="0"/>
    <n v="0"/>
    <n v="0"/>
    <n v="0"/>
    <n v="0"/>
    <n v="0"/>
    <n v="0"/>
    <n v="0"/>
    <n v="0"/>
    <n v="0"/>
    <n v="0"/>
    <n v="0"/>
    <n v="0"/>
  </r>
  <r>
    <x v="5"/>
    <n v="1"/>
    <s v="06 - T1"/>
    <n v="547"/>
    <n v="31"/>
    <n v="160"/>
    <n v="87.52"/>
    <n v="2.71312"/>
    <n v="84.806879999999992"/>
    <n v="2701.8968749999999"/>
    <n v="84.806879999999992"/>
    <n v="26"/>
    <n v="145.75"/>
    <n v="0"/>
    <n v="0"/>
    <n v="0"/>
    <n v="432303.5"/>
  </r>
  <r>
    <x v="5"/>
    <n v="2"/>
    <s v="06 - T2"/>
    <n v="567"/>
    <n v="48"/>
    <n v="480"/>
    <n v="272.16000000000003"/>
    <n v="13.06368"/>
    <n v="259.09632000000005"/>
    <n v="2447.5395833333332"/>
    <n v="259.09632000000005"/>
    <n v="26"/>
    <n v="185.5"/>
    <n v="50"/>
    <n v="5"/>
    <n v="10"/>
    <n v="1174819"/>
  </r>
  <r>
    <x v="5"/>
    <n v="3"/>
    <s v="06 - T3"/>
    <n v="521"/>
    <n v="48"/>
    <n v="400"/>
    <n v="208.4"/>
    <n v="10.0032"/>
    <n v="198.39680000000001"/>
    <n v="2842.73875"/>
    <n v="198.39680000000001"/>
    <n v="143"/>
    <n v="238.5"/>
    <n v="37.5"/>
    <n v="0"/>
    <n v="5"/>
    <n v="1137095.5"/>
  </r>
  <r>
    <x v="6"/>
    <n v="1"/>
    <s v="07 - T1"/>
    <n v="591"/>
    <n v="37"/>
    <n v="498"/>
    <n v="294.31800000000004"/>
    <n v="10.889766000000002"/>
    <n v="283.42823400000003"/>
    <n v="1099.1395582329317"/>
    <n v="283.42823400000003"/>
    <n v="65"/>
    <n v="119.25"/>
    <n v="25"/>
    <n v="0"/>
    <n v="0"/>
    <n v="547371.5"/>
  </r>
  <r>
    <x v="6"/>
    <n v="2"/>
    <s v="07 - T2"/>
    <n v="573"/>
    <n v="64"/>
    <n v="249"/>
    <n v="142.67700000000002"/>
    <n v="9.1313280000000017"/>
    <n v="133.54567200000002"/>
    <n v="3940.0281124497992"/>
    <n v="133.54567200000002"/>
    <n v="0"/>
    <n v="225.25"/>
    <n v="37.5"/>
    <n v="0"/>
    <n v="5"/>
    <n v="981067"/>
  </r>
  <r>
    <x v="6"/>
    <n v="3"/>
    <s v="07 - T3"/>
    <n v="436"/>
    <n v="86"/>
    <n v="332"/>
    <n v="144.75200000000001"/>
    <n v="12.448672"/>
    <n v="132.30332800000002"/>
    <n v="4402.4954819277109"/>
    <n v="132.30332800000002"/>
    <n v="130"/>
    <n v="212"/>
    <n v="87.5"/>
    <n v="5"/>
    <n v="5"/>
    <n v="1461628.5"/>
  </r>
  <r>
    <x v="7"/>
    <n v="1"/>
    <s v="08 - T1"/>
    <n v="622"/>
    <n v="82"/>
    <n v="400"/>
    <n v="248.8"/>
    <n v="20.401600000000002"/>
    <n v="228.39840000000001"/>
    <n v="2611.7462500000001"/>
    <n v="228.39840000000001"/>
    <n v="195"/>
    <n v="145.75"/>
    <n v="75"/>
    <n v="0"/>
    <n v="0"/>
    <n v="1044698.5"/>
  </r>
  <r>
    <x v="7"/>
    <n v="2"/>
    <s v="08 - T2"/>
    <n v="416"/>
    <n v="36"/>
    <n v="240"/>
    <n v="99.839999999999989"/>
    <n v="3.5942399999999997"/>
    <n v="96.24575999999999"/>
    <n v="3083.0458333333331"/>
    <n v="96.24575999999999"/>
    <n v="169"/>
    <n v="145.75"/>
    <n v="12.5"/>
    <n v="0"/>
    <n v="5"/>
    <n v="739931"/>
  </r>
  <r>
    <x v="7"/>
    <n v="3"/>
    <s v="08 - T3"/>
    <n v="380"/>
    <n v="15"/>
    <n v="560"/>
    <n v="212.8"/>
    <n v="3.1920000000000002"/>
    <n v="209.608"/>
    <n v="1762.0258928571429"/>
    <n v="209.608"/>
    <n v="117"/>
    <n v="159"/>
    <n v="37.5"/>
    <n v="5"/>
    <n v="5"/>
    <n v="986734.5"/>
  </r>
  <r>
    <x v="8"/>
    <n v="1"/>
    <s v="09 - T1"/>
    <n v="591"/>
    <n v="79"/>
    <n v="560"/>
    <n v="330.96000000000004"/>
    <n v="26.145840000000003"/>
    <n v="304.81416000000002"/>
    <n v="1309.1116071428571"/>
    <n v="304.81416000000002"/>
    <n v="91"/>
    <n v="132.5"/>
    <n v="12.5"/>
    <n v="5"/>
    <n v="5"/>
    <n v="733102.5"/>
  </r>
  <r>
    <x v="8"/>
    <n v="2"/>
    <s v="09 - T2"/>
    <n v="384"/>
    <n v="62"/>
    <n v="240"/>
    <n v="92.16"/>
    <n v="5.7139199999999999"/>
    <n v="86.446079999999995"/>
    <n v="3492.6395833333331"/>
    <n v="86.446079999999995"/>
    <n v="208"/>
    <n v="79.5"/>
    <n v="37.5"/>
    <n v="5"/>
    <n v="5"/>
    <n v="838233.5"/>
  </r>
  <r>
    <x v="8"/>
    <n v="3"/>
    <s v="09 - T3"/>
    <n v="335"/>
    <n v="32"/>
    <n v="480"/>
    <n v="160.80000000000001"/>
    <n v="5.1456"/>
    <n v="155.65440000000001"/>
    <n v="1560.0104166666667"/>
    <n v="155.65440000000001"/>
    <n v="260"/>
    <n v="66.25"/>
    <n v="37.5"/>
    <n v="0"/>
    <n v="5"/>
    <n v="748805"/>
  </r>
  <r>
    <x v="9"/>
    <n v="1"/>
    <s v="10 - T1"/>
    <n v="570"/>
    <n v="32"/>
    <n v="480"/>
    <n v="273.59999999999997"/>
    <n v="8.7551999999999985"/>
    <n v="264.84479999999996"/>
    <n v="1511.9864583333333"/>
    <n v="264.84479999999996"/>
    <n v="13"/>
    <n v="13.25"/>
    <n v="75"/>
    <n v="5"/>
    <n v="5"/>
    <n v="725753.5"/>
  </r>
  <r>
    <x v="9"/>
    <n v="2"/>
    <s v="10 - T2"/>
    <n v="376"/>
    <n v="42"/>
    <n v="400"/>
    <n v="150.39999999999998"/>
    <n v="6.3167999999999989"/>
    <n v="144.08319999999998"/>
    <n v="2847.2662500000001"/>
    <n v="144.08319999999998"/>
    <n v="195"/>
    <n v="251.75"/>
    <n v="25"/>
    <n v="0"/>
    <n v="5"/>
    <n v="1138906.5"/>
  </r>
  <r>
    <x v="9"/>
    <n v="3"/>
    <s v="10 - T3"/>
    <n v="456"/>
    <n v="39"/>
    <n v="640"/>
    <n v="291.84000000000003"/>
    <n v="11.381760000000002"/>
    <n v="280.45824000000005"/>
    <n v="2527.7531250000002"/>
    <n v="280.45824000000005"/>
    <n v="143"/>
    <n v="291.5"/>
    <n v="75"/>
    <n v="5"/>
    <n v="5"/>
    <n v="1617762"/>
  </r>
  <r>
    <x v="10"/>
    <n v="1"/>
    <s v="11 - T1"/>
    <n v="844"/>
    <n v="73"/>
    <n v="400"/>
    <n v="337.6"/>
    <n v="24.6448"/>
    <n v="312.95520000000005"/>
    <n v="3276.28125"/>
    <n v="312.95520000000005"/>
    <n v="143"/>
    <n v="132.5"/>
    <n v="112.5"/>
    <n v="0"/>
    <n v="5"/>
    <n v="1310512.5"/>
  </r>
  <r>
    <x v="10"/>
    <n v="2"/>
    <s v="11 - T2"/>
    <n v="0"/>
    <n v="0"/>
    <n v="320"/>
    <n v="0"/>
    <n v="0"/>
    <n v="0"/>
    <n v="3280.5374999999999"/>
    <n v="0"/>
    <n v="26"/>
    <n v="225.25"/>
    <n v="62.5"/>
    <n v="0"/>
    <n v="0"/>
    <n v="1049772"/>
  </r>
  <r>
    <x v="10"/>
    <n v="3"/>
    <s v="11 - T3"/>
    <n v="574"/>
    <n v="47"/>
    <n v="320"/>
    <n v="183.67999999999998"/>
    <n v="8.6329599999999989"/>
    <n v="175.04703999999998"/>
    <n v="2909.4453125"/>
    <n v="175.04703999999998"/>
    <n v="65"/>
    <n v="132.5"/>
    <n v="62.5"/>
    <n v="0"/>
    <n v="5"/>
    <n v="931022.5"/>
  </r>
  <r>
    <x v="11"/>
    <n v="1"/>
    <s v="12 - T1"/>
    <n v="0"/>
    <n v="0"/>
    <n v="0"/>
    <n v="0"/>
    <n v="0"/>
    <n v="0"/>
    <n v="0"/>
    <n v="0"/>
    <n v="0"/>
    <n v="0"/>
    <n v="0"/>
    <n v="0"/>
    <n v="0"/>
    <n v="0"/>
  </r>
  <r>
    <x v="11"/>
    <n v="2"/>
    <s v="12 - T2"/>
    <n v="0"/>
    <n v="0"/>
    <n v="0"/>
    <n v="0"/>
    <n v="0"/>
    <n v="0"/>
    <n v="0"/>
    <n v="0"/>
    <n v="0"/>
    <n v="0"/>
    <n v="0"/>
    <n v="0"/>
    <n v="0"/>
    <n v="0"/>
  </r>
  <r>
    <x v="11"/>
    <n v="3"/>
    <s v="12 - T3"/>
    <n v="0"/>
    <n v="0"/>
    <n v="0"/>
    <n v="0"/>
    <n v="0"/>
    <n v="0"/>
    <n v="0"/>
    <n v="0"/>
    <n v="0"/>
    <n v="0"/>
    <n v="0"/>
    <n v="0"/>
    <n v="0"/>
    <n v="0"/>
  </r>
  <r>
    <x v="12"/>
    <n v="1"/>
    <s v="13 - T1"/>
    <n v="531"/>
    <n v="26"/>
    <n v="480"/>
    <n v="254.88"/>
    <n v="6.6268799999999999"/>
    <n v="248.25312"/>
    <n v="1902.3125"/>
    <n v="248.25312"/>
    <n v="195"/>
    <n v="132.5"/>
    <n v="25"/>
    <n v="0"/>
    <n v="10"/>
    <n v="913110"/>
  </r>
  <r>
    <x v="12"/>
    <n v="2"/>
    <s v="13 - T2"/>
    <n v="517"/>
    <n v="47"/>
    <n v="400"/>
    <n v="206.79999999999998"/>
    <n v="9.719599999999998"/>
    <n v="197.0804"/>
    <n v="2307.1187500000001"/>
    <n v="197.0804"/>
    <n v="130"/>
    <n v="132.5"/>
    <n v="37.5"/>
    <n v="5"/>
    <n v="5"/>
    <n v="922847.5"/>
  </r>
  <r>
    <x v="12"/>
    <n v="3"/>
    <s v="13 - T3"/>
    <n v="521"/>
    <n v="59"/>
    <n v="480"/>
    <n v="250.07999999999998"/>
    <n v="14.754719999999997"/>
    <n v="235.32527999999999"/>
    <n v="2871.6875"/>
    <n v="235.32527999999999"/>
    <n v="130"/>
    <n v="132.5"/>
    <n v="125"/>
    <n v="0"/>
    <n v="5"/>
    <n v="1378410"/>
  </r>
  <r>
    <x v="13"/>
    <n v="1"/>
    <s v="14 - T1"/>
    <n v="467"/>
    <n v="53"/>
    <n v="560"/>
    <n v="261.52000000000004"/>
    <n v="13.860560000000001"/>
    <n v="247.65944000000005"/>
    <n v="3073.6294642857142"/>
    <n v="247.65944000000005"/>
    <n v="130"/>
    <n v="265"/>
    <n v="87.5"/>
    <n v="5"/>
    <n v="10"/>
    <n v="1721232.5"/>
  </r>
  <r>
    <x v="13"/>
    <n v="2"/>
    <s v="14 - T2"/>
    <n v="471"/>
    <n v="19"/>
    <n v="240"/>
    <n v="113.04"/>
    <n v="2.1477600000000003"/>
    <n v="110.89224"/>
    <n v="4287.6729166666664"/>
    <n v="110.89224"/>
    <n v="78"/>
    <n v="185.5"/>
    <n v="37.5"/>
    <n v="5"/>
    <n v="5"/>
    <n v="1029041.5"/>
  </r>
  <r>
    <x v="13"/>
    <n v="3"/>
    <s v="14 - T3"/>
    <n v="486"/>
    <n v="303"/>
    <n v="480"/>
    <n v="233.28"/>
    <n v="70.683840000000004"/>
    <n v="162.59616"/>
    <n v="2635.0427083333334"/>
    <n v="162.59616"/>
    <n v="52"/>
    <n v="304.75"/>
    <n v="25"/>
    <n v="5"/>
    <n v="5"/>
    <n v="1264820.5"/>
  </r>
  <r>
    <x v="14"/>
    <n v="1"/>
    <s v="15 - T1"/>
    <n v="510"/>
    <n v="52"/>
    <n v="480"/>
    <n v="244.8"/>
    <n v="12.7296"/>
    <n v="232.07040000000001"/>
    <n v="3479.0625"/>
    <n v="232.07040000000001"/>
    <n v="221"/>
    <n v="265"/>
    <n v="100"/>
    <n v="0"/>
    <n v="5"/>
    <n v="1669950"/>
  </r>
  <r>
    <x v="14"/>
    <n v="2"/>
    <s v="15 - T2"/>
    <n v="772"/>
    <n v="35"/>
    <n v="400"/>
    <n v="308.8"/>
    <n v="10.808"/>
    <n v="297.99200000000002"/>
    <n v="2829.27"/>
    <n v="297.99200000000002"/>
    <n v="39"/>
    <n v="172.25"/>
    <n v="62.5"/>
    <n v="0"/>
    <n v="10"/>
    <n v="1131708"/>
  </r>
  <r>
    <x v="14"/>
    <n v="3"/>
    <s v="15 - T3"/>
    <n v="572"/>
    <n v="39"/>
    <n v="320"/>
    <n v="183.04000000000002"/>
    <n v="7.1385600000000009"/>
    <n v="175.90144000000001"/>
    <n v="2105.0453124999999"/>
    <n v="175.90144000000001"/>
    <n v="0"/>
    <n v="26.5"/>
    <n v="62.5"/>
    <n v="5"/>
    <n v="5"/>
    <n v="673614.5"/>
  </r>
  <r>
    <x v="15"/>
    <n v="1"/>
    <s v="16 - T1"/>
    <n v="484"/>
    <n v="47"/>
    <n v="560"/>
    <n v="271.04000000000002"/>
    <n v="12.73888"/>
    <n v="258.30112000000003"/>
    <n v="3150.6196428571429"/>
    <n v="258.30112000000003"/>
    <n v="130"/>
    <n v="291.5"/>
    <n v="100"/>
    <n v="5"/>
    <n v="5"/>
    <n v="1764347"/>
  </r>
  <r>
    <x v="15"/>
    <n v="2"/>
    <s v="16 - T2"/>
    <n v="420"/>
    <n v="33"/>
    <n v="560"/>
    <n v="235.20000000000002"/>
    <n v="7.7616000000000014"/>
    <n v="227.4384"/>
    <n v="1809.4401785714285"/>
    <n v="227.4384"/>
    <n v="117"/>
    <n v="185.5"/>
    <n v="62.5"/>
    <n v="0"/>
    <n v="0"/>
    <n v="1013286.5"/>
  </r>
  <r>
    <x v="15"/>
    <n v="3"/>
    <s v="16 - T3"/>
    <n v="425"/>
    <n v="18"/>
    <n v="480"/>
    <n v="204"/>
    <n v="3.6720000000000002"/>
    <n v="200.328"/>
    <n v="3034.7083333333335"/>
    <n v="200.328"/>
    <n v="169"/>
    <n v="198.75"/>
    <n v="87.5"/>
    <n v="5"/>
    <n v="5"/>
    <n v="1456660"/>
  </r>
  <r>
    <x v="16"/>
    <n v="1"/>
    <s v="17 - T1"/>
    <n v="425"/>
    <n v="18"/>
    <n v="560"/>
    <n v="238"/>
    <n v="4.2839999999999998"/>
    <n v="233.71600000000001"/>
    <n v="3117.8910714285716"/>
    <n v="233.71600000000001"/>
    <n v="130"/>
    <n v="251.75"/>
    <n v="112.5"/>
    <n v="0"/>
    <n v="10"/>
    <n v="1746019"/>
  </r>
  <r>
    <x v="16"/>
    <n v="2"/>
    <s v="17 - T2"/>
    <n v="589"/>
    <n v="38"/>
    <n v="320"/>
    <n v="188.48"/>
    <n v="7.1622400000000006"/>
    <n v="181.31775999999999"/>
    <n v="4495.9546874999996"/>
    <n v="181.31775999999999"/>
    <n v="260"/>
    <n v="238.5"/>
    <n v="87.5"/>
    <n v="0"/>
    <n v="0"/>
    <n v="1438705.5"/>
  </r>
  <r>
    <x v="16"/>
    <n v="3"/>
    <s v="17 - T3"/>
    <n v="615"/>
    <n v="366"/>
    <n v="560"/>
    <n v="344.4"/>
    <n v="126.0504"/>
    <n v="218.34959999999998"/>
    <n v="3266.0392857142856"/>
    <n v="218.34959999999998"/>
    <n v="338"/>
    <n v="225.25"/>
    <n v="112.5"/>
    <n v="5"/>
    <n v="5"/>
    <n v="1828982"/>
  </r>
  <r>
    <x v="17"/>
    <n v="1"/>
    <s v="18 - T1"/>
    <n v="984"/>
    <n v="44"/>
    <n v="640"/>
    <n v="629.76"/>
    <n v="27.709440000000001"/>
    <n v="602.05056000000002"/>
    <n v="2276.3429687500002"/>
    <n v="602.05056000000002"/>
    <n v="156"/>
    <n v="225.25"/>
    <n v="75"/>
    <n v="0"/>
    <n v="10"/>
    <n v="1456859.5"/>
  </r>
  <r>
    <x v="17"/>
    <n v="2"/>
    <s v="18 - T2"/>
    <n v="429"/>
    <n v="44"/>
    <n v="640"/>
    <n v="274.56"/>
    <n v="12.080639999999999"/>
    <n v="262.47935999999999"/>
    <n v="3277.2156249999998"/>
    <n v="262.47935999999999"/>
    <n v="390"/>
    <n v="238.5"/>
    <n v="175"/>
    <n v="0"/>
    <n v="0"/>
    <n v="2097418"/>
  </r>
  <r>
    <x v="17"/>
    <n v="3"/>
    <s v="18 - T3"/>
    <n v="519"/>
    <n v="27"/>
    <n v="400"/>
    <n v="207.60000000000002"/>
    <n v="5.6052000000000008"/>
    <n v="201.99480000000003"/>
    <n v="4073.9031249999998"/>
    <n v="201.99480000000003"/>
    <n v="45.5"/>
    <n v="198.75"/>
    <n v="131.25"/>
    <n v="5"/>
    <n v="5"/>
    <n v="1629561.25"/>
  </r>
  <r>
    <x v="18"/>
    <n v="1"/>
    <s v="19 - T1"/>
    <n v="0"/>
    <n v="0"/>
    <n v="0"/>
    <n v="0"/>
    <n v="0"/>
    <n v="0"/>
    <n v="0"/>
    <n v="0"/>
    <n v="0"/>
    <n v="0"/>
    <n v="0"/>
    <n v="0"/>
    <n v="0"/>
    <n v="0"/>
  </r>
  <r>
    <x v="18"/>
    <n v="2"/>
    <s v="19 - T2"/>
    <n v="0"/>
    <n v="0"/>
    <n v="0"/>
    <n v="0"/>
    <n v="0"/>
    <n v="0"/>
    <n v="0"/>
    <n v="0"/>
    <n v="0"/>
    <n v="0"/>
    <n v="0"/>
    <n v="0"/>
    <n v="0"/>
    <n v="0"/>
  </r>
  <r>
    <x v="18"/>
    <n v="3"/>
    <s v="19 - T3"/>
    <n v="0"/>
    <n v="0"/>
    <n v="0"/>
    <n v="0"/>
    <n v="0"/>
    <n v="0"/>
    <n v="0"/>
    <n v="0"/>
    <n v="0"/>
    <n v="0"/>
    <n v="0"/>
    <n v="0"/>
    <n v="0"/>
    <n v="0"/>
  </r>
  <r>
    <x v="19"/>
    <n v="0"/>
    <s v="00 - T0"/>
    <n v="0"/>
    <n v="0"/>
    <n v="400"/>
    <n v="0"/>
    <n v="0"/>
    <n v="0"/>
    <n v="3560.1531249999998"/>
    <n v="0"/>
    <n v="45.5"/>
    <n v="198.75"/>
    <n v="131.25"/>
    <n v="0"/>
    <n v="0"/>
    <n v="1424061.25"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  <r>
    <x v="19"/>
    <n v="0"/>
    <s v="00 - T0"/>
    <n v="0"/>
    <n v="0"/>
    <m/>
    <n v="0"/>
    <n v="0"/>
    <n v="0"/>
    <n v="0"/>
    <n v="0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</r>
  <r>
    <x v="1"/>
    <n v="1"/>
    <s v="02 - T1"/>
    <n v="2744"/>
    <n v="29"/>
    <n v="480"/>
    <n v="0"/>
    <n v="0"/>
    <n v="0"/>
    <n v="2074.9937500000001"/>
    <n v="0"/>
  </r>
  <r>
    <x v="1"/>
    <n v="2"/>
    <s v="02 - T2"/>
    <n v="0"/>
    <n v="0"/>
    <n v="400"/>
    <n v="0"/>
    <n v="0"/>
    <n v="0"/>
    <n v="1913.6812500000001"/>
    <n v="0"/>
  </r>
  <r>
    <x v="1"/>
    <n v="3"/>
    <s v="02 - T3"/>
    <n v="0"/>
    <n v="0"/>
    <n v="0"/>
    <n v="0"/>
    <n v="0"/>
    <n v="0"/>
    <n v="0"/>
    <n v="0"/>
  </r>
  <r>
    <x v="2"/>
    <n v="1"/>
    <s v="03 - T1"/>
    <n v="0"/>
    <n v="0"/>
    <n v="0"/>
    <n v="0"/>
    <n v="0"/>
    <n v="0"/>
    <n v="0"/>
    <n v="0"/>
  </r>
  <r>
    <x v="2"/>
    <n v="2"/>
    <s v="03 - T2"/>
    <n v="0"/>
    <n v="0"/>
    <n v="0"/>
    <n v="0"/>
    <n v="0"/>
    <n v="0"/>
    <n v="0"/>
    <n v="0"/>
  </r>
  <r>
    <x v="2"/>
    <n v="3"/>
    <s v="03 - T3"/>
    <n v="0"/>
    <n v="0"/>
    <n v="0"/>
    <n v="0"/>
    <n v="0"/>
    <n v="0"/>
    <n v="0"/>
    <n v="0"/>
  </r>
  <r>
    <x v="3"/>
    <n v="1"/>
    <s v="04 - T1"/>
    <n v="0"/>
    <n v="0"/>
    <n v="0"/>
    <n v="0"/>
    <n v="0"/>
    <n v="0"/>
    <n v="0"/>
    <n v="0"/>
  </r>
  <r>
    <x v="3"/>
    <n v="2"/>
    <s v="04 - T2"/>
    <n v="0"/>
    <n v="0"/>
    <n v="0"/>
    <n v="0"/>
    <n v="0"/>
    <n v="0"/>
    <n v="0"/>
    <n v="0"/>
  </r>
  <r>
    <x v="3"/>
    <n v="3"/>
    <s v="04 - T3"/>
    <n v="0"/>
    <n v="0"/>
    <n v="0"/>
    <n v="0"/>
    <n v="0"/>
    <n v="0"/>
    <n v="0"/>
    <n v="0"/>
  </r>
  <r>
    <x v="4"/>
    <n v="1"/>
    <s v="05 - T1"/>
    <n v="0"/>
    <n v="0"/>
    <n v="0"/>
    <n v="0"/>
    <n v="0"/>
    <n v="0"/>
    <n v="0"/>
    <n v="0"/>
  </r>
  <r>
    <x v="4"/>
    <n v="2"/>
    <s v="05 - T2"/>
    <n v="0"/>
    <n v="0"/>
    <n v="0"/>
    <n v="0"/>
    <n v="0"/>
    <n v="0"/>
    <n v="0"/>
    <n v="0"/>
  </r>
  <r>
    <x v="4"/>
    <n v="3"/>
    <s v="05 - T3"/>
    <n v="0"/>
    <n v="0"/>
    <n v="0"/>
    <n v="0"/>
    <n v="0"/>
    <n v="0"/>
    <n v="0"/>
    <n v="0"/>
  </r>
  <r>
    <x v="5"/>
    <n v="1"/>
    <s v="06 - T1"/>
    <n v="547"/>
    <n v="31"/>
    <n v="160"/>
    <n v="87.52"/>
    <n v="2.71312"/>
    <n v="84.806879999999992"/>
    <n v="2701.8968749999999"/>
    <n v="84.806879999999992"/>
  </r>
  <r>
    <x v="5"/>
    <n v="2"/>
    <s v="06 - T2"/>
    <n v="567"/>
    <n v="48"/>
    <n v="480"/>
    <n v="272.16000000000003"/>
    <n v="13.06368"/>
    <n v="259.09632000000005"/>
    <n v="2447.5395833333332"/>
    <n v="259.09632000000005"/>
  </r>
  <r>
    <x v="5"/>
    <n v="3"/>
    <s v="06 - T3"/>
    <n v="521"/>
    <n v="48"/>
    <n v="400"/>
    <n v="208.4"/>
    <n v="10.0032"/>
    <n v="198.39680000000001"/>
    <n v="2842.73875"/>
    <n v="198.39680000000001"/>
  </r>
  <r>
    <x v="6"/>
    <n v="1"/>
    <s v="07 - T1"/>
    <n v="591"/>
    <n v="37"/>
    <n v="498"/>
    <n v="294.31800000000004"/>
    <n v="10.889766000000002"/>
    <n v="283.42823400000003"/>
    <n v="1099.1395582329317"/>
    <n v="283.42823400000003"/>
  </r>
  <r>
    <x v="6"/>
    <n v="2"/>
    <s v="07 - T2"/>
    <n v="573"/>
    <n v="64"/>
    <n v="249"/>
    <n v="142.67700000000002"/>
    <n v="9.1313280000000017"/>
    <n v="133.54567200000002"/>
    <n v="3940.0281124497992"/>
    <n v="133.54567200000002"/>
  </r>
  <r>
    <x v="6"/>
    <n v="3"/>
    <s v="07 - T3"/>
    <n v="436"/>
    <n v="86"/>
    <n v="332"/>
    <n v="144.75200000000001"/>
    <n v="12.448672"/>
    <n v="132.30332800000002"/>
    <n v="4402.4954819277109"/>
    <n v="132.30332800000002"/>
  </r>
  <r>
    <x v="7"/>
    <n v="1"/>
    <s v="08 - T1"/>
    <n v="622"/>
    <n v="82"/>
    <n v="400"/>
    <n v="248.8"/>
    <n v="20.401600000000002"/>
    <n v="228.39840000000001"/>
    <n v="2611.7462500000001"/>
    <n v="228.39840000000001"/>
  </r>
  <r>
    <x v="7"/>
    <n v="2"/>
    <s v="08 - T2"/>
    <n v="416"/>
    <n v="36"/>
    <n v="240"/>
    <n v="99.839999999999989"/>
    <n v="3.5942399999999997"/>
    <n v="96.24575999999999"/>
    <n v="3083.0458333333331"/>
    <n v="96.24575999999999"/>
  </r>
  <r>
    <x v="7"/>
    <n v="3"/>
    <s v="08 - T3"/>
    <n v="380"/>
    <n v="15"/>
    <n v="560"/>
    <n v="212.8"/>
    <n v="3.1920000000000002"/>
    <n v="209.608"/>
    <n v="1762.0258928571429"/>
    <n v="209.608"/>
  </r>
  <r>
    <x v="8"/>
    <n v="1"/>
    <s v="09 - T1"/>
    <n v="591"/>
    <n v="79"/>
    <n v="560"/>
    <n v="330.96000000000004"/>
    <n v="26.145840000000003"/>
    <n v="304.81416000000002"/>
    <n v="1309.1116071428571"/>
    <n v="304.81416000000002"/>
  </r>
  <r>
    <x v="8"/>
    <n v="2"/>
    <s v="09 - T2"/>
    <n v="384"/>
    <n v="62"/>
    <n v="240"/>
    <n v="92.16"/>
    <n v="5.7139199999999999"/>
    <n v="86.446079999999995"/>
    <n v="3492.6395833333331"/>
    <n v="86.446079999999995"/>
  </r>
  <r>
    <x v="8"/>
    <n v="3"/>
    <s v="09 - T3"/>
    <n v="335"/>
    <n v="32"/>
    <n v="480"/>
    <n v="160.80000000000001"/>
    <n v="5.1456"/>
    <n v="155.65440000000001"/>
    <n v="1560.0104166666667"/>
    <n v="155.65440000000001"/>
  </r>
  <r>
    <x v="9"/>
    <n v="1"/>
    <s v="10 - T1"/>
    <n v="570"/>
    <n v="32"/>
    <n v="480"/>
    <n v="273.59999999999997"/>
    <n v="8.7551999999999985"/>
    <n v="264.84479999999996"/>
    <n v="1511.9864583333333"/>
    <n v="264.84479999999996"/>
  </r>
  <r>
    <x v="9"/>
    <n v="2"/>
    <s v="10 - T2"/>
    <n v="376"/>
    <n v="42"/>
    <n v="400"/>
    <n v="150.39999999999998"/>
    <n v="6.3167999999999989"/>
    <n v="144.08319999999998"/>
    <n v="2847.2662500000001"/>
    <n v="144.08319999999998"/>
  </r>
  <r>
    <x v="9"/>
    <n v="3"/>
    <s v="10 - T3"/>
    <n v="456"/>
    <n v="39"/>
    <n v="640"/>
    <n v="291.84000000000003"/>
    <n v="11.381760000000002"/>
    <n v="280.45824000000005"/>
    <n v="2527.7531250000002"/>
    <n v="280.45824000000005"/>
  </r>
  <r>
    <x v="10"/>
    <n v="1"/>
    <s v="11 - T1"/>
    <n v="844"/>
    <n v="73"/>
    <n v="400"/>
    <n v="337.6"/>
    <n v="24.6448"/>
    <n v="312.95520000000005"/>
    <n v="3276.28125"/>
    <n v="312.95520000000005"/>
  </r>
  <r>
    <x v="10"/>
    <n v="2"/>
    <s v="11 - T2"/>
    <n v="0"/>
    <n v="0"/>
    <n v="320"/>
    <n v="0"/>
    <n v="0"/>
    <n v="0"/>
    <n v="3280.5374999999999"/>
    <n v="0"/>
  </r>
  <r>
    <x v="10"/>
    <n v="3"/>
    <s v="11 - T3"/>
    <n v="574"/>
    <n v="47"/>
    <n v="320"/>
    <n v="183.67999999999998"/>
    <n v="8.6329599999999989"/>
    <n v="175.04703999999998"/>
    <n v="2909.4453125"/>
    <n v="175.04703999999998"/>
  </r>
  <r>
    <x v="11"/>
    <n v="1"/>
    <s v="12 - T1"/>
    <n v="0"/>
    <n v="0"/>
    <n v="0"/>
    <n v="0"/>
    <n v="0"/>
    <n v="0"/>
    <n v="0"/>
    <n v="0"/>
  </r>
  <r>
    <x v="11"/>
    <n v="2"/>
    <s v="12 - T2"/>
    <n v="0"/>
    <n v="0"/>
    <n v="0"/>
    <n v="0"/>
    <n v="0"/>
    <n v="0"/>
    <n v="0"/>
    <n v="0"/>
  </r>
  <r>
    <x v="11"/>
    <n v="3"/>
    <s v="12 - T3"/>
    <n v="0"/>
    <n v="0"/>
    <n v="0"/>
    <n v="0"/>
    <n v="0"/>
    <n v="0"/>
    <n v="0"/>
    <n v="0"/>
  </r>
  <r>
    <x v="12"/>
    <n v="1"/>
    <s v="13 - T1"/>
    <n v="531"/>
    <n v="26"/>
    <n v="480"/>
    <n v="254.88"/>
    <n v="6.6268799999999999"/>
    <n v="248.25312"/>
    <n v="1902.3125"/>
    <n v="248.25312"/>
  </r>
  <r>
    <x v="12"/>
    <n v="2"/>
    <s v="13 - T2"/>
    <n v="517"/>
    <n v="47"/>
    <n v="400"/>
    <n v="206.79999999999998"/>
    <n v="9.719599999999998"/>
    <n v="197.0804"/>
    <n v="2307.1187500000001"/>
    <n v="197.0804"/>
  </r>
  <r>
    <x v="12"/>
    <n v="3"/>
    <s v="13 - T3"/>
    <n v="521"/>
    <n v="59"/>
    <n v="480"/>
    <n v="250.07999999999998"/>
    <n v="14.754719999999997"/>
    <n v="235.32527999999999"/>
    <n v="2871.6875"/>
    <n v="235.32527999999999"/>
  </r>
  <r>
    <x v="13"/>
    <n v="1"/>
    <s v="14 - T1"/>
    <n v="467"/>
    <n v="53"/>
    <n v="560"/>
    <n v="261.52000000000004"/>
    <n v="13.860560000000001"/>
    <n v="247.65944000000005"/>
    <n v="3073.6294642857142"/>
    <n v="247.65944000000005"/>
  </r>
  <r>
    <x v="13"/>
    <n v="2"/>
    <s v="14 - T2"/>
    <n v="471"/>
    <n v="19"/>
    <n v="240"/>
    <n v="113.04"/>
    <n v="2.1477600000000003"/>
    <n v="110.89224"/>
    <n v="4287.6729166666664"/>
    <n v="110.89224"/>
  </r>
  <r>
    <x v="13"/>
    <n v="3"/>
    <s v="14 - T3"/>
    <n v="486"/>
    <n v="303"/>
    <n v="480"/>
    <n v="233.28"/>
    <n v="70.683840000000004"/>
    <n v="162.59616"/>
    <n v="2635.0427083333334"/>
    <n v="162.59616"/>
  </r>
  <r>
    <x v="14"/>
    <n v="1"/>
    <s v="15 - T1"/>
    <n v="510"/>
    <n v="52"/>
    <n v="480"/>
    <n v="244.8"/>
    <n v="12.7296"/>
    <n v="232.07040000000001"/>
    <n v="3479.0625"/>
    <n v="232.07040000000001"/>
  </r>
  <r>
    <x v="14"/>
    <n v="2"/>
    <s v="15 - T2"/>
    <n v="772"/>
    <n v="35"/>
    <n v="400"/>
    <n v="308.8"/>
    <n v="10.808"/>
    <n v="297.99200000000002"/>
    <n v="2829.27"/>
    <n v="297.99200000000002"/>
  </r>
  <r>
    <x v="14"/>
    <n v="3"/>
    <s v="15 - T3"/>
    <n v="572"/>
    <n v="39"/>
    <n v="320"/>
    <n v="183.04000000000002"/>
    <n v="7.1385600000000009"/>
    <n v="175.90144000000001"/>
    <n v="2105.0453124999999"/>
    <n v="175.90144000000001"/>
  </r>
  <r>
    <x v="15"/>
    <n v="1"/>
    <s v="16 - T1"/>
    <n v="484"/>
    <n v="47"/>
    <n v="560"/>
    <n v="271.04000000000002"/>
    <n v="12.73888"/>
    <n v="258.30112000000003"/>
    <n v="3150.6196428571429"/>
    <n v="258.30112000000003"/>
  </r>
  <r>
    <x v="15"/>
    <n v="2"/>
    <s v="16 - T2"/>
    <n v="420"/>
    <n v="33"/>
    <n v="560"/>
    <n v="235.20000000000002"/>
    <n v="7.7616000000000014"/>
    <n v="227.4384"/>
    <n v="1809.4401785714285"/>
    <n v="227.4384"/>
  </r>
  <r>
    <x v="15"/>
    <n v="3"/>
    <s v="16 - T3"/>
    <n v="425"/>
    <n v="18"/>
    <n v="480"/>
    <n v="204"/>
    <n v="3.6720000000000002"/>
    <n v="200.328"/>
    <n v="3034.7083333333335"/>
    <n v="200.328"/>
  </r>
  <r>
    <x v="16"/>
    <n v="1"/>
    <s v="17 - T1"/>
    <n v="425"/>
    <n v="18"/>
    <n v="560"/>
    <n v="238"/>
    <n v="4.2839999999999998"/>
    <n v="233.71600000000001"/>
    <n v="3117.8910714285716"/>
    <n v="233.71600000000001"/>
  </r>
  <r>
    <x v="16"/>
    <n v="2"/>
    <s v="17 - T2"/>
    <n v="589"/>
    <n v="38"/>
    <n v="320"/>
    <n v="188.48"/>
    <n v="7.1622400000000006"/>
    <n v="181.31775999999999"/>
    <n v="4495.9546874999996"/>
    <n v="181.31775999999999"/>
  </r>
  <r>
    <x v="16"/>
    <n v="3"/>
    <s v="17 - T3"/>
    <n v="615"/>
    <n v="366"/>
    <n v="560"/>
    <n v="344.4"/>
    <n v="126.0504"/>
    <n v="218.34959999999998"/>
    <n v="3266.0392857142856"/>
    <n v="218.34959999999998"/>
  </r>
  <r>
    <x v="17"/>
    <n v="1"/>
    <s v="18 - T1"/>
    <n v="984"/>
    <n v="44"/>
    <n v="640"/>
    <n v="629.76"/>
    <n v="27.709440000000001"/>
    <n v="602.05056000000002"/>
    <n v="2276.3429687500002"/>
    <n v="602.05056000000002"/>
  </r>
  <r>
    <x v="17"/>
    <n v="2"/>
    <s v="18 - T2"/>
    <n v="429"/>
    <n v="44"/>
    <n v="640"/>
    <n v="274.56"/>
    <n v="12.080639999999999"/>
    <n v="262.47935999999999"/>
    <n v="3277.2156249999998"/>
    <n v="262.47935999999999"/>
  </r>
  <r>
    <x v="17"/>
    <n v="3"/>
    <s v="18 - T3"/>
    <n v="519"/>
    <n v="27"/>
    <n v="400"/>
    <n v="207.60000000000002"/>
    <n v="5.6052000000000008"/>
    <n v="201.99480000000003"/>
    <n v="4073.9031249999998"/>
    <n v="201.99480000000003"/>
  </r>
  <r>
    <x v="18"/>
    <n v="1"/>
    <s v="19 - T1"/>
    <n v="0"/>
    <n v="0"/>
    <n v="0"/>
    <n v="0"/>
    <n v="0"/>
    <n v="0"/>
    <n v="0"/>
    <n v="0"/>
  </r>
  <r>
    <x v="18"/>
    <n v="2"/>
    <s v="19 - T2"/>
    <n v="0"/>
    <n v="0"/>
    <n v="0"/>
    <n v="0"/>
    <n v="0"/>
    <n v="0"/>
    <n v="0"/>
    <n v="0"/>
  </r>
  <r>
    <x v="18"/>
    <n v="3"/>
    <s v="19 - T3"/>
    <n v="0"/>
    <n v="0"/>
    <n v="0"/>
    <n v="0"/>
    <n v="0"/>
    <n v="0"/>
    <n v="0"/>
    <n v="0"/>
  </r>
  <r>
    <x v="19"/>
    <n v="0"/>
    <s v="00 - T0"/>
    <n v="0"/>
    <n v="0"/>
    <n v="400"/>
    <n v="0"/>
    <n v="0"/>
    <n v="0"/>
    <n v="3560.1531249999998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  <r>
    <x v="19"/>
    <n v="0"/>
    <s v="00 - T0"/>
    <n v="0"/>
    <n v="0"/>
    <m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3">
  <r>
    <x v="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2"/>
    <n v="0"/>
    <s v="Temperatura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2"/>
    <n v="0"/>
    <s v="pH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2"/>
    <n v="0"/>
    <s v="Demanda química de oxígeno (DQO)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2"/>
    <n v="0"/>
    <s v="SOLIDOS DISUELTOS TOTALES (TDS)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2"/>
    <n v="0"/>
    <s v="Sólidos suspendidos Totales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2"/>
    <n v="0"/>
    <s v="Sólidos Sedimentable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2"/>
    <n v="0"/>
    <s v="HIERRO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2"/>
    <n v="0"/>
    <s v="Solidos Suspendidos totales GRAVIMETRICO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2"/>
    <n v="0"/>
    <s v="Cloruro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2"/>
    <n v="0"/>
    <s v="FOSFORO TOTAL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2"/>
    <n v="0"/>
    <s v="Nitrógeno Total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2"/>
    <n v="0"/>
    <s v="Sulfato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2"/>
    <n v="0"/>
    <s v="Alcalinidad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2"/>
    <n v="0"/>
    <s v="Dureza Cálcica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2"/>
    <n v="0"/>
    <s v="Dureza Total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2"/>
    <n v="0"/>
    <s v="SILICE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2"/>
    <n v="0"/>
    <s v="ORP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2"/>
    <n v="0"/>
    <s v="CLORO RES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2"/>
    <n v="0"/>
    <s v="Conductividad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2"/>
    <n v="0"/>
    <s v="Color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0"/>
    <n v="0"/>
    <n v="29.8"/>
    <n v="29.6"/>
    <n v="0"/>
    <n v="0"/>
    <n v="0"/>
    <n v="0"/>
    <n v="0"/>
    <n v="0"/>
    <n v="0"/>
    <n v="0"/>
    <n v="0"/>
    <n v="0"/>
    <n v="0"/>
    <n v="0"/>
    <m/>
    <m/>
    <m/>
    <n v="29.6"/>
    <n v="29.6"/>
  </r>
  <r>
    <x v="1"/>
    <x v="1"/>
    <x v="0"/>
    <n v="0"/>
    <n v="7.78"/>
    <n v="7.21"/>
    <n v="0"/>
    <n v="0"/>
    <n v="0"/>
    <n v="0"/>
    <n v="0"/>
    <n v="0"/>
    <n v="0"/>
    <n v="0"/>
    <n v="0"/>
    <n v="0"/>
    <n v="0"/>
    <n v="0"/>
    <m/>
    <m/>
    <m/>
    <n v="7.21"/>
    <n v="7.21"/>
  </r>
  <r>
    <x v="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0"/>
    <n v="0"/>
    <n v="1287"/>
    <n v="1254"/>
    <n v="0"/>
    <n v="0"/>
    <n v="0"/>
    <n v="0"/>
    <n v="0"/>
    <n v="0"/>
    <n v="0"/>
    <n v="0"/>
    <n v="0"/>
    <n v="0"/>
    <n v="0"/>
    <n v="0"/>
    <m/>
    <m/>
    <m/>
    <n v="1254"/>
    <n v="1254"/>
  </r>
  <r>
    <x v="1"/>
    <x v="4"/>
    <x v="0"/>
    <n v="0"/>
    <n v="2744"/>
    <n v="29"/>
    <n v="0"/>
    <n v="0"/>
    <n v="0"/>
    <n v="0"/>
    <n v="0"/>
    <n v="0"/>
    <n v="0"/>
    <n v="0"/>
    <n v="0"/>
    <n v="0"/>
    <n v="0"/>
    <n v="0"/>
    <m/>
    <m/>
    <m/>
    <n v="29"/>
    <n v="29"/>
  </r>
  <r>
    <x v="1"/>
    <x v="5"/>
    <x v="0"/>
    <n v="0"/>
    <n v="350"/>
    <n v="0.1"/>
    <n v="0"/>
    <n v="0"/>
    <n v="0"/>
    <n v="0"/>
    <n v="0"/>
    <n v="0"/>
    <n v="0"/>
    <n v="0"/>
    <n v="0"/>
    <n v="0"/>
    <n v="0"/>
    <n v="0"/>
    <m/>
    <m/>
    <m/>
    <n v="0.1"/>
    <n v="0.1"/>
  </r>
  <r>
    <x v="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0"/>
    <n v="0"/>
    <n v="2780"/>
    <n v="2510"/>
    <n v="0"/>
    <n v="0"/>
    <n v="0"/>
    <n v="0"/>
    <n v="0"/>
    <n v="0"/>
    <n v="0"/>
    <n v="0"/>
    <n v="0"/>
    <n v="0"/>
    <n v="0"/>
    <n v="0"/>
    <m/>
    <m/>
    <m/>
    <n v="2510"/>
    <n v="2510"/>
  </r>
  <r>
    <x v="1"/>
    <x v="19"/>
    <x v="0"/>
    <n v="0"/>
    <n v="1380"/>
    <n v="621"/>
    <n v="0"/>
    <n v="0"/>
    <n v="0"/>
    <n v="0"/>
    <n v="0"/>
    <n v="0"/>
    <n v="0"/>
    <n v="0"/>
    <n v="0"/>
    <n v="0"/>
    <n v="0"/>
    <n v="0"/>
    <m/>
    <m/>
    <m/>
    <n v="621"/>
    <n v="621"/>
  </r>
  <r>
    <x v="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0"/>
    <n v="37.299999999999997"/>
    <n v="30.7"/>
    <n v="29.2"/>
    <n v="0"/>
    <n v="0"/>
    <n v="0"/>
    <n v="0"/>
    <n v="0"/>
    <n v="0"/>
    <n v="0"/>
    <n v="0"/>
    <n v="0"/>
    <n v="0"/>
    <n v="0"/>
    <n v="0"/>
    <m/>
    <m/>
    <m/>
    <n v="29.2"/>
    <n v="29.2"/>
  </r>
  <r>
    <x v="5"/>
    <x v="1"/>
    <x v="0"/>
    <n v="6.82"/>
    <n v="7.31"/>
    <n v="7.17"/>
    <n v="0"/>
    <n v="0"/>
    <n v="0"/>
    <n v="0"/>
    <n v="0"/>
    <n v="0"/>
    <n v="0"/>
    <n v="0"/>
    <n v="0"/>
    <n v="0"/>
    <n v="0"/>
    <n v="0"/>
    <m/>
    <m/>
    <m/>
    <n v="7.17"/>
    <n v="7.17"/>
  </r>
  <r>
    <x v="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0"/>
    <n v="1684"/>
    <n v="2240"/>
    <n v="2310"/>
    <n v="0"/>
    <n v="0"/>
    <n v="0"/>
    <n v="0"/>
    <n v="0"/>
    <n v="0"/>
    <n v="0"/>
    <n v="0"/>
    <n v="0"/>
    <n v="0"/>
    <n v="0"/>
    <n v="0"/>
    <m/>
    <m/>
    <m/>
    <n v="2310"/>
    <n v="2310"/>
  </r>
  <r>
    <x v="5"/>
    <x v="4"/>
    <x v="0"/>
    <n v="297"/>
    <n v="547"/>
    <n v="31"/>
    <n v="0"/>
    <n v="0"/>
    <n v="0"/>
    <n v="0"/>
    <n v="0"/>
    <n v="0"/>
    <n v="0"/>
    <n v="0"/>
    <n v="0"/>
    <n v="0"/>
    <n v="0"/>
    <n v="0"/>
    <m/>
    <m/>
    <m/>
    <n v="31"/>
    <n v="31"/>
  </r>
  <r>
    <x v="5"/>
    <x v="5"/>
    <x v="0"/>
    <n v="2"/>
    <n v="16"/>
    <n v="1"/>
    <n v="0"/>
    <n v="0"/>
    <n v="0"/>
    <n v="0"/>
    <n v="0"/>
    <n v="0"/>
    <n v="0"/>
    <n v="0"/>
    <n v="0"/>
    <n v="0"/>
    <n v="0"/>
    <n v="0"/>
    <m/>
    <m/>
    <m/>
    <n v="1"/>
    <n v="1"/>
  </r>
  <r>
    <x v="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0"/>
    <n v="2730"/>
    <n v="3170"/>
    <n v="3410"/>
    <n v="0"/>
    <n v="0"/>
    <n v="0"/>
    <n v="0"/>
    <n v="0"/>
    <n v="0"/>
    <n v="0"/>
    <n v="0"/>
    <n v="0"/>
    <n v="0"/>
    <n v="0"/>
    <n v="0"/>
    <m/>
    <m/>
    <m/>
    <n v="3410"/>
    <n v="3410"/>
  </r>
  <r>
    <x v="5"/>
    <x v="19"/>
    <x v="0"/>
    <n v="5170"/>
    <n v="7210"/>
    <n v="711"/>
    <n v="0"/>
    <n v="0"/>
    <n v="0"/>
    <n v="0"/>
    <n v="0"/>
    <n v="0"/>
    <n v="0"/>
    <n v="0"/>
    <n v="0"/>
    <n v="0"/>
    <n v="0"/>
    <n v="0"/>
    <m/>
    <m/>
    <m/>
    <n v="711"/>
    <n v="711"/>
  </r>
  <r>
    <x v="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1"/>
    <n v="37.299999999999997"/>
    <n v="29.4"/>
    <n v="30.2"/>
    <n v="30"/>
    <n v="0"/>
    <n v="32.1"/>
    <n v="30.9"/>
    <n v="24.5"/>
    <n v="25"/>
    <n v="24.2"/>
    <n v="0"/>
    <n v="0"/>
    <n v="0"/>
    <n v="0"/>
    <n v="0"/>
    <m/>
    <m/>
    <m/>
    <n v="30.2"/>
    <n v="30.2"/>
  </r>
  <r>
    <x v="5"/>
    <x v="1"/>
    <x v="1"/>
    <n v="9.68"/>
    <n v="7.71"/>
    <n v="7.32"/>
    <n v="7.19"/>
    <n v="0"/>
    <n v="7.94"/>
    <n v="7.82"/>
    <n v="7.82"/>
    <n v="7.9"/>
    <n v="7.72"/>
    <n v="0"/>
    <n v="0"/>
    <n v="0"/>
    <n v="0"/>
    <n v="0"/>
    <m/>
    <m/>
    <m/>
    <n v="7.32"/>
    <n v="7.32"/>
  </r>
  <r>
    <x v="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1"/>
    <n v="3770"/>
    <n v="1421"/>
    <n v="2390"/>
    <n v="0"/>
    <n v="0"/>
    <n v="0"/>
    <n v="0"/>
    <n v="1556"/>
    <n v="1561"/>
    <n v="4220"/>
    <n v="0"/>
    <n v="0"/>
    <n v="0"/>
    <n v="0"/>
    <n v="0"/>
    <m/>
    <m/>
    <m/>
    <n v="2390"/>
    <n v="2390"/>
  </r>
  <r>
    <x v="5"/>
    <x v="4"/>
    <x v="1"/>
    <n v="206"/>
    <n v="567"/>
    <n v="48"/>
    <n v="150"/>
    <n v="0"/>
    <n v="14100"/>
    <n v="15700"/>
    <n v="2"/>
    <n v="2"/>
    <n v="7"/>
    <n v="0"/>
    <n v="0"/>
    <n v="0"/>
    <n v="0"/>
    <n v="0"/>
    <m/>
    <m/>
    <m/>
    <n v="48"/>
    <n v="48"/>
  </r>
  <r>
    <x v="5"/>
    <x v="5"/>
    <x v="1"/>
    <n v="2"/>
    <n v="10"/>
    <n v="0.3"/>
    <n v="30"/>
    <n v="0"/>
    <n v="1000"/>
    <n v="1000"/>
    <n v="0"/>
    <n v="0"/>
    <n v="0"/>
    <n v="0"/>
    <n v="0"/>
    <n v="0"/>
    <n v="0"/>
    <n v="0"/>
    <m/>
    <m/>
    <m/>
    <n v="0.3"/>
    <n v="0.3"/>
  </r>
  <r>
    <x v="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1"/>
    <n v="8550"/>
    <n v="3040"/>
    <n v="4030"/>
    <n v="0"/>
    <n v="0"/>
    <n v="0"/>
    <n v="0"/>
    <n v="3170"/>
    <n v="3180"/>
    <n v="7740"/>
    <n v="0"/>
    <n v="0"/>
    <n v="0"/>
    <n v="0"/>
    <n v="0"/>
    <m/>
    <m/>
    <m/>
    <n v="4030"/>
    <n v="4030"/>
  </r>
  <r>
    <x v="5"/>
    <x v="19"/>
    <x v="1"/>
    <n v="5210"/>
    <n v="6220"/>
    <n v="983"/>
    <n v="0"/>
    <n v="0"/>
    <n v="0"/>
    <n v="0"/>
    <n v="399"/>
    <n v="403"/>
    <n v="1203"/>
    <n v="0"/>
    <n v="0"/>
    <n v="0"/>
    <n v="0"/>
    <n v="0"/>
    <m/>
    <m/>
    <m/>
    <n v="983"/>
    <n v="983"/>
  </r>
  <r>
    <x v="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2"/>
    <n v="39.700000000000003"/>
    <n v="32.799999999999997"/>
    <n v="32.1"/>
    <n v="30"/>
    <n v="0"/>
    <n v="32.1"/>
    <n v="0"/>
    <n v="33.4"/>
    <n v="33.299999999999997"/>
    <n v="33.9"/>
    <n v="0"/>
    <n v="0"/>
    <n v="0"/>
    <n v="0"/>
    <n v="0"/>
    <m/>
    <m/>
    <m/>
    <n v="32.1"/>
    <n v="32.1"/>
  </r>
  <r>
    <x v="5"/>
    <x v="1"/>
    <x v="2"/>
    <n v="9.07"/>
    <n v="7.95"/>
    <n v="7.42"/>
    <n v="7.19"/>
    <n v="0"/>
    <n v="7.94"/>
    <n v="0"/>
    <n v="8.2100000000000009"/>
    <n v="8.32"/>
    <n v="8.81"/>
    <n v="0"/>
    <n v="0"/>
    <n v="0"/>
    <n v="0"/>
    <n v="0"/>
    <m/>
    <m/>
    <m/>
    <n v="7.42"/>
    <n v="7.42"/>
  </r>
  <r>
    <x v="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2"/>
    <n v="1310"/>
    <n v="1920"/>
    <n v="2120"/>
    <n v="0"/>
    <n v="0"/>
    <n v="0"/>
    <n v="0"/>
    <n v="2510"/>
    <n v="2470"/>
    <n v="2890"/>
    <n v="0"/>
    <n v="0"/>
    <n v="0"/>
    <n v="0"/>
    <n v="0"/>
    <m/>
    <m/>
    <m/>
    <n v="2120"/>
    <n v="2120"/>
  </r>
  <r>
    <x v="5"/>
    <x v="4"/>
    <x v="2"/>
    <n v="23"/>
    <n v="521"/>
    <n v="48"/>
    <n v="150"/>
    <n v="0"/>
    <n v="14100"/>
    <n v="0"/>
    <n v="2"/>
    <n v="1"/>
    <n v="17"/>
    <n v="0"/>
    <n v="0"/>
    <n v="0"/>
    <n v="0"/>
    <n v="0"/>
    <m/>
    <m/>
    <m/>
    <n v="48"/>
    <n v="48"/>
  </r>
  <r>
    <x v="5"/>
    <x v="5"/>
    <x v="2"/>
    <n v="0"/>
    <n v="0"/>
    <n v="0"/>
    <n v="30"/>
    <n v="0"/>
    <n v="1000"/>
    <n v="0"/>
    <n v="0"/>
    <n v="0"/>
    <n v="0"/>
    <n v="0"/>
    <n v="0"/>
    <n v="0"/>
    <n v="0"/>
    <n v="0"/>
    <m/>
    <m/>
    <m/>
    <n v="0"/>
    <n v="0"/>
  </r>
  <r>
    <x v="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2"/>
    <n v="2720"/>
    <n v="4270"/>
    <n v="4310"/>
    <n v="0"/>
    <n v="0"/>
    <n v="0"/>
    <n v="0"/>
    <n v="5280"/>
    <n v="4890"/>
    <n v="6170"/>
    <n v="0"/>
    <n v="0"/>
    <n v="0"/>
    <n v="0"/>
    <n v="0"/>
    <m/>
    <m/>
    <m/>
    <n v="4310"/>
    <n v="4310"/>
  </r>
  <r>
    <x v="5"/>
    <x v="19"/>
    <x v="2"/>
    <n v="6210"/>
    <n v="7210"/>
    <n v="777"/>
    <n v="0"/>
    <n v="0"/>
    <n v="0"/>
    <n v="0"/>
    <n v="431"/>
    <n v="472"/>
    <n v="721"/>
    <n v="0"/>
    <n v="0"/>
    <n v="0"/>
    <n v="0"/>
    <n v="0"/>
    <m/>
    <m/>
    <m/>
    <n v="777"/>
    <n v="777"/>
  </r>
  <r>
    <x v="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0"/>
    <n v="37.299999999999997"/>
    <n v="30.7"/>
    <n v="30.2"/>
    <n v="0"/>
    <n v="0"/>
    <n v="0"/>
    <n v="0"/>
    <n v="32.700000000000003"/>
    <n v="32.700000000000003"/>
    <n v="34.1"/>
    <n v="0"/>
    <n v="0"/>
    <n v="0"/>
    <n v="0"/>
    <n v="0"/>
    <m/>
    <m/>
    <m/>
    <n v="30.2"/>
    <n v="30.2"/>
  </r>
  <r>
    <x v="6"/>
    <x v="1"/>
    <x v="0"/>
    <n v="9.16"/>
    <n v="8.31"/>
    <n v="7.43"/>
    <n v="0"/>
    <n v="0"/>
    <n v="0"/>
    <n v="0"/>
    <n v="7.82"/>
    <n v="7.78"/>
    <n v="8.59"/>
    <n v="0"/>
    <n v="0"/>
    <n v="0"/>
    <n v="0"/>
    <n v="0"/>
    <m/>
    <m/>
    <m/>
    <n v="7.43"/>
    <n v="7.43"/>
  </r>
  <r>
    <x v="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0"/>
    <n v="1370"/>
    <n v="1910"/>
    <n v="2130"/>
    <n v="0"/>
    <n v="0"/>
    <n v="0"/>
    <n v="0"/>
    <n v="1790"/>
    <n v="1910"/>
    <n v="3130"/>
    <n v="0"/>
    <n v="0"/>
    <n v="0"/>
    <n v="0"/>
    <n v="0"/>
    <m/>
    <m/>
    <m/>
    <n v="2130"/>
    <n v="2130"/>
  </r>
  <r>
    <x v="6"/>
    <x v="4"/>
    <x v="0"/>
    <n v="278"/>
    <n v="591"/>
    <n v="37"/>
    <n v="0"/>
    <n v="0"/>
    <n v="0"/>
    <n v="0"/>
    <n v="3"/>
    <n v="2"/>
    <n v="17"/>
    <n v="0"/>
    <n v="0"/>
    <n v="0"/>
    <n v="0"/>
    <n v="0"/>
    <m/>
    <m/>
    <m/>
    <n v="37"/>
    <n v="37"/>
  </r>
  <r>
    <x v="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0"/>
    <n v="2190"/>
    <n v="2240"/>
    <n v="2890"/>
    <n v="0"/>
    <n v="0"/>
    <n v="0"/>
    <n v="0"/>
    <n v="3490"/>
    <n v="3610"/>
    <n v="4390"/>
    <n v="0"/>
    <n v="0"/>
    <n v="0"/>
    <n v="0"/>
    <n v="0"/>
    <m/>
    <m/>
    <m/>
    <n v="2890"/>
    <n v="2890"/>
  </r>
  <r>
    <x v="6"/>
    <x v="19"/>
    <x v="0"/>
    <n v="4910"/>
    <n v="5173"/>
    <n v="837"/>
    <n v="0"/>
    <n v="0"/>
    <n v="0"/>
    <n v="0"/>
    <n v="537"/>
    <n v="621"/>
    <n v="1310"/>
    <n v="0"/>
    <n v="0"/>
    <n v="0"/>
    <n v="0"/>
    <n v="0"/>
    <m/>
    <m/>
    <m/>
    <n v="837"/>
    <n v="837"/>
  </r>
  <r>
    <x v="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1"/>
    <n v="37.299999999999997"/>
    <n v="34.4"/>
    <n v="34.6"/>
    <n v="0"/>
    <n v="0"/>
    <n v="0"/>
    <n v="0"/>
    <n v="31"/>
    <n v="31.3"/>
    <n v="27.7"/>
    <n v="0"/>
    <n v="0"/>
    <n v="0"/>
    <n v="0"/>
    <n v="0"/>
    <m/>
    <m/>
    <m/>
    <n v="34.6"/>
    <n v="34.6"/>
  </r>
  <r>
    <x v="6"/>
    <x v="1"/>
    <x v="1"/>
    <n v="10.029999999999999"/>
    <n v="7.62"/>
    <n v="7.02"/>
    <n v="0"/>
    <n v="0"/>
    <n v="0"/>
    <n v="0"/>
    <n v="7.69"/>
    <n v="7.71"/>
    <n v="7.85"/>
    <n v="0"/>
    <n v="0"/>
    <n v="0"/>
    <n v="0"/>
    <n v="0"/>
    <m/>
    <m/>
    <m/>
    <n v="7.02"/>
    <n v="7.02"/>
  </r>
  <r>
    <x v="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1"/>
    <n v="3600"/>
    <n v="1933"/>
    <n v="1969"/>
    <n v="0"/>
    <n v="0"/>
    <n v="0"/>
    <n v="0"/>
    <n v="1927"/>
    <n v="1911"/>
    <n v="3940"/>
    <n v="0"/>
    <n v="0"/>
    <n v="0"/>
    <n v="0"/>
    <n v="0"/>
    <m/>
    <m/>
    <m/>
    <n v="1969"/>
    <n v="1969"/>
  </r>
  <r>
    <x v="6"/>
    <x v="4"/>
    <x v="1"/>
    <n v="406"/>
    <n v="573"/>
    <n v="64"/>
    <n v="0"/>
    <n v="0"/>
    <n v="0"/>
    <n v="0"/>
    <n v="1"/>
    <n v="3"/>
    <n v="21"/>
    <n v="0"/>
    <n v="0"/>
    <n v="0"/>
    <n v="0"/>
    <n v="0"/>
    <m/>
    <m/>
    <m/>
    <n v="64"/>
    <n v="64"/>
  </r>
  <r>
    <x v="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1"/>
    <n v="8530"/>
    <n v="4770"/>
    <n v="4800"/>
    <n v="0"/>
    <n v="0"/>
    <n v="0"/>
    <n v="0"/>
    <n v="4190"/>
    <n v="4150"/>
    <n v="7740"/>
    <n v="0"/>
    <n v="0"/>
    <n v="0"/>
    <n v="0"/>
    <n v="0"/>
    <m/>
    <m/>
    <m/>
    <n v="4800"/>
    <n v="4800"/>
  </r>
  <r>
    <x v="6"/>
    <x v="19"/>
    <x v="1"/>
    <n v="6590"/>
    <n v="6318"/>
    <n v="1239"/>
    <n v="0"/>
    <n v="0"/>
    <n v="0"/>
    <n v="0"/>
    <n v="610"/>
    <n v="592"/>
    <n v="1460"/>
    <n v="0"/>
    <n v="0"/>
    <n v="0"/>
    <n v="0"/>
    <n v="0"/>
    <m/>
    <m/>
    <m/>
    <n v="1239"/>
    <n v="1239"/>
  </r>
  <r>
    <x v="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2"/>
    <n v="36.200000000000003"/>
    <n v="34.799999999999997"/>
    <n v="36.1"/>
    <n v="0"/>
    <n v="0"/>
    <n v="0"/>
    <n v="0"/>
    <n v="29.9"/>
    <n v="30.9"/>
    <n v="26.2"/>
    <n v="0"/>
    <n v="0"/>
    <n v="0"/>
    <n v="0"/>
    <n v="0"/>
    <m/>
    <m/>
    <m/>
    <n v="36.1"/>
    <n v="36.1"/>
  </r>
  <r>
    <x v="6"/>
    <x v="1"/>
    <x v="2"/>
    <n v="9.85"/>
    <n v="7.55"/>
    <n v="7.11"/>
    <n v="0"/>
    <n v="0"/>
    <n v="0"/>
    <n v="0"/>
    <n v="7.63"/>
    <n v="7.6"/>
    <n v="7.93"/>
    <n v="0"/>
    <n v="0"/>
    <n v="0"/>
    <n v="0"/>
    <n v="0"/>
    <m/>
    <m/>
    <m/>
    <n v="7.11"/>
    <n v="7.11"/>
  </r>
  <r>
    <x v="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2"/>
    <n v="3200"/>
    <n v="1861"/>
    <n v="1843"/>
    <n v="0"/>
    <n v="0"/>
    <n v="0"/>
    <n v="0"/>
    <n v="1824"/>
    <n v="1815"/>
    <n v="3115"/>
    <n v="0"/>
    <n v="0"/>
    <n v="0"/>
    <n v="0"/>
    <n v="0"/>
    <m/>
    <m/>
    <m/>
    <n v="1843"/>
    <n v="1843"/>
  </r>
  <r>
    <x v="6"/>
    <x v="4"/>
    <x v="2"/>
    <n v="410"/>
    <n v="436"/>
    <n v="86"/>
    <n v="0"/>
    <n v="0"/>
    <n v="0"/>
    <n v="0"/>
    <n v="2"/>
    <n v="3"/>
    <n v="19"/>
    <n v="0"/>
    <n v="0"/>
    <n v="0"/>
    <n v="0"/>
    <n v="0"/>
    <m/>
    <m/>
    <m/>
    <n v="86"/>
    <n v="86"/>
  </r>
  <r>
    <x v="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2"/>
    <n v="7540"/>
    <n v="4870"/>
    <n v="4950"/>
    <n v="0"/>
    <n v="0"/>
    <n v="0"/>
    <n v="0"/>
    <n v="4410"/>
    <n v="4340"/>
    <n v="6830"/>
    <n v="0"/>
    <n v="0"/>
    <n v="0"/>
    <n v="0"/>
    <n v="0"/>
    <m/>
    <m/>
    <m/>
    <n v="4950"/>
    <n v="4950"/>
  </r>
  <r>
    <x v="6"/>
    <x v="19"/>
    <x v="2"/>
    <n v="6430"/>
    <n v="5920"/>
    <n v="1380"/>
    <n v="0"/>
    <n v="0"/>
    <n v="0"/>
    <n v="0"/>
    <n v="540"/>
    <n v="480"/>
    <n v="1310"/>
    <n v="0"/>
    <n v="0"/>
    <n v="0"/>
    <n v="0"/>
    <n v="0"/>
    <m/>
    <m/>
    <m/>
    <n v="1380"/>
    <n v="1380"/>
  </r>
  <r>
    <x v="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0"/>
    <n v="39.299999999999997"/>
    <n v="34.200000000000003"/>
    <n v="26.9"/>
    <n v="0"/>
    <n v="0"/>
    <n v="0"/>
    <n v="0"/>
    <n v="32.1"/>
    <n v="31.4"/>
    <n v="31"/>
    <n v="0"/>
    <n v="0"/>
    <n v="0"/>
    <n v="0"/>
    <n v="0"/>
    <m/>
    <m/>
    <m/>
    <n v="26.9"/>
    <n v="26.9"/>
  </r>
  <r>
    <x v="7"/>
    <x v="1"/>
    <x v="0"/>
    <n v="10.35"/>
    <n v="7.77"/>
    <n v="7.3"/>
    <n v="0"/>
    <n v="0"/>
    <n v="0"/>
    <n v="0"/>
    <n v="7.66"/>
    <n v="7.73"/>
    <n v="7.96"/>
    <n v="0"/>
    <n v="0"/>
    <n v="0"/>
    <n v="0"/>
    <n v="0"/>
    <m/>
    <m/>
    <m/>
    <n v="7.3"/>
    <n v="7.3"/>
  </r>
  <r>
    <x v="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0"/>
    <n v="2570"/>
    <n v="2050"/>
    <n v="424"/>
    <n v="0"/>
    <n v="0"/>
    <n v="0"/>
    <n v="0"/>
    <n v="2210"/>
    <n v="2149"/>
    <n v="6500"/>
    <n v="0"/>
    <n v="0"/>
    <n v="0"/>
    <n v="0"/>
    <n v="0"/>
    <m/>
    <m/>
    <m/>
    <n v="424"/>
    <n v="424"/>
  </r>
  <r>
    <x v="7"/>
    <x v="4"/>
    <x v="0"/>
    <n v="264"/>
    <n v="622"/>
    <n v="82"/>
    <n v="0"/>
    <n v="0"/>
    <n v="0"/>
    <n v="0"/>
    <n v="1"/>
    <n v="2"/>
    <n v="30"/>
    <n v="0"/>
    <n v="0"/>
    <n v="0"/>
    <n v="0"/>
    <n v="0"/>
    <m/>
    <m/>
    <m/>
    <n v="82"/>
    <n v="82"/>
  </r>
  <r>
    <x v="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0"/>
    <n v="6370"/>
    <n v="4710"/>
    <n v="897"/>
    <n v="0"/>
    <n v="0"/>
    <n v="0"/>
    <n v="0"/>
    <n v="4870"/>
    <n v="4670"/>
    <n v="1324"/>
    <n v="0"/>
    <n v="0"/>
    <n v="0"/>
    <n v="0"/>
    <n v="0"/>
    <m/>
    <m/>
    <m/>
    <n v="897"/>
    <n v="897"/>
  </r>
  <r>
    <x v="7"/>
    <x v="19"/>
    <x v="0"/>
    <n v="3636"/>
    <n v="5962"/>
    <n v="708"/>
    <n v="0"/>
    <n v="0"/>
    <n v="0"/>
    <n v="0"/>
    <n v="668"/>
    <n v="642"/>
    <n v="2222"/>
    <n v="0"/>
    <n v="0"/>
    <n v="0"/>
    <n v="0"/>
    <n v="0"/>
    <m/>
    <m/>
    <m/>
    <n v="708"/>
    <n v="708"/>
  </r>
  <r>
    <x v="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1"/>
    <n v="41.4"/>
    <n v="33.700000000000003"/>
    <n v="33.9"/>
    <n v="0"/>
    <n v="0"/>
    <n v="0"/>
    <n v="0"/>
    <n v="33.299999999999997"/>
    <n v="33.1"/>
    <n v="31.6"/>
    <n v="0"/>
    <n v="0"/>
    <n v="0"/>
    <n v="0"/>
    <n v="0"/>
    <m/>
    <m/>
    <m/>
    <n v="33.9"/>
    <n v="33.9"/>
  </r>
  <r>
    <x v="7"/>
    <x v="1"/>
    <x v="1"/>
    <n v="9.49"/>
    <n v="7.63"/>
    <n v="7.01"/>
    <n v="0"/>
    <n v="0"/>
    <n v="0"/>
    <n v="0"/>
    <n v="7.62"/>
    <n v="7.71"/>
    <n v="7.69"/>
    <n v="0"/>
    <n v="0"/>
    <n v="0"/>
    <n v="0"/>
    <n v="0"/>
    <m/>
    <m/>
    <m/>
    <n v="7.01"/>
    <n v="7.01"/>
  </r>
  <r>
    <x v="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1"/>
    <n v="2540"/>
    <n v="1985"/>
    <n v="1992"/>
    <n v="0"/>
    <n v="0"/>
    <n v="0"/>
    <n v="0"/>
    <n v="2095"/>
    <n v="3010"/>
    <n v="5600"/>
    <n v="0"/>
    <n v="0"/>
    <n v="0"/>
    <n v="0"/>
    <n v="0"/>
    <m/>
    <m/>
    <m/>
    <n v="1992"/>
    <n v="1992"/>
  </r>
  <r>
    <x v="7"/>
    <x v="4"/>
    <x v="1"/>
    <n v="203"/>
    <n v="416"/>
    <n v="36"/>
    <n v="0"/>
    <n v="0"/>
    <n v="0"/>
    <n v="0"/>
    <n v="0"/>
    <n v="1"/>
    <n v="6"/>
    <n v="0"/>
    <n v="0"/>
    <n v="0"/>
    <n v="0"/>
    <n v="0"/>
    <m/>
    <m/>
    <m/>
    <n v="36"/>
    <n v="36"/>
  </r>
  <r>
    <x v="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1"/>
    <n v="6520"/>
    <n v="4520"/>
    <n v="4550"/>
    <n v="0"/>
    <n v="0"/>
    <n v="0"/>
    <n v="0"/>
    <n v="4730"/>
    <n v="4790"/>
    <n v="11450"/>
    <n v="0"/>
    <n v="0"/>
    <n v="0"/>
    <n v="0"/>
    <n v="0"/>
    <m/>
    <m/>
    <m/>
    <n v="4550"/>
    <n v="4550"/>
  </r>
  <r>
    <x v="7"/>
    <x v="19"/>
    <x v="1"/>
    <n v="5127"/>
    <n v="4218"/>
    <n v="826"/>
    <n v="0"/>
    <n v="0"/>
    <n v="0"/>
    <n v="0"/>
    <n v="583"/>
    <n v="600"/>
    <n v="1854"/>
    <n v="0"/>
    <n v="0"/>
    <n v="0"/>
    <n v="0"/>
    <n v="0"/>
    <m/>
    <m/>
    <m/>
    <n v="826"/>
    <n v="826"/>
  </r>
  <r>
    <x v="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2"/>
    <n v="38.6"/>
    <n v="34.200000000000003"/>
    <n v="33.9"/>
    <n v="0"/>
    <n v="0"/>
    <n v="0"/>
    <n v="0"/>
    <n v="27.9"/>
    <n v="28.9"/>
    <n v="33.200000000000003"/>
    <n v="0"/>
    <n v="0"/>
    <n v="0"/>
    <n v="0"/>
    <n v="0"/>
    <m/>
    <m/>
    <m/>
    <n v="33.9"/>
    <n v="33.9"/>
  </r>
  <r>
    <x v="7"/>
    <x v="1"/>
    <x v="2"/>
    <n v="8.7200000000000006"/>
    <n v="7.86"/>
    <n v="7.12"/>
    <n v="0"/>
    <n v="0"/>
    <n v="0"/>
    <n v="0"/>
    <n v="8.0299999999999994"/>
    <n v="7.92"/>
    <n v="7.9"/>
    <n v="0"/>
    <n v="0"/>
    <n v="0"/>
    <n v="0"/>
    <n v="0"/>
    <m/>
    <m/>
    <m/>
    <n v="7.12"/>
    <n v="7.12"/>
  </r>
  <r>
    <x v="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2"/>
    <n v="1176"/>
    <n v="2080"/>
    <n v="2073"/>
    <n v="0"/>
    <n v="0"/>
    <n v="0"/>
    <n v="0"/>
    <n v="2050"/>
    <n v="2091"/>
    <n v="6030"/>
    <n v="0"/>
    <n v="0"/>
    <n v="0"/>
    <n v="0"/>
    <n v="0"/>
    <m/>
    <m/>
    <m/>
    <n v="2073"/>
    <n v="2073"/>
  </r>
  <r>
    <x v="7"/>
    <x v="4"/>
    <x v="2"/>
    <n v="522"/>
    <n v="380"/>
    <n v="15"/>
    <n v="0"/>
    <n v="0"/>
    <n v="0"/>
    <n v="0"/>
    <n v="2"/>
    <n v="3"/>
    <n v="24"/>
    <n v="0"/>
    <n v="0"/>
    <n v="0"/>
    <n v="0"/>
    <n v="0"/>
    <m/>
    <m/>
    <m/>
    <n v="15"/>
    <n v="15"/>
  </r>
  <r>
    <x v="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2"/>
    <n v="2790"/>
    <n v="4810"/>
    <n v="4720"/>
    <n v="0"/>
    <n v="0"/>
    <n v="0"/>
    <n v="0"/>
    <n v="4180"/>
    <n v="4330"/>
    <n v="12980"/>
    <n v="0"/>
    <n v="0"/>
    <n v="0"/>
    <n v="0"/>
    <n v="0"/>
    <m/>
    <m/>
    <m/>
    <n v="4720"/>
    <n v="4720"/>
  </r>
  <r>
    <x v="7"/>
    <x v="19"/>
    <x v="2"/>
    <n v="6132"/>
    <n v="5394"/>
    <n v="647"/>
    <n v="0"/>
    <n v="0"/>
    <n v="0"/>
    <n v="0"/>
    <n v="711"/>
    <n v="839"/>
    <n v="2378"/>
    <n v="0"/>
    <n v="0"/>
    <n v="0"/>
    <n v="0"/>
    <n v="0"/>
    <m/>
    <m/>
    <m/>
    <n v="647"/>
    <n v="647"/>
  </r>
  <r>
    <x v="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0"/>
    <n v="38.4"/>
    <n v="33.200000000000003"/>
    <n v="25.1"/>
    <n v="0"/>
    <n v="0"/>
    <n v="0"/>
    <n v="0"/>
    <n v="32.200000000000003"/>
    <n v="33.1"/>
    <n v="32.1"/>
    <n v="0"/>
    <n v="0"/>
    <n v="0"/>
    <n v="0"/>
    <n v="0"/>
    <m/>
    <m/>
    <m/>
    <n v="25.1"/>
    <n v="25.1"/>
  </r>
  <r>
    <x v="8"/>
    <x v="1"/>
    <x v="0"/>
    <n v="9.32"/>
    <n v="7.8"/>
    <n v="7.45"/>
    <n v="0"/>
    <n v="0"/>
    <n v="0"/>
    <n v="0"/>
    <n v="7.9"/>
    <n v="7.91"/>
    <n v="7.89"/>
    <n v="0"/>
    <n v="0"/>
    <n v="0"/>
    <n v="0"/>
    <n v="0"/>
    <m/>
    <m/>
    <m/>
    <n v="7.45"/>
    <n v="7.45"/>
  </r>
  <r>
    <x v="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0"/>
    <n v="2530"/>
    <n v="2340"/>
    <n v="541"/>
    <n v="0"/>
    <n v="0"/>
    <n v="0"/>
    <n v="0"/>
    <n v="2029"/>
    <n v="2031"/>
    <n v="5941"/>
    <n v="0"/>
    <n v="0"/>
    <n v="0"/>
    <n v="0"/>
    <n v="0"/>
    <m/>
    <m/>
    <m/>
    <n v="541"/>
    <n v="541"/>
  </r>
  <r>
    <x v="8"/>
    <x v="4"/>
    <x v="0"/>
    <n v="242"/>
    <n v="591"/>
    <n v="79"/>
    <n v="0"/>
    <n v="0"/>
    <n v="0"/>
    <n v="0"/>
    <n v="3"/>
    <n v="2"/>
    <n v="31"/>
    <n v="0"/>
    <n v="0"/>
    <n v="0"/>
    <n v="0"/>
    <n v="0"/>
    <m/>
    <m/>
    <m/>
    <n v="79"/>
    <n v="79"/>
  </r>
  <r>
    <x v="8"/>
    <x v="5"/>
    <x v="0"/>
    <n v="2"/>
    <n v="6"/>
    <n v="0.7"/>
    <n v="0"/>
    <n v="0"/>
    <n v="0"/>
    <n v="0"/>
    <n v="0"/>
    <n v="0"/>
    <n v="2"/>
    <n v="0"/>
    <n v="0"/>
    <n v="0"/>
    <n v="0"/>
    <n v="0"/>
    <m/>
    <m/>
    <m/>
    <n v="0.7"/>
    <n v="0.7"/>
  </r>
  <r>
    <x v="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0"/>
    <n v="6281"/>
    <n v="4802"/>
    <n v="729"/>
    <n v="0"/>
    <n v="0"/>
    <n v="0"/>
    <n v="0"/>
    <n v="4290"/>
    <n v="4341"/>
    <n v="11831"/>
    <n v="0"/>
    <n v="0"/>
    <n v="0"/>
    <n v="0"/>
    <n v="0"/>
    <m/>
    <m/>
    <m/>
    <n v="729"/>
    <n v="729"/>
  </r>
  <r>
    <x v="8"/>
    <x v="19"/>
    <x v="0"/>
    <n v="3720"/>
    <n v="5860"/>
    <n v="691"/>
    <n v="0"/>
    <n v="0"/>
    <n v="0"/>
    <n v="0"/>
    <n v="729"/>
    <n v="837"/>
    <n v="2381"/>
    <n v="0"/>
    <n v="0"/>
    <n v="0"/>
    <n v="0"/>
    <n v="0"/>
    <m/>
    <m/>
    <m/>
    <n v="691"/>
    <n v="691"/>
  </r>
  <r>
    <x v="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1"/>
    <n v="39.299999999999997"/>
    <n v="33.299999999999997"/>
    <n v="33.4"/>
    <n v="0"/>
    <n v="0"/>
    <n v="0"/>
    <n v="0"/>
    <n v="33.1"/>
    <n v="33.6"/>
    <n v="32.1"/>
    <n v="0"/>
    <n v="0"/>
    <n v="0"/>
    <n v="0"/>
    <n v="0"/>
    <m/>
    <m/>
    <m/>
    <n v="33.4"/>
    <n v="33.4"/>
  </r>
  <r>
    <x v="8"/>
    <x v="1"/>
    <x v="1"/>
    <n v="9.32"/>
    <n v="7.81"/>
    <n v="7.08"/>
    <n v="0"/>
    <n v="0"/>
    <n v="0"/>
    <n v="0"/>
    <n v="7.82"/>
    <n v="7.71"/>
    <n v="7.9"/>
    <n v="0"/>
    <n v="0"/>
    <n v="0"/>
    <n v="0"/>
    <n v="0"/>
    <m/>
    <m/>
    <m/>
    <n v="7.08"/>
    <n v="7.08"/>
  </r>
  <r>
    <x v="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1"/>
    <n v="2320"/>
    <n v="2010"/>
    <n v="2030"/>
    <n v="0"/>
    <n v="0"/>
    <n v="0"/>
    <n v="0"/>
    <n v="2140"/>
    <n v="2110"/>
    <n v="5816"/>
    <n v="0"/>
    <n v="0"/>
    <n v="0"/>
    <n v="0"/>
    <n v="0"/>
    <m/>
    <m/>
    <m/>
    <n v="2030"/>
    <n v="2030"/>
  </r>
  <r>
    <x v="8"/>
    <x v="4"/>
    <x v="1"/>
    <n v="209"/>
    <n v="384"/>
    <n v="62"/>
    <n v="0"/>
    <n v="0"/>
    <n v="0"/>
    <n v="0"/>
    <n v="1"/>
    <n v="1"/>
    <n v="7"/>
    <n v="0"/>
    <n v="0"/>
    <n v="0"/>
    <n v="0"/>
    <n v="0"/>
    <m/>
    <m/>
    <m/>
    <n v="62"/>
    <n v="62"/>
  </r>
  <r>
    <x v="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1"/>
    <n v="5390"/>
    <n v="4290"/>
    <n v="4370"/>
    <n v="0"/>
    <n v="0"/>
    <n v="0"/>
    <n v="0"/>
    <n v="4420"/>
    <n v="4400"/>
    <n v="11630"/>
    <n v="0"/>
    <n v="0"/>
    <n v="0"/>
    <n v="0"/>
    <n v="0"/>
    <m/>
    <m/>
    <m/>
    <n v="4370"/>
    <n v="4370"/>
  </r>
  <r>
    <x v="8"/>
    <x v="19"/>
    <x v="1"/>
    <n v="6670"/>
    <n v="5616"/>
    <n v="781"/>
    <n v="0"/>
    <n v="0"/>
    <n v="0"/>
    <n v="0"/>
    <n v="649"/>
    <n v="702"/>
    <n v="1834"/>
    <n v="0"/>
    <n v="0"/>
    <n v="0"/>
    <n v="0"/>
    <n v="0"/>
    <m/>
    <m/>
    <m/>
    <n v="781"/>
    <n v="781"/>
  </r>
  <r>
    <x v="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2"/>
    <n v="38.9"/>
    <n v="32.1"/>
    <n v="31.6"/>
    <n v="0"/>
    <n v="0"/>
    <n v="0"/>
    <n v="0"/>
    <n v="30.6"/>
    <n v="31.1"/>
    <n v="33.6"/>
    <n v="0"/>
    <n v="0"/>
    <n v="0"/>
    <n v="0"/>
    <n v="0"/>
    <m/>
    <m/>
    <m/>
    <n v="31.6"/>
    <n v="31.6"/>
  </r>
  <r>
    <x v="8"/>
    <x v="1"/>
    <x v="2"/>
    <n v="7.93"/>
    <n v="7.89"/>
    <n v="7.07"/>
    <n v="0"/>
    <n v="0"/>
    <n v="0"/>
    <n v="0"/>
    <n v="7.76"/>
    <n v="7.79"/>
    <n v="7.78"/>
    <n v="0"/>
    <n v="0"/>
    <n v="0"/>
    <n v="0"/>
    <n v="0"/>
    <m/>
    <m/>
    <m/>
    <n v="7.07"/>
    <n v="7.07"/>
  </r>
  <r>
    <x v="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2"/>
    <n v="1591"/>
    <n v="2023"/>
    <n v="2054"/>
    <n v="0"/>
    <n v="0"/>
    <n v="0"/>
    <n v="0"/>
    <n v="2067"/>
    <n v="2031"/>
    <n v="4880"/>
    <n v="0"/>
    <n v="0"/>
    <n v="0"/>
    <n v="0"/>
    <n v="0"/>
    <m/>
    <m/>
    <m/>
    <n v="2054"/>
    <n v="2054"/>
  </r>
  <r>
    <x v="8"/>
    <x v="4"/>
    <x v="2"/>
    <n v="191"/>
    <n v="335"/>
    <n v="32"/>
    <n v="0"/>
    <n v="0"/>
    <n v="0"/>
    <n v="0"/>
    <n v="2"/>
    <n v="2"/>
    <n v="49"/>
    <n v="0"/>
    <n v="0"/>
    <n v="0"/>
    <n v="0"/>
    <n v="0"/>
    <m/>
    <m/>
    <m/>
    <n v="32"/>
    <n v="32"/>
  </r>
  <r>
    <x v="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2"/>
    <n v="3360"/>
    <n v="4680"/>
    <n v="4480"/>
    <n v="0"/>
    <n v="0"/>
    <n v="0"/>
    <n v="0"/>
    <n v="4670"/>
    <n v="4600"/>
    <n v="10640"/>
    <n v="0"/>
    <n v="0"/>
    <n v="0"/>
    <n v="0"/>
    <n v="0"/>
    <m/>
    <m/>
    <m/>
    <n v="4480"/>
    <n v="4480"/>
  </r>
  <r>
    <x v="8"/>
    <x v="19"/>
    <x v="2"/>
    <n v="6371"/>
    <n v="6128"/>
    <n v="1326"/>
    <n v="0"/>
    <n v="0"/>
    <n v="0"/>
    <n v="0"/>
    <n v="794"/>
    <n v="876"/>
    <n v="2131"/>
    <n v="0"/>
    <n v="0"/>
    <n v="0"/>
    <n v="0"/>
    <n v="0"/>
    <m/>
    <m/>
    <m/>
    <n v="1326"/>
    <n v="1326"/>
  </r>
  <r>
    <x v="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0"/>
    <n v="37.799999999999997"/>
    <n v="30.2"/>
    <n v="30.1"/>
    <n v="0"/>
    <n v="0"/>
    <n v="0"/>
    <n v="0"/>
    <n v="30.7"/>
    <n v="31.2"/>
    <n v="33.200000000000003"/>
    <n v="0"/>
    <n v="0"/>
    <n v="0"/>
    <n v="0"/>
    <n v="0"/>
    <m/>
    <m/>
    <m/>
    <n v="30.1"/>
    <n v="30.1"/>
  </r>
  <r>
    <x v="9"/>
    <x v="1"/>
    <x v="0"/>
    <n v="9.1"/>
    <n v="7.92"/>
    <n v="7.17"/>
    <n v="0"/>
    <n v="0"/>
    <n v="0"/>
    <n v="0"/>
    <n v="7.47"/>
    <n v="8.16"/>
    <n v="8.31"/>
    <n v="0"/>
    <n v="0"/>
    <n v="0"/>
    <n v="0"/>
    <n v="0"/>
    <m/>
    <m/>
    <m/>
    <n v="7.17"/>
    <n v="7.17"/>
  </r>
  <r>
    <x v="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0"/>
    <n v="1570"/>
    <n v="1930"/>
    <n v="2210"/>
    <n v="0"/>
    <n v="0"/>
    <n v="0"/>
    <n v="0"/>
    <n v="3130"/>
    <n v="3490"/>
    <n v="2810"/>
    <n v="0"/>
    <n v="0"/>
    <n v="0"/>
    <n v="0"/>
    <n v="0"/>
    <m/>
    <m/>
    <m/>
    <n v="2210"/>
    <n v="2210"/>
  </r>
  <r>
    <x v="9"/>
    <x v="4"/>
    <x v="0"/>
    <n v="219"/>
    <n v="570"/>
    <n v="32"/>
    <n v="0"/>
    <n v="0"/>
    <n v="0"/>
    <n v="0"/>
    <n v="3"/>
    <n v="2"/>
    <n v="17"/>
    <n v="0"/>
    <n v="0"/>
    <n v="0"/>
    <n v="0"/>
    <n v="0"/>
    <m/>
    <m/>
    <m/>
    <n v="32"/>
    <n v="32"/>
  </r>
  <r>
    <x v="9"/>
    <x v="5"/>
    <x v="0"/>
    <n v="3"/>
    <n v="8"/>
    <n v="1"/>
    <n v="0"/>
    <n v="0"/>
    <n v="0"/>
    <n v="0"/>
    <n v="0"/>
    <n v="0"/>
    <n v="2"/>
    <n v="0"/>
    <n v="0"/>
    <n v="0"/>
    <n v="0"/>
    <n v="0"/>
    <m/>
    <m/>
    <m/>
    <n v="1"/>
    <n v="1"/>
  </r>
  <r>
    <x v="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0"/>
    <n v="2870"/>
    <n v="3970"/>
    <n v="4120"/>
    <n v="0"/>
    <n v="0"/>
    <n v="0"/>
    <n v="0"/>
    <n v="3510"/>
    <n v="3970"/>
    <n v="4770"/>
    <n v="0"/>
    <n v="0"/>
    <n v="0"/>
    <n v="0"/>
    <n v="0"/>
    <m/>
    <m/>
    <m/>
    <n v="4120"/>
    <n v="4120"/>
  </r>
  <r>
    <x v="9"/>
    <x v="19"/>
    <x v="0"/>
    <n v="5100"/>
    <n v="6230"/>
    <n v="819"/>
    <n v="0"/>
    <n v="0"/>
    <n v="0"/>
    <n v="0"/>
    <n v="629"/>
    <n v="687"/>
    <n v="1310"/>
    <n v="0"/>
    <n v="0"/>
    <n v="0"/>
    <n v="0"/>
    <n v="0"/>
    <m/>
    <m/>
    <m/>
    <n v="819"/>
    <n v="819"/>
  </r>
  <r>
    <x v="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1"/>
    <n v="39.299999999999997"/>
    <n v="36"/>
    <n v="35.700000000000003"/>
    <n v="31.2"/>
    <n v="32.700000000000003"/>
    <n v="32.700000000000003"/>
    <n v="31.7"/>
    <n v="34.5"/>
    <n v="34.6"/>
    <n v="32.299999999999997"/>
    <n v="0"/>
    <n v="0"/>
    <n v="0"/>
    <n v="0"/>
    <n v="0"/>
    <m/>
    <m/>
    <m/>
    <n v="35.700000000000003"/>
    <n v="35.700000000000003"/>
  </r>
  <r>
    <x v="9"/>
    <x v="1"/>
    <x v="1"/>
    <n v="10.01"/>
    <n v="7.63"/>
    <n v="7.16"/>
    <n v="7.83"/>
    <n v="7.87"/>
    <n v="7.92"/>
    <n v="7.99"/>
    <n v="7.63"/>
    <n v="7.77"/>
    <n v="7.84"/>
    <n v="0"/>
    <n v="0"/>
    <n v="0"/>
    <n v="0"/>
    <n v="0"/>
    <m/>
    <m/>
    <m/>
    <n v="7.16"/>
    <n v="7.16"/>
  </r>
  <r>
    <x v="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1"/>
    <n v="4920"/>
    <n v="2470"/>
    <n v="2500"/>
    <n v="0"/>
    <n v="0"/>
    <n v="0"/>
    <n v="0"/>
    <n v="2145"/>
    <n v="2150"/>
    <n v="6160"/>
    <n v="0"/>
    <n v="0"/>
    <n v="0"/>
    <n v="0"/>
    <n v="0"/>
    <m/>
    <m/>
    <m/>
    <n v="2500"/>
    <n v="2500"/>
  </r>
  <r>
    <x v="9"/>
    <x v="4"/>
    <x v="1"/>
    <n v="217"/>
    <n v="376"/>
    <n v="42"/>
    <n v="649"/>
    <n v="1316"/>
    <n v="12500"/>
    <n v="13260"/>
    <n v="2"/>
    <n v="3"/>
    <n v="7"/>
    <n v="0"/>
    <n v="0"/>
    <n v="0"/>
    <n v="0"/>
    <n v="0"/>
    <m/>
    <m/>
    <m/>
    <n v="42"/>
    <n v="42"/>
  </r>
  <r>
    <x v="9"/>
    <x v="5"/>
    <x v="1"/>
    <n v="0"/>
    <n v="0"/>
    <n v="0"/>
    <n v="120"/>
    <n v="450"/>
    <n v="1000"/>
    <n v="1000"/>
    <n v="0"/>
    <n v="0"/>
    <n v="0"/>
    <n v="0"/>
    <n v="0"/>
    <n v="0"/>
    <n v="0"/>
    <n v="0"/>
    <m/>
    <m/>
    <m/>
    <n v="0"/>
    <n v="0"/>
  </r>
  <r>
    <x v="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1"/>
    <n v="11780"/>
    <n v="5800"/>
    <n v="5830"/>
    <n v="0"/>
    <n v="0"/>
    <n v="0"/>
    <n v="0"/>
    <n v="4940"/>
    <n v="4970"/>
    <n v="13310"/>
    <n v="0"/>
    <n v="0"/>
    <n v="0"/>
    <n v="0"/>
    <n v="0"/>
    <m/>
    <m/>
    <m/>
    <n v="5830"/>
    <n v="5830"/>
  </r>
  <r>
    <x v="9"/>
    <x v="19"/>
    <x v="1"/>
    <n v="9382"/>
    <n v="4819"/>
    <n v="933"/>
    <n v="0"/>
    <n v="0"/>
    <n v="0"/>
    <n v="0"/>
    <n v="710"/>
    <n v="723"/>
    <n v="2246"/>
    <n v="0"/>
    <n v="0"/>
    <n v="0"/>
    <n v="0"/>
    <n v="0"/>
    <m/>
    <m/>
    <m/>
    <n v="933"/>
    <n v="933"/>
  </r>
  <r>
    <x v="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2"/>
    <n v="40.1"/>
    <n v="35.200000000000003"/>
    <n v="35.4"/>
    <n v="0"/>
    <n v="0"/>
    <n v="0"/>
    <n v="0"/>
    <n v="33.9"/>
    <n v="34.1"/>
    <n v="33.1"/>
    <n v="0"/>
    <n v="0"/>
    <n v="0"/>
    <n v="0"/>
    <n v="0"/>
    <m/>
    <m/>
    <m/>
    <n v="35.4"/>
    <n v="35.4"/>
  </r>
  <r>
    <x v="9"/>
    <x v="1"/>
    <x v="2"/>
    <n v="8.76"/>
    <n v="7.92"/>
    <n v="7.12"/>
    <n v="0"/>
    <n v="0"/>
    <n v="0"/>
    <n v="0"/>
    <n v="7.71"/>
    <n v="7.79"/>
    <n v="8.15"/>
    <n v="0"/>
    <n v="0"/>
    <n v="0"/>
    <n v="0"/>
    <n v="0"/>
    <m/>
    <m/>
    <m/>
    <n v="7.12"/>
    <n v="7.12"/>
  </r>
  <r>
    <x v="9"/>
    <x v="2"/>
    <x v="2"/>
    <n v="0"/>
    <n v="0"/>
    <n v="857"/>
    <n v="0"/>
    <n v="0"/>
    <n v="0"/>
    <n v="0"/>
    <n v="121"/>
    <n v="121"/>
    <n v="247"/>
    <n v="0"/>
    <n v="0"/>
    <n v="0"/>
    <n v="0"/>
    <n v="0"/>
    <m/>
    <m/>
    <m/>
    <n v="857"/>
    <n v="857"/>
  </r>
  <r>
    <x v="9"/>
    <x v="3"/>
    <x v="2"/>
    <n v="1192"/>
    <n v="2370"/>
    <n v="2440"/>
    <n v="0"/>
    <n v="0"/>
    <n v="0"/>
    <n v="0"/>
    <n v="2360"/>
    <n v="2280"/>
    <n v="6400"/>
    <n v="0"/>
    <n v="0"/>
    <n v="0"/>
    <n v="0"/>
    <n v="0"/>
    <m/>
    <m/>
    <m/>
    <n v="2440"/>
    <n v="2440"/>
  </r>
  <r>
    <x v="9"/>
    <x v="4"/>
    <x v="2"/>
    <n v="370"/>
    <n v="456"/>
    <n v="39"/>
    <n v="0"/>
    <n v="0"/>
    <n v="0"/>
    <n v="0"/>
    <n v="2"/>
    <n v="2"/>
    <n v="46"/>
    <n v="0"/>
    <n v="0"/>
    <n v="0"/>
    <n v="0"/>
    <n v="0"/>
    <m/>
    <m/>
    <m/>
    <n v="39"/>
    <n v="39"/>
  </r>
  <r>
    <x v="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2"/>
    <n v="2790"/>
    <n v="5570"/>
    <n v="5590"/>
    <n v="0"/>
    <n v="0"/>
    <n v="0"/>
    <n v="0"/>
    <n v="5350"/>
    <n v="5170"/>
    <n v="13320"/>
    <n v="0"/>
    <n v="0"/>
    <n v="0"/>
    <n v="0"/>
    <n v="0"/>
    <m/>
    <m/>
    <m/>
    <n v="5590"/>
    <n v="5590"/>
  </r>
  <r>
    <x v="9"/>
    <x v="19"/>
    <x v="2"/>
    <n v="10234"/>
    <n v="7947"/>
    <n v="1347"/>
    <n v="0"/>
    <n v="0"/>
    <n v="0"/>
    <n v="0"/>
    <n v="694"/>
    <n v="732"/>
    <n v="2734"/>
    <n v="0"/>
    <n v="0"/>
    <n v="0"/>
    <n v="0"/>
    <n v="0"/>
    <m/>
    <m/>
    <m/>
    <n v="1347"/>
    <n v="1347"/>
  </r>
  <r>
    <x v="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0"/>
    <n v="36.9"/>
    <n v="34.299999999999997"/>
    <n v="27.1"/>
    <n v="0"/>
    <n v="0"/>
    <n v="0"/>
    <n v="0"/>
    <n v="32.200000000000003"/>
    <n v="33.200000000000003"/>
    <n v="32.700000000000003"/>
    <n v="0"/>
    <n v="0"/>
    <n v="0"/>
    <n v="0"/>
    <n v="0"/>
    <m/>
    <m/>
    <m/>
    <n v="27.1"/>
    <n v="27.1"/>
  </r>
  <r>
    <x v="10"/>
    <x v="1"/>
    <x v="0"/>
    <n v="8.8000000000000007"/>
    <n v="7.1"/>
    <n v="7"/>
    <n v="0"/>
    <n v="0"/>
    <n v="0"/>
    <n v="0"/>
    <n v="7.83"/>
    <n v="7.87"/>
    <n v="8.0399999999999991"/>
    <n v="0"/>
    <n v="0"/>
    <n v="0"/>
    <n v="0"/>
    <n v="0"/>
    <m/>
    <m/>
    <m/>
    <n v="7"/>
    <n v="7"/>
  </r>
  <r>
    <x v="1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0"/>
    <n v="1765"/>
    <n v="2167"/>
    <n v="542"/>
    <n v="0"/>
    <n v="0"/>
    <n v="0"/>
    <n v="0"/>
    <n v="2390"/>
    <n v="2380"/>
    <n v="8720"/>
    <n v="0"/>
    <n v="0"/>
    <n v="0"/>
    <n v="0"/>
    <n v="0"/>
    <m/>
    <m/>
    <m/>
    <n v="542"/>
    <n v="542"/>
  </r>
  <r>
    <x v="10"/>
    <x v="4"/>
    <x v="0"/>
    <n v="748"/>
    <n v="844"/>
    <n v="73"/>
    <n v="0"/>
    <n v="0"/>
    <n v="0"/>
    <n v="0"/>
    <n v="3"/>
    <n v="2"/>
    <n v="21"/>
    <n v="0"/>
    <n v="0"/>
    <n v="0"/>
    <n v="0"/>
    <n v="0"/>
    <m/>
    <m/>
    <m/>
    <n v="73"/>
    <n v="73"/>
  </r>
  <r>
    <x v="1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0"/>
    <n v="4280"/>
    <n v="4970"/>
    <n v="1147"/>
    <n v="0"/>
    <n v="0"/>
    <n v="0"/>
    <n v="0"/>
    <n v="5250"/>
    <n v="5340"/>
    <n v="1793"/>
    <n v="0"/>
    <n v="0"/>
    <n v="0"/>
    <n v="0"/>
    <n v="0"/>
    <m/>
    <m/>
    <m/>
    <n v="1147"/>
    <n v="1147"/>
  </r>
  <r>
    <x v="10"/>
    <x v="19"/>
    <x v="0"/>
    <n v="8527"/>
    <n v="8311"/>
    <n v="826"/>
    <n v="0"/>
    <n v="0"/>
    <n v="0"/>
    <n v="0"/>
    <n v="1079"/>
    <n v="1082"/>
    <n v="4340"/>
    <n v="0"/>
    <n v="0"/>
    <n v="0"/>
    <n v="0"/>
    <n v="0"/>
    <m/>
    <m/>
    <m/>
    <n v="826"/>
    <n v="826"/>
  </r>
  <r>
    <x v="1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2"/>
    <n v="36.700000000000003"/>
    <n v="34.6"/>
    <n v="33.200000000000003"/>
    <n v="0"/>
    <n v="0"/>
    <n v="0"/>
    <n v="0"/>
    <n v="0"/>
    <n v="0"/>
    <n v="32.700000000000003"/>
    <n v="0"/>
    <n v="0"/>
    <n v="0"/>
    <n v="0"/>
    <n v="0"/>
    <m/>
    <m/>
    <m/>
    <n v="33.200000000000003"/>
    <n v="33.200000000000003"/>
  </r>
  <r>
    <x v="10"/>
    <x v="1"/>
    <x v="2"/>
    <n v="9.01"/>
    <n v="7.92"/>
    <n v="7.12"/>
    <n v="0"/>
    <n v="0"/>
    <n v="0"/>
    <n v="0"/>
    <n v="0"/>
    <n v="0"/>
    <n v="7.21"/>
    <n v="0"/>
    <n v="0"/>
    <n v="0"/>
    <n v="0"/>
    <n v="0"/>
    <m/>
    <m/>
    <m/>
    <n v="7.12"/>
    <n v="7.12"/>
  </r>
  <r>
    <x v="1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2"/>
    <n v="1924"/>
    <n v="2040"/>
    <n v="2240"/>
    <n v="0"/>
    <n v="0"/>
    <n v="0"/>
    <n v="0"/>
    <n v="0"/>
    <n v="0"/>
    <n v="2280"/>
    <n v="0"/>
    <n v="0"/>
    <n v="0"/>
    <n v="0"/>
    <n v="0"/>
    <m/>
    <m/>
    <m/>
    <n v="2240"/>
    <n v="2240"/>
  </r>
  <r>
    <x v="10"/>
    <x v="4"/>
    <x v="2"/>
    <n v="197"/>
    <n v="574"/>
    <n v="47"/>
    <n v="0"/>
    <n v="0"/>
    <n v="0"/>
    <n v="0"/>
    <n v="0"/>
    <n v="0"/>
    <n v="54"/>
    <n v="0"/>
    <n v="0"/>
    <n v="0"/>
    <n v="0"/>
    <n v="0"/>
    <m/>
    <m/>
    <m/>
    <n v="47"/>
    <n v="47"/>
  </r>
  <r>
    <x v="1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2"/>
    <n v="2370"/>
    <n v="2230"/>
    <n v="2170"/>
    <n v="0"/>
    <n v="0"/>
    <n v="0"/>
    <n v="0"/>
    <n v="0"/>
    <n v="0"/>
    <n v="2250"/>
    <n v="0"/>
    <n v="0"/>
    <n v="0"/>
    <n v="0"/>
    <n v="0"/>
    <m/>
    <m/>
    <m/>
    <n v="2170"/>
    <n v="2170"/>
  </r>
  <r>
    <x v="10"/>
    <x v="19"/>
    <x v="2"/>
    <n v="2137"/>
    <n v="7647"/>
    <n v="934"/>
    <n v="0"/>
    <n v="0"/>
    <n v="0"/>
    <n v="0"/>
    <n v="0"/>
    <n v="0"/>
    <n v="1039"/>
    <n v="0"/>
    <n v="0"/>
    <n v="0"/>
    <n v="0"/>
    <n v="0"/>
    <m/>
    <m/>
    <m/>
    <n v="934"/>
    <n v="934"/>
  </r>
  <r>
    <x v="1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0"/>
    <n v="33.5"/>
    <n v="31.9"/>
    <n v="31"/>
    <n v="0"/>
    <n v="0"/>
    <n v="0"/>
    <n v="0"/>
    <n v="30.8"/>
    <n v="30.9"/>
    <n v="30.7"/>
    <n v="0"/>
    <n v="0"/>
    <n v="0"/>
    <n v="0"/>
    <n v="0"/>
    <m/>
    <m/>
    <m/>
    <n v="31"/>
    <n v="31"/>
  </r>
  <r>
    <x v="12"/>
    <x v="1"/>
    <x v="0"/>
    <n v="9.4"/>
    <n v="7.69"/>
    <n v="7.12"/>
    <n v="0"/>
    <n v="0"/>
    <n v="0"/>
    <n v="0"/>
    <n v="7.67"/>
    <n v="7.84"/>
    <n v="7.85"/>
    <n v="0"/>
    <n v="0"/>
    <n v="0"/>
    <n v="0"/>
    <n v="0"/>
    <m/>
    <m/>
    <m/>
    <n v="7.12"/>
    <n v="7.12"/>
  </r>
  <r>
    <x v="1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0"/>
    <n v="3020"/>
    <n v="1823"/>
    <n v="1831"/>
    <n v="0"/>
    <n v="0"/>
    <n v="0"/>
    <n v="0"/>
    <n v="2400"/>
    <n v="2550"/>
    <n v="2470"/>
    <n v="0"/>
    <n v="0"/>
    <n v="0"/>
    <n v="0"/>
    <n v="0"/>
    <m/>
    <m/>
    <m/>
    <n v="1831"/>
    <n v="1831"/>
  </r>
  <r>
    <x v="12"/>
    <x v="4"/>
    <x v="0"/>
    <n v="241"/>
    <n v="531"/>
    <n v="26"/>
    <n v="0"/>
    <n v="0"/>
    <n v="0"/>
    <n v="0"/>
    <n v="1"/>
    <n v="4"/>
    <n v="3"/>
    <n v="0"/>
    <n v="0"/>
    <n v="0"/>
    <n v="0"/>
    <n v="0"/>
    <m/>
    <m/>
    <m/>
    <n v="26"/>
    <n v="26"/>
  </r>
  <r>
    <x v="1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0"/>
    <n v="64490"/>
    <n v="4030"/>
    <n v="4050"/>
    <n v="0"/>
    <n v="0"/>
    <n v="0"/>
    <n v="0"/>
    <n v="5140"/>
    <n v="5450"/>
    <n v="5390"/>
    <n v="0"/>
    <n v="0"/>
    <n v="0"/>
    <n v="0"/>
    <n v="0"/>
    <m/>
    <m/>
    <m/>
    <n v="4050"/>
    <n v="4050"/>
  </r>
  <r>
    <x v="12"/>
    <x v="19"/>
    <x v="0"/>
    <n v="5672"/>
    <n v="4733"/>
    <n v="912"/>
    <n v="0"/>
    <n v="0"/>
    <n v="0"/>
    <n v="0"/>
    <n v="908"/>
    <n v="1096"/>
    <n v="1058"/>
    <n v="0"/>
    <n v="0"/>
    <n v="0"/>
    <n v="0"/>
    <n v="0"/>
    <m/>
    <m/>
    <m/>
    <n v="912"/>
    <n v="912"/>
  </r>
  <r>
    <x v="1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1"/>
    <n v="34.9"/>
    <n v="33.299999999999997"/>
    <n v="25.8"/>
    <n v="0"/>
    <n v="0"/>
    <n v="29.9"/>
    <n v="30.7"/>
    <n v="31.2"/>
    <n v="30.9"/>
    <n v="29.1"/>
    <n v="0"/>
    <n v="0"/>
    <n v="0"/>
    <n v="0"/>
    <n v="0"/>
    <m/>
    <m/>
    <m/>
    <n v="25.8"/>
    <n v="25.8"/>
  </r>
  <r>
    <x v="12"/>
    <x v="1"/>
    <x v="1"/>
    <n v="6.99"/>
    <n v="7.92"/>
    <n v="7.09"/>
    <n v="0"/>
    <n v="0"/>
    <n v="7.88"/>
    <n v="7.69"/>
    <n v="7.78"/>
    <n v="7.84"/>
    <n v="7.93"/>
    <n v="0"/>
    <n v="0"/>
    <n v="0"/>
    <n v="0"/>
    <n v="0"/>
    <m/>
    <m/>
    <m/>
    <n v="7.09"/>
    <n v="7.09"/>
  </r>
  <r>
    <x v="1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1"/>
    <n v="963"/>
    <n v="1834"/>
    <n v="552"/>
    <n v="0"/>
    <n v="0"/>
    <n v="0"/>
    <n v="0"/>
    <n v="2380"/>
    <n v="2350"/>
    <n v="4910"/>
    <n v="0"/>
    <n v="0"/>
    <n v="0"/>
    <n v="0"/>
    <n v="0"/>
    <m/>
    <m/>
    <m/>
    <n v="552"/>
    <n v="552"/>
  </r>
  <r>
    <x v="12"/>
    <x v="4"/>
    <x v="1"/>
    <n v="273"/>
    <n v="517"/>
    <n v="47"/>
    <n v="0"/>
    <n v="0"/>
    <n v="12437"/>
    <n v="13798"/>
    <n v="2"/>
    <n v="1"/>
    <n v="26"/>
    <n v="0"/>
    <n v="0"/>
    <n v="0"/>
    <n v="0"/>
    <n v="0"/>
    <m/>
    <m/>
    <m/>
    <n v="47"/>
    <n v="47"/>
  </r>
  <r>
    <x v="12"/>
    <x v="5"/>
    <x v="1"/>
    <n v="0"/>
    <n v="0"/>
    <n v="0"/>
    <n v="0"/>
    <n v="0"/>
    <n v="1000"/>
    <n v="1000"/>
    <n v="0"/>
    <n v="0"/>
    <n v="0"/>
    <n v="0"/>
    <n v="0"/>
    <n v="0"/>
    <n v="0"/>
    <n v="0"/>
    <m/>
    <m/>
    <m/>
    <n v="0"/>
    <n v="0"/>
  </r>
  <r>
    <x v="1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1"/>
    <n v="2310"/>
    <n v="4160"/>
    <n v="1136"/>
    <n v="0"/>
    <n v="0"/>
    <n v="0"/>
    <n v="0"/>
    <n v="5140"/>
    <n v="5030"/>
    <n v="9810"/>
    <n v="0"/>
    <n v="0"/>
    <n v="0"/>
    <n v="0"/>
    <n v="0"/>
    <m/>
    <m/>
    <m/>
    <n v="1136"/>
    <n v="1136"/>
  </r>
  <r>
    <x v="12"/>
    <x v="19"/>
    <x v="1"/>
    <n v="2429"/>
    <n v="6742"/>
    <n v="831"/>
    <n v="0"/>
    <n v="0"/>
    <n v="0"/>
    <n v="0"/>
    <n v="797"/>
    <n v="880"/>
    <n v="2130"/>
    <n v="0"/>
    <n v="0"/>
    <n v="0"/>
    <n v="0"/>
    <n v="0"/>
    <m/>
    <m/>
    <m/>
    <n v="831"/>
    <n v="831"/>
  </r>
  <r>
    <x v="1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2"/>
    <n v="33.6"/>
    <n v="34.1"/>
    <n v="26.1"/>
    <n v="0"/>
    <n v="0"/>
    <n v="30.1"/>
    <n v="0"/>
    <n v="30.4"/>
    <n v="31"/>
    <n v="30.6"/>
    <n v="0"/>
    <n v="0"/>
    <n v="0"/>
    <n v="0"/>
    <n v="0"/>
    <m/>
    <m/>
    <m/>
    <n v="26.1"/>
    <n v="26.1"/>
  </r>
  <r>
    <x v="12"/>
    <x v="1"/>
    <x v="2"/>
    <n v="7.21"/>
    <n v="7.89"/>
    <n v="7.2"/>
    <n v="0"/>
    <n v="0"/>
    <n v="7.63"/>
    <n v="0"/>
    <n v="7.52"/>
    <n v="7.79"/>
    <n v="7.89"/>
    <n v="0"/>
    <n v="0"/>
    <n v="0"/>
    <n v="0"/>
    <n v="0"/>
    <m/>
    <m/>
    <m/>
    <n v="7.2"/>
    <n v="7.2"/>
  </r>
  <r>
    <x v="1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2"/>
    <n v="476"/>
    <n v="1790"/>
    <n v="1910"/>
    <n v="0"/>
    <n v="0"/>
    <n v="0"/>
    <n v="0"/>
    <n v="2410"/>
    <n v="2500"/>
    <n v="3990"/>
    <n v="0"/>
    <n v="0"/>
    <n v="0"/>
    <n v="0"/>
    <n v="0"/>
    <m/>
    <m/>
    <m/>
    <n v="1910"/>
    <n v="1910"/>
  </r>
  <r>
    <x v="12"/>
    <x v="4"/>
    <x v="2"/>
    <n v="235"/>
    <n v="521"/>
    <n v="59"/>
    <n v="0"/>
    <n v="0"/>
    <n v="12710"/>
    <n v="0"/>
    <n v="2"/>
    <n v="2"/>
    <n v="30"/>
    <n v="0"/>
    <n v="0"/>
    <n v="0"/>
    <n v="0"/>
    <n v="0"/>
    <m/>
    <m/>
    <m/>
    <n v="59"/>
    <n v="59"/>
  </r>
  <r>
    <x v="12"/>
    <x v="5"/>
    <x v="2"/>
    <n v="2"/>
    <n v="3"/>
    <n v="1"/>
    <n v="0"/>
    <n v="0"/>
    <n v="1000"/>
    <n v="0"/>
    <n v="0"/>
    <n v="0"/>
    <n v="2"/>
    <n v="0"/>
    <n v="0"/>
    <n v="0"/>
    <n v="0"/>
    <n v="0"/>
    <m/>
    <m/>
    <m/>
    <n v="1"/>
    <n v="1"/>
  </r>
  <r>
    <x v="1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2"/>
    <n v="2720"/>
    <n v="3940"/>
    <n v="4120"/>
    <n v="0"/>
    <n v="0"/>
    <n v="0"/>
    <n v="0"/>
    <n v="5060"/>
    <n v="5110"/>
    <n v="8720"/>
    <n v="0"/>
    <n v="0"/>
    <n v="0"/>
    <n v="0"/>
    <n v="0"/>
    <m/>
    <m/>
    <m/>
    <n v="4120"/>
    <n v="4120"/>
  </r>
  <r>
    <x v="12"/>
    <x v="19"/>
    <x v="2"/>
    <n v="3220"/>
    <n v="5720"/>
    <n v="694"/>
    <n v="0"/>
    <n v="0"/>
    <n v="0"/>
    <n v="0"/>
    <n v="709"/>
    <n v="796"/>
    <n v="1990"/>
    <n v="0"/>
    <n v="0"/>
    <n v="0"/>
    <n v="0"/>
    <n v="0"/>
    <m/>
    <m/>
    <m/>
    <n v="694"/>
    <n v="694"/>
  </r>
  <r>
    <x v="1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0"/>
    <n v="35.4"/>
    <n v="33.799999999999997"/>
    <n v="33.700000000000003"/>
    <n v="0"/>
    <n v="0"/>
    <n v="30.1"/>
    <n v="31"/>
    <n v="32.4"/>
    <n v="31.8"/>
    <n v="31.3"/>
    <n v="0"/>
    <n v="0"/>
    <n v="0"/>
    <n v="0"/>
    <n v="0"/>
    <m/>
    <m/>
    <m/>
    <n v="33.700000000000003"/>
    <n v="33.700000000000003"/>
  </r>
  <r>
    <x v="13"/>
    <x v="1"/>
    <x v="0"/>
    <n v="8.73"/>
    <n v="7.62"/>
    <n v="7.08"/>
    <n v="0"/>
    <n v="0"/>
    <n v="7.63"/>
    <n v="7.52"/>
    <n v="7.85"/>
    <n v="7.82"/>
    <n v="7.92"/>
    <n v="0"/>
    <n v="0"/>
    <n v="0"/>
    <n v="0"/>
    <n v="0"/>
    <m/>
    <m/>
    <m/>
    <n v="7.08"/>
    <n v="7.08"/>
  </r>
  <r>
    <x v="1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0"/>
    <n v="1064"/>
    <n v="1886"/>
    <n v="1904"/>
    <n v="0"/>
    <n v="0"/>
    <n v="0"/>
    <n v="0"/>
    <n v="2083"/>
    <n v="2155"/>
    <n v="3800"/>
    <n v="0"/>
    <n v="0"/>
    <n v="0"/>
    <n v="0"/>
    <n v="0"/>
    <m/>
    <m/>
    <m/>
    <n v="1904"/>
    <n v="1904"/>
  </r>
  <r>
    <x v="13"/>
    <x v="4"/>
    <x v="0"/>
    <n v="223"/>
    <n v="467"/>
    <n v="53"/>
    <n v="0"/>
    <n v="0"/>
    <n v="12710"/>
    <n v="13100"/>
    <n v="4"/>
    <n v="4"/>
    <n v="11"/>
    <n v="0"/>
    <n v="0"/>
    <n v="0"/>
    <n v="0"/>
    <n v="0"/>
    <m/>
    <m/>
    <m/>
    <n v="53"/>
    <n v="53"/>
  </r>
  <r>
    <x v="13"/>
    <x v="5"/>
    <x v="0"/>
    <n v="0"/>
    <n v="0"/>
    <n v="0"/>
    <n v="0"/>
    <n v="0"/>
    <n v="1000"/>
    <n v="1000"/>
    <n v="0"/>
    <n v="0"/>
    <n v="0"/>
    <n v="0"/>
    <n v="0"/>
    <n v="0"/>
    <n v="0"/>
    <n v="0"/>
    <m/>
    <m/>
    <m/>
    <n v="0"/>
    <n v="0"/>
  </r>
  <r>
    <x v="1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0"/>
    <n v="2450"/>
    <n v="4320"/>
    <n v="4350"/>
    <n v="0"/>
    <n v="0"/>
    <n v="0"/>
    <n v="0"/>
    <n v="4630"/>
    <n v="4720"/>
    <n v="7980"/>
    <n v="0"/>
    <n v="0"/>
    <n v="0"/>
    <n v="0"/>
    <n v="0"/>
    <m/>
    <m/>
    <m/>
    <n v="4350"/>
    <n v="4350"/>
  </r>
  <r>
    <x v="13"/>
    <x v="19"/>
    <x v="0"/>
    <n v="5234"/>
    <n v="4990"/>
    <n v="869"/>
    <n v="0"/>
    <n v="0"/>
    <n v="0"/>
    <n v="0"/>
    <n v="637"/>
    <n v="667"/>
    <n v="1330"/>
    <n v="0"/>
    <n v="0"/>
    <n v="0"/>
    <n v="0"/>
    <n v="0"/>
    <m/>
    <m/>
    <m/>
    <n v="869"/>
    <n v="869"/>
  </r>
  <r>
    <x v="1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1"/>
    <n v="35.200000000000003"/>
    <n v="31.2"/>
    <n v="30.4"/>
    <n v="0"/>
    <n v="0"/>
    <n v="0"/>
    <n v="0"/>
    <n v="31.7"/>
    <n v="32.5"/>
    <n v="31.5"/>
    <n v="0"/>
    <n v="0"/>
    <n v="0"/>
    <n v="0"/>
    <n v="0"/>
    <m/>
    <m/>
    <m/>
    <n v="30.4"/>
    <n v="30.4"/>
  </r>
  <r>
    <x v="13"/>
    <x v="1"/>
    <x v="1"/>
    <n v="8.52"/>
    <n v="7.58"/>
    <n v="7.29"/>
    <n v="0"/>
    <n v="0"/>
    <n v="0"/>
    <n v="0"/>
    <n v="7.73"/>
    <n v="7.65"/>
    <n v="8.14"/>
    <n v="0"/>
    <n v="0"/>
    <n v="0"/>
    <n v="0"/>
    <n v="0"/>
    <m/>
    <m/>
    <m/>
    <n v="7.29"/>
    <n v="7.29"/>
  </r>
  <r>
    <x v="1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1"/>
    <n v="1270"/>
    <n v="2170"/>
    <n v="2144"/>
    <n v="0"/>
    <n v="0"/>
    <n v="0"/>
    <n v="0"/>
    <n v="1970"/>
    <n v="2100"/>
    <n v="7130"/>
    <n v="0"/>
    <n v="0"/>
    <n v="0"/>
    <n v="0"/>
    <n v="0"/>
    <m/>
    <m/>
    <m/>
    <n v="2144"/>
    <n v="2144"/>
  </r>
  <r>
    <x v="13"/>
    <x v="4"/>
    <x v="1"/>
    <n v="139"/>
    <n v="471"/>
    <n v="19"/>
    <n v="0"/>
    <n v="0"/>
    <n v="0"/>
    <n v="0"/>
    <n v="2"/>
    <n v="2"/>
    <n v="16"/>
    <n v="0"/>
    <n v="0"/>
    <n v="0"/>
    <n v="0"/>
    <n v="0"/>
    <m/>
    <m/>
    <m/>
    <n v="19"/>
    <n v="19"/>
  </r>
  <r>
    <x v="1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1"/>
    <n v="419"/>
    <n v="509"/>
    <n v="539"/>
    <n v="0"/>
    <n v="0"/>
    <n v="0"/>
    <n v="0"/>
    <n v="439"/>
    <n v="479"/>
    <n v="819"/>
    <n v="0"/>
    <n v="0"/>
    <n v="0"/>
    <n v="0"/>
    <n v="0"/>
    <m/>
    <m/>
    <m/>
    <n v="539"/>
    <n v="539"/>
  </r>
  <r>
    <x v="1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1"/>
    <n v="3000"/>
    <n v="4630"/>
    <n v="4750"/>
    <n v="0"/>
    <n v="0"/>
    <n v="0"/>
    <n v="0"/>
    <n v="4210"/>
    <n v="4650"/>
    <n v="14490"/>
    <n v="0"/>
    <n v="0"/>
    <n v="0"/>
    <n v="0"/>
    <n v="0"/>
    <m/>
    <m/>
    <m/>
    <n v="4750"/>
    <n v="4750"/>
  </r>
  <r>
    <x v="13"/>
    <x v="19"/>
    <x v="1"/>
    <n v="3551"/>
    <n v="4310"/>
    <n v="1297"/>
    <n v="0"/>
    <n v="0"/>
    <n v="0"/>
    <n v="0"/>
    <n v="479"/>
    <n v="1012"/>
    <n v="3550"/>
    <n v="0"/>
    <n v="0"/>
    <n v="0"/>
    <n v="0"/>
    <n v="0"/>
    <m/>
    <m/>
    <m/>
    <n v="1297"/>
    <n v="1297"/>
  </r>
  <r>
    <x v="1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2"/>
    <n v="39"/>
    <n v="32.799999999999997"/>
    <n v="25.1"/>
    <n v="0"/>
    <n v="0"/>
    <n v="0"/>
    <n v="0"/>
    <n v="32.5"/>
    <n v="31.5"/>
    <n v="31.7"/>
    <n v="0"/>
    <n v="0"/>
    <n v="0"/>
    <n v="0"/>
    <n v="0"/>
    <m/>
    <m/>
    <m/>
    <n v="25.1"/>
    <n v="25.1"/>
  </r>
  <r>
    <x v="13"/>
    <x v="1"/>
    <x v="2"/>
    <n v="9.4600000000000009"/>
    <n v="7.35"/>
    <n v="7.3"/>
    <n v="0"/>
    <n v="0"/>
    <n v="0"/>
    <n v="0"/>
    <n v="7.7"/>
    <n v="7.81"/>
    <n v="7.96"/>
    <n v="0"/>
    <n v="0"/>
    <n v="0"/>
    <n v="0"/>
    <n v="0"/>
    <m/>
    <m/>
    <m/>
    <n v="7.3"/>
    <n v="7.3"/>
  </r>
  <r>
    <x v="1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2"/>
    <n v="3410"/>
    <n v="2126"/>
    <n v="345"/>
    <n v="0"/>
    <n v="0"/>
    <n v="0"/>
    <n v="0"/>
    <n v="2055"/>
    <n v="2029"/>
    <n v="5940"/>
    <n v="0"/>
    <n v="0"/>
    <n v="0"/>
    <n v="0"/>
    <n v="0"/>
    <m/>
    <m/>
    <m/>
    <n v="345"/>
    <n v="345"/>
  </r>
  <r>
    <x v="13"/>
    <x v="4"/>
    <x v="2"/>
    <n v="284"/>
    <n v="486"/>
    <n v="303"/>
    <n v="0"/>
    <n v="0"/>
    <n v="0"/>
    <n v="0"/>
    <n v="1"/>
    <n v="2"/>
    <n v="97"/>
    <n v="0"/>
    <n v="0"/>
    <n v="0"/>
    <n v="0"/>
    <n v="0"/>
    <m/>
    <m/>
    <m/>
    <n v="303"/>
    <n v="303"/>
  </r>
  <r>
    <x v="1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9"/>
    <x v="2"/>
    <n v="8300"/>
    <n v="4750"/>
    <n v="708"/>
    <n v="0"/>
    <n v="0"/>
    <n v="0"/>
    <n v="0"/>
    <n v="4570"/>
    <n v="4440"/>
    <n v="12300"/>
    <n v="0"/>
    <n v="0"/>
    <n v="0"/>
    <n v="0"/>
    <n v="0"/>
    <m/>
    <m/>
    <m/>
    <n v="708"/>
    <n v="708"/>
  </r>
  <r>
    <x v="13"/>
    <x v="20"/>
    <x v="2"/>
    <n v="5547"/>
    <n v="5174"/>
    <n v="340"/>
    <n v="0"/>
    <n v="0"/>
    <n v="0"/>
    <n v="0"/>
    <n v="746"/>
    <n v="884"/>
    <n v="3350"/>
    <n v="0"/>
    <n v="0"/>
    <n v="0"/>
    <n v="0"/>
    <n v="0"/>
    <m/>
    <m/>
    <m/>
    <n v="340"/>
    <n v="340"/>
  </r>
  <r>
    <x v="14"/>
    <x v="0"/>
    <x v="0"/>
    <n v="39.200000000000003"/>
    <n v="34.700000000000003"/>
    <n v="33.5"/>
    <n v="0"/>
    <n v="0"/>
    <n v="0"/>
    <n v="0"/>
    <n v="32.299999999999997"/>
    <n v="32.700000000000003"/>
    <n v="31.8"/>
    <n v="0"/>
    <n v="0"/>
    <n v="0"/>
    <n v="0"/>
    <n v="0"/>
    <m/>
    <m/>
    <m/>
    <n v="33.5"/>
    <n v="33.5"/>
  </r>
  <r>
    <x v="14"/>
    <x v="1"/>
    <x v="0"/>
    <n v="8.9499999999999993"/>
    <n v="7.42"/>
    <n v="7.28"/>
    <n v="0"/>
    <n v="0"/>
    <n v="0"/>
    <n v="0"/>
    <n v="7.95"/>
    <n v="7.81"/>
    <n v="8.1999999999999993"/>
    <n v="0"/>
    <n v="0"/>
    <n v="0"/>
    <n v="0"/>
    <n v="0"/>
    <m/>
    <m/>
    <m/>
    <n v="7.28"/>
    <n v="7.28"/>
  </r>
  <r>
    <x v="1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0"/>
    <n v="2920"/>
    <n v="3120"/>
    <n v="1920"/>
    <n v="0"/>
    <n v="0"/>
    <n v="0"/>
    <n v="0"/>
    <n v="2021"/>
    <n v="2039"/>
    <n v="6010"/>
    <n v="0"/>
    <n v="0"/>
    <n v="0"/>
    <n v="0"/>
    <n v="0"/>
    <m/>
    <m/>
    <m/>
    <n v="1920"/>
    <n v="1920"/>
  </r>
  <r>
    <x v="14"/>
    <x v="4"/>
    <x v="0"/>
    <n v="241"/>
    <n v="510"/>
    <n v="52"/>
    <n v="0"/>
    <n v="0"/>
    <n v="0"/>
    <n v="0"/>
    <n v="1"/>
    <n v="1"/>
    <n v="62"/>
    <n v="0"/>
    <n v="0"/>
    <n v="0"/>
    <n v="0"/>
    <n v="0"/>
    <m/>
    <m/>
    <m/>
    <n v="52"/>
    <n v="52"/>
  </r>
  <r>
    <x v="1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0"/>
    <n v="6520"/>
    <n v="6920"/>
    <n v="4140"/>
    <n v="0"/>
    <n v="0"/>
    <n v="0"/>
    <n v="0"/>
    <n v="4220"/>
    <n v="4340"/>
    <n v="12400"/>
    <n v="0"/>
    <n v="0"/>
    <n v="0"/>
    <n v="0"/>
    <n v="0"/>
    <m/>
    <m/>
    <m/>
    <n v="4140"/>
    <n v="4140"/>
  </r>
  <r>
    <x v="14"/>
    <x v="19"/>
    <x v="0"/>
    <n v="3427"/>
    <n v="4920"/>
    <n v="516"/>
    <n v="0"/>
    <n v="0"/>
    <n v="0"/>
    <n v="0"/>
    <n v="434"/>
    <n v="491"/>
    <n v="5142"/>
    <n v="0"/>
    <n v="0"/>
    <n v="0"/>
    <n v="0"/>
    <n v="0"/>
    <m/>
    <m/>
    <m/>
    <n v="516"/>
    <n v="516"/>
  </r>
  <r>
    <x v="1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1"/>
    <n v="37.6"/>
    <n v="35.1"/>
    <n v="26.8"/>
    <n v="0"/>
    <n v="0"/>
    <n v="0"/>
    <n v="0"/>
    <n v="33.700000000000003"/>
    <n v="33.9"/>
    <n v="30.6"/>
    <n v="0"/>
    <n v="0"/>
    <n v="0"/>
    <n v="0"/>
    <n v="0"/>
    <m/>
    <m/>
    <m/>
    <n v="26.8"/>
    <n v="26.8"/>
  </r>
  <r>
    <x v="14"/>
    <x v="1"/>
    <x v="1"/>
    <n v="9.74"/>
    <n v="8.1199999999999992"/>
    <n v="7.13"/>
    <n v="0"/>
    <n v="0"/>
    <n v="0"/>
    <n v="0"/>
    <n v="7.74"/>
    <n v="7.77"/>
    <n v="7.73"/>
    <n v="0"/>
    <n v="0"/>
    <n v="0"/>
    <n v="0"/>
    <n v="0"/>
    <m/>
    <m/>
    <m/>
    <n v="7.13"/>
    <n v="7.13"/>
  </r>
  <r>
    <x v="1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1"/>
    <n v="1344"/>
    <n v="2091"/>
    <n v="497"/>
    <n v="0"/>
    <n v="0"/>
    <n v="0"/>
    <n v="0"/>
    <n v="1911"/>
    <n v="1876"/>
    <n v="3540"/>
    <n v="0"/>
    <n v="0"/>
    <n v="0"/>
    <n v="0"/>
    <n v="0"/>
    <m/>
    <m/>
    <m/>
    <n v="497"/>
    <n v="497"/>
  </r>
  <r>
    <x v="14"/>
    <x v="4"/>
    <x v="1"/>
    <n v="180"/>
    <n v="772"/>
    <n v="35"/>
    <n v="0"/>
    <n v="0"/>
    <n v="0"/>
    <n v="0"/>
    <n v="2"/>
    <n v="1"/>
    <n v="71"/>
    <n v="0"/>
    <n v="0"/>
    <n v="0"/>
    <n v="0"/>
    <n v="0"/>
    <m/>
    <m/>
    <m/>
    <n v="35"/>
    <n v="35"/>
  </r>
  <r>
    <x v="14"/>
    <x v="5"/>
    <x v="1"/>
    <n v="2"/>
    <n v="5"/>
    <n v="0.2"/>
    <n v="0"/>
    <n v="0"/>
    <n v="0"/>
    <n v="0"/>
    <n v="0"/>
    <n v="0"/>
    <n v="0.4"/>
    <n v="0"/>
    <n v="0"/>
    <n v="0"/>
    <n v="0"/>
    <n v="0"/>
    <m/>
    <m/>
    <m/>
    <n v="0.2"/>
    <n v="0.2"/>
  </r>
  <r>
    <x v="1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1"/>
    <n v="3330"/>
    <n v="4870"/>
    <n v="1047"/>
    <n v="0"/>
    <n v="0"/>
    <n v="0"/>
    <n v="0"/>
    <n v="4360"/>
    <n v="4300"/>
    <n v="2150"/>
    <n v="0"/>
    <n v="0"/>
    <n v="0"/>
    <n v="0"/>
    <n v="0"/>
    <m/>
    <m/>
    <m/>
    <n v="1047"/>
    <n v="1047"/>
  </r>
  <r>
    <x v="14"/>
    <x v="19"/>
    <x v="1"/>
    <n v="2358"/>
    <n v="7534"/>
    <n v="541"/>
    <n v="0"/>
    <n v="0"/>
    <n v="0"/>
    <n v="0"/>
    <n v="644"/>
    <n v="823"/>
    <n v="2137"/>
    <n v="0"/>
    <n v="0"/>
    <n v="0"/>
    <n v="0"/>
    <n v="0"/>
    <m/>
    <m/>
    <m/>
    <n v="541"/>
    <n v="541"/>
  </r>
  <r>
    <x v="1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2"/>
    <n v="39.4"/>
    <n v="30.7"/>
    <n v="28.5"/>
    <n v="0"/>
    <n v="0"/>
    <n v="0"/>
    <n v="0"/>
    <n v="32.700000000000003"/>
    <n v="31.7"/>
    <n v="33.4"/>
    <n v="0"/>
    <n v="0"/>
    <n v="0"/>
    <n v="0"/>
    <n v="0"/>
    <m/>
    <m/>
    <m/>
    <n v="28.5"/>
    <n v="28.5"/>
  </r>
  <r>
    <x v="14"/>
    <x v="1"/>
    <x v="2"/>
    <n v="9.16"/>
    <n v="7.79"/>
    <n v="7.28"/>
    <n v="0"/>
    <n v="0"/>
    <n v="0"/>
    <n v="0"/>
    <n v="7.79"/>
    <n v="7.81"/>
    <n v="8.2100000000000009"/>
    <n v="0"/>
    <n v="0"/>
    <n v="0"/>
    <n v="0"/>
    <n v="0"/>
    <m/>
    <m/>
    <m/>
    <n v="7.28"/>
    <n v="7.28"/>
  </r>
  <r>
    <x v="1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2"/>
    <n v="1230"/>
    <n v="1881"/>
    <n v="2110"/>
    <n v="0"/>
    <n v="0"/>
    <n v="0"/>
    <n v="0"/>
    <n v="2870"/>
    <n v="3130"/>
    <n v="3970"/>
    <n v="0"/>
    <n v="0"/>
    <n v="0"/>
    <n v="0"/>
    <n v="0"/>
    <m/>
    <m/>
    <m/>
    <n v="2110"/>
    <n v="2110"/>
  </r>
  <r>
    <x v="14"/>
    <x v="4"/>
    <x v="2"/>
    <n v="239"/>
    <n v="572"/>
    <n v="39"/>
    <n v="0"/>
    <n v="0"/>
    <n v="0"/>
    <n v="0"/>
    <n v="3"/>
    <n v="2"/>
    <n v="7"/>
    <n v="0"/>
    <n v="0"/>
    <n v="0"/>
    <n v="0"/>
    <n v="0"/>
    <m/>
    <m/>
    <m/>
    <n v="39"/>
    <n v="39"/>
  </r>
  <r>
    <x v="14"/>
    <x v="5"/>
    <x v="2"/>
    <n v="2"/>
    <n v="8"/>
    <n v="8"/>
    <n v="0"/>
    <n v="0"/>
    <n v="0"/>
    <n v="0"/>
    <n v="0"/>
    <n v="0"/>
    <n v="1"/>
    <n v="0"/>
    <n v="0"/>
    <n v="0"/>
    <n v="0"/>
    <n v="0"/>
    <m/>
    <m/>
    <m/>
    <n v="8"/>
    <n v="8"/>
  </r>
  <r>
    <x v="1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2"/>
    <n v="599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2"/>
    <n v="4030"/>
    <n v="3830"/>
    <n v="4090"/>
    <n v="0"/>
    <n v="0"/>
    <n v="0"/>
    <n v="0"/>
    <n v="4210"/>
    <n v="4390"/>
    <n v="7800"/>
    <n v="0"/>
    <n v="0"/>
    <n v="0"/>
    <n v="0"/>
    <n v="0"/>
    <m/>
    <m/>
    <m/>
    <n v="4090"/>
    <n v="4090"/>
  </r>
  <r>
    <x v="14"/>
    <x v="19"/>
    <x v="2"/>
    <n v="6297"/>
    <n v="5310"/>
    <n v="798"/>
    <n v="0"/>
    <n v="0"/>
    <n v="0"/>
    <n v="0"/>
    <n v="678"/>
    <n v="629"/>
    <n v="1783"/>
    <n v="0"/>
    <n v="0"/>
    <n v="0"/>
    <n v="0"/>
    <n v="0"/>
    <m/>
    <m/>
    <m/>
    <n v="798"/>
    <n v="798"/>
  </r>
  <r>
    <x v="1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0"/>
    <n v="37.700000000000003"/>
    <n v="34"/>
    <n v="34.200000000000003"/>
    <n v="0"/>
    <n v="0"/>
    <n v="0"/>
    <n v="0"/>
    <n v="34.1"/>
    <n v="34.200000000000003"/>
    <n v="29.7"/>
    <n v="0"/>
    <n v="0"/>
    <n v="0"/>
    <n v="0"/>
    <n v="0"/>
    <m/>
    <m/>
    <m/>
    <n v="34.200000000000003"/>
    <n v="34.200000000000003"/>
  </r>
  <r>
    <x v="15"/>
    <x v="1"/>
    <x v="0"/>
    <n v="10.199999999999999"/>
    <n v="7.73"/>
    <n v="7.36"/>
    <n v="0"/>
    <n v="0"/>
    <n v="0"/>
    <n v="0"/>
    <n v="7.65"/>
    <n v="7.69"/>
    <n v="7.79"/>
    <n v="0"/>
    <n v="0"/>
    <n v="0"/>
    <n v="0"/>
    <n v="0"/>
    <m/>
    <m/>
    <m/>
    <n v="7.36"/>
    <n v="7.36"/>
  </r>
  <r>
    <x v="1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0"/>
    <n v="5320"/>
    <n v="2320"/>
    <n v="2300"/>
    <n v="0"/>
    <n v="0"/>
    <n v="0"/>
    <n v="0"/>
    <n v="2026"/>
    <n v="2019"/>
    <n v="4480"/>
    <n v="0"/>
    <n v="0"/>
    <n v="0"/>
    <n v="0"/>
    <n v="0"/>
    <m/>
    <m/>
    <m/>
    <n v="2300"/>
    <n v="2300"/>
  </r>
  <r>
    <x v="15"/>
    <x v="4"/>
    <x v="0"/>
    <n v="207"/>
    <n v="484"/>
    <n v="47"/>
    <n v="0"/>
    <n v="0"/>
    <n v="0"/>
    <n v="0"/>
    <n v="1"/>
    <n v="3"/>
    <n v="14"/>
    <n v="0"/>
    <n v="0"/>
    <n v="0"/>
    <n v="0"/>
    <n v="0"/>
    <m/>
    <m/>
    <m/>
    <n v="47"/>
    <n v="47"/>
  </r>
  <r>
    <x v="1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0"/>
    <n v="12120"/>
    <n v="5270"/>
    <n v="5250"/>
    <n v="0"/>
    <n v="0"/>
    <n v="0"/>
    <n v="0"/>
    <n v="4650"/>
    <n v="4630"/>
    <n v="9100"/>
    <n v="0"/>
    <n v="0"/>
    <n v="0"/>
    <n v="0"/>
    <n v="0"/>
    <m/>
    <m/>
    <m/>
    <n v="5250"/>
    <n v="5250"/>
  </r>
  <r>
    <x v="15"/>
    <x v="19"/>
    <x v="0"/>
    <n v="7324"/>
    <n v="4716"/>
    <n v="967"/>
    <n v="0"/>
    <n v="0"/>
    <n v="0"/>
    <n v="0"/>
    <n v="596"/>
    <n v="603"/>
    <n v="1557"/>
    <n v="0"/>
    <n v="0"/>
    <n v="0"/>
    <n v="0"/>
    <n v="0"/>
    <m/>
    <m/>
    <m/>
    <n v="967"/>
    <n v="967"/>
  </r>
  <r>
    <x v="1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1"/>
    <n v="38.700000000000003"/>
    <n v="35.700000000000003"/>
    <n v="34.6"/>
    <n v="0"/>
    <n v="0"/>
    <n v="0"/>
    <n v="0"/>
    <n v="33.200000000000003"/>
    <n v="33.1"/>
    <n v="29.4"/>
    <n v="0"/>
    <n v="0"/>
    <n v="0"/>
    <n v="0"/>
    <n v="0"/>
    <m/>
    <m/>
    <m/>
    <n v="34.6"/>
    <n v="34.6"/>
  </r>
  <r>
    <x v="15"/>
    <x v="1"/>
    <x v="1"/>
    <n v="8.4"/>
    <n v="7.9"/>
    <n v="7.01"/>
    <n v="0"/>
    <n v="0"/>
    <n v="0"/>
    <n v="0"/>
    <n v="7.6"/>
    <n v="7.71"/>
    <n v="7.98"/>
    <n v="0"/>
    <n v="0"/>
    <n v="0"/>
    <n v="0"/>
    <n v="0"/>
    <m/>
    <m/>
    <m/>
    <n v="7.01"/>
    <n v="7.01"/>
  </r>
  <r>
    <x v="1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1"/>
    <n v="1434"/>
    <n v="2250"/>
    <n v="2270"/>
    <n v="0"/>
    <n v="0"/>
    <n v="0"/>
    <n v="0"/>
    <n v="2210"/>
    <n v="2164"/>
    <n v="4271"/>
    <n v="0"/>
    <n v="0"/>
    <n v="0"/>
    <n v="0"/>
    <n v="0"/>
    <m/>
    <m/>
    <m/>
    <n v="2270"/>
    <n v="2270"/>
  </r>
  <r>
    <x v="15"/>
    <x v="4"/>
    <x v="1"/>
    <n v="296"/>
    <n v="420"/>
    <n v="33"/>
    <n v="0"/>
    <n v="0"/>
    <n v="0"/>
    <n v="0"/>
    <n v="3"/>
    <n v="2"/>
    <n v="26"/>
    <n v="0"/>
    <n v="0"/>
    <n v="0"/>
    <n v="0"/>
    <n v="0"/>
    <m/>
    <m/>
    <m/>
    <n v="33"/>
    <n v="33"/>
  </r>
  <r>
    <x v="1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1"/>
    <n v="3510"/>
    <n v="5280"/>
    <n v="5550"/>
    <n v="0"/>
    <n v="0"/>
    <n v="0"/>
    <n v="0"/>
    <n v="4970"/>
    <n v="4860"/>
    <n v="16020"/>
    <n v="0"/>
    <n v="0"/>
    <n v="0"/>
    <n v="0"/>
    <n v="0"/>
    <m/>
    <m/>
    <m/>
    <n v="5550"/>
    <n v="5550"/>
  </r>
  <r>
    <x v="15"/>
    <x v="19"/>
    <x v="1"/>
    <n v="6437"/>
    <n v="7229"/>
    <n v="1126"/>
    <n v="0"/>
    <n v="0"/>
    <n v="0"/>
    <n v="0"/>
    <n v="729"/>
    <n v="746"/>
    <n v="1324"/>
    <n v="0"/>
    <n v="0"/>
    <n v="0"/>
    <n v="0"/>
    <n v="0"/>
    <m/>
    <m/>
    <m/>
    <n v="1126"/>
    <n v="1126"/>
  </r>
  <r>
    <x v="1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2"/>
    <n v="38.9"/>
    <n v="30.9"/>
    <n v="32.700000000000003"/>
    <n v="0"/>
    <n v="0"/>
    <n v="0"/>
    <n v="0"/>
    <n v="31.9"/>
    <n v="32.9"/>
    <n v="31.8"/>
    <n v="0"/>
    <n v="0"/>
    <n v="0"/>
    <n v="0"/>
    <n v="0"/>
    <m/>
    <m/>
    <m/>
    <n v="32.700000000000003"/>
    <n v="32.700000000000003"/>
  </r>
  <r>
    <x v="15"/>
    <x v="1"/>
    <x v="2"/>
    <n v="10.32"/>
    <n v="8.25"/>
    <n v="7.29"/>
    <n v="0"/>
    <n v="0"/>
    <n v="0"/>
    <n v="0"/>
    <n v="7.84"/>
    <n v="7.78"/>
    <n v="8.27"/>
    <n v="0"/>
    <n v="0"/>
    <n v="0"/>
    <n v="0"/>
    <n v="0"/>
    <m/>
    <m/>
    <m/>
    <n v="7.29"/>
    <n v="7.29"/>
  </r>
  <r>
    <x v="1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2"/>
    <n v="4900"/>
    <n v="2700"/>
    <n v="2910"/>
    <n v="0"/>
    <n v="0"/>
    <n v="0"/>
    <n v="0"/>
    <n v="2130"/>
    <n v="2260"/>
    <n v="3870"/>
    <n v="0"/>
    <n v="0"/>
    <n v="0"/>
    <n v="0"/>
    <n v="0"/>
    <m/>
    <m/>
    <m/>
    <n v="2910"/>
    <n v="2910"/>
  </r>
  <r>
    <x v="15"/>
    <x v="4"/>
    <x v="2"/>
    <n v="224"/>
    <n v="425"/>
    <n v="18"/>
    <n v="0"/>
    <n v="0"/>
    <n v="0"/>
    <n v="0"/>
    <n v="4"/>
    <n v="5"/>
    <n v="13"/>
    <n v="0"/>
    <n v="0"/>
    <n v="0"/>
    <n v="0"/>
    <n v="0"/>
    <m/>
    <m/>
    <m/>
    <n v="18"/>
    <n v="18"/>
  </r>
  <r>
    <x v="1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2"/>
    <n v="11320"/>
    <n v="5760"/>
    <n v="5910"/>
    <n v="0"/>
    <n v="0"/>
    <n v="0"/>
    <n v="0"/>
    <n v="4970"/>
    <n v="5130"/>
    <n v="12400"/>
    <n v="0"/>
    <n v="0"/>
    <n v="0"/>
    <n v="0"/>
    <n v="0"/>
    <m/>
    <m/>
    <m/>
    <n v="5910"/>
    <n v="5910"/>
  </r>
  <r>
    <x v="15"/>
    <x v="19"/>
    <x v="2"/>
    <n v="7130"/>
    <n v="8890"/>
    <n v="1234"/>
    <n v="0"/>
    <n v="0"/>
    <n v="0"/>
    <n v="0"/>
    <n v="731"/>
    <n v="796"/>
    <n v="2394"/>
    <n v="0"/>
    <n v="0"/>
    <n v="0"/>
    <n v="0"/>
    <n v="0"/>
    <m/>
    <m/>
    <m/>
    <n v="1234"/>
    <n v="1234"/>
  </r>
  <r>
    <x v="1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0"/>
    <n v="37.299999999999997"/>
    <n v="34.5"/>
    <n v="34.700000000000003"/>
    <n v="0"/>
    <n v="0"/>
    <n v="0"/>
    <n v="0"/>
    <n v="33.9"/>
    <n v="34.1"/>
    <n v="32.4"/>
    <n v="0"/>
    <n v="0"/>
    <n v="0"/>
    <n v="0"/>
    <n v="0"/>
    <m/>
    <m/>
    <m/>
    <n v="34.700000000000003"/>
    <n v="34.700000000000003"/>
  </r>
  <r>
    <x v="16"/>
    <x v="1"/>
    <x v="0"/>
    <n v="10.32"/>
    <n v="8.25"/>
    <n v="7.23"/>
    <n v="0"/>
    <n v="0"/>
    <n v="0"/>
    <n v="0"/>
    <n v="7.74"/>
    <n v="7.83"/>
    <n v="7.91"/>
    <n v="0"/>
    <n v="0"/>
    <n v="0"/>
    <n v="0"/>
    <n v="0"/>
    <m/>
    <m/>
    <m/>
    <n v="7.23"/>
    <n v="7.23"/>
  </r>
  <r>
    <x v="1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0"/>
    <n v="4900"/>
    <n v="2700"/>
    <n v="2910"/>
    <n v="0"/>
    <n v="0"/>
    <n v="0"/>
    <n v="0"/>
    <n v="2130"/>
    <n v="2260"/>
    <n v="3870"/>
    <n v="0"/>
    <n v="0"/>
    <n v="0"/>
    <n v="0"/>
    <n v="0"/>
    <m/>
    <m/>
    <m/>
    <n v="2910"/>
    <n v="2910"/>
  </r>
  <r>
    <x v="16"/>
    <x v="4"/>
    <x v="0"/>
    <n v="224"/>
    <n v="425"/>
    <n v="18"/>
    <n v="0"/>
    <n v="0"/>
    <n v="0"/>
    <n v="0"/>
    <n v="4"/>
    <n v="5"/>
    <n v="13"/>
    <n v="0"/>
    <n v="0"/>
    <n v="0"/>
    <n v="0"/>
    <n v="0"/>
    <m/>
    <m/>
    <m/>
    <n v="18"/>
    <n v="18"/>
  </r>
  <r>
    <x v="1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0"/>
    <n v="11320"/>
    <n v="5760"/>
    <n v="5910"/>
    <n v="0"/>
    <n v="0"/>
    <n v="0"/>
    <n v="0"/>
    <n v="4970"/>
    <n v="5130"/>
    <n v="12400"/>
    <n v="0"/>
    <n v="0"/>
    <n v="0"/>
    <n v="0"/>
    <n v="0"/>
    <m/>
    <m/>
    <m/>
    <n v="5910"/>
    <n v="5910"/>
  </r>
  <r>
    <x v="16"/>
    <x v="19"/>
    <x v="0"/>
    <n v="7130"/>
    <n v="8890"/>
    <n v="1234"/>
    <n v="0"/>
    <n v="0"/>
    <n v="0"/>
    <n v="0"/>
    <n v="731"/>
    <n v="796"/>
    <n v="2394"/>
    <n v="0"/>
    <n v="0"/>
    <n v="0"/>
    <n v="0"/>
    <n v="0"/>
    <m/>
    <m/>
    <m/>
    <n v="1234"/>
    <n v="1234"/>
  </r>
  <r>
    <x v="1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1"/>
    <n v="40.700000000000003"/>
    <n v="34.5"/>
    <n v="34.200000000000003"/>
    <n v="0"/>
    <n v="0"/>
    <n v="0"/>
    <n v="0"/>
    <n v="33.200000000000003"/>
    <n v="33.4"/>
    <n v="32.200000000000003"/>
    <n v="0"/>
    <n v="0"/>
    <n v="0"/>
    <n v="0"/>
    <n v="0"/>
    <m/>
    <m/>
    <m/>
    <n v="34.200000000000003"/>
    <n v="34.200000000000003"/>
  </r>
  <r>
    <x v="16"/>
    <x v="1"/>
    <x v="1"/>
    <n v="9.84"/>
    <n v="7.85"/>
    <n v="6.92"/>
    <n v="0"/>
    <n v="0"/>
    <n v="0"/>
    <n v="0"/>
    <n v="7.69"/>
    <n v="7.89"/>
    <n v="8.17"/>
    <n v="0"/>
    <n v="0"/>
    <n v="0"/>
    <n v="0"/>
    <n v="0"/>
    <m/>
    <m/>
    <m/>
    <n v="6.92"/>
    <n v="6.92"/>
  </r>
  <r>
    <x v="1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1"/>
    <n v="1842"/>
    <n v="2430"/>
    <n v="2540"/>
    <n v="0"/>
    <n v="0"/>
    <n v="0"/>
    <n v="0"/>
    <n v="2590"/>
    <n v="2480"/>
    <n v="6770"/>
    <n v="0"/>
    <n v="0"/>
    <n v="0"/>
    <n v="0"/>
    <n v="0"/>
    <m/>
    <m/>
    <m/>
    <n v="2540"/>
    <n v="2540"/>
  </r>
  <r>
    <x v="16"/>
    <x v="4"/>
    <x v="1"/>
    <n v="306"/>
    <n v="589"/>
    <n v="38"/>
    <n v="0"/>
    <n v="0"/>
    <n v="0"/>
    <n v="0"/>
    <n v="2"/>
    <n v="2"/>
    <n v="22"/>
    <n v="0"/>
    <n v="0"/>
    <n v="0"/>
    <n v="0"/>
    <n v="0"/>
    <m/>
    <m/>
    <m/>
    <n v="38"/>
    <n v="38"/>
  </r>
  <r>
    <x v="1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1"/>
    <n v="4420"/>
    <n v="5600"/>
    <n v="5790"/>
    <n v="0"/>
    <n v="0"/>
    <n v="0"/>
    <n v="0"/>
    <n v="5770"/>
    <n v="5650"/>
    <n v="14050"/>
    <n v="0"/>
    <n v="0"/>
    <n v="0"/>
    <n v="0"/>
    <n v="0"/>
    <m/>
    <m/>
    <m/>
    <n v="5790"/>
    <n v="5790"/>
  </r>
  <r>
    <x v="16"/>
    <x v="19"/>
    <x v="1"/>
    <n v="8379"/>
    <n v="6974"/>
    <n v="1024"/>
    <n v="0"/>
    <n v="0"/>
    <n v="0"/>
    <n v="0"/>
    <n v="694"/>
    <n v="796"/>
    <n v="1746"/>
    <n v="0"/>
    <n v="0"/>
    <n v="0"/>
    <n v="0"/>
    <n v="0"/>
    <m/>
    <m/>
    <m/>
    <n v="1024"/>
    <n v="1024"/>
  </r>
  <r>
    <x v="1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2"/>
    <n v="37.200000000000003"/>
    <n v="31"/>
    <n v="31.4"/>
    <n v="0"/>
    <n v="0"/>
    <n v="0"/>
    <n v="0"/>
    <n v="32.6"/>
    <n v="32.9"/>
    <n v="32.700000000000003"/>
    <n v="0"/>
    <n v="0"/>
    <n v="0"/>
    <n v="0"/>
    <n v="0"/>
    <m/>
    <m/>
    <m/>
    <n v="31.4"/>
    <n v="31.4"/>
  </r>
  <r>
    <x v="16"/>
    <x v="1"/>
    <x v="2"/>
    <n v="9.8000000000000007"/>
    <n v="6.78"/>
    <n v="6.77"/>
    <n v="0"/>
    <n v="0"/>
    <n v="0"/>
    <n v="0"/>
    <n v="8.14"/>
    <n v="7.96"/>
    <n v="6.81"/>
    <n v="0"/>
    <n v="0"/>
    <n v="0"/>
    <n v="0"/>
    <n v="0"/>
    <m/>
    <m/>
    <m/>
    <n v="6.77"/>
    <n v="6.77"/>
  </r>
  <r>
    <x v="1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2"/>
    <n v="1385"/>
    <n v="2016"/>
    <n v="2012"/>
    <n v="0"/>
    <n v="0"/>
    <n v="0"/>
    <n v="0"/>
    <n v="2510"/>
    <n v="2480"/>
    <n v="7900"/>
    <n v="0"/>
    <n v="0"/>
    <n v="0"/>
    <n v="0"/>
    <n v="0"/>
    <m/>
    <m/>
    <m/>
    <n v="2012"/>
    <n v="2012"/>
  </r>
  <r>
    <x v="16"/>
    <x v="4"/>
    <x v="2"/>
    <n v="245"/>
    <n v="615"/>
    <n v="366"/>
    <n v="0"/>
    <n v="0"/>
    <n v="0"/>
    <n v="0"/>
    <n v="2"/>
    <n v="3"/>
    <n v="4"/>
    <n v="0"/>
    <n v="0"/>
    <n v="0"/>
    <n v="0"/>
    <n v="0"/>
    <m/>
    <m/>
    <m/>
    <n v="366"/>
    <n v="366"/>
  </r>
  <r>
    <x v="1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2"/>
    <n v="3410"/>
    <n v="4370"/>
    <n v="4390"/>
    <n v="0"/>
    <n v="0"/>
    <n v="0"/>
    <n v="0"/>
    <n v="5590"/>
    <n v="5540"/>
    <n v="16430"/>
    <n v="0"/>
    <n v="0"/>
    <n v="0"/>
    <n v="0"/>
    <n v="0"/>
    <m/>
    <m/>
    <m/>
    <n v="4390"/>
    <n v="4390"/>
  </r>
  <r>
    <x v="16"/>
    <x v="19"/>
    <x v="2"/>
    <n v="3999"/>
    <n v="6504"/>
    <n v="1110"/>
    <n v="0"/>
    <n v="0"/>
    <n v="0"/>
    <n v="0"/>
    <n v="630"/>
    <n v="886"/>
    <n v="2965"/>
    <n v="0"/>
    <n v="0"/>
    <n v="0"/>
    <n v="0"/>
    <n v="0"/>
    <m/>
    <m/>
    <m/>
    <n v="1110"/>
    <n v="1110"/>
  </r>
  <r>
    <x v="1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0"/>
    <n v="38.799999999999997"/>
    <n v="35"/>
    <n v="34.1"/>
    <n v="0"/>
    <n v="0"/>
    <n v="0"/>
    <n v="0"/>
    <n v="34"/>
    <n v="33.6"/>
    <n v="33.700000000000003"/>
    <n v="0"/>
    <n v="0"/>
    <n v="0"/>
    <n v="0"/>
    <n v="0"/>
    <m/>
    <m/>
    <m/>
    <n v="34.1"/>
    <n v="34.1"/>
  </r>
  <r>
    <x v="17"/>
    <x v="1"/>
    <x v="0"/>
    <n v="10.14"/>
    <n v="7.62"/>
    <n v="6.93"/>
    <n v="0"/>
    <n v="0"/>
    <n v="0"/>
    <n v="0"/>
    <n v="7.43"/>
    <n v="7.81"/>
    <n v="7.69"/>
    <n v="0"/>
    <n v="0"/>
    <n v="0"/>
    <n v="0"/>
    <n v="0"/>
    <m/>
    <m/>
    <m/>
    <n v="6.93"/>
    <n v="6.93"/>
  </r>
  <r>
    <x v="1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0"/>
    <n v="4800"/>
    <n v="2160"/>
    <n v="2200"/>
    <n v="0"/>
    <n v="0"/>
    <n v="0"/>
    <n v="0"/>
    <n v="2310"/>
    <n v="2350"/>
    <n v="4900"/>
    <n v="0"/>
    <n v="0"/>
    <n v="0"/>
    <n v="0"/>
    <n v="0"/>
    <m/>
    <m/>
    <m/>
    <n v="2200"/>
    <n v="2200"/>
  </r>
  <r>
    <x v="17"/>
    <x v="4"/>
    <x v="0"/>
    <n v="207"/>
    <n v="984"/>
    <n v="44"/>
    <n v="0"/>
    <n v="0"/>
    <n v="0"/>
    <n v="0"/>
    <n v="0"/>
    <n v="2"/>
    <n v="31"/>
    <n v="0"/>
    <n v="0"/>
    <n v="0"/>
    <n v="0"/>
    <n v="0"/>
    <m/>
    <m/>
    <m/>
    <n v="44"/>
    <n v="44"/>
  </r>
  <r>
    <x v="1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0"/>
    <n v="11410"/>
    <n v="5020"/>
    <n v="5030"/>
    <n v="0"/>
    <n v="0"/>
    <n v="0"/>
    <n v="0"/>
    <n v="5250"/>
    <n v="2300"/>
    <n v="10690"/>
    <n v="0"/>
    <n v="0"/>
    <n v="0"/>
    <n v="0"/>
    <n v="0"/>
    <m/>
    <m/>
    <m/>
    <n v="5030"/>
    <n v="5030"/>
  </r>
  <r>
    <x v="17"/>
    <x v="19"/>
    <x v="0"/>
    <n v="14690"/>
    <n v="6730"/>
    <n v="906"/>
    <n v="0"/>
    <n v="0"/>
    <n v="0"/>
    <n v="0"/>
    <n v="496"/>
    <n v="684"/>
    <n v="1739"/>
    <n v="0"/>
    <n v="0"/>
    <n v="0"/>
    <n v="0"/>
    <n v="0"/>
    <m/>
    <m/>
    <m/>
    <n v="906"/>
    <n v="906"/>
  </r>
  <r>
    <x v="1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1"/>
    <n v="37.200000000000003"/>
    <n v="31.1"/>
    <n v="27.9"/>
    <n v="0"/>
    <n v="0"/>
    <n v="0"/>
    <n v="0"/>
    <n v="32.9"/>
    <n v="31.5"/>
    <n v="30.3"/>
    <n v="0"/>
    <n v="0"/>
    <n v="0"/>
    <n v="0"/>
    <n v="0"/>
    <m/>
    <m/>
    <m/>
    <n v="27.9"/>
    <n v="27.9"/>
  </r>
  <r>
    <x v="17"/>
    <x v="1"/>
    <x v="1"/>
    <n v="7.95"/>
    <n v="6.95"/>
    <n v="7.41"/>
    <n v="0"/>
    <n v="0"/>
    <n v="0"/>
    <n v="0"/>
    <n v="7.71"/>
    <n v="8.0500000000000007"/>
    <n v="8.65"/>
    <n v="0"/>
    <n v="0"/>
    <n v="0"/>
    <n v="0"/>
    <n v="0"/>
    <m/>
    <m/>
    <m/>
    <n v="7.41"/>
    <n v="7.41"/>
  </r>
  <r>
    <x v="1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1"/>
    <n v="1212"/>
    <n v="2240"/>
    <n v="2270"/>
    <n v="0"/>
    <n v="0"/>
    <n v="0"/>
    <n v="0"/>
    <n v="2340"/>
    <n v="2230"/>
    <n v="4200"/>
    <n v="0"/>
    <n v="0"/>
    <n v="0"/>
    <n v="0"/>
    <n v="0"/>
    <m/>
    <m/>
    <m/>
    <n v="2270"/>
    <n v="2270"/>
  </r>
  <r>
    <x v="17"/>
    <x v="4"/>
    <x v="1"/>
    <n v="616"/>
    <n v="429"/>
    <n v="44"/>
    <n v="0"/>
    <n v="0"/>
    <n v="0"/>
    <n v="0"/>
    <n v="2"/>
    <n v="1"/>
    <n v="15"/>
    <n v="0"/>
    <n v="0"/>
    <n v="0"/>
    <n v="0"/>
    <n v="0"/>
    <m/>
    <m/>
    <m/>
    <n v="44"/>
    <n v="44"/>
  </r>
  <r>
    <x v="1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1"/>
    <n v="3030"/>
    <n v="4840"/>
    <n v="4610"/>
    <n v="0"/>
    <n v="0"/>
    <n v="0"/>
    <n v="0"/>
    <n v="5220"/>
    <n v="4660"/>
    <n v="8650"/>
    <n v="0"/>
    <n v="0"/>
    <n v="0"/>
    <n v="0"/>
    <n v="0"/>
    <m/>
    <m/>
    <m/>
    <n v="4610"/>
    <n v="4610"/>
  </r>
  <r>
    <x v="17"/>
    <x v="19"/>
    <x v="1"/>
    <n v="5889"/>
    <n v="8213"/>
    <n v="681"/>
    <n v="0"/>
    <n v="0"/>
    <n v="0"/>
    <n v="0"/>
    <n v="638"/>
    <n v="754"/>
    <n v="1205"/>
    <n v="0"/>
    <n v="0"/>
    <n v="0"/>
    <n v="0"/>
    <n v="0"/>
    <m/>
    <m/>
    <m/>
    <n v="681"/>
    <n v="681"/>
  </r>
  <r>
    <x v="1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2"/>
    <n v="34.5"/>
    <n v="33.5"/>
    <n v="33.1"/>
    <n v="0"/>
    <n v="0"/>
    <n v="0"/>
    <n v="0"/>
    <n v="33.200000000000003"/>
    <n v="33.4"/>
    <n v="35.6"/>
    <n v="0"/>
    <n v="0"/>
    <n v="0"/>
    <n v="0"/>
    <n v="0"/>
    <m/>
    <m/>
    <m/>
    <n v="33.1"/>
    <n v="33.1"/>
  </r>
  <r>
    <x v="17"/>
    <x v="1"/>
    <x v="2"/>
    <n v="6.93"/>
    <n v="7.01"/>
    <n v="7.07"/>
    <n v="0"/>
    <n v="0"/>
    <n v="0"/>
    <n v="0"/>
    <n v="7.17"/>
    <n v="7.57"/>
    <n v="7.81"/>
    <n v="0"/>
    <n v="0"/>
    <n v="0"/>
    <n v="0"/>
    <n v="0"/>
    <m/>
    <m/>
    <m/>
    <n v="7.07"/>
    <n v="7.07"/>
  </r>
  <r>
    <x v="1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2"/>
    <n v="8860"/>
    <n v="1797"/>
    <n v="2020"/>
    <n v="0"/>
    <n v="0"/>
    <n v="0"/>
    <n v="0"/>
    <n v="2320"/>
    <n v="2411"/>
    <n v="3210"/>
    <n v="0"/>
    <n v="0"/>
    <n v="0"/>
    <n v="0"/>
    <n v="0"/>
    <m/>
    <m/>
    <m/>
    <n v="2020"/>
    <n v="2020"/>
  </r>
  <r>
    <x v="17"/>
    <x v="4"/>
    <x v="2"/>
    <n v="217"/>
    <n v="519"/>
    <n v="27"/>
    <n v="0"/>
    <n v="0"/>
    <n v="0"/>
    <n v="0"/>
    <n v="2"/>
    <n v="2"/>
    <n v="2"/>
    <n v="0"/>
    <n v="0"/>
    <n v="0"/>
    <n v="0"/>
    <n v="0"/>
    <m/>
    <m/>
    <m/>
    <n v="27"/>
    <n v="27"/>
  </r>
  <r>
    <x v="1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2"/>
    <n v="2069"/>
    <n v="4630"/>
    <n v="4670"/>
    <n v="0"/>
    <n v="0"/>
    <n v="0"/>
    <n v="0"/>
    <n v="4910"/>
    <n v="5350"/>
    <n v="15110"/>
    <n v="0"/>
    <n v="0"/>
    <n v="0"/>
    <n v="0"/>
    <n v="0"/>
    <m/>
    <m/>
    <m/>
    <n v="4670"/>
    <n v="4670"/>
  </r>
  <r>
    <x v="17"/>
    <x v="19"/>
    <x v="2"/>
    <n v="3650"/>
    <n v="7812"/>
    <n v="1031"/>
    <n v="0"/>
    <n v="0"/>
    <n v="0"/>
    <n v="0"/>
    <n v="710"/>
    <n v="824"/>
    <n v="3114"/>
    <n v="0"/>
    <n v="0"/>
    <n v="0"/>
    <n v="0"/>
    <n v="0"/>
    <m/>
    <m/>
    <m/>
    <n v="1031"/>
    <n v="1031"/>
  </r>
  <r>
    <x v="1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0"/>
    <n v="42.2"/>
    <n v="33.6"/>
    <n v="32.4"/>
    <n v="0"/>
    <n v="0"/>
    <n v="0"/>
    <n v="0"/>
    <n v="32.200000000000003"/>
    <n v="32.4"/>
    <n v="28.2"/>
    <n v="0"/>
    <n v="0"/>
    <n v="0"/>
    <n v="0"/>
    <n v="0"/>
    <m/>
    <m/>
    <m/>
    <n v="32.4"/>
    <n v="32.4"/>
  </r>
  <r>
    <x v="19"/>
    <x v="1"/>
    <x v="0"/>
    <n v="9.8699999999999992"/>
    <n v="7.98"/>
    <n v="7.34"/>
    <n v="0"/>
    <n v="0"/>
    <n v="0"/>
    <n v="0"/>
    <n v="8.01"/>
    <n v="7.92"/>
    <n v="8.32"/>
    <n v="0"/>
    <n v="0"/>
    <n v="0"/>
    <n v="0"/>
    <n v="0"/>
    <m/>
    <m/>
    <m/>
    <n v="7.34"/>
    <n v="7.34"/>
  </r>
  <r>
    <x v="1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0"/>
    <n v="5340"/>
    <n v="19669"/>
    <n v="1573"/>
    <n v="0"/>
    <n v="0"/>
    <n v="0"/>
    <n v="0"/>
    <n v="2270"/>
    <n v="2220"/>
    <n v="4540"/>
    <n v="0"/>
    <n v="0"/>
    <n v="0"/>
    <n v="0"/>
    <n v="0"/>
    <m/>
    <m/>
    <m/>
    <n v="1573"/>
    <n v="1573"/>
  </r>
  <r>
    <x v="19"/>
    <x v="4"/>
    <x v="0"/>
    <n v="215"/>
    <n v="987"/>
    <n v="37"/>
    <n v="0"/>
    <n v="0"/>
    <n v="0"/>
    <n v="0"/>
    <n v="2"/>
    <n v="2"/>
    <n v="19"/>
    <n v="0"/>
    <n v="0"/>
    <n v="0"/>
    <n v="0"/>
    <n v="0"/>
    <m/>
    <m/>
    <m/>
    <n v="37"/>
    <n v="37"/>
  </r>
  <r>
    <x v="1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0"/>
    <n v="11660"/>
    <n v="3690"/>
    <n v="3300"/>
    <n v="0"/>
    <n v="0"/>
    <n v="0"/>
    <n v="0"/>
    <n v="5010"/>
    <n v="4870"/>
    <n v="8650"/>
    <n v="0"/>
    <n v="0"/>
    <n v="0"/>
    <n v="0"/>
    <n v="0"/>
    <m/>
    <m/>
    <m/>
    <n v="3300"/>
    <n v="3300"/>
  </r>
  <r>
    <x v="19"/>
    <x v="19"/>
    <x v="0"/>
    <n v="9837"/>
    <n v="6837"/>
    <n v="694"/>
    <n v="0"/>
    <n v="0"/>
    <n v="0"/>
    <n v="0"/>
    <n v="672"/>
    <n v="694"/>
    <n v="1437"/>
    <n v="0"/>
    <n v="0"/>
    <n v="0"/>
    <n v="0"/>
    <n v="0"/>
    <m/>
    <m/>
    <m/>
    <n v="694"/>
    <n v="694"/>
  </r>
  <r>
    <x v="1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1"/>
    <n v="34.9"/>
    <n v="32.700000000000003"/>
    <n v="30.9"/>
    <n v="0"/>
    <n v="0"/>
    <n v="0"/>
    <n v="0"/>
    <n v="32.700000000000003"/>
    <n v="31.4"/>
    <n v="32.700000000000003"/>
    <n v="0"/>
    <n v="0"/>
    <n v="0"/>
    <n v="0"/>
    <n v="0"/>
    <m/>
    <m/>
    <m/>
    <n v="30.9"/>
    <n v="30.9"/>
  </r>
  <r>
    <x v="19"/>
    <x v="1"/>
    <x v="1"/>
    <n v="7.97"/>
    <n v="7.39"/>
    <n v="7.12"/>
    <n v="0"/>
    <n v="0"/>
    <n v="0"/>
    <n v="0"/>
    <n v="7.81"/>
    <n v="7.76"/>
    <n v="8.16"/>
    <n v="0"/>
    <n v="0"/>
    <n v="0"/>
    <n v="0"/>
    <n v="0"/>
    <m/>
    <m/>
    <m/>
    <n v="7.12"/>
    <n v="7.12"/>
  </r>
  <r>
    <x v="1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1"/>
    <n v="1318"/>
    <n v="2140"/>
    <n v="2130"/>
    <n v="0"/>
    <n v="0"/>
    <n v="0"/>
    <n v="0"/>
    <n v="2160"/>
    <n v="2310"/>
    <n v="3590"/>
    <n v="0"/>
    <n v="0"/>
    <n v="0"/>
    <n v="0"/>
    <n v="0"/>
    <m/>
    <m/>
    <m/>
    <n v="2130"/>
    <n v="2130"/>
  </r>
  <r>
    <x v="19"/>
    <x v="4"/>
    <x v="1"/>
    <n v="239"/>
    <n v="758"/>
    <n v="40"/>
    <n v="0"/>
    <n v="0"/>
    <n v="0"/>
    <n v="0"/>
    <n v="6"/>
    <n v="14"/>
    <n v="42"/>
    <n v="0"/>
    <n v="0"/>
    <n v="0"/>
    <n v="0"/>
    <n v="0"/>
    <m/>
    <m/>
    <m/>
    <n v="40"/>
    <n v="40"/>
  </r>
  <r>
    <x v="1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1"/>
    <n v="3120"/>
    <n v="4890"/>
    <n v="4970"/>
    <n v="0"/>
    <n v="0"/>
    <n v="0"/>
    <n v="0"/>
    <n v="4810"/>
    <n v="4700"/>
    <n v="8970"/>
    <n v="0"/>
    <n v="0"/>
    <n v="0"/>
    <n v="0"/>
    <n v="0"/>
    <m/>
    <m/>
    <m/>
    <n v="4970"/>
    <n v="4970"/>
  </r>
  <r>
    <x v="19"/>
    <x v="19"/>
    <x v="1"/>
    <n v="4710"/>
    <n v="8740"/>
    <n v="772"/>
    <n v="0"/>
    <n v="0"/>
    <n v="0"/>
    <n v="0"/>
    <n v="612"/>
    <n v="638"/>
    <n v="1897"/>
    <n v="0"/>
    <n v="0"/>
    <n v="0"/>
    <n v="0"/>
    <n v="0"/>
    <m/>
    <m/>
    <m/>
    <n v="772"/>
    <n v="772"/>
  </r>
  <r>
    <x v="1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2"/>
    <n v="40.799999999999997"/>
    <n v="35.200000000000003"/>
    <n v="34.700000000000003"/>
    <n v="0"/>
    <n v="0"/>
    <n v="0"/>
    <n v="0"/>
    <n v="33"/>
    <n v="33.5"/>
    <n v="33.4"/>
    <n v="0"/>
    <n v="0"/>
    <n v="0"/>
    <n v="0"/>
    <n v="0"/>
    <m/>
    <m/>
    <m/>
    <n v="34.700000000000003"/>
    <n v="34.700000000000003"/>
  </r>
  <r>
    <x v="19"/>
    <x v="1"/>
    <x v="2"/>
    <n v="9.4700000000000006"/>
    <n v="7.62"/>
    <n v="6.93"/>
    <n v="0"/>
    <n v="0"/>
    <n v="0"/>
    <n v="0"/>
    <n v="7.51"/>
    <n v="7.71"/>
    <n v="7.83"/>
    <n v="0"/>
    <n v="0"/>
    <n v="0"/>
    <n v="0"/>
    <n v="0"/>
    <m/>
    <m/>
    <m/>
    <n v="6.93"/>
    <n v="6.93"/>
  </r>
  <r>
    <x v="1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2"/>
    <n v="3480"/>
    <n v="2051"/>
    <n v="2054"/>
    <n v="0"/>
    <n v="0"/>
    <n v="0"/>
    <n v="0"/>
    <n v="2180"/>
    <n v="2200"/>
    <n v="4490"/>
    <n v="0"/>
    <n v="0"/>
    <n v="0"/>
    <n v="0"/>
    <n v="0"/>
    <m/>
    <m/>
    <m/>
    <n v="2054"/>
    <n v="2054"/>
  </r>
  <r>
    <x v="19"/>
    <x v="4"/>
    <x v="2"/>
    <n v="316"/>
    <n v="702"/>
    <n v="62"/>
    <n v="0"/>
    <n v="0"/>
    <n v="0"/>
    <n v="0"/>
    <n v="0"/>
    <n v="4"/>
    <n v="17"/>
    <n v="0"/>
    <n v="0"/>
    <n v="0"/>
    <n v="0"/>
    <n v="0"/>
    <m/>
    <m/>
    <m/>
    <n v="62"/>
    <n v="62"/>
  </r>
  <r>
    <x v="1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2"/>
    <n v="8680"/>
    <n v="4790"/>
    <n v="4800"/>
    <n v="0"/>
    <n v="0"/>
    <n v="0"/>
    <n v="0"/>
    <n v="4810"/>
    <n v="4700"/>
    <n v="8970"/>
    <n v="0"/>
    <n v="0"/>
    <n v="0"/>
    <n v="0"/>
    <n v="0"/>
    <m/>
    <m/>
    <m/>
    <n v="4800"/>
    <n v="4800"/>
  </r>
  <r>
    <x v="19"/>
    <x v="19"/>
    <x v="2"/>
    <n v="8323"/>
    <n v="5697"/>
    <n v="1074"/>
    <n v="0"/>
    <n v="0"/>
    <n v="0"/>
    <n v="0"/>
    <n v="524"/>
    <n v="640"/>
    <n v="1340"/>
    <n v="0"/>
    <n v="0"/>
    <n v="0"/>
    <n v="0"/>
    <n v="0"/>
    <m/>
    <m/>
    <m/>
    <n v="1074"/>
    <n v="1074"/>
  </r>
  <r>
    <x v="1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0"/>
    <n v="38.9"/>
    <n v="33.4"/>
    <n v="32.9"/>
    <n v="0"/>
    <n v="0"/>
    <n v="0"/>
    <n v="0"/>
    <n v="32.1"/>
    <n v="32.6"/>
    <n v="31.4"/>
    <n v="0"/>
    <n v="0"/>
    <n v="0"/>
    <n v="0"/>
    <n v="0"/>
    <m/>
    <m/>
    <m/>
    <n v="32.9"/>
    <n v="32.9"/>
  </r>
  <r>
    <x v="20"/>
    <x v="1"/>
    <x v="0"/>
    <n v="8.7200000000000006"/>
    <n v="7.96"/>
    <n v="7.12"/>
    <n v="0"/>
    <n v="0"/>
    <n v="0"/>
    <n v="0"/>
    <n v="7.7"/>
    <n v="7.78"/>
    <n v="7.86"/>
    <n v="0"/>
    <n v="0"/>
    <n v="0"/>
    <n v="0"/>
    <n v="0"/>
    <m/>
    <m/>
    <m/>
    <n v="7.12"/>
    <n v="7.12"/>
  </r>
  <r>
    <x v="2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0"/>
    <n v="1446"/>
    <n v="2191"/>
    <n v="2230"/>
    <n v="0"/>
    <n v="0"/>
    <n v="0"/>
    <n v="0"/>
    <n v="2230"/>
    <n v="2174"/>
    <n v="4020"/>
    <n v="0"/>
    <n v="0"/>
    <n v="0"/>
    <n v="0"/>
    <n v="0"/>
    <m/>
    <m/>
    <m/>
    <n v="2230"/>
    <n v="2230"/>
  </r>
  <r>
    <x v="20"/>
    <x v="4"/>
    <x v="0"/>
    <n v="269"/>
    <n v="722"/>
    <n v="46"/>
    <n v="0"/>
    <n v="0"/>
    <n v="0"/>
    <n v="0"/>
    <n v="2"/>
    <n v="2"/>
    <n v="21"/>
    <n v="0"/>
    <n v="0"/>
    <n v="0"/>
    <n v="0"/>
    <n v="0"/>
    <m/>
    <m/>
    <m/>
    <n v="46"/>
    <n v="46"/>
  </r>
  <r>
    <x v="2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0"/>
    <n v="3590"/>
    <n v="5090"/>
    <n v="5040"/>
    <n v="0"/>
    <n v="0"/>
    <n v="0"/>
    <n v="0"/>
    <n v="4910"/>
    <n v="4790"/>
    <n v="8490"/>
    <n v="0"/>
    <n v="0"/>
    <n v="0"/>
    <n v="0"/>
    <n v="0"/>
    <m/>
    <m/>
    <m/>
    <n v="5040"/>
    <n v="5040"/>
  </r>
  <r>
    <x v="20"/>
    <x v="19"/>
    <x v="0"/>
    <n v="7879"/>
    <n v="9642"/>
    <n v="1234"/>
    <n v="0"/>
    <n v="0"/>
    <n v="0"/>
    <n v="0"/>
    <n v="586"/>
    <n v="694"/>
    <n v="1326"/>
    <n v="0"/>
    <n v="0"/>
    <n v="0"/>
    <n v="0"/>
    <n v="0"/>
    <m/>
    <m/>
    <m/>
    <n v="1234"/>
    <n v="1234"/>
  </r>
  <r>
    <x v="2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1"/>
    <n v="37.700000000000003"/>
    <n v="35.9"/>
    <n v="32.9"/>
    <n v="0"/>
    <n v="0"/>
    <n v="0"/>
    <n v="0"/>
    <n v="34.299999999999997"/>
    <n v="34.200000000000003"/>
    <n v="31.9"/>
    <n v="0"/>
    <n v="0"/>
    <n v="0"/>
    <n v="0"/>
    <n v="0"/>
    <m/>
    <m/>
    <m/>
    <n v="32.9"/>
    <n v="32.9"/>
  </r>
  <r>
    <x v="20"/>
    <x v="1"/>
    <x v="1"/>
    <n v="9.77"/>
    <n v="7.85"/>
    <n v="7.52"/>
    <n v="0"/>
    <n v="0"/>
    <n v="0"/>
    <n v="0"/>
    <n v="7.74"/>
    <n v="7.8"/>
    <n v="7.92"/>
    <n v="0"/>
    <n v="0"/>
    <n v="0"/>
    <n v="0"/>
    <n v="0"/>
    <m/>
    <m/>
    <m/>
    <n v="7.52"/>
    <n v="7.52"/>
  </r>
  <r>
    <x v="2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1"/>
    <n v="2067"/>
    <n v="2430"/>
    <n v="2500"/>
    <n v="0"/>
    <n v="0"/>
    <n v="0"/>
    <n v="0"/>
    <n v="2240"/>
    <n v="2230"/>
    <n v="4540"/>
    <n v="0"/>
    <n v="0"/>
    <n v="0"/>
    <n v="0"/>
    <n v="0"/>
    <m/>
    <m/>
    <m/>
    <n v="2500"/>
    <n v="2500"/>
  </r>
  <r>
    <x v="20"/>
    <x v="4"/>
    <x v="1"/>
    <n v="316"/>
    <n v="787"/>
    <n v="68"/>
    <n v="0"/>
    <n v="0"/>
    <n v="0"/>
    <n v="0"/>
    <n v="2"/>
    <n v="3"/>
    <n v="35"/>
    <n v="0"/>
    <n v="0"/>
    <n v="0"/>
    <n v="0"/>
    <n v="0"/>
    <m/>
    <m/>
    <m/>
    <n v="68"/>
    <n v="68"/>
  </r>
  <r>
    <x v="2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1"/>
    <n v="5040"/>
    <n v="5700"/>
    <n v="5460"/>
    <n v="0"/>
    <n v="0"/>
    <n v="0"/>
    <n v="0"/>
    <n v="5130"/>
    <n v="5080"/>
    <n v="9220"/>
    <n v="0"/>
    <n v="0"/>
    <n v="0"/>
    <n v="0"/>
    <n v="0"/>
    <m/>
    <m/>
    <m/>
    <n v="5460"/>
    <n v="5460"/>
  </r>
  <r>
    <x v="20"/>
    <x v="19"/>
    <x v="1"/>
    <n v="4077"/>
    <n v="7887"/>
    <n v="3152"/>
    <n v="0"/>
    <n v="0"/>
    <n v="0"/>
    <n v="0"/>
    <n v="714"/>
    <n v="843"/>
    <n v="5134"/>
    <n v="0"/>
    <n v="0"/>
    <n v="0"/>
    <n v="0"/>
    <n v="0"/>
    <m/>
    <m/>
    <m/>
    <n v="3152"/>
    <n v="3152"/>
  </r>
  <r>
    <x v="2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2"/>
    <n v="37.4"/>
    <n v="34.700000000000003"/>
    <n v="32"/>
    <n v="0"/>
    <n v="0"/>
    <n v="0"/>
    <n v="0"/>
    <n v="33.4"/>
    <n v="32.200000000000003"/>
    <n v="33.200000000000003"/>
    <n v="0"/>
    <n v="0"/>
    <n v="0"/>
    <n v="0"/>
    <n v="0"/>
    <m/>
    <m/>
    <m/>
    <n v="32"/>
    <n v="32"/>
  </r>
  <r>
    <x v="20"/>
    <x v="1"/>
    <x v="2"/>
    <n v="10.130000000000001"/>
    <n v="7.5"/>
    <n v="7.27"/>
    <n v="0"/>
    <n v="0"/>
    <n v="0"/>
    <n v="0"/>
    <n v="7.72"/>
    <n v="7.8"/>
    <n v="7.82"/>
    <n v="0"/>
    <n v="0"/>
    <n v="0"/>
    <n v="0"/>
    <n v="0"/>
    <m/>
    <m/>
    <m/>
    <n v="7.27"/>
    <n v="7.27"/>
  </r>
  <r>
    <x v="2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2"/>
    <n v="0"/>
    <n v="0"/>
    <n v="0"/>
    <n v="0"/>
    <n v="0"/>
    <n v="0"/>
    <n v="0"/>
    <n v="2330"/>
    <n v="2260"/>
    <n v="4220"/>
    <n v="0"/>
    <n v="0"/>
    <n v="0"/>
    <n v="0"/>
    <n v="0"/>
    <m/>
    <m/>
    <m/>
    <n v="0"/>
    <n v="0"/>
  </r>
  <r>
    <x v="20"/>
    <x v="4"/>
    <x v="2"/>
    <n v="1432"/>
    <n v="2320"/>
    <n v="2360"/>
    <n v="0"/>
    <n v="0"/>
    <n v="0"/>
    <n v="0"/>
    <n v="2"/>
    <n v="1"/>
    <n v="33"/>
    <n v="0"/>
    <n v="0"/>
    <n v="0"/>
    <n v="0"/>
    <n v="0"/>
    <m/>
    <m/>
    <m/>
    <n v="2360"/>
    <n v="2360"/>
  </r>
  <r>
    <x v="20"/>
    <x v="5"/>
    <x v="2"/>
    <n v="387"/>
    <n v="645"/>
    <n v="219"/>
    <n v="0"/>
    <n v="0"/>
    <n v="0"/>
    <n v="0"/>
    <n v="0"/>
    <n v="0"/>
    <n v="0"/>
    <n v="0"/>
    <n v="0"/>
    <n v="0"/>
    <n v="0"/>
    <n v="0"/>
    <m/>
    <m/>
    <m/>
    <n v="219"/>
    <n v="219"/>
  </r>
  <r>
    <x v="2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2"/>
    <n v="3650"/>
    <n v="5330"/>
    <n v="5175"/>
    <n v="0"/>
    <n v="0"/>
    <n v="0"/>
    <n v="0"/>
    <n v="5240"/>
    <n v="4980"/>
    <n v="9170"/>
    <n v="0"/>
    <n v="0"/>
    <n v="0"/>
    <n v="0"/>
    <n v="0"/>
    <m/>
    <m/>
    <m/>
    <n v="5175"/>
    <n v="5175"/>
  </r>
  <r>
    <x v="20"/>
    <x v="19"/>
    <x v="2"/>
    <n v="3392"/>
    <n v="6512"/>
    <n v="1509"/>
    <n v="0"/>
    <n v="0"/>
    <n v="0"/>
    <n v="0"/>
    <n v="720"/>
    <n v="848"/>
    <n v="1634"/>
    <n v="0"/>
    <n v="0"/>
    <n v="0"/>
    <n v="0"/>
    <n v="0"/>
    <m/>
    <m/>
    <m/>
    <n v="1509"/>
    <n v="1509"/>
  </r>
  <r>
    <x v="2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0"/>
    <n v="39.6"/>
    <n v="33.200000000000003"/>
    <n v="32.4"/>
    <n v="0"/>
    <n v="0"/>
    <n v="0"/>
    <n v="0"/>
    <n v="33.4"/>
    <n v="33.299999999999997"/>
    <n v="32.4"/>
    <n v="0"/>
    <n v="0"/>
    <n v="0"/>
    <n v="0"/>
    <n v="0"/>
    <m/>
    <m/>
    <m/>
    <n v="32.4"/>
    <n v="32.4"/>
  </r>
  <r>
    <x v="21"/>
    <x v="1"/>
    <x v="0"/>
    <n v="9.4600000000000009"/>
    <n v="8.01"/>
    <n v="7.14"/>
    <n v="0"/>
    <n v="0"/>
    <n v="0"/>
    <n v="0"/>
    <n v="7.68"/>
    <n v="7.72"/>
    <n v="7.85"/>
    <n v="0"/>
    <n v="0"/>
    <n v="0"/>
    <n v="0"/>
    <n v="0"/>
    <m/>
    <m/>
    <m/>
    <n v="7.14"/>
    <n v="7.14"/>
  </r>
  <r>
    <x v="2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0"/>
    <n v="2680"/>
    <n v="2300"/>
    <n v="2310"/>
    <n v="0"/>
    <n v="0"/>
    <n v="0"/>
    <n v="0"/>
    <n v="2360"/>
    <n v="2330"/>
    <n v="4100"/>
    <n v="0"/>
    <n v="0"/>
    <n v="0"/>
    <n v="0"/>
    <n v="0"/>
    <m/>
    <m/>
    <m/>
    <n v="2310"/>
    <n v="2310"/>
  </r>
  <r>
    <x v="21"/>
    <x v="4"/>
    <x v="0"/>
    <n v="301"/>
    <n v="597"/>
    <n v="28"/>
    <n v="0"/>
    <n v="0"/>
    <n v="0"/>
    <n v="0"/>
    <n v="2"/>
    <n v="2"/>
    <n v="33"/>
    <n v="0"/>
    <n v="0"/>
    <n v="0"/>
    <n v="0"/>
    <n v="0"/>
    <m/>
    <m/>
    <m/>
    <n v="28"/>
    <n v="28"/>
  </r>
  <r>
    <x v="2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0"/>
    <n v="6420"/>
    <n v="5980"/>
    <n v="5220"/>
    <n v="0"/>
    <n v="0"/>
    <n v="0"/>
    <n v="0"/>
    <n v="5130"/>
    <n v="5190"/>
    <n v="8620"/>
    <n v="0"/>
    <n v="0"/>
    <n v="0"/>
    <n v="0"/>
    <n v="0"/>
    <m/>
    <m/>
    <m/>
    <n v="5220"/>
    <n v="5220"/>
  </r>
  <r>
    <x v="21"/>
    <x v="19"/>
    <x v="0"/>
    <n v="7636"/>
    <n v="8321"/>
    <n v="1237"/>
    <n v="0"/>
    <n v="0"/>
    <n v="0"/>
    <n v="0"/>
    <n v="686"/>
    <n v="721"/>
    <n v="1624"/>
    <n v="0"/>
    <n v="0"/>
    <n v="0"/>
    <n v="0"/>
    <n v="0"/>
    <m/>
    <m/>
    <m/>
    <n v="1237"/>
    <n v="1237"/>
  </r>
  <r>
    <x v="2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1"/>
    <n v="37.9"/>
    <n v="33.799999999999997"/>
    <n v="32.700000000000003"/>
    <n v="0"/>
    <n v="0"/>
    <n v="0"/>
    <n v="0"/>
    <n v="33.9"/>
    <n v="33.700000000000003"/>
    <n v="32.299999999999997"/>
    <n v="0"/>
    <n v="0"/>
    <n v="0"/>
    <n v="0"/>
    <n v="0"/>
    <m/>
    <m/>
    <m/>
    <n v="32.700000000000003"/>
    <n v="32.700000000000003"/>
  </r>
  <r>
    <x v="21"/>
    <x v="1"/>
    <x v="1"/>
    <n v="9.66"/>
    <n v="7.36"/>
    <n v="7.11"/>
    <n v="0"/>
    <n v="0"/>
    <n v="0"/>
    <n v="0"/>
    <n v="7.87"/>
    <n v="7.92"/>
    <n v="8.08"/>
    <n v="0"/>
    <n v="0"/>
    <n v="0"/>
    <n v="0"/>
    <n v="0"/>
    <m/>
    <m/>
    <m/>
    <n v="7.11"/>
    <n v="7.11"/>
  </r>
  <r>
    <x v="2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1"/>
    <n v="3360"/>
    <n v="2500"/>
    <n v="2530"/>
    <n v="0"/>
    <n v="0"/>
    <n v="0"/>
    <n v="0"/>
    <n v="2810"/>
    <n v="2970"/>
    <n v="3510"/>
    <n v="0"/>
    <n v="0"/>
    <n v="0"/>
    <n v="0"/>
    <n v="0"/>
    <m/>
    <m/>
    <m/>
    <n v="2530"/>
    <n v="2530"/>
  </r>
  <r>
    <x v="21"/>
    <x v="4"/>
    <x v="1"/>
    <n v="251"/>
    <n v="583"/>
    <n v="37"/>
    <n v="0"/>
    <n v="0"/>
    <n v="0"/>
    <n v="0"/>
    <n v="4"/>
    <n v="3"/>
    <n v="19"/>
    <n v="0"/>
    <n v="0"/>
    <n v="0"/>
    <n v="0"/>
    <n v="0"/>
    <m/>
    <m/>
    <m/>
    <n v="37"/>
    <n v="37"/>
  </r>
  <r>
    <x v="21"/>
    <x v="5"/>
    <x v="1"/>
    <n v="2"/>
    <n v="8"/>
    <n v="1"/>
    <n v="0"/>
    <n v="0"/>
    <n v="0"/>
    <n v="0"/>
    <n v="0"/>
    <n v="0"/>
    <n v="2"/>
    <n v="0"/>
    <n v="0"/>
    <n v="0"/>
    <n v="0"/>
    <n v="0"/>
    <m/>
    <m/>
    <m/>
    <n v="1"/>
    <n v="1"/>
  </r>
  <r>
    <x v="2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1"/>
    <n v="8030"/>
    <n v="5720"/>
    <n v="5930"/>
    <n v="0"/>
    <n v="0"/>
    <n v="0"/>
    <n v="0"/>
    <n v="4190"/>
    <n v="4510"/>
    <n v="7900"/>
    <n v="0"/>
    <n v="0"/>
    <n v="0"/>
    <n v="0"/>
    <n v="0"/>
    <m/>
    <m/>
    <m/>
    <n v="5930"/>
    <n v="5930"/>
  </r>
  <r>
    <x v="21"/>
    <x v="19"/>
    <x v="1"/>
    <n v="7070"/>
    <n v="6930"/>
    <n v="710"/>
    <n v="0"/>
    <n v="0"/>
    <n v="0"/>
    <n v="0"/>
    <n v="631"/>
    <n v="697"/>
    <n v="1230"/>
    <n v="0"/>
    <n v="0"/>
    <n v="0"/>
    <n v="0"/>
    <n v="0"/>
    <m/>
    <m/>
    <m/>
    <n v="710"/>
    <n v="710"/>
  </r>
  <r>
    <x v="2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2"/>
    <n v="40.799999999999997"/>
    <n v="36.6"/>
    <n v="31.1"/>
    <n v="0"/>
    <n v="0"/>
    <n v="0"/>
    <n v="0"/>
    <n v="33.799999999999997"/>
    <n v="34.799999999999997"/>
    <n v="34.6"/>
    <n v="0"/>
    <n v="0"/>
    <n v="0"/>
    <n v="0"/>
    <n v="0"/>
    <m/>
    <m/>
    <m/>
    <n v="31.1"/>
    <n v="31.1"/>
  </r>
  <r>
    <x v="21"/>
    <x v="1"/>
    <x v="2"/>
    <n v="8.69"/>
    <n v="7.18"/>
    <n v="7.02"/>
    <n v="0"/>
    <n v="0"/>
    <n v="0"/>
    <n v="0"/>
    <n v="7.69"/>
    <n v="7.68"/>
    <n v="7.85"/>
    <n v="0"/>
    <n v="0"/>
    <n v="0"/>
    <n v="0"/>
    <n v="0"/>
    <m/>
    <m/>
    <m/>
    <n v="7.02"/>
    <n v="7.02"/>
  </r>
  <r>
    <x v="2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2"/>
    <n v="1341"/>
    <n v="2840"/>
    <n v="3420"/>
    <n v="0"/>
    <n v="0"/>
    <n v="0"/>
    <n v="0"/>
    <n v="2620"/>
    <n v="2600"/>
    <n v="9130"/>
    <n v="0"/>
    <n v="0"/>
    <n v="0"/>
    <n v="0"/>
    <n v="0"/>
    <m/>
    <m/>
    <m/>
    <n v="3420"/>
    <n v="3420"/>
  </r>
  <r>
    <x v="21"/>
    <x v="4"/>
    <x v="2"/>
    <n v="105"/>
    <n v="648"/>
    <n v="40"/>
    <n v="0"/>
    <n v="0"/>
    <n v="0"/>
    <n v="0"/>
    <n v="1"/>
    <n v="2"/>
    <n v="17"/>
    <n v="0"/>
    <n v="0"/>
    <n v="0"/>
    <n v="0"/>
    <n v="0"/>
    <m/>
    <m/>
    <m/>
    <n v="40"/>
    <n v="40"/>
  </r>
  <r>
    <x v="2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2"/>
    <n v="3520"/>
    <n v="6700"/>
    <n v="7870"/>
    <n v="0"/>
    <n v="0"/>
    <n v="0"/>
    <n v="0"/>
    <n v="5890"/>
    <n v="5960"/>
    <n v="19340"/>
    <n v="0"/>
    <n v="0"/>
    <n v="0"/>
    <n v="0"/>
    <n v="0"/>
    <m/>
    <m/>
    <m/>
    <n v="7870"/>
    <n v="7870"/>
  </r>
  <r>
    <x v="21"/>
    <x v="19"/>
    <x v="2"/>
    <n v="3150"/>
    <n v="6951"/>
    <n v="836"/>
    <n v="0"/>
    <n v="0"/>
    <n v="0"/>
    <n v="0"/>
    <n v="720"/>
    <n v="871"/>
    <n v="3560"/>
    <n v="0"/>
    <n v="0"/>
    <n v="0"/>
    <n v="0"/>
    <n v="0"/>
    <m/>
    <m/>
    <m/>
    <n v="836"/>
    <n v="836"/>
  </r>
  <r>
    <x v="2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0"/>
    <n v="40.700000000000003"/>
    <n v="36.4"/>
    <n v="33.9"/>
    <n v="0"/>
    <n v="0"/>
    <n v="0"/>
    <n v="0"/>
    <n v="35.4"/>
    <n v="34.9"/>
    <n v="33.799999999999997"/>
    <n v="0"/>
    <n v="0"/>
    <n v="0"/>
    <n v="0"/>
    <n v="0"/>
    <m/>
    <m/>
    <m/>
    <n v="33.9"/>
    <n v="33.9"/>
  </r>
  <r>
    <x v="22"/>
    <x v="1"/>
    <x v="0"/>
    <n v="9.36"/>
    <n v="7.72"/>
    <n v="7.01"/>
    <n v="0"/>
    <n v="0"/>
    <n v="0"/>
    <n v="0"/>
    <n v="7.7"/>
    <n v="7.71"/>
    <n v="7.76"/>
    <n v="0"/>
    <n v="0"/>
    <n v="0"/>
    <n v="0"/>
    <n v="0"/>
    <m/>
    <m/>
    <m/>
    <n v="7.01"/>
    <n v="7.01"/>
  </r>
  <r>
    <x v="2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0"/>
    <n v="1420"/>
    <n v="2380"/>
    <n v="2960"/>
    <n v="0"/>
    <n v="0"/>
    <n v="0"/>
    <n v="0"/>
    <n v="2770"/>
    <n v="2710"/>
    <n v="6530"/>
    <n v="0"/>
    <n v="0"/>
    <n v="0"/>
    <n v="0"/>
    <n v="0"/>
    <m/>
    <m/>
    <m/>
    <n v="2960"/>
    <n v="2960"/>
  </r>
  <r>
    <x v="22"/>
    <x v="4"/>
    <x v="0"/>
    <n v="203"/>
    <n v="483"/>
    <n v="31"/>
    <n v="0"/>
    <n v="0"/>
    <n v="0"/>
    <n v="0"/>
    <n v="3"/>
    <n v="2"/>
    <n v="42"/>
    <n v="0"/>
    <n v="0"/>
    <n v="0"/>
    <n v="0"/>
    <n v="0"/>
    <m/>
    <m/>
    <m/>
    <n v="31"/>
    <n v="31"/>
  </r>
  <r>
    <x v="2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0"/>
    <n v="3630"/>
    <n v="5690"/>
    <n v="5560"/>
    <n v="0"/>
    <n v="0"/>
    <n v="0"/>
    <n v="0"/>
    <n v="6400"/>
    <n v="6560"/>
    <n v="1401"/>
    <n v="0"/>
    <n v="0"/>
    <n v="0"/>
    <n v="0"/>
    <n v="0"/>
    <m/>
    <m/>
    <m/>
    <n v="5560"/>
    <n v="5560"/>
  </r>
  <r>
    <x v="22"/>
    <x v="19"/>
    <x v="0"/>
    <n v="6426"/>
    <n v="7938"/>
    <n v="976"/>
    <n v="0"/>
    <n v="0"/>
    <n v="0"/>
    <n v="0"/>
    <n v="794"/>
    <n v="826"/>
    <n v="1476"/>
    <n v="0"/>
    <n v="0"/>
    <n v="0"/>
    <n v="0"/>
    <n v="0"/>
    <m/>
    <m/>
    <m/>
    <n v="976"/>
    <n v="976"/>
  </r>
  <r>
    <x v="2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1"/>
    <n v="35.4"/>
    <n v="32.700000000000003"/>
    <n v="31.9"/>
    <n v="0"/>
    <n v="0"/>
    <n v="0"/>
    <n v="0"/>
    <n v="31.2"/>
    <n v="30.9"/>
    <n v="32.700000000000003"/>
    <n v="0"/>
    <n v="0"/>
    <n v="0"/>
    <n v="0"/>
    <n v="0"/>
    <m/>
    <m/>
    <m/>
    <n v="31.9"/>
    <n v="31.9"/>
  </r>
  <r>
    <x v="22"/>
    <x v="1"/>
    <x v="1"/>
    <n v="8.77"/>
    <n v="7.49"/>
    <n v="7.18"/>
    <n v="0"/>
    <n v="0"/>
    <n v="0"/>
    <n v="0"/>
    <n v="7.79"/>
    <n v="8"/>
    <n v="8.1199999999999992"/>
    <n v="0"/>
    <n v="0"/>
    <n v="0"/>
    <n v="0"/>
    <n v="0"/>
    <m/>
    <m/>
    <m/>
    <n v="7.18"/>
    <n v="7.18"/>
  </r>
  <r>
    <x v="22"/>
    <x v="2"/>
    <x v="1"/>
    <n v="2320"/>
    <n v="2200"/>
    <n v="432"/>
    <n v="0"/>
    <n v="0"/>
    <n v="0"/>
    <n v="0"/>
    <n v="80"/>
    <n v="80"/>
    <n v="270"/>
    <n v="0"/>
    <n v="0"/>
    <n v="0"/>
    <n v="0"/>
    <n v="0"/>
    <m/>
    <m/>
    <m/>
    <n v="432"/>
    <n v="432"/>
  </r>
  <r>
    <x v="22"/>
    <x v="3"/>
    <x v="1"/>
    <n v="1056"/>
    <n v="1799"/>
    <n v="2010"/>
    <n v="0"/>
    <n v="0"/>
    <n v="0"/>
    <n v="0"/>
    <n v="3830"/>
    <n v="2560"/>
    <n v="7560"/>
    <n v="0"/>
    <n v="0"/>
    <n v="0"/>
    <n v="0"/>
    <n v="0"/>
    <m/>
    <m/>
    <m/>
    <n v="2010"/>
    <n v="2010"/>
  </r>
  <r>
    <x v="22"/>
    <x v="4"/>
    <x v="1"/>
    <n v="371"/>
    <n v="703"/>
    <n v="31"/>
    <n v="0"/>
    <n v="0"/>
    <n v="0"/>
    <n v="0"/>
    <n v="4"/>
    <n v="4"/>
    <n v="29"/>
    <n v="0"/>
    <n v="0"/>
    <n v="0"/>
    <n v="0"/>
    <n v="0"/>
    <m/>
    <m/>
    <m/>
    <n v="31"/>
    <n v="31"/>
  </r>
  <r>
    <x v="22"/>
    <x v="5"/>
    <x v="1"/>
    <n v="2"/>
    <n v="8"/>
    <n v="0.5"/>
    <n v="0"/>
    <n v="0"/>
    <n v="0"/>
    <n v="0"/>
    <n v="0"/>
    <n v="0"/>
    <n v="3"/>
    <n v="0"/>
    <n v="0"/>
    <n v="0"/>
    <n v="0"/>
    <n v="0"/>
    <m/>
    <m/>
    <m/>
    <n v="0.5"/>
    <n v="0.5"/>
  </r>
  <r>
    <x v="2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1"/>
    <n v="2460"/>
    <n v="3310"/>
    <n v="3510"/>
    <n v="0"/>
    <n v="0"/>
    <n v="0"/>
    <n v="0"/>
    <n v="5750"/>
    <n v="5510"/>
    <n v="15360"/>
    <n v="0"/>
    <n v="0"/>
    <n v="0"/>
    <n v="0"/>
    <n v="0"/>
    <m/>
    <m/>
    <m/>
    <n v="3510"/>
    <n v="3510"/>
  </r>
  <r>
    <x v="22"/>
    <x v="19"/>
    <x v="1"/>
    <n v="7293"/>
    <n v="6497"/>
    <n v="913"/>
    <n v="0"/>
    <n v="0"/>
    <n v="0"/>
    <n v="0"/>
    <n v="859"/>
    <n v="838"/>
    <n v="3410"/>
    <n v="0"/>
    <n v="0"/>
    <n v="0"/>
    <n v="0"/>
    <n v="0"/>
    <m/>
    <m/>
    <m/>
    <n v="913"/>
    <n v="913"/>
  </r>
  <r>
    <x v="2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2"/>
    <n v="34.5"/>
    <n v="33.1"/>
    <n v="31.3"/>
    <n v="0"/>
    <n v="0"/>
    <n v="0"/>
    <n v="0"/>
    <n v="33.9"/>
    <n v="34.1"/>
    <n v="31.2"/>
    <n v="0"/>
    <n v="0"/>
    <n v="0"/>
    <n v="0"/>
    <n v="0"/>
    <m/>
    <m/>
    <m/>
    <n v="31.3"/>
    <n v="31.3"/>
  </r>
  <r>
    <x v="22"/>
    <x v="1"/>
    <x v="2"/>
    <n v="9.25"/>
    <n v="8.1"/>
    <n v="7.62"/>
    <n v="0"/>
    <n v="0"/>
    <n v="0"/>
    <n v="0"/>
    <n v="8.1199999999999992"/>
    <n v="8.23"/>
    <n v="8.32"/>
    <n v="0"/>
    <n v="0"/>
    <n v="0"/>
    <n v="0"/>
    <n v="0"/>
    <m/>
    <m/>
    <m/>
    <n v="7.62"/>
    <n v="7.62"/>
  </r>
  <r>
    <x v="2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2"/>
    <n v="1168"/>
    <n v="1983"/>
    <n v="1892"/>
    <n v="0"/>
    <n v="0"/>
    <n v="0"/>
    <n v="0"/>
    <n v="1845"/>
    <n v="1823"/>
    <n v="4232"/>
    <n v="0"/>
    <n v="0"/>
    <n v="0"/>
    <n v="0"/>
    <n v="0"/>
    <m/>
    <m/>
    <m/>
    <n v="1892"/>
    <n v="1892"/>
  </r>
  <r>
    <x v="22"/>
    <x v="4"/>
    <x v="2"/>
    <n v="256"/>
    <n v="381"/>
    <n v="57"/>
    <n v="0"/>
    <n v="0"/>
    <n v="0"/>
    <n v="0"/>
    <n v="2"/>
    <n v="2"/>
    <n v="19"/>
    <n v="0"/>
    <n v="0"/>
    <n v="0"/>
    <n v="0"/>
    <n v="0"/>
    <m/>
    <m/>
    <m/>
    <n v="57"/>
    <n v="57"/>
  </r>
  <r>
    <x v="2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2"/>
    <n v="2921"/>
    <n v="4662"/>
    <n v="4289"/>
    <n v="0"/>
    <n v="0"/>
    <n v="0"/>
    <n v="0"/>
    <n v="4231"/>
    <n v="4210"/>
    <n v="9028"/>
    <n v="0"/>
    <n v="0"/>
    <n v="0"/>
    <n v="0"/>
    <n v="0"/>
    <m/>
    <m/>
    <m/>
    <n v="4289"/>
    <n v="4289"/>
  </r>
  <r>
    <x v="22"/>
    <x v="19"/>
    <x v="2"/>
    <n v="3315"/>
    <n v="4312"/>
    <n v="1018"/>
    <n v="0"/>
    <n v="0"/>
    <n v="0"/>
    <n v="0"/>
    <n v="652"/>
    <n v="655"/>
    <n v="2183"/>
    <n v="0"/>
    <n v="0"/>
    <n v="0"/>
    <n v="0"/>
    <n v="0"/>
    <m/>
    <m/>
    <m/>
    <n v="1018"/>
    <n v="1018"/>
  </r>
  <r>
    <x v="2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0"/>
    <s v="40.7"/>
    <s v="35.4"/>
    <s v="35.4"/>
    <n v="0"/>
    <n v="0"/>
    <n v="0"/>
    <n v="0"/>
    <s v="33.2"/>
    <s v="32.9"/>
    <s v="33.1"/>
    <n v="0"/>
    <n v="0"/>
    <n v="0"/>
    <n v="0"/>
    <n v="0"/>
    <m/>
    <m/>
    <m/>
    <s v="35.4"/>
    <s v="35.4"/>
  </r>
  <r>
    <x v="23"/>
    <x v="1"/>
    <x v="0"/>
    <s v="9.36"/>
    <s v="7.70"/>
    <s v="8.77"/>
    <n v="0"/>
    <n v="0"/>
    <n v="0"/>
    <n v="0"/>
    <s v="7.89"/>
    <s v="7.78"/>
    <s v="8.01"/>
    <n v="0"/>
    <n v="0"/>
    <n v="0"/>
    <n v="0"/>
    <n v="0"/>
    <m/>
    <m/>
    <m/>
    <s v="8.77"/>
    <s v="8.77"/>
  </r>
  <r>
    <x v="2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4"/>
    <x v="0"/>
    <n v="1420"/>
    <n v="2770"/>
    <n v="1056"/>
    <n v="0"/>
    <n v="0"/>
    <n v="0"/>
    <n v="0"/>
    <n v="2130"/>
    <n v="2380"/>
    <n v="5710"/>
    <n v="0"/>
    <n v="0"/>
    <n v="0"/>
    <n v="0"/>
    <n v="0"/>
    <m/>
    <m/>
    <m/>
    <n v="1056"/>
    <n v="1056"/>
  </r>
  <r>
    <x v="23"/>
    <x v="5"/>
    <x v="0"/>
    <n v="203"/>
    <n v="3"/>
    <n v="371"/>
    <n v="0"/>
    <n v="0"/>
    <n v="0"/>
    <n v="0"/>
    <n v="3"/>
    <n v="4"/>
    <n v="27"/>
    <n v="0"/>
    <n v="0"/>
    <n v="0"/>
    <n v="0"/>
    <n v="0"/>
    <m/>
    <m/>
    <m/>
    <n v="371"/>
    <n v="371"/>
  </r>
  <r>
    <x v="2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0"/>
    <n v="3630"/>
    <n v="6400"/>
    <n v="2460"/>
    <n v="0"/>
    <n v="0"/>
    <n v="0"/>
    <n v="0"/>
    <n v="3210"/>
    <n v="3530"/>
    <n v="6710"/>
    <n v="0"/>
    <n v="0"/>
    <n v="0"/>
    <n v="0"/>
    <n v="0"/>
    <m/>
    <m/>
    <m/>
    <n v="2460"/>
    <n v="2460"/>
  </r>
  <r>
    <x v="23"/>
    <x v="19"/>
    <x v="0"/>
    <n v="6426"/>
    <n v="794"/>
    <n v="7293"/>
    <n v="0"/>
    <n v="0"/>
    <n v="0"/>
    <n v="0"/>
    <n v="644"/>
    <n v="638"/>
    <n v="2970"/>
    <n v="0"/>
    <n v="0"/>
    <n v="0"/>
    <n v="0"/>
    <n v="0"/>
    <m/>
    <m/>
    <m/>
    <n v="7293"/>
    <n v="7293"/>
  </r>
  <r>
    <x v="2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1"/>
    <s v="36.4"/>
    <s v="34.9"/>
    <s v="32.7"/>
    <n v="0"/>
    <n v="0"/>
    <n v="0"/>
    <n v="0"/>
    <s v="32.3"/>
    <s v="33.5"/>
    <s v="31.8"/>
    <n v="0"/>
    <n v="0"/>
    <n v="0"/>
    <n v="0"/>
    <n v="0"/>
    <m/>
    <m/>
    <m/>
    <s v="32.7"/>
    <s v="32.7"/>
  </r>
  <r>
    <x v="23"/>
    <x v="1"/>
    <x v="1"/>
    <s v="7.72"/>
    <s v="7.71"/>
    <s v="7.49"/>
    <n v="0"/>
    <n v="0"/>
    <n v="0"/>
    <n v="0"/>
    <s v="7.61"/>
    <s v="7.71"/>
    <s v="7.89"/>
    <n v="0"/>
    <n v="0"/>
    <n v="0"/>
    <n v="0"/>
    <n v="0"/>
    <m/>
    <m/>
    <m/>
    <s v="7.49"/>
    <s v="7.49"/>
  </r>
  <r>
    <x v="2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1"/>
    <n v="2380"/>
    <n v="2710"/>
    <n v="1799"/>
    <n v="0"/>
    <n v="0"/>
    <n v="0"/>
    <n v="0"/>
    <n v="1689"/>
    <n v="1737"/>
    <n v="6840"/>
    <n v="0"/>
    <n v="0"/>
    <n v="0"/>
    <n v="0"/>
    <n v="0"/>
    <m/>
    <m/>
    <m/>
    <n v="1799"/>
    <n v="1799"/>
  </r>
  <r>
    <x v="23"/>
    <x v="4"/>
    <x v="1"/>
    <n v="483"/>
    <n v="2"/>
    <n v="703"/>
    <n v="0"/>
    <n v="0"/>
    <n v="0"/>
    <n v="0"/>
    <n v="0"/>
    <n v="2"/>
    <n v="18"/>
    <n v="0"/>
    <n v="0"/>
    <n v="0"/>
    <n v="0"/>
    <n v="0"/>
    <m/>
    <m/>
    <m/>
    <n v="703"/>
    <n v="703"/>
  </r>
  <r>
    <x v="2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1"/>
    <n v="5690"/>
    <n v="6560"/>
    <n v="3310"/>
    <n v="0"/>
    <n v="0"/>
    <n v="0"/>
    <n v="0"/>
    <n v="3800"/>
    <n v="3960"/>
    <n v="14900"/>
    <n v="0"/>
    <n v="0"/>
    <n v="0"/>
    <n v="0"/>
    <n v="0"/>
    <m/>
    <m/>
    <m/>
    <n v="3310"/>
    <n v="3310"/>
  </r>
  <r>
    <x v="23"/>
    <x v="19"/>
    <x v="1"/>
    <n v="7938"/>
    <n v="826"/>
    <n v="6497"/>
    <n v="0"/>
    <n v="0"/>
    <n v="0"/>
    <n v="0"/>
    <n v="300"/>
    <n v="355"/>
    <n v="1751"/>
    <n v="0"/>
    <n v="0"/>
    <n v="0"/>
    <n v="0"/>
    <n v="0"/>
    <m/>
    <m/>
    <m/>
    <n v="6497"/>
    <n v="6497"/>
  </r>
  <r>
    <x v="2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2"/>
    <s v="33.9"/>
    <s v="33.8"/>
    <s v="31.9"/>
    <n v="0"/>
    <n v="0"/>
    <n v="0"/>
    <n v="0"/>
    <s v="31.2"/>
    <s v="31.9"/>
    <s v="32.7"/>
    <n v="0"/>
    <n v="0"/>
    <n v="0"/>
    <n v="0"/>
    <n v="0"/>
    <m/>
    <m/>
    <m/>
    <s v="31.9"/>
    <s v="31.9"/>
  </r>
  <r>
    <x v="23"/>
    <x v="1"/>
    <x v="2"/>
    <s v="7.01"/>
    <s v="7.76"/>
    <s v="7.18"/>
    <n v="0"/>
    <n v="0"/>
    <n v="0"/>
    <n v="0"/>
    <s v="7.69"/>
    <s v="7.63"/>
    <s v="8.09"/>
    <n v="0"/>
    <n v="0"/>
    <n v="0"/>
    <n v="0"/>
    <n v="0"/>
    <m/>
    <m/>
    <m/>
    <s v="7.18"/>
    <s v="7.18"/>
  </r>
  <r>
    <x v="2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2"/>
    <n v="2960"/>
    <n v="6530"/>
    <n v="2010"/>
    <n v="0"/>
    <n v="0"/>
    <n v="0"/>
    <n v="0"/>
    <n v="1661"/>
    <n v="1615"/>
    <n v="4730"/>
    <n v="0"/>
    <n v="0"/>
    <n v="0"/>
    <n v="0"/>
    <n v="0"/>
    <m/>
    <m/>
    <m/>
    <n v="2010"/>
    <n v="2010"/>
  </r>
  <r>
    <x v="23"/>
    <x v="4"/>
    <x v="2"/>
    <n v="31"/>
    <n v="42"/>
    <n v="31"/>
    <n v="0"/>
    <n v="0"/>
    <n v="0"/>
    <n v="0"/>
    <n v="1"/>
    <n v="1"/>
    <n v="35"/>
    <n v="0"/>
    <n v="0"/>
    <n v="0"/>
    <n v="0"/>
    <n v="0"/>
    <m/>
    <m/>
    <m/>
    <n v="31"/>
    <n v="31"/>
  </r>
  <r>
    <x v="2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2"/>
    <n v="5560"/>
    <n v="1401"/>
    <n v="3510"/>
    <n v="0"/>
    <n v="0"/>
    <n v="0"/>
    <n v="0"/>
    <n v="3640"/>
    <n v="3590"/>
    <n v="10120"/>
    <n v="0"/>
    <n v="0"/>
    <n v="0"/>
    <n v="0"/>
    <n v="0"/>
    <m/>
    <m/>
    <m/>
    <n v="3510"/>
    <n v="3510"/>
  </r>
  <r>
    <x v="23"/>
    <x v="19"/>
    <x v="2"/>
    <n v="976"/>
    <n v="1476"/>
    <n v="913"/>
    <n v="0"/>
    <n v="0"/>
    <n v="0"/>
    <n v="0"/>
    <n v="318"/>
    <n v="352"/>
    <n v="1528"/>
    <n v="0"/>
    <n v="0"/>
    <n v="0"/>
    <n v="0"/>
    <n v="0"/>
    <m/>
    <m/>
    <m/>
    <n v="913"/>
    <n v="913"/>
  </r>
  <r>
    <x v="2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1"/>
    <s v="34.9"/>
    <s v="33.8"/>
    <s v="33.6"/>
    <n v="0"/>
    <n v="0"/>
    <n v="0"/>
    <n v="0"/>
    <s v="32.4"/>
    <s v="32.5"/>
    <s v="32.6"/>
    <n v="0"/>
    <n v="0"/>
    <n v="0"/>
    <n v="0"/>
    <n v="0"/>
    <m/>
    <m/>
    <m/>
    <s v="33.6"/>
    <s v="33.6"/>
  </r>
  <r>
    <x v="24"/>
    <x v="1"/>
    <x v="1"/>
    <s v="9.18"/>
    <s v="7.66"/>
    <s v="7.32"/>
    <n v="0"/>
    <n v="0"/>
    <n v="0"/>
    <n v="0"/>
    <s v="7.61"/>
    <s v="7.62"/>
    <s v="7.91"/>
    <n v="0"/>
    <n v="0"/>
    <n v="0"/>
    <n v="0"/>
    <n v="0"/>
    <m/>
    <m/>
    <m/>
    <s v="7.32"/>
    <s v="7.32"/>
  </r>
  <r>
    <x v="2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1"/>
    <n v="2125"/>
    <n v="2320"/>
    <n v="1951"/>
    <n v="0"/>
    <n v="0"/>
    <n v="0"/>
    <n v="0"/>
    <n v="2240"/>
    <n v="2290"/>
    <n v="4120"/>
    <n v="0"/>
    <n v="0"/>
    <n v="0"/>
    <n v="0"/>
    <n v="0"/>
    <m/>
    <m/>
    <m/>
    <n v="1951"/>
    <n v="1951"/>
  </r>
  <r>
    <x v="24"/>
    <x v="4"/>
    <x v="1"/>
    <n v="421"/>
    <n v="771"/>
    <n v="45"/>
    <n v="0"/>
    <n v="0"/>
    <n v="0"/>
    <n v="0"/>
    <n v="2"/>
    <n v="1"/>
    <n v="52"/>
    <n v="0"/>
    <n v="0"/>
    <n v="0"/>
    <n v="0"/>
    <n v="0"/>
    <m/>
    <m/>
    <m/>
    <n v="45"/>
    <n v="45"/>
  </r>
  <r>
    <x v="2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1"/>
    <n v="4820"/>
    <n v="5790"/>
    <n v="4240"/>
    <n v="0"/>
    <n v="0"/>
    <n v="0"/>
    <n v="0"/>
    <n v="4620"/>
    <n v="4790"/>
    <n v="9280"/>
    <n v="0"/>
    <n v="0"/>
    <n v="0"/>
    <n v="0"/>
    <n v="0"/>
    <m/>
    <m/>
    <m/>
    <n v="4240"/>
    <n v="4240"/>
  </r>
  <r>
    <x v="24"/>
    <x v="19"/>
    <x v="1"/>
    <n v="4221"/>
    <n v="5740"/>
    <n v="421"/>
    <n v="0"/>
    <n v="0"/>
    <n v="0"/>
    <n v="0"/>
    <n v="576"/>
    <n v="579"/>
    <n v="1435"/>
    <n v="0"/>
    <n v="0"/>
    <n v="0"/>
    <n v="0"/>
    <n v="0"/>
    <m/>
    <m/>
    <m/>
    <n v="421"/>
    <n v="421"/>
  </r>
  <r>
    <x v="2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2"/>
    <s v="35.2"/>
    <s v="33.1"/>
    <s v="32.1"/>
    <n v="0"/>
    <n v="0"/>
    <n v="0"/>
    <n v="0"/>
    <s v="30.2"/>
    <s v="31.4"/>
    <s v="30.1"/>
    <n v="0"/>
    <n v="0"/>
    <n v="0"/>
    <n v="0"/>
    <n v="0"/>
    <m/>
    <m/>
    <m/>
    <s v="32.1"/>
    <s v="32.1"/>
  </r>
  <r>
    <x v="24"/>
    <x v="1"/>
    <x v="2"/>
    <s v="8.66"/>
    <s v="7.54"/>
    <s v="7.29"/>
    <n v="0"/>
    <n v="0"/>
    <n v="0"/>
    <n v="0"/>
    <s v="7.49"/>
    <s v="7.32"/>
    <s v="7.89"/>
    <n v="0"/>
    <n v="0"/>
    <n v="0"/>
    <n v="0"/>
    <n v="0"/>
    <m/>
    <m/>
    <m/>
    <s v="7.29"/>
    <s v="7.29"/>
  </r>
  <r>
    <x v="2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2"/>
    <n v="1632"/>
    <n v="2331"/>
    <n v="2422"/>
    <n v="0"/>
    <n v="0"/>
    <n v="0"/>
    <n v="0"/>
    <n v="2111"/>
    <n v="2181"/>
    <n v="2411"/>
    <n v="0"/>
    <n v="0"/>
    <n v="0"/>
    <n v="0"/>
    <n v="0"/>
    <m/>
    <m/>
    <m/>
    <n v="2422"/>
    <n v="2422"/>
  </r>
  <r>
    <x v="24"/>
    <x v="4"/>
    <x v="2"/>
    <n v="337"/>
    <n v="748"/>
    <n v="48"/>
    <n v="0"/>
    <n v="0"/>
    <n v="0"/>
    <n v="0"/>
    <n v="1"/>
    <n v="2"/>
    <n v="41"/>
    <n v="0"/>
    <n v="0"/>
    <n v="0"/>
    <n v="0"/>
    <n v="0"/>
    <m/>
    <m/>
    <m/>
    <n v="48"/>
    <n v="48"/>
  </r>
  <r>
    <x v="2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2"/>
    <n v="3841"/>
    <n v="5192"/>
    <n v="5321"/>
    <n v="0"/>
    <n v="0"/>
    <n v="0"/>
    <n v="0"/>
    <n v="4652"/>
    <n v="4751"/>
    <n v="5173"/>
    <n v="0"/>
    <n v="0"/>
    <n v="0"/>
    <n v="0"/>
    <n v="0"/>
    <m/>
    <m/>
    <m/>
    <n v="5321"/>
    <n v="5321"/>
  </r>
  <r>
    <x v="24"/>
    <x v="19"/>
    <x v="2"/>
    <n v="5421"/>
    <n v="7144"/>
    <n v="998"/>
    <n v="0"/>
    <n v="0"/>
    <n v="0"/>
    <n v="0"/>
    <n v="487"/>
    <n v="570"/>
    <n v="1262"/>
    <n v="0"/>
    <n v="0"/>
    <n v="0"/>
    <n v="0"/>
    <n v="0"/>
    <m/>
    <m/>
    <m/>
    <n v="998"/>
    <n v="998"/>
  </r>
  <r>
    <x v="2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1"/>
    <s v="34.5"/>
    <s v="31.6"/>
    <s v="31.4"/>
    <n v="0"/>
    <n v="0"/>
    <n v="0"/>
    <n v="0"/>
    <n v="0"/>
    <n v="0"/>
    <n v="0"/>
    <n v="0"/>
    <n v="0"/>
    <n v="0"/>
    <n v="0"/>
    <n v="0"/>
    <m/>
    <m/>
    <m/>
    <s v="31.4"/>
    <s v="31.4"/>
  </r>
  <r>
    <x v="25"/>
    <x v="1"/>
    <x v="1"/>
    <s v="7.21"/>
    <s v="7.42"/>
    <s v="6.96"/>
    <n v="0"/>
    <n v="0"/>
    <n v="0"/>
    <n v="0"/>
    <n v="0"/>
    <n v="0"/>
    <n v="0"/>
    <n v="0"/>
    <n v="0"/>
    <n v="0"/>
    <n v="0"/>
    <n v="0"/>
    <m/>
    <m/>
    <m/>
    <s v="6.96"/>
    <s v="6.96"/>
  </r>
  <r>
    <x v="2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1"/>
    <n v="1421"/>
    <n v="1720"/>
    <n v="1760"/>
    <n v="0"/>
    <n v="0"/>
    <n v="0"/>
    <n v="0"/>
    <n v="0"/>
    <n v="0"/>
    <n v="0"/>
    <n v="0"/>
    <n v="0"/>
    <n v="0"/>
    <n v="0"/>
    <n v="0"/>
    <m/>
    <m/>
    <m/>
    <n v="1760"/>
    <n v="1760"/>
  </r>
  <r>
    <x v="25"/>
    <x v="4"/>
    <x v="1"/>
    <n v="357"/>
    <n v="791"/>
    <n v="24"/>
    <n v="0"/>
    <n v="0"/>
    <n v="0"/>
    <n v="0"/>
    <n v="0"/>
    <n v="0"/>
    <n v="0"/>
    <n v="0"/>
    <n v="0"/>
    <n v="0"/>
    <n v="0"/>
    <n v="0"/>
    <m/>
    <m/>
    <m/>
    <n v="24"/>
    <n v="24"/>
  </r>
  <r>
    <x v="2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1"/>
    <n v="3330"/>
    <n v="3750"/>
    <n v="3810"/>
    <n v="0"/>
    <n v="0"/>
    <n v="0"/>
    <n v="0"/>
    <n v="0"/>
    <n v="0"/>
    <n v="0"/>
    <n v="0"/>
    <n v="0"/>
    <n v="0"/>
    <n v="0"/>
    <n v="0"/>
    <m/>
    <m/>
    <m/>
    <n v="3810"/>
    <n v="3810"/>
  </r>
  <r>
    <x v="25"/>
    <x v="19"/>
    <x v="1"/>
    <n v="3780"/>
    <n v="6834"/>
    <n v="937"/>
    <n v="0"/>
    <n v="0"/>
    <n v="0"/>
    <n v="0"/>
    <n v="0"/>
    <n v="0"/>
    <n v="0"/>
    <n v="0"/>
    <n v="0"/>
    <n v="0"/>
    <n v="0"/>
    <n v="0"/>
    <m/>
    <m/>
    <m/>
    <n v="937"/>
    <n v="937"/>
  </r>
  <r>
    <x v="2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2"/>
    <s v="34.8"/>
    <s v="33.7"/>
    <s v="33.4"/>
    <n v="0"/>
    <n v="0"/>
    <n v="0"/>
    <n v="0"/>
    <s v="32.9"/>
    <s v="32.7"/>
    <s v="33.1"/>
    <n v="0"/>
    <n v="0"/>
    <n v="0"/>
    <n v="0"/>
    <n v="0"/>
    <m/>
    <m/>
    <m/>
    <s v="33.4"/>
    <s v="33.4"/>
  </r>
  <r>
    <x v="25"/>
    <x v="1"/>
    <x v="2"/>
    <s v="9.71"/>
    <s v="7.41"/>
    <s v="7.32"/>
    <n v="0"/>
    <n v="0"/>
    <n v="0"/>
    <n v="0"/>
    <s v="7.46"/>
    <s v="7.98"/>
    <s v="7.91"/>
    <n v="0"/>
    <n v="0"/>
    <n v="0"/>
    <n v="0"/>
    <n v="0"/>
    <m/>
    <m/>
    <m/>
    <s v="7.32"/>
    <s v="7.32"/>
  </r>
  <r>
    <x v="2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2"/>
    <n v="1972"/>
    <n v="2121"/>
    <n v="2090"/>
    <n v="0"/>
    <n v="0"/>
    <n v="0"/>
    <n v="0"/>
    <n v="2240"/>
    <n v="2310"/>
    <n v="4190"/>
    <n v="0"/>
    <n v="0"/>
    <n v="0"/>
    <n v="0"/>
    <n v="0"/>
    <m/>
    <m/>
    <m/>
    <n v="2090"/>
    <n v="2090"/>
  </r>
  <r>
    <x v="25"/>
    <x v="4"/>
    <x v="2"/>
    <n v="475"/>
    <n v="678"/>
    <n v="51"/>
    <n v="0"/>
    <n v="0"/>
    <n v="0"/>
    <n v="0"/>
    <n v="1"/>
    <n v="72"/>
    <n v="59"/>
    <n v="0"/>
    <n v="0"/>
    <n v="0"/>
    <n v="0"/>
    <n v="0"/>
    <m/>
    <m/>
    <m/>
    <n v="51"/>
    <n v="51"/>
  </r>
  <r>
    <x v="2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2"/>
    <n v="3720"/>
    <n v="4520"/>
    <n v="4470"/>
    <n v="0"/>
    <n v="0"/>
    <n v="0"/>
    <n v="0"/>
    <n v="4820"/>
    <n v="4520"/>
    <n v="9210"/>
    <n v="0"/>
    <n v="0"/>
    <n v="0"/>
    <n v="0"/>
    <n v="0"/>
    <m/>
    <m/>
    <m/>
    <n v="4470"/>
    <n v="4470"/>
  </r>
  <r>
    <x v="25"/>
    <x v="19"/>
    <x v="2"/>
    <n v="1720"/>
    <n v="3221"/>
    <n v="834"/>
    <n v="0"/>
    <n v="0"/>
    <n v="0"/>
    <n v="0"/>
    <n v="520"/>
    <n v="581"/>
    <n v="4219"/>
    <n v="0"/>
    <n v="0"/>
    <n v="0"/>
    <n v="0"/>
    <n v="0"/>
    <m/>
    <m/>
    <m/>
    <n v="834"/>
    <n v="834"/>
  </r>
  <r>
    <x v="2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0"/>
    <s v="37.9"/>
    <s v="30.2"/>
    <s v="31.7"/>
    <n v="0"/>
    <n v="0"/>
    <n v="0"/>
    <n v="0"/>
    <s v="33.2"/>
    <s v="32.9"/>
    <s v="33.1"/>
    <n v="0"/>
    <n v="0"/>
    <n v="0"/>
    <n v="0"/>
    <n v="0"/>
    <m/>
    <m/>
    <m/>
    <s v="31.7"/>
    <s v="31.7"/>
  </r>
  <r>
    <x v="26"/>
    <x v="1"/>
    <x v="0"/>
    <s v="9.08"/>
    <s v="8.07"/>
    <s v="7.30"/>
    <n v="0"/>
    <n v="0"/>
    <n v="0"/>
    <n v="0"/>
    <s v="7.89"/>
    <s v="7.78"/>
    <s v="8.01"/>
    <n v="0"/>
    <n v="0"/>
    <n v="0"/>
    <n v="0"/>
    <n v="0"/>
    <m/>
    <m/>
    <m/>
    <s v="7.30"/>
    <s v="7.30"/>
  </r>
  <r>
    <x v="2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0"/>
    <n v="1254"/>
    <n v="1570"/>
    <n v="1590"/>
    <n v="0"/>
    <n v="0"/>
    <n v="0"/>
    <n v="0"/>
    <n v="2130"/>
    <n v="2380"/>
    <n v="5710"/>
    <n v="0"/>
    <n v="0"/>
    <n v="0"/>
    <n v="0"/>
    <n v="0"/>
    <m/>
    <m/>
    <m/>
    <n v="1590"/>
    <n v="1590"/>
  </r>
  <r>
    <x v="26"/>
    <x v="4"/>
    <x v="0"/>
    <n v="293"/>
    <n v="618"/>
    <n v="29"/>
    <n v="0"/>
    <n v="0"/>
    <n v="0"/>
    <n v="0"/>
    <n v="3"/>
    <n v="4"/>
    <n v="27"/>
    <n v="0"/>
    <n v="0"/>
    <n v="0"/>
    <n v="0"/>
    <n v="0"/>
    <m/>
    <m/>
    <m/>
    <n v="29"/>
    <n v="29"/>
  </r>
  <r>
    <x v="2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0"/>
    <n v="2310"/>
    <n v="2790"/>
    <n v="2810"/>
    <n v="0"/>
    <n v="0"/>
    <n v="0"/>
    <n v="0"/>
    <n v="3210"/>
    <n v="3530"/>
    <n v="6710"/>
    <n v="0"/>
    <n v="0"/>
    <n v="0"/>
    <n v="0"/>
    <n v="0"/>
    <m/>
    <m/>
    <m/>
    <n v="2810"/>
    <n v="2810"/>
  </r>
  <r>
    <x v="26"/>
    <x v="19"/>
    <x v="0"/>
    <n v="4970"/>
    <n v="5816"/>
    <n v="697"/>
    <n v="0"/>
    <n v="0"/>
    <n v="0"/>
    <n v="0"/>
    <n v="644"/>
    <n v="638"/>
    <n v="2970"/>
    <n v="0"/>
    <n v="0"/>
    <n v="0"/>
    <n v="0"/>
    <n v="0"/>
    <m/>
    <m/>
    <m/>
    <n v="697"/>
    <n v="697"/>
  </r>
  <r>
    <x v="2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1"/>
    <s v="34.1"/>
    <s v="35.3"/>
    <s v="33.4"/>
    <n v="0"/>
    <n v="0"/>
    <n v="0"/>
    <n v="0"/>
    <s v="32.3"/>
    <s v="33.5"/>
    <s v="31.8"/>
    <n v="0"/>
    <n v="0"/>
    <n v="0"/>
    <n v="0"/>
    <n v="0"/>
    <m/>
    <m/>
    <m/>
    <s v="33.4"/>
    <s v="33.4"/>
  </r>
  <r>
    <x v="26"/>
    <x v="1"/>
    <x v="1"/>
    <s v="9.73"/>
    <s v="7.79"/>
    <s v="7.24"/>
    <n v="0"/>
    <n v="0"/>
    <n v="0"/>
    <n v="0"/>
    <s v="7.61"/>
    <s v="7.71"/>
    <s v="7.89"/>
    <n v="0"/>
    <n v="0"/>
    <n v="0"/>
    <n v="0"/>
    <n v="0"/>
    <m/>
    <m/>
    <m/>
    <s v="7.24"/>
    <s v="7.24"/>
  </r>
  <r>
    <x v="2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1"/>
    <n v="6540"/>
    <n v="2230"/>
    <n v="2210"/>
    <n v="0"/>
    <n v="0"/>
    <n v="0"/>
    <n v="0"/>
    <n v="1689"/>
    <n v="1737"/>
    <n v="6840"/>
    <n v="0"/>
    <n v="0"/>
    <n v="0"/>
    <n v="0"/>
    <n v="0"/>
    <m/>
    <m/>
    <m/>
    <n v="2210"/>
    <n v="2210"/>
  </r>
  <r>
    <x v="26"/>
    <x v="4"/>
    <x v="1"/>
    <n v="293"/>
    <n v="557"/>
    <n v="34"/>
    <n v="0"/>
    <n v="0"/>
    <n v="0"/>
    <n v="0"/>
    <n v="0"/>
    <n v="2"/>
    <n v="18"/>
    <n v="0"/>
    <n v="0"/>
    <n v="0"/>
    <n v="0"/>
    <n v="0"/>
    <m/>
    <m/>
    <m/>
    <n v="34"/>
    <n v="34"/>
  </r>
  <r>
    <x v="2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1"/>
    <n v="15320"/>
    <n v="5190"/>
    <n v="4980"/>
    <n v="0"/>
    <n v="0"/>
    <n v="0"/>
    <n v="0"/>
    <n v="3800"/>
    <n v="3960"/>
    <n v="14900"/>
    <n v="0"/>
    <n v="0"/>
    <n v="0"/>
    <n v="0"/>
    <n v="0"/>
    <m/>
    <m/>
    <m/>
    <n v="4980"/>
    <n v="4980"/>
  </r>
  <r>
    <x v="26"/>
    <x v="19"/>
    <x v="1"/>
    <n v="4670"/>
    <n v="5116"/>
    <n v="907"/>
    <n v="0"/>
    <n v="0"/>
    <n v="0"/>
    <n v="0"/>
    <n v="300"/>
    <n v="355"/>
    <n v="1751"/>
    <n v="0"/>
    <n v="0"/>
    <n v="0"/>
    <n v="0"/>
    <n v="0"/>
    <m/>
    <m/>
    <m/>
    <n v="907"/>
    <n v="907"/>
  </r>
  <r>
    <x v="2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2"/>
    <s v="38.2"/>
    <s v="35.9"/>
    <s v="33.4"/>
    <n v="0"/>
    <n v="0"/>
    <n v="0"/>
    <n v="0"/>
    <s v="31.2"/>
    <s v="31.9"/>
    <s v="32.7"/>
    <n v="0"/>
    <n v="0"/>
    <n v="0"/>
    <n v="0"/>
    <n v="0"/>
    <m/>
    <m/>
    <m/>
    <s v="33.4"/>
    <s v="33.4"/>
  </r>
  <r>
    <x v="26"/>
    <x v="1"/>
    <x v="2"/>
    <s v="8.95"/>
    <s v="7.35"/>
    <s v="7.12"/>
    <n v="0"/>
    <n v="0"/>
    <n v="0"/>
    <n v="0"/>
    <s v="7.69"/>
    <s v="7.63"/>
    <s v="8.09"/>
    <n v="0"/>
    <n v="0"/>
    <n v="0"/>
    <n v="0"/>
    <n v="0"/>
    <m/>
    <m/>
    <m/>
    <s v="7.12"/>
    <s v="7.12"/>
  </r>
  <r>
    <x v="2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2"/>
    <n v="7750"/>
    <n v="2146"/>
    <n v="2220"/>
    <n v="0"/>
    <n v="0"/>
    <n v="0"/>
    <n v="0"/>
    <n v="1661"/>
    <n v="1615"/>
    <n v="4730"/>
    <n v="0"/>
    <n v="0"/>
    <n v="0"/>
    <n v="0"/>
    <n v="0"/>
    <m/>
    <m/>
    <m/>
    <n v="2220"/>
    <n v="2220"/>
  </r>
  <r>
    <x v="26"/>
    <x v="4"/>
    <x v="2"/>
    <n v="696"/>
    <n v="509"/>
    <n v="44"/>
    <n v="0"/>
    <n v="0"/>
    <n v="0"/>
    <n v="0"/>
    <n v="1"/>
    <n v="1"/>
    <n v="35"/>
    <n v="0"/>
    <n v="0"/>
    <n v="0"/>
    <n v="0"/>
    <n v="0"/>
    <m/>
    <m/>
    <m/>
    <n v="44"/>
    <n v="44"/>
  </r>
  <r>
    <x v="2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2"/>
    <n v="4340"/>
    <n v="5070"/>
    <n v="5000"/>
    <n v="0"/>
    <n v="0"/>
    <n v="0"/>
    <n v="0"/>
    <n v="3640"/>
    <n v="3590"/>
    <n v="10120"/>
    <n v="0"/>
    <n v="0"/>
    <n v="0"/>
    <n v="0"/>
    <n v="0"/>
    <m/>
    <m/>
    <m/>
    <n v="5000"/>
    <n v="5000"/>
  </r>
  <r>
    <x v="26"/>
    <x v="19"/>
    <x v="2"/>
    <n v="5255"/>
    <n v="4069"/>
    <n v="762"/>
    <n v="0"/>
    <n v="0"/>
    <n v="0"/>
    <n v="0"/>
    <n v="318"/>
    <n v="352"/>
    <n v="1528"/>
    <n v="0"/>
    <n v="0"/>
    <n v="0"/>
    <n v="0"/>
    <n v="0"/>
    <m/>
    <m/>
    <m/>
    <n v="762"/>
    <n v="762"/>
  </r>
  <r>
    <x v="2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0"/>
    <s v="39.2"/>
    <s v="34.0"/>
    <s v="33.6"/>
    <n v="0"/>
    <n v="0"/>
    <n v="0"/>
    <n v="0"/>
    <s v="32.3"/>
    <s v="31.9"/>
    <s v="31.6"/>
    <n v="0"/>
    <n v="0"/>
    <n v="0"/>
    <n v="0"/>
    <n v="0"/>
    <m/>
    <m/>
    <m/>
    <s v="33.6"/>
    <s v="33.6"/>
  </r>
  <r>
    <x v="27"/>
    <x v="1"/>
    <x v="0"/>
    <s v="9.32"/>
    <s v="7.12"/>
    <n v="7"/>
    <n v="0"/>
    <n v="0"/>
    <n v="0"/>
    <n v="0"/>
    <s v="8.11"/>
    <s v="7.68"/>
    <s v="7.94"/>
    <n v="0"/>
    <n v="0"/>
    <n v="0"/>
    <n v="0"/>
    <n v="0"/>
    <m/>
    <m/>
    <m/>
    <n v="7"/>
    <n v="7"/>
  </r>
  <r>
    <x v="2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0"/>
    <n v="2690"/>
    <n v="2300"/>
    <n v="2290"/>
    <n v="0"/>
    <n v="0"/>
    <n v="0"/>
    <n v="0"/>
    <n v="1982"/>
    <n v="1904"/>
    <n v="3660"/>
    <n v="0"/>
    <n v="0"/>
    <n v="0"/>
    <n v="0"/>
    <n v="0"/>
    <m/>
    <m/>
    <m/>
    <n v="2290"/>
    <n v="2290"/>
  </r>
  <r>
    <x v="27"/>
    <x v="4"/>
    <x v="0"/>
    <n v="324"/>
    <n v="508"/>
    <n v="28"/>
    <n v="0"/>
    <n v="0"/>
    <n v="0"/>
    <n v="0"/>
    <n v="1"/>
    <n v="4"/>
    <n v="6"/>
    <n v="0"/>
    <n v="0"/>
    <n v="0"/>
    <n v="0"/>
    <n v="0"/>
    <m/>
    <m/>
    <m/>
    <n v="28"/>
    <n v="28"/>
  </r>
  <r>
    <x v="2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0"/>
    <n v="6630"/>
    <n v="5230"/>
    <n v="517"/>
    <n v="0"/>
    <n v="0"/>
    <n v="0"/>
    <n v="0"/>
    <n v="440"/>
    <n v="421"/>
    <n v="7790"/>
    <n v="0"/>
    <n v="0"/>
    <n v="0"/>
    <n v="0"/>
    <n v="0"/>
    <m/>
    <m/>
    <m/>
    <n v="517"/>
    <n v="517"/>
  </r>
  <r>
    <x v="27"/>
    <x v="19"/>
    <x v="0"/>
    <n v="6446"/>
    <n v="4160"/>
    <n v="952"/>
    <n v="0"/>
    <n v="0"/>
    <n v="0"/>
    <n v="0"/>
    <n v="325"/>
    <n v="364"/>
    <n v="654"/>
    <n v="0"/>
    <n v="0"/>
    <n v="0"/>
    <n v="0"/>
    <n v="0"/>
    <m/>
    <m/>
    <m/>
    <n v="952"/>
    <n v="952"/>
  </r>
  <r>
    <x v="2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1"/>
    <s v="38.4"/>
    <s v="34.1"/>
    <s v="34.3"/>
    <n v="0"/>
    <n v="0"/>
    <n v="0"/>
    <n v="0"/>
    <s v="34.2"/>
    <s v="34.3"/>
    <s v="34.2"/>
    <n v="0"/>
    <n v="0"/>
    <n v="0"/>
    <n v="0"/>
    <n v="0"/>
    <m/>
    <m/>
    <m/>
    <s v="34.3"/>
    <s v="34.3"/>
  </r>
  <r>
    <x v="27"/>
    <x v="1"/>
    <x v="1"/>
    <s v="9.63"/>
    <s v="7.62"/>
    <s v="7.02"/>
    <n v="0"/>
    <n v="0"/>
    <n v="0"/>
    <n v="0"/>
    <s v="7.61"/>
    <s v="7.64"/>
    <s v="7.62"/>
    <n v="0"/>
    <n v="0"/>
    <n v="0"/>
    <n v="0"/>
    <n v="0"/>
    <m/>
    <m/>
    <m/>
    <s v="7.02"/>
    <s v="7.02"/>
  </r>
  <r>
    <x v="2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1"/>
    <n v="1269"/>
    <n v="2028"/>
    <n v="2040"/>
    <n v="0"/>
    <n v="0"/>
    <n v="0"/>
    <n v="0"/>
    <n v="2076"/>
    <n v="2032"/>
    <n v="4930"/>
    <n v="0"/>
    <n v="0"/>
    <n v="0"/>
    <n v="0"/>
    <n v="0"/>
    <m/>
    <m/>
    <m/>
    <n v="2040"/>
    <n v="2040"/>
  </r>
  <r>
    <x v="27"/>
    <x v="4"/>
    <x v="1"/>
    <n v="203"/>
    <n v="637"/>
    <n v="32"/>
    <n v="0"/>
    <n v="0"/>
    <n v="0"/>
    <n v="0"/>
    <n v="1"/>
    <n v="2"/>
    <n v="23"/>
    <n v="0"/>
    <n v="0"/>
    <n v="0"/>
    <n v="0"/>
    <n v="0"/>
    <m/>
    <m/>
    <m/>
    <n v="32"/>
    <n v="32"/>
  </r>
  <r>
    <x v="2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1"/>
    <n v="3120"/>
    <n v="4650"/>
    <n v="4720"/>
    <n v="0"/>
    <n v="0"/>
    <n v="0"/>
    <n v="0"/>
    <n v="4760"/>
    <n v="4730"/>
    <n v="10790"/>
    <n v="0"/>
    <n v="0"/>
    <n v="0"/>
    <n v="0"/>
    <n v="0"/>
    <m/>
    <m/>
    <m/>
    <n v="4720"/>
    <n v="4720"/>
  </r>
  <r>
    <x v="27"/>
    <x v="19"/>
    <x v="1"/>
    <n v="5393"/>
    <n v="7670"/>
    <n v="1023"/>
    <n v="0"/>
    <n v="0"/>
    <n v="0"/>
    <n v="0"/>
    <n v="334"/>
    <n v="372"/>
    <n v="3091"/>
    <n v="0"/>
    <n v="0"/>
    <n v="0"/>
    <n v="0"/>
    <n v="0"/>
    <m/>
    <m/>
    <m/>
    <n v="1023"/>
    <n v="1023"/>
  </r>
  <r>
    <x v="2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2"/>
    <s v="42.3"/>
    <s v="33.6"/>
    <s v="33.4"/>
    <n v="0"/>
    <n v="0"/>
    <n v="0"/>
    <n v="0"/>
    <s v="32.4"/>
    <s v="31.2"/>
    <s v="33.1"/>
    <n v="0"/>
    <n v="0"/>
    <n v="0"/>
    <n v="0"/>
    <n v="0"/>
    <m/>
    <m/>
    <m/>
    <s v="33.4"/>
    <s v="33.4"/>
  </r>
  <r>
    <x v="27"/>
    <x v="1"/>
    <x v="2"/>
    <s v="9.67"/>
    <s v="7.86"/>
    <s v="7.03"/>
    <n v="0"/>
    <n v="0"/>
    <n v="0"/>
    <n v="0"/>
    <s v="7.42"/>
    <s v="7.54"/>
    <s v="7.60"/>
    <n v="0"/>
    <n v="0"/>
    <n v="0"/>
    <n v="0"/>
    <n v="0"/>
    <m/>
    <m/>
    <m/>
    <s v="7.03"/>
    <s v="7.03"/>
  </r>
  <r>
    <x v="2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2"/>
    <n v="5630"/>
    <n v="2280"/>
    <n v="1773"/>
    <n v="0"/>
    <n v="0"/>
    <n v="0"/>
    <n v="0"/>
    <n v="2105"/>
    <n v="2082"/>
    <n v="4710"/>
    <n v="0"/>
    <n v="0"/>
    <n v="0"/>
    <n v="0"/>
    <n v="0"/>
    <m/>
    <m/>
    <m/>
    <n v="1773"/>
    <n v="1773"/>
  </r>
  <r>
    <x v="27"/>
    <x v="4"/>
    <x v="2"/>
    <n v="340"/>
    <n v="729"/>
    <n v="35"/>
    <n v="0"/>
    <n v="0"/>
    <n v="0"/>
    <n v="0"/>
    <n v="3"/>
    <n v="2"/>
    <n v="37"/>
    <n v="0"/>
    <n v="0"/>
    <n v="0"/>
    <n v="0"/>
    <n v="0"/>
    <m/>
    <m/>
    <m/>
    <n v="35"/>
    <n v="35"/>
  </r>
  <r>
    <x v="2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2"/>
    <n v="13430"/>
    <n v="5420"/>
    <n v="4010"/>
    <n v="0"/>
    <n v="0"/>
    <n v="0"/>
    <n v="0"/>
    <n v="4650"/>
    <n v="4550"/>
    <n v="10150"/>
    <n v="0"/>
    <n v="0"/>
    <n v="0"/>
    <n v="0"/>
    <n v="0"/>
    <m/>
    <m/>
    <m/>
    <n v="4010"/>
    <n v="4010"/>
  </r>
  <r>
    <x v="27"/>
    <x v="19"/>
    <x v="2"/>
    <n v="9736"/>
    <n v="4639"/>
    <n v="984"/>
    <n v="0"/>
    <n v="0"/>
    <n v="0"/>
    <n v="0"/>
    <n v="449"/>
    <n v="452"/>
    <n v="1327"/>
    <n v="0"/>
    <n v="0"/>
    <n v="0"/>
    <n v="0"/>
    <n v="0"/>
    <m/>
    <m/>
    <m/>
    <n v="984"/>
    <n v="984"/>
  </r>
  <r>
    <x v="2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0"/>
    <s v="37.9"/>
    <s v="36.7"/>
    <s v="31.9"/>
    <n v="0"/>
    <n v="0"/>
    <n v="0"/>
    <n v="0"/>
    <s v="30.7"/>
    <s v="31.2"/>
    <s v="33.1"/>
    <n v="0"/>
    <n v="0"/>
    <n v="0"/>
    <n v="0"/>
    <n v="0"/>
    <m/>
    <m/>
    <m/>
    <s v="31.9"/>
    <s v="31.9"/>
  </r>
  <r>
    <x v="28"/>
    <x v="1"/>
    <x v="0"/>
    <s v="9.31"/>
    <s v="7.28"/>
    <s v="7.11"/>
    <n v="0"/>
    <n v="0"/>
    <n v="0"/>
    <n v="0"/>
    <s v="7.56"/>
    <s v="7.89"/>
    <s v="8.00"/>
    <n v="0"/>
    <n v="0"/>
    <n v="0"/>
    <n v="0"/>
    <n v="0"/>
    <m/>
    <m/>
    <m/>
    <s v="7.11"/>
    <s v="7.11"/>
  </r>
  <r>
    <x v="2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0"/>
    <n v="1970"/>
    <n v="2130"/>
    <n v="2470"/>
    <n v="0"/>
    <n v="0"/>
    <n v="0"/>
    <n v="0"/>
    <n v="2890"/>
    <n v="3130"/>
    <n v="4400"/>
    <n v="0"/>
    <n v="0"/>
    <n v="0"/>
    <n v="0"/>
    <n v="0"/>
    <m/>
    <m/>
    <m/>
    <n v="2470"/>
    <n v="2470"/>
  </r>
  <r>
    <x v="28"/>
    <x v="4"/>
    <x v="0"/>
    <n v="309"/>
    <n v="511"/>
    <n v="27"/>
    <n v="0"/>
    <n v="0"/>
    <n v="0"/>
    <n v="0"/>
    <n v="3"/>
    <n v="3"/>
    <n v="28"/>
    <n v="0"/>
    <n v="0"/>
    <n v="0"/>
    <n v="0"/>
    <n v="0"/>
    <m/>
    <m/>
    <m/>
    <n v="27"/>
    <n v="27"/>
  </r>
  <r>
    <x v="2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0"/>
    <n v="3280"/>
    <n v="4210"/>
    <n v="4770"/>
    <n v="0"/>
    <n v="0"/>
    <n v="0"/>
    <n v="0"/>
    <n v="3580"/>
    <n v="3770"/>
    <n v="9530"/>
    <n v="0"/>
    <n v="0"/>
    <n v="0"/>
    <n v="0"/>
    <n v="0"/>
    <m/>
    <m/>
    <m/>
    <n v="4770"/>
    <n v="4770"/>
  </r>
  <r>
    <x v="28"/>
    <x v="19"/>
    <x v="0"/>
    <n v="4977"/>
    <n v="7150"/>
    <n v="831"/>
    <n v="0"/>
    <n v="0"/>
    <n v="0"/>
    <n v="0"/>
    <n v="674"/>
    <n v="621"/>
    <n v="1778"/>
    <n v="0"/>
    <n v="0"/>
    <n v="0"/>
    <n v="0"/>
    <n v="0"/>
    <m/>
    <m/>
    <m/>
    <n v="831"/>
    <n v="831"/>
  </r>
  <r>
    <x v="2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1"/>
    <s v="38.8"/>
    <s v="36.1"/>
    <s v="35.3"/>
    <n v="0"/>
    <n v="0"/>
    <n v="0"/>
    <n v="0"/>
    <s v="32.6"/>
    <s v="37.4"/>
    <s v="30.1"/>
    <n v="0"/>
    <n v="0"/>
    <n v="0"/>
    <n v="0"/>
    <n v="0"/>
    <m/>
    <m/>
    <m/>
    <s v="35.3"/>
    <s v="35.3"/>
  </r>
  <r>
    <x v="28"/>
    <x v="1"/>
    <x v="1"/>
    <s v="8.98"/>
    <s v="7.61"/>
    <s v="7.01"/>
    <n v="0"/>
    <n v="0"/>
    <n v="0"/>
    <n v="0"/>
    <s v="7.34"/>
    <s v="7.62"/>
    <s v="7.93"/>
    <n v="0"/>
    <n v="0"/>
    <n v="0"/>
    <n v="0"/>
    <n v="0"/>
    <m/>
    <m/>
    <m/>
    <s v="7.01"/>
    <s v="7.01"/>
  </r>
  <r>
    <x v="2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1"/>
    <n v="0"/>
    <n v="2185"/>
    <n v="2190"/>
    <n v="0"/>
    <n v="0"/>
    <n v="0"/>
    <n v="0"/>
    <n v="2230"/>
    <n v="2270"/>
    <n v="5650"/>
    <n v="0"/>
    <n v="0"/>
    <n v="0"/>
    <n v="0"/>
    <n v="0"/>
    <m/>
    <m/>
    <m/>
    <n v="2190"/>
    <n v="2190"/>
  </r>
  <r>
    <x v="28"/>
    <x v="4"/>
    <x v="1"/>
    <n v="207"/>
    <n v="569"/>
    <n v="39"/>
    <n v="0"/>
    <n v="0"/>
    <n v="0"/>
    <n v="0"/>
    <n v="1"/>
    <n v="2"/>
    <n v="26"/>
    <n v="0"/>
    <n v="0"/>
    <n v="0"/>
    <n v="0"/>
    <n v="0"/>
    <m/>
    <m/>
    <m/>
    <n v="39"/>
    <n v="39"/>
  </r>
  <r>
    <x v="2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1"/>
    <n v="2240"/>
    <n v="5220"/>
    <n v="5270"/>
    <n v="0"/>
    <n v="0"/>
    <n v="0"/>
    <n v="0"/>
    <n v="5150"/>
    <n v="5200"/>
    <n v="11390"/>
    <n v="0"/>
    <n v="0"/>
    <n v="0"/>
    <n v="0"/>
    <n v="0"/>
    <m/>
    <m/>
    <m/>
    <n v="5270"/>
    <n v="5270"/>
  </r>
  <r>
    <x v="28"/>
    <x v="19"/>
    <x v="1"/>
    <n v="4076"/>
    <n v="6004"/>
    <n v="802"/>
    <n v="0"/>
    <n v="0"/>
    <n v="0"/>
    <n v="0"/>
    <n v="491"/>
    <n v="532"/>
    <n v="2310"/>
    <n v="0"/>
    <n v="0"/>
    <n v="0"/>
    <n v="0"/>
    <n v="0"/>
    <m/>
    <m/>
    <m/>
    <n v="802"/>
    <n v="802"/>
  </r>
  <r>
    <x v="2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2"/>
    <s v="39.4"/>
    <s v="33.4"/>
    <s v="33.6"/>
    <n v="0"/>
    <n v="0"/>
    <n v="0"/>
    <n v="0"/>
    <s v="33.2"/>
    <s v="34.5"/>
    <s v="33.6"/>
    <n v="0"/>
    <n v="0"/>
    <n v="0"/>
    <n v="0"/>
    <n v="0"/>
    <m/>
    <m/>
    <m/>
    <s v="33.6"/>
    <s v="33.6"/>
  </r>
  <r>
    <x v="28"/>
    <x v="1"/>
    <x v="2"/>
    <s v="9.46"/>
    <s v="7.84"/>
    <s v="6.94"/>
    <n v="0"/>
    <n v="0"/>
    <n v="0"/>
    <n v="0"/>
    <s v="7.43"/>
    <s v="7.58"/>
    <s v="7.73"/>
    <n v="0"/>
    <n v="0"/>
    <n v="0"/>
    <n v="0"/>
    <n v="0"/>
    <m/>
    <m/>
    <m/>
    <s v="6.94"/>
    <s v="6.94"/>
  </r>
  <r>
    <x v="2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2"/>
    <n v="2033"/>
    <n v="2570"/>
    <n v="2590"/>
    <n v="0"/>
    <n v="0"/>
    <n v="0"/>
    <n v="0"/>
    <n v="2400"/>
    <n v="2330"/>
    <n v="6160"/>
    <n v="0"/>
    <n v="0"/>
    <n v="0"/>
    <n v="0"/>
    <n v="0"/>
    <m/>
    <m/>
    <m/>
    <n v="2590"/>
    <n v="2590"/>
  </r>
  <r>
    <x v="28"/>
    <x v="4"/>
    <x v="2"/>
    <n v="297"/>
    <n v="789"/>
    <n v="39"/>
    <n v="0"/>
    <n v="0"/>
    <n v="0"/>
    <n v="0"/>
    <n v="2"/>
    <n v="2"/>
    <n v="49"/>
    <n v="0"/>
    <n v="0"/>
    <n v="0"/>
    <n v="0"/>
    <n v="0"/>
    <m/>
    <m/>
    <m/>
    <n v="39"/>
    <n v="39"/>
  </r>
  <r>
    <x v="2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2"/>
    <n v="4830"/>
    <n v="6130"/>
    <n v="5850"/>
    <n v="0"/>
    <n v="0"/>
    <n v="0"/>
    <n v="0"/>
    <n v="5410"/>
    <n v="5350"/>
    <n v="13210"/>
    <n v="0"/>
    <n v="0"/>
    <n v="0"/>
    <n v="0"/>
    <n v="0"/>
    <m/>
    <m/>
    <m/>
    <n v="5850"/>
    <n v="5850"/>
  </r>
  <r>
    <x v="28"/>
    <x v="19"/>
    <x v="2"/>
    <n v="8397"/>
    <n v="6734"/>
    <n v="947"/>
    <n v="0"/>
    <n v="0"/>
    <n v="0"/>
    <n v="0"/>
    <n v="577"/>
    <n v="652"/>
    <n v="1479"/>
    <n v="0"/>
    <n v="0"/>
    <n v="0"/>
    <n v="0"/>
    <n v="0"/>
    <m/>
    <m/>
    <m/>
    <n v="947"/>
    <n v="947"/>
  </r>
  <r>
    <x v="2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0"/>
    <s v="38.2"/>
    <s v="31.2"/>
    <s v="30.9"/>
    <n v="0"/>
    <n v="0"/>
    <n v="0"/>
    <n v="0"/>
    <s v="32.3"/>
    <s v="34.9"/>
    <s v="33.7"/>
    <n v="0"/>
    <n v="0"/>
    <n v="0"/>
    <n v="0"/>
    <n v="0"/>
    <m/>
    <m/>
    <m/>
    <s v="30.9"/>
    <s v="30.9"/>
  </r>
  <r>
    <x v="29"/>
    <x v="1"/>
    <x v="0"/>
    <s v="9.59"/>
    <s v="7.71"/>
    <s v="7.08"/>
    <n v="0"/>
    <n v="0"/>
    <n v="0"/>
    <n v="0"/>
    <s v="7.75"/>
    <s v="7.69"/>
    <s v="8.01"/>
    <n v="0"/>
    <n v="0"/>
    <n v="0"/>
    <n v="0"/>
    <n v="0"/>
    <m/>
    <m/>
    <m/>
    <s v="7.08"/>
    <s v="7.08"/>
  </r>
  <r>
    <x v="2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0"/>
    <n v="1907"/>
    <n v="2100"/>
    <n v="2710"/>
    <n v="0"/>
    <n v="0"/>
    <n v="0"/>
    <n v="0"/>
    <n v="2970"/>
    <n v="2610"/>
    <n v="4910"/>
    <n v="0"/>
    <n v="0"/>
    <n v="0"/>
    <n v="0"/>
    <n v="0"/>
    <m/>
    <m/>
    <m/>
    <n v="2710"/>
    <n v="2710"/>
  </r>
  <r>
    <x v="29"/>
    <x v="4"/>
    <x v="0"/>
    <n v="238"/>
    <n v="889"/>
    <n v="42"/>
    <n v="0"/>
    <n v="0"/>
    <n v="0"/>
    <n v="0"/>
    <n v="3"/>
    <n v="21"/>
    <n v="3"/>
    <n v="0"/>
    <n v="0"/>
    <n v="0"/>
    <n v="0"/>
    <n v="0"/>
    <m/>
    <m/>
    <m/>
    <n v="42"/>
    <n v="42"/>
  </r>
  <r>
    <x v="2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0"/>
    <n v="3130"/>
    <n v="3810"/>
    <n v="3970"/>
    <n v="0"/>
    <n v="0"/>
    <n v="0"/>
    <n v="0"/>
    <n v="4040"/>
    <n v="3710"/>
    <n v="9770"/>
    <n v="0"/>
    <n v="0"/>
    <n v="0"/>
    <n v="0"/>
    <n v="0"/>
    <m/>
    <m/>
    <m/>
    <n v="3970"/>
    <n v="3970"/>
  </r>
  <r>
    <x v="29"/>
    <x v="19"/>
    <x v="0"/>
    <n v="5447"/>
    <n v="6110"/>
    <n v="789"/>
    <n v="0"/>
    <n v="0"/>
    <n v="0"/>
    <n v="0"/>
    <n v="639"/>
    <n v="621"/>
    <n v="2130"/>
    <n v="0"/>
    <n v="0"/>
    <n v="0"/>
    <n v="0"/>
    <n v="0"/>
    <m/>
    <m/>
    <m/>
    <n v="789"/>
    <n v="789"/>
  </r>
  <r>
    <x v="2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1"/>
    <s v="38.2"/>
    <s v="31.2"/>
    <s v="30.9"/>
    <n v="0"/>
    <n v="0"/>
    <n v="0"/>
    <n v="0"/>
    <s v="32.3"/>
    <s v="34.9"/>
    <s v="33.7"/>
    <n v="0"/>
    <n v="0"/>
    <n v="0"/>
    <n v="0"/>
    <n v="0"/>
    <m/>
    <m/>
    <m/>
    <s v="30.9"/>
    <s v="30.9"/>
  </r>
  <r>
    <x v="29"/>
    <x v="1"/>
    <x v="1"/>
    <s v="9.59"/>
    <s v="7.71"/>
    <s v="7.08"/>
    <n v="0"/>
    <n v="0"/>
    <n v="0"/>
    <n v="0"/>
    <s v="7.75"/>
    <s v="7.69"/>
    <s v="8.01"/>
    <n v="0"/>
    <n v="0"/>
    <n v="0"/>
    <n v="0"/>
    <n v="0"/>
    <m/>
    <m/>
    <m/>
    <s v="7.08"/>
    <s v="7.08"/>
  </r>
  <r>
    <x v="2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1"/>
    <n v="1907"/>
    <n v="2100"/>
    <n v="2710"/>
    <n v="0"/>
    <n v="0"/>
    <n v="0"/>
    <n v="0"/>
    <n v="2970"/>
    <n v="2610"/>
    <n v="4910"/>
    <n v="0"/>
    <n v="0"/>
    <n v="0"/>
    <n v="0"/>
    <n v="0"/>
    <m/>
    <m/>
    <m/>
    <n v="2710"/>
    <n v="2710"/>
  </r>
  <r>
    <x v="29"/>
    <x v="4"/>
    <x v="1"/>
    <n v="238"/>
    <n v="889"/>
    <n v="42"/>
    <n v="0"/>
    <n v="0"/>
    <n v="0"/>
    <n v="0"/>
    <n v="3"/>
    <n v="21"/>
    <n v="3"/>
    <n v="0"/>
    <n v="0"/>
    <n v="0"/>
    <n v="0"/>
    <n v="0"/>
    <m/>
    <m/>
    <m/>
    <n v="42"/>
    <n v="42"/>
  </r>
  <r>
    <x v="2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1"/>
    <n v="3130"/>
    <n v="3810"/>
    <n v="3970"/>
    <n v="0"/>
    <n v="0"/>
    <n v="0"/>
    <n v="0"/>
    <n v="4040"/>
    <n v="3710"/>
    <n v="9770"/>
    <n v="0"/>
    <n v="0"/>
    <n v="0"/>
    <n v="0"/>
    <n v="0"/>
    <m/>
    <m/>
    <m/>
    <n v="3970"/>
    <n v="3970"/>
  </r>
  <r>
    <x v="29"/>
    <x v="19"/>
    <x v="1"/>
    <n v="5447"/>
    <n v="6110"/>
    <n v="789"/>
    <n v="0"/>
    <n v="0"/>
    <n v="0"/>
    <n v="0"/>
    <n v="639"/>
    <n v="621"/>
    <n v="2130"/>
    <n v="0"/>
    <n v="0"/>
    <n v="0"/>
    <n v="0"/>
    <n v="0"/>
    <m/>
    <m/>
    <m/>
    <n v="789"/>
    <n v="789"/>
  </r>
  <r>
    <x v="2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2"/>
    <s v="40.2"/>
    <s v="33.4"/>
    <s v="32.2"/>
    <n v="0"/>
    <n v="0"/>
    <n v="0"/>
    <n v="0"/>
    <s v="33.6"/>
    <s v="33.4"/>
    <s v="34.2"/>
    <n v="0"/>
    <n v="0"/>
    <n v="0"/>
    <n v="0"/>
    <n v="0"/>
    <m/>
    <m/>
    <m/>
    <s v="32.2"/>
    <s v="32.2"/>
  </r>
  <r>
    <x v="29"/>
    <x v="1"/>
    <x v="2"/>
    <s v="9.42"/>
    <s v="7.92"/>
    <s v="7.12"/>
    <n v="0"/>
    <n v="0"/>
    <n v="0"/>
    <n v="0"/>
    <s v="7.69"/>
    <s v="7.82"/>
    <s v="8.92"/>
    <n v="0"/>
    <n v="0"/>
    <n v="0"/>
    <n v="0"/>
    <n v="0"/>
    <m/>
    <m/>
    <m/>
    <s v="7.12"/>
    <s v="7.12"/>
  </r>
  <r>
    <x v="2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2"/>
    <n v="1492"/>
    <n v="2130"/>
    <n v="2470"/>
    <n v="0"/>
    <n v="0"/>
    <n v="0"/>
    <n v="0"/>
    <n v="2630"/>
    <n v="2590"/>
    <n v="4930"/>
    <n v="0"/>
    <n v="0"/>
    <n v="0"/>
    <n v="0"/>
    <n v="0"/>
    <m/>
    <m/>
    <m/>
    <n v="2470"/>
    <n v="2470"/>
  </r>
  <r>
    <x v="29"/>
    <x v="4"/>
    <x v="2"/>
    <n v="231"/>
    <n v="717"/>
    <n v="56"/>
    <n v="0"/>
    <n v="0"/>
    <n v="0"/>
    <n v="0"/>
    <n v="2"/>
    <n v="2"/>
    <n v="46"/>
    <n v="0"/>
    <n v="0"/>
    <n v="0"/>
    <n v="0"/>
    <n v="0"/>
    <m/>
    <m/>
    <m/>
    <n v="56"/>
    <n v="56"/>
  </r>
  <r>
    <x v="2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2"/>
    <n v="3672"/>
    <n v="4710"/>
    <n v="3630"/>
    <n v="0"/>
    <n v="0"/>
    <n v="0"/>
    <n v="0"/>
    <n v="4010"/>
    <n v="4240"/>
    <n v="12730"/>
    <n v="0"/>
    <n v="0"/>
    <n v="0"/>
    <n v="0"/>
    <n v="0"/>
    <m/>
    <m/>
    <m/>
    <n v="3630"/>
    <n v="3630"/>
  </r>
  <r>
    <x v="29"/>
    <x v="19"/>
    <x v="2"/>
    <n v="7436"/>
    <n v="6974"/>
    <n v="986"/>
    <n v="0"/>
    <n v="0"/>
    <n v="0"/>
    <n v="0"/>
    <n v="796"/>
    <n v="743"/>
    <n v="1670"/>
    <n v="0"/>
    <n v="0"/>
    <n v="0"/>
    <n v="0"/>
    <n v="0"/>
    <m/>
    <m/>
    <m/>
    <n v="986"/>
    <n v="986"/>
  </r>
  <r>
    <x v="2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9E7694-82BD-43C3-A823-0629B9E7CA24}" name="EFICIENCIA SST" cacheId="2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Q6:FR36" firstHeaderRow="1" firstDataRow="1" firstDataCol="1" rowPageCount="2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0"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</rowItems>
  <colItems count="1">
    <i/>
  </colItems>
  <pageFields count="2">
    <pageField fld="1" hier="-1"/>
    <pageField fld="2" hier="-1"/>
  </pageFields>
  <dataFields count="1">
    <dataField name="SST REACTOR MBR 1 (INTERNO) " fld="8" baseField="0" baseItem="0"/>
  </dataFields>
  <formats count="36">
    <format dxfId="1419">
      <pivotArea type="all" dataOnly="0" outline="0" fieldPosition="0"/>
    </format>
    <format dxfId="1418">
      <pivotArea outline="0" collapsedLevelsAreSubtotals="1" fieldPosition="0"/>
    </format>
    <format dxfId="1417">
      <pivotArea dataOnly="0" labelOnly="1" outline="0" fieldPosition="0">
        <references count="1">
          <reference field="0" count="0"/>
        </references>
      </pivotArea>
    </format>
    <format dxfId="1416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415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414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413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412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411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410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409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408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407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406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405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404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403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402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401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400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399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398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397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396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395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394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393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392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391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1390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1389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1388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1387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1386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1385">
      <pivotArea dataOnly="0" labelOnly="1" outline="0" axis="axisValues" fieldPosition="0"/>
    </format>
    <format dxfId="1384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739690-B042-40FA-ADB4-7C6D424FC3C6}" name="DQO MBR1" cacheId="22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H6:FL36" firstHeaderRow="0" firstDataRow="1" firstDataCol="1" rowPageCount="2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0"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DQO REMOVIDA MBR1" fld="26" baseField="0" baseItem="0"/>
    <dataField name="REACTOR MBR 1 (PERMEADO) " fld="10" baseField="0" baseItem="0"/>
    <dataField name="GEM (SALIDA) " fld="5" baseField="0" baseItem="0"/>
    <dataField name="EFICIENCIA MBR1 " fld="25" baseField="0" baseItem="0" numFmtId="169"/>
  </dataFields>
  <formats count="38">
    <format dxfId="1457">
      <pivotArea type="all" dataOnly="0" outline="0" fieldPosition="0"/>
    </format>
    <format dxfId="1456">
      <pivotArea outline="0" collapsedLevelsAreSubtotals="1" fieldPosition="0"/>
    </format>
    <format dxfId="1455">
      <pivotArea dataOnly="0" labelOnly="1" outline="0" fieldPosition="0">
        <references count="1">
          <reference field="0" count="0"/>
        </references>
      </pivotArea>
    </format>
    <format dxfId="1454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453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452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451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450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449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448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447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446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445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444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443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442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441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440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439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438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437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436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435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434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433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432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431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430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429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1428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1427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1426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1425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1424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1423">
      <pivotArea dataOnly="0" labelOnly="1" outline="0" axis="axisValues" fieldPosition="0"/>
    </format>
    <format dxfId="1422">
      <pivotArea outline="0" fieldPosition="0">
        <references count="1">
          <reference field="4294967294" count="1">
            <x v="3"/>
          </reference>
        </references>
      </pivotArea>
    </format>
    <format dxfId="1421">
      <pivotArea outline="0" fieldPosition="0">
        <references count="1">
          <reference field="4294967294" count="1" selected="0">
            <x v="3"/>
          </reference>
        </references>
      </pivotArea>
    </format>
    <format dxfId="142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5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38D36D-6A03-4A91-81BE-4E02CB9BE232}" name="TablaDinámica7" cacheId="12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6">
  <location ref="EW6:FB27" firstHeaderRow="0" firstDataRow="1" firstDataCol="1"/>
  <pivotFields count="21">
    <pivotField axis="axisRow" numFmtId="14" showAll="0">
      <items count="111"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x="19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71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1">
    <i>
      <x v="31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KG REMOVIDOS " fld="10" baseField="0" baseItem="0" numFmtId="170"/>
    <dataField name="KG COAGULANTE / KG REMOVIDO " fld="17" baseField="0" baseItem="0" numFmtId="2"/>
    <dataField name="KG DECOLORANTE / KG REMOVIDO  " fld="18" baseField="0" baseItem="0"/>
    <dataField name="KG POL ANIONICO/ KG REMOVIDO " fld="19" baseField="0" baseItem="0" numFmtId="172"/>
    <dataField name=" KG CATIONICO / KG REMOVIDO " fld="20" baseField="0" baseItem="0" numFmtId="1"/>
  </dataFields>
  <formats count="13">
    <format dxfId="14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6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46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46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466">
      <pivotArea collapsedLevelsAreSubtotals="1" fieldPosition="0">
        <references count="2">
          <reference field="4294967294" count="1" selected="0">
            <x v="2"/>
          </reference>
          <reference field="0" count="2">
            <x v="1"/>
            <x v="2"/>
          </reference>
        </references>
      </pivotArea>
    </format>
    <format dxfId="1465">
      <pivotArea collapsedLevelsAreSubtotals="1" fieldPosition="0">
        <references count="2">
          <reference field="4294967294" count="1" selected="0">
            <x v="2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1464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46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462">
      <pivotArea collapsedLevelsAreSubtotals="1" fieldPosition="0">
        <references count="2">
          <reference field="4294967294" count="1" selected="0">
            <x v="4"/>
          </reference>
          <reference field="0" count="2">
            <x v="1"/>
            <x v="2"/>
          </reference>
        </references>
      </pivotArea>
    </format>
    <format dxfId="1461">
      <pivotArea collapsedLevelsAreSubtotals="1" fieldPosition="0">
        <references count="2">
          <reference field="4294967294" count="1" selected="0">
            <x v="4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1460">
      <pivotArea field="0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1459">
      <pivotArea field="0" type="button" dataOnly="0" labelOnly="1" outline="0" axis="axisRow" fieldPosition="0"/>
    </format>
    <format dxfId="14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57E5C-E850-41AC-9191-145F24F76E48}" name="DQO MBR2" cacheId="22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5" rowHeaderCaption="FECHA" customListSort="0">
  <location ref="GD6:GH36" firstHeaderRow="0" firstDataRow="1" firstDataCol="1" rowPageCount="2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0"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REMOCIÓN DQO MBR2 " fld="29" baseField="0" baseItem="0"/>
    <dataField name="REACTOR MBR 2 (PERMEADO) " fld="11" baseField="0" baseItem="0"/>
    <dataField name="GEM (SALIDA) " fld="5" baseField="0" baseItem="0"/>
    <dataField name="EFICIENCIA MBR2 " fld="28" baseField="0" baseItem="0" numFmtId="9"/>
  </dataFields>
  <formats count="37">
    <format dxfId="1507">
      <pivotArea type="all" dataOnly="0" outline="0" fieldPosition="0"/>
    </format>
    <format dxfId="1506">
      <pivotArea outline="0" collapsedLevelsAreSubtotals="1" fieldPosition="0"/>
    </format>
    <format dxfId="1505">
      <pivotArea dataOnly="0" labelOnly="1" outline="0" fieldPosition="0">
        <references count="1">
          <reference field="0" count="0"/>
        </references>
      </pivotArea>
    </format>
    <format dxfId="1504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503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502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501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500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499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498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497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496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495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494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493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492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491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490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489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488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487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486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485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484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483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482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481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480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479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1478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1477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1476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1475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1474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1473">
      <pivotArea dataOnly="0" labelOnly="1" outline="0" axis="axisValues" fieldPosition="0"/>
    </format>
    <format dxfId="1472">
      <pivotArea outline="0" fieldPosition="0">
        <references count="1">
          <reference field="4294967294" count="1" selected="0">
            <x v="3"/>
          </reference>
        </references>
      </pivotArea>
    </format>
    <format dxfId="147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7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  <chartFormat chart="24" format="13">
      <pivotArea type="data" outline="0" fieldPosition="0">
        <references count="2">
          <reference field="4294967294" count="1" selected="0">
            <x v="3"/>
          </reference>
          <reference field="0" count="1" selected="0">
            <x v="98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754EC-41E0-4657-9A92-3C4E6D0ABB7C}" name="TablaDinámica3" cacheId="22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DU6:DX96" firstHeaderRow="0" firstDataRow="1" firstDataCol="2" rowPageCount="1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90">
    <i>
      <x v="214"/>
      <x/>
    </i>
    <i r="1">
      <x v="1"/>
    </i>
    <i r="1">
      <x v="2"/>
    </i>
    <i>
      <x v="215"/>
      <x/>
    </i>
    <i r="1">
      <x v="1"/>
    </i>
    <i r="1">
      <x v="2"/>
    </i>
    <i>
      <x v="216"/>
      <x/>
    </i>
    <i r="1">
      <x v="1"/>
    </i>
    <i r="1">
      <x v="2"/>
    </i>
    <i>
      <x v="217"/>
      <x/>
    </i>
    <i r="1">
      <x v="1"/>
    </i>
    <i r="1">
      <x v="2"/>
    </i>
    <i>
      <x v="218"/>
      <x/>
    </i>
    <i r="1">
      <x v="1"/>
    </i>
    <i r="1">
      <x v="2"/>
    </i>
    <i>
      <x v="219"/>
      <x/>
    </i>
    <i r="1">
      <x v="1"/>
    </i>
    <i r="1">
      <x v="2"/>
    </i>
    <i>
      <x v="220"/>
      <x/>
    </i>
    <i r="1">
      <x v="1"/>
    </i>
    <i r="1">
      <x v="2"/>
    </i>
    <i>
      <x v="221"/>
      <x/>
    </i>
    <i r="1">
      <x v="1"/>
    </i>
    <i r="1">
      <x v="2"/>
    </i>
    <i>
      <x v="222"/>
      <x/>
    </i>
    <i r="1">
      <x v="1"/>
    </i>
    <i r="1">
      <x v="2"/>
    </i>
    <i>
      <x v="223"/>
      <x/>
    </i>
    <i r="1">
      <x v="1"/>
    </i>
    <i r="1">
      <x v="2"/>
    </i>
    <i>
      <x v="224"/>
      <x/>
    </i>
    <i r="1">
      <x v="1"/>
    </i>
    <i r="1">
      <x v="2"/>
    </i>
    <i>
      <x v="225"/>
      <x/>
    </i>
    <i r="1">
      <x v="1"/>
    </i>
    <i r="1">
      <x v="2"/>
    </i>
    <i>
      <x v="226"/>
      <x/>
    </i>
    <i r="1">
      <x v="1"/>
    </i>
    <i r="1">
      <x v="2"/>
    </i>
    <i>
      <x v="227"/>
      <x/>
    </i>
    <i r="1">
      <x v="1"/>
    </i>
    <i r="1">
      <x v="2"/>
    </i>
    <i>
      <x v="228"/>
      <x/>
    </i>
    <i r="1">
      <x v="1"/>
    </i>
    <i r="1">
      <x v="2"/>
    </i>
    <i>
      <x v="229"/>
      <x/>
    </i>
    <i r="1">
      <x v="1"/>
    </i>
    <i r="1">
      <x v="2"/>
    </i>
    <i>
      <x v="230"/>
      <x/>
    </i>
    <i r="1">
      <x v="1"/>
    </i>
    <i r="1">
      <x v="2"/>
    </i>
    <i>
      <x v="231"/>
      <x/>
    </i>
    <i r="1">
      <x v="1"/>
    </i>
    <i r="1">
      <x v="2"/>
    </i>
    <i>
      <x v="232"/>
      <x/>
    </i>
    <i r="1">
      <x v="1"/>
    </i>
    <i r="1">
      <x v="2"/>
    </i>
    <i>
      <x v="233"/>
      <x/>
    </i>
    <i r="1">
      <x v="1"/>
    </i>
    <i r="1">
      <x v="2"/>
    </i>
    <i>
      <x v="234"/>
      <x/>
    </i>
    <i r="1">
      <x v="1"/>
    </i>
    <i r="1">
      <x v="2"/>
    </i>
    <i>
      <x v="235"/>
      <x/>
    </i>
    <i r="1">
      <x v="1"/>
    </i>
    <i r="1">
      <x v="2"/>
    </i>
    <i>
      <x v="236"/>
      <x/>
    </i>
    <i r="1">
      <x v="1"/>
    </i>
    <i r="1">
      <x v="2"/>
    </i>
    <i>
      <x v="237"/>
      <x/>
    </i>
    <i r="1">
      <x v="1"/>
    </i>
    <i r="1">
      <x v="2"/>
    </i>
    <i>
      <x v="238"/>
      <x/>
    </i>
    <i r="1">
      <x v="1"/>
    </i>
    <i r="1">
      <x v="2"/>
    </i>
    <i>
      <x v="239"/>
      <x/>
    </i>
    <i r="1">
      <x v="1"/>
    </i>
    <i r="1">
      <x v="2"/>
    </i>
    <i>
      <x v="240"/>
      <x/>
    </i>
    <i r="1">
      <x v="1"/>
    </i>
    <i r="1">
      <x v="2"/>
    </i>
    <i>
      <x v="241"/>
      <x/>
    </i>
    <i r="1">
      <x v="1"/>
    </i>
    <i r="1">
      <x v="2"/>
    </i>
    <i>
      <x v="242"/>
      <x/>
    </i>
    <i r="1">
      <x v="1"/>
    </i>
    <i r="1">
      <x v="2"/>
    </i>
    <i>
      <x v="243"/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NQUE HOMOGENEIZADOR (ENTRADA GEM)  " fld="4" baseField="0" baseItem="0" numFmtId="1"/>
    <dataField name="GEM (SALIDA)  " fld="5" baseField="0" baseItem="0"/>
  </dataFields>
  <formats count="30">
    <format dxfId="1537">
      <pivotArea type="all" dataOnly="0" outline="0" fieldPosition="0"/>
    </format>
    <format dxfId="1536">
      <pivotArea outline="0" collapsedLevelsAreSubtotals="1" fieldPosition="0"/>
    </format>
    <format dxfId="1535">
      <pivotArea type="origin" dataOnly="0" labelOnly="1" outline="0" fieldPosition="0"/>
    </format>
    <format dxfId="1534">
      <pivotArea field="2" type="button" dataOnly="0" labelOnly="1" outline="0" axis="axisRow" fieldPosition="1"/>
    </format>
    <format dxfId="1533">
      <pivotArea type="topRight" dataOnly="0" labelOnly="1" outline="0" fieldPosition="0"/>
    </format>
    <format dxfId="1532">
      <pivotArea field="0" type="button" dataOnly="0" labelOnly="1" outline="0" axis="axisRow" fieldPosition="0"/>
    </format>
    <format dxfId="1531">
      <pivotArea dataOnly="0" labelOnly="1" fieldPosition="0">
        <references count="1">
          <reference field="0" count="0"/>
        </references>
      </pivotArea>
    </format>
    <format dxfId="1530">
      <pivotArea dataOnly="0" labelOnly="1" fieldPosition="0">
        <references count="1">
          <reference field="2" count="0"/>
        </references>
      </pivotArea>
    </format>
    <format dxfId="1529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1528">
      <pivotArea collapsedLevelsAreSubtotals="1" fieldPosition="0">
        <references count="1">
          <reference field="0" count="1">
            <x v="125"/>
          </reference>
        </references>
      </pivotArea>
    </format>
    <format dxfId="1527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152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1525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152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1523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152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1521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152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1519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151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1517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151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1515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151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1513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151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1511">
      <pivotArea outline="0" fieldPosition="0">
        <references count="1">
          <reference field="4294967294" count="1" selected="0">
            <x v="0"/>
          </reference>
        </references>
      </pivotArea>
    </format>
    <format dxfId="1510">
      <pivotArea field="0" type="button" dataOnly="0" labelOnly="1" outline="0" axis="axisRow" fieldPosition="0"/>
    </format>
    <format dxfId="1509">
      <pivotArea field="2" type="button" dataOnly="0" labelOnly="1" outline="0" axis="axisRow" fieldPosition="1"/>
    </format>
    <format dxfId="150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B98A2-AFE8-47B7-B4BF-B1EF94F668EA}" name="TURNO BIOLOGICO" cacheId="22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BK6:BL14" firstHeaderRow="1" firstDataRow="3" firstDataCol="1" rowPageCount="1" colPageCount="1"/>
  <pivotFields count="31">
    <pivotField axis="axisPage" numFmtId="14" multipleItemSelectionAllowed="1" showAll="0">
      <items count="246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6">
    <dataField name="REACTOR ANÓXICO (INTERNO) " fld="6" baseField="0" baseItem="0"/>
    <dataField name="REACTOR MBBR (INTERNO) " fld="7" baseField="0" baseItem="0"/>
    <dataField name="REACTOR MBR 1 (INTERNO) " fld="8" baseField="0" baseItem="0"/>
    <dataField name="REACTOR MBR 2 (INTERNO) " fld="9" baseField="0" baseItem="0"/>
    <dataField name="REACTOR MBR 1 (PERMEADO) " fld="10" baseField="0" baseItem="0"/>
    <dataField name="REACTOR MBR 2 (PERMEADO) " fld="11" baseField="0" baseItem="0"/>
  </dataFields>
  <formats count="22">
    <format dxfId="1559">
      <pivotArea type="all" dataOnly="0" outline="0" fieldPosition="0"/>
    </format>
    <format dxfId="1558">
      <pivotArea outline="0" collapsedLevelsAreSubtotals="1" fieldPosition="0"/>
    </format>
    <format dxfId="1557">
      <pivotArea type="origin" dataOnly="0" labelOnly="1" outline="0" fieldPosition="0"/>
    </format>
    <format dxfId="1556">
      <pivotArea field="1" type="button" dataOnly="0" labelOnly="1" outline="0" axis="axisCol" fieldPosition="0"/>
    </format>
    <format dxfId="1555">
      <pivotArea field="2" type="button" dataOnly="0" labelOnly="1" outline="0" axis="axisCol" fieldPosition="1"/>
    </format>
    <format dxfId="1554">
      <pivotArea type="topRight" dataOnly="0" labelOnly="1" outline="0" fieldPosition="0"/>
    </format>
    <format dxfId="1553">
      <pivotArea field="-2" type="button" dataOnly="0" labelOnly="1" outline="0" axis="axisRow" fieldPosition="0"/>
    </format>
    <format dxfId="155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551">
      <pivotArea dataOnly="0" labelOnly="1" fieldPosition="0">
        <references count="1">
          <reference field="1" count="0"/>
        </references>
      </pivotArea>
    </format>
    <format dxfId="1550">
      <pivotArea dataOnly="0" labelOnly="1" fieldPosition="0">
        <references count="2">
          <reference field="1" count="0" selected="0"/>
          <reference field="2" count="0"/>
        </references>
      </pivotArea>
    </format>
    <format dxfId="1549">
      <pivotArea type="all" dataOnly="0" outline="0" fieldPosition="0"/>
    </format>
    <format dxfId="1548">
      <pivotArea outline="0" collapsedLevelsAreSubtotals="1" fieldPosition="0"/>
    </format>
    <format dxfId="1547">
      <pivotArea type="origin" dataOnly="0" labelOnly="1" outline="0" fieldPosition="0"/>
    </format>
    <format dxfId="1546">
      <pivotArea field="1" type="button" dataOnly="0" labelOnly="1" outline="0" axis="axisCol" fieldPosition="0"/>
    </format>
    <format dxfId="1545">
      <pivotArea field="2" type="button" dataOnly="0" labelOnly="1" outline="0" axis="axisCol" fieldPosition="1"/>
    </format>
    <format dxfId="1544">
      <pivotArea type="topRight" dataOnly="0" labelOnly="1" outline="0" fieldPosition="0"/>
    </format>
    <format dxfId="1543">
      <pivotArea field="-2" type="button" dataOnly="0" labelOnly="1" outline="0" axis="axisRow" fieldPosition="0"/>
    </format>
    <format dxfId="154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541">
      <pivotArea dataOnly="0" labelOnly="1" fieldPosition="0">
        <references count="1">
          <reference field="1" count="0"/>
        </references>
      </pivotArea>
    </format>
    <format dxfId="1540">
      <pivotArea dataOnly="0" labelOnly="1" fieldPosition="0">
        <references count="2">
          <reference field="1" count="0" selected="0"/>
          <reference field="2" count="0"/>
        </references>
      </pivotArea>
    </format>
    <format dxfId="1539">
      <pivotArea type="origin" dataOnly="0" labelOnly="1" outline="0" fieldPosition="0"/>
    </format>
    <format dxfId="1538">
      <pivotArea field="1" type="button" dataOnly="0" labelOnly="1" outline="0" axis="axisCol" fieldPosition="0"/>
    </format>
  </formats>
  <chartFormats count="16">
    <chartFormat chart="3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30EDA7-FF66-43CC-AEFF-A7A8E7591B68}" name="EFICIENCIA SST MBR2" cacheId="2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GM6:GN36" firstHeaderRow="1" firstDataRow="1" firstDataCol="1" rowPageCount="2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0"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</rowItems>
  <colItems count="1">
    <i/>
  </colItems>
  <pageFields count="2">
    <pageField fld="1" hier="-1"/>
    <pageField fld="2" hier="-1"/>
  </pageFields>
  <dataFields count="1">
    <dataField name="REACTOR MBR 2 (INTERNO) " fld="9" baseField="0" baseItem="0"/>
  </dataFields>
  <formats count="36">
    <format dxfId="1595">
      <pivotArea type="all" dataOnly="0" outline="0" fieldPosition="0"/>
    </format>
    <format dxfId="1594">
      <pivotArea outline="0" collapsedLevelsAreSubtotals="1" fieldPosition="0"/>
    </format>
    <format dxfId="1593">
      <pivotArea dataOnly="0" labelOnly="1" outline="0" fieldPosition="0">
        <references count="1">
          <reference field="0" count="0"/>
        </references>
      </pivotArea>
    </format>
    <format dxfId="1592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591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590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589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588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587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586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585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584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583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582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581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580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579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578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577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576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575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574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573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572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571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570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569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568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567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1566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1565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1564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1563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1562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1561">
      <pivotArea dataOnly="0" labelOnly="1" outline="0" axis="axisValues" fieldPosition="0"/>
    </format>
    <format dxfId="1560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4CF43-4D6F-49E5-92E0-C11F84980B41}" name="PERCENTILES" cacheId="2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15" rowHeaderCaption="FECHA" customListSort="0">
  <location ref="DG6:DI96" firstHeaderRow="1" firstDataRow="1" firstDataCol="2" rowPageCount="1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0"/>
  </rowFields>
  <rowItems count="90">
    <i>
      <x/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>
      <x v="1"/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>
      <x v="2"/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</rowItems>
  <colItems count="1">
    <i/>
  </colItems>
  <pageFields count="1">
    <pageField fld="1" hier="-1"/>
  </pageFields>
  <dataFields count="1">
    <dataField name="CALIDAD" fld="22" baseField="0" baseItem="0"/>
  </dataFields>
  <formats count="36">
    <format dxfId="1631">
      <pivotArea type="all" dataOnly="0" outline="0" fieldPosition="0"/>
    </format>
    <format dxfId="1630">
      <pivotArea outline="0" collapsedLevelsAreSubtotals="1" fieldPosition="0"/>
    </format>
    <format dxfId="1629">
      <pivotArea dataOnly="0" labelOnly="1" outline="0" fieldPosition="0">
        <references count="1">
          <reference field="0" count="0"/>
        </references>
      </pivotArea>
    </format>
    <format dxfId="1628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627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626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625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624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623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622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621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620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619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618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617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616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615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614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613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612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611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610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609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608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607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606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605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604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603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1602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1601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1600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1599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1598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1597">
      <pivotArea dataOnly="0" labelOnly="1" outline="0" axis="axisValues" fieldPosition="0"/>
    </format>
    <format dxfId="1596">
      <pivotArea dataOnly="0" labelOnly="1" outline="0" axis="axisValues" fieldPosition="0"/>
    </format>
  </formats>
  <conditionalFormats count="2">
    <conditionalFormat priority="4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2" count="1" selected="0">
              <x v="1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B5EF-F5CC-4668-BF72-F77F68DC1C9E}" name="TURNO OSMOSIS" cacheId="22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>
  <location ref="BY6:BZ15" firstHeaderRow="1" firstDataRow="3" firstDataCol="1" rowPageCount="1" colPageCount="1"/>
  <pivotFields count="31">
    <pivotField axis="axisPage" numFmtId="14" multipleItemSelectionAllowed="1" showAll="0">
      <items count="246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4"/>
      <x v="1"/>
    </i>
  </colItems>
  <pageFields count="1">
    <pageField fld="0" hier="-1"/>
  </pageFields>
  <dataFields count="7">
    <dataField name="REACTOR MBR 1 (PERMEADO) " fld="10" baseField="0" baseItem="0"/>
    <dataField name="REACTOR MBR 2 (PERMEADO) " fld="11" baseField="0" baseItem="0"/>
    <dataField name="RO 1 (ETAPA 1) " fld="14" baseField="0" baseItem="0"/>
    <dataField name="RO 1 (ETAPA 2) " fld="15" baseField="0" baseItem="0"/>
    <dataField name="RO 1 (COMPUESTA - Permeado) " fld="13" baseField="0" baseItem="0"/>
    <dataField name="RO 2 (Permeado) " fld="16" baseField="0" baseItem="0"/>
    <dataField name="RO (Rechazo) " fld="17" baseField="0" baseItem="0"/>
  </dataFields>
  <formats count="22">
    <format dxfId="1653">
      <pivotArea type="all" dataOnly="0" outline="0" fieldPosition="0"/>
    </format>
    <format dxfId="1652">
      <pivotArea outline="0" collapsedLevelsAreSubtotals="1" fieldPosition="0"/>
    </format>
    <format dxfId="1651">
      <pivotArea type="origin" dataOnly="0" labelOnly="1" outline="0" fieldPosition="0"/>
    </format>
    <format dxfId="1650">
      <pivotArea field="1" type="button" dataOnly="0" labelOnly="1" outline="0" axis="axisCol" fieldPosition="0"/>
    </format>
    <format dxfId="1649">
      <pivotArea field="2" type="button" dataOnly="0" labelOnly="1" outline="0" axis="axisCol" fieldPosition="1"/>
    </format>
    <format dxfId="1648">
      <pivotArea type="topRight" dataOnly="0" labelOnly="1" outline="0" fieldPosition="0"/>
    </format>
    <format dxfId="1647">
      <pivotArea field="-2" type="button" dataOnly="0" labelOnly="1" outline="0" axis="axisRow" fieldPosition="0"/>
    </format>
    <format dxfId="164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645">
      <pivotArea dataOnly="0" labelOnly="1" fieldPosition="0">
        <references count="1">
          <reference field="1" count="0"/>
        </references>
      </pivotArea>
    </format>
    <format dxfId="1644">
      <pivotArea dataOnly="0" labelOnly="1" fieldPosition="0">
        <references count="2">
          <reference field="1" count="0" selected="0"/>
          <reference field="2" count="0"/>
        </references>
      </pivotArea>
    </format>
    <format dxfId="1643">
      <pivotArea type="all" dataOnly="0" outline="0" fieldPosition="0"/>
    </format>
    <format dxfId="1642">
      <pivotArea outline="0" collapsedLevelsAreSubtotals="1" fieldPosition="0"/>
    </format>
    <format dxfId="1641">
      <pivotArea type="origin" dataOnly="0" labelOnly="1" outline="0" fieldPosition="0"/>
    </format>
    <format dxfId="1640">
      <pivotArea field="1" type="button" dataOnly="0" labelOnly="1" outline="0" axis="axisCol" fieldPosition="0"/>
    </format>
    <format dxfId="1639">
      <pivotArea field="2" type="button" dataOnly="0" labelOnly="1" outline="0" axis="axisCol" fieldPosition="1"/>
    </format>
    <format dxfId="1638">
      <pivotArea type="topRight" dataOnly="0" labelOnly="1" outline="0" fieldPosition="0"/>
    </format>
    <format dxfId="1637">
      <pivotArea field="-2" type="button" dataOnly="0" labelOnly="1" outline="0" axis="axisRow" fieldPosition="0"/>
    </format>
    <format dxfId="163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635">
      <pivotArea dataOnly="0" labelOnly="1" fieldPosition="0">
        <references count="1">
          <reference field="1" count="0"/>
        </references>
      </pivotArea>
    </format>
    <format dxfId="1634">
      <pivotArea dataOnly="0" labelOnly="1" fieldPosition="0">
        <references count="2">
          <reference field="1" count="0" selected="0"/>
          <reference field="2" count="0"/>
        </references>
      </pivotArea>
    </format>
    <format dxfId="1633">
      <pivotArea type="origin" dataOnly="0" labelOnly="1" outline="0" fieldPosition="0"/>
    </format>
    <format dxfId="1632">
      <pivotArea field="1" type="button" dataOnly="0" labelOnly="1" outline="0" axis="axisCol" fieldPosition="0"/>
    </format>
  </formats>
  <chartFormats count="16">
    <chartFormat chart="4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4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4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4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4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4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4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4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4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4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4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4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4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4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4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81E1F5-5252-45EC-A844-F7B0812CAAB4}" name="TablaDinámica2" cacheId="16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3">
  <location ref="ES6:EU27" firstHeaderRow="0" firstDataRow="1" firstDataCol="1"/>
  <pivotFields count="12">
    <pivotField axis="axisRow" numFmtId="14" showAll="0">
      <items count="111"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x="19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dataField="1" dragToRow="0" dragToCol="0" dragToPage="0" showAll="0" defaultSubtotal="0"/>
  </pivotFields>
  <rowFields count="1">
    <field x="0"/>
  </rowFields>
  <rowItems count="21">
    <i>
      <x v="31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 t="grand">
      <x/>
    </i>
  </rowItems>
  <colFields count="1">
    <field x="-2"/>
  </colFields>
  <colItems count="2">
    <i>
      <x/>
    </i>
    <i i="1">
      <x v="1"/>
    </i>
  </colItems>
  <dataFields count="2">
    <dataField name=" KG REMOVIDOS " fld="10" baseField="0" baseItem="0" numFmtId="3"/>
    <dataField name="INDICADOR KG REMOVIDOS/M3 " fld="11" baseField="0" baseItem="0" numFmtId="1"/>
  </dataFields>
  <formats count="1">
    <format dxfId="16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CF3B9-E453-40D9-95E6-08FD0EB66018}" name="TURNO FASES " cacheId="22" dataOnRows="1" applyNumberFormats="0" applyBorderFormats="0" applyFontFormats="0" applyPatternFormats="0" applyAlignmentFormats="0" applyWidthHeightFormats="1" dataCaption="UNIDAD DE TRATAMIENTO" updatedVersion="8" minRefreshableVersion="3" useAutoFormatting="1" rowGrandTotals="0" colGrandTotals="0" itemPrintTitles="1" createdVersion="8" indent="0" outline="1" outlineData="1" multipleFieldFilters="0" chartFormat="6">
  <location ref="AY6:AZ15" firstHeaderRow="1" firstDataRow="3" firstDataCol="1" rowPageCount="1" colPageCount="1"/>
  <pivotFields count="31">
    <pivotField axis="axisPage" numFmtId="14" multipleItemSelectionAllowed="1" showAll="0">
      <items count="246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4"/>
      <x v="1"/>
    </i>
  </colItems>
  <pageFields count="1">
    <pageField fld="0" hier="-1"/>
  </pageFields>
  <dataFields count="7">
    <dataField name="TANQUE PULMON  " fld="3" baseField="0" baseItem="0"/>
    <dataField name="TANQUE HOMOGENEIZADOR (ENTRADA GEM)  " fld="4" baseField="0" baseItem="0"/>
    <dataField name="GEM (SALIDA) " fld="5" baseField="0" baseItem="0"/>
    <dataField name="REACTOR MBR 1 (PERMEADO) " fld="10" baseField="0" baseItem="0"/>
    <dataField name="REACTOR MBR 2 (PERMEADO) " fld="11" baseField="0" baseItem="0"/>
    <dataField name="RO 1 (COMPUESTA - Permeado) " fld="13" baseField="0" baseItem="0"/>
    <dataField name="RO (Rechazo) " fld="17" baseField="0" baseItem="0"/>
  </dataFields>
  <formats count="22">
    <format dxfId="1676">
      <pivotArea type="all" dataOnly="0" outline="0" fieldPosition="0"/>
    </format>
    <format dxfId="1675">
      <pivotArea outline="0" collapsedLevelsAreSubtotals="1" fieldPosition="0"/>
    </format>
    <format dxfId="1674">
      <pivotArea type="origin" dataOnly="0" labelOnly="1" outline="0" fieldPosition="0"/>
    </format>
    <format dxfId="1673">
      <pivotArea field="1" type="button" dataOnly="0" labelOnly="1" outline="0" axis="axisCol" fieldPosition="0"/>
    </format>
    <format dxfId="1672">
      <pivotArea field="2" type="button" dataOnly="0" labelOnly="1" outline="0" axis="axisCol" fieldPosition="1"/>
    </format>
    <format dxfId="1671">
      <pivotArea type="topRight" dataOnly="0" labelOnly="1" outline="0" fieldPosition="0"/>
    </format>
    <format dxfId="1670">
      <pivotArea field="-2" type="button" dataOnly="0" labelOnly="1" outline="0" axis="axisRow" fieldPosition="0"/>
    </format>
    <format dxfId="166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668">
      <pivotArea dataOnly="0" labelOnly="1" fieldPosition="0">
        <references count="1">
          <reference field="1" count="0"/>
        </references>
      </pivotArea>
    </format>
    <format dxfId="1667">
      <pivotArea dataOnly="0" labelOnly="1" fieldPosition="0">
        <references count="2">
          <reference field="1" count="0" selected="0"/>
          <reference field="2" count="0"/>
        </references>
      </pivotArea>
    </format>
    <format dxfId="1666">
      <pivotArea type="all" dataOnly="0" outline="0" fieldPosition="0"/>
    </format>
    <format dxfId="1665">
      <pivotArea outline="0" collapsedLevelsAreSubtotals="1" fieldPosition="0"/>
    </format>
    <format dxfId="1664">
      <pivotArea type="origin" dataOnly="0" labelOnly="1" outline="0" fieldPosition="0"/>
    </format>
    <format dxfId="1663">
      <pivotArea field="1" type="button" dataOnly="0" labelOnly="1" outline="0" axis="axisCol" fieldPosition="0"/>
    </format>
    <format dxfId="1662">
      <pivotArea field="2" type="button" dataOnly="0" labelOnly="1" outline="0" axis="axisCol" fieldPosition="1"/>
    </format>
    <format dxfId="1661">
      <pivotArea type="topRight" dataOnly="0" labelOnly="1" outline="0" fieldPosition="0"/>
    </format>
    <format dxfId="1660">
      <pivotArea field="-2" type="button" dataOnly="0" labelOnly="1" outline="0" axis="axisRow" fieldPosition="0"/>
    </format>
    <format dxfId="165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658">
      <pivotArea dataOnly="0" labelOnly="1" fieldPosition="0">
        <references count="1">
          <reference field="1" count="0"/>
        </references>
      </pivotArea>
    </format>
    <format dxfId="1657">
      <pivotArea dataOnly="0" labelOnly="1" fieldPosition="0">
        <references count="2">
          <reference field="1" count="0" selected="0"/>
          <reference field="2" count="0"/>
        </references>
      </pivotArea>
    </format>
    <format dxfId="1656">
      <pivotArea type="origin" dataOnly="0" labelOnly="1" outline="0" fieldPosition="0"/>
    </format>
    <format dxfId="1655">
      <pivotArea field="1" type="button" dataOnly="0" labelOnly="1" outline="0" axis="axisCol" fieldPosition="0"/>
    </format>
  </formats>
  <chartFormats count="16"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073466-02F9-48A3-A267-5E68951FD497}" name="TablaDinámica8" cacheId="22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CU6:CY96" firstHeaderRow="0" firstDataRow="1" firstDataCol="2" rowPageCount="1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90">
    <i>
      <x v="214"/>
      <x/>
    </i>
    <i r="1">
      <x v="1"/>
    </i>
    <i r="1">
      <x v="2"/>
    </i>
    <i>
      <x v="215"/>
      <x/>
    </i>
    <i r="1">
      <x v="1"/>
    </i>
    <i r="1">
      <x v="2"/>
    </i>
    <i>
      <x v="216"/>
      <x/>
    </i>
    <i r="1">
      <x v="1"/>
    </i>
    <i r="1">
      <x v="2"/>
    </i>
    <i>
      <x v="217"/>
      <x/>
    </i>
    <i r="1">
      <x v="1"/>
    </i>
    <i r="1">
      <x v="2"/>
    </i>
    <i>
      <x v="218"/>
      <x/>
    </i>
    <i r="1">
      <x v="1"/>
    </i>
    <i r="1">
      <x v="2"/>
    </i>
    <i>
      <x v="219"/>
      <x/>
    </i>
    <i r="1">
      <x v="1"/>
    </i>
    <i r="1">
      <x v="2"/>
    </i>
    <i>
      <x v="220"/>
      <x/>
    </i>
    <i r="1">
      <x v="1"/>
    </i>
    <i r="1">
      <x v="2"/>
    </i>
    <i>
      <x v="221"/>
      <x/>
    </i>
    <i r="1">
      <x v="1"/>
    </i>
    <i r="1">
      <x v="2"/>
    </i>
    <i>
      <x v="222"/>
      <x/>
    </i>
    <i r="1">
      <x v="1"/>
    </i>
    <i r="1">
      <x v="2"/>
    </i>
    <i>
      <x v="223"/>
      <x/>
    </i>
    <i r="1">
      <x v="1"/>
    </i>
    <i r="1">
      <x v="2"/>
    </i>
    <i>
      <x v="224"/>
      <x/>
    </i>
    <i r="1">
      <x v="1"/>
    </i>
    <i r="1">
      <x v="2"/>
    </i>
    <i>
      <x v="225"/>
      <x/>
    </i>
    <i r="1">
      <x v="1"/>
    </i>
    <i r="1">
      <x v="2"/>
    </i>
    <i>
      <x v="226"/>
      <x/>
    </i>
    <i r="1">
      <x v="1"/>
    </i>
    <i r="1">
      <x v="2"/>
    </i>
    <i>
      <x v="227"/>
      <x/>
    </i>
    <i r="1">
      <x v="1"/>
    </i>
    <i r="1">
      <x v="2"/>
    </i>
    <i>
      <x v="228"/>
      <x/>
    </i>
    <i r="1">
      <x v="1"/>
    </i>
    <i r="1">
      <x v="2"/>
    </i>
    <i>
      <x v="229"/>
      <x/>
    </i>
    <i r="1">
      <x v="1"/>
    </i>
    <i r="1">
      <x v="2"/>
    </i>
    <i>
      <x v="230"/>
      <x/>
    </i>
    <i r="1">
      <x v="1"/>
    </i>
    <i r="1">
      <x v="2"/>
    </i>
    <i>
      <x v="231"/>
      <x/>
    </i>
    <i r="1">
      <x v="1"/>
    </i>
    <i r="1">
      <x v="2"/>
    </i>
    <i>
      <x v="232"/>
      <x/>
    </i>
    <i r="1">
      <x v="1"/>
    </i>
    <i r="1">
      <x v="2"/>
    </i>
    <i>
      <x v="233"/>
      <x/>
    </i>
    <i r="1">
      <x v="1"/>
    </i>
    <i r="1">
      <x v="2"/>
    </i>
    <i>
      <x v="234"/>
      <x/>
    </i>
    <i r="1">
      <x v="1"/>
    </i>
    <i r="1">
      <x v="2"/>
    </i>
    <i>
      <x v="235"/>
      <x/>
    </i>
    <i r="1">
      <x v="1"/>
    </i>
    <i r="1">
      <x v="2"/>
    </i>
    <i>
      <x v="236"/>
      <x/>
    </i>
    <i r="1">
      <x v="1"/>
    </i>
    <i r="1">
      <x v="2"/>
    </i>
    <i>
      <x v="237"/>
      <x/>
    </i>
    <i r="1">
      <x v="1"/>
    </i>
    <i r="1">
      <x v="2"/>
    </i>
    <i>
      <x v="238"/>
      <x/>
    </i>
    <i r="1">
      <x v="1"/>
    </i>
    <i r="1">
      <x v="2"/>
    </i>
    <i>
      <x v="239"/>
      <x/>
    </i>
    <i r="1">
      <x v="1"/>
    </i>
    <i r="1">
      <x v="2"/>
    </i>
    <i>
      <x v="240"/>
      <x/>
    </i>
    <i r="1">
      <x v="1"/>
    </i>
    <i r="1">
      <x v="2"/>
    </i>
    <i>
      <x v="241"/>
      <x/>
    </i>
    <i r="1">
      <x v="1"/>
    </i>
    <i r="1">
      <x v="2"/>
    </i>
    <i>
      <x v="242"/>
      <x/>
    </i>
    <i r="1">
      <x v="1"/>
    </i>
    <i r="1">
      <x v="2"/>
    </i>
    <i>
      <x v="243"/>
      <x/>
    </i>
    <i r="1">
      <x v="1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TANQUE HOMOGENEIZADOR (ENTRADA GEM)  " fld="4" baseField="0" baseItem="0" numFmtId="1"/>
    <dataField name="GEM (SALIDA)  " fld="5" baseField="0" baseItem="0"/>
    <dataField name="REMOCIÓN POR PARAMETRO " fld="30" baseField="0" baseItem="0" numFmtId="169"/>
  </dataFields>
  <formats count="32">
    <format dxfId="1708">
      <pivotArea type="all" dataOnly="0" outline="0" fieldPosition="0"/>
    </format>
    <format dxfId="1707">
      <pivotArea outline="0" collapsedLevelsAreSubtotals="1" fieldPosition="0"/>
    </format>
    <format dxfId="1706">
      <pivotArea type="origin" dataOnly="0" labelOnly="1" outline="0" fieldPosition="0"/>
    </format>
    <format dxfId="1705">
      <pivotArea field="2" type="button" dataOnly="0" labelOnly="1" outline="0" axis="axisRow" fieldPosition="1"/>
    </format>
    <format dxfId="1704">
      <pivotArea type="topRight" dataOnly="0" labelOnly="1" outline="0" fieldPosition="0"/>
    </format>
    <format dxfId="1703">
      <pivotArea field="0" type="button" dataOnly="0" labelOnly="1" outline="0" axis="axisRow" fieldPosition="0"/>
    </format>
    <format dxfId="1702">
      <pivotArea dataOnly="0" labelOnly="1" fieldPosition="0">
        <references count="1">
          <reference field="0" count="0"/>
        </references>
      </pivotArea>
    </format>
    <format dxfId="1701">
      <pivotArea dataOnly="0" labelOnly="1" fieldPosition="0">
        <references count="1">
          <reference field="2" count="0"/>
        </references>
      </pivotArea>
    </format>
    <format dxfId="170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699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1698">
      <pivotArea collapsedLevelsAreSubtotals="1" fieldPosition="0">
        <references count="1">
          <reference field="0" count="1">
            <x v="125"/>
          </reference>
        </references>
      </pivotArea>
    </format>
    <format dxfId="1697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169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1695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169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1693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169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1691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169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1689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168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1687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168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1685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168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1683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168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168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680">
      <pivotArea outline="0" fieldPosition="0">
        <references count="1">
          <reference field="4294967294" count="1" selected="0">
            <x v="0"/>
          </reference>
        </references>
      </pivotArea>
    </format>
    <format dxfId="1679">
      <pivotArea field="0" type="button" dataOnly="0" labelOnly="1" outline="0" axis="axisRow" fieldPosition="0"/>
    </format>
    <format dxfId="1678">
      <pivotArea field="2" type="button" dataOnly="0" labelOnly="1" outline="0" axis="axisRow" fieldPosition="1"/>
    </format>
    <format dxfId="16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13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9">
      <pivotArea type="data" outline="0" fieldPosition="0">
        <references count="3">
          <reference field="4294967294" count="1" selected="0">
            <x v="2"/>
          </reference>
          <reference field="0" count="1" selected="0">
            <x v="130"/>
          </reference>
          <reference field="2" count="1" selected="0">
            <x v="1"/>
          </reference>
        </references>
      </pivotArea>
    </chartFormat>
    <chartFormat chart="15" format="10">
      <pivotArea type="data" outline="0" fieldPosition="0">
        <references count="3">
          <reference field="4294967294" count="1" selected="0">
            <x v="2"/>
          </reference>
          <reference field="0" count="1" selected="0">
            <x v="145"/>
          </reference>
          <reference field="2" count="1" selected="0">
            <x v="1"/>
          </reference>
        </references>
      </pivotArea>
    </chartFormat>
    <chartFormat chart="15" format="11">
      <pivotArea type="data" outline="0" fieldPosition="0">
        <references count="3">
          <reference field="4294967294" count="1" selected="0">
            <x v="2"/>
          </reference>
          <reference field="0" count="1" selected="0">
            <x v="176"/>
          </reference>
          <reference field="2" count="1" selected="0">
            <x v="1"/>
          </reference>
        </references>
      </pivotArea>
    </chartFormat>
    <chartFormat chart="15" format="12">
      <pivotArea type="data" outline="0" fieldPosition="0">
        <references count="3">
          <reference field="4294967294" count="1" selected="0">
            <x v="2"/>
          </reference>
          <reference field="0" count="1" selected="0">
            <x v="204"/>
          </reference>
          <reference field="2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938B5-DB69-434A-A70A-45CA19A82656}" name="FECHA FASES" cacheId="2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5" rowHeaderCaption="FECHA">
  <location ref="CI6:CL37" firstHeaderRow="1" firstDataRow="2" firstDataCol="1" rowPageCount="1" colPageCount="1"/>
  <pivotFields count="31">
    <pivotField axis="axisRow" numFmtId="14" multipleItemSelectionAllowed="1" showAll="0">
      <items count="246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  <item t="default"/>
      </items>
    </pivotField>
    <pivotField axis="axisPage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30"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</rowItems>
  <colFields count="1">
    <field x="2"/>
  </colFields>
  <colItems count="3">
    <i>
      <x/>
    </i>
    <i>
      <x v="1"/>
    </i>
    <i>
      <x v="2"/>
    </i>
  </colItems>
  <pageFields count="1">
    <pageField fld="1" hier="-1"/>
  </pageFields>
  <dataFields count="1">
    <dataField name="Suma de Actual T7 " fld="21" baseField="0" baseItem="0"/>
  </dataFields>
  <formats count="11">
    <format dxfId="1719">
      <pivotArea type="all" dataOnly="0" outline="0" fieldPosition="0"/>
    </format>
    <format dxfId="1718">
      <pivotArea outline="0" collapsedLevelsAreSubtotals="1" fieldPosition="0"/>
    </format>
    <format dxfId="1717">
      <pivotArea type="origin" dataOnly="0" labelOnly="1" outline="0" fieldPosition="0"/>
    </format>
    <format dxfId="1716">
      <pivotArea field="2" type="button" dataOnly="0" labelOnly="1" outline="0" axis="axisCol" fieldPosition="0"/>
    </format>
    <format dxfId="1715">
      <pivotArea type="topRight" dataOnly="0" labelOnly="1" outline="0" fieldPosition="0"/>
    </format>
    <format dxfId="1714">
      <pivotArea field="0" type="button" dataOnly="0" labelOnly="1" outline="0" axis="axisRow" fieldPosition="0"/>
    </format>
    <format dxfId="1713">
      <pivotArea dataOnly="0" labelOnly="1" fieldPosition="0">
        <references count="1">
          <reference field="0" count="0"/>
        </references>
      </pivotArea>
    </format>
    <format dxfId="1712">
      <pivotArea dataOnly="0" labelOnly="1" fieldPosition="0">
        <references count="1">
          <reference field="2" count="0"/>
        </references>
      </pivotArea>
    </format>
    <format dxfId="1711">
      <pivotArea type="origin" dataOnly="0" labelOnly="1" outline="0" fieldPosition="0"/>
    </format>
    <format dxfId="1710">
      <pivotArea field="2" type="button" dataOnly="0" labelOnly="1" outline="0" axis="axisCol" fieldPosition="0"/>
    </format>
    <format dxfId="1709">
      <pivotArea type="topRight" dataOnly="0" labelOnly="1" outline="0" fieldPosition="0"/>
    </format>
  </formats>
  <chartFormats count="4"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3" xr10:uid="{648A6046-FAD6-449A-B51F-66EBD17D1FED}" sourceName="FECHA">
  <pivotTables>
    <pivotTable tabId="56" name="TURNO FASES "/>
    <pivotTable tabId="56" name="TURNO BIOLOGICO"/>
    <pivotTable tabId="56" name="TURNO OSMOSIS"/>
    <pivotTable tabId="56" name="EFICIENCIA SST"/>
    <pivotTable tabId="56" name="DQO MBR1"/>
    <pivotTable tabId="56" name="EFICIENCIA SST MBR2"/>
    <pivotTable tabId="56" name="DQO MBR2"/>
    <pivotTable tabId="56" name="TablaDinámica3"/>
    <pivotTable tabId="56" name="TablaDinámica8"/>
    <pivotTable tabId="56" name="FECHA FASES"/>
    <pivotTable tabId="56" name="PERCENTILES"/>
  </pivotTables>
  <data>
    <tabular pivotCacheId="87032372">
      <items count="24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/>
        <i x="183" nd="1"/>
        <i x="184" nd="1"/>
        <i x="185" nd="1"/>
        <i x="186" nd="1"/>
        <i x="187" nd="1"/>
        <i x="188" nd="1"/>
        <i x="189" nd="1"/>
        <i x="190" nd="1"/>
        <i x="191" nd="1"/>
        <i x="192" nd="1"/>
        <i x="193" nd="1"/>
        <i x="194" nd="1"/>
        <i x="195" nd="1"/>
        <i x="196" nd="1"/>
        <i x="197" nd="1"/>
        <i x="198" nd="1"/>
        <i x="199" nd="1"/>
        <i x="200" nd="1"/>
        <i x="201" nd="1"/>
        <i x="202" nd="1"/>
        <i x="203" nd="1"/>
        <i x="204" nd="1"/>
        <i x="205" nd="1"/>
        <i x="206" nd="1"/>
        <i x="207" nd="1"/>
        <i x="208" nd="1"/>
        <i x="209" nd="1"/>
        <i x="210" nd="1"/>
        <i x="211" nd="1"/>
        <i x="212" nd="1"/>
        <i x="213" nd="1"/>
        <i x="214" nd="1"/>
        <i x="215" nd="1"/>
        <i x="216" nd="1"/>
        <i x="217" nd="1"/>
        <i x="218" nd="1"/>
        <i x="219" nd="1"/>
        <i x="220" nd="1"/>
        <i x="221" nd="1"/>
        <i x="222" nd="1"/>
        <i x="223" nd="1"/>
        <i x="224" nd="1"/>
        <i x="225" nd="1"/>
        <i x="226" nd="1"/>
        <i x="227" nd="1"/>
        <i x="228" nd="1"/>
        <i x="229" nd="1"/>
        <i x="230" nd="1"/>
        <i x="231" nd="1"/>
        <i x="232" nd="1"/>
        <i x="233" nd="1"/>
        <i x="234" nd="1"/>
        <i x="235" nd="1"/>
        <i x="236" nd="1"/>
        <i x="237" nd="1"/>
        <i x="238" nd="1"/>
        <i x="239" nd="1"/>
        <i x="240" nd="1"/>
        <i x="241" nd="1"/>
        <i x="242" nd="1"/>
        <i x="243" nd="1"/>
        <i x="244" nd="1"/>
        <i x="90" nd="1"/>
        <i x="91" nd="1"/>
        <i x="92" nd="1"/>
        <i x="93" nd="1"/>
        <i x="94" nd="1"/>
        <i x="95" nd="1"/>
        <i x="96" nd="1"/>
        <i x="97" nd="1"/>
        <i x="98" nd="1"/>
        <i x="99" nd="1"/>
        <i x="100" nd="1"/>
        <i x="101" nd="1"/>
        <i x="102" nd="1"/>
        <i x="103" nd="1"/>
        <i x="104" nd="1"/>
        <i x="105" nd="1"/>
        <i x="106" nd="1"/>
        <i x="107" nd="1"/>
        <i x="108" nd="1"/>
        <i x="109" nd="1"/>
        <i x="110" nd="1"/>
        <i x="111" nd="1"/>
        <i x="112" nd="1"/>
        <i x="113" nd="1"/>
        <i x="114" nd="1"/>
        <i x="115" nd="1"/>
        <i x="116" nd="1"/>
        <i x="117" nd="1"/>
        <i x="118" nd="1"/>
        <i x="119" nd="1"/>
        <i x="120" nd="1"/>
        <i x="152" nd="1"/>
        <i x="153" nd="1"/>
        <i x="154" nd="1"/>
        <i x="155" nd="1"/>
        <i x="156" nd="1"/>
        <i x="157" nd="1"/>
        <i x="158" nd="1"/>
        <i x="159" nd="1"/>
        <i x="160" nd="1"/>
        <i x="161" nd="1"/>
        <i x="162" nd="1"/>
        <i x="163" nd="1"/>
        <i x="164" nd="1"/>
        <i x="165" nd="1"/>
        <i x="166" nd="1"/>
        <i x="167" nd="1"/>
        <i x="168" nd="1"/>
        <i x="169" nd="1"/>
        <i x="170" nd="1"/>
        <i x="171" nd="1"/>
        <i x="172" nd="1"/>
        <i x="173" nd="1"/>
        <i x="174" nd="1"/>
        <i x="175" nd="1"/>
        <i x="176" nd="1"/>
        <i x="177" nd="1"/>
        <i x="178" nd="1"/>
        <i x="179" nd="1"/>
        <i x="180" nd="1"/>
        <i x="181" nd="1"/>
        <i x="182" nd="1"/>
        <i x="121" nd="1"/>
        <i x="122" nd="1"/>
        <i x="123" nd="1"/>
        <i x="124" nd="1"/>
        <i x="125" nd="1"/>
        <i x="126" nd="1"/>
        <i x="127" nd="1"/>
        <i x="128" nd="1"/>
        <i x="129" nd="1"/>
        <i x="130" nd="1"/>
        <i x="131" nd="1"/>
        <i x="132" nd="1"/>
        <i x="133" nd="1"/>
        <i x="134" nd="1"/>
        <i x="135" nd="1"/>
        <i x="136" nd="1"/>
        <i x="137" nd="1"/>
        <i x="138" nd="1"/>
        <i x="139" nd="1"/>
        <i x="140" nd="1"/>
        <i x="141" nd="1"/>
        <i x="142" nd="1"/>
        <i x="143" nd="1"/>
        <i x="144" nd="1"/>
        <i x="145" nd="1"/>
        <i x="146" nd="1"/>
        <i x="147" nd="1"/>
        <i x="148" nd="1"/>
        <i x="149" nd="1"/>
        <i x="150" nd="1"/>
        <i x="151" nd="1"/>
        <i x="62" nd="1"/>
        <i x="63" nd="1"/>
        <i x="64" nd="1"/>
        <i x="65" nd="1"/>
        <i x="66" nd="1"/>
        <i x="67" nd="1"/>
        <i x="68" nd="1"/>
        <i x="69" nd="1"/>
        <i x="70" nd="1"/>
        <i x="71" nd="1"/>
        <i x="72" nd="1"/>
        <i x="73" nd="1"/>
        <i x="74" nd="1"/>
        <i x="75" nd="1"/>
        <i x="76" nd="1"/>
        <i x="77" nd="1"/>
        <i x="78" nd="1"/>
        <i x="79" nd="1"/>
        <i x="80" nd="1"/>
        <i x="81" nd="1"/>
        <i x="82" nd="1"/>
        <i x="83" nd="1"/>
        <i x="84" nd="1"/>
        <i x="85" nd="1"/>
        <i x="86" nd="1"/>
        <i x="87" nd="1"/>
        <i x="88" nd="1"/>
        <i x="89" nd="1"/>
        <i x="31" nd="1"/>
        <i x="32" nd="1"/>
        <i x="33" nd="1"/>
        <i x="34" nd="1"/>
        <i x="35" nd="1"/>
        <i x="36" nd="1"/>
        <i x="37" nd="1"/>
        <i x="38" nd="1"/>
        <i x="39" nd="1"/>
        <i x="40" nd="1"/>
        <i x="41" nd="1"/>
        <i x="42" nd="1"/>
        <i x="43" nd="1"/>
        <i x="44" nd="1"/>
        <i x="45" nd="1"/>
        <i x="46" nd="1"/>
        <i x="47" nd="1"/>
        <i x="48" nd="1"/>
        <i x="49" nd="1"/>
        <i x="50" nd="1"/>
        <i x="51" nd="1"/>
        <i x="52" nd="1"/>
        <i x="53" nd="1"/>
        <i x="54" nd="1"/>
        <i x="55" nd="1"/>
        <i x="56" nd="1"/>
        <i x="57" nd="1"/>
        <i x="58" nd="1"/>
        <i x="59" nd="1"/>
        <i x="60" nd="1"/>
        <i x="6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2" xr10:uid="{624EAD61-CD50-45E5-AB94-509042DDB68D}" sourceName="PARAMETRO ">
  <pivotTables>
    <pivotTable tabId="56" name="PERCENTILES"/>
    <pivotTable tabId="56" name="TURNO FASES "/>
    <pivotTable tabId="56" name="TURNO OSMOSIS"/>
  </pivotTables>
  <data>
    <tabular pivotCacheId="87032372">
      <items count="21">
        <i x="12"/>
        <i x="17"/>
        <i x="8"/>
        <i x="19"/>
        <i x="18" s="1"/>
        <i x="2"/>
        <i x="13"/>
        <i x="14"/>
        <i x="9"/>
        <i x="6"/>
        <i x="10"/>
        <i x="16"/>
        <i x="1"/>
        <i x="15"/>
        <i x="3"/>
        <i x="5"/>
        <i x="7"/>
        <i x="4"/>
        <i x="11"/>
        <i x="0"/>
        <i x="20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" xr10:uid="{C2385E15-18C6-4447-B01E-8F7D5EDD6EDF}" sourceName="TURNO">
  <pivotTables>
    <pivotTable tabId="56" name="TURNO FASES "/>
    <pivotTable tabId="56" name="TURNO BIOLOGICO"/>
    <pivotTable tabId="56" name="TURNO OSMOSIS"/>
  </pivotTables>
  <data>
    <tabular pivotCacheId="87032372">
      <items count="3">
        <i x="0"/>
        <i x="1" s="1"/>
        <i x="2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1" xr10:uid="{CF7144B9-48DD-4540-8B04-A1C5D6B38295}" sourceName="TURNO">
  <pivotTables>
    <pivotTable tabId="56" name="PERCENTILES"/>
  </pivotTables>
  <data>
    <tabular pivotCacheId="87032372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2" xr10:uid="{D3DAB754-8388-4406-88EE-3E382FE87267}" sourceName="TURNO">
  <pivotTables>
    <pivotTable tabId="56" name="DQO MBR1"/>
    <pivotTable tabId="56" name="EFICIENCIA SST"/>
  </pivotTables>
  <data>
    <tabular pivotCacheId="87032372">
      <items count="3">
        <i x="0"/>
        <i x="1" s="1"/>
        <i x="2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3" xr10:uid="{1F5A51AD-8234-45DE-B449-57D05A6A20C0}" sourceName="PARAMETRO ">
  <pivotTables>
    <pivotTable tabId="56" name="TablaDinámica8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3" xr10:uid="{DE7CDE49-1380-4757-84BC-7750BF8FFB11}" sourceName="TURNO">
  <pivotTables>
    <pivotTable tabId="56" name="FECHA FASES"/>
    <pivotTable tabId="56" name="TablaDinámica8"/>
    <pivotTable tabId="56" name="TablaDinámica3"/>
  </pivotTables>
  <data>
    <tabular pivotCacheId="87032372">
      <items count="3">
        <i x="0" s="1"/>
        <i x="1" s="1"/>
        <i x="2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4" xr10:uid="{3ACD7918-5F0F-43E1-891D-255B306DDCC6}" sourceName="TURNO">
  <pivotTables>
    <pivotTable tabId="56" name="DQO MBR2"/>
    <pivotTable tabId="56" name="EFICIENCIA SST MBR2"/>
  </pivotTables>
  <data>
    <tabular pivotCacheId="87032372">
      <items count="3">
        <i x="0"/>
        <i x="1" s="1"/>
        <i x="2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" xr10:uid="{9777915F-B333-4354-A079-7DFC0F1F2147}" sourceName="PARAMETRO ">
  <pivotTables>
    <pivotTable tabId="56" name="TURNO BIOLOGICO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E7DC06A8-2D21-44B6-B105-BAFF2B9BBBD2}" sourceName="FECHA">
  <pivotTables>
    <pivotTable tabId="56" name="TablaDinámica2"/>
  </pivotTables>
  <data>
    <tabular pivotCacheId="1883120677">
      <items count="110">
        <i x="19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79" s="1" nd="1"/>
        <i x="80" s="1" nd="1"/>
        <i x="81" s="1" nd="1"/>
        <i x="82" s="1" nd="1"/>
        <i x="83" s="1" nd="1"/>
        <i x="84" s="1" nd="1"/>
        <i x="85" s="1" nd="1"/>
        <i x="86" s="1" nd="1"/>
        <i x="87" s="1" nd="1"/>
        <i x="88" s="1" nd="1"/>
        <i x="89" s="1" nd="1"/>
        <i x="90" s="1" nd="1"/>
        <i x="91" s="1" nd="1"/>
        <i x="92" s="1" nd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51" s="1" nd="1"/>
        <i x="52" s="1" nd="1"/>
        <i x="53" s="1" nd="1"/>
        <i x="54" s="1" nd="1"/>
        <i x="55" s="1" nd="1"/>
        <i x="56" s="1" nd="1"/>
        <i x="57" s="1" nd="1"/>
        <i x="58" s="1" nd="1"/>
        <i x="59" s="1" nd="1"/>
        <i x="60" s="1" nd="1"/>
        <i x="61" s="1" nd="1"/>
        <i x="62" s="1" nd="1"/>
        <i x="63" s="1" nd="1"/>
        <i x="64" s="1" nd="1"/>
        <i x="65" s="1" nd="1"/>
        <i x="66" s="1" nd="1"/>
        <i x="67" s="1" nd="1"/>
        <i x="68" s="1" nd="1"/>
        <i x="69" s="1" nd="1"/>
        <i x="70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20" s="1" nd="1"/>
        <i x="21" s="1" nd="1"/>
        <i x="22" s="1" nd="1"/>
        <i x="23" s="1" nd="1"/>
        <i x="24" s="1" nd="1"/>
        <i x="25" s="1" nd="1"/>
        <i x="26" s="1" nd="1"/>
        <i x="27" s="1" nd="1"/>
        <i x="28" s="1" nd="1"/>
        <i x="29" s="1" nd="1"/>
        <i x="30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1" xr10:uid="{69B01C46-26CA-49C0-9723-2E6A57885FE4}" sourceName="FECHA">
  <pivotTables>
    <pivotTable tabId="56" name="TablaDinámica7"/>
  </pivotTables>
  <data>
    <tabular pivotCacheId="194801425">
      <items count="110">
        <i x="19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79" s="1" nd="1"/>
        <i x="80" s="1" nd="1"/>
        <i x="81" s="1" nd="1"/>
        <i x="82" s="1" nd="1"/>
        <i x="83" s="1" nd="1"/>
        <i x="84" s="1" nd="1"/>
        <i x="85" s="1" nd="1"/>
        <i x="86" s="1" nd="1"/>
        <i x="87" s="1" nd="1"/>
        <i x="88" s="1" nd="1"/>
        <i x="89" s="1" nd="1"/>
        <i x="90" s="1" nd="1"/>
        <i x="91" s="1" nd="1"/>
        <i x="92" s="1" nd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51" s="1" nd="1"/>
        <i x="52" s="1" nd="1"/>
        <i x="53" s="1" nd="1"/>
        <i x="54" s="1" nd="1"/>
        <i x="55" s="1" nd="1"/>
        <i x="56" s="1" nd="1"/>
        <i x="57" s="1" nd="1"/>
        <i x="58" s="1" nd="1"/>
        <i x="59" s="1" nd="1"/>
        <i x="60" s="1" nd="1"/>
        <i x="61" s="1" nd="1"/>
        <i x="62" s="1" nd="1"/>
        <i x="63" s="1" nd="1"/>
        <i x="64" s="1" nd="1"/>
        <i x="65" s="1" nd="1"/>
        <i x="66" s="1" nd="1"/>
        <i x="67" s="1" nd="1"/>
        <i x="68" s="1" nd="1"/>
        <i x="69" s="1" nd="1"/>
        <i x="70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20" s="1" nd="1"/>
        <i x="21" s="1" nd="1"/>
        <i x="22" s="1" nd="1"/>
        <i x="23" s="1" nd="1"/>
        <i x="24" s="1" nd="1"/>
        <i x="25" s="1" nd="1"/>
        <i x="26" s="1" nd="1"/>
        <i x="27" s="1" nd="1"/>
        <i x="28" s="1" nd="1"/>
        <i x="29" s="1" nd="1"/>
        <i x="30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1" xr10:uid="{65A3F627-7A8E-4178-90E0-332EA02D2949}" sourceName="PARAMETRO ">
  <pivotTables>
    <pivotTable tabId="56" name="TablaDinámica3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/>
        <i x="15"/>
        <i x="3"/>
        <i x="5"/>
        <i x="7"/>
        <i x="4" s="1"/>
        <i x="11"/>
        <i x="0"/>
        <i x="2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1" xr10:uid="{38E9A6B6-A97D-4C88-8BDE-D462879A9ACC}" cache="SegmentaciónDeDatos_FECHA3" caption="FECHA" style="SlicerStyleLight2" rowHeight="241300"/>
  <slicer name="FECHA 6" xr10:uid="{8B98A9EB-4C14-4165-A450-7909BEF17DAD}" cache="SegmentaciónDeDatos_FECHA3" caption="FECHA" startItem="23" style="SlicerStyleLight6" rowHeight="241300"/>
  <slicer name="FECHA" xr10:uid="{F09C6F3E-CD91-426F-922C-A46E0D3420F7}" cache="SegmentaciónDeDatos_FECHA3" caption="FECHA" style="SlicerStyleDark6" rowHeight="241300"/>
  <slicer name="FECHA 4" xr10:uid="{531152A1-DEF3-4432-BF08-20658CEA5180}" cache="SegmentaciónDeDatos_FECHA3" caption="FECHA" startItem="23" style="SlicerStyleLight4" rowHeight="241300"/>
  <slicer name="FECHA 5" xr10:uid="{86C45B68-D3E7-47C5-8624-7FBCAFA0F47D}" cache="SegmentaciónDeDatos_FECHA3" caption="FECHA" startItem="12" rowHeight="241300"/>
  <slicer name="PARAMETRO  2" xr10:uid="{D9979BAC-1C2E-4E7F-862A-28666DD0E931}" cache="SegmentaciónDeDatos_PARAMETRO2" caption="PARAMETRO " startItem="8" style="SlicerStyleLight2" rowHeight="241300"/>
  <slicer name="PARAMETRO  4" xr10:uid="{BF146795-D26E-4A68-ADDC-3005695CA00D}" cache="SegmentaciónDeDatos_PARAMETRO2" caption="PARAMETRO " startItem="3" rowHeight="241300"/>
  <slicer name="TURNO" xr10:uid="{95027A94-DAE5-4354-878F-017F83F35CAB}" cache="SegmentaciónDeDatos_TURNO" caption="TURNO" style="SlicerStyleLight2" rowHeight="241300"/>
  <slicer name="TURNO 2" xr10:uid="{21457A7F-BBCE-4586-B695-9FA96373BA8D}" cache="SegmentaciónDeDatos_TURNO1" caption="TURNO" rowHeight="241300"/>
  <slicer name="TURNO 3" xr10:uid="{ECC10D20-7910-4F49-96C9-5C8134363443}" cache="SegmentaciónDeDatos_TURNO2" caption="TURNO" style="SlicerStyleLight6" rowHeight="241300"/>
  <slicer name="PARAMETRO  3" xr10:uid="{4769E65B-F7AC-414B-998A-60B55B0B9124}" cache="SegmentaciónDeDatos_PARAMETRO3" caption="PARAMETRO " startItem="8" style="SlicerStyleLight4" rowHeight="241300"/>
  <slicer name="PARAMETRO  6" xr10:uid="{49879A1C-345E-462D-857F-506AF7AA5513}" cache="SegmentaciónDeDatos_PARAMETRO3" caption="PARAMETRO " startItem="14" rowHeight="234950"/>
  <slicer name="PARAMETRO  7" xr10:uid="{9D530E2B-BEB4-41E6-BD3F-952B33126520}" cache="SegmentaciónDeDatos_PARAMETRO3" caption="PARAMETRO " startItem="10" rowHeight="234950"/>
  <slicer name="TURNO 1" xr10:uid="{1C5F4289-0DDB-43BB-9E4B-226657D485A5}" cache="SegmentaciónDeDatos_TURNO3" caption="TURNO" style="SlicerStyleLight4" rowHeight="241300"/>
  <slicer name="TURNO 5" xr10:uid="{5186A9AE-7E50-4D7E-8E53-E9AFD3CFAA96}" cache="SegmentaciónDeDatos_TURNO3" caption="TURNO" style="SlicerStyleLight4" rowHeight="241300"/>
  <slicer name="TURNO 4" xr10:uid="{352B40A7-D876-4DC8-BAB5-D0F1C8EEEF5A}" cache="SegmentaciónDeDatos_TURNO4" caption="TURNO" style="SlicerStyleDark6" rowHeight="241300"/>
  <slicer name="PARAMETRO " xr10:uid="{BDE6243A-3E83-4443-897A-983CCDC3702F}" cache="SegmentaciónDeDatos_PARAMETRO" caption="PARAMETRO " startItem="7" rowHeight="241300"/>
  <slicer name="FECHA 2" xr10:uid="{EAB1BE42-2599-4BA9-93E3-9D6695237C81}" cache="SegmentaciónDeDatos_FECHA" caption="FECHA" startItem="97" rowHeight="234950"/>
  <slicer name="FECHA 7" xr10:uid="{654AC148-EC37-4C94-A404-A0FC3CC585BE}" cache="SegmentaciónDeDatos_FECHA" caption="FECHA" startItem="54" rowHeight="234950"/>
  <slicer name="FECHA 3" xr10:uid="{7067FD8D-8A5F-4B65-A356-7E78EF38F6BB}" cache="SegmentaciónDeDatos_FECHA1" caption="FECHA" startItem="31" rowHeight="234950"/>
  <slicer name="PARAMETRO  5" xr10:uid="{D7A00CD7-E93E-40E7-BAE3-9DA46715BFFE}" cache="SegmentaciónDeDatos_PARAMETRO1" caption="PARAMETRO " startItem="12" style="SlicerStyleLight4" rowHeight="23495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41" dT="2025-08-26T15:30:58.62" personId="{32FA230A-E50E-4702-A876-DEB174B7CF3A}" id="{CD84A33F-0882-4DA9-B7ED-1061D5E47A24}">
    <text xml:space="preserve">NO SE REALIZA ANALISIS COMPLETOS POR INTERVENCIÓN DE LOCATIVOS EN PLACA GEM </text>
  </threadedComment>
  <threadedComment ref="B265" dT="2025-08-26T15:31:09.92" personId="{32FA230A-E50E-4702-A876-DEB174B7CF3A}" id="{C7E3EFC1-2534-4D9D-8054-7C50C0F31F51}">
    <text xml:space="preserve">NO SE REALIZA ANALISIS COMPLETOS POR INTERVENCIÓN DE LOCATIVOS EN PLACA GEM </text>
  </threadedComment>
  <threadedComment ref="AG505" dT="2025-08-26T15:43:21.55" personId="{32FA230A-E50E-4702-A876-DEB174B7CF3A}" id="{166BA3B5-F783-4A7C-A07C-20599E9F3855}">
    <text>NO SE REALIZAN ANALISIS QUIMICO POR CONTINGENCIA EN RO</text>
  </threadedComment>
  <threadedComment ref="AG529" dT="2025-08-26T15:43:49.69" personId="{32FA230A-E50E-4702-A876-DEB174B7CF3A}" id="{2947E86F-BB3E-4398-8B57-479EC316A401}">
    <text>NO SE REALIZAN ANALISIS POR ACTIVIDADES EN RO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E27B1-C07B-46FF-AF1D-9C1254CF058E}">
  <sheetPr codeName="Hoja1"/>
  <dimension ref="A1:HI429"/>
  <sheetViews>
    <sheetView tabSelected="1" topLeftCell="A420" zoomScale="35" zoomScaleNormal="85" workbookViewId="0">
      <selection activeCell="P283" sqref="P283"/>
    </sheetView>
  </sheetViews>
  <sheetFormatPr baseColWidth="10" defaultRowHeight="15" x14ac:dyDescent="0.25"/>
  <cols>
    <col min="1" max="1" width="11.42578125" style="149"/>
    <col min="2" max="2" width="89.28515625" style="149" bestFit="1" customWidth="1"/>
    <col min="3" max="16" width="22.5703125" style="149" customWidth="1"/>
    <col min="17" max="17" width="17" style="149" customWidth="1"/>
    <col min="18" max="18" width="10.42578125" style="149" customWidth="1"/>
    <col min="19" max="19" width="13.28515625" style="149" customWidth="1"/>
    <col min="20" max="20" width="14" style="149" customWidth="1"/>
    <col min="21" max="25" width="11.42578125" style="149"/>
    <col min="26" max="47" width="0" hidden="1" customWidth="1"/>
    <col min="48" max="49" width="11.42578125" style="180"/>
    <col min="50" max="50" width="11.42578125" style="119"/>
    <col min="51" max="51" width="51.28515625" style="180" bestFit="1" customWidth="1"/>
    <col min="52" max="52" width="34.5703125" style="180" bestFit="1" customWidth="1"/>
    <col min="53" max="53" width="6.28515625" style="180" bestFit="1" customWidth="1"/>
    <col min="54" max="54" width="7.42578125" style="180" bestFit="1" customWidth="1"/>
    <col min="55" max="56" width="7.85546875" style="180" customWidth="1"/>
    <col min="57" max="57" width="47.42578125" style="180" bestFit="1" customWidth="1"/>
    <col min="58" max="58" width="10.7109375" style="180" bestFit="1" customWidth="1"/>
    <col min="59" max="59" width="12" style="180" customWidth="1"/>
    <col min="60" max="60" width="14.85546875" style="180" bestFit="1" customWidth="1"/>
    <col min="61" max="61" width="8" style="180" customWidth="1"/>
    <col min="62" max="62" width="4.85546875" style="180" customWidth="1"/>
    <col min="63" max="63" width="28.7109375" style="180" bestFit="1" customWidth="1"/>
    <col min="64" max="64" width="22.42578125" style="180" bestFit="1" customWidth="1"/>
    <col min="65" max="66" width="3.140625" style="180" bestFit="1" customWidth="1"/>
    <col min="67" max="69" width="6.7109375" style="180" customWidth="1"/>
    <col min="70" max="70" width="47" style="180" bestFit="1" customWidth="1"/>
    <col min="71" max="71" width="10.140625" style="180" bestFit="1" customWidth="1"/>
    <col min="72" max="72" width="11.140625" style="180" bestFit="1" customWidth="1"/>
    <col min="73" max="73" width="14.28515625" style="180" bestFit="1" customWidth="1"/>
    <col min="74" max="76" width="7.140625" style="180" customWidth="1"/>
    <col min="77" max="77" width="35.7109375" style="180" bestFit="1" customWidth="1"/>
    <col min="78" max="78" width="34.5703125" style="180" bestFit="1" customWidth="1"/>
    <col min="79" max="80" width="9.7109375" style="180" customWidth="1"/>
    <col min="81" max="81" width="36.28515625" style="180" bestFit="1" customWidth="1"/>
    <col min="82" max="82" width="10.140625" style="180" bestFit="1" customWidth="1"/>
    <col min="83" max="83" width="11.140625" style="180" bestFit="1" customWidth="1"/>
    <col min="84" max="84" width="14.28515625" style="180" bestFit="1" customWidth="1"/>
    <col min="85" max="86" width="6.42578125" style="180" customWidth="1"/>
    <col min="87" max="87" width="14.85546875" style="180" bestFit="1" customWidth="1"/>
    <col min="88" max="88" width="34.5703125" style="180" bestFit="1" customWidth="1"/>
    <col min="89" max="89" width="4" style="180" bestFit="1" customWidth="1"/>
    <col min="90" max="90" width="5.140625" style="180" bestFit="1" customWidth="1"/>
    <col min="91" max="91" width="7.42578125" style="180" customWidth="1"/>
    <col min="92" max="92" width="6.28515625" style="180" customWidth="1"/>
    <col min="93" max="93" width="16.7109375" style="180" bestFit="1" customWidth="1"/>
    <col min="94" max="96" width="18.140625" style="180" bestFit="1" customWidth="1"/>
    <col min="97" max="97" width="18.140625" style="119" customWidth="1"/>
    <col min="98" max="98" width="18.140625" style="82" customWidth="1"/>
    <col min="99" max="99" width="13.7109375" style="180" customWidth="1"/>
    <col min="100" max="100" width="21.5703125" style="180" bestFit="1" customWidth="1"/>
    <col min="101" max="101" width="18.7109375" style="180" bestFit="1" customWidth="1"/>
    <col min="102" max="102" width="8.7109375" style="180" bestFit="1" customWidth="1"/>
    <col min="103" max="103" width="15.140625" style="180" bestFit="1" customWidth="1"/>
    <col min="104" max="107" width="13.7109375" style="180" customWidth="1"/>
    <col min="108" max="108" width="12.7109375" style="180" customWidth="1"/>
    <col min="109" max="109" width="14.42578125" style="180" customWidth="1"/>
    <col min="110" max="110" width="7.85546875" style="180" customWidth="1"/>
    <col min="111" max="111" width="13.7109375" style="180" bestFit="1" customWidth="1"/>
    <col min="112" max="112" width="30.5703125" style="180" bestFit="1" customWidth="1"/>
    <col min="113" max="114" width="7.42578125" style="180" bestFit="1" customWidth="1"/>
    <col min="115" max="115" width="7.42578125" style="180" customWidth="1"/>
    <col min="116" max="116" width="9.42578125" style="180" customWidth="1"/>
    <col min="117" max="117" width="17.7109375" style="180" customWidth="1"/>
    <col min="118" max="122" width="12.7109375" style="180" customWidth="1"/>
    <col min="123" max="123" width="14.85546875" style="180" customWidth="1"/>
    <col min="124" max="124" width="9.42578125" style="180" customWidth="1"/>
    <col min="125" max="125" width="17" style="180" customWidth="1"/>
    <col min="126" max="126" width="34.5703125" style="180" bestFit="1" customWidth="1"/>
    <col min="127" max="127" width="18.7109375" style="180" bestFit="1" customWidth="1"/>
    <col min="128" max="128" width="8.7109375" style="180" bestFit="1" customWidth="1"/>
    <col min="129" max="129" width="12.85546875" style="180" customWidth="1"/>
    <col min="130" max="130" width="9.42578125" style="180" customWidth="1"/>
    <col min="131" max="131" width="17" style="180" customWidth="1"/>
    <col min="132" max="147" width="15.28515625" style="180" customWidth="1"/>
    <col min="148" max="148" width="17" style="180" customWidth="1"/>
    <col min="149" max="149" width="28.140625" style="180" bestFit="1" customWidth="1"/>
    <col min="150" max="150" width="11.140625" style="180" bestFit="1" customWidth="1"/>
    <col min="151" max="151" width="21.28515625" style="180" bestFit="1" customWidth="1"/>
    <col min="152" max="152" width="17" style="180" customWidth="1"/>
    <col min="153" max="153" width="19.140625" style="180" bestFit="1" customWidth="1"/>
    <col min="154" max="154" width="13.85546875" style="180" bestFit="1" customWidth="1"/>
    <col min="155" max="155" width="21.5703125" style="180" bestFit="1" customWidth="1"/>
    <col min="156" max="156" width="21.85546875" style="180" bestFit="1" customWidth="1"/>
    <col min="157" max="158" width="19.85546875" style="180" bestFit="1" customWidth="1"/>
    <col min="159" max="160" width="17" style="180" customWidth="1"/>
    <col min="161" max="161" width="6.140625" style="82" customWidth="1"/>
    <col min="162" max="162" width="7.42578125" style="99" customWidth="1"/>
    <col min="163" max="163" width="7.42578125" style="180" customWidth="1"/>
    <col min="164" max="164" width="12.5703125" style="180" bestFit="1" customWidth="1"/>
    <col min="165" max="165" width="41.7109375" style="180" bestFit="1" customWidth="1"/>
    <col min="166" max="166" width="15.28515625" style="180" bestFit="1" customWidth="1"/>
    <col min="167" max="167" width="8.7109375" style="180" bestFit="1" customWidth="1"/>
    <col min="168" max="168" width="10.28515625" style="180" bestFit="1" customWidth="1"/>
    <col min="169" max="169" width="27.140625" style="180" bestFit="1" customWidth="1"/>
    <col min="170" max="172" width="6.140625" style="180" customWidth="1"/>
    <col min="173" max="173" width="12.5703125" style="180" bestFit="1" customWidth="1"/>
    <col min="174" max="174" width="34.5703125" style="180" bestFit="1" customWidth="1"/>
    <col min="175" max="175" width="34" style="180" bestFit="1" customWidth="1"/>
    <col min="176" max="176" width="34" style="180" customWidth="1"/>
    <col min="177" max="177" width="38.42578125" style="180" bestFit="1" customWidth="1"/>
    <col min="178" max="178" width="38.140625" style="180" bestFit="1" customWidth="1"/>
    <col min="179" max="181" width="12.140625" style="180" customWidth="1"/>
    <col min="182" max="182" width="25.7109375" style="180" customWidth="1"/>
    <col min="183" max="183" width="44.28515625" style="180" bestFit="1" customWidth="1"/>
    <col min="184" max="184" width="42" style="180" bestFit="1" customWidth="1"/>
    <col min="185" max="185" width="25.7109375" style="180" customWidth="1"/>
    <col min="186" max="186" width="12.5703125" style="180" bestFit="1" customWidth="1"/>
    <col min="187" max="187" width="41.7109375" style="180" bestFit="1" customWidth="1"/>
    <col min="188" max="188" width="15.28515625" style="180" bestFit="1" customWidth="1"/>
    <col min="189" max="189" width="8.7109375" style="180" bestFit="1" customWidth="1"/>
    <col min="190" max="190" width="10.28515625" style="180" bestFit="1" customWidth="1"/>
    <col min="191" max="194" width="9.85546875" style="180" customWidth="1"/>
    <col min="195" max="195" width="12.5703125" style="180" bestFit="1" customWidth="1"/>
    <col min="196" max="196" width="34.5703125" bestFit="1" customWidth="1"/>
    <col min="197" max="197" width="19.140625" bestFit="1" customWidth="1"/>
    <col min="198" max="198" width="19.42578125" bestFit="1" customWidth="1"/>
    <col min="199" max="199" width="39.140625" bestFit="1" customWidth="1"/>
    <col min="200" max="200" width="18.140625" bestFit="1" customWidth="1"/>
    <col min="201" max="203" width="11.42578125" customWidth="1"/>
    <col min="204" max="204" width="19.140625" bestFit="1" customWidth="1"/>
    <col min="205" max="205" width="19.42578125" bestFit="1" customWidth="1"/>
    <col min="206" max="206" width="39.140625" bestFit="1" customWidth="1"/>
    <col min="207" max="207" width="21.7109375" bestFit="1" customWidth="1"/>
    <col min="208" max="208" width="18.140625" bestFit="1" customWidth="1"/>
  </cols>
  <sheetData>
    <row r="1" spans="1:217" ht="21" x14ac:dyDescent="0.35">
      <c r="AY1" s="235" t="s">
        <v>173</v>
      </c>
      <c r="AZ1" s="236"/>
      <c r="BA1" s="236"/>
      <c r="BB1" s="237"/>
      <c r="BE1" s="235" t="s">
        <v>174</v>
      </c>
      <c r="BF1" s="236"/>
      <c r="BG1" s="236"/>
      <c r="BH1" s="237"/>
      <c r="BK1" s="235" t="s">
        <v>175</v>
      </c>
      <c r="BL1" s="236"/>
      <c r="BM1" s="236"/>
      <c r="BN1" s="237"/>
      <c r="BR1" s="235" t="s">
        <v>176</v>
      </c>
      <c r="BS1" s="236"/>
      <c r="BT1" s="236"/>
      <c r="BU1" s="237"/>
      <c r="BY1" s="235" t="s">
        <v>177</v>
      </c>
      <c r="BZ1" s="238"/>
      <c r="CC1" s="235" t="s">
        <v>178</v>
      </c>
      <c r="CD1" s="236"/>
      <c r="CE1" s="236"/>
      <c r="CF1" s="237"/>
      <c r="CI1" s="235" t="s">
        <v>186</v>
      </c>
      <c r="CJ1" s="238"/>
      <c r="CK1" s="238"/>
      <c r="CL1" s="239"/>
      <c r="CO1" s="235" t="s">
        <v>185</v>
      </c>
      <c r="CP1" s="238"/>
      <c r="CQ1" s="238"/>
      <c r="CR1" s="239"/>
      <c r="CU1" s="244" t="s">
        <v>213</v>
      </c>
      <c r="CV1" s="245"/>
      <c r="CW1" s="245"/>
      <c r="CX1" s="246"/>
      <c r="CY1" s="42"/>
      <c r="CZ1" s="42"/>
      <c r="DA1" s="42"/>
      <c r="DB1" s="42"/>
      <c r="DC1" s="42"/>
      <c r="DG1" s="244" t="s">
        <v>219</v>
      </c>
      <c r="DH1" s="245"/>
      <c r="DI1" s="245"/>
      <c r="DJ1" s="246"/>
      <c r="DL1" s="244" t="s">
        <v>249</v>
      </c>
      <c r="DM1" s="245"/>
      <c r="DN1" s="245"/>
      <c r="DO1" s="246"/>
      <c r="DU1" s="244" t="s">
        <v>250</v>
      </c>
      <c r="DV1" s="245"/>
      <c r="DW1" s="245"/>
      <c r="DX1" s="246"/>
      <c r="EA1" s="82" t="s">
        <v>251</v>
      </c>
      <c r="EB1" s="82"/>
      <c r="EC1" s="82"/>
      <c r="ED1" s="82"/>
      <c r="EE1" s="82"/>
      <c r="EF1" s="82"/>
      <c r="EG1" s="82"/>
      <c r="EH1" s="82"/>
      <c r="EI1" s="82"/>
      <c r="EJ1" s="82"/>
      <c r="EK1" s="82"/>
      <c r="EL1" s="82"/>
      <c r="EM1" s="82"/>
      <c r="EN1" s="82"/>
      <c r="EO1" s="82"/>
      <c r="EP1" s="82"/>
      <c r="EQ1" s="82"/>
      <c r="ER1" s="82"/>
      <c r="ES1" s="82"/>
      <c r="ET1" s="82"/>
      <c r="EU1" s="82"/>
      <c r="EW1" s="82" t="s">
        <v>252</v>
      </c>
      <c r="EX1" s="82"/>
      <c r="EY1" s="82"/>
      <c r="EZ1" s="82"/>
      <c r="FA1" s="82"/>
      <c r="FB1" s="82"/>
      <c r="FH1" s="212" t="s">
        <v>200</v>
      </c>
      <c r="FI1" s="213"/>
      <c r="FJ1" s="213"/>
      <c r="FK1" s="214"/>
      <c r="FL1" s="215"/>
      <c r="FM1" s="215"/>
      <c r="FN1" s="215"/>
      <c r="FO1" s="215"/>
      <c r="FP1" s="215"/>
      <c r="FQ1" s="212" t="s">
        <v>203</v>
      </c>
      <c r="FR1" s="213"/>
      <c r="FS1" s="213"/>
      <c r="FT1" s="213"/>
      <c r="FU1" s="213"/>
      <c r="FV1" s="214"/>
      <c r="FW1" s="215"/>
      <c r="FX1" s="215"/>
      <c r="FY1" s="215"/>
      <c r="FZ1" s="215"/>
      <c r="GA1" s="215"/>
      <c r="GB1" s="215"/>
      <c r="GD1" s="209" t="s">
        <v>200</v>
      </c>
      <c r="GE1" s="210"/>
      <c r="GF1" s="210"/>
      <c r="GG1" s="211"/>
      <c r="GH1" s="99"/>
      <c r="GI1" s="99"/>
      <c r="GJ1" s="99"/>
      <c r="GK1" s="99"/>
      <c r="GL1" s="99"/>
      <c r="GM1" s="209" t="s">
        <v>203</v>
      </c>
      <c r="GN1" s="210"/>
      <c r="GO1" s="210"/>
      <c r="GP1" s="210"/>
      <c r="GQ1" s="210"/>
      <c r="GR1" s="211"/>
      <c r="GS1" s="99"/>
      <c r="GT1" s="99"/>
      <c r="GU1" s="99"/>
      <c r="GV1" s="99"/>
      <c r="GW1" s="99"/>
      <c r="GX1" s="99"/>
      <c r="GY1" s="180"/>
      <c r="GZ1" s="180"/>
      <c r="HA1" s="180"/>
      <c r="HB1" s="180"/>
      <c r="HC1" s="180"/>
      <c r="HD1" s="180"/>
      <c r="HE1" s="180"/>
      <c r="HF1" s="180"/>
      <c r="HG1" s="201" t="s">
        <v>199</v>
      </c>
      <c r="HH1" s="202"/>
      <c r="HI1" s="202"/>
    </row>
    <row r="2" spans="1:217" x14ac:dyDescent="0.25">
      <c r="AY2" s="192"/>
      <c r="BB2" s="193"/>
      <c r="BE2" s="192"/>
      <c r="BH2" s="193"/>
      <c r="BK2" s="192"/>
      <c r="BN2" s="193"/>
      <c r="BR2" s="192"/>
      <c r="BU2" s="193"/>
      <c r="BY2" s="192"/>
      <c r="CC2" s="192"/>
      <c r="CF2" s="193"/>
      <c r="EA2" s="82"/>
      <c r="EB2" s="82"/>
      <c r="EC2" s="82"/>
      <c r="ED2" s="82"/>
      <c r="EE2" s="82"/>
      <c r="EF2" s="82"/>
      <c r="EG2" s="82"/>
      <c r="EH2" s="82"/>
      <c r="EI2" s="82"/>
      <c r="EJ2" s="82"/>
      <c r="EK2" s="82"/>
      <c r="EL2" s="82"/>
      <c r="EM2" s="82"/>
      <c r="EN2" s="82"/>
      <c r="EO2" s="82"/>
      <c r="EP2" s="82"/>
      <c r="EQ2" s="82"/>
      <c r="ER2" s="82"/>
      <c r="ES2" s="82"/>
      <c r="ET2" s="82"/>
      <c r="EU2" s="82"/>
      <c r="GN2" s="180"/>
      <c r="GO2" s="180"/>
      <c r="GP2" s="180"/>
      <c r="GQ2" s="180"/>
      <c r="GR2" s="180"/>
      <c r="GS2" s="180"/>
      <c r="GT2" s="180"/>
      <c r="GU2" s="180"/>
      <c r="GV2" s="180"/>
      <c r="GW2" s="180"/>
      <c r="GX2" s="180"/>
      <c r="GY2" s="180"/>
      <c r="GZ2" s="180"/>
      <c r="HA2" s="180"/>
      <c r="HB2" s="180"/>
      <c r="HC2" s="180"/>
      <c r="HD2" s="180"/>
      <c r="HE2" s="180"/>
      <c r="HF2" s="180"/>
      <c r="HG2" s="180"/>
      <c r="HH2" s="180"/>
    </row>
    <row r="3" spans="1:217" x14ac:dyDescent="0.25">
      <c r="AY3" s="192"/>
      <c r="BB3" s="193"/>
      <c r="BD3" s="181"/>
      <c r="BE3" s="192"/>
      <c r="BH3" s="193"/>
      <c r="BI3" s="181"/>
      <c r="BK3" s="192"/>
      <c r="BM3" s="181"/>
      <c r="BN3" s="203"/>
      <c r="BO3" s="181"/>
      <c r="BP3" s="181"/>
      <c r="BR3" s="192"/>
      <c r="BU3" s="193"/>
      <c r="BY3" s="192"/>
      <c r="CC3" s="192"/>
      <c r="CF3" s="193"/>
      <c r="CU3"/>
      <c r="CV3"/>
      <c r="CY3" s="226"/>
      <c r="CZ3" s="226"/>
      <c r="DA3" s="226"/>
      <c r="DB3" s="226"/>
      <c r="DC3" s="226"/>
      <c r="DG3"/>
      <c r="DH3"/>
      <c r="EA3" s="82"/>
      <c r="EB3" s="82"/>
      <c r="EC3" s="82"/>
      <c r="ED3" s="82"/>
      <c r="EE3" s="82"/>
      <c r="EF3" s="82"/>
      <c r="EG3" s="82"/>
      <c r="EH3" s="82"/>
      <c r="EI3" s="82"/>
      <c r="EJ3" s="82"/>
      <c r="EK3" s="82"/>
      <c r="EL3" s="82"/>
      <c r="EM3" s="82"/>
      <c r="EN3" s="82"/>
      <c r="EO3" s="82"/>
      <c r="EP3" s="82"/>
      <c r="EQ3" s="82"/>
      <c r="ER3" s="82"/>
      <c r="ES3" s="82"/>
      <c r="ET3" s="82"/>
      <c r="EU3" s="82"/>
      <c r="FH3" s="180" t="s">
        <v>48</v>
      </c>
      <c r="FI3" s="180" t="s">
        <v>133</v>
      </c>
      <c r="FQ3" s="180" t="s">
        <v>48</v>
      </c>
      <c r="FR3" s="180" t="s">
        <v>135</v>
      </c>
      <c r="GD3" s="180" t="s">
        <v>48</v>
      </c>
      <c r="GE3" s="180" t="s">
        <v>133</v>
      </c>
      <c r="GM3" s="180" t="s">
        <v>48</v>
      </c>
      <c r="GN3" s="180" t="s">
        <v>135</v>
      </c>
      <c r="GO3" s="180"/>
      <c r="GP3" s="180"/>
      <c r="GQ3" s="180"/>
      <c r="GR3" s="180"/>
      <c r="GS3" s="180"/>
      <c r="GT3" s="180"/>
      <c r="GU3" s="180"/>
      <c r="GV3" s="180"/>
      <c r="GW3" s="180"/>
      <c r="GX3" s="180"/>
      <c r="GY3" s="180"/>
      <c r="GZ3" s="180"/>
      <c r="HA3" s="180"/>
      <c r="HB3" s="180"/>
      <c r="HC3" s="180"/>
      <c r="HD3" s="180"/>
      <c r="HE3" s="180"/>
      <c r="HF3" s="180"/>
      <c r="HG3" s="180"/>
      <c r="HH3" s="180"/>
    </row>
    <row r="4" spans="1:217" x14ac:dyDescent="0.25">
      <c r="AY4" s="197" t="s">
        <v>47</v>
      </c>
      <c r="AZ4" s="225" t="s">
        <v>261</v>
      </c>
      <c r="BA4" s="182"/>
      <c r="BB4" s="194"/>
      <c r="BC4" s="182"/>
      <c r="BD4" s="182"/>
      <c r="BE4" s="198"/>
      <c r="BF4" s="182"/>
      <c r="BG4" s="182"/>
      <c r="BH4" s="194"/>
      <c r="BI4" s="182"/>
      <c r="BK4" s="197" t="s">
        <v>47</v>
      </c>
      <c r="BL4" s="225" t="s">
        <v>261</v>
      </c>
      <c r="BN4" s="193"/>
      <c r="BR4" s="192"/>
      <c r="BU4" s="193"/>
      <c r="BY4" s="197" t="s">
        <v>47</v>
      </c>
      <c r="BZ4" s="225" t="s">
        <v>261</v>
      </c>
      <c r="CC4" s="192"/>
      <c r="CF4" s="193"/>
      <c r="CI4" s="180" t="s">
        <v>48</v>
      </c>
      <c r="CJ4" s="180" t="s">
        <v>135</v>
      </c>
      <c r="CU4" s="180" t="s">
        <v>48</v>
      </c>
      <c r="CV4" s="180" t="s">
        <v>9</v>
      </c>
      <c r="CY4" s="226"/>
      <c r="CZ4" s="226"/>
      <c r="DA4" s="226"/>
      <c r="DB4" s="226"/>
      <c r="DC4" s="226"/>
      <c r="DG4" s="180" t="s">
        <v>48</v>
      </c>
      <c r="DH4" s="180" t="s">
        <v>149</v>
      </c>
      <c r="DU4" s="180" t="s">
        <v>48</v>
      </c>
      <c r="DV4" s="180" t="s">
        <v>135</v>
      </c>
      <c r="FH4" s="180" t="s">
        <v>129</v>
      </c>
      <c r="FI4" s="182">
        <v>2</v>
      </c>
      <c r="FQ4" s="180" t="s">
        <v>129</v>
      </c>
      <c r="FR4" s="182">
        <v>2</v>
      </c>
      <c r="GD4" s="180" t="s">
        <v>129</v>
      </c>
      <c r="GE4" s="182">
        <v>2</v>
      </c>
      <c r="GM4" s="180" t="s">
        <v>129</v>
      </c>
      <c r="GN4" s="182">
        <v>2</v>
      </c>
      <c r="GO4" s="180"/>
      <c r="GP4" s="180"/>
      <c r="GQ4" s="180"/>
      <c r="GR4" s="180"/>
      <c r="GS4" s="180"/>
      <c r="GT4" s="180"/>
      <c r="GU4" s="180"/>
      <c r="GV4" s="180"/>
      <c r="GW4" s="180"/>
      <c r="GX4" s="180"/>
      <c r="GY4" s="180"/>
      <c r="GZ4" s="180"/>
      <c r="HA4" s="180"/>
      <c r="HB4" s="180"/>
      <c r="HC4" s="180"/>
      <c r="HD4" s="180"/>
      <c r="HE4" s="180"/>
      <c r="HF4" s="180"/>
      <c r="HG4" s="180"/>
      <c r="HH4" s="180"/>
    </row>
    <row r="5" spans="1:217" x14ac:dyDescent="0.25">
      <c r="AY5" s="192"/>
      <c r="BB5" s="193"/>
      <c r="BE5" s="192"/>
      <c r="BH5" s="193"/>
      <c r="BK5" s="192"/>
      <c r="BN5" s="193"/>
      <c r="BR5" s="192"/>
      <c r="BU5" s="193"/>
      <c r="BY5" s="192"/>
      <c r="CC5" s="192"/>
      <c r="CF5" s="193"/>
      <c r="CO5" s="180" t="str">
        <f>CJ4</f>
        <v>Sólidos suspendidos Totales(mg/L)</v>
      </c>
      <c r="CY5" s="226"/>
      <c r="CZ5" s="226"/>
      <c r="DA5" s="226"/>
      <c r="DB5" s="226"/>
      <c r="DC5" s="226"/>
      <c r="DG5" s="180" t="s">
        <v>47</v>
      </c>
      <c r="DH5" s="180" t="s">
        <v>129</v>
      </c>
      <c r="EF5" s="234">
        <f>+ED11-EE11</f>
        <v>0</v>
      </c>
      <c r="FH5" s="180" t="s">
        <v>47</v>
      </c>
      <c r="FI5" s="180" t="s">
        <v>129</v>
      </c>
      <c r="FQ5" s="180" t="s">
        <v>47</v>
      </c>
      <c r="FR5" s="180" t="s">
        <v>129</v>
      </c>
      <c r="GD5" s="180" t="s">
        <v>47</v>
      </c>
      <c r="GE5" s="180" t="s">
        <v>129</v>
      </c>
      <c r="GM5" s="180" t="s">
        <v>47</v>
      </c>
      <c r="GN5" s="180" t="s">
        <v>129</v>
      </c>
      <c r="GO5" s="180"/>
      <c r="GP5" s="180"/>
      <c r="GQ5" s="180"/>
      <c r="GR5" s="180"/>
      <c r="GS5" s="180"/>
      <c r="GT5" s="180"/>
      <c r="GU5" s="180"/>
      <c r="GV5" s="180"/>
      <c r="GW5" s="180"/>
      <c r="GX5" s="180"/>
      <c r="GY5" s="180"/>
      <c r="GZ5" s="180"/>
      <c r="HA5" s="180"/>
      <c r="HB5" s="180"/>
      <c r="HC5" s="180"/>
      <c r="HD5" s="180"/>
      <c r="HE5" s="180"/>
      <c r="HF5" s="180"/>
      <c r="HG5" s="180"/>
      <c r="HH5" s="180"/>
    </row>
    <row r="6" spans="1:217" s="248" customFormat="1" ht="60" x14ac:dyDescent="0.25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AV6" s="249"/>
      <c r="AW6" s="249"/>
      <c r="AX6" s="250"/>
      <c r="AY6" s="251"/>
      <c r="AZ6" s="252" t="s">
        <v>154</v>
      </c>
      <c r="BC6" s="249"/>
      <c r="BD6" s="249"/>
      <c r="BE6" s="253" t="s">
        <v>172</v>
      </c>
      <c r="BF6" s="249"/>
      <c r="BG6" s="249"/>
      <c r="BH6" s="254"/>
      <c r="BI6" s="249"/>
      <c r="BJ6" s="249"/>
      <c r="BK6" s="251"/>
      <c r="BL6" s="252" t="s">
        <v>154</v>
      </c>
      <c r="BO6" s="249"/>
      <c r="BP6" s="249"/>
      <c r="BQ6" s="249"/>
      <c r="BR6" s="253" t="s">
        <v>172</v>
      </c>
      <c r="BS6" s="249"/>
      <c r="BT6" s="249"/>
      <c r="BU6" s="254"/>
      <c r="BV6" s="249"/>
      <c r="BW6" s="249"/>
      <c r="BX6" s="249"/>
      <c r="BY6" s="251"/>
      <c r="BZ6" s="252" t="s">
        <v>154</v>
      </c>
      <c r="CA6" s="249"/>
      <c r="CB6" s="249"/>
      <c r="CC6" s="253" t="s">
        <v>172</v>
      </c>
      <c r="CD6" s="249"/>
      <c r="CE6" s="249"/>
      <c r="CF6" s="254"/>
      <c r="CG6" s="249"/>
      <c r="CH6" s="249"/>
      <c r="CI6" s="249" t="s">
        <v>184</v>
      </c>
      <c r="CJ6" s="249" t="s">
        <v>154</v>
      </c>
      <c r="CK6" s="249"/>
      <c r="CL6" s="249"/>
      <c r="CM6" s="249"/>
      <c r="CN6" s="249"/>
      <c r="CO6" s="249"/>
      <c r="CP6" s="249"/>
      <c r="CQ6" s="249"/>
      <c r="CR6" s="249"/>
      <c r="CS6" s="250"/>
      <c r="CT6" s="255"/>
      <c r="CU6" s="249" t="s">
        <v>47</v>
      </c>
      <c r="CV6" s="249" t="s">
        <v>129</v>
      </c>
      <c r="CW6" s="249" t="s">
        <v>157</v>
      </c>
      <c r="CX6" s="249" t="s">
        <v>220</v>
      </c>
      <c r="CY6" s="256" t="s">
        <v>214</v>
      </c>
      <c r="CZ6" s="256"/>
      <c r="DA6" s="260" t="str">
        <f>CU6</f>
        <v>FECHA</v>
      </c>
      <c r="DB6" s="260" t="s">
        <v>129</v>
      </c>
      <c r="DC6" s="263" t="s">
        <v>221</v>
      </c>
      <c r="DD6" s="256" t="str">
        <f>CY6</f>
        <v xml:space="preserve">REMOCIÓN POR PARAMETRO </v>
      </c>
      <c r="DE6" s="269" t="s">
        <v>253</v>
      </c>
      <c r="DF6" s="249"/>
      <c r="DG6" s="180"/>
      <c r="DH6" s="180"/>
      <c r="DI6" s="249" t="s">
        <v>260</v>
      </c>
      <c r="DJ6" s="249"/>
      <c r="DK6" s="249"/>
      <c r="DL6" s="268" t="s">
        <v>221</v>
      </c>
      <c r="DM6" s="267" t="str">
        <f>CW6</f>
        <v xml:space="preserve">TANQUE HOMOGENEIZADOR (ENTRADA GEM)  </v>
      </c>
      <c r="DN6" s="283" t="str">
        <f>CX6</f>
        <v xml:space="preserve">GEM (SALIDA)  </v>
      </c>
      <c r="DO6" s="269" t="s">
        <v>222</v>
      </c>
      <c r="DP6" s="269" t="s">
        <v>223</v>
      </c>
      <c r="DQ6" s="269" t="s">
        <v>224</v>
      </c>
      <c r="DR6" s="269" t="s">
        <v>225</v>
      </c>
      <c r="DS6" s="270" t="s">
        <v>226</v>
      </c>
      <c r="DT6" s="249"/>
      <c r="DU6" s="249" t="s">
        <v>47</v>
      </c>
      <c r="DV6" s="249" t="s">
        <v>129</v>
      </c>
      <c r="DW6" s="249" t="s">
        <v>157</v>
      </c>
      <c r="DX6" s="249" t="s">
        <v>220</v>
      </c>
      <c r="DY6" s="249"/>
      <c r="DZ6" s="249"/>
      <c r="EA6" s="260" t="str">
        <f>DU6</f>
        <v>FECHA</v>
      </c>
      <c r="EB6" s="268" t="str">
        <f>DV6</f>
        <v>TURNO</v>
      </c>
      <c r="EC6" s="268" t="str">
        <f>DL6</f>
        <v>DIA Y TURNO</v>
      </c>
      <c r="ED6" s="260" t="str">
        <f t="shared" ref="ED6:ED36" si="0">DW6</f>
        <v xml:space="preserve">TANQUE HOMOGENEIZADOR (ENTRADA GEM)  </v>
      </c>
      <c r="EE6" s="260" t="str">
        <f t="shared" ref="EE6:EE36" si="1">DX6</f>
        <v xml:space="preserve">GEM (SALIDA)  </v>
      </c>
      <c r="EF6" s="275" t="s">
        <v>228</v>
      </c>
      <c r="EG6" s="260" t="s">
        <v>229</v>
      </c>
      <c r="EH6" s="260" t="s">
        <v>230</v>
      </c>
      <c r="EI6" s="260" t="s">
        <v>231</v>
      </c>
      <c r="EJ6" s="260" t="str">
        <f t="shared" ref="EJ6:EJ36" si="2">DE6</f>
        <v>$ m3</v>
      </c>
      <c r="EK6" s="260" t="s">
        <v>234</v>
      </c>
      <c r="EL6" s="275" t="s">
        <v>238</v>
      </c>
      <c r="EM6" s="275" t="s">
        <v>239</v>
      </c>
      <c r="EN6" s="275" t="s">
        <v>240</v>
      </c>
      <c r="EO6" s="275" t="s">
        <v>241</v>
      </c>
      <c r="EP6" s="275" t="s">
        <v>242</v>
      </c>
      <c r="EQ6" s="275" t="s">
        <v>243</v>
      </c>
      <c r="ER6" s="249"/>
      <c r="ES6" s="271" t="s">
        <v>232</v>
      </c>
      <c r="ET6" s="248" t="s">
        <v>235</v>
      </c>
      <c r="EU6" s="248" t="s">
        <v>236</v>
      </c>
      <c r="EV6" s="249"/>
      <c r="EW6" s="280" t="s">
        <v>232</v>
      </c>
      <c r="EX6" s="248" t="s">
        <v>244</v>
      </c>
      <c r="EY6" s="248" t="s">
        <v>245</v>
      </c>
      <c r="EZ6" s="346" t="s">
        <v>247</v>
      </c>
      <c r="FA6" s="248" t="s">
        <v>246</v>
      </c>
      <c r="FB6" s="248" t="s">
        <v>248</v>
      </c>
      <c r="FC6" s="249"/>
      <c r="FD6" s="249"/>
      <c r="FE6" s="255"/>
      <c r="FF6" s="257"/>
      <c r="FG6" s="249"/>
      <c r="FH6" s="180"/>
      <c r="FI6" s="249" t="s">
        <v>202</v>
      </c>
      <c r="FJ6" s="249" t="s">
        <v>163</v>
      </c>
      <c r="FK6" s="249" t="s">
        <v>158</v>
      </c>
      <c r="FL6" s="249" t="s">
        <v>201</v>
      </c>
      <c r="FN6" s="249"/>
      <c r="FO6" s="249"/>
      <c r="FP6" s="249"/>
      <c r="FQ6" s="180"/>
      <c r="FR6" s="249" t="s">
        <v>204</v>
      </c>
      <c r="FS6" s="258" t="str">
        <f>FL6</f>
        <v xml:space="preserve">EFICIENCIA MBR1 </v>
      </c>
      <c r="FT6" s="258" t="s">
        <v>47</v>
      </c>
      <c r="FU6" s="258" t="str">
        <f t="shared" ref="FU6:FU37" si="3">FR6</f>
        <v xml:space="preserve">SST REACTOR MBR 1 (INTERNO) </v>
      </c>
      <c r="FV6" s="258" t="str">
        <f>FL6</f>
        <v xml:space="preserve">EFICIENCIA MBR1 </v>
      </c>
      <c r="FW6" s="249"/>
      <c r="FX6" s="249"/>
      <c r="FY6" s="249"/>
      <c r="FZ6" s="258" t="str">
        <f>FT6</f>
        <v>FECHA</v>
      </c>
      <c r="GA6" s="258" t="str">
        <f>FU6</f>
        <v xml:space="preserve">SST REACTOR MBR 1 (INTERNO) </v>
      </c>
      <c r="GB6" s="258" t="str">
        <f t="shared" ref="GB6:GB37" si="4">FJ6</f>
        <v xml:space="preserve">REACTOR MBR 1 (PERMEADO) </v>
      </c>
      <c r="GC6" s="249"/>
      <c r="GD6" s="180"/>
      <c r="GE6" s="249" t="s">
        <v>208</v>
      </c>
      <c r="GF6" s="249" t="s">
        <v>164</v>
      </c>
      <c r="GG6" s="249" t="s">
        <v>158</v>
      </c>
      <c r="GH6" s="249" t="s">
        <v>207</v>
      </c>
      <c r="GI6" s="249"/>
      <c r="GJ6" s="249"/>
      <c r="GK6" s="249"/>
      <c r="GL6" s="249"/>
      <c r="GM6" s="180"/>
      <c r="GN6" s="249" t="s">
        <v>162</v>
      </c>
      <c r="GO6" s="258" t="str">
        <f>GH6</f>
        <v xml:space="preserve">EFICIENCIA MBR2 </v>
      </c>
      <c r="GP6" s="258" t="s">
        <v>47</v>
      </c>
      <c r="GQ6" s="258" t="str">
        <f>GN6</f>
        <v xml:space="preserve">REACTOR MBR 2 (INTERNO) </v>
      </c>
      <c r="GR6" s="258" t="str">
        <f>GH6</f>
        <v xml:space="preserve">EFICIENCIA MBR2 </v>
      </c>
      <c r="GS6" s="249"/>
      <c r="GT6" s="249"/>
      <c r="GU6" s="249"/>
      <c r="GV6" s="258" t="str">
        <f>GP6</f>
        <v>FECHA</v>
      </c>
      <c r="GW6" s="258" t="str">
        <f>GQ6</f>
        <v xml:space="preserve">REACTOR MBR 2 (INTERNO) </v>
      </c>
      <c r="GX6" s="258" t="str">
        <f>GF6</f>
        <v xml:space="preserve">REACTOR MBR 2 (PERMEADO) </v>
      </c>
      <c r="GY6" s="249"/>
      <c r="GZ6" s="249"/>
      <c r="HA6" s="249"/>
      <c r="HB6" s="249"/>
      <c r="HC6" s="249"/>
      <c r="HD6" s="249"/>
      <c r="HE6" s="249"/>
      <c r="HF6" s="249"/>
      <c r="HG6" s="259" t="s">
        <v>179</v>
      </c>
      <c r="HH6" s="259" t="s">
        <v>179</v>
      </c>
    </row>
    <row r="7" spans="1:217" x14ac:dyDescent="0.25">
      <c r="A7" s="316" t="s">
        <v>188</v>
      </c>
      <c r="B7" s="317"/>
      <c r="C7" s="317"/>
      <c r="D7" s="317"/>
      <c r="E7" s="317"/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318"/>
      <c r="AY7" s="281"/>
      <c r="AZ7" s="204" t="s">
        <v>149</v>
      </c>
      <c r="BA7"/>
      <c r="BB7"/>
      <c r="BE7" s="195" t="str">
        <f>AZ7</f>
        <v>Conductividad(Us/cm)</v>
      </c>
      <c r="BH7" s="193"/>
      <c r="BK7" s="281"/>
      <c r="BL7" s="204" t="s">
        <v>9</v>
      </c>
      <c r="BM7"/>
      <c r="BN7"/>
      <c r="BR7" s="195" t="str">
        <f>BL7</f>
        <v>pH (Unidades de pH)</v>
      </c>
      <c r="BU7" s="193"/>
      <c r="BY7" s="281"/>
      <c r="BZ7" s="204" t="s">
        <v>149</v>
      </c>
      <c r="CC7" s="195" t="str">
        <f>BZ7</f>
        <v>Conductividad(Us/cm)</v>
      </c>
      <c r="CF7" s="193"/>
      <c r="CI7" s="180" t="s">
        <v>47</v>
      </c>
      <c r="CJ7" s="184">
        <v>1</v>
      </c>
      <c r="CK7" s="184">
        <v>2</v>
      </c>
      <c r="CL7" s="184">
        <v>3</v>
      </c>
      <c r="CM7" s="184"/>
      <c r="CN7" s="184"/>
      <c r="CO7" s="185" t="s">
        <v>47</v>
      </c>
      <c r="CP7" s="186" t="s">
        <v>171</v>
      </c>
      <c r="CQ7" s="186" t="s">
        <v>85</v>
      </c>
      <c r="CR7" s="186" t="s">
        <v>170</v>
      </c>
      <c r="CS7" s="240"/>
      <c r="CT7" s="242"/>
      <c r="CU7" s="187">
        <v>46113</v>
      </c>
      <c r="CV7" s="184">
        <v>1</v>
      </c>
      <c r="CW7" s="234">
        <v>0</v>
      </c>
      <c r="CX7" s="347">
        <v>0</v>
      </c>
      <c r="CY7" s="208">
        <v>0</v>
      </c>
      <c r="CZ7" s="208"/>
      <c r="DA7" s="261">
        <f>CU7</f>
        <v>46113</v>
      </c>
      <c r="DB7" s="184">
        <f>CV7</f>
        <v>1</v>
      </c>
      <c r="DC7" s="184" t="str">
        <f>TEXT(DA7,"dd")&amp;" - T"&amp;DB7</f>
        <v>01 - T1</v>
      </c>
      <c r="DD7" s="208">
        <f>CY7</f>
        <v>0</v>
      </c>
      <c r="DE7" s="265">
        <v>0</v>
      </c>
      <c r="DG7" s="184">
        <v>1</v>
      </c>
      <c r="DH7" s="187">
        <v>46113</v>
      </c>
      <c r="DI7" s="347">
        <v>0</v>
      </c>
      <c r="DL7" s="184" t="str">
        <f>DC7</f>
        <v>01 - T1</v>
      </c>
      <c r="DM7" s="226">
        <f>DI7</f>
        <v>0</v>
      </c>
      <c r="DN7" s="226">
        <f>CX7</f>
        <v>0</v>
      </c>
      <c r="DO7" s="234">
        <v>0</v>
      </c>
      <c r="DP7" s="234">
        <v>0</v>
      </c>
      <c r="DQ7" s="234">
        <v>0</v>
      </c>
      <c r="DR7" s="234">
        <v>0</v>
      </c>
      <c r="DS7" s="234">
        <v>0</v>
      </c>
      <c r="DU7" s="187">
        <v>46113</v>
      </c>
      <c r="DV7" s="184">
        <v>1</v>
      </c>
      <c r="DW7" s="234">
        <v>0</v>
      </c>
      <c r="DX7" s="347">
        <v>0</v>
      </c>
      <c r="DY7" s="227"/>
      <c r="EA7" s="261">
        <f>DU7</f>
        <v>46113</v>
      </c>
      <c r="EB7" s="184">
        <f t="shared" ref="EB7:EB36" si="5">DV7</f>
        <v>1</v>
      </c>
      <c r="EC7" s="184" t="str">
        <f>DL7</f>
        <v>01 - T1</v>
      </c>
      <c r="ED7" s="234">
        <f t="shared" si="0"/>
        <v>0</v>
      </c>
      <c r="EE7" s="234">
        <f t="shared" si="1"/>
        <v>0</v>
      </c>
      <c r="EF7" s="180">
        <v>0</v>
      </c>
      <c r="EG7" s="180">
        <v>0</v>
      </c>
      <c r="EH7" s="234">
        <f>(EE7/1000000)*(EG7*1000)</f>
        <v>0</v>
      </c>
      <c r="EI7" s="234">
        <f>EG7-EH7</f>
        <v>0</v>
      </c>
      <c r="EJ7" s="266">
        <f t="shared" si="2"/>
        <v>0</v>
      </c>
      <c r="EK7" s="234">
        <f>EI7</f>
        <v>0</v>
      </c>
      <c r="EL7" s="234">
        <v>0</v>
      </c>
      <c r="EM7" s="234">
        <v>0</v>
      </c>
      <c r="EN7" s="234">
        <v>0</v>
      </c>
      <c r="EO7" s="234">
        <v>0</v>
      </c>
      <c r="EP7" s="234">
        <v>0</v>
      </c>
      <c r="EQ7" s="266">
        <v>0</v>
      </c>
      <c r="ER7" s="266"/>
      <c r="ES7" s="272">
        <v>0</v>
      </c>
      <c r="ET7" s="274">
        <v>0</v>
      </c>
      <c r="EU7" s="273">
        <v>0</v>
      </c>
      <c r="EV7" s="266"/>
      <c r="EW7" s="272">
        <v>0</v>
      </c>
      <c r="EX7" s="278">
        <v>0</v>
      </c>
      <c r="EY7" s="276">
        <v>0</v>
      </c>
      <c r="EZ7" s="345">
        <v>0</v>
      </c>
      <c r="FA7" s="277">
        <v>0</v>
      </c>
      <c r="FB7" s="273">
        <v>0</v>
      </c>
      <c r="FC7" s="266"/>
      <c r="FH7" s="187">
        <v>46113</v>
      </c>
      <c r="FI7" s="347">
        <v>0</v>
      </c>
      <c r="FJ7" s="347">
        <v>0</v>
      </c>
      <c r="FK7" s="347">
        <v>0</v>
      </c>
      <c r="FL7" s="208">
        <v>0</v>
      </c>
      <c r="FM7"/>
      <c r="FQ7" s="187">
        <v>46113</v>
      </c>
      <c r="FR7" s="347">
        <v>0</v>
      </c>
      <c r="FS7" s="208">
        <f t="shared" ref="FS7:FS37" si="6">FL7</f>
        <v>0</v>
      </c>
      <c r="FT7" s="187">
        <f t="shared" ref="FT7:FT37" si="7">FQ7</f>
        <v>46113</v>
      </c>
      <c r="FU7" s="180">
        <f t="shared" si="3"/>
        <v>0</v>
      </c>
      <c r="FV7" s="208">
        <f>FL7</f>
        <v>0</v>
      </c>
      <c r="FZ7" s="187">
        <f t="shared" ref="FZ7:FZ37" si="8">FH7</f>
        <v>46113</v>
      </c>
      <c r="GA7" s="180">
        <f t="shared" ref="GA7:GA37" si="9">FU7</f>
        <v>0</v>
      </c>
      <c r="GB7" s="180">
        <f t="shared" si="4"/>
        <v>0</v>
      </c>
      <c r="GD7" s="187">
        <v>46113</v>
      </c>
      <c r="GE7" s="347">
        <v>0</v>
      </c>
      <c r="GF7" s="347">
        <v>0</v>
      </c>
      <c r="GG7" s="347">
        <v>0</v>
      </c>
      <c r="GH7" s="216">
        <v>0</v>
      </c>
      <c r="GM7" s="187">
        <v>46113</v>
      </c>
      <c r="GN7" s="347">
        <v>0</v>
      </c>
      <c r="GO7" s="208">
        <f>GH7</f>
        <v>0</v>
      </c>
      <c r="GP7" s="187">
        <f t="shared" ref="GP7:GP37" si="10">GM7</f>
        <v>46113</v>
      </c>
      <c r="GQ7" s="180">
        <f>GN7</f>
        <v>0</v>
      </c>
      <c r="GR7" s="208">
        <f>GH7</f>
        <v>0</v>
      </c>
      <c r="GS7" s="180"/>
      <c r="GT7" s="180"/>
      <c r="GU7" s="180"/>
      <c r="GV7" s="187">
        <f t="shared" ref="GV7:GV37" si="11">GD7</f>
        <v>46113</v>
      </c>
      <c r="GW7" s="180">
        <f t="shared" ref="GW7:GW37" si="12">GQ7</f>
        <v>0</v>
      </c>
      <c r="GX7" s="180">
        <f>GF7</f>
        <v>0</v>
      </c>
      <c r="GY7" s="180"/>
      <c r="GZ7" s="180"/>
      <c r="HA7" s="180"/>
      <c r="HB7" s="180"/>
      <c r="HC7" s="180"/>
      <c r="HD7" s="180"/>
      <c r="HE7" s="180"/>
      <c r="HF7" s="180"/>
      <c r="HG7" s="180" t="s">
        <v>132</v>
      </c>
      <c r="HH7" s="180" t="s">
        <v>35</v>
      </c>
    </row>
    <row r="8" spans="1:217" x14ac:dyDescent="0.25">
      <c r="A8" s="319"/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1"/>
      <c r="AY8" s="204" t="s">
        <v>49</v>
      </c>
      <c r="AZ8" s="217">
        <v>2</v>
      </c>
      <c r="BA8"/>
      <c r="BB8"/>
      <c r="BE8" s="199" t="s">
        <v>49</v>
      </c>
      <c r="BF8" s="188" t="s">
        <v>171</v>
      </c>
      <c r="BG8" s="188" t="s">
        <v>85</v>
      </c>
      <c r="BH8" s="200" t="s">
        <v>170</v>
      </c>
      <c r="BK8" s="204" t="s">
        <v>155</v>
      </c>
      <c r="BL8" s="217">
        <v>2</v>
      </c>
      <c r="BM8"/>
      <c r="BN8"/>
      <c r="BR8" s="199" t="s">
        <v>49</v>
      </c>
      <c r="BS8" s="188" t="s">
        <v>171</v>
      </c>
      <c r="BT8" s="188" t="s">
        <v>85</v>
      </c>
      <c r="BU8" s="200" t="s">
        <v>170</v>
      </c>
      <c r="BY8" s="204" t="s">
        <v>155</v>
      </c>
      <c r="BZ8" s="217">
        <v>2</v>
      </c>
      <c r="CC8" s="199" t="s">
        <v>49</v>
      </c>
      <c r="CD8" s="188" t="s">
        <v>171</v>
      </c>
      <c r="CE8" s="188" t="s">
        <v>85</v>
      </c>
      <c r="CF8" s="200" t="s">
        <v>170</v>
      </c>
      <c r="CI8" s="181">
        <v>46113</v>
      </c>
      <c r="CJ8" s="347">
        <v>0</v>
      </c>
      <c r="CK8" s="347">
        <v>0</v>
      </c>
      <c r="CL8" s="347">
        <v>0</v>
      </c>
      <c r="CO8" s="189">
        <f>CI8</f>
        <v>46113</v>
      </c>
      <c r="CV8" s="184">
        <v>2</v>
      </c>
      <c r="CW8" s="234">
        <v>0</v>
      </c>
      <c r="CX8" s="347">
        <v>0</v>
      </c>
      <c r="CY8" s="208">
        <v>0</v>
      </c>
      <c r="CZ8" s="208"/>
      <c r="DA8" s="261">
        <f>DA7</f>
        <v>46113</v>
      </c>
      <c r="DB8" s="184">
        <f t="shared" ref="DB8:DB36" si="13">CV8</f>
        <v>2</v>
      </c>
      <c r="DC8" s="184" t="str">
        <f t="shared" ref="DC8:DC36" si="14">TEXT(DA8,"dd")&amp;" - T"&amp;DB8</f>
        <v>01 - T2</v>
      </c>
      <c r="DD8" s="208">
        <f t="shared" ref="DD8:DD36" si="15">CY8</f>
        <v>0</v>
      </c>
      <c r="DE8" s="265">
        <v>0</v>
      </c>
      <c r="DG8" s="184">
        <v>1</v>
      </c>
      <c r="DH8" s="187">
        <v>46114</v>
      </c>
      <c r="DI8" s="347">
        <v>2510</v>
      </c>
      <c r="DL8" s="184" t="str">
        <f t="shared" ref="DL8:DL40" si="16">DC8</f>
        <v>01 - T2</v>
      </c>
      <c r="DM8" s="226">
        <f t="shared" ref="DM8:DM71" si="17">DI8</f>
        <v>2510</v>
      </c>
      <c r="DN8" s="226">
        <f t="shared" ref="DN8:DN71" si="18">CX8</f>
        <v>0</v>
      </c>
      <c r="DO8" s="234">
        <v>0</v>
      </c>
      <c r="DP8" s="234">
        <v>0</v>
      </c>
      <c r="DQ8" s="234">
        <v>0</v>
      </c>
      <c r="DR8" s="234">
        <v>0</v>
      </c>
      <c r="DS8" s="234">
        <v>0</v>
      </c>
      <c r="DV8" s="184">
        <v>2</v>
      </c>
      <c r="DW8" s="234">
        <v>0</v>
      </c>
      <c r="DX8" s="347">
        <v>0</v>
      </c>
      <c r="DY8" s="227"/>
      <c r="EA8" s="261">
        <f>+EA7</f>
        <v>46113</v>
      </c>
      <c r="EB8" s="184">
        <f t="shared" si="5"/>
        <v>2</v>
      </c>
      <c r="EC8" s="184" t="str">
        <f t="shared" ref="EC8:EC36" si="19">DL8</f>
        <v>01 - T2</v>
      </c>
      <c r="ED8" s="234">
        <f t="shared" si="0"/>
        <v>0</v>
      </c>
      <c r="EE8" s="234">
        <f t="shared" si="1"/>
        <v>0</v>
      </c>
      <c r="EF8" s="180">
        <v>0</v>
      </c>
      <c r="EG8" s="180">
        <v>0</v>
      </c>
      <c r="EH8" s="234">
        <f t="shared" ref="EH8:EH36" si="20">(EE8/1000000)*(EG8*1000)</f>
        <v>0</v>
      </c>
      <c r="EI8" s="234">
        <f t="shared" ref="EI8:EI36" si="21">EG8-EH8</f>
        <v>0</v>
      </c>
      <c r="EJ8" s="266">
        <f t="shared" si="2"/>
        <v>0</v>
      </c>
      <c r="EK8" s="234">
        <f t="shared" ref="EK8:EK71" si="22">EI8</f>
        <v>0</v>
      </c>
      <c r="EL8" s="234">
        <v>0</v>
      </c>
      <c r="EM8" s="234">
        <v>0</v>
      </c>
      <c r="EN8" s="234">
        <v>0</v>
      </c>
      <c r="EO8" s="234">
        <v>0</v>
      </c>
      <c r="EP8" s="234">
        <v>0</v>
      </c>
      <c r="EQ8" s="266">
        <v>0</v>
      </c>
      <c r="ER8" s="266"/>
      <c r="ES8" s="272">
        <v>46113</v>
      </c>
      <c r="ET8" s="274">
        <v>0</v>
      </c>
      <c r="EU8" s="273">
        <v>0</v>
      </c>
      <c r="EV8" s="266"/>
      <c r="EW8" s="272">
        <v>46113</v>
      </c>
      <c r="EX8" s="278">
        <v>0</v>
      </c>
      <c r="EY8" s="276">
        <v>0</v>
      </c>
      <c r="EZ8" s="345">
        <v>0</v>
      </c>
      <c r="FA8" s="277">
        <v>0</v>
      </c>
      <c r="FB8" s="273">
        <v>0</v>
      </c>
      <c r="FC8" s="266"/>
      <c r="FH8" s="187">
        <v>46114</v>
      </c>
      <c r="FI8" s="347">
        <v>0</v>
      </c>
      <c r="FJ8" s="347">
        <v>0</v>
      </c>
      <c r="FK8" s="347">
        <v>0</v>
      </c>
      <c r="FL8" s="208">
        <v>0</v>
      </c>
      <c r="FM8"/>
      <c r="FQ8" s="187">
        <v>46114</v>
      </c>
      <c r="FR8" s="347">
        <v>0</v>
      </c>
      <c r="FS8" s="208">
        <f t="shared" si="6"/>
        <v>0</v>
      </c>
      <c r="FT8" s="187">
        <f t="shared" si="7"/>
        <v>46114</v>
      </c>
      <c r="FU8" s="180">
        <f t="shared" si="3"/>
        <v>0</v>
      </c>
      <c r="FV8" s="208">
        <f t="shared" ref="FV8:FV37" si="23">FL8</f>
        <v>0</v>
      </c>
      <c r="FZ8" s="187">
        <f t="shared" si="8"/>
        <v>46114</v>
      </c>
      <c r="GA8" s="180">
        <f t="shared" si="9"/>
        <v>0</v>
      </c>
      <c r="GB8" s="180">
        <f t="shared" si="4"/>
        <v>0</v>
      </c>
      <c r="GD8" s="187">
        <v>46114</v>
      </c>
      <c r="GE8" s="347">
        <v>0</v>
      </c>
      <c r="GF8" s="347">
        <v>0</v>
      </c>
      <c r="GG8" s="347">
        <v>0</v>
      </c>
      <c r="GH8" s="216">
        <v>0</v>
      </c>
      <c r="GM8" s="187">
        <v>46114</v>
      </c>
      <c r="GN8" s="347">
        <v>0</v>
      </c>
      <c r="GO8" s="208">
        <f t="shared" ref="GO8:GO37" si="24">GH8</f>
        <v>0</v>
      </c>
      <c r="GP8" s="187">
        <f t="shared" si="10"/>
        <v>46114</v>
      </c>
      <c r="GQ8" s="180">
        <f t="shared" ref="GQ8:GQ37" si="25">GN8</f>
        <v>0</v>
      </c>
      <c r="GR8" s="208">
        <f t="shared" ref="GR8:GR37" si="26">GH8</f>
        <v>0</v>
      </c>
      <c r="GS8" s="180"/>
      <c r="GT8" s="180"/>
      <c r="GU8" s="180"/>
      <c r="GV8" s="187">
        <f t="shared" si="11"/>
        <v>46114</v>
      </c>
      <c r="GW8" s="180">
        <f t="shared" si="12"/>
        <v>0</v>
      </c>
      <c r="GX8" s="180">
        <f t="shared" ref="GX8:GX37" si="27">GF8</f>
        <v>0</v>
      </c>
      <c r="GY8" s="180"/>
      <c r="GZ8" s="180"/>
      <c r="HA8" s="180"/>
      <c r="HB8" s="180"/>
      <c r="HC8" s="180"/>
      <c r="HD8" s="180"/>
      <c r="HE8" s="180"/>
      <c r="HF8" s="180"/>
      <c r="HG8" s="180" t="s">
        <v>9</v>
      </c>
      <c r="HH8" s="180" t="s">
        <v>36</v>
      </c>
    </row>
    <row r="9" spans="1:217" x14ac:dyDescent="0.25">
      <c r="A9" s="322"/>
      <c r="B9" s="323"/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4"/>
      <c r="AY9" s="205" t="s">
        <v>156</v>
      </c>
      <c r="AZ9" s="348">
        <v>116670</v>
      </c>
      <c r="BA9"/>
      <c r="BB9"/>
      <c r="BE9" s="195" t="str">
        <f t="shared" ref="BE9:BE15" si="28">AY9</f>
        <v xml:space="preserve">TANQUE PULMON  </v>
      </c>
      <c r="BF9" s="190">
        <f t="shared" ref="BF9:BF15" si="29">IF(COUNTIF(AZ9:BB9,"&gt;0")=0,"",_xlfn.MINIFS(AZ9:BB9,AZ9:BB9,"&gt;0"))</f>
        <v>116670</v>
      </c>
      <c r="BG9" s="191">
        <f t="shared" ref="BG9:BG15" si="30">IF(COUNTIF(AZ9:BB9,"&gt;0")=0,"",MAX(AZ9:BB9))</f>
        <v>116670</v>
      </c>
      <c r="BH9" s="190">
        <f t="shared" ref="BH9:BH15" si="31">IF(COUNTIF(AZ9:BB9,"&gt;0")=0,"",SUM(AZ9:BB9)/COUNTIF(AZ9:BB9,"&gt;0"))</f>
        <v>116670</v>
      </c>
      <c r="BK9" s="205" t="s">
        <v>159</v>
      </c>
      <c r="BL9" s="348">
        <v>15.02</v>
      </c>
      <c r="BM9"/>
      <c r="BN9"/>
      <c r="BR9" s="195" t="str">
        <f t="shared" ref="BR9:BR14" si="32">BK9</f>
        <v xml:space="preserve">REACTOR ANÓXICO (INTERNO) </v>
      </c>
      <c r="BS9" s="190">
        <f t="shared" ref="BS9:BS14" si="33">IF(COUNTIF(BL9:BN9,"&gt;0")=0,"",_xlfn.MINIFS(BL9:BN9,BL9:BN9,"&gt;0"))</f>
        <v>15.02</v>
      </c>
      <c r="BT9" s="191">
        <f t="shared" ref="BT9:BT14" si="34">IF(COUNTIF(BL9:BN9,"&gt;0")=0,"",MAX(BL9:BN9))</f>
        <v>15.02</v>
      </c>
      <c r="BU9" s="190">
        <f t="shared" ref="BU9:BU14" si="35">IF(COUNTIF(BL9:BN9,"&gt;0")=0,"",SUM(BL9:BN9)/COUNTIF(BL9:BN9,"&gt;0"))</f>
        <v>15.02</v>
      </c>
      <c r="BY9" s="205" t="s">
        <v>163</v>
      </c>
      <c r="BZ9" s="348">
        <v>97170</v>
      </c>
      <c r="CC9" s="195" t="str">
        <f t="shared" ref="CC9:CC16" si="36">BY9</f>
        <v xml:space="preserve">REACTOR MBR 1 (PERMEADO) </v>
      </c>
      <c r="CD9" s="190">
        <f t="shared" ref="CD9:CD16" si="37">IF(COUNTIF(BZ9:BZ9,"&gt;0")=0,"",_xlfn.MINIFS(BZ9:BZ9,BZ9:BZ9,"&gt;0"))</f>
        <v>97170</v>
      </c>
      <c r="CE9" s="191">
        <f t="shared" ref="CE9:CE16" si="38">IF(COUNTIF(BZ9:BZ9,"&gt;0")=0,"",MAX(BZ9:BZ9))</f>
        <v>97170</v>
      </c>
      <c r="CF9" s="190">
        <f t="shared" ref="CF9:CF16" si="39">IF(COUNTIF(BZ9:BZ9,"&gt;0")=0,"",SUM(BZ9:BZ9)/COUNTIF(BZ9:BZ9,"&gt;0"))</f>
        <v>97170</v>
      </c>
      <c r="CI9" s="181">
        <v>46114</v>
      </c>
      <c r="CJ9" s="347">
        <v>29</v>
      </c>
      <c r="CK9" s="347">
        <v>0</v>
      </c>
      <c r="CL9" s="347">
        <v>0</v>
      </c>
      <c r="CO9" s="189">
        <f t="shared" ref="CO9:CO38" si="40">CI9</f>
        <v>46114</v>
      </c>
      <c r="CP9" s="190">
        <f>IF(COUNTIF(CJ9:CL9,"&gt;0")=0,"",_xlfn.MINIFS(CJ9:CL9,CJ9:CL9,"&gt;0"))</f>
        <v>29</v>
      </c>
      <c r="CQ9" s="191">
        <f t="shared" ref="CQ9:CQ38" si="41">IF(COUNTIF(CJ9:CL9,"&gt;0")=0,"",MAX(CJ9:CL9))</f>
        <v>29</v>
      </c>
      <c r="CR9" s="190">
        <f t="shared" ref="CR9:CR38" si="42">IF(COUNTIF(CJ9:CL9,"&gt;0")=0,"",SUM(CJ9:CL9)/COUNTIF(CJ9:CL9,"&gt;0"))</f>
        <v>29</v>
      </c>
      <c r="CS9" s="241"/>
      <c r="CT9" s="243"/>
      <c r="CV9" s="184">
        <v>3</v>
      </c>
      <c r="CW9" s="234">
        <v>0</v>
      </c>
      <c r="CX9" s="347">
        <v>0</v>
      </c>
      <c r="CY9" s="208">
        <v>0</v>
      </c>
      <c r="CZ9" s="208"/>
      <c r="DA9" s="262">
        <f>DA8</f>
        <v>46113</v>
      </c>
      <c r="DB9" s="184">
        <f t="shared" si="13"/>
        <v>3</v>
      </c>
      <c r="DC9" s="184" t="str">
        <f t="shared" si="14"/>
        <v>01 - T3</v>
      </c>
      <c r="DD9" s="208">
        <f t="shared" si="15"/>
        <v>0</v>
      </c>
      <c r="DE9" s="265">
        <v>0</v>
      </c>
      <c r="DG9" s="184">
        <v>1</v>
      </c>
      <c r="DH9" s="187">
        <v>46115</v>
      </c>
      <c r="DI9" s="347">
        <v>0</v>
      </c>
      <c r="DL9" s="184" t="str">
        <f t="shared" si="16"/>
        <v>01 - T3</v>
      </c>
      <c r="DM9" s="226">
        <f t="shared" si="17"/>
        <v>0</v>
      </c>
      <c r="DN9" s="226">
        <f t="shared" si="18"/>
        <v>0</v>
      </c>
      <c r="DO9" s="234">
        <v>0</v>
      </c>
      <c r="DP9" s="234">
        <v>0</v>
      </c>
      <c r="DQ9" s="234">
        <v>0</v>
      </c>
      <c r="DR9" s="234">
        <v>0</v>
      </c>
      <c r="DS9" s="234">
        <v>0</v>
      </c>
      <c r="DV9" s="184">
        <v>3</v>
      </c>
      <c r="DW9" s="234">
        <v>0</v>
      </c>
      <c r="DX9" s="347">
        <v>0</v>
      </c>
      <c r="DY9" s="227"/>
      <c r="EA9" s="262">
        <f>+EA8</f>
        <v>46113</v>
      </c>
      <c r="EB9" s="184">
        <f t="shared" si="5"/>
        <v>3</v>
      </c>
      <c r="EC9" s="184" t="str">
        <f t="shared" si="19"/>
        <v>01 - T3</v>
      </c>
      <c r="ED9" s="234">
        <f t="shared" si="0"/>
        <v>0</v>
      </c>
      <c r="EE9" s="234">
        <f t="shared" si="1"/>
        <v>0</v>
      </c>
      <c r="EF9" s="180">
        <v>0</v>
      </c>
      <c r="EG9" s="180">
        <v>0</v>
      </c>
      <c r="EH9" s="234">
        <f t="shared" si="20"/>
        <v>0</v>
      </c>
      <c r="EI9" s="234">
        <f t="shared" si="21"/>
        <v>0</v>
      </c>
      <c r="EJ9" s="266">
        <f t="shared" si="2"/>
        <v>0</v>
      </c>
      <c r="EK9" s="234">
        <f t="shared" si="22"/>
        <v>0</v>
      </c>
      <c r="EL9" s="234">
        <v>0</v>
      </c>
      <c r="EM9" s="234">
        <v>0</v>
      </c>
      <c r="EN9" s="234">
        <v>0</v>
      </c>
      <c r="EO9" s="234">
        <v>0</v>
      </c>
      <c r="EP9" s="234">
        <v>0</v>
      </c>
      <c r="EQ9" s="266">
        <v>0</v>
      </c>
      <c r="ER9" s="266"/>
      <c r="ES9" s="272">
        <v>46114</v>
      </c>
      <c r="ET9" s="274">
        <v>0</v>
      </c>
      <c r="EU9" s="273">
        <v>0</v>
      </c>
      <c r="EV9" s="266"/>
      <c r="EW9" s="272">
        <v>46114</v>
      </c>
      <c r="EX9" s="278">
        <v>0</v>
      </c>
      <c r="EY9" s="276">
        <v>0</v>
      </c>
      <c r="EZ9" s="345">
        <v>0</v>
      </c>
      <c r="FA9" s="277">
        <v>0</v>
      </c>
      <c r="FB9" s="273">
        <v>0</v>
      </c>
      <c r="FC9" s="266"/>
      <c r="FH9" s="187">
        <v>46115</v>
      </c>
      <c r="FI9" s="347">
        <v>0</v>
      </c>
      <c r="FJ9" s="347">
        <v>0</v>
      </c>
      <c r="FK9" s="347">
        <v>0</v>
      </c>
      <c r="FL9" s="208">
        <v>0</v>
      </c>
      <c r="FM9"/>
      <c r="FQ9" s="187">
        <v>46115</v>
      </c>
      <c r="FR9" s="347">
        <v>0</v>
      </c>
      <c r="FS9" s="208">
        <f t="shared" si="6"/>
        <v>0</v>
      </c>
      <c r="FT9" s="187">
        <f t="shared" si="7"/>
        <v>46115</v>
      </c>
      <c r="FU9" s="180">
        <f t="shared" si="3"/>
        <v>0</v>
      </c>
      <c r="FV9" s="208">
        <f t="shared" si="23"/>
        <v>0</v>
      </c>
      <c r="FZ9" s="187">
        <f t="shared" si="8"/>
        <v>46115</v>
      </c>
      <c r="GA9" s="180">
        <f t="shared" si="9"/>
        <v>0</v>
      </c>
      <c r="GB9" s="180">
        <f t="shared" si="4"/>
        <v>0</v>
      </c>
      <c r="GD9" s="187">
        <v>46115</v>
      </c>
      <c r="GE9" s="347">
        <v>0</v>
      </c>
      <c r="GF9" s="347">
        <v>0</v>
      </c>
      <c r="GG9" s="347">
        <v>0</v>
      </c>
      <c r="GH9" s="216">
        <v>0</v>
      </c>
      <c r="GM9" s="187">
        <v>46115</v>
      </c>
      <c r="GN9" s="347">
        <v>0</v>
      </c>
      <c r="GO9" s="208">
        <f t="shared" si="24"/>
        <v>0</v>
      </c>
      <c r="GP9" s="187">
        <f t="shared" si="10"/>
        <v>46115</v>
      </c>
      <c r="GQ9" s="180">
        <f t="shared" si="25"/>
        <v>0</v>
      </c>
      <c r="GR9" s="208">
        <f t="shared" si="26"/>
        <v>0</v>
      </c>
      <c r="GS9" s="180"/>
      <c r="GT9" s="180"/>
      <c r="GU9" s="180"/>
      <c r="GV9" s="187">
        <f t="shared" si="11"/>
        <v>46115</v>
      </c>
      <c r="GW9" s="180">
        <f t="shared" si="12"/>
        <v>0</v>
      </c>
      <c r="GX9" s="180">
        <f t="shared" si="27"/>
        <v>0</v>
      </c>
      <c r="GY9" s="180"/>
      <c r="GZ9" s="180"/>
      <c r="HA9" s="180"/>
      <c r="HB9" s="180"/>
      <c r="HC9" s="180"/>
      <c r="HD9" s="180"/>
      <c r="HE9" s="180"/>
      <c r="HF9" s="180"/>
      <c r="HG9" s="180" t="s">
        <v>133</v>
      </c>
      <c r="HH9" s="180" t="s">
        <v>37</v>
      </c>
    </row>
    <row r="10" spans="1:217" x14ac:dyDescent="0.25">
      <c r="A10" s="158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1"/>
      <c r="AY10" s="206" t="s">
        <v>157</v>
      </c>
      <c r="AZ10" s="349">
        <v>106390</v>
      </c>
      <c r="BA10"/>
      <c r="BB10"/>
      <c r="BE10" s="195" t="str">
        <f t="shared" si="28"/>
        <v xml:space="preserve">TANQUE HOMOGENEIZADOR (ENTRADA GEM)  </v>
      </c>
      <c r="BF10" s="190">
        <f t="shared" si="29"/>
        <v>106390</v>
      </c>
      <c r="BG10" s="191">
        <f t="shared" si="30"/>
        <v>106390</v>
      </c>
      <c r="BH10" s="190">
        <f t="shared" si="31"/>
        <v>106390</v>
      </c>
      <c r="BK10" s="206" t="s">
        <v>160</v>
      </c>
      <c r="BL10" s="349">
        <v>7.87</v>
      </c>
      <c r="BM10"/>
      <c r="BN10"/>
      <c r="BR10" s="195" t="str">
        <f t="shared" si="32"/>
        <v xml:space="preserve">REACTOR MBBR (INTERNO) </v>
      </c>
      <c r="BS10" s="190">
        <f t="shared" si="33"/>
        <v>7.87</v>
      </c>
      <c r="BT10" s="191">
        <f t="shared" si="34"/>
        <v>7.87</v>
      </c>
      <c r="BU10" s="190">
        <f t="shared" si="35"/>
        <v>7.87</v>
      </c>
      <c r="BY10" s="206" t="s">
        <v>164</v>
      </c>
      <c r="BZ10" s="349">
        <v>96790</v>
      </c>
      <c r="CC10" s="195" t="str">
        <f t="shared" si="36"/>
        <v xml:space="preserve">REACTOR MBR 2 (PERMEADO) </v>
      </c>
      <c r="CD10" s="190">
        <f t="shared" si="37"/>
        <v>96790</v>
      </c>
      <c r="CE10" s="191">
        <f t="shared" si="38"/>
        <v>96790</v>
      </c>
      <c r="CF10" s="190">
        <f t="shared" si="39"/>
        <v>96790</v>
      </c>
      <c r="CI10" s="181">
        <v>46115</v>
      </c>
      <c r="CJ10" s="347">
        <v>0</v>
      </c>
      <c r="CK10" s="347">
        <v>0</v>
      </c>
      <c r="CL10" s="347">
        <v>0</v>
      </c>
      <c r="CO10" s="189">
        <f t="shared" si="40"/>
        <v>46115</v>
      </c>
      <c r="CP10" s="190" t="str">
        <f t="shared" ref="CP10:CP38" si="43">IF(COUNTIF(CJ10:CL10,"&gt;0")=0,"",_xlfn.MINIFS(CJ10:CL10,CJ10:CL10,"&gt;0"))</f>
        <v/>
      </c>
      <c r="CQ10" s="191" t="str">
        <f t="shared" si="41"/>
        <v/>
      </c>
      <c r="CR10" s="190" t="str">
        <f t="shared" si="42"/>
        <v/>
      </c>
      <c r="CS10" s="241"/>
      <c r="CT10" s="243"/>
      <c r="CU10" s="187">
        <v>46114</v>
      </c>
      <c r="CV10" s="184">
        <v>1</v>
      </c>
      <c r="CW10" s="234">
        <v>7.78</v>
      </c>
      <c r="CX10" s="347">
        <v>7.21</v>
      </c>
      <c r="CY10" s="208">
        <v>7.3264781491002573E-2</v>
      </c>
      <c r="CZ10" s="208"/>
      <c r="DA10" s="261">
        <f>CU10</f>
        <v>46114</v>
      </c>
      <c r="DB10" s="184">
        <f t="shared" si="13"/>
        <v>1</v>
      </c>
      <c r="DC10" s="184" t="str">
        <f t="shared" si="14"/>
        <v>02 - T1</v>
      </c>
      <c r="DD10" s="208">
        <f t="shared" si="15"/>
        <v>7.3264781491002573E-2</v>
      </c>
      <c r="DE10" s="265">
        <v>2074.9937500000001</v>
      </c>
      <c r="DG10" s="184">
        <v>1</v>
      </c>
      <c r="DH10" s="187">
        <v>46116</v>
      </c>
      <c r="DI10" s="347">
        <v>0</v>
      </c>
      <c r="DL10" s="184" t="str">
        <f t="shared" si="16"/>
        <v>02 - T1</v>
      </c>
      <c r="DM10" s="226">
        <f t="shared" si="17"/>
        <v>0</v>
      </c>
      <c r="DN10" s="226">
        <f t="shared" si="18"/>
        <v>7.21</v>
      </c>
      <c r="DO10" s="234">
        <v>216.66666666666666</v>
      </c>
      <c r="DP10" s="234">
        <v>55.208333333333336</v>
      </c>
      <c r="DQ10" s="234">
        <v>208.33333333333334</v>
      </c>
      <c r="DR10" s="234">
        <v>10.416666666666666</v>
      </c>
      <c r="DS10" s="234">
        <v>10.416666666666666</v>
      </c>
      <c r="DU10" s="187">
        <v>46114</v>
      </c>
      <c r="DV10" s="184">
        <v>1</v>
      </c>
      <c r="DW10" s="234">
        <v>2744</v>
      </c>
      <c r="DX10" s="347">
        <v>29</v>
      </c>
      <c r="EA10" s="261">
        <f>DU10</f>
        <v>46114</v>
      </c>
      <c r="EB10" s="184">
        <f t="shared" si="5"/>
        <v>1</v>
      </c>
      <c r="EC10" s="184" t="str">
        <f t="shared" si="19"/>
        <v>02 - T1</v>
      </c>
      <c r="ED10" s="234">
        <f t="shared" si="0"/>
        <v>2744</v>
      </c>
      <c r="EE10" s="234">
        <f t="shared" si="1"/>
        <v>29</v>
      </c>
      <c r="EF10" s="180">
        <v>480</v>
      </c>
      <c r="EG10" s="180">
        <v>0</v>
      </c>
      <c r="EH10" s="234">
        <f t="shared" si="20"/>
        <v>0</v>
      </c>
      <c r="EI10" s="234">
        <f t="shared" si="21"/>
        <v>0</v>
      </c>
      <c r="EJ10" s="266">
        <f t="shared" si="2"/>
        <v>2074.9937500000001</v>
      </c>
      <c r="EK10" s="234">
        <f t="shared" si="22"/>
        <v>0</v>
      </c>
      <c r="EL10" s="234">
        <v>104</v>
      </c>
      <c r="EM10" s="234">
        <v>26.5</v>
      </c>
      <c r="EN10" s="234">
        <v>100</v>
      </c>
      <c r="EO10" s="234">
        <v>5</v>
      </c>
      <c r="EP10" s="234">
        <v>5</v>
      </c>
      <c r="EQ10" s="266">
        <v>995997</v>
      </c>
      <c r="ER10" s="266"/>
      <c r="ES10" s="272">
        <v>46115</v>
      </c>
      <c r="ET10" s="274">
        <v>0</v>
      </c>
      <c r="EU10" s="273">
        <v>0</v>
      </c>
      <c r="EV10" s="266"/>
      <c r="EW10" s="272">
        <v>46115</v>
      </c>
      <c r="EX10" s="278">
        <v>0</v>
      </c>
      <c r="EY10" s="276">
        <v>0</v>
      </c>
      <c r="EZ10" s="345">
        <v>0</v>
      </c>
      <c r="FA10" s="277">
        <v>0</v>
      </c>
      <c r="FB10" s="273">
        <v>0</v>
      </c>
      <c r="FC10" s="266"/>
      <c r="FH10" s="187">
        <v>46116</v>
      </c>
      <c r="FI10" s="347">
        <v>0</v>
      </c>
      <c r="FJ10" s="347">
        <v>0</v>
      </c>
      <c r="FK10" s="347">
        <v>0</v>
      </c>
      <c r="FL10" s="208">
        <v>0</v>
      </c>
      <c r="FM10"/>
      <c r="FQ10" s="187">
        <v>46116</v>
      </c>
      <c r="FR10" s="347">
        <v>0</v>
      </c>
      <c r="FS10" s="208">
        <f t="shared" si="6"/>
        <v>0</v>
      </c>
      <c r="FT10" s="187">
        <f t="shared" si="7"/>
        <v>46116</v>
      </c>
      <c r="FU10" s="180">
        <f t="shared" si="3"/>
        <v>0</v>
      </c>
      <c r="FV10" s="208">
        <f t="shared" si="23"/>
        <v>0</v>
      </c>
      <c r="FZ10" s="187">
        <f t="shared" si="8"/>
        <v>46116</v>
      </c>
      <c r="GA10" s="180">
        <f t="shared" si="9"/>
        <v>0</v>
      </c>
      <c r="GB10" s="180">
        <f t="shared" si="4"/>
        <v>0</v>
      </c>
      <c r="GD10" s="187">
        <v>46116</v>
      </c>
      <c r="GE10" s="347">
        <v>0</v>
      </c>
      <c r="GF10" s="347">
        <v>0</v>
      </c>
      <c r="GG10" s="347">
        <v>0</v>
      </c>
      <c r="GH10" s="216">
        <v>0</v>
      </c>
      <c r="GM10" s="187">
        <v>46116</v>
      </c>
      <c r="GN10" s="347">
        <v>0</v>
      </c>
      <c r="GO10" s="208">
        <f t="shared" si="24"/>
        <v>0</v>
      </c>
      <c r="GP10" s="187">
        <f t="shared" si="10"/>
        <v>46116</v>
      </c>
      <c r="GQ10" s="180">
        <f t="shared" si="25"/>
        <v>0</v>
      </c>
      <c r="GR10" s="208">
        <f t="shared" si="26"/>
        <v>0</v>
      </c>
      <c r="GS10" s="180"/>
      <c r="GT10" s="180"/>
      <c r="GU10" s="180"/>
      <c r="GV10" s="187">
        <f t="shared" si="11"/>
        <v>46116</v>
      </c>
      <c r="GW10" s="180">
        <f t="shared" si="12"/>
        <v>0</v>
      </c>
      <c r="GX10" s="180">
        <f t="shared" si="27"/>
        <v>0</v>
      </c>
      <c r="GY10" s="180"/>
      <c r="GZ10" s="180"/>
      <c r="HA10" s="180"/>
      <c r="HB10" s="180"/>
      <c r="HC10" s="180"/>
      <c r="HD10" s="180"/>
      <c r="HE10" s="180"/>
      <c r="HF10" s="180"/>
      <c r="HG10" s="180" t="s">
        <v>134</v>
      </c>
      <c r="HH10" s="180" t="s">
        <v>38</v>
      </c>
    </row>
    <row r="11" spans="1:217" x14ac:dyDescent="0.25">
      <c r="A11" s="158"/>
      <c r="B11" s="40"/>
      <c r="C11" s="40"/>
      <c r="D11" s="40"/>
      <c r="E11" s="40"/>
      <c r="F11" s="150"/>
      <c r="G11" s="151"/>
      <c r="H11" s="151"/>
      <c r="I11" s="151"/>
      <c r="J11" s="151"/>
      <c r="K11" s="151"/>
      <c r="L11" s="151"/>
      <c r="M11" s="152"/>
      <c r="N11" s="150"/>
      <c r="O11" s="151"/>
      <c r="P11" s="151"/>
      <c r="Q11" s="151"/>
      <c r="R11" s="151"/>
      <c r="S11" s="151"/>
      <c r="T11" s="151"/>
      <c r="U11" s="152"/>
      <c r="V11" s="41"/>
      <c r="AY11" s="206" t="s">
        <v>158</v>
      </c>
      <c r="AZ11" s="349">
        <v>96633</v>
      </c>
      <c r="BA11"/>
      <c r="BB11"/>
      <c r="BE11" s="195" t="str">
        <f t="shared" si="28"/>
        <v xml:space="preserve">GEM (SALIDA) </v>
      </c>
      <c r="BF11" s="190">
        <f t="shared" si="29"/>
        <v>96633</v>
      </c>
      <c r="BG11" s="191">
        <f t="shared" si="30"/>
        <v>96633</v>
      </c>
      <c r="BH11" s="190">
        <f t="shared" si="31"/>
        <v>96633</v>
      </c>
      <c r="BK11" s="206" t="s">
        <v>161</v>
      </c>
      <c r="BL11" s="349">
        <v>23.740000000000002</v>
      </c>
      <c r="BM11"/>
      <c r="BN11"/>
      <c r="BR11" s="195" t="str">
        <f t="shared" si="32"/>
        <v xml:space="preserve">REACTOR MBR 1 (INTERNO) </v>
      </c>
      <c r="BS11" s="190">
        <f t="shared" si="33"/>
        <v>23.740000000000002</v>
      </c>
      <c r="BT11" s="191">
        <f t="shared" si="34"/>
        <v>23.740000000000002</v>
      </c>
      <c r="BU11" s="190">
        <f t="shared" si="35"/>
        <v>23.740000000000002</v>
      </c>
      <c r="BY11" s="206" t="s">
        <v>165</v>
      </c>
      <c r="BZ11" s="349">
        <v>0</v>
      </c>
      <c r="CC11" s="195" t="str">
        <f t="shared" si="36"/>
        <v xml:space="preserve">RO 1 (ETAPA 1) </v>
      </c>
      <c r="CD11" s="190" t="str">
        <f t="shared" si="37"/>
        <v/>
      </c>
      <c r="CE11" s="191" t="str">
        <f t="shared" si="38"/>
        <v/>
      </c>
      <c r="CF11" s="190" t="str">
        <f t="shared" si="39"/>
        <v/>
      </c>
      <c r="CI11" s="181">
        <v>46116</v>
      </c>
      <c r="CJ11" s="347">
        <v>0</v>
      </c>
      <c r="CK11" s="347">
        <v>0</v>
      </c>
      <c r="CL11" s="347">
        <v>0</v>
      </c>
      <c r="CO11" s="189">
        <f t="shared" si="40"/>
        <v>46116</v>
      </c>
      <c r="CP11" s="190" t="str">
        <f t="shared" si="43"/>
        <v/>
      </c>
      <c r="CQ11" s="191" t="str">
        <f t="shared" si="41"/>
        <v/>
      </c>
      <c r="CR11" s="190" t="str">
        <f t="shared" si="42"/>
        <v/>
      </c>
      <c r="CS11" s="241"/>
      <c r="CT11" s="243"/>
      <c r="CV11" s="184">
        <v>2</v>
      </c>
      <c r="CW11" s="234">
        <v>0</v>
      </c>
      <c r="CX11" s="347">
        <v>0</v>
      </c>
      <c r="CY11" s="208">
        <v>0</v>
      </c>
      <c r="CZ11" s="208"/>
      <c r="DA11" s="261">
        <f>DA10</f>
        <v>46114</v>
      </c>
      <c r="DB11" s="184">
        <f t="shared" si="13"/>
        <v>2</v>
      </c>
      <c r="DC11" s="184" t="str">
        <f t="shared" si="14"/>
        <v>02 - T2</v>
      </c>
      <c r="DD11" s="208">
        <f t="shared" si="15"/>
        <v>0</v>
      </c>
      <c r="DE11" s="265">
        <v>1913.6812500000001</v>
      </c>
      <c r="DG11" s="184">
        <v>1</v>
      </c>
      <c r="DH11" s="187">
        <v>46117</v>
      </c>
      <c r="DI11" s="347">
        <v>0</v>
      </c>
      <c r="DL11" s="184" t="str">
        <f t="shared" si="16"/>
        <v>02 - T2</v>
      </c>
      <c r="DM11" s="226">
        <f t="shared" si="17"/>
        <v>0</v>
      </c>
      <c r="DN11" s="226">
        <f t="shared" si="18"/>
        <v>0</v>
      </c>
      <c r="DO11" s="234">
        <v>325</v>
      </c>
      <c r="DP11" s="234">
        <v>331.25</v>
      </c>
      <c r="DQ11" s="234">
        <v>31.25</v>
      </c>
      <c r="DR11" s="234">
        <v>12.5</v>
      </c>
      <c r="DS11" s="234">
        <v>12.5</v>
      </c>
      <c r="DV11" s="184">
        <v>2</v>
      </c>
      <c r="DW11" s="234">
        <v>0</v>
      </c>
      <c r="DX11" s="347">
        <v>0</v>
      </c>
      <c r="EA11" s="261">
        <f>+EA10</f>
        <v>46114</v>
      </c>
      <c r="EB11" s="184">
        <f t="shared" si="5"/>
        <v>2</v>
      </c>
      <c r="EC11" s="184" t="str">
        <f t="shared" si="19"/>
        <v>02 - T2</v>
      </c>
      <c r="ED11" s="234">
        <f t="shared" si="0"/>
        <v>0</v>
      </c>
      <c r="EE11" s="234">
        <f t="shared" si="1"/>
        <v>0</v>
      </c>
      <c r="EF11" s="180">
        <v>400</v>
      </c>
      <c r="EG11" s="234">
        <f>(ED11/1000000)*(EF11*1000)</f>
        <v>0</v>
      </c>
      <c r="EH11" s="234">
        <f t="shared" si="20"/>
        <v>0</v>
      </c>
      <c r="EI11" s="234">
        <f t="shared" si="21"/>
        <v>0</v>
      </c>
      <c r="EJ11" s="266">
        <f t="shared" si="2"/>
        <v>1913.6812500000001</v>
      </c>
      <c r="EK11" s="234">
        <f t="shared" si="22"/>
        <v>0</v>
      </c>
      <c r="EL11" s="234">
        <v>130</v>
      </c>
      <c r="EM11" s="234">
        <v>132.5</v>
      </c>
      <c r="EN11" s="234">
        <v>12.5</v>
      </c>
      <c r="EO11" s="234">
        <v>5</v>
      </c>
      <c r="EP11" s="234">
        <v>5</v>
      </c>
      <c r="EQ11" s="266">
        <v>765472.5</v>
      </c>
      <c r="ER11" s="266"/>
      <c r="ES11" s="272">
        <v>46116</v>
      </c>
      <c r="ET11" s="274">
        <v>0</v>
      </c>
      <c r="EU11" s="273">
        <v>0</v>
      </c>
      <c r="EV11" s="266"/>
      <c r="EW11" s="272">
        <v>46116</v>
      </c>
      <c r="EX11" s="278">
        <v>0</v>
      </c>
      <c r="EY11" s="276">
        <v>0</v>
      </c>
      <c r="EZ11" s="345">
        <v>0</v>
      </c>
      <c r="FA11" s="277">
        <v>0</v>
      </c>
      <c r="FB11" s="273">
        <v>0</v>
      </c>
      <c r="FC11" s="266"/>
      <c r="FH11" s="187">
        <v>46117</v>
      </c>
      <c r="FI11" s="347">
        <v>0</v>
      </c>
      <c r="FJ11" s="347">
        <v>0</v>
      </c>
      <c r="FK11" s="347">
        <v>0</v>
      </c>
      <c r="FL11" s="208">
        <v>0</v>
      </c>
      <c r="FM11"/>
      <c r="FQ11" s="187">
        <v>46117</v>
      </c>
      <c r="FR11" s="347">
        <v>0</v>
      </c>
      <c r="FS11" s="208">
        <f t="shared" si="6"/>
        <v>0</v>
      </c>
      <c r="FT11" s="187">
        <f t="shared" si="7"/>
        <v>46117</v>
      </c>
      <c r="FU11" s="180">
        <f t="shared" si="3"/>
        <v>0</v>
      </c>
      <c r="FV11" s="208">
        <f t="shared" si="23"/>
        <v>0</v>
      </c>
      <c r="FZ11" s="187">
        <f t="shared" si="8"/>
        <v>46117</v>
      </c>
      <c r="GA11" s="180">
        <f t="shared" si="9"/>
        <v>0</v>
      </c>
      <c r="GB11" s="180">
        <f t="shared" si="4"/>
        <v>0</v>
      </c>
      <c r="GD11" s="187">
        <v>46117</v>
      </c>
      <c r="GE11" s="347">
        <v>0</v>
      </c>
      <c r="GF11" s="347">
        <v>0</v>
      </c>
      <c r="GG11" s="347">
        <v>0</v>
      </c>
      <c r="GH11" s="216">
        <v>0</v>
      </c>
      <c r="GM11" s="187">
        <v>46117</v>
      </c>
      <c r="GN11" s="347">
        <v>0</v>
      </c>
      <c r="GO11" s="208">
        <f t="shared" si="24"/>
        <v>0</v>
      </c>
      <c r="GP11" s="187">
        <f t="shared" si="10"/>
        <v>46117</v>
      </c>
      <c r="GQ11" s="180">
        <f t="shared" si="25"/>
        <v>0</v>
      </c>
      <c r="GR11" s="208">
        <f t="shared" si="26"/>
        <v>0</v>
      </c>
      <c r="GS11" s="180"/>
      <c r="GT11" s="180"/>
      <c r="GU11" s="180"/>
      <c r="GV11" s="187">
        <f t="shared" si="11"/>
        <v>46117</v>
      </c>
      <c r="GW11" s="180">
        <f t="shared" si="12"/>
        <v>0</v>
      </c>
      <c r="GX11" s="180">
        <f t="shared" si="27"/>
        <v>0</v>
      </c>
      <c r="GY11" s="180"/>
      <c r="GZ11" s="180"/>
      <c r="HA11" s="180"/>
      <c r="HB11" s="180"/>
      <c r="HC11" s="180"/>
      <c r="HD11" s="180"/>
      <c r="HE11" s="180"/>
      <c r="HF11" s="180"/>
      <c r="HG11" s="180" t="s">
        <v>135</v>
      </c>
      <c r="HH11" s="180" t="s">
        <v>39</v>
      </c>
    </row>
    <row r="12" spans="1:217" x14ac:dyDescent="0.25">
      <c r="A12" s="158"/>
      <c r="B12" s="40"/>
      <c r="C12" s="40"/>
      <c r="D12" s="40"/>
      <c r="E12" s="40"/>
      <c r="F12" s="153"/>
      <c r="M12" s="154"/>
      <c r="N12" s="153"/>
      <c r="U12" s="154"/>
      <c r="V12" s="41"/>
      <c r="AY12" s="206" t="s">
        <v>163</v>
      </c>
      <c r="AZ12" s="349">
        <v>97170</v>
      </c>
      <c r="BA12"/>
      <c r="BB12"/>
      <c r="BE12" s="195" t="str">
        <f t="shared" si="28"/>
        <v xml:space="preserve">REACTOR MBR 1 (PERMEADO) </v>
      </c>
      <c r="BF12" s="190">
        <f t="shared" si="29"/>
        <v>97170</v>
      </c>
      <c r="BG12" s="191">
        <f t="shared" si="30"/>
        <v>97170</v>
      </c>
      <c r="BH12" s="190">
        <f t="shared" si="31"/>
        <v>97170</v>
      </c>
      <c r="BK12" s="206" t="s">
        <v>162</v>
      </c>
      <c r="BL12" s="349">
        <v>23.5</v>
      </c>
      <c r="BM12"/>
      <c r="BN12"/>
      <c r="BR12" s="195" t="str">
        <f t="shared" si="32"/>
        <v xml:space="preserve">REACTOR MBR 2 (INTERNO) </v>
      </c>
      <c r="BS12" s="190">
        <f t="shared" si="33"/>
        <v>23.5</v>
      </c>
      <c r="BT12" s="191">
        <f t="shared" si="34"/>
        <v>23.5</v>
      </c>
      <c r="BU12" s="190">
        <f t="shared" si="35"/>
        <v>23.5</v>
      </c>
      <c r="BY12" s="206" t="s">
        <v>166</v>
      </c>
      <c r="BZ12" s="349">
        <v>0</v>
      </c>
      <c r="CC12" s="195" t="str">
        <f t="shared" si="36"/>
        <v xml:space="preserve">RO 1 (ETAPA 2) </v>
      </c>
      <c r="CD12" s="190" t="str">
        <f t="shared" si="37"/>
        <v/>
      </c>
      <c r="CE12" s="191" t="str">
        <f t="shared" si="38"/>
        <v/>
      </c>
      <c r="CF12" s="190" t="str">
        <f t="shared" si="39"/>
        <v/>
      </c>
      <c r="CI12" s="181">
        <v>46117</v>
      </c>
      <c r="CJ12" s="347">
        <v>0</v>
      </c>
      <c r="CK12" s="347">
        <v>0</v>
      </c>
      <c r="CL12" s="347">
        <v>0</v>
      </c>
      <c r="CO12" s="189">
        <f t="shared" si="40"/>
        <v>46117</v>
      </c>
      <c r="CP12" s="190" t="str">
        <f t="shared" si="43"/>
        <v/>
      </c>
      <c r="CQ12" s="191" t="str">
        <f t="shared" si="41"/>
        <v/>
      </c>
      <c r="CR12" s="190" t="str">
        <f t="shared" si="42"/>
        <v/>
      </c>
      <c r="CS12" s="241"/>
      <c r="CT12" s="243"/>
      <c r="CV12" s="184">
        <v>3</v>
      </c>
      <c r="CW12" s="234">
        <v>0</v>
      </c>
      <c r="CX12" s="347">
        <v>0</v>
      </c>
      <c r="CY12" s="208">
        <v>0</v>
      </c>
      <c r="CZ12" s="208"/>
      <c r="DA12" s="262">
        <f>DA11</f>
        <v>46114</v>
      </c>
      <c r="DB12" s="184">
        <f t="shared" si="13"/>
        <v>3</v>
      </c>
      <c r="DC12" s="184" t="str">
        <f t="shared" si="14"/>
        <v>02 - T3</v>
      </c>
      <c r="DD12" s="208">
        <f t="shared" si="15"/>
        <v>0</v>
      </c>
      <c r="DE12" s="265">
        <v>0</v>
      </c>
      <c r="DG12" s="184">
        <v>1</v>
      </c>
      <c r="DH12" s="187">
        <v>46118</v>
      </c>
      <c r="DI12" s="347">
        <v>3410</v>
      </c>
      <c r="DL12" s="184" t="str">
        <f t="shared" si="16"/>
        <v>02 - T3</v>
      </c>
      <c r="DM12" s="226">
        <f t="shared" si="17"/>
        <v>3410</v>
      </c>
      <c r="DN12" s="226">
        <f t="shared" si="18"/>
        <v>0</v>
      </c>
      <c r="DO12" s="234">
        <v>0</v>
      </c>
      <c r="DP12" s="234">
        <v>0</v>
      </c>
      <c r="DQ12" s="234">
        <v>0</v>
      </c>
      <c r="DR12" s="234">
        <v>0</v>
      </c>
      <c r="DS12" s="234">
        <v>0</v>
      </c>
      <c r="DV12" s="184">
        <v>3</v>
      </c>
      <c r="DW12" s="234">
        <v>0</v>
      </c>
      <c r="DX12" s="347">
        <v>0</v>
      </c>
      <c r="EA12" s="262">
        <f>+EA11</f>
        <v>46114</v>
      </c>
      <c r="EB12" s="184">
        <f t="shared" si="5"/>
        <v>3</v>
      </c>
      <c r="EC12" s="184" t="str">
        <f t="shared" si="19"/>
        <v>02 - T3</v>
      </c>
      <c r="ED12" s="234">
        <f t="shared" si="0"/>
        <v>0</v>
      </c>
      <c r="EE12" s="234">
        <f t="shared" si="1"/>
        <v>0</v>
      </c>
      <c r="EF12" s="180">
        <v>0</v>
      </c>
      <c r="EG12" s="234">
        <f t="shared" ref="EG12:EG36" si="44">(ED12/1000000)*(EF12*1000)</f>
        <v>0</v>
      </c>
      <c r="EH12" s="234">
        <f t="shared" si="20"/>
        <v>0</v>
      </c>
      <c r="EI12" s="234">
        <f t="shared" si="21"/>
        <v>0</v>
      </c>
      <c r="EJ12" s="266">
        <f t="shared" si="2"/>
        <v>0</v>
      </c>
      <c r="EK12" s="234">
        <f t="shared" si="22"/>
        <v>0</v>
      </c>
      <c r="EL12" s="234">
        <v>0</v>
      </c>
      <c r="EM12" s="234">
        <v>0</v>
      </c>
      <c r="EN12" s="234">
        <v>0</v>
      </c>
      <c r="EO12" s="234">
        <v>0</v>
      </c>
      <c r="EP12" s="234">
        <v>0</v>
      </c>
      <c r="EQ12" s="266">
        <v>0</v>
      </c>
      <c r="ER12" s="266"/>
      <c r="ES12" s="272">
        <v>46117</v>
      </c>
      <c r="ET12" s="274">
        <v>0</v>
      </c>
      <c r="EU12" s="273">
        <v>0</v>
      </c>
      <c r="EV12" s="266"/>
      <c r="EW12" s="272">
        <v>46117</v>
      </c>
      <c r="EX12" s="278">
        <v>0</v>
      </c>
      <c r="EY12" s="276">
        <v>0</v>
      </c>
      <c r="EZ12" s="345">
        <v>0</v>
      </c>
      <c r="FA12" s="277">
        <v>0</v>
      </c>
      <c r="FB12" s="273">
        <v>0</v>
      </c>
      <c r="FC12" s="266"/>
      <c r="FH12" s="187">
        <v>46118</v>
      </c>
      <c r="FI12" s="347">
        <v>0</v>
      </c>
      <c r="FJ12" s="347">
        <v>0</v>
      </c>
      <c r="FK12" s="347">
        <v>0</v>
      </c>
      <c r="FL12" s="208">
        <v>0</v>
      </c>
      <c r="FM12"/>
      <c r="FQ12" s="187">
        <v>46118</v>
      </c>
      <c r="FR12" s="347">
        <v>14100</v>
      </c>
      <c r="FS12" s="208">
        <f t="shared" si="6"/>
        <v>0</v>
      </c>
      <c r="FT12" s="187">
        <f t="shared" si="7"/>
        <v>46118</v>
      </c>
      <c r="FU12" s="180">
        <f t="shared" si="3"/>
        <v>14100</v>
      </c>
      <c r="FV12" s="208">
        <f t="shared" si="23"/>
        <v>0</v>
      </c>
      <c r="FZ12" s="187">
        <f t="shared" si="8"/>
        <v>46118</v>
      </c>
      <c r="GA12" s="180">
        <f t="shared" si="9"/>
        <v>14100</v>
      </c>
      <c r="GB12" s="180">
        <f t="shared" si="4"/>
        <v>0</v>
      </c>
      <c r="GD12" s="187">
        <v>46118</v>
      </c>
      <c r="GE12" s="347">
        <v>0</v>
      </c>
      <c r="GF12" s="347">
        <v>0</v>
      </c>
      <c r="GG12" s="347">
        <v>0</v>
      </c>
      <c r="GH12" s="216">
        <v>0</v>
      </c>
      <c r="GM12" s="187">
        <v>46118</v>
      </c>
      <c r="GN12" s="347">
        <v>15700</v>
      </c>
      <c r="GO12" s="208">
        <f t="shared" si="24"/>
        <v>0</v>
      </c>
      <c r="GP12" s="187">
        <f t="shared" si="10"/>
        <v>46118</v>
      </c>
      <c r="GQ12" s="180">
        <f t="shared" si="25"/>
        <v>15700</v>
      </c>
      <c r="GR12" s="208">
        <f t="shared" si="26"/>
        <v>0</v>
      </c>
      <c r="GS12" s="180"/>
      <c r="GT12" s="180"/>
      <c r="GU12" s="180"/>
      <c r="GV12" s="187">
        <f t="shared" si="11"/>
        <v>46118</v>
      </c>
      <c r="GW12" s="180">
        <f t="shared" si="12"/>
        <v>15700</v>
      </c>
      <c r="GX12" s="180">
        <f t="shared" si="27"/>
        <v>0</v>
      </c>
      <c r="GY12" s="180"/>
      <c r="GZ12" s="180"/>
      <c r="HA12" s="180"/>
      <c r="HB12" s="180"/>
      <c r="HC12" s="180"/>
      <c r="HD12" s="180"/>
      <c r="HE12" s="180"/>
      <c r="HF12" s="180"/>
      <c r="HG12" s="180" t="s">
        <v>136</v>
      </c>
      <c r="HH12" s="180" t="s">
        <v>40</v>
      </c>
    </row>
    <row r="13" spans="1:217" x14ac:dyDescent="0.25">
      <c r="A13" s="158"/>
      <c r="B13" s="40"/>
      <c r="C13" s="40"/>
      <c r="D13" s="40"/>
      <c r="E13" s="40"/>
      <c r="F13" s="153"/>
      <c r="M13" s="154"/>
      <c r="N13" s="153"/>
      <c r="U13" s="154"/>
      <c r="V13" s="41"/>
      <c r="AY13" s="206" t="s">
        <v>164</v>
      </c>
      <c r="AZ13" s="349">
        <v>96790</v>
      </c>
      <c r="BA13"/>
      <c r="BB13"/>
      <c r="BE13" s="195" t="str">
        <f t="shared" si="28"/>
        <v xml:space="preserve">REACTOR MBR 2 (PERMEADO) </v>
      </c>
      <c r="BF13" s="190">
        <f t="shared" si="29"/>
        <v>96790</v>
      </c>
      <c r="BG13" s="191">
        <f t="shared" si="30"/>
        <v>96790</v>
      </c>
      <c r="BH13" s="190">
        <f t="shared" si="31"/>
        <v>96790</v>
      </c>
      <c r="BK13" s="206" t="s">
        <v>163</v>
      </c>
      <c r="BL13" s="349">
        <v>116.03999999999999</v>
      </c>
      <c r="BM13"/>
      <c r="BN13"/>
      <c r="BR13" s="195" t="str">
        <f t="shared" si="32"/>
        <v xml:space="preserve">REACTOR MBR 1 (PERMEADO) </v>
      </c>
      <c r="BS13" s="190">
        <f t="shared" si="33"/>
        <v>116.03999999999999</v>
      </c>
      <c r="BT13" s="191">
        <f t="shared" si="34"/>
        <v>116.03999999999999</v>
      </c>
      <c r="BU13" s="190">
        <f t="shared" si="35"/>
        <v>116.03999999999999</v>
      </c>
      <c r="BY13" s="206" t="s">
        <v>169</v>
      </c>
      <c r="BZ13" s="349">
        <v>0</v>
      </c>
      <c r="CC13" s="195" t="str">
        <f t="shared" si="36"/>
        <v xml:space="preserve">RO 1 (COMPUESTA - Permeado) </v>
      </c>
      <c r="CD13" s="190" t="str">
        <f t="shared" si="37"/>
        <v/>
      </c>
      <c r="CE13" s="191" t="str">
        <f t="shared" si="38"/>
        <v/>
      </c>
      <c r="CF13" s="190" t="str">
        <f t="shared" si="39"/>
        <v/>
      </c>
      <c r="CI13" s="181">
        <v>46118</v>
      </c>
      <c r="CJ13" s="347">
        <v>31</v>
      </c>
      <c r="CK13" s="347">
        <v>48</v>
      </c>
      <c r="CL13" s="347">
        <v>48</v>
      </c>
      <c r="CO13" s="189">
        <f t="shared" si="40"/>
        <v>46118</v>
      </c>
      <c r="CP13" s="190">
        <f t="shared" si="43"/>
        <v>31</v>
      </c>
      <c r="CQ13" s="191">
        <f t="shared" si="41"/>
        <v>48</v>
      </c>
      <c r="CR13" s="190">
        <f t="shared" si="42"/>
        <v>42.333333333333336</v>
      </c>
      <c r="CS13" s="241"/>
      <c r="CT13" s="243"/>
      <c r="CU13" s="187">
        <v>46115</v>
      </c>
      <c r="CV13" s="184">
        <v>1</v>
      </c>
      <c r="CW13" s="234">
        <v>0</v>
      </c>
      <c r="CX13" s="347">
        <v>0</v>
      </c>
      <c r="CY13" s="208">
        <v>0</v>
      </c>
      <c r="CZ13" s="208"/>
      <c r="DA13" s="261">
        <f>CU13</f>
        <v>46115</v>
      </c>
      <c r="DB13" s="184">
        <f t="shared" si="13"/>
        <v>1</v>
      </c>
      <c r="DC13" s="184" t="str">
        <f t="shared" si="14"/>
        <v>03 - T1</v>
      </c>
      <c r="DD13" s="208">
        <f t="shared" si="15"/>
        <v>0</v>
      </c>
      <c r="DE13" s="265">
        <v>0</v>
      </c>
      <c r="DG13" s="184">
        <v>1</v>
      </c>
      <c r="DH13" s="187">
        <v>46119</v>
      </c>
      <c r="DI13" s="347">
        <v>2890</v>
      </c>
      <c r="DL13" s="184" t="str">
        <f t="shared" si="16"/>
        <v>03 - T1</v>
      </c>
      <c r="DM13" s="226">
        <f t="shared" si="17"/>
        <v>2890</v>
      </c>
      <c r="DN13" s="226">
        <f t="shared" si="18"/>
        <v>0</v>
      </c>
      <c r="DO13" s="234">
        <v>0</v>
      </c>
      <c r="DP13" s="234">
        <v>0</v>
      </c>
      <c r="DQ13" s="234">
        <v>0</v>
      </c>
      <c r="DR13" s="234">
        <v>0</v>
      </c>
      <c r="DS13" s="234">
        <v>0</v>
      </c>
      <c r="DU13" s="187">
        <v>46115</v>
      </c>
      <c r="DV13" s="184">
        <v>1</v>
      </c>
      <c r="DW13" s="234">
        <v>0</v>
      </c>
      <c r="DX13" s="347">
        <v>0</v>
      </c>
      <c r="EA13" s="261">
        <f>DU13</f>
        <v>46115</v>
      </c>
      <c r="EB13" s="184">
        <f t="shared" si="5"/>
        <v>1</v>
      </c>
      <c r="EC13" s="184" t="str">
        <f t="shared" si="19"/>
        <v>03 - T1</v>
      </c>
      <c r="ED13" s="234">
        <f t="shared" si="0"/>
        <v>0</v>
      </c>
      <c r="EE13" s="234">
        <f t="shared" si="1"/>
        <v>0</v>
      </c>
      <c r="EF13" s="180">
        <v>0</v>
      </c>
      <c r="EG13" s="234">
        <f t="shared" si="44"/>
        <v>0</v>
      </c>
      <c r="EH13" s="234">
        <f t="shared" si="20"/>
        <v>0</v>
      </c>
      <c r="EI13" s="234">
        <f t="shared" si="21"/>
        <v>0</v>
      </c>
      <c r="EJ13" s="266">
        <f t="shared" si="2"/>
        <v>0</v>
      </c>
      <c r="EK13" s="234">
        <f t="shared" si="22"/>
        <v>0</v>
      </c>
      <c r="EL13" s="234">
        <v>0</v>
      </c>
      <c r="EM13" s="234">
        <v>0</v>
      </c>
      <c r="EN13" s="234">
        <v>0</v>
      </c>
      <c r="EO13" s="234">
        <v>0</v>
      </c>
      <c r="EP13" s="234">
        <v>0</v>
      </c>
      <c r="EQ13" s="266">
        <v>0</v>
      </c>
      <c r="ER13" s="266"/>
      <c r="ES13" s="272">
        <v>46118</v>
      </c>
      <c r="ET13" s="274">
        <v>542.30000000000007</v>
      </c>
      <c r="EU13" s="273">
        <v>4.2700787401574809</v>
      </c>
      <c r="EV13" s="266"/>
      <c r="EW13" s="272">
        <v>46118</v>
      </c>
      <c r="EX13" s="278">
        <v>542.30000000000007</v>
      </c>
      <c r="EY13" s="276">
        <v>1.0506177392587128</v>
      </c>
      <c r="EZ13" s="345">
        <v>0.16134980638023233</v>
      </c>
      <c r="FA13" s="277">
        <v>9.2199889360132757E-3</v>
      </c>
      <c r="FB13" s="273">
        <v>2.7659966808039827E-2</v>
      </c>
      <c r="FC13" s="266"/>
      <c r="FH13" s="187">
        <v>46119</v>
      </c>
      <c r="FI13" s="347">
        <v>0</v>
      </c>
      <c r="FJ13" s="347">
        <v>0</v>
      </c>
      <c r="FK13" s="347">
        <v>0</v>
      </c>
      <c r="FL13" s="208">
        <v>0</v>
      </c>
      <c r="FM13"/>
      <c r="FQ13" s="187">
        <v>46119</v>
      </c>
      <c r="FR13" s="347">
        <v>0</v>
      </c>
      <c r="FS13" s="208">
        <f t="shared" si="6"/>
        <v>0</v>
      </c>
      <c r="FT13" s="187">
        <f t="shared" si="7"/>
        <v>46119</v>
      </c>
      <c r="FU13" s="180">
        <f t="shared" si="3"/>
        <v>0</v>
      </c>
      <c r="FV13" s="208">
        <f t="shared" si="23"/>
        <v>0</v>
      </c>
      <c r="FZ13" s="187">
        <f t="shared" si="8"/>
        <v>46119</v>
      </c>
      <c r="GA13" s="180">
        <f t="shared" si="9"/>
        <v>0</v>
      </c>
      <c r="GB13" s="180">
        <f t="shared" si="4"/>
        <v>0</v>
      </c>
      <c r="GD13" s="187">
        <v>46119</v>
      </c>
      <c r="GE13" s="347">
        <v>0</v>
      </c>
      <c r="GF13" s="347">
        <v>0</v>
      </c>
      <c r="GG13" s="347">
        <v>0</v>
      </c>
      <c r="GH13" s="216">
        <v>0</v>
      </c>
      <c r="GM13" s="187">
        <v>46119</v>
      </c>
      <c r="GN13" s="347">
        <v>0</v>
      </c>
      <c r="GO13" s="208">
        <f t="shared" si="24"/>
        <v>0</v>
      </c>
      <c r="GP13" s="187">
        <f t="shared" si="10"/>
        <v>46119</v>
      </c>
      <c r="GQ13" s="180">
        <f t="shared" si="25"/>
        <v>0</v>
      </c>
      <c r="GR13" s="208">
        <f t="shared" si="26"/>
        <v>0</v>
      </c>
      <c r="GS13" s="180"/>
      <c r="GT13" s="180"/>
      <c r="GU13" s="180"/>
      <c r="GV13" s="187">
        <f t="shared" si="11"/>
        <v>46119</v>
      </c>
      <c r="GW13" s="180">
        <f t="shared" si="12"/>
        <v>0</v>
      </c>
      <c r="GX13" s="180">
        <f t="shared" si="27"/>
        <v>0</v>
      </c>
      <c r="GY13" s="180"/>
      <c r="GZ13" s="180"/>
      <c r="HA13" s="180"/>
      <c r="HB13" s="180"/>
      <c r="HC13" s="180"/>
      <c r="HD13" s="180"/>
      <c r="HE13" s="180"/>
      <c r="HF13" s="180"/>
      <c r="HG13" s="180" t="s">
        <v>137</v>
      </c>
      <c r="HH13" s="180" t="s">
        <v>41</v>
      </c>
    </row>
    <row r="14" spans="1:217" x14ac:dyDescent="0.25">
      <c r="A14" s="158"/>
      <c r="B14" s="40"/>
      <c r="C14" s="40"/>
      <c r="D14" s="40"/>
      <c r="E14" s="40"/>
      <c r="F14" s="153"/>
      <c r="M14" s="154"/>
      <c r="N14" s="153"/>
      <c r="U14" s="154"/>
      <c r="V14" s="41"/>
      <c r="AY14" s="206" t="s">
        <v>169</v>
      </c>
      <c r="AZ14" s="349">
        <v>0</v>
      </c>
      <c r="BA14"/>
      <c r="BB14"/>
      <c r="BE14" s="195" t="str">
        <f t="shared" si="28"/>
        <v xml:space="preserve">RO 1 (COMPUESTA - Permeado) </v>
      </c>
      <c r="BF14" s="190" t="str">
        <f t="shared" si="29"/>
        <v/>
      </c>
      <c r="BG14" s="191" t="str">
        <f t="shared" si="30"/>
        <v/>
      </c>
      <c r="BH14" s="190" t="str">
        <f t="shared" si="31"/>
        <v/>
      </c>
      <c r="BK14" s="207" t="s">
        <v>164</v>
      </c>
      <c r="BL14" s="350">
        <v>117.19</v>
      </c>
      <c r="BM14"/>
      <c r="BN14"/>
      <c r="BR14" s="196" t="str">
        <f t="shared" si="32"/>
        <v xml:space="preserve">REACTOR MBR 2 (PERMEADO) </v>
      </c>
      <c r="BS14" s="190">
        <f t="shared" si="33"/>
        <v>117.19</v>
      </c>
      <c r="BT14" s="191">
        <f t="shared" si="34"/>
        <v>117.19</v>
      </c>
      <c r="BU14" s="190">
        <f t="shared" si="35"/>
        <v>117.19</v>
      </c>
      <c r="BY14" s="206" t="s">
        <v>167</v>
      </c>
      <c r="BZ14" s="349">
        <v>0</v>
      </c>
      <c r="CC14" s="195" t="str">
        <f t="shared" si="36"/>
        <v xml:space="preserve">RO 2 (Permeado) </v>
      </c>
      <c r="CD14" s="190" t="str">
        <f t="shared" si="37"/>
        <v/>
      </c>
      <c r="CE14" s="191" t="str">
        <f t="shared" si="38"/>
        <v/>
      </c>
      <c r="CF14" s="190" t="str">
        <f t="shared" si="39"/>
        <v/>
      </c>
      <c r="CI14" s="181">
        <v>46119</v>
      </c>
      <c r="CJ14" s="347">
        <v>37</v>
      </c>
      <c r="CK14" s="347">
        <v>64</v>
      </c>
      <c r="CL14" s="347">
        <v>86</v>
      </c>
      <c r="CO14" s="189">
        <f t="shared" si="40"/>
        <v>46119</v>
      </c>
      <c r="CP14" s="190">
        <f t="shared" si="43"/>
        <v>37</v>
      </c>
      <c r="CQ14" s="191">
        <f t="shared" si="41"/>
        <v>86</v>
      </c>
      <c r="CR14" s="190">
        <f t="shared" si="42"/>
        <v>62.333333333333336</v>
      </c>
      <c r="CS14" s="241"/>
      <c r="CT14" s="243"/>
      <c r="CV14" s="184">
        <v>2</v>
      </c>
      <c r="CW14" s="234">
        <v>0</v>
      </c>
      <c r="CX14" s="347">
        <v>0</v>
      </c>
      <c r="CY14" s="208">
        <v>0</v>
      </c>
      <c r="CZ14" s="208"/>
      <c r="DA14" s="261">
        <f>DA13</f>
        <v>46115</v>
      </c>
      <c r="DB14" s="184">
        <f t="shared" si="13"/>
        <v>2</v>
      </c>
      <c r="DC14" s="184" t="str">
        <f t="shared" si="14"/>
        <v>03 - T2</v>
      </c>
      <c r="DD14" s="208">
        <f t="shared" si="15"/>
        <v>0</v>
      </c>
      <c r="DE14" s="265">
        <v>0</v>
      </c>
      <c r="DG14" s="184">
        <v>1</v>
      </c>
      <c r="DH14" s="187">
        <v>46120</v>
      </c>
      <c r="DI14" s="347">
        <v>897</v>
      </c>
      <c r="DL14" s="184" t="str">
        <f t="shared" si="16"/>
        <v>03 - T2</v>
      </c>
      <c r="DM14" s="226">
        <f t="shared" si="17"/>
        <v>897</v>
      </c>
      <c r="DN14" s="226">
        <f t="shared" si="18"/>
        <v>0</v>
      </c>
      <c r="DO14" s="234">
        <v>0</v>
      </c>
      <c r="DP14" s="234">
        <v>0</v>
      </c>
      <c r="DQ14" s="234">
        <v>0</v>
      </c>
      <c r="DR14" s="234">
        <v>0</v>
      </c>
      <c r="DS14" s="234">
        <v>0</v>
      </c>
      <c r="DV14" s="184">
        <v>2</v>
      </c>
      <c r="DW14" s="234">
        <v>0</v>
      </c>
      <c r="DX14" s="347">
        <v>0</v>
      </c>
      <c r="EA14" s="261">
        <f>+EA13</f>
        <v>46115</v>
      </c>
      <c r="EB14" s="184">
        <f t="shared" si="5"/>
        <v>2</v>
      </c>
      <c r="EC14" s="184" t="str">
        <f t="shared" si="19"/>
        <v>03 - T2</v>
      </c>
      <c r="ED14" s="234">
        <f t="shared" si="0"/>
        <v>0</v>
      </c>
      <c r="EE14" s="234">
        <f t="shared" si="1"/>
        <v>0</v>
      </c>
      <c r="EF14" s="180">
        <v>0</v>
      </c>
      <c r="EG14" s="234">
        <f t="shared" si="44"/>
        <v>0</v>
      </c>
      <c r="EH14" s="234">
        <f t="shared" si="20"/>
        <v>0</v>
      </c>
      <c r="EI14" s="234">
        <f t="shared" si="21"/>
        <v>0</v>
      </c>
      <c r="EJ14" s="266">
        <f t="shared" si="2"/>
        <v>0</v>
      </c>
      <c r="EK14" s="234">
        <f t="shared" si="22"/>
        <v>0</v>
      </c>
      <c r="EL14" s="234">
        <v>0</v>
      </c>
      <c r="EM14" s="234">
        <v>0</v>
      </c>
      <c r="EN14" s="234">
        <v>0</v>
      </c>
      <c r="EO14" s="234">
        <v>0</v>
      </c>
      <c r="EP14" s="234">
        <v>0</v>
      </c>
      <c r="EQ14" s="266">
        <v>0</v>
      </c>
      <c r="ER14" s="266"/>
      <c r="ES14" s="272">
        <v>46119</v>
      </c>
      <c r="ET14" s="274">
        <v>549.27723400000013</v>
      </c>
      <c r="EU14" s="273">
        <v>2.9373114117647066</v>
      </c>
      <c r="EV14" s="266"/>
      <c r="EW14" s="272">
        <v>46119</v>
      </c>
      <c r="EX14" s="278">
        <v>549.27723400000013</v>
      </c>
      <c r="EY14" s="276">
        <v>1.0131495819468095</v>
      </c>
      <c r="EZ14" s="345">
        <v>0.27308614068647158</v>
      </c>
      <c r="FA14" s="277">
        <v>9.1028713562157186E-3</v>
      </c>
      <c r="FB14" s="273">
        <v>1.8205742712431437E-2</v>
      </c>
      <c r="FC14" s="266"/>
      <c r="FH14" s="187">
        <v>46120</v>
      </c>
      <c r="FI14" s="347">
        <v>0</v>
      </c>
      <c r="FJ14" s="347">
        <v>0</v>
      </c>
      <c r="FK14" s="347">
        <v>0</v>
      </c>
      <c r="FL14" s="208">
        <v>0</v>
      </c>
      <c r="FM14"/>
      <c r="FQ14" s="187">
        <v>46120</v>
      </c>
      <c r="FR14" s="347">
        <v>0</v>
      </c>
      <c r="FS14" s="208">
        <f t="shared" si="6"/>
        <v>0</v>
      </c>
      <c r="FT14" s="187">
        <f t="shared" si="7"/>
        <v>46120</v>
      </c>
      <c r="FU14" s="180">
        <f t="shared" si="3"/>
        <v>0</v>
      </c>
      <c r="FV14" s="208">
        <f t="shared" si="23"/>
        <v>0</v>
      </c>
      <c r="FZ14" s="187">
        <f t="shared" si="8"/>
        <v>46120</v>
      </c>
      <c r="GA14" s="180">
        <f t="shared" si="9"/>
        <v>0</v>
      </c>
      <c r="GB14" s="180">
        <f t="shared" si="4"/>
        <v>0</v>
      </c>
      <c r="GD14" s="187">
        <v>46120</v>
      </c>
      <c r="GE14" s="347">
        <v>0</v>
      </c>
      <c r="GF14" s="347">
        <v>0</v>
      </c>
      <c r="GG14" s="347">
        <v>0</v>
      </c>
      <c r="GH14" s="216">
        <v>0</v>
      </c>
      <c r="GM14" s="187">
        <v>46120</v>
      </c>
      <c r="GN14" s="347">
        <v>0</v>
      </c>
      <c r="GO14" s="208">
        <f t="shared" si="24"/>
        <v>0</v>
      </c>
      <c r="GP14" s="187">
        <f t="shared" si="10"/>
        <v>46120</v>
      </c>
      <c r="GQ14" s="180">
        <f t="shared" si="25"/>
        <v>0</v>
      </c>
      <c r="GR14" s="208">
        <f t="shared" si="26"/>
        <v>0</v>
      </c>
      <c r="GS14" s="180"/>
      <c r="GT14" s="180"/>
      <c r="GU14" s="180"/>
      <c r="GV14" s="187">
        <f t="shared" si="11"/>
        <v>46120</v>
      </c>
      <c r="GW14" s="180">
        <f t="shared" si="12"/>
        <v>0</v>
      </c>
      <c r="GX14" s="180">
        <f t="shared" si="27"/>
        <v>0</v>
      </c>
      <c r="GY14" s="180"/>
      <c r="GZ14" s="180"/>
      <c r="HA14" s="180"/>
      <c r="HB14" s="180"/>
      <c r="HC14" s="180"/>
      <c r="HD14" s="180"/>
      <c r="HE14" s="180"/>
      <c r="HF14" s="180"/>
      <c r="HG14" s="180" t="s">
        <v>138</v>
      </c>
      <c r="HH14" s="180" t="s">
        <v>42</v>
      </c>
    </row>
    <row r="15" spans="1:217" x14ac:dyDescent="0.25">
      <c r="A15" s="158"/>
      <c r="B15" s="40"/>
      <c r="C15" s="40"/>
      <c r="D15" s="40"/>
      <c r="E15" s="40"/>
      <c r="F15" s="153"/>
      <c r="M15" s="154"/>
      <c r="N15" s="153"/>
      <c r="U15" s="154"/>
      <c r="V15" s="41"/>
      <c r="AY15" s="207" t="s">
        <v>168</v>
      </c>
      <c r="AZ15" s="350">
        <v>0</v>
      </c>
      <c r="BA15"/>
      <c r="BB15"/>
      <c r="BE15" s="196" t="str">
        <f t="shared" si="28"/>
        <v xml:space="preserve">RO (Rechazo) </v>
      </c>
      <c r="BF15" s="190" t="str">
        <f t="shared" si="29"/>
        <v/>
      </c>
      <c r="BG15" s="191" t="str">
        <f t="shared" si="30"/>
        <v/>
      </c>
      <c r="BH15" s="190" t="str">
        <f t="shared" si="31"/>
        <v/>
      </c>
      <c r="BR15" s="183"/>
      <c r="BY15" s="207" t="s">
        <v>168</v>
      </c>
      <c r="BZ15" s="350">
        <v>0</v>
      </c>
      <c r="CC15" s="195" t="str">
        <f t="shared" si="36"/>
        <v xml:space="preserve">RO (Rechazo) </v>
      </c>
      <c r="CD15" s="190" t="str">
        <f t="shared" si="37"/>
        <v/>
      </c>
      <c r="CE15" s="191" t="str">
        <f t="shared" si="38"/>
        <v/>
      </c>
      <c r="CF15" s="190" t="str">
        <f t="shared" si="39"/>
        <v/>
      </c>
      <c r="CI15" s="181">
        <v>46120</v>
      </c>
      <c r="CJ15" s="347">
        <v>82</v>
      </c>
      <c r="CK15" s="347">
        <v>36</v>
      </c>
      <c r="CL15" s="347">
        <v>15</v>
      </c>
      <c r="CO15" s="189">
        <f t="shared" si="40"/>
        <v>46120</v>
      </c>
      <c r="CP15" s="190">
        <f t="shared" si="43"/>
        <v>15</v>
      </c>
      <c r="CQ15" s="191">
        <f t="shared" si="41"/>
        <v>82</v>
      </c>
      <c r="CR15" s="190">
        <f t="shared" si="42"/>
        <v>44.333333333333336</v>
      </c>
      <c r="CS15" s="241"/>
      <c r="CT15" s="243"/>
      <c r="CV15" s="184">
        <v>3</v>
      </c>
      <c r="CW15" s="234">
        <v>0</v>
      </c>
      <c r="CX15" s="347">
        <v>0</v>
      </c>
      <c r="CY15" s="208">
        <v>0</v>
      </c>
      <c r="CZ15" s="208"/>
      <c r="DA15" s="262">
        <f>DA14</f>
        <v>46115</v>
      </c>
      <c r="DB15" s="184">
        <f t="shared" si="13"/>
        <v>3</v>
      </c>
      <c r="DC15" s="184" t="str">
        <f t="shared" si="14"/>
        <v>03 - T3</v>
      </c>
      <c r="DD15" s="208">
        <f t="shared" si="15"/>
        <v>0</v>
      </c>
      <c r="DE15" s="265">
        <v>0</v>
      </c>
      <c r="DG15" s="184">
        <v>1</v>
      </c>
      <c r="DH15" s="187">
        <v>46121</v>
      </c>
      <c r="DI15" s="347">
        <v>729</v>
      </c>
      <c r="DL15" s="184" t="str">
        <f t="shared" si="16"/>
        <v>03 - T3</v>
      </c>
      <c r="DM15" s="226">
        <f t="shared" si="17"/>
        <v>729</v>
      </c>
      <c r="DN15" s="226">
        <f t="shared" si="18"/>
        <v>0</v>
      </c>
      <c r="DO15" s="234">
        <v>0</v>
      </c>
      <c r="DP15" s="234">
        <v>0</v>
      </c>
      <c r="DQ15" s="234">
        <v>0</v>
      </c>
      <c r="DR15" s="234">
        <v>0</v>
      </c>
      <c r="DS15" s="234">
        <v>0</v>
      </c>
      <c r="DV15" s="184">
        <v>3</v>
      </c>
      <c r="DW15" s="234">
        <v>0</v>
      </c>
      <c r="DX15" s="347">
        <v>0</v>
      </c>
      <c r="EA15" s="262">
        <f>+EA14</f>
        <v>46115</v>
      </c>
      <c r="EB15" s="184">
        <f t="shared" si="5"/>
        <v>3</v>
      </c>
      <c r="EC15" s="184" t="str">
        <f t="shared" si="19"/>
        <v>03 - T3</v>
      </c>
      <c r="ED15" s="234">
        <f t="shared" si="0"/>
        <v>0</v>
      </c>
      <c r="EE15" s="234">
        <f t="shared" si="1"/>
        <v>0</v>
      </c>
      <c r="EF15" s="180">
        <v>0</v>
      </c>
      <c r="EG15" s="234">
        <f t="shared" si="44"/>
        <v>0</v>
      </c>
      <c r="EH15" s="234">
        <f t="shared" si="20"/>
        <v>0</v>
      </c>
      <c r="EI15" s="234">
        <f t="shared" si="21"/>
        <v>0</v>
      </c>
      <c r="EJ15" s="266">
        <f t="shared" si="2"/>
        <v>0</v>
      </c>
      <c r="EK15" s="234">
        <f t="shared" si="22"/>
        <v>0</v>
      </c>
      <c r="EL15" s="234">
        <v>0</v>
      </c>
      <c r="EM15" s="234">
        <v>0</v>
      </c>
      <c r="EN15" s="234">
        <v>0</v>
      </c>
      <c r="EO15" s="234">
        <v>0</v>
      </c>
      <c r="EP15" s="234">
        <v>0</v>
      </c>
      <c r="EQ15" s="266">
        <v>0</v>
      </c>
      <c r="ER15" s="266"/>
      <c r="ES15" s="272">
        <v>46120</v>
      </c>
      <c r="ET15" s="274">
        <v>534.25216</v>
      </c>
      <c r="EU15" s="273">
        <v>4.0169335338345862</v>
      </c>
      <c r="EV15" s="266"/>
      <c r="EW15" s="272">
        <v>46120</v>
      </c>
      <c r="EX15" s="278">
        <v>534.25216</v>
      </c>
      <c r="EY15" s="276">
        <v>0.84323477512940703</v>
      </c>
      <c r="EZ15" s="345">
        <v>0.23397191318795979</v>
      </c>
      <c r="FA15" s="277">
        <v>9.3588765275183904E-3</v>
      </c>
      <c r="FB15" s="273">
        <v>1.8717753055036781E-2</v>
      </c>
      <c r="FC15" s="266"/>
      <c r="FH15" s="187">
        <v>46121</v>
      </c>
      <c r="FI15" s="347">
        <v>0</v>
      </c>
      <c r="FJ15" s="347">
        <v>0</v>
      </c>
      <c r="FK15" s="347">
        <v>0</v>
      </c>
      <c r="FL15" s="208">
        <v>0</v>
      </c>
      <c r="FM15"/>
      <c r="FQ15" s="187">
        <v>46121</v>
      </c>
      <c r="FR15" s="347">
        <v>0</v>
      </c>
      <c r="FS15" s="208">
        <f t="shared" si="6"/>
        <v>0</v>
      </c>
      <c r="FT15" s="187">
        <f t="shared" si="7"/>
        <v>46121</v>
      </c>
      <c r="FU15" s="180">
        <f t="shared" si="3"/>
        <v>0</v>
      </c>
      <c r="FV15" s="208">
        <f t="shared" si="23"/>
        <v>0</v>
      </c>
      <c r="FZ15" s="187">
        <f t="shared" si="8"/>
        <v>46121</v>
      </c>
      <c r="GA15" s="180">
        <f t="shared" si="9"/>
        <v>0</v>
      </c>
      <c r="GB15" s="180">
        <f t="shared" si="4"/>
        <v>0</v>
      </c>
      <c r="GD15" s="187">
        <v>46121</v>
      </c>
      <c r="GE15" s="347">
        <v>0</v>
      </c>
      <c r="GF15" s="347">
        <v>0</v>
      </c>
      <c r="GG15" s="347">
        <v>0</v>
      </c>
      <c r="GH15" s="216">
        <v>0</v>
      </c>
      <c r="GM15" s="187">
        <v>46121</v>
      </c>
      <c r="GN15" s="347">
        <v>0</v>
      </c>
      <c r="GO15" s="208">
        <f t="shared" si="24"/>
        <v>0</v>
      </c>
      <c r="GP15" s="187">
        <f t="shared" si="10"/>
        <v>46121</v>
      </c>
      <c r="GQ15" s="180">
        <f t="shared" si="25"/>
        <v>0</v>
      </c>
      <c r="GR15" s="208">
        <f t="shared" si="26"/>
        <v>0</v>
      </c>
      <c r="GS15" s="180"/>
      <c r="GT15" s="180"/>
      <c r="GU15" s="180"/>
      <c r="GV15" s="187">
        <f t="shared" si="11"/>
        <v>46121</v>
      </c>
      <c r="GW15" s="180">
        <f t="shared" si="12"/>
        <v>0</v>
      </c>
      <c r="GX15" s="180">
        <f t="shared" si="27"/>
        <v>0</v>
      </c>
      <c r="GY15" s="180"/>
      <c r="GZ15" s="180"/>
      <c r="HA15" s="180"/>
      <c r="HB15" s="180"/>
      <c r="HC15" s="180"/>
      <c r="HD15" s="180"/>
      <c r="HE15" s="180"/>
      <c r="HF15" s="180"/>
      <c r="HG15" s="180" t="s">
        <v>139</v>
      </c>
      <c r="HH15" s="180" t="s">
        <v>43</v>
      </c>
    </row>
    <row r="16" spans="1:217" x14ac:dyDescent="0.25">
      <c r="A16" s="158"/>
      <c r="B16" s="40"/>
      <c r="C16" s="40"/>
      <c r="D16" s="40"/>
      <c r="E16" s="40"/>
      <c r="F16" s="153"/>
      <c r="M16" s="154"/>
      <c r="N16" s="153"/>
      <c r="U16" s="154"/>
      <c r="V16" s="41"/>
      <c r="BY16"/>
      <c r="BZ16"/>
      <c r="CC16" s="196">
        <f t="shared" si="36"/>
        <v>0</v>
      </c>
      <c r="CD16" s="190" t="str">
        <f t="shared" si="37"/>
        <v/>
      </c>
      <c r="CE16" s="191" t="str">
        <f t="shared" si="38"/>
        <v/>
      </c>
      <c r="CF16" s="190" t="str">
        <f t="shared" si="39"/>
        <v/>
      </c>
      <c r="CI16" s="181">
        <v>46121</v>
      </c>
      <c r="CJ16" s="347">
        <v>79</v>
      </c>
      <c r="CK16" s="347">
        <v>62</v>
      </c>
      <c r="CL16" s="347">
        <v>32</v>
      </c>
      <c r="CO16" s="189">
        <f t="shared" si="40"/>
        <v>46121</v>
      </c>
      <c r="CP16" s="190">
        <f t="shared" si="43"/>
        <v>32</v>
      </c>
      <c r="CQ16" s="191">
        <f t="shared" si="41"/>
        <v>79</v>
      </c>
      <c r="CR16" s="190">
        <f t="shared" si="42"/>
        <v>57.666666666666664</v>
      </c>
      <c r="CS16" s="241"/>
      <c r="CT16" s="243"/>
      <c r="CU16" s="187">
        <v>46116</v>
      </c>
      <c r="CV16" s="184">
        <v>1</v>
      </c>
      <c r="CW16" s="234">
        <v>0</v>
      </c>
      <c r="CX16" s="347">
        <v>0</v>
      </c>
      <c r="CY16" s="208">
        <v>0</v>
      </c>
      <c r="CZ16" s="208"/>
      <c r="DA16" s="261">
        <f>CU16</f>
        <v>46116</v>
      </c>
      <c r="DB16" s="184">
        <f t="shared" si="13"/>
        <v>1</v>
      </c>
      <c r="DC16" s="184" t="str">
        <f t="shared" si="14"/>
        <v>04 - T1</v>
      </c>
      <c r="DD16" s="208">
        <f t="shared" si="15"/>
        <v>0</v>
      </c>
      <c r="DE16" s="265">
        <v>0</v>
      </c>
      <c r="DG16" s="184">
        <v>1</v>
      </c>
      <c r="DH16" s="187">
        <v>46122</v>
      </c>
      <c r="DI16" s="347">
        <v>4120</v>
      </c>
      <c r="DL16" s="184" t="str">
        <f t="shared" si="16"/>
        <v>04 - T1</v>
      </c>
      <c r="DM16" s="226">
        <f t="shared" si="17"/>
        <v>4120</v>
      </c>
      <c r="DN16" s="226">
        <f t="shared" si="18"/>
        <v>0</v>
      </c>
      <c r="DO16" s="234">
        <v>0</v>
      </c>
      <c r="DP16" s="234">
        <v>0</v>
      </c>
      <c r="DQ16" s="234">
        <v>0</v>
      </c>
      <c r="DR16" s="234">
        <v>0</v>
      </c>
      <c r="DS16" s="234">
        <v>0</v>
      </c>
      <c r="DU16" s="187">
        <v>46116</v>
      </c>
      <c r="DV16" s="184">
        <v>1</v>
      </c>
      <c r="DW16" s="234">
        <v>0</v>
      </c>
      <c r="DX16" s="347">
        <v>0</v>
      </c>
      <c r="EA16" s="261">
        <f>DU16</f>
        <v>46116</v>
      </c>
      <c r="EB16" s="184">
        <f t="shared" si="5"/>
        <v>1</v>
      </c>
      <c r="EC16" s="184" t="str">
        <f t="shared" si="19"/>
        <v>04 - T1</v>
      </c>
      <c r="ED16" s="234">
        <f t="shared" si="0"/>
        <v>0</v>
      </c>
      <c r="EE16" s="234">
        <f t="shared" si="1"/>
        <v>0</v>
      </c>
      <c r="EF16" s="180">
        <v>0</v>
      </c>
      <c r="EG16" s="234">
        <f t="shared" si="44"/>
        <v>0</v>
      </c>
      <c r="EH16" s="234">
        <f t="shared" si="20"/>
        <v>0</v>
      </c>
      <c r="EI16" s="234">
        <f t="shared" si="21"/>
        <v>0</v>
      </c>
      <c r="EJ16" s="266">
        <f t="shared" si="2"/>
        <v>0</v>
      </c>
      <c r="EK16" s="234">
        <f t="shared" si="22"/>
        <v>0</v>
      </c>
      <c r="EL16" s="234">
        <v>0</v>
      </c>
      <c r="EM16" s="234">
        <v>0</v>
      </c>
      <c r="EN16" s="234">
        <v>0</v>
      </c>
      <c r="EO16" s="234">
        <v>0</v>
      </c>
      <c r="EP16" s="234">
        <v>0</v>
      </c>
      <c r="EQ16" s="266">
        <v>0</v>
      </c>
      <c r="ER16" s="266"/>
      <c r="ES16" s="272">
        <v>46121</v>
      </c>
      <c r="ET16" s="274">
        <v>546.91463999999996</v>
      </c>
      <c r="EU16" s="273">
        <v>3.1613563005780345</v>
      </c>
      <c r="EV16" s="266"/>
      <c r="EW16" s="272">
        <v>46121</v>
      </c>
      <c r="EX16" s="278">
        <v>546.91463999999996</v>
      </c>
      <c r="EY16" s="276">
        <v>0.50876312252310529</v>
      </c>
      <c r="EZ16" s="345">
        <v>0.15998840330915259</v>
      </c>
      <c r="FA16" s="277">
        <v>1.8284388949617442E-2</v>
      </c>
      <c r="FB16" s="273">
        <v>2.7426583424426162E-2</v>
      </c>
      <c r="FC16" s="266"/>
      <c r="FH16" s="187">
        <v>46122</v>
      </c>
      <c r="FI16" s="347">
        <v>0</v>
      </c>
      <c r="FJ16" s="347">
        <v>0</v>
      </c>
      <c r="FK16" s="347">
        <v>0</v>
      </c>
      <c r="FL16" s="208">
        <v>0</v>
      </c>
      <c r="FM16"/>
      <c r="FQ16" s="187">
        <v>46122</v>
      </c>
      <c r="FR16" s="347">
        <v>12500</v>
      </c>
      <c r="FS16" s="208">
        <f t="shared" si="6"/>
        <v>0</v>
      </c>
      <c r="FT16" s="187">
        <f t="shared" si="7"/>
        <v>46122</v>
      </c>
      <c r="FU16" s="180">
        <f t="shared" si="3"/>
        <v>12500</v>
      </c>
      <c r="FV16" s="208">
        <f t="shared" si="23"/>
        <v>0</v>
      </c>
      <c r="FZ16" s="187">
        <f t="shared" si="8"/>
        <v>46122</v>
      </c>
      <c r="GA16" s="180">
        <f t="shared" si="9"/>
        <v>12500</v>
      </c>
      <c r="GB16" s="180">
        <f t="shared" si="4"/>
        <v>0</v>
      </c>
      <c r="GD16" s="187">
        <v>46122</v>
      </c>
      <c r="GE16" s="347">
        <v>0</v>
      </c>
      <c r="GF16" s="347">
        <v>0</v>
      </c>
      <c r="GG16" s="347">
        <v>0</v>
      </c>
      <c r="GH16" s="216">
        <v>0</v>
      </c>
      <c r="GM16" s="187">
        <v>46122</v>
      </c>
      <c r="GN16" s="347">
        <v>13260</v>
      </c>
      <c r="GO16" s="208">
        <f t="shared" si="24"/>
        <v>0</v>
      </c>
      <c r="GP16" s="187">
        <f t="shared" si="10"/>
        <v>46122</v>
      </c>
      <c r="GQ16" s="180">
        <f t="shared" si="25"/>
        <v>13260</v>
      </c>
      <c r="GR16" s="208">
        <f t="shared" si="26"/>
        <v>0</v>
      </c>
      <c r="GS16" s="180"/>
      <c r="GT16" s="180"/>
      <c r="GU16" s="180"/>
      <c r="GV16" s="187">
        <f t="shared" si="11"/>
        <v>46122</v>
      </c>
      <c r="GW16" s="180">
        <f t="shared" si="12"/>
        <v>13260</v>
      </c>
      <c r="GX16" s="180">
        <f t="shared" si="27"/>
        <v>0</v>
      </c>
      <c r="GY16" s="180"/>
      <c r="GZ16" s="180"/>
      <c r="HA16" s="180"/>
      <c r="HB16" s="180"/>
      <c r="HC16" s="180"/>
      <c r="HD16" s="180"/>
      <c r="HE16" s="180"/>
      <c r="HF16" s="180"/>
      <c r="HG16" s="180" t="s">
        <v>140</v>
      </c>
      <c r="HH16" s="180" t="s">
        <v>258</v>
      </c>
    </row>
    <row r="17" spans="1:216" x14ac:dyDescent="0.25">
      <c r="A17" s="158"/>
      <c r="B17" s="40"/>
      <c r="C17" s="40"/>
      <c r="D17" s="40"/>
      <c r="E17" s="40"/>
      <c r="F17" s="153"/>
      <c r="M17" s="154"/>
      <c r="N17" s="153"/>
      <c r="U17" s="154"/>
      <c r="V17" s="41"/>
      <c r="CI17" s="181">
        <v>46122</v>
      </c>
      <c r="CJ17" s="347">
        <v>32</v>
      </c>
      <c r="CK17" s="347">
        <v>42</v>
      </c>
      <c r="CL17" s="347">
        <v>39</v>
      </c>
      <c r="CO17" s="189">
        <f t="shared" si="40"/>
        <v>46122</v>
      </c>
      <c r="CP17" s="190">
        <f t="shared" si="43"/>
        <v>32</v>
      </c>
      <c r="CQ17" s="191">
        <f t="shared" si="41"/>
        <v>42</v>
      </c>
      <c r="CR17" s="190">
        <f t="shared" si="42"/>
        <v>37.666666666666664</v>
      </c>
      <c r="CS17" s="241"/>
      <c r="CT17" s="243"/>
      <c r="CV17" s="184">
        <v>2</v>
      </c>
      <c r="CW17" s="234">
        <v>0</v>
      </c>
      <c r="CX17" s="347">
        <v>0</v>
      </c>
      <c r="CY17" s="208">
        <v>0</v>
      </c>
      <c r="CZ17" s="208"/>
      <c r="DA17" s="261">
        <f>DA16</f>
        <v>46116</v>
      </c>
      <c r="DB17" s="184">
        <f t="shared" si="13"/>
        <v>2</v>
      </c>
      <c r="DC17" s="184" t="str">
        <f t="shared" si="14"/>
        <v>04 - T2</v>
      </c>
      <c r="DD17" s="208">
        <f t="shared" si="15"/>
        <v>0</v>
      </c>
      <c r="DE17" s="265">
        <v>0</v>
      </c>
      <c r="DG17" s="184">
        <v>1</v>
      </c>
      <c r="DH17" s="187">
        <v>46123</v>
      </c>
      <c r="DI17" s="347">
        <v>1147</v>
      </c>
      <c r="DL17" s="184" t="str">
        <f t="shared" si="16"/>
        <v>04 - T2</v>
      </c>
      <c r="DM17" s="226">
        <f t="shared" si="17"/>
        <v>1147</v>
      </c>
      <c r="DN17" s="226">
        <f t="shared" si="18"/>
        <v>0</v>
      </c>
      <c r="DO17" s="234">
        <v>0</v>
      </c>
      <c r="DP17" s="234">
        <v>0</v>
      </c>
      <c r="DQ17" s="234">
        <v>0</v>
      </c>
      <c r="DR17" s="234">
        <v>0</v>
      </c>
      <c r="DS17" s="234">
        <v>0</v>
      </c>
      <c r="DV17" s="184">
        <v>2</v>
      </c>
      <c r="DW17" s="234">
        <v>0</v>
      </c>
      <c r="DX17" s="347">
        <v>0</v>
      </c>
      <c r="EA17" s="261">
        <f>+EA16</f>
        <v>46116</v>
      </c>
      <c r="EB17" s="184">
        <f t="shared" si="5"/>
        <v>2</v>
      </c>
      <c r="EC17" s="184" t="str">
        <f t="shared" si="19"/>
        <v>04 - T2</v>
      </c>
      <c r="ED17" s="234">
        <f t="shared" si="0"/>
        <v>0</v>
      </c>
      <c r="EE17" s="234">
        <f t="shared" si="1"/>
        <v>0</v>
      </c>
      <c r="EF17" s="180">
        <v>0</v>
      </c>
      <c r="EG17" s="234">
        <f t="shared" si="44"/>
        <v>0</v>
      </c>
      <c r="EH17" s="234">
        <f t="shared" si="20"/>
        <v>0</v>
      </c>
      <c r="EI17" s="234">
        <f t="shared" si="21"/>
        <v>0</v>
      </c>
      <c r="EJ17" s="266">
        <f t="shared" si="2"/>
        <v>0</v>
      </c>
      <c r="EK17" s="234">
        <f t="shared" si="22"/>
        <v>0</v>
      </c>
      <c r="EL17" s="234">
        <v>0</v>
      </c>
      <c r="EM17" s="234">
        <v>0</v>
      </c>
      <c r="EN17" s="234">
        <v>0</v>
      </c>
      <c r="EO17" s="234">
        <v>0</v>
      </c>
      <c r="EP17" s="234">
        <v>0</v>
      </c>
      <c r="EQ17" s="266">
        <v>0</v>
      </c>
      <c r="ER17" s="266"/>
      <c r="ES17" s="272">
        <v>46122</v>
      </c>
      <c r="ET17" s="274">
        <v>689.38624000000004</v>
      </c>
      <c r="EU17" s="273">
        <v>6.1007631858407088</v>
      </c>
      <c r="EV17" s="266"/>
      <c r="EW17" s="272">
        <v>46122</v>
      </c>
      <c r="EX17" s="278">
        <v>689.38624000000004</v>
      </c>
      <c r="EY17" s="276">
        <v>0.80723978476854996</v>
      </c>
      <c r="EZ17" s="345">
        <v>0.25384898892092767</v>
      </c>
      <c r="FA17" s="277">
        <v>1.4505656509767297E-2</v>
      </c>
      <c r="FB17" s="273">
        <v>2.1758484764650945E-2</v>
      </c>
      <c r="FC17" s="266"/>
      <c r="FH17" s="187">
        <v>46123</v>
      </c>
      <c r="FI17" s="347">
        <v>0</v>
      </c>
      <c r="FJ17" s="347">
        <v>0</v>
      </c>
      <c r="FK17" s="347">
        <v>0</v>
      </c>
      <c r="FL17" s="208">
        <v>0</v>
      </c>
      <c r="FM17"/>
      <c r="FQ17" s="187">
        <v>46123</v>
      </c>
      <c r="FR17" s="347">
        <v>0</v>
      </c>
      <c r="FS17" s="208">
        <f t="shared" si="6"/>
        <v>0</v>
      </c>
      <c r="FT17" s="187">
        <f t="shared" si="7"/>
        <v>46123</v>
      </c>
      <c r="FU17" s="180">
        <f t="shared" si="3"/>
        <v>0</v>
      </c>
      <c r="FV17" s="208">
        <f t="shared" si="23"/>
        <v>0</v>
      </c>
      <c r="FZ17" s="187">
        <f t="shared" si="8"/>
        <v>46123</v>
      </c>
      <c r="GA17" s="180">
        <f t="shared" si="9"/>
        <v>0</v>
      </c>
      <c r="GB17" s="180">
        <f t="shared" si="4"/>
        <v>0</v>
      </c>
      <c r="GD17" s="187">
        <v>46123</v>
      </c>
      <c r="GE17" s="347">
        <v>0</v>
      </c>
      <c r="GF17" s="347">
        <v>0</v>
      </c>
      <c r="GG17" s="347">
        <v>0</v>
      </c>
      <c r="GH17" s="216">
        <v>0</v>
      </c>
      <c r="GM17" s="187">
        <v>46123</v>
      </c>
      <c r="GN17" s="347">
        <v>0</v>
      </c>
      <c r="GO17" s="208">
        <f t="shared" si="24"/>
        <v>0</v>
      </c>
      <c r="GP17" s="187">
        <f t="shared" si="10"/>
        <v>46123</v>
      </c>
      <c r="GQ17" s="180">
        <f t="shared" si="25"/>
        <v>0</v>
      </c>
      <c r="GR17" s="208">
        <f t="shared" si="26"/>
        <v>0</v>
      </c>
      <c r="GS17" s="180"/>
      <c r="GT17" s="180"/>
      <c r="GU17" s="180"/>
      <c r="GV17" s="187">
        <f t="shared" si="11"/>
        <v>46123</v>
      </c>
      <c r="GW17" s="180">
        <f t="shared" si="12"/>
        <v>0</v>
      </c>
      <c r="GX17" s="180">
        <f t="shared" si="27"/>
        <v>0</v>
      </c>
      <c r="GY17" s="180"/>
      <c r="GZ17" s="180"/>
      <c r="HA17" s="180"/>
      <c r="HB17" s="180"/>
      <c r="HC17" s="180"/>
      <c r="HD17" s="180"/>
      <c r="HE17" s="180"/>
      <c r="HF17" s="180"/>
      <c r="HG17" s="180" t="s">
        <v>141</v>
      </c>
      <c r="HH17" s="180" t="s">
        <v>116</v>
      </c>
    </row>
    <row r="18" spans="1:216" x14ac:dyDescent="0.25">
      <c r="A18" s="158"/>
      <c r="B18" s="40"/>
      <c r="C18" s="40"/>
      <c r="D18" s="40"/>
      <c r="E18" s="40"/>
      <c r="F18" s="153"/>
      <c r="M18" s="154"/>
      <c r="N18" s="153"/>
      <c r="U18" s="154"/>
      <c r="V18" s="41"/>
      <c r="CI18" s="181">
        <v>46123</v>
      </c>
      <c r="CJ18" s="347">
        <v>73</v>
      </c>
      <c r="CK18" s="347">
        <v>0</v>
      </c>
      <c r="CL18" s="347">
        <v>47</v>
      </c>
      <c r="CO18" s="189">
        <f>CI18</f>
        <v>46123</v>
      </c>
      <c r="CP18" s="190">
        <f t="shared" si="43"/>
        <v>47</v>
      </c>
      <c r="CQ18" s="191">
        <f t="shared" si="41"/>
        <v>73</v>
      </c>
      <c r="CR18" s="190">
        <f t="shared" si="42"/>
        <v>60</v>
      </c>
      <c r="CS18" s="241"/>
      <c r="CT18" s="243"/>
      <c r="CV18" s="184">
        <v>3</v>
      </c>
      <c r="CW18" s="234">
        <v>0</v>
      </c>
      <c r="CX18" s="347">
        <v>0</v>
      </c>
      <c r="CY18" s="208">
        <v>0</v>
      </c>
      <c r="CZ18" s="208"/>
      <c r="DA18" s="262">
        <f>DA17</f>
        <v>46116</v>
      </c>
      <c r="DB18" s="184">
        <f t="shared" si="13"/>
        <v>3</v>
      </c>
      <c r="DC18" s="184" t="str">
        <f t="shared" si="14"/>
        <v>04 - T3</v>
      </c>
      <c r="DD18" s="208">
        <f t="shared" si="15"/>
        <v>0</v>
      </c>
      <c r="DE18" s="265">
        <v>0</v>
      </c>
      <c r="DG18" s="184">
        <v>1</v>
      </c>
      <c r="DH18" s="187">
        <v>46124</v>
      </c>
      <c r="DI18" s="347">
        <v>0</v>
      </c>
      <c r="DL18" s="184" t="str">
        <f t="shared" si="16"/>
        <v>04 - T3</v>
      </c>
      <c r="DM18" s="226">
        <f t="shared" si="17"/>
        <v>0</v>
      </c>
      <c r="DN18" s="226">
        <f t="shared" si="18"/>
        <v>0</v>
      </c>
      <c r="DO18" s="234">
        <v>0</v>
      </c>
      <c r="DP18" s="234">
        <v>0</v>
      </c>
      <c r="DQ18" s="234">
        <v>0</v>
      </c>
      <c r="DR18" s="234">
        <v>0</v>
      </c>
      <c r="DS18" s="234">
        <v>0</v>
      </c>
      <c r="DV18" s="184">
        <v>3</v>
      </c>
      <c r="DW18" s="234">
        <v>0</v>
      </c>
      <c r="DX18" s="347">
        <v>0</v>
      </c>
      <c r="EA18" s="262">
        <f>+EA17</f>
        <v>46116</v>
      </c>
      <c r="EB18" s="184">
        <f t="shared" si="5"/>
        <v>3</v>
      </c>
      <c r="EC18" s="184" t="str">
        <f t="shared" si="19"/>
        <v>04 - T3</v>
      </c>
      <c r="ED18" s="234">
        <f t="shared" si="0"/>
        <v>0</v>
      </c>
      <c r="EE18" s="234">
        <f t="shared" si="1"/>
        <v>0</v>
      </c>
      <c r="EF18" s="180">
        <v>0</v>
      </c>
      <c r="EG18" s="234">
        <f t="shared" si="44"/>
        <v>0</v>
      </c>
      <c r="EH18" s="234">
        <f t="shared" si="20"/>
        <v>0</v>
      </c>
      <c r="EI18" s="234">
        <f t="shared" si="21"/>
        <v>0</v>
      </c>
      <c r="EJ18" s="266">
        <f t="shared" si="2"/>
        <v>0</v>
      </c>
      <c r="EK18" s="234">
        <f t="shared" si="22"/>
        <v>0</v>
      </c>
      <c r="EL18" s="234">
        <v>0</v>
      </c>
      <c r="EM18" s="234">
        <v>0</v>
      </c>
      <c r="EN18" s="234">
        <v>0</v>
      </c>
      <c r="EO18" s="234">
        <v>0</v>
      </c>
      <c r="EP18" s="234">
        <v>0</v>
      </c>
      <c r="EQ18" s="266">
        <v>0</v>
      </c>
      <c r="ER18" s="266"/>
      <c r="ES18" s="272">
        <v>46123</v>
      </c>
      <c r="ET18" s="274">
        <v>488.00224000000003</v>
      </c>
      <c r="EU18" s="273">
        <v>4.0666853333333339</v>
      </c>
      <c r="EV18" s="266"/>
      <c r="EW18" s="272">
        <v>46123</v>
      </c>
      <c r="EX18" s="278">
        <v>488.00224000000003</v>
      </c>
      <c r="EY18" s="276">
        <v>1.0046060444312714</v>
      </c>
      <c r="EZ18" s="345">
        <v>0.48667809393661798</v>
      </c>
      <c r="FA18" s="277">
        <v>0</v>
      </c>
      <c r="FB18" s="273">
        <v>2.0491709218383915E-2</v>
      </c>
      <c r="FC18" s="266"/>
      <c r="FH18" s="187">
        <v>46124</v>
      </c>
      <c r="FI18" s="347">
        <v>0</v>
      </c>
      <c r="FJ18" s="347">
        <v>0</v>
      </c>
      <c r="FK18" s="347">
        <v>0</v>
      </c>
      <c r="FL18" s="208">
        <v>0</v>
      </c>
      <c r="FM18"/>
      <c r="FQ18" s="187">
        <v>46124</v>
      </c>
      <c r="FR18" s="347">
        <v>0</v>
      </c>
      <c r="FS18" s="208">
        <f t="shared" si="6"/>
        <v>0</v>
      </c>
      <c r="FT18" s="187">
        <f t="shared" si="7"/>
        <v>46124</v>
      </c>
      <c r="FU18" s="180">
        <f t="shared" si="3"/>
        <v>0</v>
      </c>
      <c r="FV18" s="208">
        <f t="shared" si="23"/>
        <v>0</v>
      </c>
      <c r="FZ18" s="187">
        <f t="shared" si="8"/>
        <v>46124</v>
      </c>
      <c r="GA18" s="180">
        <f t="shared" si="9"/>
        <v>0</v>
      </c>
      <c r="GB18" s="180">
        <f t="shared" si="4"/>
        <v>0</v>
      </c>
      <c r="GD18" s="187">
        <v>46124</v>
      </c>
      <c r="GE18" s="347">
        <v>0</v>
      </c>
      <c r="GF18" s="347">
        <v>0</v>
      </c>
      <c r="GG18" s="347">
        <v>0</v>
      </c>
      <c r="GH18" s="216">
        <v>0</v>
      </c>
      <c r="GM18" s="187">
        <v>46124</v>
      </c>
      <c r="GN18" s="347">
        <v>0</v>
      </c>
      <c r="GO18" s="208">
        <f t="shared" si="24"/>
        <v>0</v>
      </c>
      <c r="GP18" s="187">
        <f t="shared" si="10"/>
        <v>46124</v>
      </c>
      <c r="GQ18" s="180">
        <f t="shared" si="25"/>
        <v>0</v>
      </c>
      <c r="GR18" s="208">
        <f t="shared" si="26"/>
        <v>0</v>
      </c>
      <c r="GS18" s="180"/>
      <c r="GT18" s="180"/>
      <c r="GU18" s="180"/>
      <c r="GV18" s="187">
        <f t="shared" si="11"/>
        <v>46124</v>
      </c>
      <c r="GW18" s="180">
        <f t="shared" si="12"/>
        <v>0</v>
      </c>
      <c r="GX18" s="180">
        <f t="shared" si="27"/>
        <v>0</v>
      </c>
      <c r="GY18" s="180"/>
      <c r="GZ18" s="180"/>
      <c r="HA18" s="180"/>
      <c r="HB18" s="180"/>
      <c r="HC18" s="180"/>
      <c r="HD18" s="180"/>
      <c r="HE18" s="180"/>
      <c r="HF18" s="180"/>
      <c r="HG18" s="180" t="s">
        <v>142</v>
      </c>
      <c r="HH18" s="180" t="s">
        <v>117</v>
      </c>
    </row>
    <row r="19" spans="1:216" x14ac:dyDescent="0.25">
      <c r="A19" s="158"/>
      <c r="B19" s="40"/>
      <c r="C19" s="40"/>
      <c r="D19" s="40"/>
      <c r="E19" s="40"/>
      <c r="F19" s="153"/>
      <c r="M19" s="154"/>
      <c r="N19" s="153"/>
      <c r="U19" s="154"/>
      <c r="V19" s="41"/>
      <c r="CI19" s="181">
        <v>46124</v>
      </c>
      <c r="CJ19" s="347">
        <v>0</v>
      </c>
      <c r="CK19" s="347">
        <v>0</v>
      </c>
      <c r="CL19" s="347">
        <v>0</v>
      </c>
      <c r="CO19" s="189">
        <f t="shared" si="40"/>
        <v>46124</v>
      </c>
      <c r="CP19" s="190" t="str">
        <f t="shared" si="43"/>
        <v/>
      </c>
      <c r="CQ19" s="191" t="str">
        <f t="shared" si="41"/>
        <v/>
      </c>
      <c r="CR19" s="190" t="str">
        <f t="shared" si="42"/>
        <v/>
      </c>
      <c r="CS19" s="241"/>
      <c r="CT19" s="243"/>
      <c r="CU19" s="187">
        <v>46117</v>
      </c>
      <c r="CV19" s="184">
        <v>1</v>
      </c>
      <c r="CW19" s="234">
        <v>0</v>
      </c>
      <c r="CX19" s="347">
        <v>0</v>
      </c>
      <c r="CY19" s="208">
        <v>0</v>
      </c>
      <c r="CZ19" s="208"/>
      <c r="DA19" s="261">
        <f>CU19</f>
        <v>46117</v>
      </c>
      <c r="DB19" s="184">
        <f t="shared" si="13"/>
        <v>1</v>
      </c>
      <c r="DC19" s="184" t="str">
        <f t="shared" si="14"/>
        <v>05 - T1</v>
      </c>
      <c r="DD19" s="208">
        <f t="shared" si="15"/>
        <v>0</v>
      </c>
      <c r="DE19" s="265">
        <v>0</v>
      </c>
      <c r="DG19" s="184">
        <v>1</v>
      </c>
      <c r="DH19" s="187">
        <v>46125</v>
      </c>
      <c r="DI19" s="347">
        <v>4050</v>
      </c>
      <c r="DL19" s="184" t="str">
        <f t="shared" si="16"/>
        <v>05 - T1</v>
      </c>
      <c r="DM19" s="226">
        <f t="shared" si="17"/>
        <v>4050</v>
      </c>
      <c r="DN19" s="226">
        <f t="shared" si="18"/>
        <v>0</v>
      </c>
      <c r="DO19" s="234">
        <v>0</v>
      </c>
      <c r="DP19" s="234">
        <v>0</v>
      </c>
      <c r="DQ19" s="234">
        <v>0</v>
      </c>
      <c r="DR19" s="234">
        <v>0</v>
      </c>
      <c r="DS19" s="234">
        <v>0</v>
      </c>
      <c r="DU19" s="187">
        <v>46117</v>
      </c>
      <c r="DV19" s="184">
        <v>1</v>
      </c>
      <c r="DW19" s="234">
        <v>0</v>
      </c>
      <c r="DX19" s="347">
        <v>0</v>
      </c>
      <c r="EA19" s="261">
        <f>DU19</f>
        <v>46117</v>
      </c>
      <c r="EB19" s="184">
        <f t="shared" si="5"/>
        <v>1</v>
      </c>
      <c r="EC19" s="184" t="str">
        <f t="shared" si="19"/>
        <v>05 - T1</v>
      </c>
      <c r="ED19" s="234">
        <f t="shared" si="0"/>
        <v>0</v>
      </c>
      <c r="EE19" s="234">
        <f t="shared" si="1"/>
        <v>0</v>
      </c>
      <c r="EF19" s="180">
        <v>0</v>
      </c>
      <c r="EG19" s="234">
        <f t="shared" si="44"/>
        <v>0</v>
      </c>
      <c r="EH19" s="234">
        <f t="shared" si="20"/>
        <v>0</v>
      </c>
      <c r="EI19" s="234">
        <f t="shared" si="21"/>
        <v>0</v>
      </c>
      <c r="EJ19" s="266">
        <f t="shared" si="2"/>
        <v>0</v>
      </c>
      <c r="EK19" s="234">
        <f t="shared" si="22"/>
        <v>0</v>
      </c>
      <c r="EL19" s="234">
        <v>0</v>
      </c>
      <c r="EM19" s="234">
        <v>0</v>
      </c>
      <c r="EN19" s="234">
        <v>0</v>
      </c>
      <c r="EO19" s="234">
        <v>0</v>
      </c>
      <c r="EP19" s="234">
        <v>0</v>
      </c>
      <c r="EQ19" s="266">
        <v>0</v>
      </c>
      <c r="ER19" s="266"/>
      <c r="ES19" s="272">
        <v>46124</v>
      </c>
      <c r="ET19" s="274">
        <v>0</v>
      </c>
      <c r="EU19" s="273">
        <v>0</v>
      </c>
      <c r="EV19" s="266"/>
      <c r="EW19" s="272">
        <v>46124</v>
      </c>
      <c r="EX19" s="278">
        <v>0</v>
      </c>
      <c r="EY19" s="276">
        <v>0</v>
      </c>
      <c r="EZ19" s="345">
        <v>0</v>
      </c>
      <c r="FA19" s="277">
        <v>0</v>
      </c>
      <c r="FB19" s="273">
        <v>0</v>
      </c>
      <c r="FC19" s="266"/>
      <c r="FH19" s="187">
        <v>46125</v>
      </c>
      <c r="FI19" s="347">
        <v>0</v>
      </c>
      <c r="FJ19" s="347">
        <v>0</v>
      </c>
      <c r="FK19" s="347">
        <v>0</v>
      </c>
      <c r="FL19" s="208">
        <v>0</v>
      </c>
      <c r="FM19"/>
      <c r="FQ19" s="187">
        <v>46125</v>
      </c>
      <c r="FR19" s="347">
        <v>12437</v>
      </c>
      <c r="FS19" s="208">
        <f t="shared" si="6"/>
        <v>0</v>
      </c>
      <c r="FT19" s="187">
        <f t="shared" si="7"/>
        <v>46125</v>
      </c>
      <c r="FU19" s="180">
        <f t="shared" si="3"/>
        <v>12437</v>
      </c>
      <c r="FV19" s="208">
        <f t="shared" si="23"/>
        <v>0</v>
      </c>
      <c r="FZ19" s="187">
        <f t="shared" si="8"/>
        <v>46125</v>
      </c>
      <c r="GA19" s="180">
        <f t="shared" si="9"/>
        <v>12437</v>
      </c>
      <c r="GB19" s="180">
        <f t="shared" si="4"/>
        <v>0</v>
      </c>
      <c r="GD19" s="187">
        <v>46125</v>
      </c>
      <c r="GE19" s="347">
        <v>0</v>
      </c>
      <c r="GF19" s="347">
        <v>0</v>
      </c>
      <c r="GG19" s="347">
        <v>0</v>
      </c>
      <c r="GH19" s="216">
        <v>0</v>
      </c>
      <c r="GM19" s="187">
        <v>46125</v>
      </c>
      <c r="GN19" s="347">
        <v>13798</v>
      </c>
      <c r="GO19" s="208">
        <f t="shared" si="24"/>
        <v>0</v>
      </c>
      <c r="GP19" s="187">
        <f t="shared" si="10"/>
        <v>46125</v>
      </c>
      <c r="GQ19" s="180">
        <f t="shared" si="25"/>
        <v>13798</v>
      </c>
      <c r="GR19" s="208">
        <f t="shared" si="26"/>
        <v>0</v>
      </c>
      <c r="GS19" s="180"/>
      <c r="GT19" s="180"/>
      <c r="GU19" s="180"/>
      <c r="GV19" s="187">
        <f t="shared" si="11"/>
        <v>46125</v>
      </c>
      <c r="GW19" s="180">
        <f t="shared" si="12"/>
        <v>13798</v>
      </c>
      <c r="GX19" s="180">
        <f t="shared" si="27"/>
        <v>0</v>
      </c>
      <c r="GY19" s="180"/>
      <c r="GZ19" s="180"/>
      <c r="HA19" s="180"/>
      <c r="HB19" s="180"/>
      <c r="HC19" s="180"/>
      <c r="HD19" s="180"/>
      <c r="HE19" s="180"/>
      <c r="HF19" s="180"/>
      <c r="HG19" s="180" t="s">
        <v>143</v>
      </c>
      <c r="HH19" s="180" t="s">
        <v>118</v>
      </c>
    </row>
    <row r="20" spans="1:216" x14ac:dyDescent="0.25">
      <c r="A20" s="158"/>
      <c r="B20" s="40"/>
      <c r="C20" s="40"/>
      <c r="D20" s="40"/>
      <c r="E20" s="40"/>
      <c r="F20" s="153"/>
      <c r="M20" s="154"/>
      <c r="N20" s="153"/>
      <c r="U20" s="154"/>
      <c r="V20" s="41"/>
      <c r="CI20" s="181">
        <v>46125</v>
      </c>
      <c r="CJ20" s="347">
        <v>26</v>
      </c>
      <c r="CK20" s="347">
        <v>47</v>
      </c>
      <c r="CL20" s="347">
        <v>59</v>
      </c>
      <c r="CO20" s="189">
        <f t="shared" si="40"/>
        <v>46125</v>
      </c>
      <c r="CP20" s="190">
        <f t="shared" si="43"/>
        <v>26</v>
      </c>
      <c r="CQ20" s="191">
        <f t="shared" si="41"/>
        <v>59</v>
      </c>
      <c r="CR20" s="190">
        <f t="shared" si="42"/>
        <v>44</v>
      </c>
      <c r="CS20" s="241"/>
      <c r="CT20" s="243"/>
      <c r="CV20" s="184">
        <v>2</v>
      </c>
      <c r="CW20" s="234">
        <v>0</v>
      </c>
      <c r="CX20" s="347">
        <v>0</v>
      </c>
      <c r="CY20" s="208">
        <v>0</v>
      </c>
      <c r="CZ20" s="208"/>
      <c r="DA20" s="261">
        <f>DA19</f>
        <v>46117</v>
      </c>
      <c r="DB20" s="184">
        <f t="shared" si="13"/>
        <v>2</v>
      </c>
      <c r="DC20" s="184" t="str">
        <f t="shared" si="14"/>
        <v>05 - T2</v>
      </c>
      <c r="DD20" s="208">
        <f t="shared" si="15"/>
        <v>0</v>
      </c>
      <c r="DE20" s="265">
        <v>0</v>
      </c>
      <c r="DG20" s="184">
        <v>1</v>
      </c>
      <c r="DH20" s="187">
        <v>46126</v>
      </c>
      <c r="DI20" s="347">
        <v>4350</v>
      </c>
      <c r="DL20" s="184" t="str">
        <f t="shared" si="16"/>
        <v>05 - T2</v>
      </c>
      <c r="DM20" s="226">
        <f t="shared" si="17"/>
        <v>4350</v>
      </c>
      <c r="DN20" s="226">
        <f t="shared" si="18"/>
        <v>0</v>
      </c>
      <c r="DO20" s="234">
        <v>0</v>
      </c>
      <c r="DP20" s="234">
        <v>0</v>
      </c>
      <c r="DQ20" s="234">
        <v>0</v>
      </c>
      <c r="DR20" s="234">
        <v>0</v>
      </c>
      <c r="DS20" s="234">
        <v>0</v>
      </c>
      <c r="DV20" s="184">
        <v>2</v>
      </c>
      <c r="DW20" s="234">
        <v>0</v>
      </c>
      <c r="DX20" s="347">
        <v>0</v>
      </c>
      <c r="EA20" s="261">
        <f>+EA19</f>
        <v>46117</v>
      </c>
      <c r="EB20" s="184">
        <f t="shared" si="5"/>
        <v>2</v>
      </c>
      <c r="EC20" s="184" t="str">
        <f t="shared" si="19"/>
        <v>05 - T2</v>
      </c>
      <c r="ED20" s="234">
        <f t="shared" si="0"/>
        <v>0</v>
      </c>
      <c r="EE20" s="234">
        <f t="shared" si="1"/>
        <v>0</v>
      </c>
      <c r="EF20" s="180">
        <v>0</v>
      </c>
      <c r="EG20" s="234">
        <f t="shared" si="44"/>
        <v>0</v>
      </c>
      <c r="EH20" s="234">
        <f t="shared" si="20"/>
        <v>0</v>
      </c>
      <c r="EI20" s="234">
        <f t="shared" si="21"/>
        <v>0</v>
      </c>
      <c r="EJ20" s="266">
        <f t="shared" si="2"/>
        <v>0</v>
      </c>
      <c r="EK20" s="234">
        <f t="shared" si="22"/>
        <v>0</v>
      </c>
      <c r="EL20" s="234">
        <v>0</v>
      </c>
      <c r="EM20" s="234">
        <v>0</v>
      </c>
      <c r="EN20" s="234">
        <v>0</v>
      </c>
      <c r="EO20" s="234">
        <v>0</v>
      </c>
      <c r="EP20" s="234">
        <v>0</v>
      </c>
      <c r="EQ20" s="266">
        <v>0</v>
      </c>
      <c r="ER20" s="266"/>
      <c r="ES20" s="272">
        <v>46125</v>
      </c>
      <c r="ET20" s="274">
        <v>680.65880000000004</v>
      </c>
      <c r="EU20" s="273">
        <v>5.1565060606060609</v>
      </c>
      <c r="EV20" s="266"/>
      <c r="EW20" s="272">
        <v>46125</v>
      </c>
      <c r="EX20" s="278">
        <v>680.65880000000004</v>
      </c>
      <c r="EY20" s="276">
        <v>0.58399303733383012</v>
      </c>
      <c r="EZ20" s="345">
        <v>0.27546841383671228</v>
      </c>
      <c r="FA20" s="277">
        <v>7.3458243689789949E-3</v>
      </c>
      <c r="FB20" s="273">
        <v>2.9383297475915979E-2</v>
      </c>
      <c r="FC20" s="266"/>
      <c r="FH20" s="187">
        <v>46126</v>
      </c>
      <c r="FI20" s="347">
        <v>0</v>
      </c>
      <c r="FJ20" s="347">
        <v>0</v>
      </c>
      <c r="FK20" s="347">
        <v>0</v>
      </c>
      <c r="FL20" s="208">
        <v>0</v>
      </c>
      <c r="FM20"/>
      <c r="FQ20" s="187">
        <v>46126</v>
      </c>
      <c r="FR20" s="347">
        <v>0</v>
      </c>
      <c r="FS20" s="208">
        <f t="shared" si="6"/>
        <v>0</v>
      </c>
      <c r="FT20" s="187">
        <f t="shared" si="7"/>
        <v>46126</v>
      </c>
      <c r="FU20" s="180">
        <f t="shared" si="3"/>
        <v>0</v>
      </c>
      <c r="FV20" s="208">
        <f t="shared" si="23"/>
        <v>0</v>
      </c>
      <c r="FZ20" s="187">
        <f t="shared" si="8"/>
        <v>46126</v>
      </c>
      <c r="GA20" s="180">
        <f t="shared" si="9"/>
        <v>0</v>
      </c>
      <c r="GB20" s="180">
        <f t="shared" si="4"/>
        <v>0</v>
      </c>
      <c r="GD20" s="187">
        <v>46126</v>
      </c>
      <c r="GE20" s="347">
        <v>0</v>
      </c>
      <c r="GF20" s="347">
        <v>0</v>
      </c>
      <c r="GG20" s="347">
        <v>0</v>
      </c>
      <c r="GH20" s="216">
        <v>0</v>
      </c>
      <c r="GM20" s="187">
        <v>46126</v>
      </c>
      <c r="GN20" s="347">
        <v>0</v>
      </c>
      <c r="GO20" s="208">
        <f t="shared" si="24"/>
        <v>0</v>
      </c>
      <c r="GP20" s="187">
        <f t="shared" si="10"/>
        <v>46126</v>
      </c>
      <c r="GQ20" s="180">
        <f t="shared" si="25"/>
        <v>0</v>
      </c>
      <c r="GR20" s="208">
        <f t="shared" si="26"/>
        <v>0</v>
      </c>
      <c r="GS20" s="180"/>
      <c r="GT20" s="180"/>
      <c r="GU20" s="180"/>
      <c r="GV20" s="187">
        <f t="shared" si="11"/>
        <v>46126</v>
      </c>
      <c r="GW20" s="180">
        <f t="shared" si="12"/>
        <v>0</v>
      </c>
      <c r="GX20" s="180">
        <f t="shared" si="27"/>
        <v>0</v>
      </c>
      <c r="GY20" s="180"/>
      <c r="GZ20" s="180"/>
      <c r="HA20" s="180"/>
      <c r="HB20" s="180"/>
      <c r="HC20" s="180"/>
      <c r="HD20" s="180"/>
      <c r="HE20" s="180"/>
      <c r="HF20" s="180"/>
      <c r="HG20" s="180" t="s">
        <v>144</v>
      </c>
      <c r="HH20" s="180" t="s">
        <v>110</v>
      </c>
    </row>
    <row r="21" spans="1:216" x14ac:dyDescent="0.25">
      <c r="A21" s="158"/>
      <c r="B21" s="40"/>
      <c r="C21" s="40"/>
      <c r="D21" s="40"/>
      <c r="E21" s="40"/>
      <c r="F21" s="153"/>
      <c r="M21" s="154"/>
      <c r="N21" s="153"/>
      <c r="U21" s="154"/>
      <c r="V21" s="41"/>
      <c r="CI21" s="181">
        <v>46126</v>
      </c>
      <c r="CJ21" s="347">
        <v>53</v>
      </c>
      <c r="CK21" s="347">
        <v>19</v>
      </c>
      <c r="CL21" s="347">
        <v>303</v>
      </c>
      <c r="CO21" s="189">
        <f t="shared" si="40"/>
        <v>46126</v>
      </c>
      <c r="CP21" s="190">
        <f t="shared" si="43"/>
        <v>19</v>
      </c>
      <c r="CQ21" s="191">
        <f t="shared" si="41"/>
        <v>303</v>
      </c>
      <c r="CR21" s="190">
        <f t="shared" si="42"/>
        <v>125</v>
      </c>
      <c r="CS21" s="241"/>
      <c r="CT21" s="243"/>
      <c r="CV21" s="184">
        <v>3</v>
      </c>
      <c r="CW21" s="234">
        <v>0</v>
      </c>
      <c r="CX21" s="347">
        <v>0</v>
      </c>
      <c r="CY21" s="208">
        <v>0</v>
      </c>
      <c r="CZ21" s="208"/>
      <c r="DA21" s="262">
        <f>DA20</f>
        <v>46117</v>
      </c>
      <c r="DB21" s="184">
        <f t="shared" si="13"/>
        <v>3</v>
      </c>
      <c r="DC21" s="184" t="str">
        <f t="shared" si="14"/>
        <v>05 - T3</v>
      </c>
      <c r="DD21" s="208">
        <f t="shared" si="15"/>
        <v>0</v>
      </c>
      <c r="DE21" s="265">
        <v>0</v>
      </c>
      <c r="DG21" s="184">
        <v>1</v>
      </c>
      <c r="DH21" s="187">
        <v>46127</v>
      </c>
      <c r="DI21" s="347">
        <v>4140</v>
      </c>
      <c r="DL21" s="184" t="str">
        <f t="shared" si="16"/>
        <v>05 - T3</v>
      </c>
      <c r="DM21" s="226">
        <f t="shared" si="17"/>
        <v>4140</v>
      </c>
      <c r="DN21" s="226">
        <f t="shared" si="18"/>
        <v>0</v>
      </c>
      <c r="DO21" s="234">
        <v>0</v>
      </c>
      <c r="DP21" s="234">
        <v>0</v>
      </c>
      <c r="DQ21" s="234">
        <v>0</v>
      </c>
      <c r="DR21" s="234">
        <v>0</v>
      </c>
      <c r="DS21" s="234">
        <v>0</v>
      </c>
      <c r="DV21" s="184">
        <v>3</v>
      </c>
      <c r="DW21" s="234">
        <v>0</v>
      </c>
      <c r="DX21" s="347">
        <v>0</v>
      </c>
      <c r="EA21" s="262">
        <f>+EA20</f>
        <v>46117</v>
      </c>
      <c r="EB21" s="184">
        <f t="shared" si="5"/>
        <v>3</v>
      </c>
      <c r="EC21" s="184" t="str">
        <f t="shared" si="19"/>
        <v>05 - T3</v>
      </c>
      <c r="ED21" s="234">
        <f t="shared" si="0"/>
        <v>0</v>
      </c>
      <c r="EE21" s="234">
        <f t="shared" si="1"/>
        <v>0</v>
      </c>
      <c r="EF21" s="180">
        <v>0</v>
      </c>
      <c r="EG21" s="234">
        <f t="shared" si="44"/>
        <v>0</v>
      </c>
      <c r="EH21" s="234">
        <f t="shared" si="20"/>
        <v>0</v>
      </c>
      <c r="EI21" s="234">
        <f t="shared" si="21"/>
        <v>0</v>
      </c>
      <c r="EJ21" s="266">
        <f t="shared" si="2"/>
        <v>0</v>
      </c>
      <c r="EK21" s="234">
        <f t="shared" si="22"/>
        <v>0</v>
      </c>
      <c r="EL21" s="234">
        <v>0</v>
      </c>
      <c r="EM21" s="234">
        <v>0</v>
      </c>
      <c r="EN21" s="234">
        <v>0</v>
      </c>
      <c r="EO21" s="234">
        <v>0</v>
      </c>
      <c r="EP21" s="234">
        <v>0</v>
      </c>
      <c r="EQ21" s="266">
        <v>0</v>
      </c>
      <c r="ER21" s="266"/>
      <c r="ES21" s="272">
        <v>46126</v>
      </c>
      <c r="ET21" s="274">
        <v>521.14784000000009</v>
      </c>
      <c r="EU21" s="273">
        <v>1.3897275733333336</v>
      </c>
      <c r="EV21" s="266"/>
      <c r="EW21" s="272">
        <v>46126</v>
      </c>
      <c r="EX21" s="278">
        <v>521.14784000000009</v>
      </c>
      <c r="EY21" s="276">
        <v>1.4492048935672455</v>
      </c>
      <c r="EZ21" s="345">
        <v>0.28782619534602688</v>
      </c>
      <c r="FA21" s="277">
        <v>2.8782619534602691E-2</v>
      </c>
      <c r="FB21" s="273">
        <v>3.8376826046136923E-2</v>
      </c>
      <c r="FC21" s="266"/>
      <c r="FH21" s="187">
        <v>46127</v>
      </c>
      <c r="FI21" s="347">
        <v>0</v>
      </c>
      <c r="FJ21" s="347">
        <v>0</v>
      </c>
      <c r="FK21" s="347">
        <v>0</v>
      </c>
      <c r="FL21" s="208">
        <v>0</v>
      </c>
      <c r="FM21"/>
      <c r="FQ21" s="187">
        <v>46127</v>
      </c>
      <c r="FR21" s="347">
        <v>0</v>
      </c>
      <c r="FS21" s="208">
        <f t="shared" si="6"/>
        <v>0</v>
      </c>
      <c r="FT21" s="187">
        <f t="shared" si="7"/>
        <v>46127</v>
      </c>
      <c r="FU21" s="180">
        <f t="shared" si="3"/>
        <v>0</v>
      </c>
      <c r="FV21" s="208">
        <f t="shared" si="23"/>
        <v>0</v>
      </c>
      <c r="FZ21" s="187">
        <f t="shared" si="8"/>
        <v>46127</v>
      </c>
      <c r="GA21" s="180">
        <f t="shared" si="9"/>
        <v>0</v>
      </c>
      <c r="GB21" s="180">
        <f t="shared" si="4"/>
        <v>0</v>
      </c>
      <c r="GD21" s="187">
        <v>46127</v>
      </c>
      <c r="GE21" s="347">
        <v>0</v>
      </c>
      <c r="GF21" s="347">
        <v>0</v>
      </c>
      <c r="GG21" s="347">
        <v>0</v>
      </c>
      <c r="GH21" s="216">
        <v>0</v>
      </c>
      <c r="GM21" s="187">
        <v>46127</v>
      </c>
      <c r="GN21" s="347">
        <v>0</v>
      </c>
      <c r="GO21" s="208">
        <f t="shared" si="24"/>
        <v>0</v>
      </c>
      <c r="GP21" s="187">
        <f t="shared" si="10"/>
        <v>46127</v>
      </c>
      <c r="GQ21" s="180">
        <f t="shared" si="25"/>
        <v>0</v>
      </c>
      <c r="GR21" s="208">
        <f t="shared" si="26"/>
        <v>0</v>
      </c>
      <c r="GS21" s="180"/>
      <c r="GT21" s="180"/>
      <c r="GU21" s="180"/>
      <c r="GV21" s="187">
        <f t="shared" si="11"/>
        <v>46127</v>
      </c>
      <c r="GW21" s="180">
        <f t="shared" si="12"/>
        <v>0</v>
      </c>
      <c r="GX21" s="180">
        <f t="shared" si="27"/>
        <v>0</v>
      </c>
      <c r="GY21" s="180"/>
      <c r="GZ21" s="180"/>
      <c r="HA21" s="180"/>
      <c r="HB21" s="180"/>
      <c r="HC21" s="180"/>
      <c r="HD21" s="180"/>
      <c r="HE21" s="180"/>
      <c r="HF21" s="180"/>
      <c r="HG21" s="180" t="s">
        <v>145</v>
      </c>
      <c r="HH21" s="180" t="s">
        <v>111</v>
      </c>
    </row>
    <row r="22" spans="1:216" x14ac:dyDescent="0.25">
      <c r="A22" s="158"/>
      <c r="B22" s="40"/>
      <c r="C22" s="40"/>
      <c r="D22" s="40"/>
      <c r="E22" s="40"/>
      <c r="F22" s="153"/>
      <c r="M22" s="154"/>
      <c r="N22" s="153"/>
      <c r="U22" s="154"/>
      <c r="V22" s="41"/>
      <c r="CI22" s="181">
        <v>46127</v>
      </c>
      <c r="CJ22" s="347">
        <v>52</v>
      </c>
      <c r="CK22" s="347">
        <v>35</v>
      </c>
      <c r="CL22" s="347">
        <v>39</v>
      </c>
      <c r="CO22" s="189">
        <f t="shared" si="40"/>
        <v>46127</v>
      </c>
      <c r="CP22" s="190">
        <f t="shared" si="43"/>
        <v>35</v>
      </c>
      <c r="CQ22" s="191">
        <f t="shared" si="41"/>
        <v>52</v>
      </c>
      <c r="CR22" s="190">
        <f t="shared" si="42"/>
        <v>42</v>
      </c>
      <c r="CS22" s="241"/>
      <c r="CT22" s="243"/>
      <c r="CU22" s="187">
        <v>46118</v>
      </c>
      <c r="CV22" s="184">
        <v>1</v>
      </c>
      <c r="CW22" s="234">
        <v>7.31</v>
      </c>
      <c r="CX22" s="347">
        <v>7.17</v>
      </c>
      <c r="CY22" s="208">
        <v>1.9151846785225635E-2</v>
      </c>
      <c r="CZ22" s="208"/>
      <c r="DA22" s="261">
        <f>CU22</f>
        <v>46118</v>
      </c>
      <c r="DB22" s="184">
        <f t="shared" si="13"/>
        <v>1</v>
      </c>
      <c r="DC22" s="184" t="str">
        <f t="shared" si="14"/>
        <v>06 - T1</v>
      </c>
      <c r="DD22" s="208">
        <f t="shared" si="15"/>
        <v>1.9151846785225635E-2</v>
      </c>
      <c r="DE22" s="265">
        <v>2701.8968749999999</v>
      </c>
      <c r="DG22" s="184">
        <v>1</v>
      </c>
      <c r="DH22" s="187">
        <v>46128</v>
      </c>
      <c r="DI22" s="347">
        <v>5250</v>
      </c>
      <c r="DL22" s="184" t="str">
        <f t="shared" si="16"/>
        <v>06 - T1</v>
      </c>
      <c r="DM22" s="226">
        <f t="shared" si="17"/>
        <v>5250</v>
      </c>
      <c r="DN22" s="226">
        <f t="shared" si="18"/>
        <v>7.17</v>
      </c>
      <c r="DO22" s="234">
        <v>162.5</v>
      </c>
      <c r="DP22" s="234">
        <v>910.9375</v>
      </c>
      <c r="DQ22" s="234">
        <v>0</v>
      </c>
      <c r="DR22" s="234">
        <v>0</v>
      </c>
      <c r="DS22" s="234">
        <v>0</v>
      </c>
      <c r="DU22" s="187">
        <v>46118</v>
      </c>
      <c r="DV22" s="184">
        <v>1</v>
      </c>
      <c r="DW22" s="234">
        <v>547</v>
      </c>
      <c r="DX22" s="347">
        <v>31</v>
      </c>
      <c r="EA22" s="261">
        <f>DU22</f>
        <v>46118</v>
      </c>
      <c r="EB22" s="184">
        <f t="shared" si="5"/>
        <v>1</v>
      </c>
      <c r="EC22" s="184" t="str">
        <f t="shared" si="19"/>
        <v>06 - T1</v>
      </c>
      <c r="ED22" s="234">
        <f t="shared" si="0"/>
        <v>547</v>
      </c>
      <c r="EE22" s="234">
        <f t="shared" si="1"/>
        <v>31</v>
      </c>
      <c r="EF22" s="180">
        <v>160</v>
      </c>
      <c r="EG22" s="234">
        <f t="shared" si="44"/>
        <v>87.52</v>
      </c>
      <c r="EH22" s="234">
        <f t="shared" si="20"/>
        <v>2.71312</v>
      </c>
      <c r="EI22" s="234">
        <f t="shared" si="21"/>
        <v>84.806879999999992</v>
      </c>
      <c r="EJ22" s="266">
        <f t="shared" si="2"/>
        <v>2701.8968749999999</v>
      </c>
      <c r="EK22" s="234">
        <f t="shared" si="22"/>
        <v>84.806879999999992</v>
      </c>
      <c r="EL22" s="234">
        <v>26</v>
      </c>
      <c r="EM22" s="234">
        <v>145.75</v>
      </c>
      <c r="EN22" s="234">
        <v>0</v>
      </c>
      <c r="EO22" s="234">
        <v>0</v>
      </c>
      <c r="EP22" s="234">
        <v>0</v>
      </c>
      <c r="EQ22" s="266">
        <v>432303.5</v>
      </c>
      <c r="ER22" s="266"/>
      <c r="ES22" s="272">
        <v>46127</v>
      </c>
      <c r="ET22" s="274">
        <v>705.96384</v>
      </c>
      <c r="EU22" s="273">
        <v>5.6028876190476193</v>
      </c>
      <c r="EV22" s="266"/>
      <c r="EW22" s="272">
        <v>46127</v>
      </c>
      <c r="EX22" s="278">
        <v>705.96384</v>
      </c>
      <c r="EY22" s="276">
        <v>0.656903333745819</v>
      </c>
      <c r="EZ22" s="345">
        <v>0.31871320774729767</v>
      </c>
      <c r="FA22" s="277">
        <v>7.0825157277177257E-3</v>
      </c>
      <c r="FB22" s="273">
        <v>2.8330062910870903E-2</v>
      </c>
      <c r="FC22" s="266"/>
      <c r="FH22" s="187">
        <v>46128</v>
      </c>
      <c r="FI22" s="347">
        <v>0</v>
      </c>
      <c r="FJ22" s="347">
        <v>0</v>
      </c>
      <c r="FK22" s="347">
        <v>0</v>
      </c>
      <c r="FL22" s="208">
        <v>0</v>
      </c>
      <c r="FM22"/>
      <c r="FQ22" s="187">
        <v>46128</v>
      </c>
      <c r="FR22" s="347">
        <v>0</v>
      </c>
      <c r="FS22" s="208">
        <f t="shared" si="6"/>
        <v>0</v>
      </c>
      <c r="FT22" s="187">
        <f t="shared" si="7"/>
        <v>46128</v>
      </c>
      <c r="FU22" s="180">
        <f t="shared" si="3"/>
        <v>0</v>
      </c>
      <c r="FV22" s="208">
        <f t="shared" si="23"/>
        <v>0</v>
      </c>
      <c r="FZ22" s="187">
        <f t="shared" si="8"/>
        <v>46128</v>
      </c>
      <c r="GA22" s="180">
        <f t="shared" si="9"/>
        <v>0</v>
      </c>
      <c r="GB22" s="180">
        <f t="shared" si="4"/>
        <v>0</v>
      </c>
      <c r="GD22" s="187">
        <v>46128</v>
      </c>
      <c r="GE22" s="347">
        <v>0</v>
      </c>
      <c r="GF22" s="347">
        <v>0</v>
      </c>
      <c r="GG22" s="347">
        <v>0</v>
      </c>
      <c r="GH22" s="216">
        <v>0</v>
      </c>
      <c r="GM22" s="187">
        <v>46128</v>
      </c>
      <c r="GN22" s="347">
        <v>0</v>
      </c>
      <c r="GO22" s="208">
        <f t="shared" si="24"/>
        <v>0</v>
      </c>
      <c r="GP22" s="187">
        <f t="shared" si="10"/>
        <v>46128</v>
      </c>
      <c r="GQ22" s="180">
        <f t="shared" si="25"/>
        <v>0</v>
      </c>
      <c r="GR22" s="208">
        <f t="shared" si="26"/>
        <v>0</v>
      </c>
      <c r="GS22" s="180"/>
      <c r="GT22" s="180"/>
      <c r="GU22" s="180"/>
      <c r="GV22" s="187">
        <f t="shared" si="11"/>
        <v>46128</v>
      </c>
      <c r="GW22" s="180">
        <f t="shared" si="12"/>
        <v>0</v>
      </c>
      <c r="GX22" s="180">
        <f t="shared" si="27"/>
        <v>0</v>
      </c>
      <c r="GY22" s="180"/>
      <c r="GZ22" s="180"/>
      <c r="HA22" s="180"/>
      <c r="HB22" s="180"/>
      <c r="HC22" s="180"/>
      <c r="HD22" s="180"/>
      <c r="HE22" s="180"/>
      <c r="HF22" s="180"/>
      <c r="HG22" s="180" t="s">
        <v>146</v>
      </c>
      <c r="HH22" s="180" t="s">
        <v>152</v>
      </c>
    </row>
    <row r="23" spans="1:216" x14ac:dyDescent="0.25">
      <c r="A23" s="158"/>
      <c r="B23" s="40"/>
      <c r="C23" s="40"/>
      <c r="D23" s="40"/>
      <c r="E23" s="40"/>
      <c r="F23" s="153"/>
      <c r="M23" s="154"/>
      <c r="N23" s="153"/>
      <c r="U23" s="154"/>
      <c r="V23" s="41"/>
      <c r="CI23" s="181">
        <v>46128</v>
      </c>
      <c r="CJ23" s="347">
        <v>47</v>
      </c>
      <c r="CK23" s="347">
        <v>33</v>
      </c>
      <c r="CL23" s="347">
        <v>18</v>
      </c>
      <c r="CO23" s="189">
        <f t="shared" si="40"/>
        <v>46128</v>
      </c>
      <c r="CP23" s="190">
        <f t="shared" si="43"/>
        <v>18</v>
      </c>
      <c r="CQ23" s="191">
        <f t="shared" si="41"/>
        <v>47</v>
      </c>
      <c r="CR23" s="190">
        <f t="shared" si="42"/>
        <v>32.666666666666664</v>
      </c>
      <c r="CS23" s="241"/>
      <c r="CT23" s="243"/>
      <c r="CV23" s="184">
        <v>2</v>
      </c>
      <c r="CW23" s="234">
        <v>7.71</v>
      </c>
      <c r="CX23" s="347">
        <v>7.32</v>
      </c>
      <c r="CY23" s="208">
        <v>5.0583657587548569E-2</v>
      </c>
      <c r="CZ23" s="208"/>
      <c r="DA23" s="261">
        <f>DA22</f>
        <v>46118</v>
      </c>
      <c r="DB23" s="184">
        <f t="shared" si="13"/>
        <v>2</v>
      </c>
      <c r="DC23" s="184" t="str">
        <f t="shared" si="14"/>
        <v>06 - T2</v>
      </c>
      <c r="DD23" s="208">
        <f t="shared" si="15"/>
        <v>5.0583657587548569E-2</v>
      </c>
      <c r="DE23" s="265">
        <v>2447.5395833333332</v>
      </c>
      <c r="DG23" s="184">
        <v>1</v>
      </c>
      <c r="DH23" s="187">
        <v>46129</v>
      </c>
      <c r="DI23" s="347">
        <v>5910</v>
      </c>
      <c r="DL23" s="184" t="str">
        <f t="shared" si="16"/>
        <v>06 - T2</v>
      </c>
      <c r="DM23" s="226">
        <f t="shared" si="17"/>
        <v>5910</v>
      </c>
      <c r="DN23" s="226">
        <f t="shared" si="18"/>
        <v>7.32</v>
      </c>
      <c r="DO23" s="234">
        <v>54.166666666666664</v>
      </c>
      <c r="DP23" s="234">
        <v>386.45833333333331</v>
      </c>
      <c r="DQ23" s="234">
        <v>104.16666666666667</v>
      </c>
      <c r="DR23" s="234">
        <v>10.416666666666666</v>
      </c>
      <c r="DS23" s="234">
        <v>20.833333333333332</v>
      </c>
      <c r="DV23" s="184">
        <v>2</v>
      </c>
      <c r="DW23" s="234">
        <v>567</v>
      </c>
      <c r="DX23" s="347">
        <v>48</v>
      </c>
      <c r="EA23" s="261">
        <f>+EA22</f>
        <v>46118</v>
      </c>
      <c r="EB23" s="184">
        <f t="shared" si="5"/>
        <v>2</v>
      </c>
      <c r="EC23" s="184" t="str">
        <f t="shared" si="19"/>
        <v>06 - T2</v>
      </c>
      <c r="ED23" s="234">
        <f t="shared" si="0"/>
        <v>567</v>
      </c>
      <c r="EE23" s="234">
        <f t="shared" si="1"/>
        <v>48</v>
      </c>
      <c r="EF23" s="180">
        <v>480</v>
      </c>
      <c r="EG23" s="234">
        <f t="shared" si="44"/>
        <v>272.16000000000003</v>
      </c>
      <c r="EH23" s="234">
        <f t="shared" si="20"/>
        <v>13.06368</v>
      </c>
      <c r="EI23" s="234">
        <f t="shared" si="21"/>
        <v>259.09632000000005</v>
      </c>
      <c r="EJ23" s="266">
        <f t="shared" si="2"/>
        <v>2447.5395833333332</v>
      </c>
      <c r="EK23" s="234">
        <f t="shared" si="22"/>
        <v>259.09632000000005</v>
      </c>
      <c r="EL23" s="234">
        <v>26</v>
      </c>
      <c r="EM23" s="234">
        <v>185.5</v>
      </c>
      <c r="EN23" s="234">
        <v>50</v>
      </c>
      <c r="EO23" s="234">
        <v>5</v>
      </c>
      <c r="EP23" s="234">
        <v>10</v>
      </c>
      <c r="EQ23" s="266">
        <v>1174819</v>
      </c>
      <c r="ER23" s="266"/>
      <c r="ES23" s="272">
        <v>46128</v>
      </c>
      <c r="ET23" s="274">
        <v>686.06752000000006</v>
      </c>
      <c r="EU23" s="273">
        <v>7.0006889795918372</v>
      </c>
      <c r="EV23" s="266"/>
      <c r="EW23" s="272">
        <v>46128</v>
      </c>
      <c r="EX23" s="278">
        <v>686.06752000000006</v>
      </c>
      <c r="EY23" s="276">
        <v>0.98496136356957975</v>
      </c>
      <c r="EZ23" s="345">
        <v>0.36439562100243422</v>
      </c>
      <c r="FA23" s="277">
        <v>1.457582484009737E-2</v>
      </c>
      <c r="FB23" s="273">
        <v>1.457582484009737E-2</v>
      </c>
      <c r="FC23" s="266"/>
      <c r="FH23" s="187">
        <v>46129</v>
      </c>
      <c r="FI23" s="347">
        <v>0</v>
      </c>
      <c r="FJ23" s="347">
        <v>0</v>
      </c>
      <c r="FK23" s="347">
        <v>0</v>
      </c>
      <c r="FL23" s="208">
        <v>0</v>
      </c>
      <c r="FM23"/>
      <c r="FQ23" s="187">
        <v>46129</v>
      </c>
      <c r="FR23" s="347">
        <v>0</v>
      </c>
      <c r="FS23" s="208">
        <f t="shared" si="6"/>
        <v>0</v>
      </c>
      <c r="FT23" s="187">
        <f t="shared" si="7"/>
        <v>46129</v>
      </c>
      <c r="FU23" s="180">
        <f t="shared" si="3"/>
        <v>0</v>
      </c>
      <c r="FV23" s="208">
        <f t="shared" si="23"/>
        <v>0</v>
      </c>
      <c r="FZ23" s="187">
        <f t="shared" si="8"/>
        <v>46129</v>
      </c>
      <c r="GA23" s="180">
        <f t="shared" si="9"/>
        <v>0</v>
      </c>
      <c r="GB23" s="180">
        <f t="shared" si="4"/>
        <v>0</v>
      </c>
      <c r="GD23" s="187">
        <v>46129</v>
      </c>
      <c r="GE23" s="347">
        <v>0</v>
      </c>
      <c r="GF23" s="347">
        <v>0</v>
      </c>
      <c r="GG23" s="347">
        <v>0</v>
      </c>
      <c r="GH23" s="216">
        <v>0</v>
      </c>
      <c r="GM23" s="187">
        <v>46129</v>
      </c>
      <c r="GN23" s="347">
        <v>0</v>
      </c>
      <c r="GO23" s="208">
        <f t="shared" si="24"/>
        <v>0</v>
      </c>
      <c r="GP23" s="187">
        <f t="shared" si="10"/>
        <v>46129</v>
      </c>
      <c r="GQ23" s="180">
        <f t="shared" si="25"/>
        <v>0</v>
      </c>
      <c r="GR23" s="208">
        <f t="shared" si="26"/>
        <v>0</v>
      </c>
      <c r="GS23" s="180"/>
      <c r="GT23" s="180"/>
      <c r="GU23" s="180"/>
      <c r="GV23" s="187">
        <f t="shared" si="11"/>
        <v>46129</v>
      </c>
      <c r="GW23" s="180">
        <f t="shared" si="12"/>
        <v>0</v>
      </c>
      <c r="GX23" s="180">
        <f t="shared" si="27"/>
        <v>0</v>
      </c>
      <c r="GY23" s="180"/>
      <c r="GZ23" s="180"/>
      <c r="HA23" s="180"/>
      <c r="HB23" s="180"/>
      <c r="HC23" s="180"/>
      <c r="HD23" s="180"/>
      <c r="HE23" s="180"/>
      <c r="HF23" s="180"/>
      <c r="HG23" s="180" t="s">
        <v>147</v>
      </c>
      <c r="HH23" s="180" t="s">
        <v>153</v>
      </c>
    </row>
    <row r="24" spans="1:216" x14ac:dyDescent="0.25">
      <c r="A24" s="158"/>
      <c r="B24" s="40"/>
      <c r="C24" s="40"/>
      <c r="D24" s="40"/>
      <c r="E24" s="40"/>
      <c r="F24" s="153"/>
      <c r="M24" s="154"/>
      <c r="N24" s="153"/>
      <c r="U24" s="154"/>
      <c r="V24" s="41"/>
      <c r="CI24" s="181">
        <v>46129</v>
      </c>
      <c r="CJ24" s="347">
        <v>18</v>
      </c>
      <c r="CK24" s="347">
        <v>38</v>
      </c>
      <c r="CL24" s="347">
        <v>366</v>
      </c>
      <c r="CO24" s="189">
        <f t="shared" si="40"/>
        <v>46129</v>
      </c>
      <c r="CP24" s="190">
        <f t="shared" si="43"/>
        <v>18</v>
      </c>
      <c r="CQ24" s="191">
        <f t="shared" si="41"/>
        <v>366</v>
      </c>
      <c r="CR24" s="190">
        <f t="shared" si="42"/>
        <v>140.66666666666666</v>
      </c>
      <c r="CS24" s="241"/>
      <c r="CT24" s="243"/>
      <c r="CV24" s="184">
        <v>3</v>
      </c>
      <c r="CW24" s="234">
        <v>7.95</v>
      </c>
      <c r="CX24" s="347">
        <v>7.42</v>
      </c>
      <c r="CY24" s="208">
        <v>6.6666666666666652E-2</v>
      </c>
      <c r="CZ24" s="208"/>
      <c r="DA24" s="262">
        <f>DA23</f>
        <v>46118</v>
      </c>
      <c r="DB24" s="184">
        <f t="shared" si="13"/>
        <v>3</v>
      </c>
      <c r="DC24" s="184" t="str">
        <f t="shared" si="14"/>
        <v>06 - T3</v>
      </c>
      <c r="DD24" s="208">
        <f t="shared" si="15"/>
        <v>6.6666666666666652E-2</v>
      </c>
      <c r="DE24" s="265">
        <v>2842.73875</v>
      </c>
      <c r="DG24" s="184">
        <v>1</v>
      </c>
      <c r="DH24" s="187">
        <v>46130</v>
      </c>
      <c r="DI24" s="347">
        <v>5030</v>
      </c>
      <c r="DL24" s="184" t="str">
        <f t="shared" si="16"/>
        <v>06 - T3</v>
      </c>
      <c r="DM24" s="226">
        <f t="shared" si="17"/>
        <v>5030</v>
      </c>
      <c r="DN24" s="226">
        <f t="shared" si="18"/>
        <v>7.42</v>
      </c>
      <c r="DO24" s="234">
        <v>357.5</v>
      </c>
      <c r="DP24" s="234">
        <v>596.25</v>
      </c>
      <c r="DQ24" s="234">
        <v>93.75</v>
      </c>
      <c r="DR24" s="234">
        <v>0</v>
      </c>
      <c r="DS24" s="234">
        <v>12.5</v>
      </c>
      <c r="DV24" s="184">
        <v>3</v>
      </c>
      <c r="DW24" s="234">
        <v>521</v>
      </c>
      <c r="DX24" s="347">
        <v>48</v>
      </c>
      <c r="EA24" s="262">
        <f>+EA23</f>
        <v>46118</v>
      </c>
      <c r="EB24" s="184">
        <f t="shared" si="5"/>
        <v>3</v>
      </c>
      <c r="EC24" s="184" t="str">
        <f t="shared" si="19"/>
        <v>06 - T3</v>
      </c>
      <c r="ED24" s="234">
        <f t="shared" si="0"/>
        <v>521</v>
      </c>
      <c r="EE24" s="234">
        <f t="shared" si="1"/>
        <v>48</v>
      </c>
      <c r="EF24" s="180">
        <v>400</v>
      </c>
      <c r="EG24" s="234">
        <f t="shared" si="44"/>
        <v>208.4</v>
      </c>
      <c r="EH24" s="234">
        <f t="shared" si="20"/>
        <v>10.0032</v>
      </c>
      <c r="EI24" s="234">
        <f t="shared" si="21"/>
        <v>198.39680000000001</v>
      </c>
      <c r="EJ24" s="266">
        <f t="shared" si="2"/>
        <v>2842.73875</v>
      </c>
      <c r="EK24" s="234">
        <f t="shared" si="22"/>
        <v>198.39680000000001</v>
      </c>
      <c r="EL24" s="234">
        <v>143</v>
      </c>
      <c r="EM24" s="234">
        <v>238.5</v>
      </c>
      <c r="EN24" s="234">
        <v>37.5</v>
      </c>
      <c r="EO24" s="234">
        <v>0</v>
      </c>
      <c r="EP24" s="234">
        <v>5</v>
      </c>
      <c r="EQ24" s="266">
        <v>1137095.5</v>
      </c>
      <c r="ER24" s="266"/>
      <c r="ES24" s="272">
        <v>46129</v>
      </c>
      <c r="ET24" s="274">
        <v>633.38336000000004</v>
      </c>
      <c r="EU24" s="273">
        <v>1.5009084360189575</v>
      </c>
      <c r="EV24" s="266"/>
      <c r="EW24" s="272">
        <v>46129</v>
      </c>
      <c r="EX24" s="278">
        <v>633.38336000000004</v>
      </c>
      <c r="EY24" s="276">
        <v>1.1296476118349557</v>
      </c>
      <c r="EZ24" s="345">
        <v>0.49338208064070388</v>
      </c>
      <c r="FA24" s="277">
        <v>7.8941132902512617E-3</v>
      </c>
      <c r="FB24" s="273">
        <v>2.3682339870753785E-2</v>
      </c>
      <c r="FC24" s="266"/>
      <c r="FH24" s="187">
        <v>46130</v>
      </c>
      <c r="FI24" s="347">
        <v>0</v>
      </c>
      <c r="FJ24" s="347">
        <v>0</v>
      </c>
      <c r="FK24" s="347">
        <v>0</v>
      </c>
      <c r="FL24" s="208">
        <v>0</v>
      </c>
      <c r="FM24"/>
      <c r="FQ24" s="187">
        <v>46130</v>
      </c>
      <c r="FR24" s="347">
        <v>0</v>
      </c>
      <c r="FS24" s="208">
        <f t="shared" si="6"/>
        <v>0</v>
      </c>
      <c r="FT24" s="187">
        <f t="shared" si="7"/>
        <v>46130</v>
      </c>
      <c r="FU24" s="180">
        <f t="shared" si="3"/>
        <v>0</v>
      </c>
      <c r="FV24" s="208">
        <f t="shared" si="23"/>
        <v>0</v>
      </c>
      <c r="FZ24" s="187">
        <f t="shared" si="8"/>
        <v>46130</v>
      </c>
      <c r="GA24" s="180">
        <f t="shared" si="9"/>
        <v>0</v>
      </c>
      <c r="GB24" s="180">
        <f t="shared" si="4"/>
        <v>0</v>
      </c>
      <c r="GD24" s="187">
        <v>46130</v>
      </c>
      <c r="GE24" s="347">
        <v>0</v>
      </c>
      <c r="GF24" s="347">
        <v>0</v>
      </c>
      <c r="GG24" s="347">
        <v>0</v>
      </c>
      <c r="GH24" s="216">
        <v>0</v>
      </c>
      <c r="GM24" s="187">
        <v>46130</v>
      </c>
      <c r="GN24" s="347">
        <v>0</v>
      </c>
      <c r="GO24" s="208">
        <f t="shared" si="24"/>
        <v>0</v>
      </c>
      <c r="GP24" s="187">
        <f t="shared" si="10"/>
        <v>46130</v>
      </c>
      <c r="GQ24" s="180">
        <f t="shared" si="25"/>
        <v>0</v>
      </c>
      <c r="GR24" s="208">
        <f t="shared" si="26"/>
        <v>0</v>
      </c>
      <c r="GS24" s="180"/>
      <c r="GT24" s="180"/>
      <c r="GU24" s="180"/>
      <c r="GV24" s="187">
        <f t="shared" si="11"/>
        <v>46130</v>
      </c>
      <c r="GW24" s="180">
        <f t="shared" si="12"/>
        <v>0</v>
      </c>
      <c r="GX24" s="180">
        <f t="shared" si="27"/>
        <v>0</v>
      </c>
      <c r="GY24" s="180"/>
      <c r="GZ24" s="180"/>
      <c r="HA24" s="180"/>
      <c r="HB24" s="180"/>
      <c r="HC24" s="180"/>
      <c r="HD24" s="180"/>
      <c r="HE24" s="180"/>
      <c r="HF24" s="180"/>
      <c r="HG24" s="180" t="s">
        <v>148</v>
      </c>
      <c r="HH24" s="180" t="s">
        <v>122</v>
      </c>
    </row>
    <row r="25" spans="1:216" x14ac:dyDescent="0.25">
      <c r="A25" s="158"/>
      <c r="B25" s="40"/>
      <c r="C25" s="40"/>
      <c r="D25" s="40"/>
      <c r="E25" s="40"/>
      <c r="F25" s="153"/>
      <c r="M25" s="154"/>
      <c r="N25" s="153"/>
      <c r="U25" s="154"/>
      <c r="V25" s="41"/>
      <c r="CI25" s="181">
        <v>46130</v>
      </c>
      <c r="CJ25" s="347">
        <v>44</v>
      </c>
      <c r="CK25" s="347">
        <v>44</v>
      </c>
      <c r="CL25" s="347">
        <v>27</v>
      </c>
      <c r="CO25" s="189">
        <f t="shared" si="40"/>
        <v>46130</v>
      </c>
      <c r="CP25" s="190">
        <f t="shared" si="43"/>
        <v>27</v>
      </c>
      <c r="CQ25" s="191">
        <f t="shared" si="41"/>
        <v>44</v>
      </c>
      <c r="CR25" s="190">
        <f t="shared" si="42"/>
        <v>38.333333333333336</v>
      </c>
      <c r="CS25" s="241"/>
      <c r="CT25" s="243"/>
      <c r="CU25" s="187">
        <v>46119</v>
      </c>
      <c r="CV25" s="184">
        <v>1</v>
      </c>
      <c r="CW25" s="234">
        <v>8.31</v>
      </c>
      <c r="CX25" s="347">
        <v>7.43</v>
      </c>
      <c r="CY25" s="208">
        <v>0.10589651022864033</v>
      </c>
      <c r="CZ25" s="208"/>
      <c r="DA25" s="261">
        <f>CU25</f>
        <v>46119</v>
      </c>
      <c r="DB25" s="184">
        <f t="shared" si="13"/>
        <v>1</v>
      </c>
      <c r="DC25" s="184" t="str">
        <f t="shared" si="14"/>
        <v>07 - T1</v>
      </c>
      <c r="DD25" s="208">
        <f t="shared" si="15"/>
        <v>0.10589651022864033</v>
      </c>
      <c r="DE25" s="265">
        <v>1099.1395582329317</v>
      </c>
      <c r="DG25" s="184">
        <v>1</v>
      </c>
      <c r="DH25" s="187">
        <v>46131</v>
      </c>
      <c r="DI25" s="347">
        <v>0</v>
      </c>
      <c r="DL25" s="184" t="str">
        <f t="shared" si="16"/>
        <v>07 - T1</v>
      </c>
      <c r="DM25" s="226">
        <f t="shared" si="17"/>
        <v>0</v>
      </c>
      <c r="DN25" s="226">
        <f t="shared" si="18"/>
        <v>7.43</v>
      </c>
      <c r="DO25" s="234">
        <v>130.52208835341366</v>
      </c>
      <c r="DP25" s="234">
        <v>239.45783132530121</v>
      </c>
      <c r="DQ25" s="234">
        <v>50.200803212851405</v>
      </c>
      <c r="DR25" s="234">
        <v>0</v>
      </c>
      <c r="DS25" s="234">
        <v>0</v>
      </c>
      <c r="DU25" s="187">
        <v>46119</v>
      </c>
      <c r="DV25" s="184">
        <v>1</v>
      </c>
      <c r="DW25" s="234">
        <v>591</v>
      </c>
      <c r="DX25" s="347">
        <v>37</v>
      </c>
      <c r="EA25" s="261">
        <f>DU25</f>
        <v>46119</v>
      </c>
      <c r="EB25" s="184">
        <f t="shared" si="5"/>
        <v>1</v>
      </c>
      <c r="EC25" s="184" t="str">
        <f t="shared" si="19"/>
        <v>07 - T1</v>
      </c>
      <c r="ED25" s="234">
        <f t="shared" si="0"/>
        <v>591</v>
      </c>
      <c r="EE25" s="234">
        <f t="shared" si="1"/>
        <v>37</v>
      </c>
      <c r="EF25" s="180">
        <v>498</v>
      </c>
      <c r="EG25" s="234">
        <f t="shared" si="44"/>
        <v>294.31800000000004</v>
      </c>
      <c r="EH25" s="234">
        <f t="shared" si="20"/>
        <v>10.889766000000002</v>
      </c>
      <c r="EI25" s="234">
        <f t="shared" si="21"/>
        <v>283.42823400000003</v>
      </c>
      <c r="EJ25" s="266">
        <f t="shared" si="2"/>
        <v>1099.1395582329317</v>
      </c>
      <c r="EK25" s="234">
        <f t="shared" si="22"/>
        <v>283.42823400000003</v>
      </c>
      <c r="EL25" s="234">
        <v>65</v>
      </c>
      <c r="EM25" s="234">
        <v>119.25</v>
      </c>
      <c r="EN25" s="234">
        <v>25</v>
      </c>
      <c r="EO25" s="234">
        <v>0</v>
      </c>
      <c r="EP25" s="234">
        <v>0</v>
      </c>
      <c r="EQ25" s="266">
        <v>547371.5</v>
      </c>
      <c r="ER25" s="266"/>
      <c r="ES25" s="272">
        <v>46130</v>
      </c>
      <c r="ET25" s="274">
        <v>1066.5247199999999</v>
      </c>
      <c r="EU25" s="273">
        <v>9.2741279999999993</v>
      </c>
      <c r="EV25" s="266"/>
      <c r="EW25" s="272">
        <v>46130</v>
      </c>
      <c r="EX25" s="278">
        <v>1066.5247199999999</v>
      </c>
      <c r="EY25" s="276">
        <v>0.62117641305116689</v>
      </c>
      <c r="EZ25" s="345">
        <v>0.35746944524642621</v>
      </c>
      <c r="FA25" s="277">
        <v>4.6881238720842778E-3</v>
      </c>
      <c r="FB25" s="273">
        <v>1.4064371616252834E-2</v>
      </c>
      <c r="FC25" s="266"/>
      <c r="FH25" s="187">
        <v>46131</v>
      </c>
      <c r="FI25" s="347">
        <v>0</v>
      </c>
      <c r="FJ25" s="347">
        <v>0</v>
      </c>
      <c r="FK25" s="347">
        <v>0</v>
      </c>
      <c r="FL25" s="208">
        <v>0</v>
      </c>
      <c r="FM25"/>
      <c r="FQ25" s="187">
        <v>46131</v>
      </c>
      <c r="FR25" s="347">
        <v>0</v>
      </c>
      <c r="FS25" s="208">
        <f t="shared" si="6"/>
        <v>0</v>
      </c>
      <c r="FT25" s="187">
        <f t="shared" si="7"/>
        <v>46131</v>
      </c>
      <c r="FU25" s="180">
        <f t="shared" si="3"/>
        <v>0</v>
      </c>
      <c r="FV25" s="208">
        <f t="shared" si="23"/>
        <v>0</v>
      </c>
      <c r="FZ25" s="187">
        <f t="shared" si="8"/>
        <v>46131</v>
      </c>
      <c r="GA25" s="180">
        <f t="shared" si="9"/>
        <v>0</v>
      </c>
      <c r="GB25" s="180">
        <f t="shared" si="4"/>
        <v>0</v>
      </c>
      <c r="GD25" s="187">
        <v>46131</v>
      </c>
      <c r="GE25" s="347">
        <v>0</v>
      </c>
      <c r="GF25" s="347">
        <v>0</v>
      </c>
      <c r="GG25" s="347">
        <v>0</v>
      </c>
      <c r="GH25" s="216">
        <v>0</v>
      </c>
      <c r="GM25" s="187">
        <v>46131</v>
      </c>
      <c r="GN25" s="347">
        <v>0</v>
      </c>
      <c r="GO25" s="208">
        <f t="shared" si="24"/>
        <v>0</v>
      </c>
      <c r="GP25" s="187">
        <f t="shared" si="10"/>
        <v>46131</v>
      </c>
      <c r="GQ25" s="180">
        <f t="shared" si="25"/>
        <v>0</v>
      </c>
      <c r="GR25" s="208">
        <f t="shared" si="26"/>
        <v>0</v>
      </c>
      <c r="GS25" s="180"/>
      <c r="GT25" s="180"/>
      <c r="GU25" s="180"/>
      <c r="GV25" s="187">
        <f t="shared" si="11"/>
        <v>46131</v>
      </c>
      <c r="GW25" s="180">
        <f t="shared" si="12"/>
        <v>0</v>
      </c>
      <c r="GX25" s="180">
        <f t="shared" si="27"/>
        <v>0</v>
      </c>
      <c r="GY25" s="180"/>
      <c r="GZ25" s="180"/>
      <c r="HA25" s="180"/>
      <c r="HB25" s="180"/>
      <c r="HC25" s="180"/>
      <c r="HD25" s="180"/>
      <c r="HE25" s="180"/>
      <c r="HF25" s="180"/>
      <c r="HG25" s="180" t="s">
        <v>149</v>
      </c>
      <c r="HH25" s="180" t="s">
        <v>123</v>
      </c>
    </row>
    <row r="26" spans="1:216" x14ac:dyDescent="0.25">
      <c r="A26" s="158"/>
      <c r="B26" s="40"/>
      <c r="C26" s="40"/>
      <c r="D26" s="40"/>
      <c r="E26" s="40"/>
      <c r="F26" s="153"/>
      <c r="M26" s="154"/>
      <c r="N26" s="153"/>
      <c r="U26" s="154"/>
      <c r="V26" s="41"/>
      <c r="CI26" s="181">
        <v>46131</v>
      </c>
      <c r="CJ26" s="347">
        <v>0</v>
      </c>
      <c r="CK26" s="347">
        <v>0</v>
      </c>
      <c r="CL26" s="347">
        <v>0</v>
      </c>
      <c r="CO26" s="189">
        <f t="shared" si="40"/>
        <v>46131</v>
      </c>
      <c r="CP26" s="190" t="str">
        <f t="shared" si="43"/>
        <v/>
      </c>
      <c r="CQ26" s="191" t="str">
        <f t="shared" si="41"/>
        <v/>
      </c>
      <c r="CR26" s="190" t="str">
        <f t="shared" si="42"/>
        <v/>
      </c>
      <c r="CS26" s="241"/>
      <c r="CT26" s="243"/>
      <c r="CV26" s="184">
        <v>2</v>
      </c>
      <c r="CW26" s="234">
        <v>7.62</v>
      </c>
      <c r="CX26" s="347">
        <v>7.02</v>
      </c>
      <c r="CY26" s="208">
        <v>7.8740157480315043E-2</v>
      </c>
      <c r="CZ26" s="208"/>
      <c r="DA26" s="261">
        <f>DA25</f>
        <v>46119</v>
      </c>
      <c r="DB26" s="184">
        <f t="shared" si="13"/>
        <v>2</v>
      </c>
      <c r="DC26" s="184" t="str">
        <f t="shared" si="14"/>
        <v>07 - T2</v>
      </c>
      <c r="DD26" s="208">
        <f t="shared" si="15"/>
        <v>7.8740157480315043E-2</v>
      </c>
      <c r="DE26" s="265">
        <v>3940.0281124497992</v>
      </c>
      <c r="DG26" s="184">
        <v>1</v>
      </c>
      <c r="DH26" s="187">
        <v>46132</v>
      </c>
      <c r="DI26" s="347">
        <v>3300</v>
      </c>
      <c r="DL26" s="184" t="str">
        <f t="shared" si="16"/>
        <v>07 - T2</v>
      </c>
      <c r="DM26" s="226">
        <f t="shared" si="17"/>
        <v>3300</v>
      </c>
      <c r="DN26" s="226">
        <f t="shared" si="18"/>
        <v>7.02</v>
      </c>
      <c r="DO26" s="234">
        <v>0</v>
      </c>
      <c r="DP26" s="234">
        <v>904.61847389558238</v>
      </c>
      <c r="DQ26" s="234">
        <v>150.60240963855421</v>
      </c>
      <c r="DR26" s="234">
        <v>0</v>
      </c>
      <c r="DS26" s="234">
        <v>20.080321285140563</v>
      </c>
      <c r="DV26" s="184">
        <v>2</v>
      </c>
      <c r="DW26" s="234">
        <v>573</v>
      </c>
      <c r="DX26" s="347">
        <v>64</v>
      </c>
      <c r="EA26" s="261">
        <f>+EA25</f>
        <v>46119</v>
      </c>
      <c r="EB26" s="184">
        <f t="shared" si="5"/>
        <v>2</v>
      </c>
      <c r="EC26" s="184" t="str">
        <f t="shared" si="19"/>
        <v>07 - T2</v>
      </c>
      <c r="ED26" s="234">
        <f t="shared" si="0"/>
        <v>573</v>
      </c>
      <c r="EE26" s="234">
        <f t="shared" si="1"/>
        <v>64</v>
      </c>
      <c r="EF26" s="180">
        <v>249</v>
      </c>
      <c r="EG26" s="234">
        <f t="shared" si="44"/>
        <v>142.67700000000002</v>
      </c>
      <c r="EH26" s="234">
        <f t="shared" si="20"/>
        <v>9.1313280000000017</v>
      </c>
      <c r="EI26" s="234">
        <f t="shared" si="21"/>
        <v>133.54567200000002</v>
      </c>
      <c r="EJ26" s="266">
        <f t="shared" si="2"/>
        <v>3940.0281124497992</v>
      </c>
      <c r="EK26" s="234">
        <f t="shared" si="22"/>
        <v>133.54567200000002</v>
      </c>
      <c r="EL26" s="234">
        <v>0</v>
      </c>
      <c r="EM26" s="234">
        <v>225.25</v>
      </c>
      <c r="EN26" s="234">
        <v>37.5</v>
      </c>
      <c r="EO26" s="234">
        <v>0</v>
      </c>
      <c r="EP26" s="234">
        <v>5</v>
      </c>
      <c r="EQ26" s="266">
        <v>981067</v>
      </c>
      <c r="ER26" s="266"/>
      <c r="ES26" s="272">
        <v>46131</v>
      </c>
      <c r="ET26" s="274">
        <v>0</v>
      </c>
      <c r="EU26" s="273">
        <v>0</v>
      </c>
      <c r="EV26" s="266"/>
      <c r="EW26" s="272">
        <v>46131</v>
      </c>
      <c r="EX26" s="278">
        <v>0</v>
      </c>
      <c r="EY26" s="276">
        <v>0</v>
      </c>
      <c r="EZ26" s="345">
        <v>0</v>
      </c>
      <c r="FA26" s="277">
        <v>0</v>
      </c>
      <c r="FB26" s="273">
        <v>0</v>
      </c>
      <c r="FC26" s="266"/>
      <c r="FH26" s="187">
        <v>46132</v>
      </c>
      <c r="FI26" s="347">
        <v>0</v>
      </c>
      <c r="FJ26" s="347">
        <v>0</v>
      </c>
      <c r="FK26" s="347">
        <v>0</v>
      </c>
      <c r="FL26" s="208">
        <v>0</v>
      </c>
      <c r="FM26"/>
      <c r="FQ26" s="187">
        <v>46132</v>
      </c>
      <c r="FR26" s="347">
        <v>0</v>
      </c>
      <c r="FS26" s="208">
        <f t="shared" si="6"/>
        <v>0</v>
      </c>
      <c r="FT26" s="187">
        <f t="shared" si="7"/>
        <v>46132</v>
      </c>
      <c r="FU26" s="180">
        <f t="shared" si="3"/>
        <v>0</v>
      </c>
      <c r="FV26" s="208">
        <f t="shared" si="23"/>
        <v>0</v>
      </c>
      <c r="FZ26" s="187">
        <f t="shared" si="8"/>
        <v>46132</v>
      </c>
      <c r="GA26" s="180">
        <f t="shared" si="9"/>
        <v>0</v>
      </c>
      <c r="GB26" s="180">
        <f t="shared" si="4"/>
        <v>0</v>
      </c>
      <c r="GD26" s="187">
        <v>46132</v>
      </c>
      <c r="GE26" s="347">
        <v>0</v>
      </c>
      <c r="GF26" s="347">
        <v>0</v>
      </c>
      <c r="GG26" s="347">
        <v>0</v>
      </c>
      <c r="GH26" s="216">
        <v>0</v>
      </c>
      <c r="GM26" s="187">
        <v>46132</v>
      </c>
      <c r="GN26" s="347">
        <v>0</v>
      </c>
      <c r="GO26" s="208">
        <f t="shared" si="24"/>
        <v>0</v>
      </c>
      <c r="GP26" s="187">
        <f t="shared" si="10"/>
        <v>46132</v>
      </c>
      <c r="GQ26" s="180">
        <f t="shared" si="25"/>
        <v>0</v>
      </c>
      <c r="GR26" s="208">
        <f t="shared" si="26"/>
        <v>0</v>
      </c>
      <c r="GS26" s="180"/>
      <c r="GT26" s="180"/>
      <c r="GU26" s="180"/>
      <c r="GV26" s="187">
        <f t="shared" si="11"/>
        <v>46132</v>
      </c>
      <c r="GW26" s="180">
        <f t="shared" si="12"/>
        <v>0</v>
      </c>
      <c r="GX26" s="180">
        <f t="shared" si="27"/>
        <v>0</v>
      </c>
      <c r="GY26" s="180"/>
      <c r="GZ26" s="180"/>
      <c r="HA26" s="180"/>
      <c r="HB26" s="180"/>
      <c r="HC26" s="180"/>
      <c r="HD26" s="180"/>
      <c r="HE26" s="180"/>
      <c r="HF26" s="180"/>
      <c r="HG26" s="180" t="s">
        <v>150</v>
      </c>
      <c r="HH26" s="180" t="s">
        <v>180</v>
      </c>
    </row>
    <row r="27" spans="1:216" x14ac:dyDescent="0.25">
      <c r="A27" s="158"/>
      <c r="B27" s="40"/>
      <c r="C27" s="40"/>
      <c r="D27" s="40"/>
      <c r="E27" s="40"/>
      <c r="F27" s="153"/>
      <c r="M27" s="154"/>
      <c r="N27" s="153"/>
      <c r="U27" s="154"/>
      <c r="V27" s="41"/>
      <c r="CI27" s="181">
        <v>46132</v>
      </c>
      <c r="CJ27" s="347">
        <v>37</v>
      </c>
      <c r="CK27" s="347">
        <v>40</v>
      </c>
      <c r="CL27" s="347">
        <v>62</v>
      </c>
      <c r="CO27" s="189">
        <f t="shared" si="40"/>
        <v>46132</v>
      </c>
      <c r="CP27" s="190">
        <f t="shared" si="43"/>
        <v>37</v>
      </c>
      <c r="CQ27" s="191">
        <f t="shared" si="41"/>
        <v>62</v>
      </c>
      <c r="CR27" s="190">
        <f t="shared" si="42"/>
        <v>46.333333333333336</v>
      </c>
      <c r="CS27" s="241"/>
      <c r="CT27" s="243"/>
      <c r="CV27" s="184">
        <v>3</v>
      </c>
      <c r="CW27" s="234">
        <v>7.55</v>
      </c>
      <c r="CX27" s="347">
        <v>7.11</v>
      </c>
      <c r="CY27" s="208">
        <v>5.8278145695364159E-2</v>
      </c>
      <c r="CZ27" s="208"/>
      <c r="DA27" s="262">
        <f>DA26</f>
        <v>46119</v>
      </c>
      <c r="DB27" s="184">
        <f t="shared" si="13"/>
        <v>3</v>
      </c>
      <c r="DC27" s="184" t="str">
        <f t="shared" si="14"/>
        <v>07 - T3</v>
      </c>
      <c r="DD27" s="208">
        <f t="shared" si="15"/>
        <v>5.8278145695364159E-2</v>
      </c>
      <c r="DE27" s="265">
        <v>4402.4954819277109</v>
      </c>
      <c r="DG27" s="184">
        <v>1</v>
      </c>
      <c r="DH27" s="187">
        <v>46133</v>
      </c>
      <c r="DI27" s="347">
        <v>5040</v>
      </c>
      <c r="DL27" s="184" t="str">
        <f t="shared" si="16"/>
        <v>07 - T3</v>
      </c>
      <c r="DM27" s="226">
        <f t="shared" si="17"/>
        <v>5040</v>
      </c>
      <c r="DN27" s="226">
        <f t="shared" si="18"/>
        <v>7.11</v>
      </c>
      <c r="DO27" s="234">
        <v>391.56626506024094</v>
      </c>
      <c r="DP27" s="234">
        <v>638.5542168674699</v>
      </c>
      <c r="DQ27" s="234">
        <v>263.5542168674699</v>
      </c>
      <c r="DR27" s="234">
        <v>15.060240963855422</v>
      </c>
      <c r="DS27" s="234">
        <v>15.060240963855422</v>
      </c>
      <c r="DV27" s="184">
        <v>3</v>
      </c>
      <c r="DW27" s="234">
        <v>436</v>
      </c>
      <c r="DX27" s="347">
        <v>86</v>
      </c>
      <c r="EA27" s="262">
        <f>+EA26</f>
        <v>46119</v>
      </c>
      <c r="EB27" s="184">
        <f t="shared" si="5"/>
        <v>3</v>
      </c>
      <c r="EC27" s="184" t="str">
        <f t="shared" si="19"/>
        <v>07 - T3</v>
      </c>
      <c r="ED27" s="234">
        <f t="shared" si="0"/>
        <v>436</v>
      </c>
      <c r="EE27" s="234">
        <f t="shared" si="1"/>
        <v>86</v>
      </c>
      <c r="EF27" s="180">
        <v>332</v>
      </c>
      <c r="EG27" s="234">
        <f t="shared" si="44"/>
        <v>144.75200000000001</v>
      </c>
      <c r="EH27" s="234">
        <f t="shared" si="20"/>
        <v>12.448672</v>
      </c>
      <c r="EI27" s="234">
        <f t="shared" si="21"/>
        <v>132.30332800000002</v>
      </c>
      <c r="EJ27" s="266">
        <f t="shared" si="2"/>
        <v>4402.4954819277109</v>
      </c>
      <c r="EK27" s="234">
        <f t="shared" si="22"/>
        <v>132.30332800000002</v>
      </c>
      <c r="EL27" s="234">
        <v>130</v>
      </c>
      <c r="EM27" s="234">
        <v>212</v>
      </c>
      <c r="EN27" s="234">
        <v>87.5</v>
      </c>
      <c r="EO27" s="234">
        <v>5</v>
      </c>
      <c r="EP27" s="234">
        <v>5</v>
      </c>
      <c r="EQ27" s="266">
        <v>1461628.5</v>
      </c>
      <c r="ER27" s="266"/>
      <c r="ES27" s="272" t="s">
        <v>233</v>
      </c>
      <c r="ET27" s="274">
        <v>7643.8785939999998</v>
      </c>
      <c r="EU27" s="273">
        <v>3.5552923693023253</v>
      </c>
      <c r="EV27" s="266"/>
      <c r="EW27" s="272" t="s">
        <v>233</v>
      </c>
      <c r="EX27" s="278">
        <v>7643.8785939999998</v>
      </c>
      <c r="EY27" s="276">
        <v>0.90657509990274454</v>
      </c>
      <c r="EZ27" s="277">
        <v>0.34177675219104875</v>
      </c>
      <c r="FA27" s="277">
        <v>1.1774127348208378E-2</v>
      </c>
      <c r="FB27" s="279">
        <v>2.4202372882428332E-2</v>
      </c>
      <c r="FC27" s="266"/>
      <c r="FH27" s="187">
        <v>46133</v>
      </c>
      <c r="FI27" s="347">
        <v>0</v>
      </c>
      <c r="FJ27" s="347">
        <v>0</v>
      </c>
      <c r="FK27" s="347">
        <v>0</v>
      </c>
      <c r="FL27" s="208">
        <v>0</v>
      </c>
      <c r="FM27"/>
      <c r="FQ27" s="187">
        <v>46133</v>
      </c>
      <c r="FR27" s="347">
        <v>0</v>
      </c>
      <c r="FS27" s="208">
        <f t="shared" si="6"/>
        <v>0</v>
      </c>
      <c r="FT27" s="187">
        <f t="shared" si="7"/>
        <v>46133</v>
      </c>
      <c r="FU27" s="180">
        <f t="shared" si="3"/>
        <v>0</v>
      </c>
      <c r="FV27" s="208">
        <f t="shared" si="23"/>
        <v>0</v>
      </c>
      <c r="FZ27" s="187">
        <f t="shared" si="8"/>
        <v>46133</v>
      </c>
      <c r="GA27" s="180">
        <f t="shared" si="9"/>
        <v>0</v>
      </c>
      <c r="GB27" s="180">
        <f t="shared" si="4"/>
        <v>0</v>
      </c>
      <c r="GD27" s="187">
        <v>46133</v>
      </c>
      <c r="GE27" s="347">
        <v>0</v>
      </c>
      <c r="GF27" s="347">
        <v>0</v>
      </c>
      <c r="GG27" s="347">
        <v>0</v>
      </c>
      <c r="GH27" s="216">
        <v>0</v>
      </c>
      <c r="GM27" s="187">
        <v>46133</v>
      </c>
      <c r="GN27" s="347">
        <v>0</v>
      </c>
      <c r="GO27" s="208">
        <f t="shared" si="24"/>
        <v>0</v>
      </c>
      <c r="GP27" s="187">
        <f t="shared" si="10"/>
        <v>46133</v>
      </c>
      <c r="GQ27" s="180">
        <f t="shared" si="25"/>
        <v>0</v>
      </c>
      <c r="GR27" s="208">
        <f t="shared" si="26"/>
        <v>0</v>
      </c>
      <c r="GS27" s="180"/>
      <c r="GT27" s="180"/>
      <c r="GU27" s="180"/>
      <c r="GV27" s="187">
        <f t="shared" si="11"/>
        <v>46133</v>
      </c>
      <c r="GW27" s="180">
        <f t="shared" si="12"/>
        <v>0</v>
      </c>
      <c r="GX27" s="180">
        <f t="shared" si="27"/>
        <v>0</v>
      </c>
      <c r="GY27" s="180"/>
      <c r="GZ27" s="180"/>
      <c r="HA27" s="180"/>
      <c r="HB27" s="180"/>
      <c r="HC27" s="180"/>
      <c r="HD27" s="180"/>
      <c r="HE27" s="180"/>
      <c r="HF27" s="180"/>
      <c r="HG27" s="180" t="s">
        <v>151</v>
      </c>
      <c r="HH27" s="180" t="s">
        <v>181</v>
      </c>
    </row>
    <row r="28" spans="1:216" x14ac:dyDescent="0.25">
      <c r="A28" s="158"/>
      <c r="B28" s="40"/>
      <c r="C28" s="40"/>
      <c r="D28" s="40"/>
      <c r="E28" s="40"/>
      <c r="F28" s="153"/>
      <c r="M28" s="154"/>
      <c r="N28" s="153"/>
      <c r="U28" s="154"/>
      <c r="V28" s="41"/>
      <c r="CI28" s="181">
        <v>46133</v>
      </c>
      <c r="CJ28" s="347">
        <v>46</v>
      </c>
      <c r="CK28" s="347">
        <v>68</v>
      </c>
      <c r="CL28" s="347">
        <v>2360</v>
      </c>
      <c r="CO28" s="189">
        <f t="shared" si="40"/>
        <v>46133</v>
      </c>
      <c r="CP28" s="190">
        <f t="shared" si="43"/>
        <v>46</v>
      </c>
      <c r="CQ28" s="191">
        <f t="shared" si="41"/>
        <v>2360</v>
      </c>
      <c r="CR28" s="190">
        <f t="shared" si="42"/>
        <v>824.66666666666663</v>
      </c>
      <c r="CS28" s="241"/>
      <c r="CT28" s="243"/>
      <c r="CU28" s="187">
        <v>46120</v>
      </c>
      <c r="CV28" s="184">
        <v>1</v>
      </c>
      <c r="CW28" s="234">
        <v>7.77</v>
      </c>
      <c r="CX28" s="347">
        <v>7.3</v>
      </c>
      <c r="CY28" s="208">
        <v>6.0489060489060442E-2</v>
      </c>
      <c r="CZ28" s="208"/>
      <c r="DA28" s="261">
        <f>CU28</f>
        <v>46120</v>
      </c>
      <c r="DB28" s="184">
        <f t="shared" si="13"/>
        <v>1</v>
      </c>
      <c r="DC28" s="184" t="str">
        <f t="shared" si="14"/>
        <v>08 - T1</v>
      </c>
      <c r="DD28" s="208">
        <f t="shared" si="15"/>
        <v>6.0489060489060442E-2</v>
      </c>
      <c r="DE28" s="265">
        <v>2611.7462500000001</v>
      </c>
      <c r="DG28" s="184">
        <v>1</v>
      </c>
      <c r="DH28" s="187">
        <v>46134</v>
      </c>
      <c r="DI28" s="347">
        <v>5220</v>
      </c>
      <c r="DL28" s="184" t="str">
        <f t="shared" si="16"/>
        <v>08 - T1</v>
      </c>
      <c r="DM28" s="226">
        <f t="shared" si="17"/>
        <v>5220</v>
      </c>
      <c r="DN28" s="226">
        <f t="shared" si="18"/>
        <v>7.3</v>
      </c>
      <c r="DO28" s="234">
        <v>487.5</v>
      </c>
      <c r="DP28" s="234">
        <v>364.375</v>
      </c>
      <c r="DQ28" s="234">
        <v>187.5</v>
      </c>
      <c r="DR28" s="234">
        <v>0</v>
      </c>
      <c r="DS28" s="234">
        <v>0</v>
      </c>
      <c r="DU28" s="187">
        <v>46120</v>
      </c>
      <c r="DV28" s="184">
        <v>1</v>
      </c>
      <c r="DW28" s="234">
        <v>622</v>
      </c>
      <c r="DX28" s="347">
        <v>82</v>
      </c>
      <c r="EA28" s="261">
        <f>DU28</f>
        <v>46120</v>
      </c>
      <c r="EB28" s="184">
        <f t="shared" si="5"/>
        <v>1</v>
      </c>
      <c r="EC28" s="184" t="str">
        <f t="shared" si="19"/>
        <v>08 - T1</v>
      </c>
      <c r="ED28" s="234">
        <f t="shared" si="0"/>
        <v>622</v>
      </c>
      <c r="EE28" s="234">
        <f t="shared" si="1"/>
        <v>82</v>
      </c>
      <c r="EF28" s="180">
        <v>400</v>
      </c>
      <c r="EG28" s="234">
        <f t="shared" si="44"/>
        <v>248.8</v>
      </c>
      <c r="EH28" s="234">
        <f t="shared" si="20"/>
        <v>20.401600000000002</v>
      </c>
      <c r="EI28" s="234">
        <f t="shared" si="21"/>
        <v>228.39840000000001</v>
      </c>
      <c r="EJ28" s="266">
        <f t="shared" si="2"/>
        <v>2611.7462500000001</v>
      </c>
      <c r="EK28" s="234">
        <f t="shared" si="22"/>
        <v>228.39840000000001</v>
      </c>
      <c r="EL28" s="234">
        <v>195</v>
      </c>
      <c r="EM28" s="234">
        <v>145.75</v>
      </c>
      <c r="EN28" s="234">
        <v>75</v>
      </c>
      <c r="EO28" s="234">
        <v>0</v>
      </c>
      <c r="EP28" s="234">
        <v>0</v>
      </c>
      <c r="EQ28" s="266">
        <v>1044698.5</v>
      </c>
      <c r="ER28" s="266"/>
      <c r="ES28"/>
      <c r="ET28"/>
      <c r="EU28"/>
      <c r="EV28" s="266"/>
      <c r="EW28"/>
      <c r="EX28"/>
      <c r="EY28"/>
      <c r="EZ28"/>
      <c r="FA28"/>
      <c r="FB28"/>
      <c r="FC28" s="266"/>
      <c r="FH28" s="187">
        <v>46134</v>
      </c>
      <c r="FI28" s="347">
        <v>0</v>
      </c>
      <c r="FJ28" s="347">
        <v>0</v>
      </c>
      <c r="FK28" s="347">
        <v>0</v>
      </c>
      <c r="FL28" s="208">
        <v>0</v>
      </c>
      <c r="FM28"/>
      <c r="FQ28" s="187">
        <v>46134</v>
      </c>
      <c r="FR28" s="347">
        <v>0</v>
      </c>
      <c r="FS28" s="208">
        <f t="shared" si="6"/>
        <v>0</v>
      </c>
      <c r="FT28" s="187">
        <f t="shared" si="7"/>
        <v>46134</v>
      </c>
      <c r="FU28" s="180">
        <f t="shared" si="3"/>
        <v>0</v>
      </c>
      <c r="FV28" s="208">
        <f t="shared" si="23"/>
        <v>0</v>
      </c>
      <c r="FZ28" s="187">
        <f t="shared" si="8"/>
        <v>46134</v>
      </c>
      <c r="GA28" s="180">
        <f t="shared" si="9"/>
        <v>0</v>
      </c>
      <c r="GB28" s="180">
        <f t="shared" si="4"/>
        <v>0</v>
      </c>
      <c r="GD28" s="187">
        <v>46134</v>
      </c>
      <c r="GE28" s="347">
        <v>0</v>
      </c>
      <c r="GF28" s="347">
        <v>0</v>
      </c>
      <c r="GG28" s="347">
        <v>0</v>
      </c>
      <c r="GH28" s="216">
        <v>0</v>
      </c>
      <c r="GM28" s="187">
        <v>46134</v>
      </c>
      <c r="GN28" s="347">
        <v>0</v>
      </c>
      <c r="GO28" s="208">
        <f t="shared" si="24"/>
        <v>0</v>
      </c>
      <c r="GP28" s="187">
        <f t="shared" si="10"/>
        <v>46134</v>
      </c>
      <c r="GQ28" s="180">
        <f t="shared" si="25"/>
        <v>0</v>
      </c>
      <c r="GR28" s="208">
        <f t="shared" si="26"/>
        <v>0</v>
      </c>
      <c r="GS28" s="180"/>
      <c r="GT28" s="180"/>
      <c r="GU28" s="180"/>
      <c r="GV28" s="187">
        <f t="shared" si="11"/>
        <v>46134</v>
      </c>
      <c r="GW28" s="180">
        <f t="shared" si="12"/>
        <v>0</v>
      </c>
      <c r="GX28" s="180">
        <f t="shared" si="27"/>
        <v>0</v>
      </c>
      <c r="GY28" s="180"/>
      <c r="GZ28" s="180"/>
      <c r="HA28" s="180"/>
      <c r="HB28" s="180"/>
      <c r="HC28" s="180"/>
      <c r="HD28" s="180"/>
      <c r="HE28" s="180"/>
      <c r="HF28" s="180"/>
      <c r="HG28" s="180"/>
      <c r="HH28" s="180" t="s">
        <v>182</v>
      </c>
    </row>
    <row r="29" spans="1:216" x14ac:dyDescent="0.25">
      <c r="A29" s="158"/>
      <c r="B29" s="40"/>
      <c r="C29" s="40"/>
      <c r="D29" s="40"/>
      <c r="E29" s="40"/>
      <c r="F29" s="153"/>
      <c r="M29" s="154"/>
      <c r="N29" s="153"/>
      <c r="U29" s="154"/>
      <c r="V29" s="41"/>
      <c r="CI29" s="181">
        <v>46134</v>
      </c>
      <c r="CJ29" s="347">
        <v>28</v>
      </c>
      <c r="CK29" s="347">
        <v>37</v>
      </c>
      <c r="CL29" s="347">
        <v>40</v>
      </c>
      <c r="CO29" s="189">
        <f t="shared" si="40"/>
        <v>46134</v>
      </c>
      <c r="CP29" s="190">
        <f t="shared" si="43"/>
        <v>28</v>
      </c>
      <c r="CQ29" s="191">
        <f t="shared" si="41"/>
        <v>40</v>
      </c>
      <c r="CR29" s="190">
        <f t="shared" si="42"/>
        <v>35</v>
      </c>
      <c r="CS29" s="241"/>
      <c r="CT29" s="243"/>
      <c r="CV29" s="184">
        <v>2</v>
      </c>
      <c r="CW29" s="234">
        <v>7.63</v>
      </c>
      <c r="CX29" s="347">
        <v>7.01</v>
      </c>
      <c r="CY29" s="208">
        <v>8.1258191349934505E-2</v>
      </c>
      <c r="CZ29" s="208"/>
      <c r="DA29" s="261">
        <f>DA28</f>
        <v>46120</v>
      </c>
      <c r="DB29" s="184">
        <f t="shared" si="13"/>
        <v>2</v>
      </c>
      <c r="DC29" s="184" t="str">
        <f t="shared" si="14"/>
        <v>08 - T2</v>
      </c>
      <c r="DD29" s="208">
        <f t="shared" si="15"/>
        <v>8.1258191349934505E-2</v>
      </c>
      <c r="DE29" s="265">
        <v>3083.0458333333331</v>
      </c>
      <c r="DG29" s="184">
        <v>1</v>
      </c>
      <c r="DH29" s="187">
        <v>46135</v>
      </c>
      <c r="DI29" s="347">
        <v>5560</v>
      </c>
      <c r="DL29" s="184" t="str">
        <f t="shared" si="16"/>
        <v>08 - T2</v>
      </c>
      <c r="DM29" s="226">
        <f t="shared" si="17"/>
        <v>5560</v>
      </c>
      <c r="DN29" s="226">
        <f t="shared" si="18"/>
        <v>7.01</v>
      </c>
      <c r="DO29" s="234">
        <v>704.16666666666663</v>
      </c>
      <c r="DP29" s="234">
        <v>607.29166666666663</v>
      </c>
      <c r="DQ29" s="234">
        <v>52.083333333333336</v>
      </c>
      <c r="DR29" s="234">
        <v>0</v>
      </c>
      <c r="DS29" s="234">
        <v>20.833333333333332</v>
      </c>
      <c r="DV29" s="184">
        <v>2</v>
      </c>
      <c r="DW29" s="234">
        <v>416</v>
      </c>
      <c r="DX29" s="347">
        <v>36</v>
      </c>
      <c r="EA29" s="261">
        <f>+EA28</f>
        <v>46120</v>
      </c>
      <c r="EB29" s="184">
        <f t="shared" si="5"/>
        <v>2</v>
      </c>
      <c r="EC29" s="184" t="str">
        <f t="shared" si="19"/>
        <v>08 - T2</v>
      </c>
      <c r="ED29" s="234">
        <f t="shared" si="0"/>
        <v>416</v>
      </c>
      <c r="EE29" s="234">
        <f t="shared" si="1"/>
        <v>36</v>
      </c>
      <c r="EF29" s="180">
        <v>240</v>
      </c>
      <c r="EG29" s="234">
        <f t="shared" si="44"/>
        <v>99.839999999999989</v>
      </c>
      <c r="EH29" s="234">
        <f t="shared" si="20"/>
        <v>3.5942399999999997</v>
      </c>
      <c r="EI29" s="234">
        <f t="shared" si="21"/>
        <v>96.24575999999999</v>
      </c>
      <c r="EJ29" s="266">
        <f t="shared" si="2"/>
        <v>3083.0458333333331</v>
      </c>
      <c r="EK29" s="234">
        <f t="shared" si="22"/>
        <v>96.24575999999999</v>
      </c>
      <c r="EL29" s="234">
        <v>169</v>
      </c>
      <c r="EM29" s="234">
        <v>145.75</v>
      </c>
      <c r="EN29" s="234">
        <v>12.5</v>
      </c>
      <c r="EO29" s="234">
        <v>0</v>
      </c>
      <c r="EP29" s="234">
        <v>5</v>
      </c>
      <c r="EQ29" s="266">
        <v>739931</v>
      </c>
      <c r="ER29" s="266"/>
      <c r="ES29"/>
      <c r="ET29"/>
      <c r="EU29"/>
      <c r="EV29" s="266"/>
      <c r="EW29"/>
      <c r="EX29"/>
      <c r="EY29"/>
      <c r="EZ29"/>
      <c r="FA29"/>
      <c r="FB29"/>
      <c r="FC29" s="266"/>
      <c r="FH29" s="187">
        <v>46135</v>
      </c>
      <c r="FI29" s="347">
        <v>352</v>
      </c>
      <c r="FJ29" s="347">
        <v>80</v>
      </c>
      <c r="FK29" s="347">
        <v>432</v>
      </c>
      <c r="FL29" s="208">
        <v>0.81481481481481477</v>
      </c>
      <c r="FM29"/>
      <c r="FQ29" s="187">
        <v>46135</v>
      </c>
      <c r="FR29" s="347">
        <v>0</v>
      </c>
      <c r="FS29" s="208">
        <f t="shared" si="6"/>
        <v>0.81481481481481477</v>
      </c>
      <c r="FT29" s="187">
        <f t="shared" si="7"/>
        <v>46135</v>
      </c>
      <c r="FU29" s="180">
        <f t="shared" si="3"/>
        <v>0</v>
      </c>
      <c r="FV29" s="208">
        <f t="shared" si="23"/>
        <v>0.81481481481481477</v>
      </c>
      <c r="FZ29" s="187">
        <f t="shared" si="8"/>
        <v>46135</v>
      </c>
      <c r="GA29" s="180">
        <f t="shared" si="9"/>
        <v>0</v>
      </c>
      <c r="GB29" s="180">
        <f t="shared" si="4"/>
        <v>80</v>
      </c>
      <c r="GD29" s="187">
        <v>46135</v>
      </c>
      <c r="GE29" s="347">
        <v>352</v>
      </c>
      <c r="GF29" s="347">
        <v>80</v>
      </c>
      <c r="GG29" s="347">
        <v>432</v>
      </c>
      <c r="GH29" s="216">
        <v>0.81481481481481477</v>
      </c>
      <c r="GM29" s="187">
        <v>46135</v>
      </c>
      <c r="GN29" s="347">
        <v>0</v>
      </c>
      <c r="GO29" s="208">
        <f t="shared" si="24"/>
        <v>0.81481481481481477</v>
      </c>
      <c r="GP29" s="187">
        <f t="shared" si="10"/>
        <v>46135</v>
      </c>
      <c r="GQ29" s="180">
        <f t="shared" si="25"/>
        <v>0</v>
      </c>
      <c r="GR29" s="208">
        <f t="shared" si="26"/>
        <v>0.81481481481481477</v>
      </c>
      <c r="GS29" s="180"/>
      <c r="GT29" s="180"/>
      <c r="GU29" s="180"/>
      <c r="GV29" s="187">
        <f t="shared" si="11"/>
        <v>46135</v>
      </c>
      <c r="GW29" s="180">
        <f t="shared" si="12"/>
        <v>0</v>
      </c>
      <c r="GX29" s="180">
        <f t="shared" si="27"/>
        <v>80</v>
      </c>
      <c r="GY29" s="180"/>
      <c r="GZ29" s="180"/>
      <c r="HA29" s="180"/>
      <c r="HB29" s="180"/>
      <c r="HC29" s="180"/>
      <c r="HD29" s="180"/>
      <c r="HE29" s="180"/>
      <c r="HF29" s="180"/>
      <c r="HG29" s="180"/>
      <c r="HH29" s="180"/>
    </row>
    <row r="30" spans="1:216" x14ac:dyDescent="0.25">
      <c r="A30" s="158"/>
      <c r="B30" s="40"/>
      <c r="C30" s="40"/>
      <c r="D30" s="40"/>
      <c r="E30" s="40"/>
      <c r="F30" s="153"/>
      <c r="M30" s="154"/>
      <c r="N30" s="153"/>
      <c r="U30" s="154"/>
      <c r="V30" s="41"/>
      <c r="CI30" s="181">
        <v>46135</v>
      </c>
      <c r="CJ30" s="347">
        <v>31</v>
      </c>
      <c r="CK30" s="347">
        <v>31</v>
      </c>
      <c r="CL30" s="347">
        <v>57</v>
      </c>
      <c r="CO30" s="189">
        <f t="shared" si="40"/>
        <v>46135</v>
      </c>
      <c r="CP30" s="190">
        <f t="shared" si="43"/>
        <v>31</v>
      </c>
      <c r="CQ30" s="191">
        <f t="shared" si="41"/>
        <v>57</v>
      </c>
      <c r="CR30" s="190">
        <f t="shared" si="42"/>
        <v>39.666666666666664</v>
      </c>
      <c r="CS30" s="241"/>
      <c r="CT30" s="243"/>
      <c r="CV30" s="184">
        <v>3</v>
      </c>
      <c r="CW30" s="234">
        <v>7.86</v>
      </c>
      <c r="CX30" s="347">
        <v>7.12</v>
      </c>
      <c r="CY30" s="208">
        <v>9.4147582697201027E-2</v>
      </c>
      <c r="CZ30" s="208"/>
      <c r="DA30" s="262">
        <f>DA29</f>
        <v>46120</v>
      </c>
      <c r="DB30" s="184">
        <f t="shared" si="13"/>
        <v>3</v>
      </c>
      <c r="DC30" s="184" t="str">
        <f t="shared" si="14"/>
        <v>08 - T3</v>
      </c>
      <c r="DD30" s="208">
        <f t="shared" si="15"/>
        <v>9.4147582697201027E-2</v>
      </c>
      <c r="DE30" s="265">
        <v>1762.0258928571429</v>
      </c>
      <c r="DG30" s="184">
        <v>1</v>
      </c>
      <c r="DH30" s="187">
        <v>46136</v>
      </c>
      <c r="DI30" s="347">
        <v>2460</v>
      </c>
      <c r="DL30" s="184" t="str">
        <f t="shared" si="16"/>
        <v>08 - T3</v>
      </c>
      <c r="DM30" s="226">
        <f t="shared" si="17"/>
        <v>2460</v>
      </c>
      <c r="DN30" s="226">
        <f t="shared" si="18"/>
        <v>7.12</v>
      </c>
      <c r="DO30" s="234">
        <v>208.92857142857142</v>
      </c>
      <c r="DP30" s="234">
        <v>283.92857142857144</v>
      </c>
      <c r="DQ30" s="234">
        <v>66.964285714285708</v>
      </c>
      <c r="DR30" s="234">
        <v>8.9285714285714288</v>
      </c>
      <c r="DS30" s="234">
        <v>8.9285714285714288</v>
      </c>
      <c r="DV30" s="184">
        <v>3</v>
      </c>
      <c r="DW30" s="234">
        <v>380</v>
      </c>
      <c r="DX30" s="347">
        <v>15</v>
      </c>
      <c r="EA30" s="262">
        <f>+EA29</f>
        <v>46120</v>
      </c>
      <c r="EB30" s="184">
        <f t="shared" si="5"/>
        <v>3</v>
      </c>
      <c r="EC30" s="184" t="str">
        <f t="shared" si="19"/>
        <v>08 - T3</v>
      </c>
      <c r="ED30" s="234">
        <f t="shared" si="0"/>
        <v>380</v>
      </c>
      <c r="EE30" s="234">
        <f t="shared" si="1"/>
        <v>15</v>
      </c>
      <c r="EF30" s="180">
        <v>560</v>
      </c>
      <c r="EG30" s="234">
        <f t="shared" si="44"/>
        <v>212.8</v>
      </c>
      <c r="EH30" s="234">
        <f t="shared" si="20"/>
        <v>3.1920000000000002</v>
      </c>
      <c r="EI30" s="234">
        <f t="shared" si="21"/>
        <v>209.608</v>
      </c>
      <c r="EJ30" s="266">
        <f t="shared" si="2"/>
        <v>1762.0258928571429</v>
      </c>
      <c r="EK30" s="234">
        <f t="shared" si="22"/>
        <v>209.608</v>
      </c>
      <c r="EL30" s="234">
        <v>117</v>
      </c>
      <c r="EM30" s="234">
        <v>159</v>
      </c>
      <c r="EN30" s="234">
        <v>37.5</v>
      </c>
      <c r="EO30" s="234">
        <v>5</v>
      </c>
      <c r="EP30" s="234">
        <v>5</v>
      </c>
      <c r="EQ30" s="266">
        <v>986734.5</v>
      </c>
      <c r="ER30" s="266"/>
      <c r="ES30"/>
      <c r="ET30"/>
      <c r="EU30"/>
      <c r="EV30" s="266"/>
      <c r="EW30"/>
      <c r="EX30"/>
      <c r="EY30"/>
      <c r="EZ30"/>
      <c r="FA30"/>
      <c r="FB30"/>
      <c r="FC30" s="266"/>
      <c r="FH30" s="187">
        <v>46136</v>
      </c>
      <c r="FI30" s="347">
        <v>0</v>
      </c>
      <c r="FJ30" s="347">
        <v>0</v>
      </c>
      <c r="FK30" s="347">
        <v>0</v>
      </c>
      <c r="FL30" s="208">
        <v>0</v>
      </c>
      <c r="FM30"/>
      <c r="FQ30" s="187">
        <v>46136</v>
      </c>
      <c r="FR30" s="347">
        <v>0</v>
      </c>
      <c r="FS30" s="208">
        <f t="shared" si="6"/>
        <v>0</v>
      </c>
      <c r="FT30" s="187">
        <f t="shared" si="7"/>
        <v>46136</v>
      </c>
      <c r="FU30" s="180">
        <f t="shared" si="3"/>
        <v>0</v>
      </c>
      <c r="FV30" s="208">
        <f t="shared" si="23"/>
        <v>0</v>
      </c>
      <c r="FZ30" s="187">
        <f t="shared" si="8"/>
        <v>46136</v>
      </c>
      <c r="GA30" s="180">
        <f t="shared" si="9"/>
        <v>0</v>
      </c>
      <c r="GB30" s="180">
        <f t="shared" si="4"/>
        <v>0</v>
      </c>
      <c r="GD30" s="187">
        <v>46136</v>
      </c>
      <c r="GE30" s="347">
        <v>0</v>
      </c>
      <c r="GF30" s="347">
        <v>0</v>
      </c>
      <c r="GG30" s="347">
        <v>0</v>
      </c>
      <c r="GH30" s="216">
        <v>0</v>
      </c>
      <c r="GM30" s="187">
        <v>46136</v>
      </c>
      <c r="GN30" s="347">
        <v>0</v>
      </c>
      <c r="GO30" s="208">
        <f t="shared" si="24"/>
        <v>0</v>
      </c>
      <c r="GP30" s="187">
        <f t="shared" si="10"/>
        <v>46136</v>
      </c>
      <c r="GQ30" s="180">
        <f t="shared" si="25"/>
        <v>0</v>
      </c>
      <c r="GR30" s="208">
        <f t="shared" si="26"/>
        <v>0</v>
      </c>
      <c r="GS30" s="180"/>
      <c r="GT30" s="180"/>
      <c r="GU30" s="180"/>
      <c r="GV30" s="187">
        <f t="shared" si="11"/>
        <v>46136</v>
      </c>
      <c r="GW30" s="180">
        <f t="shared" si="12"/>
        <v>0</v>
      </c>
      <c r="GX30" s="180">
        <f t="shared" si="27"/>
        <v>0</v>
      </c>
      <c r="GY30" s="180"/>
      <c r="GZ30" s="180"/>
      <c r="HA30" s="180"/>
      <c r="HB30" s="180"/>
      <c r="HC30" s="180"/>
      <c r="HD30" s="180"/>
      <c r="HE30" s="180"/>
      <c r="HF30" s="180"/>
      <c r="HG30" s="180"/>
      <c r="HH30" s="180"/>
    </row>
    <row r="31" spans="1:216" x14ac:dyDescent="0.25">
      <c r="A31" s="158"/>
      <c r="B31" s="40"/>
      <c r="C31" s="40"/>
      <c r="D31" s="40"/>
      <c r="E31" s="40"/>
      <c r="F31" s="153"/>
      <c r="M31" s="154"/>
      <c r="N31" s="153"/>
      <c r="U31" s="154"/>
      <c r="V31" s="41"/>
      <c r="CI31" s="181">
        <v>46136</v>
      </c>
      <c r="CJ31" s="347">
        <v>1056</v>
      </c>
      <c r="CK31" s="347">
        <v>703</v>
      </c>
      <c r="CL31" s="347">
        <v>31</v>
      </c>
      <c r="CO31" s="189">
        <f t="shared" si="40"/>
        <v>46136</v>
      </c>
      <c r="CP31" s="190">
        <f t="shared" si="43"/>
        <v>31</v>
      </c>
      <c r="CQ31" s="191">
        <f t="shared" si="41"/>
        <v>1056</v>
      </c>
      <c r="CR31" s="190">
        <f t="shared" si="42"/>
        <v>596.66666666666663</v>
      </c>
      <c r="CS31" s="241"/>
      <c r="CT31" s="243"/>
      <c r="CU31" s="187">
        <v>46121</v>
      </c>
      <c r="CV31" s="184">
        <v>1</v>
      </c>
      <c r="CW31" s="234">
        <v>7.8</v>
      </c>
      <c r="CX31" s="347">
        <v>7.45</v>
      </c>
      <c r="CY31" s="208">
        <v>4.4871794871794823E-2</v>
      </c>
      <c r="CZ31" s="208"/>
      <c r="DA31" s="261">
        <f>CU31</f>
        <v>46121</v>
      </c>
      <c r="DB31" s="184">
        <f t="shared" si="13"/>
        <v>1</v>
      </c>
      <c r="DC31" s="184" t="str">
        <f t="shared" si="14"/>
        <v>09 - T1</v>
      </c>
      <c r="DD31" s="208">
        <f t="shared" si="15"/>
        <v>4.4871794871794823E-2</v>
      </c>
      <c r="DE31" s="265">
        <v>1309.1116071428571</v>
      </c>
      <c r="DG31" s="184">
        <v>1</v>
      </c>
      <c r="DH31" s="187">
        <v>46137</v>
      </c>
      <c r="DI31" s="347">
        <v>0</v>
      </c>
      <c r="DL31" s="184" t="str">
        <f t="shared" si="16"/>
        <v>09 - T1</v>
      </c>
      <c r="DM31" s="226">
        <f t="shared" si="17"/>
        <v>0</v>
      </c>
      <c r="DN31" s="226">
        <f t="shared" si="18"/>
        <v>7.45</v>
      </c>
      <c r="DO31" s="234">
        <v>162.5</v>
      </c>
      <c r="DP31" s="234">
        <v>236.60714285714286</v>
      </c>
      <c r="DQ31" s="234">
        <v>22.321428571428573</v>
      </c>
      <c r="DR31" s="234">
        <v>8.9285714285714288</v>
      </c>
      <c r="DS31" s="234">
        <v>8.9285714285714288</v>
      </c>
      <c r="DU31" s="187">
        <v>46121</v>
      </c>
      <c r="DV31" s="184">
        <v>1</v>
      </c>
      <c r="DW31" s="234">
        <v>591</v>
      </c>
      <c r="DX31" s="347">
        <v>79</v>
      </c>
      <c r="EA31" s="261">
        <f>DU31</f>
        <v>46121</v>
      </c>
      <c r="EB31" s="184">
        <f t="shared" si="5"/>
        <v>1</v>
      </c>
      <c r="EC31" s="184" t="str">
        <f t="shared" si="19"/>
        <v>09 - T1</v>
      </c>
      <c r="ED31" s="234">
        <f t="shared" si="0"/>
        <v>591</v>
      </c>
      <c r="EE31" s="234">
        <f t="shared" si="1"/>
        <v>79</v>
      </c>
      <c r="EF31" s="180">
        <v>560</v>
      </c>
      <c r="EG31" s="234">
        <f t="shared" si="44"/>
        <v>330.96000000000004</v>
      </c>
      <c r="EH31" s="234">
        <f t="shared" si="20"/>
        <v>26.145840000000003</v>
      </c>
      <c r="EI31" s="234">
        <f t="shared" si="21"/>
        <v>304.81416000000002</v>
      </c>
      <c r="EJ31" s="266">
        <f t="shared" si="2"/>
        <v>1309.1116071428571</v>
      </c>
      <c r="EK31" s="234">
        <f t="shared" si="22"/>
        <v>304.81416000000002</v>
      </c>
      <c r="EL31" s="234">
        <v>91</v>
      </c>
      <c r="EM31" s="234">
        <v>132.5</v>
      </c>
      <c r="EN31" s="234">
        <v>12.5</v>
      </c>
      <c r="EO31" s="234">
        <v>5</v>
      </c>
      <c r="EP31" s="234">
        <v>5</v>
      </c>
      <c r="EQ31" s="266">
        <v>733102.5</v>
      </c>
      <c r="ER31" s="266"/>
      <c r="ES31"/>
      <c r="ET31"/>
      <c r="EU31"/>
      <c r="EV31" s="266"/>
      <c r="EW31"/>
      <c r="EX31"/>
      <c r="EY31"/>
      <c r="EZ31"/>
      <c r="FA31"/>
      <c r="FB31"/>
      <c r="FC31" s="266"/>
      <c r="FH31" s="187">
        <v>46137</v>
      </c>
      <c r="FI31" s="347">
        <v>0</v>
      </c>
      <c r="FJ31" s="347">
        <v>0</v>
      </c>
      <c r="FK31" s="347">
        <v>0</v>
      </c>
      <c r="FL31" s="208">
        <v>0</v>
      </c>
      <c r="FM31"/>
      <c r="FQ31" s="187">
        <v>46137</v>
      </c>
      <c r="FR31" s="347">
        <v>0</v>
      </c>
      <c r="FS31" s="208">
        <f t="shared" si="6"/>
        <v>0</v>
      </c>
      <c r="FT31" s="187">
        <f t="shared" si="7"/>
        <v>46137</v>
      </c>
      <c r="FU31" s="180">
        <f t="shared" si="3"/>
        <v>0</v>
      </c>
      <c r="FV31" s="208">
        <f t="shared" si="23"/>
        <v>0</v>
      </c>
      <c r="FZ31" s="187">
        <f t="shared" si="8"/>
        <v>46137</v>
      </c>
      <c r="GA31" s="180">
        <f t="shared" si="9"/>
        <v>0</v>
      </c>
      <c r="GB31" s="180">
        <f t="shared" si="4"/>
        <v>0</v>
      </c>
      <c r="GD31" s="187">
        <v>46137</v>
      </c>
      <c r="GE31" s="347">
        <v>0</v>
      </c>
      <c r="GF31" s="347">
        <v>0</v>
      </c>
      <c r="GG31" s="347">
        <v>0</v>
      </c>
      <c r="GH31" s="216">
        <v>0</v>
      </c>
      <c r="GM31" s="187">
        <v>46137</v>
      </c>
      <c r="GN31" s="347">
        <v>0</v>
      </c>
      <c r="GO31" s="208">
        <f t="shared" si="24"/>
        <v>0</v>
      </c>
      <c r="GP31" s="187">
        <f t="shared" si="10"/>
        <v>46137</v>
      </c>
      <c r="GQ31" s="180">
        <f t="shared" si="25"/>
        <v>0</v>
      </c>
      <c r="GR31" s="208">
        <f t="shared" si="26"/>
        <v>0</v>
      </c>
      <c r="GS31" s="180"/>
      <c r="GT31" s="180"/>
      <c r="GU31" s="180"/>
      <c r="GV31" s="187">
        <f t="shared" si="11"/>
        <v>46137</v>
      </c>
      <c r="GW31" s="180">
        <f t="shared" si="12"/>
        <v>0</v>
      </c>
      <c r="GX31" s="180">
        <f t="shared" si="27"/>
        <v>0</v>
      </c>
      <c r="GY31" s="180"/>
      <c r="GZ31" s="180"/>
      <c r="HA31" s="180"/>
      <c r="HB31" s="180"/>
      <c r="HC31" s="180"/>
      <c r="HD31" s="180"/>
      <c r="HE31" s="180"/>
      <c r="HF31" s="180"/>
      <c r="HG31" s="180"/>
      <c r="HH31" s="180"/>
    </row>
    <row r="32" spans="1:216" x14ac:dyDescent="0.25">
      <c r="A32" s="158"/>
      <c r="B32" s="40"/>
      <c r="C32" s="40"/>
      <c r="D32" s="40"/>
      <c r="E32" s="40"/>
      <c r="F32" s="155"/>
      <c r="G32" s="156"/>
      <c r="H32" s="156"/>
      <c r="I32" s="156"/>
      <c r="J32" s="156"/>
      <c r="K32" s="156"/>
      <c r="L32" s="156"/>
      <c r="M32" s="157"/>
      <c r="N32" s="155"/>
      <c r="O32" s="156"/>
      <c r="P32" s="156"/>
      <c r="Q32" s="156"/>
      <c r="R32" s="156"/>
      <c r="S32" s="156"/>
      <c r="T32" s="156"/>
      <c r="U32" s="157"/>
      <c r="V32" s="41"/>
      <c r="CI32" s="181">
        <v>46137</v>
      </c>
      <c r="CJ32" s="347">
        <v>0</v>
      </c>
      <c r="CK32" s="347">
        <v>45</v>
      </c>
      <c r="CL32" s="347">
        <v>48</v>
      </c>
      <c r="CO32" s="189">
        <f t="shared" si="40"/>
        <v>46137</v>
      </c>
      <c r="CP32" s="190">
        <f t="shared" si="43"/>
        <v>45</v>
      </c>
      <c r="CQ32" s="191">
        <f t="shared" si="41"/>
        <v>48</v>
      </c>
      <c r="CR32" s="190">
        <f t="shared" si="42"/>
        <v>46.5</v>
      </c>
      <c r="CS32" s="241"/>
      <c r="CT32" s="243"/>
      <c r="CV32" s="184">
        <v>2</v>
      </c>
      <c r="CW32" s="234">
        <v>7.81</v>
      </c>
      <c r="CX32" s="347">
        <v>7.08</v>
      </c>
      <c r="CY32" s="208">
        <v>9.3469910371318798E-2</v>
      </c>
      <c r="CZ32" s="208"/>
      <c r="DA32" s="261">
        <f>DA31</f>
        <v>46121</v>
      </c>
      <c r="DB32" s="184">
        <f t="shared" si="13"/>
        <v>2</v>
      </c>
      <c r="DC32" s="184" t="str">
        <f t="shared" si="14"/>
        <v>09 - T2</v>
      </c>
      <c r="DD32" s="208">
        <f t="shared" si="15"/>
        <v>9.3469910371318798E-2</v>
      </c>
      <c r="DE32" s="265">
        <v>3492.6395833333331</v>
      </c>
      <c r="DG32" s="184">
        <v>1</v>
      </c>
      <c r="DH32" s="187">
        <v>46138</v>
      </c>
      <c r="DI32" s="347">
        <v>0</v>
      </c>
      <c r="DL32" s="184" t="str">
        <f t="shared" si="16"/>
        <v>09 - T2</v>
      </c>
      <c r="DM32" s="226">
        <f t="shared" si="17"/>
        <v>0</v>
      </c>
      <c r="DN32" s="226">
        <f t="shared" si="18"/>
        <v>7.08</v>
      </c>
      <c r="DO32" s="234">
        <v>866.66666666666663</v>
      </c>
      <c r="DP32" s="234">
        <v>331.25</v>
      </c>
      <c r="DQ32" s="234">
        <v>156.25</v>
      </c>
      <c r="DR32" s="234">
        <v>20.833333333333332</v>
      </c>
      <c r="DS32" s="234">
        <v>20.833333333333332</v>
      </c>
      <c r="DV32" s="184">
        <v>2</v>
      </c>
      <c r="DW32" s="234">
        <v>384</v>
      </c>
      <c r="DX32" s="347">
        <v>62</v>
      </c>
      <c r="EA32" s="261">
        <f>+EA31</f>
        <v>46121</v>
      </c>
      <c r="EB32" s="184">
        <f t="shared" si="5"/>
        <v>2</v>
      </c>
      <c r="EC32" s="184" t="str">
        <f t="shared" si="19"/>
        <v>09 - T2</v>
      </c>
      <c r="ED32" s="234">
        <f t="shared" si="0"/>
        <v>384</v>
      </c>
      <c r="EE32" s="234">
        <f t="shared" si="1"/>
        <v>62</v>
      </c>
      <c r="EF32" s="180">
        <v>240</v>
      </c>
      <c r="EG32" s="234">
        <f t="shared" si="44"/>
        <v>92.16</v>
      </c>
      <c r="EH32" s="234">
        <f t="shared" si="20"/>
        <v>5.7139199999999999</v>
      </c>
      <c r="EI32" s="234">
        <f t="shared" si="21"/>
        <v>86.446079999999995</v>
      </c>
      <c r="EJ32" s="266">
        <f t="shared" si="2"/>
        <v>3492.6395833333331</v>
      </c>
      <c r="EK32" s="234">
        <f t="shared" si="22"/>
        <v>86.446079999999995</v>
      </c>
      <c r="EL32" s="234">
        <v>208</v>
      </c>
      <c r="EM32" s="234">
        <v>79.5</v>
      </c>
      <c r="EN32" s="234">
        <v>37.5</v>
      </c>
      <c r="EO32" s="234">
        <v>5</v>
      </c>
      <c r="EP32" s="234">
        <v>5</v>
      </c>
      <c r="EQ32" s="266">
        <v>838233.5</v>
      </c>
      <c r="ER32" s="266"/>
      <c r="ES32"/>
      <c r="ET32"/>
      <c r="EU32"/>
      <c r="EV32" s="266"/>
      <c r="EW32"/>
      <c r="EX32"/>
      <c r="EY32"/>
      <c r="EZ32"/>
      <c r="FA32"/>
      <c r="FB32"/>
      <c r="FC32" s="266"/>
      <c r="FH32" s="187">
        <v>46138</v>
      </c>
      <c r="FI32" s="347">
        <v>0</v>
      </c>
      <c r="FJ32" s="347">
        <v>0</v>
      </c>
      <c r="FK32" s="347">
        <v>0</v>
      </c>
      <c r="FL32" s="208">
        <v>0</v>
      </c>
      <c r="FM32"/>
      <c r="FQ32" s="187">
        <v>46138</v>
      </c>
      <c r="FR32" s="347">
        <v>0</v>
      </c>
      <c r="FS32" s="208">
        <f t="shared" si="6"/>
        <v>0</v>
      </c>
      <c r="FT32" s="187">
        <f t="shared" si="7"/>
        <v>46138</v>
      </c>
      <c r="FU32" s="180">
        <f t="shared" si="3"/>
        <v>0</v>
      </c>
      <c r="FV32" s="208">
        <f t="shared" si="23"/>
        <v>0</v>
      </c>
      <c r="FZ32" s="187">
        <f t="shared" si="8"/>
        <v>46138</v>
      </c>
      <c r="GA32" s="180">
        <f t="shared" si="9"/>
        <v>0</v>
      </c>
      <c r="GB32" s="180">
        <f t="shared" si="4"/>
        <v>0</v>
      </c>
      <c r="GD32" s="187">
        <v>46138</v>
      </c>
      <c r="GE32" s="347">
        <v>0</v>
      </c>
      <c r="GF32" s="347">
        <v>0</v>
      </c>
      <c r="GG32" s="347">
        <v>0</v>
      </c>
      <c r="GH32" s="216">
        <v>0</v>
      </c>
      <c r="GM32" s="187">
        <v>46138</v>
      </c>
      <c r="GN32" s="347">
        <v>0</v>
      </c>
      <c r="GO32" s="208">
        <f t="shared" si="24"/>
        <v>0</v>
      </c>
      <c r="GP32" s="187">
        <f t="shared" si="10"/>
        <v>46138</v>
      </c>
      <c r="GQ32" s="180">
        <f t="shared" si="25"/>
        <v>0</v>
      </c>
      <c r="GR32" s="208">
        <f t="shared" si="26"/>
        <v>0</v>
      </c>
      <c r="GS32" s="180"/>
      <c r="GT32" s="180"/>
      <c r="GU32" s="180"/>
      <c r="GV32" s="187">
        <f t="shared" si="11"/>
        <v>46138</v>
      </c>
      <c r="GW32" s="180">
        <f t="shared" si="12"/>
        <v>0</v>
      </c>
      <c r="GX32" s="180">
        <f t="shared" si="27"/>
        <v>0</v>
      </c>
      <c r="GY32" s="180"/>
      <c r="GZ32" s="180"/>
      <c r="HA32" s="180"/>
      <c r="HB32" s="180"/>
      <c r="HC32" s="180"/>
      <c r="HD32" s="180"/>
      <c r="HE32" s="180"/>
      <c r="HF32" s="180"/>
      <c r="HG32" s="180"/>
      <c r="HH32" s="180"/>
    </row>
    <row r="33" spans="1:216" x14ac:dyDescent="0.25">
      <c r="A33" s="158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1"/>
      <c r="CI33" s="181">
        <v>46138</v>
      </c>
      <c r="CJ33" s="347">
        <v>0</v>
      </c>
      <c r="CK33" s="347">
        <v>24</v>
      </c>
      <c r="CL33" s="347">
        <v>51</v>
      </c>
      <c r="CO33" s="189">
        <f t="shared" si="40"/>
        <v>46138</v>
      </c>
      <c r="CP33" s="190">
        <f t="shared" si="43"/>
        <v>24</v>
      </c>
      <c r="CQ33" s="191">
        <f t="shared" si="41"/>
        <v>51</v>
      </c>
      <c r="CR33" s="190">
        <f t="shared" si="42"/>
        <v>37.5</v>
      </c>
      <c r="CS33" s="241"/>
      <c r="CT33" s="243"/>
      <c r="CV33" s="184">
        <v>3</v>
      </c>
      <c r="CW33" s="234">
        <v>7.89</v>
      </c>
      <c r="CX33" s="347">
        <v>7.07</v>
      </c>
      <c r="CY33" s="208">
        <v>0.10392902408111526</v>
      </c>
      <c r="CZ33" s="208"/>
      <c r="DA33" s="262">
        <f>DA32</f>
        <v>46121</v>
      </c>
      <c r="DB33" s="184">
        <f t="shared" si="13"/>
        <v>3</v>
      </c>
      <c r="DC33" s="184" t="str">
        <f t="shared" si="14"/>
        <v>09 - T3</v>
      </c>
      <c r="DD33" s="208">
        <f t="shared" si="15"/>
        <v>0.10392902408111526</v>
      </c>
      <c r="DE33" s="265">
        <v>1560.0104166666667</v>
      </c>
      <c r="DG33" s="184">
        <v>1</v>
      </c>
      <c r="DH33" s="187">
        <v>46139</v>
      </c>
      <c r="DI33" s="347">
        <v>2810</v>
      </c>
      <c r="DL33" s="184" t="str">
        <f t="shared" si="16"/>
        <v>09 - T3</v>
      </c>
      <c r="DM33" s="226">
        <f t="shared" si="17"/>
        <v>2810</v>
      </c>
      <c r="DN33" s="226">
        <f t="shared" si="18"/>
        <v>7.07</v>
      </c>
      <c r="DO33" s="234">
        <v>541.66666666666663</v>
      </c>
      <c r="DP33" s="234">
        <v>138.02083333333334</v>
      </c>
      <c r="DQ33" s="234">
        <v>78.125</v>
      </c>
      <c r="DR33" s="234">
        <v>0</v>
      </c>
      <c r="DS33" s="234">
        <v>10.416666666666666</v>
      </c>
      <c r="DV33" s="184">
        <v>3</v>
      </c>
      <c r="DW33" s="234">
        <v>335</v>
      </c>
      <c r="DX33" s="347">
        <v>32</v>
      </c>
      <c r="EA33" s="262">
        <f>+EA32</f>
        <v>46121</v>
      </c>
      <c r="EB33" s="184">
        <f t="shared" si="5"/>
        <v>3</v>
      </c>
      <c r="EC33" s="184" t="str">
        <f t="shared" si="19"/>
        <v>09 - T3</v>
      </c>
      <c r="ED33" s="234">
        <f t="shared" si="0"/>
        <v>335</v>
      </c>
      <c r="EE33" s="234">
        <f t="shared" si="1"/>
        <v>32</v>
      </c>
      <c r="EF33" s="180">
        <v>480</v>
      </c>
      <c r="EG33" s="234">
        <f t="shared" si="44"/>
        <v>160.80000000000001</v>
      </c>
      <c r="EH33" s="234">
        <f t="shared" si="20"/>
        <v>5.1456</v>
      </c>
      <c r="EI33" s="234">
        <f t="shared" si="21"/>
        <v>155.65440000000001</v>
      </c>
      <c r="EJ33" s="266">
        <f t="shared" si="2"/>
        <v>1560.0104166666667</v>
      </c>
      <c r="EK33" s="234">
        <f t="shared" si="22"/>
        <v>155.65440000000001</v>
      </c>
      <c r="EL33" s="234">
        <v>260</v>
      </c>
      <c r="EM33" s="234">
        <v>66.25</v>
      </c>
      <c r="EN33" s="234">
        <v>37.5</v>
      </c>
      <c r="EO33" s="234">
        <v>0</v>
      </c>
      <c r="EP33" s="234">
        <v>5</v>
      </c>
      <c r="EQ33" s="266">
        <v>748805</v>
      </c>
      <c r="ER33" s="266"/>
      <c r="ES33"/>
      <c r="ET33"/>
      <c r="EU33"/>
      <c r="EV33" s="266"/>
      <c r="EW33"/>
      <c r="EX33"/>
      <c r="EY33"/>
      <c r="EZ33"/>
      <c r="FA33"/>
      <c r="FB33"/>
      <c r="FC33" s="266"/>
      <c r="FH33" s="187">
        <v>46139</v>
      </c>
      <c r="FI33" s="347">
        <v>0</v>
      </c>
      <c r="FJ33" s="347">
        <v>0</v>
      </c>
      <c r="FK33" s="347">
        <v>0</v>
      </c>
      <c r="FL33" s="208">
        <v>0</v>
      </c>
      <c r="FM33"/>
      <c r="FQ33" s="187">
        <v>46139</v>
      </c>
      <c r="FR33" s="347">
        <v>0</v>
      </c>
      <c r="FS33" s="208">
        <f t="shared" si="6"/>
        <v>0</v>
      </c>
      <c r="FT33" s="187">
        <f t="shared" si="7"/>
        <v>46139</v>
      </c>
      <c r="FU33" s="180">
        <f t="shared" si="3"/>
        <v>0</v>
      </c>
      <c r="FV33" s="208">
        <f t="shared" si="23"/>
        <v>0</v>
      </c>
      <c r="FZ33" s="187">
        <f t="shared" si="8"/>
        <v>46139</v>
      </c>
      <c r="GA33" s="180">
        <f t="shared" si="9"/>
        <v>0</v>
      </c>
      <c r="GB33" s="180">
        <f t="shared" si="4"/>
        <v>0</v>
      </c>
      <c r="GD33" s="187">
        <v>46139</v>
      </c>
      <c r="GE33" s="347">
        <v>0</v>
      </c>
      <c r="GF33" s="347">
        <v>0</v>
      </c>
      <c r="GG33" s="347">
        <v>0</v>
      </c>
      <c r="GH33" s="216">
        <v>0</v>
      </c>
      <c r="GM33" s="187">
        <v>46139</v>
      </c>
      <c r="GN33" s="347">
        <v>0</v>
      </c>
      <c r="GO33" s="208">
        <f t="shared" si="24"/>
        <v>0</v>
      </c>
      <c r="GP33" s="187">
        <f t="shared" si="10"/>
        <v>46139</v>
      </c>
      <c r="GQ33" s="180">
        <f t="shared" si="25"/>
        <v>0</v>
      </c>
      <c r="GR33" s="208">
        <f t="shared" si="26"/>
        <v>0</v>
      </c>
      <c r="GS33" s="180"/>
      <c r="GT33" s="180"/>
      <c r="GU33" s="180"/>
      <c r="GV33" s="187">
        <f t="shared" si="11"/>
        <v>46139</v>
      </c>
      <c r="GW33" s="180">
        <f t="shared" si="12"/>
        <v>0</v>
      </c>
      <c r="GX33" s="180">
        <f t="shared" si="27"/>
        <v>0</v>
      </c>
      <c r="GY33" s="180"/>
      <c r="GZ33" s="180"/>
      <c r="HA33" s="180"/>
      <c r="HB33" s="180"/>
      <c r="HC33" s="180"/>
      <c r="HD33" s="180"/>
      <c r="HE33" s="180"/>
      <c r="HF33" s="180"/>
      <c r="HG33" s="180"/>
      <c r="HH33" s="180"/>
    </row>
    <row r="34" spans="1:216" x14ac:dyDescent="0.25">
      <c r="A34" s="159"/>
      <c r="B34" s="160"/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CI34" s="181">
        <v>46139</v>
      </c>
      <c r="CJ34" s="347">
        <v>29</v>
      </c>
      <c r="CK34" s="347">
        <v>34</v>
      </c>
      <c r="CL34" s="347">
        <v>44</v>
      </c>
      <c r="CO34" s="189">
        <f t="shared" si="40"/>
        <v>46139</v>
      </c>
      <c r="CP34" s="190">
        <f t="shared" si="43"/>
        <v>29</v>
      </c>
      <c r="CQ34" s="191">
        <f t="shared" si="41"/>
        <v>44</v>
      </c>
      <c r="CR34" s="190">
        <f t="shared" si="42"/>
        <v>35.666666666666664</v>
      </c>
      <c r="CS34" s="241"/>
      <c r="CT34" s="243"/>
      <c r="CU34" s="187">
        <v>46122</v>
      </c>
      <c r="CV34" s="184">
        <v>1</v>
      </c>
      <c r="CW34" s="234">
        <v>7.92</v>
      </c>
      <c r="CX34" s="347">
        <v>7.17</v>
      </c>
      <c r="CY34" s="208">
        <v>9.4696969696969724E-2</v>
      </c>
      <c r="CZ34" s="208"/>
      <c r="DA34" s="261">
        <f>CU34</f>
        <v>46122</v>
      </c>
      <c r="DB34" s="184">
        <f t="shared" si="13"/>
        <v>1</v>
      </c>
      <c r="DC34" s="184" t="str">
        <f t="shared" si="14"/>
        <v>10 - T1</v>
      </c>
      <c r="DD34" s="208">
        <f t="shared" si="15"/>
        <v>9.4696969696969724E-2</v>
      </c>
      <c r="DE34" s="265">
        <v>1511.9864583333333</v>
      </c>
      <c r="DG34" s="184">
        <v>1</v>
      </c>
      <c r="DH34" s="187">
        <v>46140</v>
      </c>
      <c r="DI34" s="347">
        <v>517</v>
      </c>
      <c r="DL34" s="184" t="str">
        <f t="shared" si="16"/>
        <v>10 - T1</v>
      </c>
      <c r="DM34" s="226">
        <f t="shared" si="17"/>
        <v>517</v>
      </c>
      <c r="DN34" s="226">
        <f t="shared" si="18"/>
        <v>7.17</v>
      </c>
      <c r="DO34" s="234">
        <v>27.083333333333332</v>
      </c>
      <c r="DP34" s="234">
        <v>27.604166666666668</v>
      </c>
      <c r="DQ34" s="234">
        <v>156.25</v>
      </c>
      <c r="DR34" s="234">
        <v>10.416666666666666</v>
      </c>
      <c r="DS34" s="234">
        <v>10.416666666666666</v>
      </c>
      <c r="DU34" s="187">
        <v>46122</v>
      </c>
      <c r="DV34" s="184">
        <v>1</v>
      </c>
      <c r="DW34" s="234">
        <v>570</v>
      </c>
      <c r="DX34" s="347">
        <v>32</v>
      </c>
      <c r="EA34" s="261">
        <f>DU34</f>
        <v>46122</v>
      </c>
      <c r="EB34" s="184">
        <f t="shared" si="5"/>
        <v>1</v>
      </c>
      <c r="EC34" s="184" t="str">
        <f t="shared" si="19"/>
        <v>10 - T1</v>
      </c>
      <c r="ED34" s="234">
        <f t="shared" si="0"/>
        <v>570</v>
      </c>
      <c r="EE34" s="234">
        <f t="shared" si="1"/>
        <v>32</v>
      </c>
      <c r="EF34" s="180">
        <v>480</v>
      </c>
      <c r="EG34" s="234">
        <f t="shared" si="44"/>
        <v>273.59999999999997</v>
      </c>
      <c r="EH34" s="234">
        <f t="shared" si="20"/>
        <v>8.7551999999999985</v>
      </c>
      <c r="EI34" s="234">
        <f t="shared" si="21"/>
        <v>264.84479999999996</v>
      </c>
      <c r="EJ34" s="266">
        <f t="shared" si="2"/>
        <v>1511.9864583333333</v>
      </c>
      <c r="EK34" s="234">
        <f t="shared" si="22"/>
        <v>264.84479999999996</v>
      </c>
      <c r="EL34" s="234">
        <v>13</v>
      </c>
      <c r="EM34" s="234">
        <v>13.25</v>
      </c>
      <c r="EN34" s="234">
        <v>75</v>
      </c>
      <c r="EO34" s="234">
        <v>5</v>
      </c>
      <c r="EP34" s="234">
        <v>5</v>
      </c>
      <c r="EQ34" s="266">
        <v>725753.5</v>
      </c>
      <c r="ER34" s="266"/>
      <c r="ES34"/>
      <c r="ET34"/>
      <c r="EU34"/>
      <c r="EV34" s="266"/>
      <c r="EW34"/>
      <c r="EX34"/>
      <c r="EY34"/>
      <c r="EZ34"/>
      <c r="FA34"/>
      <c r="FB34"/>
      <c r="FC34" s="266"/>
      <c r="FH34" s="187">
        <v>46140</v>
      </c>
      <c r="FI34" s="347">
        <v>0</v>
      </c>
      <c r="FJ34" s="347">
        <v>0</v>
      </c>
      <c r="FK34" s="347">
        <v>0</v>
      </c>
      <c r="FL34" s="208">
        <v>0</v>
      </c>
      <c r="FM34"/>
      <c r="FQ34" s="187">
        <v>46140</v>
      </c>
      <c r="FR34" s="347">
        <v>0</v>
      </c>
      <c r="FS34" s="208">
        <f t="shared" si="6"/>
        <v>0</v>
      </c>
      <c r="FT34" s="187">
        <f t="shared" si="7"/>
        <v>46140</v>
      </c>
      <c r="FU34" s="180">
        <f t="shared" si="3"/>
        <v>0</v>
      </c>
      <c r="FV34" s="208">
        <f t="shared" si="23"/>
        <v>0</v>
      </c>
      <c r="FZ34" s="187">
        <f t="shared" si="8"/>
        <v>46140</v>
      </c>
      <c r="GA34" s="180">
        <f t="shared" si="9"/>
        <v>0</v>
      </c>
      <c r="GB34" s="180">
        <f t="shared" si="4"/>
        <v>0</v>
      </c>
      <c r="GD34" s="187">
        <v>46140</v>
      </c>
      <c r="GE34" s="347">
        <v>0</v>
      </c>
      <c r="GF34" s="347">
        <v>0</v>
      </c>
      <c r="GG34" s="347">
        <v>0</v>
      </c>
      <c r="GH34" s="216">
        <v>0</v>
      </c>
      <c r="GM34" s="187">
        <v>46140</v>
      </c>
      <c r="GN34" s="347">
        <v>0</v>
      </c>
      <c r="GO34" s="208">
        <f t="shared" si="24"/>
        <v>0</v>
      </c>
      <c r="GP34" s="187">
        <f t="shared" si="10"/>
        <v>46140</v>
      </c>
      <c r="GQ34" s="180">
        <f t="shared" si="25"/>
        <v>0</v>
      </c>
      <c r="GR34" s="208">
        <f t="shared" si="26"/>
        <v>0</v>
      </c>
      <c r="GS34" s="180"/>
      <c r="GT34" s="180"/>
      <c r="GU34" s="180"/>
      <c r="GV34" s="187">
        <f t="shared" si="11"/>
        <v>46140</v>
      </c>
      <c r="GW34" s="180">
        <f t="shared" si="12"/>
        <v>0</v>
      </c>
      <c r="GX34" s="180">
        <f t="shared" si="27"/>
        <v>0</v>
      </c>
      <c r="GY34" s="180"/>
      <c r="GZ34" s="180"/>
      <c r="HA34" s="180"/>
      <c r="HB34" s="180"/>
      <c r="HC34" s="180"/>
      <c r="HD34" s="180"/>
      <c r="HE34" s="180"/>
      <c r="HF34" s="180"/>
      <c r="HG34" s="180"/>
      <c r="HH34" s="180"/>
    </row>
    <row r="35" spans="1:216" ht="15" customHeight="1" x14ac:dyDescent="0.25">
      <c r="A35" s="316" t="s">
        <v>189</v>
      </c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317"/>
      <c r="S35" s="317"/>
      <c r="T35" s="317"/>
      <c r="U35" s="317"/>
      <c r="V35" s="318"/>
      <c r="CI35" s="181">
        <v>46140</v>
      </c>
      <c r="CJ35" s="347">
        <v>28</v>
      </c>
      <c r="CK35" s="347">
        <v>32</v>
      </c>
      <c r="CL35" s="347">
        <v>35</v>
      </c>
      <c r="CO35" s="189">
        <f t="shared" si="40"/>
        <v>46140</v>
      </c>
      <c r="CP35" s="190">
        <f t="shared" si="43"/>
        <v>28</v>
      </c>
      <c r="CQ35" s="191">
        <f t="shared" si="41"/>
        <v>35</v>
      </c>
      <c r="CR35" s="190">
        <f t="shared" si="42"/>
        <v>31.666666666666668</v>
      </c>
      <c r="CS35" s="241"/>
      <c r="CT35" s="243"/>
      <c r="CV35" s="184">
        <v>2</v>
      </c>
      <c r="CW35" s="234">
        <v>7.63</v>
      </c>
      <c r="CX35" s="347">
        <v>7.16</v>
      </c>
      <c r="CY35" s="208">
        <v>6.1598951507208399E-2</v>
      </c>
      <c r="CZ35" s="208"/>
      <c r="DA35" s="261">
        <f>DA34</f>
        <v>46122</v>
      </c>
      <c r="DB35" s="184">
        <f t="shared" si="13"/>
        <v>2</v>
      </c>
      <c r="DC35" s="184" t="str">
        <f t="shared" si="14"/>
        <v>10 - T2</v>
      </c>
      <c r="DD35" s="208">
        <f t="shared" si="15"/>
        <v>6.1598951507208399E-2</v>
      </c>
      <c r="DE35" s="265">
        <v>2847.2662500000001</v>
      </c>
      <c r="DG35" s="184">
        <v>1</v>
      </c>
      <c r="DH35" s="187">
        <v>46141</v>
      </c>
      <c r="DI35" s="347">
        <v>4770</v>
      </c>
      <c r="DL35" s="184" t="str">
        <f t="shared" si="16"/>
        <v>10 - T2</v>
      </c>
      <c r="DM35" s="226">
        <f t="shared" si="17"/>
        <v>4770</v>
      </c>
      <c r="DN35" s="226">
        <f t="shared" si="18"/>
        <v>7.16</v>
      </c>
      <c r="DO35" s="234">
        <v>487.5</v>
      </c>
      <c r="DP35" s="234">
        <v>629.375</v>
      </c>
      <c r="DQ35" s="234">
        <v>62.5</v>
      </c>
      <c r="DR35" s="234">
        <v>0</v>
      </c>
      <c r="DS35" s="234">
        <v>12.5</v>
      </c>
      <c r="DV35" s="184">
        <v>2</v>
      </c>
      <c r="DW35" s="234">
        <v>376</v>
      </c>
      <c r="DX35" s="347">
        <v>42</v>
      </c>
      <c r="EA35" s="261">
        <f>+EA34</f>
        <v>46122</v>
      </c>
      <c r="EB35" s="184">
        <f t="shared" si="5"/>
        <v>2</v>
      </c>
      <c r="EC35" s="184" t="str">
        <f t="shared" si="19"/>
        <v>10 - T2</v>
      </c>
      <c r="ED35" s="234">
        <f t="shared" si="0"/>
        <v>376</v>
      </c>
      <c r="EE35" s="234">
        <f t="shared" si="1"/>
        <v>42</v>
      </c>
      <c r="EF35" s="180">
        <v>400</v>
      </c>
      <c r="EG35" s="234">
        <f t="shared" si="44"/>
        <v>150.39999999999998</v>
      </c>
      <c r="EH35" s="234">
        <f t="shared" si="20"/>
        <v>6.3167999999999989</v>
      </c>
      <c r="EI35" s="234">
        <f t="shared" si="21"/>
        <v>144.08319999999998</v>
      </c>
      <c r="EJ35" s="266">
        <f t="shared" si="2"/>
        <v>2847.2662500000001</v>
      </c>
      <c r="EK35" s="234">
        <f t="shared" si="22"/>
        <v>144.08319999999998</v>
      </c>
      <c r="EL35" s="234">
        <v>195</v>
      </c>
      <c r="EM35" s="234">
        <v>251.75</v>
      </c>
      <c r="EN35" s="234">
        <v>25</v>
      </c>
      <c r="EO35" s="234">
        <v>0</v>
      </c>
      <c r="EP35" s="234">
        <v>5</v>
      </c>
      <c r="EQ35" s="266">
        <v>1138906.5</v>
      </c>
      <c r="ER35" s="266"/>
      <c r="ES35"/>
      <c r="ET35"/>
      <c r="EU35"/>
      <c r="EV35" s="266"/>
      <c r="EW35"/>
      <c r="EX35"/>
      <c r="EY35"/>
      <c r="EZ35"/>
      <c r="FA35"/>
      <c r="FB35"/>
      <c r="FC35" s="266"/>
      <c r="FH35" s="187">
        <v>46141</v>
      </c>
      <c r="FI35" s="347">
        <v>0</v>
      </c>
      <c r="FJ35" s="347">
        <v>0</v>
      </c>
      <c r="FK35" s="347">
        <v>0</v>
      </c>
      <c r="FL35" s="208">
        <v>0</v>
      </c>
      <c r="FM35"/>
      <c r="FQ35" s="187">
        <v>46141</v>
      </c>
      <c r="FR35" s="347">
        <v>0</v>
      </c>
      <c r="FS35" s="208">
        <f t="shared" si="6"/>
        <v>0</v>
      </c>
      <c r="FT35" s="187">
        <f t="shared" si="7"/>
        <v>46141</v>
      </c>
      <c r="FU35" s="180">
        <f t="shared" si="3"/>
        <v>0</v>
      </c>
      <c r="FV35" s="208">
        <f t="shared" si="23"/>
        <v>0</v>
      </c>
      <c r="FZ35" s="187">
        <f t="shared" si="8"/>
        <v>46141</v>
      </c>
      <c r="GA35" s="180">
        <f t="shared" si="9"/>
        <v>0</v>
      </c>
      <c r="GB35" s="180">
        <f t="shared" si="4"/>
        <v>0</v>
      </c>
      <c r="GD35" s="187">
        <v>46141</v>
      </c>
      <c r="GE35" s="347">
        <v>0</v>
      </c>
      <c r="GF35" s="347">
        <v>0</v>
      </c>
      <c r="GG35" s="347">
        <v>0</v>
      </c>
      <c r="GH35" s="216">
        <v>0</v>
      </c>
      <c r="GM35" s="187">
        <v>46141</v>
      </c>
      <c r="GN35" s="347">
        <v>0</v>
      </c>
      <c r="GO35" s="208">
        <f t="shared" si="24"/>
        <v>0</v>
      </c>
      <c r="GP35" s="187">
        <f t="shared" si="10"/>
        <v>46141</v>
      </c>
      <c r="GQ35" s="180">
        <f t="shared" si="25"/>
        <v>0</v>
      </c>
      <c r="GR35" s="208">
        <f t="shared" si="26"/>
        <v>0</v>
      </c>
      <c r="GS35" s="180"/>
      <c r="GT35" s="180"/>
      <c r="GU35" s="180"/>
      <c r="GV35" s="187">
        <f t="shared" si="11"/>
        <v>46141</v>
      </c>
      <c r="GW35" s="180">
        <f t="shared" si="12"/>
        <v>0</v>
      </c>
      <c r="GX35" s="180">
        <f t="shared" si="27"/>
        <v>0</v>
      </c>
      <c r="GY35" s="180"/>
      <c r="GZ35" s="180"/>
      <c r="HA35" s="180"/>
      <c r="HB35" s="180"/>
      <c r="HC35" s="180"/>
      <c r="HD35" s="180"/>
      <c r="HE35" s="180"/>
      <c r="HF35" s="180"/>
      <c r="HG35" s="180"/>
      <c r="HH35" s="180"/>
    </row>
    <row r="36" spans="1:216" ht="15" customHeight="1" x14ac:dyDescent="0.25">
      <c r="A36" s="319"/>
      <c r="B36" s="320"/>
      <c r="C36" s="320"/>
      <c r="D36" s="320"/>
      <c r="E36" s="320"/>
      <c r="F36" s="320"/>
      <c r="G36" s="320"/>
      <c r="H36" s="320"/>
      <c r="I36" s="320"/>
      <c r="J36" s="320"/>
      <c r="K36" s="320"/>
      <c r="L36" s="320"/>
      <c r="M36" s="320"/>
      <c r="N36" s="320"/>
      <c r="O36" s="320"/>
      <c r="P36" s="320"/>
      <c r="Q36" s="320"/>
      <c r="R36" s="320"/>
      <c r="S36" s="320"/>
      <c r="T36" s="320"/>
      <c r="U36" s="320"/>
      <c r="V36" s="321"/>
      <c r="CI36" s="181">
        <v>46141</v>
      </c>
      <c r="CJ36" s="347">
        <v>27</v>
      </c>
      <c r="CK36" s="347">
        <v>39</v>
      </c>
      <c r="CL36" s="347">
        <v>39</v>
      </c>
      <c r="CO36" s="189">
        <f t="shared" si="40"/>
        <v>46141</v>
      </c>
      <c r="CP36" s="190">
        <f t="shared" si="43"/>
        <v>27</v>
      </c>
      <c r="CQ36" s="191">
        <f t="shared" si="41"/>
        <v>39</v>
      </c>
      <c r="CR36" s="190">
        <f t="shared" si="42"/>
        <v>35</v>
      </c>
      <c r="CS36" s="241"/>
      <c r="CT36" s="243"/>
      <c r="CV36" s="184">
        <v>3</v>
      </c>
      <c r="CW36" s="234">
        <v>7.92</v>
      </c>
      <c r="CX36" s="347">
        <v>7.12</v>
      </c>
      <c r="CY36" s="208">
        <v>0.10101010101010099</v>
      </c>
      <c r="CZ36" s="208"/>
      <c r="DA36" s="262">
        <f>DA35</f>
        <v>46122</v>
      </c>
      <c r="DB36" s="184">
        <f t="shared" si="13"/>
        <v>3</v>
      </c>
      <c r="DC36" s="184" t="str">
        <f t="shared" si="14"/>
        <v>10 - T3</v>
      </c>
      <c r="DD36" s="208">
        <f t="shared" si="15"/>
        <v>0.10101010101010099</v>
      </c>
      <c r="DE36" s="265">
        <v>2527.7531250000002</v>
      </c>
      <c r="DG36" s="184">
        <v>1</v>
      </c>
      <c r="DH36" s="187">
        <v>46142</v>
      </c>
      <c r="DI36" s="347">
        <v>3970</v>
      </c>
      <c r="DL36" s="184" t="str">
        <f t="shared" si="16"/>
        <v>10 - T3</v>
      </c>
      <c r="DM36" s="226">
        <f t="shared" si="17"/>
        <v>3970</v>
      </c>
      <c r="DN36" s="226">
        <f t="shared" si="18"/>
        <v>7.12</v>
      </c>
      <c r="DO36" s="234">
        <v>223.4375</v>
      </c>
      <c r="DP36" s="234">
        <v>455.46875</v>
      </c>
      <c r="DQ36" s="234">
        <v>117.1875</v>
      </c>
      <c r="DR36" s="234">
        <v>7.8125</v>
      </c>
      <c r="DS36" s="234">
        <v>7.8125</v>
      </c>
      <c r="DV36" s="184">
        <v>3</v>
      </c>
      <c r="DW36" s="234">
        <v>456</v>
      </c>
      <c r="DX36" s="347">
        <v>39</v>
      </c>
      <c r="EA36" s="262">
        <f>+EA35</f>
        <v>46122</v>
      </c>
      <c r="EB36" s="184">
        <f t="shared" si="5"/>
        <v>3</v>
      </c>
      <c r="EC36" s="184" t="str">
        <f t="shared" si="19"/>
        <v>10 - T3</v>
      </c>
      <c r="ED36" s="234">
        <f t="shared" si="0"/>
        <v>456</v>
      </c>
      <c r="EE36" s="234">
        <f t="shared" si="1"/>
        <v>39</v>
      </c>
      <c r="EF36" s="180">
        <v>640</v>
      </c>
      <c r="EG36" s="234">
        <f t="shared" si="44"/>
        <v>291.84000000000003</v>
      </c>
      <c r="EH36" s="234">
        <f t="shared" si="20"/>
        <v>11.381760000000002</v>
      </c>
      <c r="EI36" s="234">
        <f t="shared" si="21"/>
        <v>280.45824000000005</v>
      </c>
      <c r="EJ36" s="266">
        <f t="shared" si="2"/>
        <v>2527.7531250000002</v>
      </c>
      <c r="EK36" s="234">
        <f t="shared" si="22"/>
        <v>280.45824000000005</v>
      </c>
      <c r="EL36" s="234">
        <v>143</v>
      </c>
      <c r="EM36" s="234">
        <v>291.5</v>
      </c>
      <c r="EN36" s="234">
        <v>75</v>
      </c>
      <c r="EO36" s="234">
        <v>5</v>
      </c>
      <c r="EP36" s="234">
        <v>5</v>
      </c>
      <c r="EQ36" s="266">
        <v>1617762</v>
      </c>
      <c r="ER36" s="266"/>
      <c r="ES36"/>
      <c r="ET36"/>
      <c r="EU36"/>
      <c r="EV36" s="266"/>
      <c r="EW36"/>
      <c r="EX36"/>
      <c r="EY36"/>
      <c r="EZ36"/>
      <c r="FA36"/>
      <c r="FB36"/>
      <c r="FC36" s="266"/>
      <c r="FH36" s="187">
        <v>46142</v>
      </c>
      <c r="FI36" s="347">
        <v>0</v>
      </c>
      <c r="FJ36" s="347">
        <v>0</v>
      </c>
      <c r="FK36" s="347">
        <v>0</v>
      </c>
      <c r="FL36" s="208">
        <v>0</v>
      </c>
      <c r="FM36"/>
      <c r="FQ36" s="187">
        <v>46142</v>
      </c>
      <c r="FR36" s="347">
        <v>0</v>
      </c>
      <c r="FS36" s="208">
        <f t="shared" si="6"/>
        <v>0</v>
      </c>
      <c r="FT36" s="187">
        <f t="shared" si="7"/>
        <v>46142</v>
      </c>
      <c r="FU36" s="180">
        <f t="shared" si="3"/>
        <v>0</v>
      </c>
      <c r="FV36" s="208">
        <f t="shared" si="23"/>
        <v>0</v>
      </c>
      <c r="FZ36" s="187">
        <f t="shared" si="8"/>
        <v>46142</v>
      </c>
      <c r="GA36" s="180">
        <f t="shared" si="9"/>
        <v>0</v>
      </c>
      <c r="GB36" s="180">
        <f t="shared" si="4"/>
        <v>0</v>
      </c>
      <c r="GD36" s="187">
        <v>46142</v>
      </c>
      <c r="GE36" s="347">
        <v>0</v>
      </c>
      <c r="GF36" s="347">
        <v>0</v>
      </c>
      <c r="GG36" s="347">
        <v>0</v>
      </c>
      <c r="GH36" s="216">
        <v>0</v>
      </c>
      <c r="GM36" s="187">
        <v>46142</v>
      </c>
      <c r="GN36" s="347">
        <v>0</v>
      </c>
      <c r="GO36" s="208">
        <f t="shared" si="24"/>
        <v>0</v>
      </c>
      <c r="GP36" s="187">
        <f t="shared" si="10"/>
        <v>46142</v>
      </c>
      <c r="GQ36" s="180">
        <f t="shared" si="25"/>
        <v>0</v>
      </c>
      <c r="GR36" s="208">
        <f t="shared" si="26"/>
        <v>0</v>
      </c>
      <c r="GS36" s="180"/>
      <c r="GT36" s="180"/>
      <c r="GU36" s="180"/>
      <c r="GV36" s="187">
        <f t="shared" si="11"/>
        <v>46142</v>
      </c>
      <c r="GW36" s="180">
        <f t="shared" si="12"/>
        <v>0</v>
      </c>
      <c r="GX36" s="180">
        <f t="shared" si="27"/>
        <v>0</v>
      </c>
      <c r="GY36" s="180"/>
      <c r="GZ36" s="180"/>
      <c r="HA36" s="180"/>
      <c r="HB36" s="180"/>
      <c r="HC36" s="180"/>
      <c r="HD36" s="180"/>
      <c r="HE36" s="180"/>
      <c r="HF36" s="180"/>
      <c r="HG36" s="180"/>
      <c r="HH36" s="180"/>
    </row>
    <row r="37" spans="1:216" ht="15" customHeight="1" x14ac:dyDescent="0.25">
      <c r="A37" s="322"/>
      <c r="B37" s="323"/>
      <c r="C37" s="323"/>
      <c r="D37" s="323"/>
      <c r="E37" s="323"/>
      <c r="F37" s="323"/>
      <c r="G37" s="323"/>
      <c r="H37" s="323"/>
      <c r="I37" s="323"/>
      <c r="J37" s="323"/>
      <c r="K37" s="323"/>
      <c r="L37" s="323"/>
      <c r="M37" s="323"/>
      <c r="N37" s="323"/>
      <c r="O37" s="323"/>
      <c r="P37" s="323"/>
      <c r="Q37" s="323"/>
      <c r="R37" s="323"/>
      <c r="S37" s="323"/>
      <c r="T37" s="323"/>
      <c r="U37" s="323"/>
      <c r="V37" s="324"/>
      <c r="CI37" s="181">
        <v>46142</v>
      </c>
      <c r="CJ37" s="347">
        <v>42</v>
      </c>
      <c r="CK37" s="347">
        <v>42</v>
      </c>
      <c r="CL37" s="347">
        <v>56</v>
      </c>
      <c r="CO37" s="189">
        <f t="shared" si="40"/>
        <v>46142</v>
      </c>
      <c r="CP37" s="190">
        <f t="shared" si="43"/>
        <v>42</v>
      </c>
      <c r="CQ37" s="191">
        <f t="shared" si="41"/>
        <v>56</v>
      </c>
      <c r="CR37" s="190">
        <f t="shared" si="42"/>
        <v>46.666666666666664</v>
      </c>
      <c r="CS37" s="241"/>
      <c r="CT37" s="243"/>
      <c r="CU37" s="187">
        <v>46123</v>
      </c>
      <c r="CV37" s="184">
        <v>1</v>
      </c>
      <c r="CW37" s="234">
        <v>7.1</v>
      </c>
      <c r="CX37" s="347">
        <v>7</v>
      </c>
      <c r="CY37" s="208">
        <v>1.4084507042253502E-2</v>
      </c>
      <c r="CZ37"/>
      <c r="DA37" s="261">
        <f>CU37</f>
        <v>46123</v>
      </c>
      <c r="DB37" s="184">
        <f t="shared" ref="DB37:DB99" si="45">CV37</f>
        <v>1</v>
      </c>
      <c r="DC37" s="184" t="str">
        <f t="shared" ref="DC37:DC99" si="46">TEXT(DA37,"dd")&amp;" - T"&amp;DB37</f>
        <v>11 - T1</v>
      </c>
      <c r="DD37" s="208">
        <f t="shared" ref="DD37:DD99" si="47">CY37</f>
        <v>1.4084507042253502E-2</v>
      </c>
      <c r="DE37" s="265">
        <v>3276.28125</v>
      </c>
      <c r="DG37" s="184">
        <v>2</v>
      </c>
      <c r="DH37" s="187">
        <v>46113</v>
      </c>
      <c r="DI37" s="347">
        <v>0</v>
      </c>
      <c r="DL37" s="184" t="str">
        <f t="shared" si="16"/>
        <v>11 - T1</v>
      </c>
      <c r="DM37" s="226">
        <f t="shared" si="17"/>
        <v>0</v>
      </c>
      <c r="DN37" s="226">
        <f t="shared" si="18"/>
        <v>7</v>
      </c>
      <c r="DO37" s="234">
        <v>357.5</v>
      </c>
      <c r="DP37" s="234">
        <v>331.25</v>
      </c>
      <c r="DQ37" s="234">
        <v>281.25</v>
      </c>
      <c r="DR37" s="234">
        <v>0</v>
      </c>
      <c r="DS37" s="234">
        <v>12.5</v>
      </c>
      <c r="DU37" s="187">
        <v>46123</v>
      </c>
      <c r="DV37" s="184">
        <v>1</v>
      </c>
      <c r="DW37" s="234">
        <v>844</v>
      </c>
      <c r="DX37" s="347">
        <v>73</v>
      </c>
      <c r="EA37" s="261">
        <f>DU37</f>
        <v>46123</v>
      </c>
      <c r="EB37" s="184">
        <f t="shared" ref="EB37:EB75" si="48">DV37</f>
        <v>1</v>
      </c>
      <c r="EC37" s="184" t="str">
        <f t="shared" ref="EC37:EC75" si="49">DL37</f>
        <v>11 - T1</v>
      </c>
      <c r="ED37" s="234">
        <f t="shared" ref="ED37:ED75" si="50">DW37</f>
        <v>844</v>
      </c>
      <c r="EE37" s="234">
        <f t="shared" ref="EE37:EE75" si="51">DX37</f>
        <v>73</v>
      </c>
      <c r="EF37" s="180">
        <v>400</v>
      </c>
      <c r="EG37" s="234">
        <f t="shared" ref="EG37:EG75" si="52">(ED37/1000000)*(EF37*1000)</f>
        <v>337.6</v>
      </c>
      <c r="EH37" s="234">
        <f t="shared" ref="EH37:EH75" si="53">(EE37/1000000)*(EG37*1000)</f>
        <v>24.6448</v>
      </c>
      <c r="EI37" s="234">
        <f t="shared" ref="EI37:EI75" si="54">EG37-EH37</f>
        <v>312.95520000000005</v>
      </c>
      <c r="EJ37" s="266">
        <f t="shared" ref="EJ37:EJ101" si="55">DE37</f>
        <v>3276.28125</v>
      </c>
      <c r="EK37" s="234">
        <f t="shared" si="22"/>
        <v>312.95520000000005</v>
      </c>
      <c r="EL37" s="180">
        <v>143</v>
      </c>
      <c r="EM37" s="180">
        <v>132.5</v>
      </c>
      <c r="EN37" s="180">
        <v>112.5</v>
      </c>
      <c r="EO37" s="180">
        <v>0</v>
      </c>
      <c r="EP37" s="180">
        <v>5</v>
      </c>
      <c r="EQ37" s="266">
        <v>1310512.5</v>
      </c>
      <c r="ES37"/>
      <c r="ET37"/>
      <c r="EU37"/>
      <c r="EW37"/>
      <c r="EX37"/>
      <c r="EY37"/>
      <c r="EZ37"/>
      <c r="FA37"/>
      <c r="FB37"/>
      <c r="FH37"/>
      <c r="FI37"/>
      <c r="FJ37"/>
      <c r="FK37"/>
      <c r="FL37"/>
      <c r="FM37"/>
      <c r="FQ37"/>
      <c r="FR37"/>
      <c r="FS37" s="208">
        <f t="shared" si="6"/>
        <v>0</v>
      </c>
      <c r="FT37" s="187">
        <f t="shared" si="7"/>
        <v>0</v>
      </c>
      <c r="FU37" s="180">
        <f t="shared" si="3"/>
        <v>0</v>
      </c>
      <c r="FV37" s="208">
        <f t="shared" si="23"/>
        <v>0</v>
      </c>
      <c r="FZ37" s="187">
        <f t="shared" si="8"/>
        <v>0</v>
      </c>
      <c r="GA37" s="180">
        <f t="shared" si="9"/>
        <v>0</v>
      </c>
      <c r="GB37" s="180">
        <f t="shared" si="4"/>
        <v>0</v>
      </c>
      <c r="GD37"/>
      <c r="GE37"/>
      <c r="GF37"/>
      <c r="GG37"/>
      <c r="GH37"/>
      <c r="GM37"/>
      <c r="GO37" s="208">
        <f t="shared" si="24"/>
        <v>0</v>
      </c>
      <c r="GP37" s="187">
        <f t="shared" si="10"/>
        <v>0</v>
      </c>
      <c r="GQ37" s="180">
        <f t="shared" si="25"/>
        <v>0</v>
      </c>
      <c r="GR37" s="208">
        <f t="shared" si="26"/>
        <v>0</v>
      </c>
      <c r="GS37" s="180"/>
      <c r="GT37" s="180"/>
      <c r="GU37" s="180"/>
      <c r="GV37" s="187">
        <f t="shared" si="11"/>
        <v>0</v>
      </c>
      <c r="GW37" s="180">
        <f t="shared" si="12"/>
        <v>0</v>
      </c>
      <c r="GX37" s="180">
        <f t="shared" si="27"/>
        <v>0</v>
      </c>
      <c r="GY37" s="180"/>
      <c r="GZ37" s="180"/>
      <c r="HA37" s="180"/>
      <c r="HB37" s="180"/>
      <c r="HC37" s="180"/>
      <c r="HD37" s="180"/>
      <c r="HE37" s="180"/>
      <c r="HF37" s="180"/>
      <c r="HG37" s="180"/>
      <c r="HH37" s="180"/>
    </row>
    <row r="38" spans="1:216" x14ac:dyDescent="0.25">
      <c r="A38" s="158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1"/>
      <c r="CI38"/>
      <c r="CJ38"/>
      <c r="CK38"/>
      <c r="CL38"/>
      <c r="CO38" s="189">
        <f t="shared" si="40"/>
        <v>0</v>
      </c>
      <c r="CP38" s="190" t="str">
        <f t="shared" si="43"/>
        <v/>
      </c>
      <c r="CQ38" s="191" t="str">
        <f t="shared" si="41"/>
        <v/>
      </c>
      <c r="CR38" s="190" t="str">
        <f t="shared" si="42"/>
        <v/>
      </c>
      <c r="CS38" s="241"/>
      <c r="CT38" s="243"/>
      <c r="CV38" s="184">
        <v>2</v>
      </c>
      <c r="CW38" s="234">
        <v>0</v>
      </c>
      <c r="CX38" s="347">
        <v>0</v>
      </c>
      <c r="CY38" s="208">
        <v>0</v>
      </c>
      <c r="CZ38"/>
      <c r="DA38" s="261">
        <f>DA37</f>
        <v>46123</v>
      </c>
      <c r="DB38" s="184">
        <f t="shared" si="45"/>
        <v>2</v>
      </c>
      <c r="DC38" s="184" t="str">
        <f t="shared" si="46"/>
        <v>11 - T2</v>
      </c>
      <c r="DD38" s="208">
        <f t="shared" si="47"/>
        <v>0</v>
      </c>
      <c r="DE38" s="265">
        <v>3280.5374999999999</v>
      </c>
      <c r="DG38" s="184">
        <v>2</v>
      </c>
      <c r="DH38" s="187">
        <v>46114</v>
      </c>
      <c r="DI38" s="347">
        <v>0</v>
      </c>
      <c r="DL38" s="184" t="str">
        <f t="shared" si="16"/>
        <v>11 - T2</v>
      </c>
      <c r="DM38" s="226">
        <f t="shared" si="17"/>
        <v>0</v>
      </c>
      <c r="DN38" s="226">
        <f t="shared" si="18"/>
        <v>0</v>
      </c>
      <c r="DO38" s="234">
        <v>81.25</v>
      </c>
      <c r="DP38" s="234">
        <v>703.90625</v>
      </c>
      <c r="DQ38" s="234">
        <v>195.3125</v>
      </c>
      <c r="DR38" s="234">
        <v>0</v>
      </c>
      <c r="DS38" s="234">
        <v>0</v>
      </c>
      <c r="DV38" s="184">
        <v>2</v>
      </c>
      <c r="DW38" s="234">
        <v>0</v>
      </c>
      <c r="DX38" s="347">
        <v>0</v>
      </c>
      <c r="EA38" s="261">
        <f>+EA37</f>
        <v>46123</v>
      </c>
      <c r="EB38" s="184">
        <f t="shared" si="48"/>
        <v>2</v>
      </c>
      <c r="EC38" s="184" t="str">
        <f t="shared" si="49"/>
        <v>11 - T2</v>
      </c>
      <c r="ED38" s="234">
        <f t="shared" si="50"/>
        <v>0</v>
      </c>
      <c r="EE38" s="234">
        <f t="shared" si="51"/>
        <v>0</v>
      </c>
      <c r="EF38" s="180">
        <v>320</v>
      </c>
      <c r="EG38" s="234">
        <f t="shared" si="52"/>
        <v>0</v>
      </c>
      <c r="EH38" s="234">
        <f t="shared" si="53"/>
        <v>0</v>
      </c>
      <c r="EI38" s="234">
        <f t="shared" si="54"/>
        <v>0</v>
      </c>
      <c r="EJ38" s="266">
        <f t="shared" si="55"/>
        <v>3280.5374999999999</v>
      </c>
      <c r="EK38" s="234">
        <f t="shared" si="22"/>
        <v>0</v>
      </c>
      <c r="EL38" s="180">
        <v>26</v>
      </c>
      <c r="EM38" s="180">
        <v>225.25</v>
      </c>
      <c r="EN38" s="180">
        <v>62.5</v>
      </c>
      <c r="EO38" s="180">
        <v>0</v>
      </c>
      <c r="EP38" s="180">
        <v>0</v>
      </c>
      <c r="EQ38" s="266">
        <v>1049772</v>
      </c>
      <c r="ES38"/>
      <c r="ET38"/>
      <c r="EU38"/>
      <c r="EW38"/>
      <c r="EX38"/>
      <c r="EY38"/>
      <c r="EZ38"/>
      <c r="FA38"/>
      <c r="FB38"/>
      <c r="FH38"/>
      <c r="FI38"/>
      <c r="FJ38"/>
      <c r="FK38"/>
      <c r="FL38"/>
      <c r="FM38"/>
      <c r="FQ38"/>
      <c r="FR38"/>
      <c r="FS38"/>
      <c r="FT38"/>
      <c r="FU38"/>
      <c r="FV38"/>
      <c r="FW38"/>
      <c r="FX38"/>
    </row>
    <row r="39" spans="1:216" x14ac:dyDescent="0.25">
      <c r="A39" s="158"/>
      <c r="B39" s="219"/>
      <c r="C39" s="40"/>
      <c r="D39" s="40"/>
      <c r="E39" s="150"/>
      <c r="F39" s="151"/>
      <c r="G39" s="151"/>
      <c r="H39" s="151"/>
      <c r="I39" s="151"/>
      <c r="J39" s="151"/>
      <c r="K39" s="152"/>
      <c r="L39" s="150"/>
      <c r="M39" s="151"/>
      <c r="N39" s="151"/>
      <c r="O39" s="151"/>
      <c r="P39" s="151"/>
      <c r="Q39" s="151"/>
      <c r="R39" s="151"/>
      <c r="S39" s="151"/>
      <c r="T39" s="152"/>
      <c r="U39" s="40"/>
      <c r="V39" s="41"/>
      <c r="CV39" s="184">
        <v>3</v>
      </c>
      <c r="CW39" s="234">
        <v>7.92</v>
      </c>
      <c r="CX39" s="347">
        <v>7.12</v>
      </c>
      <c r="CY39" s="208">
        <v>0.10101010101010099</v>
      </c>
      <c r="CZ39"/>
      <c r="DA39" s="262">
        <f>DA38</f>
        <v>46123</v>
      </c>
      <c r="DB39" s="184">
        <f t="shared" si="45"/>
        <v>3</v>
      </c>
      <c r="DC39" s="184" t="str">
        <f t="shared" si="46"/>
        <v>11 - T3</v>
      </c>
      <c r="DD39" s="208">
        <f t="shared" si="47"/>
        <v>0.10101010101010099</v>
      </c>
      <c r="DE39" s="265">
        <v>2909.4453125</v>
      </c>
      <c r="DG39" s="184">
        <v>2</v>
      </c>
      <c r="DH39" s="187">
        <v>46115</v>
      </c>
      <c r="DI39" s="347">
        <v>0</v>
      </c>
      <c r="DL39" s="184" t="str">
        <f t="shared" si="16"/>
        <v>11 - T3</v>
      </c>
      <c r="DM39" s="226">
        <f t="shared" si="17"/>
        <v>0</v>
      </c>
      <c r="DN39" s="226">
        <f t="shared" si="18"/>
        <v>7.12</v>
      </c>
      <c r="DO39" s="234">
        <v>203.125</v>
      </c>
      <c r="DP39" s="234">
        <v>414.0625</v>
      </c>
      <c r="DQ39" s="234">
        <v>195.3125</v>
      </c>
      <c r="DR39" s="234">
        <v>0</v>
      </c>
      <c r="DS39" s="234">
        <v>15.625</v>
      </c>
      <c r="DV39" s="184">
        <v>3</v>
      </c>
      <c r="DW39" s="234">
        <v>574</v>
      </c>
      <c r="DX39" s="347">
        <v>47</v>
      </c>
      <c r="EA39" s="262">
        <f>+EA38</f>
        <v>46123</v>
      </c>
      <c r="EB39" s="184">
        <f t="shared" si="48"/>
        <v>3</v>
      </c>
      <c r="EC39" s="184" t="str">
        <f t="shared" si="49"/>
        <v>11 - T3</v>
      </c>
      <c r="ED39" s="234">
        <f t="shared" si="50"/>
        <v>574</v>
      </c>
      <c r="EE39" s="234">
        <f t="shared" si="51"/>
        <v>47</v>
      </c>
      <c r="EF39" s="180">
        <v>320</v>
      </c>
      <c r="EG39" s="234">
        <f t="shared" si="52"/>
        <v>183.67999999999998</v>
      </c>
      <c r="EH39" s="234">
        <f t="shared" si="53"/>
        <v>8.6329599999999989</v>
      </c>
      <c r="EI39" s="234">
        <f t="shared" si="54"/>
        <v>175.04703999999998</v>
      </c>
      <c r="EJ39" s="266">
        <f t="shared" si="55"/>
        <v>2909.4453125</v>
      </c>
      <c r="EK39" s="234">
        <f t="shared" si="22"/>
        <v>175.04703999999998</v>
      </c>
      <c r="EL39" s="180">
        <v>65</v>
      </c>
      <c r="EM39" s="180">
        <v>132.5</v>
      </c>
      <c r="EN39" s="180">
        <v>62.5</v>
      </c>
      <c r="EO39" s="180">
        <v>0</v>
      </c>
      <c r="EP39" s="180">
        <v>5</v>
      </c>
      <c r="EQ39" s="266">
        <v>931022.5</v>
      </c>
      <c r="FH39"/>
      <c r="FI39"/>
      <c r="FJ39"/>
      <c r="FK39"/>
      <c r="FL39"/>
      <c r="FM39"/>
      <c r="FQ39"/>
      <c r="FR39"/>
      <c r="FS39"/>
      <c r="FT39"/>
      <c r="FU39"/>
      <c r="FV39"/>
      <c r="FW39"/>
      <c r="FX39"/>
    </row>
    <row r="40" spans="1:216" x14ac:dyDescent="0.25">
      <c r="A40" s="158"/>
      <c r="B40" s="220"/>
      <c r="C40" s="40"/>
      <c r="D40" s="40"/>
      <c r="E40" s="153"/>
      <c r="K40" s="154"/>
      <c r="L40" s="153"/>
      <c r="T40" s="154"/>
      <c r="U40" s="40"/>
      <c r="V40" s="41"/>
      <c r="CU40" s="187">
        <v>46124</v>
      </c>
      <c r="CV40" s="184">
        <v>1</v>
      </c>
      <c r="CW40" s="234">
        <v>0</v>
      </c>
      <c r="CX40" s="347">
        <v>0</v>
      </c>
      <c r="CY40" s="208">
        <v>0</v>
      </c>
      <c r="CZ40"/>
      <c r="DA40" s="261">
        <f>CU40</f>
        <v>46124</v>
      </c>
      <c r="DB40" s="184">
        <f t="shared" si="45"/>
        <v>1</v>
      </c>
      <c r="DC40" s="184" t="str">
        <f t="shared" si="46"/>
        <v>12 - T1</v>
      </c>
      <c r="DD40" s="208">
        <f t="shared" si="47"/>
        <v>0</v>
      </c>
      <c r="DE40" s="265">
        <v>0</v>
      </c>
      <c r="DG40" s="184">
        <v>2</v>
      </c>
      <c r="DH40" s="187">
        <v>46116</v>
      </c>
      <c r="DI40" s="347">
        <v>0</v>
      </c>
      <c r="DL40" s="184" t="str">
        <f t="shared" si="16"/>
        <v>12 - T1</v>
      </c>
      <c r="DM40" s="226">
        <f t="shared" si="17"/>
        <v>0</v>
      </c>
      <c r="DN40" s="226">
        <f t="shared" si="18"/>
        <v>0</v>
      </c>
      <c r="DO40" s="234">
        <v>0</v>
      </c>
      <c r="DP40" s="234">
        <v>0</v>
      </c>
      <c r="DQ40" s="234">
        <v>0</v>
      </c>
      <c r="DR40" s="234">
        <v>0</v>
      </c>
      <c r="DS40" s="234">
        <v>0</v>
      </c>
      <c r="DU40" s="187">
        <v>46124</v>
      </c>
      <c r="DV40" s="184">
        <v>1</v>
      </c>
      <c r="DW40" s="234">
        <v>0</v>
      </c>
      <c r="DX40" s="347">
        <v>0</v>
      </c>
      <c r="EA40" s="261">
        <f>DU40</f>
        <v>46124</v>
      </c>
      <c r="EB40" s="184">
        <f t="shared" si="48"/>
        <v>1</v>
      </c>
      <c r="EC40" s="184" t="str">
        <f t="shared" si="49"/>
        <v>12 - T1</v>
      </c>
      <c r="ED40" s="234">
        <f t="shared" si="50"/>
        <v>0</v>
      </c>
      <c r="EE40" s="234">
        <f t="shared" si="51"/>
        <v>0</v>
      </c>
      <c r="EF40" s="180">
        <v>0</v>
      </c>
      <c r="EG40" s="234">
        <f t="shared" si="52"/>
        <v>0</v>
      </c>
      <c r="EH40" s="234">
        <f t="shared" si="53"/>
        <v>0</v>
      </c>
      <c r="EI40" s="234">
        <f t="shared" si="54"/>
        <v>0</v>
      </c>
      <c r="EJ40" s="266">
        <f t="shared" si="55"/>
        <v>0</v>
      </c>
      <c r="EK40" s="234">
        <f t="shared" si="22"/>
        <v>0</v>
      </c>
      <c r="EL40" s="180">
        <v>0</v>
      </c>
      <c r="EM40" s="180">
        <v>0</v>
      </c>
      <c r="EN40" s="180">
        <v>0</v>
      </c>
      <c r="EO40" s="180">
        <v>0</v>
      </c>
      <c r="EP40" s="180">
        <v>0</v>
      </c>
      <c r="EQ40" s="266">
        <v>0</v>
      </c>
      <c r="FH40"/>
      <c r="FI40"/>
      <c r="FJ40"/>
      <c r="FK40"/>
      <c r="FL40"/>
      <c r="FM40"/>
      <c r="FQ40"/>
      <c r="FR40"/>
      <c r="FS40"/>
      <c r="FT40"/>
      <c r="FU40"/>
      <c r="FV40"/>
      <c r="FW40"/>
      <c r="FX40"/>
    </row>
    <row r="41" spans="1:216" x14ac:dyDescent="0.25">
      <c r="A41" s="158"/>
      <c r="B41" s="220"/>
      <c r="C41" s="40"/>
      <c r="D41" s="40"/>
      <c r="E41" s="153"/>
      <c r="K41" s="154"/>
      <c r="L41" s="153"/>
      <c r="T41" s="154"/>
      <c r="U41" s="40"/>
      <c r="V41" s="41"/>
      <c r="CV41" s="184">
        <v>2</v>
      </c>
      <c r="CW41" s="234">
        <v>0</v>
      </c>
      <c r="CX41" s="347">
        <v>0</v>
      </c>
      <c r="CY41" s="208">
        <v>0</v>
      </c>
      <c r="CZ41"/>
      <c r="DA41" s="261">
        <f>DA40</f>
        <v>46124</v>
      </c>
      <c r="DB41" s="184">
        <f t="shared" si="45"/>
        <v>2</v>
      </c>
      <c r="DC41" s="184" t="str">
        <f t="shared" si="46"/>
        <v>12 - T2</v>
      </c>
      <c r="DD41" s="208">
        <f t="shared" si="47"/>
        <v>0</v>
      </c>
      <c r="DE41" s="265">
        <v>0</v>
      </c>
      <c r="DG41" s="184">
        <v>2</v>
      </c>
      <c r="DH41" s="187">
        <v>46117</v>
      </c>
      <c r="DI41" s="347">
        <v>0</v>
      </c>
      <c r="DL41" s="184" t="str">
        <f t="shared" ref="DL41:DL99" si="56">DC41</f>
        <v>12 - T2</v>
      </c>
      <c r="DM41" s="226">
        <f t="shared" si="17"/>
        <v>0</v>
      </c>
      <c r="DN41" s="226">
        <f t="shared" si="18"/>
        <v>0</v>
      </c>
      <c r="DO41" s="234">
        <v>0</v>
      </c>
      <c r="DP41" s="234">
        <v>0</v>
      </c>
      <c r="DQ41" s="234">
        <v>0</v>
      </c>
      <c r="DR41" s="234">
        <v>0</v>
      </c>
      <c r="DS41" s="234">
        <v>0</v>
      </c>
      <c r="DV41" s="184">
        <v>2</v>
      </c>
      <c r="DW41" s="234">
        <v>0</v>
      </c>
      <c r="DX41" s="347">
        <v>0</v>
      </c>
      <c r="EA41" s="261">
        <f>+EA40</f>
        <v>46124</v>
      </c>
      <c r="EB41" s="184">
        <f t="shared" si="48"/>
        <v>2</v>
      </c>
      <c r="EC41" s="184" t="str">
        <f t="shared" si="49"/>
        <v>12 - T2</v>
      </c>
      <c r="ED41" s="234">
        <f t="shared" si="50"/>
        <v>0</v>
      </c>
      <c r="EE41" s="234">
        <f t="shared" si="51"/>
        <v>0</v>
      </c>
      <c r="EF41" s="180">
        <v>0</v>
      </c>
      <c r="EG41" s="234">
        <f t="shared" si="52"/>
        <v>0</v>
      </c>
      <c r="EH41" s="234">
        <f t="shared" si="53"/>
        <v>0</v>
      </c>
      <c r="EI41" s="234">
        <f t="shared" si="54"/>
        <v>0</v>
      </c>
      <c r="EJ41" s="266">
        <f t="shared" si="55"/>
        <v>0</v>
      </c>
      <c r="EK41" s="234">
        <f t="shared" si="22"/>
        <v>0</v>
      </c>
      <c r="EL41" s="180">
        <v>0</v>
      </c>
      <c r="EM41" s="180">
        <v>0</v>
      </c>
      <c r="EN41" s="180">
        <v>0</v>
      </c>
      <c r="EO41" s="180">
        <v>0</v>
      </c>
      <c r="EP41" s="180">
        <v>0</v>
      </c>
      <c r="EQ41" s="266">
        <v>0</v>
      </c>
      <c r="FH41"/>
      <c r="FI41"/>
      <c r="FJ41"/>
      <c r="FK41"/>
      <c r="FL41"/>
      <c r="FM41"/>
      <c r="FQ41"/>
      <c r="FR41"/>
      <c r="FS41"/>
      <c r="FT41"/>
      <c r="FU41"/>
      <c r="FV41"/>
      <c r="FW41"/>
      <c r="FX41"/>
    </row>
    <row r="42" spans="1:216" x14ac:dyDescent="0.25">
      <c r="A42" s="158"/>
      <c r="B42" s="220"/>
      <c r="C42" s="40"/>
      <c r="D42" s="40"/>
      <c r="E42" s="153"/>
      <c r="K42" s="154"/>
      <c r="L42" s="153"/>
      <c r="T42" s="154"/>
      <c r="U42" s="40"/>
      <c r="V42" s="41"/>
      <c r="CV42" s="184">
        <v>3</v>
      </c>
      <c r="CW42" s="234">
        <v>0</v>
      </c>
      <c r="CX42" s="347">
        <v>0</v>
      </c>
      <c r="CY42" s="208">
        <v>0</v>
      </c>
      <c r="CZ42"/>
      <c r="DA42" s="262">
        <f>DA41</f>
        <v>46124</v>
      </c>
      <c r="DB42" s="184">
        <f t="shared" si="45"/>
        <v>3</v>
      </c>
      <c r="DC42" s="184" t="str">
        <f t="shared" si="46"/>
        <v>12 - T3</v>
      </c>
      <c r="DD42" s="208">
        <f t="shared" si="47"/>
        <v>0</v>
      </c>
      <c r="DE42" s="265">
        <v>0</v>
      </c>
      <c r="DG42" s="184">
        <v>2</v>
      </c>
      <c r="DH42" s="187">
        <v>46118</v>
      </c>
      <c r="DI42" s="347">
        <v>4030</v>
      </c>
      <c r="DL42" s="184" t="str">
        <f t="shared" si="56"/>
        <v>12 - T3</v>
      </c>
      <c r="DM42" s="226">
        <f t="shared" si="17"/>
        <v>4030</v>
      </c>
      <c r="DN42" s="226">
        <f t="shared" si="18"/>
        <v>0</v>
      </c>
      <c r="DO42" s="234">
        <v>0</v>
      </c>
      <c r="DP42" s="234">
        <v>0</v>
      </c>
      <c r="DQ42" s="234">
        <v>0</v>
      </c>
      <c r="DR42" s="234">
        <v>0</v>
      </c>
      <c r="DS42" s="234">
        <v>0</v>
      </c>
      <c r="DV42" s="184">
        <v>3</v>
      </c>
      <c r="DW42" s="234">
        <v>0</v>
      </c>
      <c r="DX42" s="347">
        <v>0</v>
      </c>
      <c r="EA42" s="262">
        <f>+EA41</f>
        <v>46124</v>
      </c>
      <c r="EB42" s="184">
        <f t="shared" si="48"/>
        <v>3</v>
      </c>
      <c r="EC42" s="184" t="str">
        <f t="shared" si="49"/>
        <v>12 - T3</v>
      </c>
      <c r="ED42" s="234">
        <f t="shared" si="50"/>
        <v>0</v>
      </c>
      <c r="EE42" s="234">
        <f t="shared" si="51"/>
        <v>0</v>
      </c>
      <c r="EF42" s="180">
        <v>0</v>
      </c>
      <c r="EG42" s="234">
        <f t="shared" si="52"/>
        <v>0</v>
      </c>
      <c r="EH42" s="234">
        <f t="shared" si="53"/>
        <v>0</v>
      </c>
      <c r="EI42" s="234">
        <f t="shared" si="54"/>
        <v>0</v>
      </c>
      <c r="EJ42" s="266">
        <f t="shared" si="55"/>
        <v>0</v>
      </c>
      <c r="EK42" s="234">
        <f t="shared" si="22"/>
        <v>0</v>
      </c>
      <c r="EL42" s="180">
        <v>0</v>
      </c>
      <c r="EM42" s="180">
        <v>0</v>
      </c>
      <c r="EN42" s="180">
        <v>0</v>
      </c>
      <c r="EO42" s="180">
        <v>0</v>
      </c>
      <c r="EP42" s="180">
        <v>0</v>
      </c>
      <c r="EQ42" s="266">
        <v>0</v>
      </c>
      <c r="FH42"/>
      <c r="FI42"/>
      <c r="FJ42"/>
      <c r="FK42"/>
      <c r="FL42"/>
      <c r="FM42"/>
      <c r="FQ42"/>
      <c r="FR42"/>
      <c r="FS42"/>
      <c r="FT42"/>
      <c r="FU42"/>
      <c r="FV42"/>
      <c r="FW42"/>
      <c r="FX42"/>
    </row>
    <row r="43" spans="1:216" x14ac:dyDescent="0.25">
      <c r="A43" s="158"/>
      <c r="B43" s="220"/>
      <c r="C43" s="40"/>
      <c r="D43" s="40"/>
      <c r="E43" s="153"/>
      <c r="K43" s="154"/>
      <c r="L43" s="153"/>
      <c r="T43" s="154"/>
      <c r="U43" s="40"/>
      <c r="V43" s="41"/>
      <c r="CU43" s="187">
        <v>46125</v>
      </c>
      <c r="CV43" s="184">
        <v>1</v>
      </c>
      <c r="CW43" s="234">
        <v>7.69</v>
      </c>
      <c r="CX43" s="347">
        <v>7.12</v>
      </c>
      <c r="CY43" s="208">
        <v>7.4122236671001374E-2</v>
      </c>
      <c r="CZ43"/>
      <c r="DA43" s="261">
        <f>CU43</f>
        <v>46125</v>
      </c>
      <c r="DB43" s="184">
        <f t="shared" si="45"/>
        <v>1</v>
      </c>
      <c r="DC43" s="184" t="str">
        <f t="shared" si="46"/>
        <v>13 - T1</v>
      </c>
      <c r="DD43" s="208">
        <f t="shared" si="47"/>
        <v>7.4122236671001374E-2</v>
      </c>
      <c r="DE43" s="265">
        <v>1902.3125</v>
      </c>
      <c r="DG43" s="184">
        <v>2</v>
      </c>
      <c r="DH43" s="187">
        <v>46119</v>
      </c>
      <c r="DI43" s="347">
        <v>4800</v>
      </c>
      <c r="DL43" s="184" t="str">
        <f t="shared" si="56"/>
        <v>13 - T1</v>
      </c>
      <c r="DM43" s="226">
        <f t="shared" si="17"/>
        <v>4800</v>
      </c>
      <c r="DN43" s="226">
        <f t="shared" si="18"/>
        <v>7.12</v>
      </c>
      <c r="DO43" s="234">
        <v>406.25</v>
      </c>
      <c r="DP43" s="234">
        <v>276.04166666666669</v>
      </c>
      <c r="DQ43" s="234">
        <v>52.083333333333336</v>
      </c>
      <c r="DR43" s="234">
        <v>0</v>
      </c>
      <c r="DS43" s="234">
        <v>20.833333333333332</v>
      </c>
      <c r="DU43" s="187">
        <v>46125</v>
      </c>
      <c r="DV43" s="184">
        <v>1</v>
      </c>
      <c r="DW43" s="234">
        <v>531</v>
      </c>
      <c r="DX43" s="347">
        <v>26</v>
      </c>
      <c r="EA43" s="261">
        <f>DU43</f>
        <v>46125</v>
      </c>
      <c r="EB43" s="184">
        <f t="shared" si="48"/>
        <v>1</v>
      </c>
      <c r="EC43" s="184" t="str">
        <f t="shared" si="49"/>
        <v>13 - T1</v>
      </c>
      <c r="ED43" s="234">
        <f t="shared" si="50"/>
        <v>531</v>
      </c>
      <c r="EE43" s="234">
        <f t="shared" si="51"/>
        <v>26</v>
      </c>
      <c r="EF43" s="180">
        <v>480</v>
      </c>
      <c r="EG43" s="234">
        <f t="shared" si="52"/>
        <v>254.88</v>
      </c>
      <c r="EH43" s="234">
        <f t="shared" si="53"/>
        <v>6.6268799999999999</v>
      </c>
      <c r="EI43" s="234">
        <f t="shared" si="54"/>
        <v>248.25312</v>
      </c>
      <c r="EJ43" s="266">
        <f t="shared" si="55"/>
        <v>1902.3125</v>
      </c>
      <c r="EK43" s="234">
        <f t="shared" si="22"/>
        <v>248.25312</v>
      </c>
      <c r="EL43" s="180">
        <v>195</v>
      </c>
      <c r="EM43" s="180">
        <v>132.5</v>
      </c>
      <c r="EN43" s="180">
        <v>25</v>
      </c>
      <c r="EO43" s="180">
        <v>0</v>
      </c>
      <c r="EP43" s="180">
        <v>10</v>
      </c>
      <c r="EQ43" s="266">
        <v>913110</v>
      </c>
      <c r="FH43"/>
      <c r="FI43"/>
      <c r="FJ43"/>
      <c r="FK43"/>
      <c r="FL43"/>
      <c r="FM43"/>
      <c r="FQ43"/>
      <c r="FR43"/>
      <c r="FS43"/>
      <c r="FT43"/>
      <c r="FU43"/>
      <c r="FV43"/>
      <c r="FW43"/>
      <c r="FX43"/>
    </row>
    <row r="44" spans="1:216" x14ac:dyDescent="0.25">
      <c r="A44" s="158"/>
      <c r="B44" s="220"/>
      <c r="C44" s="40"/>
      <c r="D44" s="40"/>
      <c r="E44" s="153"/>
      <c r="K44" s="154"/>
      <c r="L44" s="153"/>
      <c r="T44" s="154"/>
      <c r="U44" s="40"/>
      <c r="V44" s="41"/>
      <c r="CV44" s="184">
        <v>2</v>
      </c>
      <c r="CW44" s="234">
        <v>7.92</v>
      </c>
      <c r="CX44" s="347">
        <v>7.09</v>
      </c>
      <c r="CY44" s="208">
        <v>0.10479797979797978</v>
      </c>
      <c r="CZ44"/>
      <c r="DA44" s="261">
        <f>DA43</f>
        <v>46125</v>
      </c>
      <c r="DB44" s="184">
        <f t="shared" si="45"/>
        <v>2</v>
      </c>
      <c r="DC44" s="184" t="str">
        <f t="shared" si="46"/>
        <v>13 - T2</v>
      </c>
      <c r="DD44" s="208">
        <f t="shared" si="47"/>
        <v>0.10479797979797978</v>
      </c>
      <c r="DE44" s="265">
        <v>2307.1187500000001</v>
      </c>
      <c r="DG44" s="184">
        <v>2</v>
      </c>
      <c r="DH44" s="187">
        <v>46120</v>
      </c>
      <c r="DI44" s="347">
        <v>4550</v>
      </c>
      <c r="DL44" s="184" t="str">
        <f t="shared" si="56"/>
        <v>13 - T2</v>
      </c>
      <c r="DM44" s="226">
        <f t="shared" si="17"/>
        <v>4550</v>
      </c>
      <c r="DN44" s="226">
        <f t="shared" si="18"/>
        <v>7.09</v>
      </c>
      <c r="DO44" s="234">
        <v>325</v>
      </c>
      <c r="DP44" s="234">
        <v>331.25</v>
      </c>
      <c r="DQ44" s="234">
        <v>93.75</v>
      </c>
      <c r="DR44" s="234">
        <v>12.5</v>
      </c>
      <c r="DS44" s="234">
        <v>12.5</v>
      </c>
      <c r="DV44" s="184">
        <v>2</v>
      </c>
      <c r="DW44" s="234">
        <v>517</v>
      </c>
      <c r="DX44" s="347">
        <v>47</v>
      </c>
      <c r="EA44" s="261">
        <f>+EA43</f>
        <v>46125</v>
      </c>
      <c r="EB44" s="184">
        <f t="shared" si="48"/>
        <v>2</v>
      </c>
      <c r="EC44" s="184" t="str">
        <f t="shared" si="49"/>
        <v>13 - T2</v>
      </c>
      <c r="ED44" s="234">
        <f t="shared" si="50"/>
        <v>517</v>
      </c>
      <c r="EE44" s="234">
        <f t="shared" si="51"/>
        <v>47</v>
      </c>
      <c r="EF44" s="180">
        <v>400</v>
      </c>
      <c r="EG44" s="234">
        <f t="shared" si="52"/>
        <v>206.79999999999998</v>
      </c>
      <c r="EH44" s="234">
        <f t="shared" si="53"/>
        <v>9.719599999999998</v>
      </c>
      <c r="EI44" s="234">
        <f t="shared" si="54"/>
        <v>197.0804</v>
      </c>
      <c r="EJ44" s="266">
        <f t="shared" si="55"/>
        <v>2307.1187500000001</v>
      </c>
      <c r="EK44" s="234">
        <f t="shared" si="22"/>
        <v>197.0804</v>
      </c>
      <c r="EL44" s="180">
        <v>130</v>
      </c>
      <c r="EM44" s="180">
        <v>132.5</v>
      </c>
      <c r="EN44" s="180">
        <v>37.5</v>
      </c>
      <c r="EO44" s="180">
        <v>5</v>
      </c>
      <c r="EP44" s="180">
        <v>5</v>
      </c>
      <c r="EQ44" s="266">
        <v>922847.5</v>
      </c>
      <c r="FH44"/>
      <c r="FI44"/>
      <c r="FJ44"/>
      <c r="FK44"/>
      <c r="FL44"/>
      <c r="FM44"/>
      <c r="FQ44"/>
      <c r="FR44"/>
      <c r="FS44"/>
      <c r="FT44"/>
      <c r="FU44"/>
      <c r="FV44"/>
      <c r="FW44"/>
      <c r="FX44"/>
    </row>
    <row r="45" spans="1:216" x14ac:dyDescent="0.25">
      <c r="A45" s="158"/>
      <c r="B45" s="220"/>
      <c r="C45" s="40"/>
      <c r="D45" s="40"/>
      <c r="E45" s="153"/>
      <c r="K45" s="154"/>
      <c r="L45" s="153"/>
      <c r="T45" s="154"/>
      <c r="U45" s="40"/>
      <c r="V45" s="41"/>
      <c r="CV45" s="184">
        <v>3</v>
      </c>
      <c r="CW45" s="234">
        <v>7.89</v>
      </c>
      <c r="CX45" s="347">
        <v>7.2</v>
      </c>
      <c r="CY45" s="208">
        <v>8.7452471482889704E-2</v>
      </c>
      <c r="CZ45"/>
      <c r="DA45" s="262">
        <f>DA44</f>
        <v>46125</v>
      </c>
      <c r="DB45" s="184">
        <f t="shared" si="45"/>
        <v>3</v>
      </c>
      <c r="DC45" s="184" t="str">
        <f t="shared" si="46"/>
        <v>13 - T3</v>
      </c>
      <c r="DD45" s="208">
        <f t="shared" si="47"/>
        <v>8.7452471482889704E-2</v>
      </c>
      <c r="DE45" s="265">
        <v>2871.6875</v>
      </c>
      <c r="DG45" s="184">
        <v>2</v>
      </c>
      <c r="DH45" s="187">
        <v>46121</v>
      </c>
      <c r="DI45" s="347">
        <v>4370</v>
      </c>
      <c r="DL45" s="184" t="str">
        <f t="shared" si="56"/>
        <v>13 - T3</v>
      </c>
      <c r="DM45" s="226">
        <f t="shared" si="17"/>
        <v>4370</v>
      </c>
      <c r="DN45" s="226">
        <f t="shared" si="18"/>
        <v>7.2</v>
      </c>
      <c r="DO45" s="234">
        <v>270.83333333333331</v>
      </c>
      <c r="DP45" s="234">
        <v>276.04166666666669</v>
      </c>
      <c r="DQ45" s="234">
        <v>260.41666666666669</v>
      </c>
      <c r="DR45" s="234">
        <v>0</v>
      </c>
      <c r="DS45" s="234">
        <v>10.416666666666666</v>
      </c>
      <c r="DV45" s="184">
        <v>3</v>
      </c>
      <c r="DW45" s="234">
        <v>521</v>
      </c>
      <c r="DX45" s="347">
        <v>59</v>
      </c>
      <c r="EA45" s="262">
        <f>+EA44</f>
        <v>46125</v>
      </c>
      <c r="EB45" s="184">
        <f t="shared" si="48"/>
        <v>3</v>
      </c>
      <c r="EC45" s="184" t="str">
        <f t="shared" si="49"/>
        <v>13 - T3</v>
      </c>
      <c r="ED45" s="234">
        <f t="shared" si="50"/>
        <v>521</v>
      </c>
      <c r="EE45" s="234">
        <f t="shared" si="51"/>
        <v>59</v>
      </c>
      <c r="EF45" s="180">
        <v>480</v>
      </c>
      <c r="EG45" s="234">
        <f>(ED45/1000000)*(EF45*1000)</f>
        <v>250.07999999999998</v>
      </c>
      <c r="EH45" s="234">
        <f t="shared" si="53"/>
        <v>14.754719999999997</v>
      </c>
      <c r="EI45" s="234">
        <f t="shared" si="54"/>
        <v>235.32527999999999</v>
      </c>
      <c r="EJ45" s="266">
        <f t="shared" si="55"/>
        <v>2871.6875</v>
      </c>
      <c r="EK45" s="234">
        <f t="shared" si="22"/>
        <v>235.32527999999999</v>
      </c>
      <c r="EL45" s="180">
        <v>130</v>
      </c>
      <c r="EM45" s="180">
        <v>132.5</v>
      </c>
      <c r="EN45" s="180">
        <v>125</v>
      </c>
      <c r="EO45" s="180">
        <v>0</v>
      </c>
      <c r="EP45" s="180">
        <v>5</v>
      </c>
      <c r="EQ45" s="266">
        <v>1378410</v>
      </c>
      <c r="FH45"/>
      <c r="FI45"/>
      <c r="FJ45"/>
      <c r="FK45"/>
      <c r="FL45"/>
      <c r="FM45"/>
      <c r="FQ45"/>
      <c r="FR45"/>
      <c r="FS45"/>
      <c r="FT45"/>
      <c r="FU45"/>
      <c r="FV45"/>
      <c r="FW45"/>
      <c r="FX45"/>
    </row>
    <row r="46" spans="1:216" x14ac:dyDescent="0.25">
      <c r="A46" s="158"/>
      <c r="B46" s="220"/>
      <c r="C46" s="40"/>
      <c r="D46" s="40"/>
      <c r="E46" s="153"/>
      <c r="K46" s="154"/>
      <c r="L46" s="153"/>
      <c r="T46" s="154"/>
      <c r="U46" s="40"/>
      <c r="V46" s="41"/>
      <c r="CU46" s="187">
        <v>46126</v>
      </c>
      <c r="CV46" s="184">
        <v>1</v>
      </c>
      <c r="CW46" s="234">
        <v>7.62</v>
      </c>
      <c r="CX46" s="347">
        <v>7.08</v>
      </c>
      <c r="CY46" s="208">
        <v>7.086614173228345E-2</v>
      </c>
      <c r="CZ46"/>
      <c r="DA46" s="261">
        <f>CU46</f>
        <v>46126</v>
      </c>
      <c r="DB46" s="184">
        <f t="shared" si="45"/>
        <v>1</v>
      </c>
      <c r="DC46" s="184" t="str">
        <f t="shared" si="46"/>
        <v>14 - T1</v>
      </c>
      <c r="DD46" s="208">
        <f t="shared" si="47"/>
        <v>7.086614173228345E-2</v>
      </c>
      <c r="DE46" s="265">
        <v>3073.6294642857142</v>
      </c>
      <c r="DG46" s="184">
        <v>2</v>
      </c>
      <c r="DH46" s="187">
        <v>46122</v>
      </c>
      <c r="DI46" s="347">
        <v>5830</v>
      </c>
      <c r="DL46" s="184" t="str">
        <f t="shared" si="56"/>
        <v>14 - T1</v>
      </c>
      <c r="DM46" s="226">
        <f t="shared" si="17"/>
        <v>5830</v>
      </c>
      <c r="DN46" s="226">
        <f t="shared" si="18"/>
        <v>7.08</v>
      </c>
      <c r="DO46" s="234">
        <v>232.14285714285714</v>
      </c>
      <c r="DP46" s="234">
        <v>473.21428571428572</v>
      </c>
      <c r="DQ46" s="234">
        <v>156.25</v>
      </c>
      <c r="DR46" s="234">
        <v>8.9285714285714288</v>
      </c>
      <c r="DS46" s="234">
        <v>17.857142857142858</v>
      </c>
      <c r="DU46" s="187">
        <v>46126</v>
      </c>
      <c r="DV46" s="184">
        <v>1</v>
      </c>
      <c r="DW46" s="234">
        <v>467</v>
      </c>
      <c r="DX46" s="347">
        <v>53</v>
      </c>
      <c r="EA46" s="261">
        <f>DU46</f>
        <v>46126</v>
      </c>
      <c r="EB46" s="184">
        <f t="shared" si="48"/>
        <v>1</v>
      </c>
      <c r="EC46" s="184" t="str">
        <f t="shared" si="49"/>
        <v>14 - T1</v>
      </c>
      <c r="ED46" s="234">
        <f t="shared" si="50"/>
        <v>467</v>
      </c>
      <c r="EE46" s="234">
        <f t="shared" si="51"/>
        <v>53</v>
      </c>
      <c r="EF46" s="180">
        <v>560</v>
      </c>
      <c r="EG46" s="234">
        <f>(ED46/1000000)*(EF46*1000)</f>
        <v>261.52000000000004</v>
      </c>
      <c r="EH46" s="234">
        <f t="shared" si="53"/>
        <v>13.860560000000001</v>
      </c>
      <c r="EI46" s="234">
        <f t="shared" si="54"/>
        <v>247.65944000000005</v>
      </c>
      <c r="EJ46" s="266">
        <f t="shared" si="55"/>
        <v>3073.6294642857142</v>
      </c>
      <c r="EK46" s="234">
        <f t="shared" si="22"/>
        <v>247.65944000000005</v>
      </c>
      <c r="EL46" s="180">
        <v>130</v>
      </c>
      <c r="EM46" s="180">
        <v>265</v>
      </c>
      <c r="EN46" s="180">
        <v>87.5</v>
      </c>
      <c r="EO46" s="180">
        <v>5</v>
      </c>
      <c r="EP46" s="180">
        <v>10</v>
      </c>
      <c r="EQ46" s="266">
        <v>1721232.5</v>
      </c>
      <c r="FH46"/>
      <c r="FI46"/>
      <c r="FJ46"/>
      <c r="FK46"/>
      <c r="FL46"/>
      <c r="FM46"/>
      <c r="FQ46"/>
      <c r="FR46"/>
      <c r="FS46"/>
      <c r="FT46"/>
      <c r="FU46"/>
      <c r="FV46"/>
      <c r="FW46"/>
      <c r="FX46"/>
    </row>
    <row r="47" spans="1:216" x14ac:dyDescent="0.25">
      <c r="A47" s="158"/>
      <c r="B47" s="220"/>
      <c r="C47" s="40"/>
      <c r="D47" s="40"/>
      <c r="E47" s="153"/>
      <c r="K47" s="154"/>
      <c r="L47" s="153"/>
      <c r="T47" s="154"/>
      <c r="U47" s="40"/>
      <c r="V47" s="41"/>
      <c r="CV47" s="184">
        <v>2</v>
      </c>
      <c r="CW47" s="234">
        <v>7.58</v>
      </c>
      <c r="CX47" s="347">
        <v>7.29</v>
      </c>
      <c r="CY47" s="208">
        <v>3.8258575197889222E-2</v>
      </c>
      <c r="DA47" s="261">
        <f>DA46</f>
        <v>46126</v>
      </c>
      <c r="DB47" s="184">
        <f t="shared" si="45"/>
        <v>2</v>
      </c>
      <c r="DC47" s="184" t="str">
        <f t="shared" si="46"/>
        <v>14 - T2</v>
      </c>
      <c r="DD47" s="208">
        <f t="shared" si="47"/>
        <v>3.8258575197889222E-2</v>
      </c>
      <c r="DE47" s="265">
        <v>4287.6729166666664</v>
      </c>
      <c r="DG47" s="184">
        <v>2</v>
      </c>
      <c r="DH47" s="187">
        <v>46123</v>
      </c>
      <c r="DI47" s="347">
        <v>0</v>
      </c>
      <c r="DL47" s="184" t="str">
        <f t="shared" si="56"/>
        <v>14 - T2</v>
      </c>
      <c r="DM47" s="226">
        <f t="shared" si="17"/>
        <v>0</v>
      </c>
      <c r="DN47" s="226">
        <f t="shared" si="18"/>
        <v>7.29</v>
      </c>
      <c r="DO47" s="234">
        <v>325</v>
      </c>
      <c r="DP47" s="234">
        <v>772.91666666666663</v>
      </c>
      <c r="DQ47" s="234">
        <v>156.25</v>
      </c>
      <c r="DR47" s="234">
        <v>20.833333333333332</v>
      </c>
      <c r="DS47" s="234">
        <v>20.833333333333332</v>
      </c>
      <c r="DV47" s="184">
        <v>2</v>
      </c>
      <c r="DW47" s="234">
        <v>471</v>
      </c>
      <c r="DX47" s="347">
        <v>19</v>
      </c>
      <c r="EA47" s="261">
        <f>+EA46</f>
        <v>46126</v>
      </c>
      <c r="EB47" s="184">
        <f t="shared" si="48"/>
        <v>2</v>
      </c>
      <c r="EC47" s="184" t="str">
        <f t="shared" si="49"/>
        <v>14 - T2</v>
      </c>
      <c r="ED47" s="234">
        <f t="shared" si="50"/>
        <v>471</v>
      </c>
      <c r="EE47" s="234">
        <f t="shared" si="51"/>
        <v>19</v>
      </c>
      <c r="EF47" s="180">
        <v>240</v>
      </c>
      <c r="EG47" s="234">
        <f t="shared" si="52"/>
        <v>113.04</v>
      </c>
      <c r="EH47" s="234">
        <f t="shared" si="53"/>
        <v>2.1477600000000003</v>
      </c>
      <c r="EI47" s="234">
        <f t="shared" si="54"/>
        <v>110.89224</v>
      </c>
      <c r="EJ47" s="266">
        <f t="shared" si="55"/>
        <v>4287.6729166666664</v>
      </c>
      <c r="EK47" s="234">
        <f t="shared" si="22"/>
        <v>110.89224</v>
      </c>
      <c r="EL47" s="180">
        <v>78</v>
      </c>
      <c r="EM47" s="180">
        <v>185.5</v>
      </c>
      <c r="EN47" s="180">
        <v>37.5</v>
      </c>
      <c r="EO47" s="180">
        <v>5</v>
      </c>
      <c r="EP47" s="180">
        <v>5</v>
      </c>
      <c r="EQ47" s="266">
        <v>1029041.5</v>
      </c>
      <c r="FH47"/>
      <c r="FI47"/>
      <c r="FJ47"/>
      <c r="FK47"/>
      <c r="FL47"/>
      <c r="FM47"/>
      <c r="FQ47"/>
      <c r="FR47"/>
      <c r="FS47"/>
      <c r="FT47"/>
      <c r="FU47"/>
      <c r="FV47"/>
      <c r="FW47"/>
      <c r="FX47"/>
    </row>
    <row r="48" spans="1:216" x14ac:dyDescent="0.25">
      <c r="A48" s="158"/>
      <c r="B48" s="220"/>
      <c r="C48" s="40"/>
      <c r="D48" s="40"/>
      <c r="E48" s="153"/>
      <c r="K48" s="154"/>
      <c r="L48" s="153"/>
      <c r="T48" s="154"/>
      <c r="U48" s="40"/>
      <c r="V48" s="41"/>
      <c r="CV48" s="184">
        <v>3</v>
      </c>
      <c r="CW48" s="234">
        <v>7.35</v>
      </c>
      <c r="CX48" s="347">
        <v>7.3</v>
      </c>
      <c r="CY48" s="208">
        <v>6.8027210884353817E-3</v>
      </c>
      <c r="DA48" s="262">
        <f>DA47</f>
        <v>46126</v>
      </c>
      <c r="DB48" s="184">
        <f t="shared" si="45"/>
        <v>3</v>
      </c>
      <c r="DC48" s="184" t="str">
        <f t="shared" si="46"/>
        <v>14 - T3</v>
      </c>
      <c r="DD48" s="208">
        <f t="shared" si="47"/>
        <v>6.8027210884353817E-3</v>
      </c>
      <c r="DE48" s="265">
        <v>2635.0427083333334</v>
      </c>
      <c r="DG48" s="184">
        <v>2</v>
      </c>
      <c r="DH48" s="187">
        <v>46124</v>
      </c>
      <c r="DI48" s="347">
        <v>0</v>
      </c>
      <c r="DL48" s="184" t="str">
        <f t="shared" si="56"/>
        <v>14 - T3</v>
      </c>
      <c r="DM48" s="226">
        <f t="shared" si="17"/>
        <v>0</v>
      </c>
      <c r="DN48" s="226">
        <f t="shared" si="18"/>
        <v>7.3</v>
      </c>
      <c r="DO48" s="234">
        <v>108.33333333333333</v>
      </c>
      <c r="DP48" s="234">
        <v>634.89583333333337</v>
      </c>
      <c r="DQ48" s="234">
        <v>52.083333333333336</v>
      </c>
      <c r="DR48" s="234">
        <v>10.416666666666666</v>
      </c>
      <c r="DS48" s="234">
        <v>10.416666666666666</v>
      </c>
      <c r="DV48" s="184">
        <v>3</v>
      </c>
      <c r="DW48" s="234">
        <v>486</v>
      </c>
      <c r="DX48" s="347">
        <v>303</v>
      </c>
      <c r="EA48" s="262">
        <f>+EA47</f>
        <v>46126</v>
      </c>
      <c r="EB48" s="184">
        <f t="shared" si="48"/>
        <v>3</v>
      </c>
      <c r="EC48" s="184" t="str">
        <f t="shared" si="49"/>
        <v>14 - T3</v>
      </c>
      <c r="ED48" s="234">
        <f t="shared" si="50"/>
        <v>486</v>
      </c>
      <c r="EE48" s="234">
        <f t="shared" si="51"/>
        <v>303</v>
      </c>
      <c r="EF48" s="180">
        <v>480</v>
      </c>
      <c r="EG48" s="234">
        <f t="shared" si="52"/>
        <v>233.28</v>
      </c>
      <c r="EH48" s="234">
        <f t="shared" si="53"/>
        <v>70.683840000000004</v>
      </c>
      <c r="EI48" s="234">
        <f t="shared" si="54"/>
        <v>162.59616</v>
      </c>
      <c r="EJ48" s="266">
        <f t="shared" si="55"/>
        <v>2635.0427083333334</v>
      </c>
      <c r="EK48" s="234">
        <f t="shared" si="22"/>
        <v>162.59616</v>
      </c>
      <c r="EL48" s="180">
        <v>52</v>
      </c>
      <c r="EM48" s="180">
        <v>304.75</v>
      </c>
      <c r="EN48" s="180">
        <v>25</v>
      </c>
      <c r="EO48" s="180">
        <v>5</v>
      </c>
      <c r="EP48" s="180">
        <v>5</v>
      </c>
      <c r="EQ48" s="266">
        <v>1264820.5</v>
      </c>
      <c r="FH48"/>
      <c r="FI48"/>
      <c r="FJ48"/>
      <c r="FK48"/>
      <c r="FL48"/>
      <c r="FM48"/>
      <c r="FQ48"/>
      <c r="FR48"/>
      <c r="FS48"/>
      <c r="FT48"/>
      <c r="FU48"/>
      <c r="FV48"/>
      <c r="FW48"/>
      <c r="FX48"/>
    </row>
    <row r="49" spans="1:180" x14ac:dyDescent="0.25">
      <c r="A49" s="158"/>
      <c r="B49" s="220"/>
      <c r="C49" s="40"/>
      <c r="D49" s="40"/>
      <c r="E49" s="153"/>
      <c r="K49" s="154"/>
      <c r="L49" s="153"/>
      <c r="T49" s="154"/>
      <c r="U49" s="40"/>
      <c r="V49" s="41"/>
      <c r="CU49" s="187">
        <v>46127</v>
      </c>
      <c r="CV49" s="184">
        <v>1</v>
      </c>
      <c r="CW49" s="234">
        <v>7.42</v>
      </c>
      <c r="CX49" s="347">
        <v>7.28</v>
      </c>
      <c r="CY49" s="208">
        <v>1.8867924528301883E-2</v>
      </c>
      <c r="DA49" s="261">
        <f>CU49</f>
        <v>46127</v>
      </c>
      <c r="DB49" s="184">
        <f t="shared" si="45"/>
        <v>1</v>
      </c>
      <c r="DC49" s="184" t="str">
        <f t="shared" si="46"/>
        <v>15 - T1</v>
      </c>
      <c r="DD49" s="208">
        <f t="shared" si="47"/>
        <v>1.8867924528301883E-2</v>
      </c>
      <c r="DE49" s="265">
        <v>3479.0625</v>
      </c>
      <c r="DG49" s="184">
        <v>2</v>
      </c>
      <c r="DH49" s="187">
        <v>46125</v>
      </c>
      <c r="DI49" s="347">
        <v>1136</v>
      </c>
      <c r="DL49" s="184" t="str">
        <f t="shared" si="56"/>
        <v>15 - T1</v>
      </c>
      <c r="DM49" s="226">
        <f t="shared" si="17"/>
        <v>1136</v>
      </c>
      <c r="DN49" s="226">
        <f t="shared" si="18"/>
        <v>7.28</v>
      </c>
      <c r="DO49" s="234">
        <v>460.41666666666669</v>
      </c>
      <c r="DP49" s="234">
        <v>552.08333333333337</v>
      </c>
      <c r="DQ49" s="234">
        <v>208.33333333333334</v>
      </c>
      <c r="DR49" s="234">
        <v>0</v>
      </c>
      <c r="DS49" s="234">
        <v>10.416666666666666</v>
      </c>
      <c r="DU49" s="187">
        <v>46127</v>
      </c>
      <c r="DV49" s="184">
        <v>1</v>
      </c>
      <c r="DW49" s="234">
        <v>510</v>
      </c>
      <c r="DX49" s="347">
        <v>52</v>
      </c>
      <c r="EA49" s="261">
        <f>DU49</f>
        <v>46127</v>
      </c>
      <c r="EB49" s="184">
        <f t="shared" si="48"/>
        <v>1</v>
      </c>
      <c r="EC49" s="184" t="str">
        <f t="shared" si="49"/>
        <v>15 - T1</v>
      </c>
      <c r="ED49" s="234">
        <f t="shared" si="50"/>
        <v>510</v>
      </c>
      <c r="EE49" s="234">
        <f t="shared" si="51"/>
        <v>52</v>
      </c>
      <c r="EF49" s="180">
        <v>480</v>
      </c>
      <c r="EG49" s="234">
        <f t="shared" si="52"/>
        <v>244.8</v>
      </c>
      <c r="EH49" s="234">
        <f t="shared" si="53"/>
        <v>12.7296</v>
      </c>
      <c r="EI49" s="234">
        <f t="shared" si="54"/>
        <v>232.07040000000001</v>
      </c>
      <c r="EJ49" s="266">
        <f t="shared" si="55"/>
        <v>3479.0625</v>
      </c>
      <c r="EK49" s="234">
        <f t="shared" si="22"/>
        <v>232.07040000000001</v>
      </c>
      <c r="EL49" s="180">
        <v>221</v>
      </c>
      <c r="EM49" s="180">
        <v>265</v>
      </c>
      <c r="EN49" s="180">
        <v>100</v>
      </c>
      <c r="EO49" s="180">
        <v>0</v>
      </c>
      <c r="EP49" s="180">
        <v>5</v>
      </c>
      <c r="EQ49" s="266">
        <v>1669950</v>
      </c>
      <c r="FH49"/>
      <c r="FI49"/>
      <c r="FJ49"/>
      <c r="FK49"/>
      <c r="FL49"/>
      <c r="FM49"/>
      <c r="FQ49"/>
      <c r="FR49"/>
      <c r="FS49"/>
      <c r="FT49"/>
      <c r="FU49"/>
      <c r="FV49"/>
      <c r="FW49"/>
      <c r="FX49"/>
    </row>
    <row r="50" spans="1:180" x14ac:dyDescent="0.25">
      <c r="A50" s="158"/>
      <c r="B50" s="220"/>
      <c r="C50" s="40"/>
      <c r="D50" s="40"/>
      <c r="E50" s="153"/>
      <c r="K50" s="154"/>
      <c r="L50" s="153"/>
      <c r="T50" s="154"/>
      <c r="U50" s="40"/>
      <c r="V50" s="41"/>
      <c r="CV50" s="184">
        <v>2</v>
      </c>
      <c r="CW50" s="234">
        <v>8.1199999999999992</v>
      </c>
      <c r="CX50" s="347">
        <v>7.13</v>
      </c>
      <c r="CY50" s="208">
        <v>0.12192118226600979</v>
      </c>
      <c r="DA50" s="261">
        <f>DA49</f>
        <v>46127</v>
      </c>
      <c r="DB50" s="184">
        <f t="shared" si="45"/>
        <v>2</v>
      </c>
      <c r="DC50" s="184" t="str">
        <f t="shared" si="46"/>
        <v>15 - T2</v>
      </c>
      <c r="DD50" s="208">
        <f t="shared" si="47"/>
        <v>0.12192118226600979</v>
      </c>
      <c r="DE50" s="265">
        <v>2829.27</v>
      </c>
      <c r="DG50" s="184">
        <v>2</v>
      </c>
      <c r="DH50" s="187">
        <v>46126</v>
      </c>
      <c r="DI50" s="347">
        <v>4750</v>
      </c>
      <c r="DL50" s="184" t="str">
        <f t="shared" si="56"/>
        <v>15 - T2</v>
      </c>
      <c r="DM50" s="226">
        <f t="shared" si="17"/>
        <v>4750</v>
      </c>
      <c r="DN50" s="226">
        <f t="shared" si="18"/>
        <v>7.13</v>
      </c>
      <c r="DO50" s="234">
        <v>97.5</v>
      </c>
      <c r="DP50" s="234">
        <v>430.625</v>
      </c>
      <c r="DQ50" s="234">
        <v>156.25</v>
      </c>
      <c r="DR50" s="234">
        <v>0</v>
      </c>
      <c r="DS50" s="234">
        <v>25</v>
      </c>
      <c r="DV50" s="184">
        <v>2</v>
      </c>
      <c r="DW50" s="234">
        <v>772</v>
      </c>
      <c r="DX50" s="347">
        <v>35</v>
      </c>
      <c r="EA50" s="261">
        <f>+EA49</f>
        <v>46127</v>
      </c>
      <c r="EB50" s="184">
        <f t="shared" si="48"/>
        <v>2</v>
      </c>
      <c r="EC50" s="184" t="str">
        <f t="shared" si="49"/>
        <v>15 - T2</v>
      </c>
      <c r="ED50" s="234">
        <f t="shared" si="50"/>
        <v>772</v>
      </c>
      <c r="EE50" s="234">
        <f t="shared" si="51"/>
        <v>35</v>
      </c>
      <c r="EF50" s="180">
        <v>400</v>
      </c>
      <c r="EG50" s="234">
        <f t="shared" si="52"/>
        <v>308.8</v>
      </c>
      <c r="EH50" s="234">
        <f t="shared" si="53"/>
        <v>10.808</v>
      </c>
      <c r="EI50" s="234">
        <f t="shared" si="54"/>
        <v>297.99200000000002</v>
      </c>
      <c r="EJ50" s="266">
        <f t="shared" si="55"/>
        <v>2829.27</v>
      </c>
      <c r="EK50" s="234">
        <f t="shared" si="22"/>
        <v>297.99200000000002</v>
      </c>
      <c r="EL50" s="180">
        <v>39</v>
      </c>
      <c r="EM50" s="180">
        <v>172.25</v>
      </c>
      <c r="EN50" s="180">
        <v>62.5</v>
      </c>
      <c r="EO50" s="180">
        <v>0</v>
      </c>
      <c r="EP50" s="180">
        <v>10</v>
      </c>
      <c r="EQ50" s="266">
        <v>1131708</v>
      </c>
      <c r="FH50"/>
      <c r="FI50"/>
      <c r="FJ50"/>
      <c r="FK50"/>
      <c r="FL50"/>
      <c r="FM50"/>
      <c r="FQ50"/>
      <c r="FR50"/>
      <c r="FS50"/>
      <c r="FT50"/>
      <c r="FU50"/>
      <c r="FV50"/>
      <c r="FW50"/>
      <c r="FX50"/>
    </row>
    <row r="51" spans="1:180" x14ac:dyDescent="0.25">
      <c r="A51" s="158"/>
      <c r="B51" s="220"/>
      <c r="C51" s="40"/>
      <c r="D51" s="40"/>
      <c r="E51" s="153"/>
      <c r="K51" s="154"/>
      <c r="L51" s="153"/>
      <c r="T51" s="154"/>
      <c r="U51" s="40"/>
      <c r="V51" s="41"/>
      <c r="CV51" s="184">
        <v>3</v>
      </c>
      <c r="CW51" s="234">
        <v>7.79</v>
      </c>
      <c r="CX51" s="347">
        <v>7.28</v>
      </c>
      <c r="CY51" s="208">
        <v>6.5468549422336264E-2</v>
      </c>
      <c r="DA51" s="262">
        <f>DA50</f>
        <v>46127</v>
      </c>
      <c r="DB51" s="184">
        <f t="shared" si="45"/>
        <v>3</v>
      </c>
      <c r="DC51" s="184" t="str">
        <f t="shared" si="46"/>
        <v>15 - T3</v>
      </c>
      <c r="DD51" s="208">
        <f t="shared" si="47"/>
        <v>6.5468549422336264E-2</v>
      </c>
      <c r="DE51" s="265">
        <v>2105.0453124999999</v>
      </c>
      <c r="DG51" s="184">
        <v>2</v>
      </c>
      <c r="DH51" s="187">
        <v>46127</v>
      </c>
      <c r="DI51" s="347">
        <v>1047</v>
      </c>
      <c r="DL51" s="184" t="str">
        <f t="shared" si="56"/>
        <v>15 - T3</v>
      </c>
      <c r="DM51" s="226">
        <f t="shared" si="17"/>
        <v>1047</v>
      </c>
      <c r="DN51" s="226">
        <f t="shared" si="18"/>
        <v>7.28</v>
      </c>
      <c r="DO51" s="234">
        <v>0</v>
      </c>
      <c r="DP51" s="234">
        <v>82.8125</v>
      </c>
      <c r="DQ51" s="234">
        <v>195.3125</v>
      </c>
      <c r="DR51" s="234">
        <v>15.625</v>
      </c>
      <c r="DS51" s="234">
        <v>15.625</v>
      </c>
      <c r="DV51" s="184">
        <v>3</v>
      </c>
      <c r="DW51" s="234">
        <v>572</v>
      </c>
      <c r="DX51" s="347">
        <v>39</v>
      </c>
      <c r="EA51" s="262">
        <f>+EA50</f>
        <v>46127</v>
      </c>
      <c r="EB51" s="184">
        <f t="shared" si="48"/>
        <v>3</v>
      </c>
      <c r="EC51" s="184" t="str">
        <f t="shared" si="49"/>
        <v>15 - T3</v>
      </c>
      <c r="ED51" s="234">
        <f t="shared" si="50"/>
        <v>572</v>
      </c>
      <c r="EE51" s="234">
        <f t="shared" si="51"/>
        <v>39</v>
      </c>
      <c r="EF51" s="180">
        <v>320</v>
      </c>
      <c r="EG51" s="234">
        <f t="shared" si="52"/>
        <v>183.04000000000002</v>
      </c>
      <c r="EH51" s="234">
        <f t="shared" si="53"/>
        <v>7.1385600000000009</v>
      </c>
      <c r="EI51" s="234">
        <f t="shared" si="54"/>
        <v>175.90144000000001</v>
      </c>
      <c r="EJ51" s="266">
        <f t="shared" si="55"/>
        <v>2105.0453124999999</v>
      </c>
      <c r="EK51" s="234">
        <f t="shared" si="22"/>
        <v>175.90144000000001</v>
      </c>
      <c r="EL51" s="180">
        <v>0</v>
      </c>
      <c r="EM51" s="180">
        <v>26.5</v>
      </c>
      <c r="EN51" s="180">
        <v>62.5</v>
      </c>
      <c r="EO51" s="180">
        <v>5</v>
      </c>
      <c r="EP51" s="180">
        <v>5</v>
      </c>
      <c r="EQ51" s="266">
        <v>673614.5</v>
      </c>
      <c r="FH51"/>
      <c r="FI51"/>
      <c r="FJ51"/>
      <c r="FK51"/>
      <c r="FL51"/>
      <c r="FM51"/>
      <c r="FQ51"/>
      <c r="FR51"/>
      <c r="FS51"/>
      <c r="FT51"/>
      <c r="FU51"/>
      <c r="FV51"/>
      <c r="FW51"/>
      <c r="FX51"/>
    </row>
    <row r="52" spans="1:180" x14ac:dyDescent="0.25">
      <c r="A52" s="158"/>
      <c r="B52" s="220"/>
      <c r="C52" s="40"/>
      <c r="D52" s="40"/>
      <c r="E52" s="153"/>
      <c r="K52" s="154"/>
      <c r="L52" s="153"/>
      <c r="T52" s="154"/>
      <c r="U52" s="40"/>
      <c r="V52" s="41"/>
      <c r="CU52" s="187">
        <v>46128</v>
      </c>
      <c r="CV52" s="184">
        <v>1</v>
      </c>
      <c r="CW52" s="234">
        <v>7.73</v>
      </c>
      <c r="CX52" s="347">
        <v>7.36</v>
      </c>
      <c r="CY52" s="208">
        <v>4.7865459249676556E-2</v>
      </c>
      <c r="DA52" s="261">
        <f>CU52</f>
        <v>46128</v>
      </c>
      <c r="DB52" s="184">
        <f t="shared" si="45"/>
        <v>1</v>
      </c>
      <c r="DC52" s="184" t="str">
        <f t="shared" si="46"/>
        <v>16 - T1</v>
      </c>
      <c r="DD52" s="208">
        <f t="shared" si="47"/>
        <v>4.7865459249676556E-2</v>
      </c>
      <c r="DE52" s="265">
        <v>3150.6196428571429</v>
      </c>
      <c r="DG52" s="184">
        <v>2</v>
      </c>
      <c r="DH52" s="187">
        <v>46128</v>
      </c>
      <c r="DI52" s="347">
        <v>5550</v>
      </c>
      <c r="DL52" s="184" t="str">
        <f t="shared" si="56"/>
        <v>16 - T1</v>
      </c>
      <c r="DM52" s="226">
        <f t="shared" si="17"/>
        <v>5550</v>
      </c>
      <c r="DN52" s="226">
        <f t="shared" si="18"/>
        <v>7.36</v>
      </c>
      <c r="DO52" s="234">
        <v>232.14285714285714</v>
      </c>
      <c r="DP52" s="234">
        <v>520.53571428571433</v>
      </c>
      <c r="DQ52" s="234">
        <v>178.57142857142858</v>
      </c>
      <c r="DR52" s="234">
        <v>8.9285714285714288</v>
      </c>
      <c r="DS52" s="234">
        <v>8.9285714285714288</v>
      </c>
      <c r="DU52" s="187">
        <v>46128</v>
      </c>
      <c r="DV52" s="184">
        <v>1</v>
      </c>
      <c r="DW52" s="234">
        <v>484</v>
      </c>
      <c r="DX52" s="347">
        <v>47</v>
      </c>
      <c r="EA52" s="261">
        <f>DU52</f>
        <v>46128</v>
      </c>
      <c r="EB52" s="184">
        <f t="shared" si="48"/>
        <v>1</v>
      </c>
      <c r="EC52" s="184" t="str">
        <f t="shared" si="49"/>
        <v>16 - T1</v>
      </c>
      <c r="ED52" s="234">
        <f t="shared" si="50"/>
        <v>484</v>
      </c>
      <c r="EE52" s="234">
        <f t="shared" si="51"/>
        <v>47</v>
      </c>
      <c r="EF52" s="180">
        <v>560</v>
      </c>
      <c r="EG52" s="234">
        <f t="shared" si="52"/>
        <v>271.04000000000002</v>
      </c>
      <c r="EH52" s="234">
        <f t="shared" si="53"/>
        <v>12.73888</v>
      </c>
      <c r="EI52" s="234">
        <f t="shared" si="54"/>
        <v>258.30112000000003</v>
      </c>
      <c r="EJ52" s="266">
        <f t="shared" si="55"/>
        <v>3150.6196428571429</v>
      </c>
      <c r="EK52" s="234">
        <f t="shared" si="22"/>
        <v>258.30112000000003</v>
      </c>
      <c r="EL52" s="180">
        <v>130</v>
      </c>
      <c r="EM52" s="180">
        <v>291.5</v>
      </c>
      <c r="EN52" s="180">
        <v>100</v>
      </c>
      <c r="EO52" s="180">
        <v>5</v>
      </c>
      <c r="EP52" s="180">
        <v>5</v>
      </c>
      <c r="EQ52" s="266">
        <v>1764347</v>
      </c>
      <c r="FH52"/>
      <c r="FI52"/>
      <c r="FJ52"/>
      <c r="FK52"/>
      <c r="FL52"/>
      <c r="FM52"/>
      <c r="FQ52"/>
      <c r="FR52"/>
      <c r="FS52"/>
      <c r="FT52"/>
      <c r="FU52"/>
      <c r="FV52"/>
      <c r="FW52"/>
      <c r="FX52"/>
    </row>
    <row r="53" spans="1:180" x14ac:dyDescent="0.25">
      <c r="A53" s="158"/>
      <c r="B53" s="220"/>
      <c r="C53" s="40"/>
      <c r="D53" s="40"/>
      <c r="E53" s="153"/>
      <c r="K53" s="154"/>
      <c r="L53" s="153"/>
      <c r="T53" s="154"/>
      <c r="U53" s="40"/>
      <c r="V53" s="41"/>
      <c r="CV53" s="184">
        <v>2</v>
      </c>
      <c r="CW53" s="234">
        <v>7.9</v>
      </c>
      <c r="CX53" s="347">
        <v>7.01</v>
      </c>
      <c r="CY53" s="208">
        <v>0.11265822784810131</v>
      </c>
      <c r="DA53" s="261">
        <f>DA52</f>
        <v>46128</v>
      </c>
      <c r="DB53" s="184">
        <f t="shared" si="45"/>
        <v>2</v>
      </c>
      <c r="DC53" s="184" t="str">
        <f t="shared" si="46"/>
        <v>16 - T2</v>
      </c>
      <c r="DD53" s="208">
        <f t="shared" si="47"/>
        <v>0.11265822784810131</v>
      </c>
      <c r="DE53" s="265">
        <v>1809.4401785714285</v>
      </c>
      <c r="DG53" s="184">
        <v>2</v>
      </c>
      <c r="DH53" s="187">
        <v>46129</v>
      </c>
      <c r="DI53" s="347">
        <v>5790</v>
      </c>
      <c r="DL53" s="184" t="str">
        <f t="shared" si="56"/>
        <v>16 - T2</v>
      </c>
      <c r="DM53" s="226">
        <f t="shared" si="17"/>
        <v>5790</v>
      </c>
      <c r="DN53" s="226">
        <f t="shared" si="18"/>
        <v>7.01</v>
      </c>
      <c r="DO53" s="234">
        <v>208.92857142857142</v>
      </c>
      <c r="DP53" s="234">
        <v>331.25</v>
      </c>
      <c r="DQ53" s="234">
        <v>111.60714285714286</v>
      </c>
      <c r="DR53" s="234">
        <v>0</v>
      </c>
      <c r="DS53" s="234">
        <v>0</v>
      </c>
      <c r="DV53" s="184">
        <v>2</v>
      </c>
      <c r="DW53" s="234">
        <v>420</v>
      </c>
      <c r="DX53" s="347">
        <v>33</v>
      </c>
      <c r="EA53" s="261">
        <f>+EA52</f>
        <v>46128</v>
      </c>
      <c r="EB53" s="184">
        <f t="shared" si="48"/>
        <v>2</v>
      </c>
      <c r="EC53" s="184" t="str">
        <f t="shared" si="49"/>
        <v>16 - T2</v>
      </c>
      <c r="ED53" s="234">
        <f t="shared" si="50"/>
        <v>420</v>
      </c>
      <c r="EE53" s="234">
        <f t="shared" si="51"/>
        <v>33</v>
      </c>
      <c r="EF53" s="180">
        <v>560</v>
      </c>
      <c r="EG53" s="234">
        <f t="shared" si="52"/>
        <v>235.20000000000002</v>
      </c>
      <c r="EH53" s="234">
        <f t="shared" si="53"/>
        <v>7.7616000000000014</v>
      </c>
      <c r="EI53" s="234">
        <f t="shared" si="54"/>
        <v>227.4384</v>
      </c>
      <c r="EJ53" s="266">
        <f t="shared" si="55"/>
        <v>1809.4401785714285</v>
      </c>
      <c r="EK53" s="234">
        <f t="shared" si="22"/>
        <v>227.4384</v>
      </c>
      <c r="EL53" s="180">
        <v>117</v>
      </c>
      <c r="EM53" s="180">
        <v>185.5</v>
      </c>
      <c r="EN53" s="180">
        <v>62.5</v>
      </c>
      <c r="EO53" s="180">
        <v>0</v>
      </c>
      <c r="EP53" s="180">
        <v>0</v>
      </c>
      <c r="EQ53" s="266">
        <v>1013286.5</v>
      </c>
      <c r="FH53"/>
      <c r="FI53"/>
      <c r="FJ53"/>
      <c r="FK53"/>
      <c r="FL53"/>
      <c r="FM53"/>
      <c r="FQ53"/>
      <c r="FR53"/>
      <c r="FS53"/>
      <c r="FT53"/>
      <c r="FU53"/>
      <c r="FV53"/>
      <c r="FW53"/>
      <c r="FX53"/>
    </row>
    <row r="54" spans="1:180" x14ac:dyDescent="0.25">
      <c r="A54" s="158"/>
      <c r="B54" s="220"/>
      <c r="C54" s="40"/>
      <c r="D54" s="40"/>
      <c r="E54" s="153"/>
      <c r="K54" s="154"/>
      <c r="L54" s="153"/>
      <c r="T54" s="154"/>
      <c r="U54" s="40"/>
      <c r="V54" s="41"/>
      <c r="CV54" s="184">
        <v>3</v>
      </c>
      <c r="CW54" s="234">
        <v>8.25</v>
      </c>
      <c r="CX54" s="347">
        <v>7.29</v>
      </c>
      <c r="CY54" s="208">
        <v>0.11636363636363634</v>
      </c>
      <c r="DA54" s="262">
        <f>DA53</f>
        <v>46128</v>
      </c>
      <c r="DB54" s="184">
        <f t="shared" si="45"/>
        <v>3</v>
      </c>
      <c r="DC54" s="184" t="str">
        <f t="shared" si="46"/>
        <v>16 - T3</v>
      </c>
      <c r="DD54" s="208">
        <f t="shared" si="47"/>
        <v>0.11636363636363634</v>
      </c>
      <c r="DE54" s="265">
        <v>3034.7083333333335</v>
      </c>
      <c r="DG54" s="184">
        <v>2</v>
      </c>
      <c r="DH54" s="187">
        <v>46130</v>
      </c>
      <c r="DI54" s="347">
        <v>4610</v>
      </c>
      <c r="DL54" s="184" t="str">
        <f t="shared" si="56"/>
        <v>16 - T3</v>
      </c>
      <c r="DM54" s="226">
        <f t="shared" si="17"/>
        <v>4610</v>
      </c>
      <c r="DN54" s="226">
        <f t="shared" si="18"/>
        <v>7.29</v>
      </c>
      <c r="DO54" s="234">
        <v>352.08333333333331</v>
      </c>
      <c r="DP54" s="234">
        <v>414.0625</v>
      </c>
      <c r="DQ54" s="234">
        <v>182.29166666666666</v>
      </c>
      <c r="DR54" s="234">
        <v>10.416666666666666</v>
      </c>
      <c r="DS54" s="234">
        <v>10.416666666666666</v>
      </c>
      <c r="DV54" s="184">
        <v>3</v>
      </c>
      <c r="DW54" s="234">
        <v>425</v>
      </c>
      <c r="DX54" s="347">
        <v>18</v>
      </c>
      <c r="EA54" s="262">
        <f>+EA53</f>
        <v>46128</v>
      </c>
      <c r="EB54" s="184">
        <f t="shared" si="48"/>
        <v>3</v>
      </c>
      <c r="EC54" s="184" t="str">
        <f t="shared" si="49"/>
        <v>16 - T3</v>
      </c>
      <c r="ED54" s="234">
        <f t="shared" si="50"/>
        <v>425</v>
      </c>
      <c r="EE54" s="234">
        <f t="shared" si="51"/>
        <v>18</v>
      </c>
      <c r="EF54" s="180">
        <v>480</v>
      </c>
      <c r="EG54" s="234">
        <f t="shared" si="52"/>
        <v>204</v>
      </c>
      <c r="EH54" s="234">
        <f t="shared" si="53"/>
        <v>3.6720000000000002</v>
      </c>
      <c r="EI54" s="234">
        <f t="shared" si="54"/>
        <v>200.328</v>
      </c>
      <c r="EJ54" s="266">
        <f t="shared" si="55"/>
        <v>3034.7083333333335</v>
      </c>
      <c r="EK54" s="234">
        <f t="shared" si="22"/>
        <v>200.328</v>
      </c>
      <c r="EL54" s="180">
        <v>169</v>
      </c>
      <c r="EM54" s="180">
        <v>198.75</v>
      </c>
      <c r="EN54" s="180">
        <v>87.5</v>
      </c>
      <c r="EO54" s="180">
        <v>5</v>
      </c>
      <c r="EP54" s="180">
        <v>5</v>
      </c>
      <c r="EQ54" s="266">
        <v>1456660</v>
      </c>
      <c r="FH54"/>
      <c r="FI54"/>
      <c r="FJ54"/>
      <c r="FK54"/>
      <c r="FL54"/>
      <c r="FM54"/>
      <c r="FQ54"/>
      <c r="FR54"/>
      <c r="FS54"/>
      <c r="FT54"/>
      <c r="FU54"/>
      <c r="FV54"/>
      <c r="FW54"/>
      <c r="FX54"/>
    </row>
    <row r="55" spans="1:180" x14ac:dyDescent="0.25">
      <c r="A55" s="158"/>
      <c r="B55" s="220"/>
      <c r="C55" s="40"/>
      <c r="D55" s="40"/>
      <c r="E55" s="153"/>
      <c r="K55" s="154"/>
      <c r="L55" s="153"/>
      <c r="T55" s="154"/>
      <c r="U55" s="40"/>
      <c r="V55" s="41"/>
      <c r="CU55" s="187">
        <v>46129</v>
      </c>
      <c r="CV55" s="184">
        <v>1</v>
      </c>
      <c r="CW55" s="234">
        <v>8.25</v>
      </c>
      <c r="CX55" s="347">
        <v>7.23</v>
      </c>
      <c r="CY55" s="208">
        <v>0.12363636363636354</v>
      </c>
      <c r="DA55" s="261">
        <f>CU55</f>
        <v>46129</v>
      </c>
      <c r="DB55" s="184">
        <f t="shared" si="45"/>
        <v>1</v>
      </c>
      <c r="DC55" s="184" t="str">
        <f t="shared" si="46"/>
        <v>17 - T1</v>
      </c>
      <c r="DD55" s="208">
        <f t="shared" si="47"/>
        <v>0.12363636363636354</v>
      </c>
      <c r="DE55" s="265">
        <v>3117.8910714285716</v>
      </c>
      <c r="DG55" s="184">
        <v>2</v>
      </c>
      <c r="DH55" s="187">
        <v>46131</v>
      </c>
      <c r="DI55" s="347">
        <v>0</v>
      </c>
      <c r="DL55" s="184" t="str">
        <f t="shared" si="56"/>
        <v>17 - T1</v>
      </c>
      <c r="DM55" s="226">
        <f t="shared" si="17"/>
        <v>0</v>
      </c>
      <c r="DN55" s="226">
        <f t="shared" si="18"/>
        <v>7.23</v>
      </c>
      <c r="DO55" s="234">
        <v>232.14285714285714</v>
      </c>
      <c r="DP55" s="234">
        <v>449.55357142857144</v>
      </c>
      <c r="DQ55" s="234">
        <v>200.89285714285714</v>
      </c>
      <c r="DR55" s="234">
        <v>0</v>
      </c>
      <c r="DS55" s="234">
        <v>17.857142857142858</v>
      </c>
      <c r="DU55" s="187">
        <v>46129</v>
      </c>
      <c r="DV55" s="184">
        <v>1</v>
      </c>
      <c r="DW55" s="234">
        <v>425</v>
      </c>
      <c r="DX55" s="347">
        <v>18</v>
      </c>
      <c r="EA55" s="261">
        <f>DU55</f>
        <v>46129</v>
      </c>
      <c r="EB55" s="184">
        <f t="shared" si="48"/>
        <v>1</v>
      </c>
      <c r="EC55" s="184" t="str">
        <f t="shared" si="49"/>
        <v>17 - T1</v>
      </c>
      <c r="ED55" s="234">
        <f t="shared" si="50"/>
        <v>425</v>
      </c>
      <c r="EE55" s="234">
        <f t="shared" si="51"/>
        <v>18</v>
      </c>
      <c r="EF55" s="180">
        <v>560</v>
      </c>
      <c r="EG55" s="234">
        <f t="shared" si="52"/>
        <v>238</v>
      </c>
      <c r="EH55" s="234">
        <f t="shared" si="53"/>
        <v>4.2839999999999998</v>
      </c>
      <c r="EI55" s="234">
        <f t="shared" si="54"/>
        <v>233.71600000000001</v>
      </c>
      <c r="EJ55" s="266">
        <f t="shared" si="55"/>
        <v>3117.8910714285716</v>
      </c>
      <c r="EK55" s="234">
        <f t="shared" si="22"/>
        <v>233.71600000000001</v>
      </c>
      <c r="EL55" s="180">
        <v>130</v>
      </c>
      <c r="EM55" s="180">
        <v>251.75</v>
      </c>
      <c r="EN55" s="180">
        <v>112.5</v>
      </c>
      <c r="EO55" s="180">
        <v>0</v>
      </c>
      <c r="EP55" s="180">
        <v>10</v>
      </c>
      <c r="EQ55" s="266">
        <v>1746019</v>
      </c>
      <c r="FH55"/>
      <c r="FI55"/>
      <c r="FJ55"/>
      <c r="FK55"/>
      <c r="FL55"/>
      <c r="FM55"/>
      <c r="FQ55"/>
      <c r="FR55"/>
      <c r="FS55"/>
      <c r="FT55"/>
      <c r="FU55"/>
      <c r="FV55"/>
      <c r="FW55"/>
      <c r="FX55"/>
    </row>
    <row r="56" spans="1:180" x14ac:dyDescent="0.25">
      <c r="A56" s="158"/>
      <c r="B56" s="220"/>
      <c r="C56" s="40"/>
      <c r="D56" s="40"/>
      <c r="E56" s="153"/>
      <c r="K56" s="154"/>
      <c r="L56" s="153"/>
      <c r="T56" s="154"/>
      <c r="U56" s="40"/>
      <c r="V56" s="41"/>
      <c r="CV56" s="184">
        <v>2</v>
      </c>
      <c r="CW56" s="234">
        <v>7.85</v>
      </c>
      <c r="CX56" s="347">
        <v>6.92</v>
      </c>
      <c r="CY56" s="208">
        <v>0.11847133757961781</v>
      </c>
      <c r="DA56" s="261">
        <f>DA55</f>
        <v>46129</v>
      </c>
      <c r="DB56" s="184">
        <f t="shared" si="45"/>
        <v>2</v>
      </c>
      <c r="DC56" s="184" t="str">
        <f t="shared" si="46"/>
        <v>17 - T2</v>
      </c>
      <c r="DD56" s="208">
        <f t="shared" si="47"/>
        <v>0.11847133757961781</v>
      </c>
      <c r="DE56" s="265">
        <v>4495.9546874999996</v>
      </c>
      <c r="DG56" s="184">
        <v>2</v>
      </c>
      <c r="DH56" s="187">
        <v>46132</v>
      </c>
      <c r="DI56" s="347">
        <v>4970</v>
      </c>
      <c r="DL56" s="184" t="str">
        <f t="shared" si="56"/>
        <v>17 - T2</v>
      </c>
      <c r="DM56" s="226">
        <f t="shared" si="17"/>
        <v>4970</v>
      </c>
      <c r="DN56" s="226">
        <f t="shared" si="18"/>
        <v>6.92</v>
      </c>
      <c r="DO56" s="234">
        <v>812.5</v>
      </c>
      <c r="DP56" s="234">
        <v>745.3125</v>
      </c>
      <c r="DQ56" s="234">
        <v>273.4375</v>
      </c>
      <c r="DR56" s="234">
        <v>0</v>
      </c>
      <c r="DS56" s="234">
        <v>0</v>
      </c>
      <c r="DV56" s="184">
        <v>2</v>
      </c>
      <c r="DW56" s="234">
        <v>589</v>
      </c>
      <c r="DX56" s="347">
        <v>38</v>
      </c>
      <c r="EA56" s="261">
        <f>+EA55</f>
        <v>46129</v>
      </c>
      <c r="EB56" s="184">
        <f t="shared" si="48"/>
        <v>2</v>
      </c>
      <c r="EC56" s="184" t="str">
        <f t="shared" si="49"/>
        <v>17 - T2</v>
      </c>
      <c r="ED56" s="234">
        <f t="shared" si="50"/>
        <v>589</v>
      </c>
      <c r="EE56" s="234">
        <f t="shared" si="51"/>
        <v>38</v>
      </c>
      <c r="EF56" s="180">
        <v>320</v>
      </c>
      <c r="EG56" s="234">
        <f t="shared" si="52"/>
        <v>188.48</v>
      </c>
      <c r="EH56" s="234">
        <f t="shared" si="53"/>
        <v>7.1622400000000006</v>
      </c>
      <c r="EI56" s="234">
        <f t="shared" si="54"/>
        <v>181.31775999999999</v>
      </c>
      <c r="EJ56" s="266">
        <f t="shared" si="55"/>
        <v>4495.9546874999996</v>
      </c>
      <c r="EK56" s="234">
        <f t="shared" si="22"/>
        <v>181.31775999999999</v>
      </c>
      <c r="EL56" s="180">
        <v>260</v>
      </c>
      <c r="EM56" s="180">
        <v>238.5</v>
      </c>
      <c r="EN56" s="180">
        <v>87.5</v>
      </c>
      <c r="EO56" s="180">
        <v>0</v>
      </c>
      <c r="EP56" s="180">
        <v>0</v>
      </c>
      <c r="EQ56" s="266">
        <v>1438705.5</v>
      </c>
      <c r="FH56"/>
      <c r="FI56"/>
      <c r="FJ56"/>
      <c r="FK56"/>
      <c r="FL56"/>
      <c r="FM56"/>
      <c r="FQ56"/>
      <c r="FR56"/>
      <c r="FS56"/>
      <c r="FT56"/>
      <c r="FU56"/>
      <c r="FV56"/>
      <c r="FW56"/>
      <c r="FX56"/>
    </row>
    <row r="57" spans="1:180" x14ac:dyDescent="0.25">
      <c r="A57" s="158"/>
      <c r="B57" s="220"/>
      <c r="C57" s="40"/>
      <c r="D57" s="40"/>
      <c r="E57" s="153"/>
      <c r="K57" s="154"/>
      <c r="L57" s="153"/>
      <c r="T57" s="154"/>
      <c r="U57" s="40"/>
      <c r="V57" s="41"/>
      <c r="CV57" s="184">
        <v>3</v>
      </c>
      <c r="CW57" s="234">
        <v>6.78</v>
      </c>
      <c r="CX57" s="347">
        <v>6.77</v>
      </c>
      <c r="CY57" s="208">
        <v>1.4749262536873919E-3</v>
      </c>
      <c r="DA57" s="262">
        <f>DA56</f>
        <v>46129</v>
      </c>
      <c r="DB57" s="184">
        <f t="shared" si="45"/>
        <v>3</v>
      </c>
      <c r="DC57" s="184" t="str">
        <f t="shared" si="46"/>
        <v>17 - T3</v>
      </c>
      <c r="DD57" s="208">
        <f t="shared" si="47"/>
        <v>1.4749262536873919E-3</v>
      </c>
      <c r="DE57" s="265">
        <v>3266.0392857142856</v>
      </c>
      <c r="DG57" s="184">
        <v>2</v>
      </c>
      <c r="DH57" s="187">
        <v>46133</v>
      </c>
      <c r="DI57" s="347">
        <v>5460</v>
      </c>
      <c r="DL57" s="184" t="str">
        <f t="shared" si="56"/>
        <v>17 - T3</v>
      </c>
      <c r="DM57" s="226">
        <f t="shared" si="17"/>
        <v>5460</v>
      </c>
      <c r="DN57" s="226">
        <f t="shared" si="18"/>
        <v>6.77</v>
      </c>
      <c r="DO57" s="234">
        <v>603.57142857142856</v>
      </c>
      <c r="DP57" s="234">
        <v>402.23214285714283</v>
      </c>
      <c r="DQ57" s="234">
        <v>200.89285714285714</v>
      </c>
      <c r="DR57" s="234">
        <v>8.9285714285714288</v>
      </c>
      <c r="DS57" s="234">
        <v>8.9285714285714288</v>
      </c>
      <c r="DV57" s="184">
        <v>3</v>
      </c>
      <c r="DW57" s="234">
        <v>615</v>
      </c>
      <c r="DX57" s="347">
        <v>366</v>
      </c>
      <c r="EA57" s="262">
        <f>+EA56</f>
        <v>46129</v>
      </c>
      <c r="EB57" s="184">
        <f t="shared" si="48"/>
        <v>3</v>
      </c>
      <c r="EC57" s="184" t="str">
        <f t="shared" si="49"/>
        <v>17 - T3</v>
      </c>
      <c r="ED57" s="234">
        <f t="shared" si="50"/>
        <v>615</v>
      </c>
      <c r="EE57" s="234">
        <f t="shared" si="51"/>
        <v>366</v>
      </c>
      <c r="EF57" s="180">
        <v>560</v>
      </c>
      <c r="EG57" s="234">
        <f t="shared" si="52"/>
        <v>344.4</v>
      </c>
      <c r="EH57" s="234">
        <f t="shared" si="53"/>
        <v>126.0504</v>
      </c>
      <c r="EI57" s="234">
        <f t="shared" si="54"/>
        <v>218.34959999999998</v>
      </c>
      <c r="EJ57" s="266">
        <f t="shared" si="55"/>
        <v>3266.0392857142856</v>
      </c>
      <c r="EK57" s="234">
        <f t="shared" si="22"/>
        <v>218.34959999999998</v>
      </c>
      <c r="EL57" s="180">
        <v>338</v>
      </c>
      <c r="EM57" s="180">
        <v>225.25</v>
      </c>
      <c r="EN57" s="180">
        <v>112.5</v>
      </c>
      <c r="EO57" s="180">
        <v>5</v>
      </c>
      <c r="EP57" s="180">
        <v>5</v>
      </c>
      <c r="EQ57" s="266">
        <v>1828982</v>
      </c>
      <c r="FH57"/>
      <c r="FI57"/>
      <c r="FJ57"/>
      <c r="FK57"/>
      <c r="FL57"/>
      <c r="FM57"/>
      <c r="FQ57"/>
      <c r="FR57"/>
      <c r="FS57"/>
      <c r="FT57"/>
      <c r="FU57"/>
      <c r="FV57"/>
      <c r="FW57"/>
      <c r="FX57"/>
    </row>
    <row r="58" spans="1:180" x14ac:dyDescent="0.25">
      <c r="A58" s="158"/>
      <c r="B58" s="220"/>
      <c r="C58" s="40"/>
      <c r="D58" s="40"/>
      <c r="E58" s="153"/>
      <c r="K58" s="154"/>
      <c r="L58" s="153"/>
      <c r="T58" s="154"/>
      <c r="U58" s="40"/>
      <c r="V58" s="41"/>
      <c r="CU58" s="187">
        <v>46130</v>
      </c>
      <c r="CV58" s="184">
        <v>1</v>
      </c>
      <c r="CW58" s="234">
        <v>7.62</v>
      </c>
      <c r="CX58" s="347">
        <v>6.93</v>
      </c>
      <c r="CY58" s="208">
        <v>9.0551181102362266E-2</v>
      </c>
      <c r="DA58" s="261">
        <f>CU58</f>
        <v>46130</v>
      </c>
      <c r="DB58" s="184">
        <f t="shared" si="45"/>
        <v>1</v>
      </c>
      <c r="DC58" s="184" t="str">
        <f t="shared" si="46"/>
        <v>18 - T1</v>
      </c>
      <c r="DD58" s="208">
        <f t="shared" si="47"/>
        <v>9.0551181102362266E-2</v>
      </c>
      <c r="DE58" s="265">
        <v>2276.3429687500002</v>
      </c>
      <c r="DG58" s="184">
        <v>2</v>
      </c>
      <c r="DH58" s="187">
        <v>46134</v>
      </c>
      <c r="DI58" s="347">
        <v>5930</v>
      </c>
      <c r="DL58" s="184" t="str">
        <f t="shared" si="56"/>
        <v>18 - T1</v>
      </c>
      <c r="DM58" s="226">
        <f t="shared" si="17"/>
        <v>5930</v>
      </c>
      <c r="DN58" s="226">
        <f t="shared" si="18"/>
        <v>6.93</v>
      </c>
      <c r="DO58" s="234">
        <v>243.75</v>
      </c>
      <c r="DP58" s="234">
        <v>351.953125</v>
      </c>
      <c r="DQ58" s="234">
        <v>117.1875</v>
      </c>
      <c r="DR58" s="234">
        <v>0</v>
      </c>
      <c r="DS58" s="234">
        <v>15.625</v>
      </c>
      <c r="DU58" s="187">
        <v>46130</v>
      </c>
      <c r="DV58" s="184">
        <v>1</v>
      </c>
      <c r="DW58" s="234">
        <v>984</v>
      </c>
      <c r="DX58" s="347">
        <v>44</v>
      </c>
      <c r="EA58" s="261">
        <f>DU58</f>
        <v>46130</v>
      </c>
      <c r="EB58" s="184">
        <f t="shared" si="48"/>
        <v>1</v>
      </c>
      <c r="EC58" s="184" t="str">
        <f t="shared" si="49"/>
        <v>18 - T1</v>
      </c>
      <c r="ED58" s="234">
        <f t="shared" si="50"/>
        <v>984</v>
      </c>
      <c r="EE58" s="234">
        <f t="shared" si="51"/>
        <v>44</v>
      </c>
      <c r="EF58" s="180">
        <v>640</v>
      </c>
      <c r="EG58" s="234">
        <f t="shared" si="52"/>
        <v>629.76</v>
      </c>
      <c r="EH58" s="234">
        <f t="shared" si="53"/>
        <v>27.709440000000001</v>
      </c>
      <c r="EI58" s="234">
        <f t="shared" si="54"/>
        <v>602.05056000000002</v>
      </c>
      <c r="EJ58" s="266">
        <f t="shared" si="55"/>
        <v>2276.3429687500002</v>
      </c>
      <c r="EK58" s="234">
        <f t="shared" si="22"/>
        <v>602.05056000000002</v>
      </c>
      <c r="EL58" s="180">
        <v>156</v>
      </c>
      <c r="EM58" s="180">
        <v>225.25</v>
      </c>
      <c r="EN58" s="180">
        <v>75</v>
      </c>
      <c r="EO58" s="180">
        <v>0</v>
      </c>
      <c r="EP58" s="180">
        <v>10</v>
      </c>
      <c r="EQ58" s="266">
        <v>1456859.5</v>
      </c>
      <c r="FH58"/>
      <c r="FI58"/>
      <c r="FJ58"/>
      <c r="FK58"/>
      <c r="FL58"/>
      <c r="FM58"/>
      <c r="FQ58"/>
      <c r="FR58"/>
      <c r="FS58"/>
      <c r="FT58"/>
      <c r="FU58"/>
      <c r="FV58"/>
      <c r="FW58"/>
      <c r="FX58"/>
    </row>
    <row r="59" spans="1:180" x14ac:dyDescent="0.25">
      <c r="A59" s="158"/>
      <c r="B59" s="220"/>
      <c r="C59" s="40"/>
      <c r="D59" s="40"/>
      <c r="E59" s="153"/>
      <c r="K59" s="154"/>
      <c r="L59" s="153"/>
      <c r="T59" s="154"/>
      <c r="U59" s="40"/>
      <c r="V59" s="41"/>
      <c r="CV59" s="184">
        <v>2</v>
      </c>
      <c r="CW59" s="234">
        <v>6.95</v>
      </c>
      <c r="CX59" s="347">
        <v>7.41</v>
      </c>
      <c r="CY59" s="208">
        <v>-6.6187050359712174E-2</v>
      </c>
      <c r="DA59" s="261">
        <f>DA58</f>
        <v>46130</v>
      </c>
      <c r="DB59" s="184">
        <f t="shared" si="45"/>
        <v>2</v>
      </c>
      <c r="DC59" s="184" t="str">
        <f t="shared" si="46"/>
        <v>18 - T2</v>
      </c>
      <c r="DD59" s="208">
        <f t="shared" si="47"/>
        <v>-6.6187050359712174E-2</v>
      </c>
      <c r="DE59" s="265">
        <v>3277.2156249999998</v>
      </c>
      <c r="DG59" s="184">
        <v>2</v>
      </c>
      <c r="DH59" s="187">
        <v>46135</v>
      </c>
      <c r="DI59" s="347">
        <v>3510</v>
      </c>
      <c r="DL59" s="184" t="str">
        <f t="shared" si="56"/>
        <v>18 - T2</v>
      </c>
      <c r="DM59" s="226">
        <f t="shared" si="17"/>
        <v>3510</v>
      </c>
      <c r="DN59" s="226">
        <f t="shared" si="18"/>
        <v>7.41</v>
      </c>
      <c r="DO59" s="234">
        <v>609.375</v>
      </c>
      <c r="DP59" s="234">
        <v>372.65625</v>
      </c>
      <c r="DQ59" s="234">
        <v>273.4375</v>
      </c>
      <c r="DR59" s="234">
        <v>0</v>
      </c>
      <c r="DS59" s="234">
        <v>0</v>
      </c>
      <c r="DV59" s="184">
        <v>2</v>
      </c>
      <c r="DW59" s="234">
        <v>429</v>
      </c>
      <c r="DX59" s="347">
        <v>44</v>
      </c>
      <c r="EA59" s="261">
        <f>+EA58</f>
        <v>46130</v>
      </c>
      <c r="EB59" s="184">
        <f t="shared" si="48"/>
        <v>2</v>
      </c>
      <c r="EC59" s="184" t="str">
        <f t="shared" si="49"/>
        <v>18 - T2</v>
      </c>
      <c r="ED59" s="234">
        <f t="shared" si="50"/>
        <v>429</v>
      </c>
      <c r="EE59" s="234">
        <f t="shared" si="51"/>
        <v>44</v>
      </c>
      <c r="EF59" s="180">
        <v>640</v>
      </c>
      <c r="EG59" s="234">
        <f t="shared" si="52"/>
        <v>274.56</v>
      </c>
      <c r="EH59" s="234">
        <f t="shared" si="53"/>
        <v>12.080639999999999</v>
      </c>
      <c r="EI59" s="234">
        <f t="shared" si="54"/>
        <v>262.47935999999999</v>
      </c>
      <c r="EJ59" s="266">
        <f t="shared" si="55"/>
        <v>3277.2156249999998</v>
      </c>
      <c r="EK59" s="234">
        <f t="shared" si="22"/>
        <v>262.47935999999999</v>
      </c>
      <c r="EL59" s="180">
        <v>390</v>
      </c>
      <c r="EM59" s="180">
        <v>238.5</v>
      </c>
      <c r="EN59" s="180">
        <v>175</v>
      </c>
      <c r="EO59" s="180">
        <v>0</v>
      </c>
      <c r="EP59" s="180">
        <v>0</v>
      </c>
      <c r="EQ59" s="266">
        <v>2097418</v>
      </c>
      <c r="FH59"/>
      <c r="FI59"/>
      <c r="FJ59"/>
      <c r="FK59"/>
      <c r="FL59"/>
      <c r="FM59"/>
      <c r="FQ59"/>
      <c r="FR59"/>
      <c r="FS59"/>
      <c r="FT59"/>
      <c r="FU59"/>
      <c r="FV59"/>
      <c r="FW59"/>
      <c r="FX59"/>
    </row>
    <row r="60" spans="1:180" x14ac:dyDescent="0.25">
      <c r="A60" s="158"/>
      <c r="B60" s="221"/>
      <c r="C60" s="40"/>
      <c r="D60" s="40"/>
      <c r="E60" s="155"/>
      <c r="F60" s="156"/>
      <c r="G60" s="156"/>
      <c r="H60" s="156"/>
      <c r="I60" s="156"/>
      <c r="J60" s="156"/>
      <c r="K60" s="157"/>
      <c r="L60" s="155"/>
      <c r="M60" s="156"/>
      <c r="N60" s="156"/>
      <c r="O60" s="156"/>
      <c r="P60" s="156"/>
      <c r="Q60" s="156"/>
      <c r="R60" s="156"/>
      <c r="S60" s="156"/>
      <c r="T60" s="157"/>
      <c r="U60" s="40"/>
      <c r="V60" s="41"/>
      <c r="CV60" s="184">
        <v>3</v>
      </c>
      <c r="CW60" s="234">
        <v>7.01</v>
      </c>
      <c r="CX60" s="347">
        <v>7.07</v>
      </c>
      <c r="CY60" s="208">
        <v>-8.5592011412269908E-3</v>
      </c>
      <c r="DA60" s="262">
        <f>DA59</f>
        <v>46130</v>
      </c>
      <c r="DB60" s="184">
        <f t="shared" si="45"/>
        <v>3</v>
      </c>
      <c r="DC60" s="184" t="str">
        <f t="shared" si="46"/>
        <v>18 - T3</v>
      </c>
      <c r="DD60" s="208">
        <f t="shared" si="47"/>
        <v>-8.5592011412269908E-3</v>
      </c>
      <c r="DE60" s="265">
        <v>4073.9031249999998</v>
      </c>
      <c r="DG60" s="184">
        <v>2</v>
      </c>
      <c r="DH60" s="187">
        <v>46136</v>
      </c>
      <c r="DI60" s="347">
        <v>3310</v>
      </c>
      <c r="DL60" s="184" t="str">
        <f t="shared" si="56"/>
        <v>18 - T3</v>
      </c>
      <c r="DM60" s="226">
        <f t="shared" si="17"/>
        <v>3310</v>
      </c>
      <c r="DN60" s="226">
        <f t="shared" si="18"/>
        <v>7.07</v>
      </c>
      <c r="DO60" s="234">
        <v>113.75</v>
      </c>
      <c r="DP60" s="234">
        <v>496.875</v>
      </c>
      <c r="DQ60" s="234">
        <v>328.125</v>
      </c>
      <c r="DR60" s="234">
        <v>12.5</v>
      </c>
      <c r="DS60" s="234">
        <v>12.5</v>
      </c>
      <c r="DV60" s="184">
        <v>3</v>
      </c>
      <c r="DW60" s="234">
        <v>519</v>
      </c>
      <c r="DX60" s="347">
        <v>27</v>
      </c>
      <c r="EA60" s="262">
        <f>+EA59</f>
        <v>46130</v>
      </c>
      <c r="EB60" s="184">
        <f t="shared" si="48"/>
        <v>3</v>
      </c>
      <c r="EC60" s="184" t="str">
        <f t="shared" si="49"/>
        <v>18 - T3</v>
      </c>
      <c r="ED60" s="234">
        <f t="shared" si="50"/>
        <v>519</v>
      </c>
      <c r="EE60" s="234">
        <f t="shared" si="51"/>
        <v>27</v>
      </c>
      <c r="EF60" s="180">
        <v>400</v>
      </c>
      <c r="EG60" s="234">
        <f t="shared" si="52"/>
        <v>207.60000000000002</v>
      </c>
      <c r="EH60" s="234">
        <f t="shared" si="53"/>
        <v>5.6052000000000008</v>
      </c>
      <c r="EI60" s="234">
        <f t="shared" si="54"/>
        <v>201.99480000000003</v>
      </c>
      <c r="EJ60" s="266">
        <f t="shared" si="55"/>
        <v>4073.9031249999998</v>
      </c>
      <c r="EK60" s="234">
        <f t="shared" si="22"/>
        <v>201.99480000000003</v>
      </c>
      <c r="EL60" s="180">
        <v>45.5</v>
      </c>
      <c r="EM60" s="180">
        <v>198.75</v>
      </c>
      <c r="EN60" s="180">
        <v>131.25</v>
      </c>
      <c r="EO60" s="180">
        <v>5</v>
      </c>
      <c r="EP60" s="180">
        <v>5</v>
      </c>
      <c r="EQ60" s="266">
        <v>1629561.25</v>
      </c>
      <c r="FH60"/>
      <c r="FI60"/>
      <c r="FJ60"/>
      <c r="FK60"/>
      <c r="FL60"/>
      <c r="FM60"/>
      <c r="FQ60"/>
      <c r="FR60"/>
      <c r="FS60"/>
      <c r="FT60"/>
      <c r="FU60"/>
      <c r="FV60"/>
      <c r="FW60"/>
      <c r="FX60"/>
    </row>
    <row r="61" spans="1:180" x14ac:dyDescent="0.25">
      <c r="A61" s="158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1"/>
      <c r="CU61" s="187">
        <v>46131</v>
      </c>
      <c r="CV61" s="184">
        <v>1</v>
      </c>
      <c r="CW61" s="234">
        <v>0</v>
      </c>
      <c r="CX61" s="347">
        <v>0</v>
      </c>
      <c r="CY61" s="208">
        <v>0</v>
      </c>
      <c r="DA61" s="261">
        <f>CU61</f>
        <v>46131</v>
      </c>
      <c r="DB61" s="184">
        <f t="shared" si="45"/>
        <v>1</v>
      </c>
      <c r="DC61" s="184" t="str">
        <f t="shared" si="46"/>
        <v>19 - T1</v>
      </c>
      <c r="DD61" s="208">
        <f t="shared" si="47"/>
        <v>0</v>
      </c>
      <c r="DE61" s="265">
        <v>0</v>
      </c>
      <c r="DG61" s="184">
        <v>2</v>
      </c>
      <c r="DH61" s="187">
        <v>46137</v>
      </c>
      <c r="DI61" s="347">
        <v>4240</v>
      </c>
      <c r="DL61" s="184" t="str">
        <f t="shared" si="56"/>
        <v>19 - T1</v>
      </c>
      <c r="DM61" s="226">
        <f t="shared" si="17"/>
        <v>4240</v>
      </c>
      <c r="DN61" s="226">
        <f t="shared" si="18"/>
        <v>0</v>
      </c>
      <c r="DO61" s="234">
        <v>0</v>
      </c>
      <c r="DP61" s="234">
        <v>0</v>
      </c>
      <c r="DQ61" s="234">
        <v>0</v>
      </c>
      <c r="DR61" s="234">
        <v>0</v>
      </c>
      <c r="DS61" s="234">
        <v>0</v>
      </c>
      <c r="DU61" s="187">
        <v>46131</v>
      </c>
      <c r="DV61" s="184">
        <v>1</v>
      </c>
      <c r="DW61" s="234">
        <v>0</v>
      </c>
      <c r="DX61" s="347">
        <v>0</v>
      </c>
      <c r="EA61" s="261">
        <f>DU61</f>
        <v>46131</v>
      </c>
      <c r="EB61" s="184">
        <f t="shared" si="48"/>
        <v>1</v>
      </c>
      <c r="EC61" s="184" t="str">
        <f t="shared" si="49"/>
        <v>19 - T1</v>
      </c>
      <c r="ED61" s="234">
        <f t="shared" si="50"/>
        <v>0</v>
      </c>
      <c r="EE61" s="234">
        <f t="shared" si="51"/>
        <v>0</v>
      </c>
      <c r="EF61" s="180">
        <v>0</v>
      </c>
      <c r="EG61" s="234">
        <f t="shared" si="52"/>
        <v>0</v>
      </c>
      <c r="EH61" s="234">
        <f t="shared" si="53"/>
        <v>0</v>
      </c>
      <c r="EI61" s="234">
        <f t="shared" si="54"/>
        <v>0</v>
      </c>
      <c r="EJ61" s="266">
        <f t="shared" si="55"/>
        <v>0</v>
      </c>
      <c r="EK61" s="234">
        <f t="shared" si="22"/>
        <v>0</v>
      </c>
      <c r="EL61" s="180">
        <v>0</v>
      </c>
      <c r="EM61" s="180">
        <v>0</v>
      </c>
      <c r="EN61" s="180">
        <v>0</v>
      </c>
      <c r="EO61" s="180">
        <v>0</v>
      </c>
      <c r="EP61" s="180">
        <v>0</v>
      </c>
      <c r="EQ61" s="266">
        <v>0</v>
      </c>
      <c r="FH61"/>
      <c r="FI61"/>
      <c r="FJ61"/>
      <c r="FK61"/>
      <c r="FL61"/>
      <c r="FM61"/>
      <c r="FQ61"/>
      <c r="FR61"/>
      <c r="FS61"/>
      <c r="FT61"/>
      <c r="FU61"/>
      <c r="FV61"/>
      <c r="FW61"/>
      <c r="FX61"/>
    </row>
    <row r="62" spans="1:180" x14ac:dyDescent="0.25">
      <c r="A62" s="159"/>
      <c r="B62" s="160"/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CV62" s="184">
        <v>2</v>
      </c>
      <c r="CW62" s="234">
        <v>0</v>
      </c>
      <c r="CX62" s="347">
        <v>0</v>
      </c>
      <c r="CY62" s="208">
        <v>0</v>
      </c>
      <c r="DA62" s="261">
        <f>DA61</f>
        <v>46131</v>
      </c>
      <c r="DB62" s="184">
        <f t="shared" si="45"/>
        <v>2</v>
      </c>
      <c r="DC62" s="184" t="str">
        <f t="shared" si="46"/>
        <v>19 - T2</v>
      </c>
      <c r="DD62" s="208">
        <f t="shared" si="47"/>
        <v>0</v>
      </c>
      <c r="DE62" s="265">
        <v>0</v>
      </c>
      <c r="DG62" s="184">
        <v>2</v>
      </c>
      <c r="DH62" s="187">
        <v>46138</v>
      </c>
      <c r="DI62" s="347">
        <v>3810</v>
      </c>
      <c r="DL62" s="184" t="str">
        <f t="shared" si="56"/>
        <v>19 - T2</v>
      </c>
      <c r="DM62" s="226">
        <f t="shared" si="17"/>
        <v>3810</v>
      </c>
      <c r="DN62" s="226">
        <f t="shared" si="18"/>
        <v>0</v>
      </c>
      <c r="DO62" s="234">
        <v>0</v>
      </c>
      <c r="DP62" s="234">
        <v>0</v>
      </c>
      <c r="DQ62" s="234">
        <v>0</v>
      </c>
      <c r="DR62" s="234">
        <v>0</v>
      </c>
      <c r="DS62" s="234">
        <v>0</v>
      </c>
      <c r="DV62" s="184">
        <v>2</v>
      </c>
      <c r="DW62" s="234">
        <v>0</v>
      </c>
      <c r="DX62" s="347">
        <v>0</v>
      </c>
      <c r="EA62" s="261">
        <f>+EA61</f>
        <v>46131</v>
      </c>
      <c r="EB62" s="184">
        <f t="shared" si="48"/>
        <v>2</v>
      </c>
      <c r="EC62" s="184" t="str">
        <f t="shared" si="49"/>
        <v>19 - T2</v>
      </c>
      <c r="ED62" s="234">
        <f t="shared" si="50"/>
        <v>0</v>
      </c>
      <c r="EE62" s="234">
        <f t="shared" si="51"/>
        <v>0</v>
      </c>
      <c r="EF62" s="180">
        <v>0</v>
      </c>
      <c r="EG62" s="234">
        <f t="shared" si="52"/>
        <v>0</v>
      </c>
      <c r="EH62" s="234">
        <f t="shared" si="53"/>
        <v>0</v>
      </c>
      <c r="EI62" s="234">
        <f t="shared" si="54"/>
        <v>0</v>
      </c>
      <c r="EJ62" s="266">
        <f t="shared" si="55"/>
        <v>0</v>
      </c>
      <c r="EK62" s="234">
        <f t="shared" si="22"/>
        <v>0</v>
      </c>
      <c r="EL62" s="180">
        <v>0</v>
      </c>
      <c r="EM62" s="180">
        <v>0</v>
      </c>
      <c r="EN62" s="180">
        <v>0</v>
      </c>
      <c r="EO62" s="180">
        <v>0</v>
      </c>
      <c r="EP62" s="180">
        <v>0</v>
      </c>
      <c r="EQ62" s="266">
        <v>0</v>
      </c>
      <c r="FH62"/>
      <c r="FI62"/>
      <c r="FJ62"/>
      <c r="FK62"/>
      <c r="FL62"/>
      <c r="FM62"/>
      <c r="FQ62"/>
      <c r="FR62"/>
      <c r="FS62"/>
      <c r="FT62"/>
      <c r="FU62"/>
      <c r="FV62"/>
      <c r="FW62"/>
      <c r="FX62"/>
    </row>
    <row r="63" spans="1:180" ht="15" customHeight="1" x14ac:dyDescent="0.25">
      <c r="A63" s="316" t="s">
        <v>190</v>
      </c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317"/>
      <c r="S63" s="317"/>
      <c r="T63" s="317"/>
      <c r="U63" s="317"/>
      <c r="V63" s="318"/>
      <c r="CV63" s="184">
        <v>3</v>
      </c>
      <c r="CW63" s="234">
        <v>0</v>
      </c>
      <c r="CX63" s="347">
        <v>0</v>
      </c>
      <c r="CY63" s="208">
        <v>0</v>
      </c>
      <c r="DA63" s="262">
        <f>DA62</f>
        <v>46131</v>
      </c>
      <c r="DB63" s="184">
        <f t="shared" si="45"/>
        <v>3</v>
      </c>
      <c r="DC63" s="184" t="str">
        <f t="shared" si="46"/>
        <v>19 - T3</v>
      </c>
      <c r="DD63" s="208">
        <f t="shared" si="47"/>
        <v>0</v>
      </c>
      <c r="DE63" s="265">
        <v>0</v>
      </c>
      <c r="DG63" s="184">
        <v>2</v>
      </c>
      <c r="DH63" s="187">
        <v>46139</v>
      </c>
      <c r="DI63" s="347">
        <v>4980</v>
      </c>
      <c r="DL63" s="184" t="str">
        <f t="shared" si="56"/>
        <v>19 - T3</v>
      </c>
      <c r="DM63" s="226">
        <f t="shared" si="17"/>
        <v>4980</v>
      </c>
      <c r="DN63" s="226">
        <f t="shared" si="18"/>
        <v>0</v>
      </c>
      <c r="DO63" s="234">
        <v>0</v>
      </c>
      <c r="DP63" s="234">
        <v>0</v>
      </c>
      <c r="DQ63" s="234">
        <v>0</v>
      </c>
      <c r="DR63" s="234">
        <v>0</v>
      </c>
      <c r="DS63" s="234">
        <v>0</v>
      </c>
      <c r="DV63" s="184">
        <v>3</v>
      </c>
      <c r="DW63" s="234">
        <v>0</v>
      </c>
      <c r="DX63" s="347">
        <v>0</v>
      </c>
      <c r="EA63" s="262">
        <f>+EA62</f>
        <v>46131</v>
      </c>
      <c r="EB63" s="184">
        <f t="shared" si="48"/>
        <v>3</v>
      </c>
      <c r="EC63" s="184" t="str">
        <f t="shared" si="49"/>
        <v>19 - T3</v>
      </c>
      <c r="ED63" s="234">
        <f t="shared" si="50"/>
        <v>0</v>
      </c>
      <c r="EE63" s="234">
        <f t="shared" si="51"/>
        <v>0</v>
      </c>
      <c r="EF63" s="180">
        <v>0</v>
      </c>
      <c r="EG63" s="234">
        <f t="shared" si="52"/>
        <v>0</v>
      </c>
      <c r="EH63" s="234">
        <f t="shared" si="53"/>
        <v>0</v>
      </c>
      <c r="EI63" s="234">
        <f t="shared" si="54"/>
        <v>0</v>
      </c>
      <c r="EJ63" s="266">
        <f t="shared" si="55"/>
        <v>0</v>
      </c>
      <c r="EK63" s="234">
        <f t="shared" si="22"/>
        <v>0</v>
      </c>
      <c r="EL63" s="180">
        <v>0</v>
      </c>
      <c r="EM63" s="180">
        <v>0</v>
      </c>
      <c r="EN63" s="180">
        <v>0</v>
      </c>
      <c r="EO63" s="180">
        <v>0</v>
      </c>
      <c r="EP63" s="180">
        <v>0</v>
      </c>
      <c r="EQ63" s="266">
        <v>0</v>
      </c>
      <c r="FH63"/>
      <c r="FI63"/>
      <c r="FJ63"/>
      <c r="FK63"/>
      <c r="FL63"/>
      <c r="FM63"/>
      <c r="FQ63"/>
      <c r="FR63"/>
      <c r="FS63"/>
      <c r="FT63"/>
      <c r="FU63"/>
      <c r="FV63"/>
      <c r="FW63"/>
      <c r="FX63"/>
    </row>
    <row r="64" spans="1:180" ht="15" customHeight="1" x14ac:dyDescent="0.25">
      <c r="A64" s="319"/>
      <c r="B64" s="320"/>
      <c r="C64" s="320"/>
      <c r="D64" s="320"/>
      <c r="E64" s="320"/>
      <c r="F64" s="320"/>
      <c r="G64" s="320"/>
      <c r="H64" s="320"/>
      <c r="I64" s="320"/>
      <c r="J64" s="320"/>
      <c r="K64" s="320"/>
      <c r="L64" s="320"/>
      <c r="M64" s="320"/>
      <c r="N64" s="320"/>
      <c r="O64" s="320"/>
      <c r="P64" s="320"/>
      <c r="Q64" s="320"/>
      <c r="R64" s="320"/>
      <c r="S64" s="320"/>
      <c r="T64" s="320"/>
      <c r="U64" s="320"/>
      <c r="V64" s="321"/>
      <c r="CU64" s="187">
        <v>46132</v>
      </c>
      <c r="CV64" s="184">
        <v>1</v>
      </c>
      <c r="CW64" s="234">
        <v>7.98</v>
      </c>
      <c r="CX64" s="347">
        <v>7.34</v>
      </c>
      <c r="CY64" s="208">
        <v>8.0200501253132939E-2</v>
      </c>
      <c r="DA64" s="261">
        <f>CU64</f>
        <v>46132</v>
      </c>
      <c r="DB64" s="184">
        <f t="shared" si="45"/>
        <v>1</v>
      </c>
      <c r="DC64" s="184" t="str">
        <f t="shared" si="46"/>
        <v>20 - T1</v>
      </c>
      <c r="DD64" s="208">
        <f t="shared" si="47"/>
        <v>8.0200501253132939E-2</v>
      </c>
      <c r="DE64" s="265">
        <v>3560.1531249999998</v>
      </c>
      <c r="DG64" s="184">
        <v>2</v>
      </c>
      <c r="DH64" s="187">
        <v>46140</v>
      </c>
      <c r="DI64" s="347">
        <v>4720</v>
      </c>
      <c r="DL64" s="184" t="str">
        <f t="shared" si="56"/>
        <v>20 - T1</v>
      </c>
      <c r="DM64" s="226">
        <f t="shared" si="17"/>
        <v>4720</v>
      </c>
      <c r="DN64" s="226">
        <f t="shared" si="18"/>
        <v>7.34</v>
      </c>
      <c r="DO64" s="234">
        <v>113.75</v>
      </c>
      <c r="DP64" s="234">
        <v>496.875</v>
      </c>
      <c r="DQ64" s="234">
        <v>328.125</v>
      </c>
      <c r="DR64" s="234">
        <v>0</v>
      </c>
      <c r="DS64" s="234">
        <v>0</v>
      </c>
      <c r="DU64" s="187">
        <v>46132</v>
      </c>
      <c r="DV64" s="184">
        <v>1</v>
      </c>
      <c r="DW64" s="234">
        <v>987</v>
      </c>
      <c r="DX64" s="347">
        <v>37</v>
      </c>
      <c r="EA64" s="261">
        <f>DU64</f>
        <v>46132</v>
      </c>
      <c r="EB64" s="184">
        <f t="shared" si="48"/>
        <v>1</v>
      </c>
      <c r="EC64" s="184" t="str">
        <f t="shared" si="49"/>
        <v>20 - T1</v>
      </c>
      <c r="ED64" s="234">
        <f t="shared" si="50"/>
        <v>987</v>
      </c>
      <c r="EE64" s="234">
        <f t="shared" si="51"/>
        <v>37</v>
      </c>
      <c r="EF64" s="180">
        <v>400</v>
      </c>
      <c r="EG64" s="234">
        <f t="shared" si="52"/>
        <v>394.8</v>
      </c>
      <c r="EH64" s="234">
        <f t="shared" si="53"/>
        <v>14.6076</v>
      </c>
      <c r="EI64" s="234">
        <f t="shared" si="54"/>
        <v>380.19240000000002</v>
      </c>
      <c r="EJ64" s="266">
        <f t="shared" si="55"/>
        <v>3560.1531249999998</v>
      </c>
      <c r="EK64" s="234">
        <f t="shared" si="22"/>
        <v>380.19240000000002</v>
      </c>
      <c r="EL64" s="180">
        <v>45.5</v>
      </c>
      <c r="EM64" s="180">
        <v>198.75</v>
      </c>
      <c r="EN64" s="180">
        <v>131.25</v>
      </c>
      <c r="EO64" s="180">
        <v>0</v>
      </c>
      <c r="EP64" s="180">
        <v>0</v>
      </c>
      <c r="EQ64" s="266">
        <v>1424061.25</v>
      </c>
      <c r="FH64"/>
      <c r="FI64"/>
      <c r="FJ64"/>
      <c r="FK64"/>
      <c r="FL64"/>
      <c r="FM64"/>
      <c r="FQ64"/>
      <c r="FR64"/>
      <c r="FS64"/>
      <c r="FT64"/>
      <c r="FU64"/>
      <c r="FV64"/>
      <c r="FW64"/>
      <c r="FX64"/>
    </row>
    <row r="65" spans="1:180" ht="15" customHeight="1" x14ac:dyDescent="0.25">
      <c r="A65" s="322"/>
      <c r="B65" s="323"/>
      <c r="C65" s="323"/>
      <c r="D65" s="323"/>
      <c r="E65" s="323"/>
      <c r="F65" s="323"/>
      <c r="G65" s="323"/>
      <c r="H65" s="323"/>
      <c r="I65" s="323"/>
      <c r="J65" s="323"/>
      <c r="K65" s="323"/>
      <c r="L65" s="323"/>
      <c r="M65" s="323"/>
      <c r="N65" s="323"/>
      <c r="O65" s="323"/>
      <c r="P65" s="323"/>
      <c r="Q65" s="323"/>
      <c r="R65" s="323"/>
      <c r="S65" s="323"/>
      <c r="T65" s="323"/>
      <c r="U65" s="323"/>
      <c r="V65" s="324"/>
      <c r="CV65" s="184">
        <v>2</v>
      </c>
      <c r="CW65" s="234">
        <v>7.39</v>
      </c>
      <c r="CX65" s="347">
        <v>7.12</v>
      </c>
      <c r="CY65" s="208">
        <v>3.6535859269282711E-2</v>
      </c>
      <c r="DA65" s="261">
        <f>DA64</f>
        <v>46132</v>
      </c>
      <c r="DB65" s="184">
        <f t="shared" si="45"/>
        <v>2</v>
      </c>
      <c r="DC65" s="184" t="str">
        <f t="shared" si="46"/>
        <v>20 - T2</v>
      </c>
      <c r="DD65" s="208">
        <f t="shared" si="47"/>
        <v>3.6535859269282711E-2</v>
      </c>
      <c r="DE65" s="265"/>
      <c r="DG65" s="184">
        <v>2</v>
      </c>
      <c r="DH65" s="187">
        <v>46141</v>
      </c>
      <c r="DI65" s="347">
        <v>5270</v>
      </c>
      <c r="DL65" s="184" t="str">
        <f t="shared" si="56"/>
        <v>20 - T2</v>
      </c>
      <c r="DM65" s="226">
        <f t="shared" si="17"/>
        <v>5270</v>
      </c>
      <c r="DN65" s="226">
        <f t="shared" si="18"/>
        <v>7.12</v>
      </c>
      <c r="DO65" s="234"/>
      <c r="DP65" s="234"/>
      <c r="DQ65" s="234"/>
      <c r="DR65" s="234"/>
      <c r="DS65" s="234"/>
      <c r="DV65" s="184">
        <v>2</v>
      </c>
      <c r="DW65" s="234">
        <v>758</v>
      </c>
      <c r="DX65" s="347">
        <v>40</v>
      </c>
      <c r="EA65" s="261">
        <f>+EA64</f>
        <v>46132</v>
      </c>
      <c r="EB65" s="184">
        <f t="shared" si="48"/>
        <v>2</v>
      </c>
      <c r="EC65" s="184" t="str">
        <f t="shared" si="49"/>
        <v>20 - T2</v>
      </c>
      <c r="ED65" s="234">
        <f t="shared" si="50"/>
        <v>758</v>
      </c>
      <c r="EE65" s="234">
        <f t="shared" si="51"/>
        <v>40</v>
      </c>
      <c r="EG65" s="234">
        <f t="shared" si="52"/>
        <v>0</v>
      </c>
      <c r="EH65" s="234">
        <f t="shared" si="53"/>
        <v>0</v>
      </c>
      <c r="EI65" s="234">
        <f t="shared" si="54"/>
        <v>0</v>
      </c>
      <c r="EJ65" s="266">
        <f t="shared" si="55"/>
        <v>0</v>
      </c>
      <c r="EK65" s="234">
        <f t="shared" si="22"/>
        <v>0</v>
      </c>
      <c r="EQ65" s="266"/>
      <c r="FH65"/>
      <c r="FI65"/>
      <c r="FJ65"/>
      <c r="FK65"/>
      <c r="FL65"/>
      <c r="FM65"/>
      <c r="FQ65"/>
      <c r="FR65"/>
      <c r="FS65"/>
      <c r="FT65"/>
      <c r="FU65"/>
      <c r="FV65"/>
      <c r="FW65"/>
      <c r="FX65"/>
    </row>
    <row r="66" spans="1:180" x14ac:dyDescent="0.25">
      <c r="A66" s="158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1"/>
      <c r="CV66" s="184">
        <v>3</v>
      </c>
      <c r="CW66" s="234">
        <v>7.62</v>
      </c>
      <c r="CX66" s="347">
        <v>6.93</v>
      </c>
      <c r="CY66" s="208">
        <v>9.0551181102362266E-2</v>
      </c>
      <c r="DA66" s="262">
        <f>DA65</f>
        <v>46132</v>
      </c>
      <c r="DB66" s="184">
        <f t="shared" si="45"/>
        <v>3</v>
      </c>
      <c r="DC66" s="184" t="str">
        <f t="shared" si="46"/>
        <v>20 - T3</v>
      </c>
      <c r="DD66" s="208">
        <f t="shared" si="47"/>
        <v>9.0551181102362266E-2</v>
      </c>
      <c r="DE66" s="265"/>
      <c r="DG66" s="184">
        <v>2</v>
      </c>
      <c r="DH66" s="187">
        <v>46142</v>
      </c>
      <c r="DI66" s="347">
        <v>3970</v>
      </c>
      <c r="DL66" s="184" t="str">
        <f t="shared" si="56"/>
        <v>20 - T3</v>
      </c>
      <c r="DM66" s="226">
        <f t="shared" si="17"/>
        <v>3970</v>
      </c>
      <c r="DN66" s="226">
        <f t="shared" si="18"/>
        <v>6.93</v>
      </c>
      <c r="DO66" s="234"/>
      <c r="DP66" s="234"/>
      <c r="DQ66" s="234"/>
      <c r="DR66" s="234"/>
      <c r="DS66" s="234"/>
      <c r="DV66" s="184">
        <v>3</v>
      </c>
      <c r="DW66" s="234">
        <v>702</v>
      </c>
      <c r="DX66" s="347">
        <v>62</v>
      </c>
      <c r="EA66" s="262">
        <f>+EA65</f>
        <v>46132</v>
      </c>
      <c r="EB66" s="184">
        <f t="shared" si="48"/>
        <v>3</v>
      </c>
      <c r="EC66" s="184" t="str">
        <f t="shared" si="49"/>
        <v>20 - T3</v>
      </c>
      <c r="ED66" s="234">
        <f t="shared" si="50"/>
        <v>702</v>
      </c>
      <c r="EE66" s="234">
        <f t="shared" si="51"/>
        <v>62</v>
      </c>
      <c r="EG66" s="234">
        <f t="shared" si="52"/>
        <v>0</v>
      </c>
      <c r="EH66" s="234">
        <f t="shared" si="53"/>
        <v>0</v>
      </c>
      <c r="EI66" s="234">
        <f t="shared" si="54"/>
        <v>0</v>
      </c>
      <c r="EJ66" s="266">
        <f t="shared" si="55"/>
        <v>0</v>
      </c>
      <c r="EK66" s="234">
        <f t="shared" si="22"/>
        <v>0</v>
      </c>
      <c r="EQ66" s="266"/>
      <c r="FH66"/>
      <c r="FI66"/>
      <c r="FJ66"/>
      <c r="FK66"/>
      <c r="FL66"/>
      <c r="FM66"/>
      <c r="FQ66"/>
      <c r="FR66"/>
      <c r="FS66"/>
      <c r="FT66"/>
      <c r="FU66"/>
      <c r="FV66"/>
      <c r="FW66"/>
      <c r="FX66"/>
    </row>
    <row r="67" spans="1:180" x14ac:dyDescent="0.25">
      <c r="A67" s="158"/>
      <c r="B67" s="150"/>
      <c r="C67" s="151"/>
      <c r="D67" s="151"/>
      <c r="E67" s="151"/>
      <c r="F67" s="151"/>
      <c r="G67" s="151"/>
      <c r="H67" s="151"/>
      <c r="I67" s="152"/>
      <c r="J67" s="325"/>
      <c r="K67" s="326"/>
      <c r="L67" s="326"/>
      <c r="M67" s="326"/>
      <c r="N67" s="326"/>
      <c r="O67" s="326"/>
      <c r="P67" s="326"/>
      <c r="Q67" s="326"/>
      <c r="R67" s="326"/>
      <c r="S67" s="326"/>
      <c r="T67" s="327"/>
      <c r="U67" s="40"/>
      <c r="V67" s="41"/>
      <c r="CU67" s="187">
        <v>46133</v>
      </c>
      <c r="CV67" s="184">
        <v>1</v>
      </c>
      <c r="CW67" s="234">
        <v>7.96</v>
      </c>
      <c r="CX67" s="347">
        <v>7.12</v>
      </c>
      <c r="CY67" s="208">
        <v>0.10552763819095479</v>
      </c>
      <c r="DA67" s="261">
        <f>CU67</f>
        <v>46133</v>
      </c>
      <c r="DB67" s="184">
        <f t="shared" si="45"/>
        <v>1</v>
      </c>
      <c r="DC67" s="184" t="str">
        <f t="shared" si="46"/>
        <v>21 - T1</v>
      </c>
      <c r="DD67" s="208">
        <f t="shared" si="47"/>
        <v>0.10552763819095479</v>
      </c>
      <c r="DE67" s="265"/>
      <c r="DG67" s="184">
        <v>3</v>
      </c>
      <c r="DH67" s="187">
        <v>46113</v>
      </c>
      <c r="DI67" s="347">
        <v>0</v>
      </c>
      <c r="DL67" s="184" t="str">
        <f t="shared" si="56"/>
        <v>21 - T1</v>
      </c>
      <c r="DM67" s="226">
        <f t="shared" si="17"/>
        <v>0</v>
      </c>
      <c r="DN67" s="226">
        <f t="shared" si="18"/>
        <v>7.12</v>
      </c>
      <c r="DO67" s="234"/>
      <c r="DP67" s="234"/>
      <c r="DQ67" s="234"/>
      <c r="DR67" s="234"/>
      <c r="DS67" s="234"/>
      <c r="DU67" s="187">
        <v>46133</v>
      </c>
      <c r="DV67" s="184">
        <v>1</v>
      </c>
      <c r="DW67" s="234">
        <v>722</v>
      </c>
      <c r="DX67" s="347">
        <v>46</v>
      </c>
      <c r="EA67" s="261">
        <f>DU67</f>
        <v>46133</v>
      </c>
      <c r="EB67" s="184">
        <f t="shared" si="48"/>
        <v>1</v>
      </c>
      <c r="EC67" s="184" t="str">
        <f t="shared" si="49"/>
        <v>21 - T1</v>
      </c>
      <c r="ED67" s="234">
        <f t="shared" si="50"/>
        <v>722</v>
      </c>
      <c r="EE67" s="234">
        <f t="shared" si="51"/>
        <v>46</v>
      </c>
      <c r="EG67" s="234">
        <f t="shared" si="52"/>
        <v>0</v>
      </c>
      <c r="EH67" s="234">
        <f t="shared" si="53"/>
        <v>0</v>
      </c>
      <c r="EI67" s="234">
        <f t="shared" si="54"/>
        <v>0</v>
      </c>
      <c r="EJ67" s="266">
        <f t="shared" si="55"/>
        <v>0</v>
      </c>
      <c r="EK67" s="234">
        <f t="shared" si="22"/>
        <v>0</v>
      </c>
      <c r="EQ67" s="266"/>
      <c r="FH67"/>
      <c r="FI67"/>
      <c r="FJ67"/>
      <c r="FK67"/>
      <c r="FL67"/>
      <c r="FM67"/>
      <c r="FQ67"/>
      <c r="FR67"/>
      <c r="FS67"/>
      <c r="FT67"/>
      <c r="FU67"/>
      <c r="FV67"/>
      <c r="FW67"/>
      <c r="FX67"/>
    </row>
    <row r="68" spans="1:180" x14ac:dyDescent="0.25">
      <c r="A68" s="158"/>
      <c r="B68" s="153"/>
      <c r="I68" s="154"/>
      <c r="J68" s="328"/>
      <c r="K68" s="329"/>
      <c r="L68" s="329"/>
      <c r="M68" s="329"/>
      <c r="N68" s="329"/>
      <c r="O68" s="329"/>
      <c r="P68" s="329"/>
      <c r="Q68" s="329"/>
      <c r="R68" s="329"/>
      <c r="S68" s="329"/>
      <c r="T68" s="330"/>
      <c r="U68" s="40"/>
      <c r="V68" s="41"/>
      <c r="CV68" s="184">
        <v>2</v>
      </c>
      <c r="CW68" s="234">
        <v>7.85</v>
      </c>
      <c r="CX68" s="347">
        <v>7.52</v>
      </c>
      <c r="CY68" s="208">
        <v>4.2038216560509545E-2</v>
      </c>
      <c r="DA68" s="261">
        <f>DA67</f>
        <v>46133</v>
      </c>
      <c r="DB68" s="184">
        <f t="shared" si="45"/>
        <v>2</v>
      </c>
      <c r="DC68" s="184" t="str">
        <f t="shared" si="46"/>
        <v>21 - T2</v>
      </c>
      <c r="DD68" s="208">
        <f t="shared" si="47"/>
        <v>4.2038216560509545E-2</v>
      </c>
      <c r="DE68" s="265"/>
      <c r="DG68" s="184">
        <v>3</v>
      </c>
      <c r="DH68" s="187">
        <v>46114</v>
      </c>
      <c r="DI68" s="347">
        <v>0</v>
      </c>
      <c r="DL68" s="184" t="str">
        <f t="shared" si="56"/>
        <v>21 - T2</v>
      </c>
      <c r="DM68" s="226">
        <f t="shared" si="17"/>
        <v>0</v>
      </c>
      <c r="DN68" s="226">
        <f t="shared" si="18"/>
        <v>7.52</v>
      </c>
      <c r="DO68" s="234"/>
      <c r="DP68" s="234"/>
      <c r="DQ68" s="234"/>
      <c r="DR68" s="234"/>
      <c r="DS68" s="234"/>
      <c r="DV68" s="184">
        <v>2</v>
      </c>
      <c r="DW68" s="234">
        <v>787</v>
      </c>
      <c r="DX68" s="347">
        <v>68</v>
      </c>
      <c r="EA68" s="261">
        <f>+EA67</f>
        <v>46133</v>
      </c>
      <c r="EB68" s="184">
        <f t="shared" si="48"/>
        <v>2</v>
      </c>
      <c r="EC68" s="184" t="str">
        <f t="shared" si="49"/>
        <v>21 - T2</v>
      </c>
      <c r="ED68" s="234">
        <f t="shared" si="50"/>
        <v>787</v>
      </c>
      <c r="EE68" s="234">
        <f t="shared" si="51"/>
        <v>68</v>
      </c>
      <c r="EG68" s="234">
        <f t="shared" si="52"/>
        <v>0</v>
      </c>
      <c r="EH68" s="234">
        <f t="shared" si="53"/>
        <v>0</v>
      </c>
      <c r="EI68" s="234">
        <f t="shared" si="54"/>
        <v>0</v>
      </c>
      <c r="EJ68" s="266">
        <f t="shared" si="55"/>
        <v>0</v>
      </c>
      <c r="EK68" s="234">
        <f t="shared" si="22"/>
        <v>0</v>
      </c>
      <c r="EQ68" s="266"/>
      <c r="FH68"/>
      <c r="FI68"/>
      <c r="FJ68"/>
      <c r="FK68"/>
      <c r="FL68"/>
      <c r="FM68"/>
      <c r="FQ68"/>
      <c r="FR68"/>
      <c r="FS68"/>
      <c r="FT68"/>
      <c r="FU68"/>
      <c r="FV68"/>
      <c r="FW68"/>
      <c r="FX68"/>
    </row>
    <row r="69" spans="1:180" x14ac:dyDescent="0.25">
      <c r="A69" s="158"/>
      <c r="B69" s="153"/>
      <c r="I69" s="154"/>
      <c r="J69" s="328"/>
      <c r="K69" s="329"/>
      <c r="L69" s="329"/>
      <c r="M69" s="329"/>
      <c r="N69" s="329"/>
      <c r="O69" s="329"/>
      <c r="P69" s="329"/>
      <c r="Q69" s="329"/>
      <c r="R69" s="329"/>
      <c r="S69" s="329"/>
      <c r="T69" s="330"/>
      <c r="U69" s="40"/>
      <c r="V69" s="41"/>
      <c r="CV69" s="184">
        <v>3</v>
      </c>
      <c r="CW69" s="234">
        <v>7.5</v>
      </c>
      <c r="CX69" s="347">
        <v>7.27</v>
      </c>
      <c r="CY69" s="208">
        <v>3.0666666666666731E-2</v>
      </c>
      <c r="DA69" s="262">
        <f>DA68</f>
        <v>46133</v>
      </c>
      <c r="DB69" s="184">
        <f t="shared" si="45"/>
        <v>3</v>
      </c>
      <c r="DC69" s="184" t="str">
        <f t="shared" si="46"/>
        <v>21 - T3</v>
      </c>
      <c r="DD69" s="208">
        <f t="shared" si="47"/>
        <v>3.0666666666666731E-2</v>
      </c>
      <c r="DE69" s="265"/>
      <c r="DG69" s="184">
        <v>3</v>
      </c>
      <c r="DH69" s="187">
        <v>46115</v>
      </c>
      <c r="DI69" s="347">
        <v>0</v>
      </c>
      <c r="DL69" s="184" t="str">
        <f t="shared" si="56"/>
        <v>21 - T3</v>
      </c>
      <c r="DM69" s="226">
        <f t="shared" si="17"/>
        <v>0</v>
      </c>
      <c r="DN69" s="226">
        <f t="shared" si="18"/>
        <v>7.27</v>
      </c>
      <c r="DO69" s="234"/>
      <c r="DP69" s="234"/>
      <c r="DQ69" s="234"/>
      <c r="DR69" s="234"/>
      <c r="DS69" s="234"/>
      <c r="DV69" s="184">
        <v>3</v>
      </c>
      <c r="DW69" s="234">
        <v>2320</v>
      </c>
      <c r="DX69" s="347">
        <v>2360</v>
      </c>
      <c r="EA69" s="262">
        <f>+EA68</f>
        <v>46133</v>
      </c>
      <c r="EB69" s="184">
        <f t="shared" si="48"/>
        <v>3</v>
      </c>
      <c r="EC69" s="184" t="str">
        <f t="shared" si="49"/>
        <v>21 - T3</v>
      </c>
      <c r="ED69" s="234">
        <f t="shared" si="50"/>
        <v>2320</v>
      </c>
      <c r="EE69" s="234">
        <f t="shared" si="51"/>
        <v>2360</v>
      </c>
      <c r="EG69" s="234">
        <f t="shared" si="52"/>
        <v>0</v>
      </c>
      <c r="EH69" s="234">
        <f t="shared" si="53"/>
        <v>0</v>
      </c>
      <c r="EI69" s="234">
        <f t="shared" si="54"/>
        <v>0</v>
      </c>
      <c r="EJ69" s="266">
        <f t="shared" si="55"/>
        <v>0</v>
      </c>
      <c r="EK69" s="234">
        <f t="shared" si="22"/>
        <v>0</v>
      </c>
      <c r="EQ69" s="266"/>
      <c r="FH69"/>
      <c r="FI69"/>
      <c r="FJ69"/>
      <c r="FK69"/>
      <c r="FL69"/>
      <c r="FM69"/>
      <c r="FQ69"/>
      <c r="FR69"/>
      <c r="FS69"/>
      <c r="FT69"/>
      <c r="FU69"/>
      <c r="FV69"/>
      <c r="FW69"/>
      <c r="FX69"/>
    </row>
    <row r="70" spans="1:180" x14ac:dyDescent="0.25">
      <c r="A70" s="158"/>
      <c r="B70" s="153"/>
      <c r="I70" s="154"/>
      <c r="J70" s="328"/>
      <c r="K70" s="329"/>
      <c r="L70" s="329"/>
      <c r="M70" s="329"/>
      <c r="N70" s="329"/>
      <c r="O70" s="329"/>
      <c r="P70" s="329"/>
      <c r="Q70" s="329"/>
      <c r="R70" s="329"/>
      <c r="S70" s="329"/>
      <c r="T70" s="330"/>
      <c r="U70" s="40"/>
      <c r="V70" s="41"/>
      <c r="CU70" s="187">
        <v>46134</v>
      </c>
      <c r="CV70" s="184">
        <v>1</v>
      </c>
      <c r="CW70" s="234">
        <v>8.01</v>
      </c>
      <c r="CX70" s="347">
        <v>7.14</v>
      </c>
      <c r="CY70" s="208">
        <v>0.10861423220973787</v>
      </c>
      <c r="DA70" s="261">
        <f>CU70</f>
        <v>46134</v>
      </c>
      <c r="DB70" s="184">
        <f t="shared" si="45"/>
        <v>1</v>
      </c>
      <c r="DC70" s="184" t="str">
        <f t="shared" si="46"/>
        <v>22 - T1</v>
      </c>
      <c r="DD70" s="208">
        <f t="shared" si="47"/>
        <v>0.10861423220973787</v>
      </c>
      <c r="DE70" s="265"/>
      <c r="DG70" s="184">
        <v>3</v>
      </c>
      <c r="DH70" s="187">
        <v>46116</v>
      </c>
      <c r="DI70" s="347">
        <v>0</v>
      </c>
      <c r="DL70" s="184" t="str">
        <f t="shared" si="56"/>
        <v>22 - T1</v>
      </c>
      <c r="DM70" s="226">
        <f t="shared" si="17"/>
        <v>0</v>
      </c>
      <c r="DN70" s="226">
        <f t="shared" si="18"/>
        <v>7.14</v>
      </c>
      <c r="DO70" s="234"/>
      <c r="DP70" s="234"/>
      <c r="DQ70" s="234"/>
      <c r="DR70" s="234"/>
      <c r="DS70" s="234"/>
      <c r="DU70" s="187">
        <v>46134</v>
      </c>
      <c r="DV70" s="184">
        <v>1</v>
      </c>
      <c r="DW70" s="234">
        <v>597</v>
      </c>
      <c r="DX70" s="347">
        <v>28</v>
      </c>
      <c r="EA70" s="261">
        <f>DU70</f>
        <v>46134</v>
      </c>
      <c r="EB70" s="184">
        <f t="shared" si="48"/>
        <v>1</v>
      </c>
      <c r="EC70" s="184" t="str">
        <f t="shared" si="49"/>
        <v>22 - T1</v>
      </c>
      <c r="ED70" s="234">
        <f t="shared" si="50"/>
        <v>597</v>
      </c>
      <c r="EE70" s="234">
        <f t="shared" si="51"/>
        <v>28</v>
      </c>
      <c r="EG70" s="234">
        <f t="shared" si="52"/>
        <v>0</v>
      </c>
      <c r="EH70" s="234">
        <f t="shared" si="53"/>
        <v>0</v>
      </c>
      <c r="EI70" s="234">
        <f t="shared" si="54"/>
        <v>0</v>
      </c>
      <c r="EJ70" s="266">
        <f t="shared" si="55"/>
        <v>0</v>
      </c>
      <c r="EK70" s="234">
        <f t="shared" si="22"/>
        <v>0</v>
      </c>
      <c r="EQ70" s="266"/>
      <c r="FH70"/>
      <c r="FI70"/>
      <c r="FJ70"/>
      <c r="FK70"/>
      <c r="FL70"/>
      <c r="FM70"/>
      <c r="FQ70"/>
      <c r="FR70"/>
      <c r="FS70"/>
      <c r="FT70"/>
      <c r="FU70"/>
      <c r="FV70"/>
      <c r="FW70"/>
      <c r="FX70"/>
    </row>
    <row r="71" spans="1:180" x14ac:dyDescent="0.25">
      <c r="A71" s="158"/>
      <c r="B71" s="153"/>
      <c r="I71" s="154"/>
      <c r="J71" s="328"/>
      <c r="K71" s="329"/>
      <c r="L71" s="329"/>
      <c r="M71" s="329"/>
      <c r="N71" s="329"/>
      <c r="O71" s="329"/>
      <c r="P71" s="329"/>
      <c r="Q71" s="329"/>
      <c r="R71" s="329"/>
      <c r="S71" s="329"/>
      <c r="T71" s="330"/>
      <c r="U71" s="40"/>
      <c r="V71" s="41"/>
      <c r="CV71" s="184">
        <v>2</v>
      </c>
      <c r="CW71" s="234">
        <v>7.36</v>
      </c>
      <c r="CX71" s="347">
        <v>7.11</v>
      </c>
      <c r="CY71" s="208">
        <v>3.3967391304347783E-2</v>
      </c>
      <c r="DA71" s="261">
        <f>DA70</f>
        <v>46134</v>
      </c>
      <c r="DB71" s="184">
        <f t="shared" si="45"/>
        <v>2</v>
      </c>
      <c r="DC71" s="184" t="str">
        <f t="shared" si="46"/>
        <v>22 - T2</v>
      </c>
      <c r="DD71" s="208">
        <f t="shared" si="47"/>
        <v>3.3967391304347783E-2</v>
      </c>
      <c r="DE71" s="265"/>
      <c r="DG71" s="184">
        <v>3</v>
      </c>
      <c r="DH71" s="187">
        <v>46117</v>
      </c>
      <c r="DI71" s="347">
        <v>0</v>
      </c>
      <c r="DL71" s="184" t="str">
        <f t="shared" si="56"/>
        <v>22 - T2</v>
      </c>
      <c r="DM71" s="226">
        <f t="shared" si="17"/>
        <v>0</v>
      </c>
      <c r="DN71" s="226">
        <f t="shared" si="18"/>
        <v>7.11</v>
      </c>
      <c r="DO71" s="234"/>
      <c r="DP71" s="234"/>
      <c r="DQ71" s="234"/>
      <c r="DR71" s="234"/>
      <c r="DS71" s="234"/>
      <c r="DV71" s="184">
        <v>2</v>
      </c>
      <c r="DW71" s="234">
        <v>583</v>
      </c>
      <c r="DX71" s="347">
        <v>37</v>
      </c>
      <c r="EA71" s="261">
        <f>+EA70</f>
        <v>46134</v>
      </c>
      <c r="EB71" s="184">
        <f t="shared" si="48"/>
        <v>2</v>
      </c>
      <c r="EC71" s="184" t="str">
        <f t="shared" si="49"/>
        <v>22 - T2</v>
      </c>
      <c r="ED71" s="234">
        <f t="shared" si="50"/>
        <v>583</v>
      </c>
      <c r="EE71" s="234">
        <f t="shared" si="51"/>
        <v>37</v>
      </c>
      <c r="EG71" s="234">
        <f t="shared" si="52"/>
        <v>0</v>
      </c>
      <c r="EH71" s="234">
        <f t="shared" si="53"/>
        <v>0</v>
      </c>
      <c r="EI71" s="234">
        <f t="shared" si="54"/>
        <v>0</v>
      </c>
      <c r="EJ71" s="266">
        <f t="shared" si="55"/>
        <v>0</v>
      </c>
      <c r="EK71" s="234">
        <f t="shared" si="22"/>
        <v>0</v>
      </c>
      <c r="EQ71" s="266"/>
      <c r="FH71"/>
      <c r="FI71"/>
      <c r="FJ71"/>
      <c r="FK71"/>
      <c r="FL71"/>
      <c r="FM71"/>
      <c r="FQ71"/>
      <c r="FR71"/>
      <c r="FS71"/>
      <c r="FT71"/>
      <c r="FU71"/>
      <c r="FV71"/>
      <c r="FW71"/>
      <c r="FX71"/>
    </row>
    <row r="72" spans="1:180" x14ac:dyDescent="0.25">
      <c r="A72" s="158"/>
      <c r="B72" s="153"/>
      <c r="I72" s="154"/>
      <c r="J72" s="328"/>
      <c r="K72" s="329"/>
      <c r="L72" s="329"/>
      <c r="M72" s="329"/>
      <c r="N72" s="329"/>
      <c r="O72" s="329"/>
      <c r="P72" s="329"/>
      <c r="Q72" s="329"/>
      <c r="R72" s="329"/>
      <c r="S72" s="329"/>
      <c r="T72" s="330"/>
      <c r="U72" s="40"/>
      <c r="V72" s="41"/>
      <c r="CV72" s="184">
        <v>3</v>
      </c>
      <c r="CW72" s="234">
        <v>7.18</v>
      </c>
      <c r="CX72" s="347">
        <v>7.02</v>
      </c>
      <c r="CY72" s="208">
        <v>2.2284122562674091E-2</v>
      </c>
      <c r="DA72" s="262">
        <f>DA71</f>
        <v>46134</v>
      </c>
      <c r="DB72" s="184">
        <f t="shared" si="45"/>
        <v>3</v>
      </c>
      <c r="DC72" s="184" t="str">
        <f t="shared" si="46"/>
        <v>22 - T3</v>
      </c>
      <c r="DD72" s="208">
        <f t="shared" si="47"/>
        <v>2.2284122562674091E-2</v>
      </c>
      <c r="DE72" s="265"/>
      <c r="DG72" s="184">
        <v>3</v>
      </c>
      <c r="DH72" s="187">
        <v>46118</v>
      </c>
      <c r="DI72" s="347">
        <v>4310</v>
      </c>
      <c r="DL72" s="184" t="str">
        <f t="shared" si="56"/>
        <v>22 - T3</v>
      </c>
      <c r="DM72" s="226">
        <f t="shared" ref="DM72:DM99" si="57">DI72</f>
        <v>4310</v>
      </c>
      <c r="DN72" s="226">
        <f t="shared" ref="DN72:DN75" si="58">CX72</f>
        <v>7.02</v>
      </c>
      <c r="DO72" s="234"/>
      <c r="DP72" s="234"/>
      <c r="DQ72" s="234"/>
      <c r="DR72" s="234"/>
      <c r="DS72" s="234"/>
      <c r="DV72" s="184">
        <v>3</v>
      </c>
      <c r="DW72" s="234">
        <v>648</v>
      </c>
      <c r="DX72" s="347">
        <v>40</v>
      </c>
      <c r="EA72" s="262">
        <f>+EA71</f>
        <v>46134</v>
      </c>
      <c r="EB72" s="184">
        <f t="shared" si="48"/>
        <v>3</v>
      </c>
      <c r="EC72" s="184" t="str">
        <f t="shared" si="49"/>
        <v>22 - T3</v>
      </c>
      <c r="ED72" s="234">
        <f t="shared" si="50"/>
        <v>648</v>
      </c>
      <c r="EE72" s="234">
        <f t="shared" si="51"/>
        <v>40</v>
      </c>
      <c r="EG72" s="234">
        <f t="shared" si="52"/>
        <v>0</v>
      </c>
      <c r="EH72" s="234">
        <f t="shared" si="53"/>
        <v>0</v>
      </c>
      <c r="EI72" s="234">
        <f t="shared" si="54"/>
        <v>0</v>
      </c>
      <c r="EJ72" s="266">
        <f t="shared" si="55"/>
        <v>0</v>
      </c>
      <c r="EK72" s="234">
        <f t="shared" ref="EK72:EK99" si="59">EI72</f>
        <v>0</v>
      </c>
      <c r="EQ72" s="266"/>
      <c r="FH72"/>
      <c r="FI72"/>
      <c r="FJ72"/>
      <c r="FK72"/>
      <c r="FL72"/>
      <c r="FM72"/>
      <c r="FQ72"/>
      <c r="FR72"/>
      <c r="FS72"/>
      <c r="FT72"/>
      <c r="FU72"/>
      <c r="FV72"/>
      <c r="FW72"/>
      <c r="FX72"/>
    </row>
    <row r="73" spans="1:180" x14ac:dyDescent="0.25">
      <c r="A73" s="158"/>
      <c r="B73" s="153"/>
      <c r="I73" s="154"/>
      <c r="J73" s="328"/>
      <c r="K73" s="329"/>
      <c r="L73" s="329"/>
      <c r="M73" s="329"/>
      <c r="N73" s="329"/>
      <c r="O73" s="329"/>
      <c r="P73" s="329"/>
      <c r="Q73" s="329"/>
      <c r="R73" s="329"/>
      <c r="S73" s="329"/>
      <c r="T73" s="330"/>
      <c r="U73" s="40"/>
      <c r="V73" s="41"/>
      <c r="CU73" s="187">
        <v>46135</v>
      </c>
      <c r="CV73" s="184">
        <v>1</v>
      </c>
      <c r="CW73" s="234">
        <v>7.72</v>
      </c>
      <c r="CX73" s="347">
        <v>7.01</v>
      </c>
      <c r="CY73" s="208">
        <v>9.1968911917098439E-2</v>
      </c>
      <c r="DA73" s="261">
        <f>CU73</f>
        <v>46135</v>
      </c>
      <c r="DB73" s="184">
        <f t="shared" si="45"/>
        <v>1</v>
      </c>
      <c r="DC73" s="184" t="str">
        <f t="shared" si="46"/>
        <v>23 - T1</v>
      </c>
      <c r="DD73" s="208">
        <f t="shared" si="47"/>
        <v>9.1968911917098439E-2</v>
      </c>
      <c r="DE73" s="265"/>
      <c r="DG73" s="184">
        <v>3</v>
      </c>
      <c r="DH73" s="187">
        <v>46119</v>
      </c>
      <c r="DI73" s="347">
        <v>4950</v>
      </c>
      <c r="DL73" s="184" t="str">
        <f t="shared" si="56"/>
        <v>23 - T1</v>
      </c>
      <c r="DM73" s="226">
        <f t="shared" si="57"/>
        <v>4950</v>
      </c>
      <c r="DN73" s="226">
        <f t="shared" si="58"/>
        <v>7.01</v>
      </c>
      <c r="DO73" s="234"/>
      <c r="DP73" s="234"/>
      <c r="DQ73" s="234"/>
      <c r="DR73" s="234"/>
      <c r="DS73" s="234"/>
      <c r="DU73" s="187">
        <v>46135</v>
      </c>
      <c r="DV73" s="184">
        <v>1</v>
      </c>
      <c r="DW73" s="234">
        <v>483</v>
      </c>
      <c r="DX73" s="347">
        <v>31</v>
      </c>
      <c r="EA73" s="261">
        <f>DU73</f>
        <v>46135</v>
      </c>
      <c r="EB73" s="184">
        <f t="shared" si="48"/>
        <v>1</v>
      </c>
      <c r="EC73" s="184" t="str">
        <f t="shared" si="49"/>
        <v>23 - T1</v>
      </c>
      <c r="ED73" s="234">
        <f t="shared" si="50"/>
        <v>483</v>
      </c>
      <c r="EE73" s="234">
        <f t="shared" si="51"/>
        <v>31</v>
      </c>
      <c r="EG73" s="234">
        <f t="shared" si="52"/>
        <v>0</v>
      </c>
      <c r="EH73" s="234">
        <f t="shared" si="53"/>
        <v>0</v>
      </c>
      <c r="EI73" s="234">
        <f t="shared" si="54"/>
        <v>0</v>
      </c>
      <c r="EJ73" s="266">
        <f t="shared" si="55"/>
        <v>0</v>
      </c>
      <c r="EK73" s="234">
        <f t="shared" si="59"/>
        <v>0</v>
      </c>
      <c r="EQ73" s="266"/>
      <c r="FH73"/>
      <c r="FI73"/>
      <c r="FJ73"/>
      <c r="FK73"/>
      <c r="FL73"/>
      <c r="FM73"/>
      <c r="FQ73"/>
      <c r="FR73"/>
      <c r="FS73"/>
      <c r="FT73"/>
      <c r="FU73"/>
      <c r="FV73"/>
      <c r="FW73"/>
      <c r="FX73"/>
    </row>
    <row r="74" spans="1:180" x14ac:dyDescent="0.25">
      <c r="A74" s="158"/>
      <c r="B74" s="153"/>
      <c r="I74" s="154"/>
      <c r="J74" s="328"/>
      <c r="K74" s="329"/>
      <c r="L74" s="329"/>
      <c r="M74" s="329"/>
      <c r="N74" s="329"/>
      <c r="O74" s="329"/>
      <c r="P74" s="329"/>
      <c r="Q74" s="329"/>
      <c r="R74" s="329"/>
      <c r="S74" s="329"/>
      <c r="T74" s="330"/>
      <c r="U74" s="40"/>
      <c r="V74" s="41"/>
      <c r="CV74" s="184">
        <v>2</v>
      </c>
      <c r="CW74" s="234">
        <v>7.49</v>
      </c>
      <c r="CX74" s="347">
        <v>7.18</v>
      </c>
      <c r="CY74" s="208">
        <v>4.1388518024032095E-2</v>
      </c>
      <c r="DA74" s="261">
        <f t="shared" ref="DA74:DA99" si="60">DA73</f>
        <v>46135</v>
      </c>
      <c r="DB74" s="184">
        <f t="shared" si="45"/>
        <v>2</v>
      </c>
      <c r="DC74" s="184" t="str">
        <f t="shared" si="46"/>
        <v>23 - T2</v>
      </c>
      <c r="DD74" s="208">
        <f t="shared" si="47"/>
        <v>4.1388518024032095E-2</v>
      </c>
      <c r="DE74" s="265"/>
      <c r="DG74" s="184">
        <v>3</v>
      </c>
      <c r="DH74" s="187">
        <v>46120</v>
      </c>
      <c r="DI74" s="347">
        <v>4720</v>
      </c>
      <c r="DL74" s="184" t="str">
        <f t="shared" si="56"/>
        <v>23 - T2</v>
      </c>
      <c r="DM74" s="226">
        <f t="shared" si="57"/>
        <v>4720</v>
      </c>
      <c r="DN74" s="226">
        <f t="shared" si="58"/>
        <v>7.18</v>
      </c>
      <c r="DO74" s="234"/>
      <c r="DP74" s="234"/>
      <c r="DQ74" s="234"/>
      <c r="DR74" s="234"/>
      <c r="DS74" s="234"/>
      <c r="DV74" s="184">
        <v>2</v>
      </c>
      <c r="DW74" s="234">
        <v>703</v>
      </c>
      <c r="DX74" s="347">
        <v>31</v>
      </c>
      <c r="EA74" s="261">
        <f t="shared" ref="EA74:EA99" si="61">+EA73</f>
        <v>46135</v>
      </c>
      <c r="EB74" s="184">
        <f t="shared" si="48"/>
        <v>2</v>
      </c>
      <c r="EC74" s="184" t="str">
        <f t="shared" si="49"/>
        <v>23 - T2</v>
      </c>
      <c r="ED74" s="234">
        <f t="shared" si="50"/>
        <v>703</v>
      </c>
      <c r="EE74" s="234">
        <f t="shared" si="51"/>
        <v>31</v>
      </c>
      <c r="EG74" s="234">
        <f t="shared" si="52"/>
        <v>0</v>
      </c>
      <c r="EH74" s="234">
        <f t="shared" si="53"/>
        <v>0</v>
      </c>
      <c r="EI74" s="234">
        <f t="shared" si="54"/>
        <v>0</v>
      </c>
      <c r="EJ74" s="266">
        <f t="shared" si="55"/>
        <v>0</v>
      </c>
      <c r="EK74" s="234">
        <f t="shared" si="59"/>
        <v>0</v>
      </c>
      <c r="EQ74" s="266"/>
      <c r="FH74"/>
      <c r="FI74"/>
      <c r="FJ74"/>
      <c r="FK74"/>
      <c r="FL74"/>
      <c r="FM74"/>
      <c r="FQ74"/>
      <c r="FR74"/>
      <c r="FS74"/>
      <c r="FT74"/>
      <c r="FU74"/>
      <c r="FV74"/>
      <c r="FW74"/>
      <c r="FX74"/>
    </row>
    <row r="75" spans="1:180" x14ac:dyDescent="0.25">
      <c r="A75" s="158"/>
      <c r="B75" s="153"/>
      <c r="I75" s="154"/>
      <c r="J75" s="328"/>
      <c r="K75" s="329"/>
      <c r="L75" s="329"/>
      <c r="M75" s="329"/>
      <c r="N75" s="329"/>
      <c r="O75" s="329"/>
      <c r="P75" s="329"/>
      <c r="Q75" s="329"/>
      <c r="R75" s="329"/>
      <c r="S75" s="329"/>
      <c r="T75" s="330"/>
      <c r="U75" s="40"/>
      <c r="V75" s="41"/>
      <c r="CV75" s="184">
        <v>3</v>
      </c>
      <c r="CW75" s="234">
        <v>8.1</v>
      </c>
      <c r="CX75" s="347">
        <v>7.62</v>
      </c>
      <c r="CY75" s="208">
        <v>5.9259259259259234E-2</v>
      </c>
      <c r="DA75" s="262">
        <f t="shared" si="60"/>
        <v>46135</v>
      </c>
      <c r="DB75" s="184">
        <f t="shared" si="45"/>
        <v>3</v>
      </c>
      <c r="DC75" s="184" t="str">
        <f t="shared" si="46"/>
        <v>23 - T3</v>
      </c>
      <c r="DD75" s="208">
        <f t="shared" si="47"/>
        <v>5.9259259259259234E-2</v>
      </c>
      <c r="DE75" s="265"/>
      <c r="DG75" s="184">
        <v>3</v>
      </c>
      <c r="DH75" s="187">
        <v>46121</v>
      </c>
      <c r="DI75" s="347">
        <v>4480</v>
      </c>
      <c r="DL75" s="184" t="str">
        <f t="shared" si="56"/>
        <v>23 - T3</v>
      </c>
      <c r="DM75" s="226">
        <f t="shared" si="57"/>
        <v>4480</v>
      </c>
      <c r="DN75" s="226">
        <f t="shared" si="58"/>
        <v>7.62</v>
      </c>
      <c r="DO75" s="234"/>
      <c r="DP75" s="234"/>
      <c r="DQ75" s="234"/>
      <c r="DR75" s="234"/>
      <c r="DS75" s="234"/>
      <c r="DV75" s="184">
        <v>3</v>
      </c>
      <c r="DW75" s="234">
        <v>381</v>
      </c>
      <c r="DX75" s="347">
        <v>57</v>
      </c>
      <c r="EA75" s="262">
        <f t="shared" si="61"/>
        <v>46135</v>
      </c>
      <c r="EB75" s="184">
        <f t="shared" si="48"/>
        <v>3</v>
      </c>
      <c r="EC75" s="184" t="str">
        <f t="shared" si="49"/>
        <v>23 - T3</v>
      </c>
      <c r="ED75" s="234">
        <f t="shared" si="50"/>
        <v>381</v>
      </c>
      <c r="EE75" s="234">
        <f t="shared" si="51"/>
        <v>57</v>
      </c>
      <c r="EG75" s="234">
        <f t="shared" si="52"/>
        <v>0</v>
      </c>
      <c r="EH75" s="234">
        <f t="shared" si="53"/>
        <v>0</v>
      </c>
      <c r="EI75" s="234">
        <f t="shared" si="54"/>
        <v>0</v>
      </c>
      <c r="EJ75" s="266">
        <f t="shared" si="55"/>
        <v>0</v>
      </c>
      <c r="EK75" s="234">
        <f t="shared" si="59"/>
        <v>0</v>
      </c>
      <c r="EQ75" s="266"/>
      <c r="FH75"/>
      <c r="FI75"/>
      <c r="FJ75"/>
      <c r="FK75"/>
      <c r="FL75"/>
      <c r="FM75"/>
      <c r="FQ75"/>
      <c r="FR75"/>
      <c r="FS75"/>
      <c r="FT75"/>
      <c r="FU75"/>
      <c r="FV75"/>
      <c r="FW75"/>
      <c r="FX75"/>
    </row>
    <row r="76" spans="1:180" x14ac:dyDescent="0.25">
      <c r="A76" s="158"/>
      <c r="B76" s="153"/>
      <c r="I76" s="154"/>
      <c r="J76" s="328"/>
      <c r="K76" s="329"/>
      <c r="L76" s="329"/>
      <c r="M76" s="329"/>
      <c r="N76" s="329"/>
      <c r="O76" s="329"/>
      <c r="P76" s="329"/>
      <c r="Q76" s="329"/>
      <c r="R76" s="329"/>
      <c r="S76" s="329"/>
      <c r="T76" s="330"/>
      <c r="U76" s="40"/>
      <c r="V76" s="41"/>
      <c r="CU76" s="187">
        <v>46136</v>
      </c>
      <c r="CV76" s="184">
        <v>1</v>
      </c>
      <c r="CW76" s="234">
        <v>0</v>
      </c>
      <c r="CX76" s="347">
        <v>0</v>
      </c>
      <c r="CY76" s="208">
        <v>0</v>
      </c>
      <c r="DA76" s="261">
        <f>CU76</f>
        <v>46136</v>
      </c>
      <c r="DB76" s="184">
        <f t="shared" si="45"/>
        <v>1</v>
      </c>
      <c r="DC76" s="184" t="str">
        <f t="shared" si="46"/>
        <v>24 - T1</v>
      </c>
      <c r="DD76" s="208">
        <f t="shared" si="47"/>
        <v>0</v>
      </c>
      <c r="DE76" s="265"/>
      <c r="DG76" s="184">
        <v>3</v>
      </c>
      <c r="DH76" s="187">
        <v>46122</v>
      </c>
      <c r="DI76" s="347">
        <v>5590</v>
      </c>
      <c r="DL76" s="184" t="str">
        <f t="shared" si="56"/>
        <v>24 - T1</v>
      </c>
      <c r="DM76" s="226">
        <f t="shared" si="57"/>
        <v>5590</v>
      </c>
      <c r="DN76" s="226">
        <f t="shared" ref="DN76:DN87" si="62">CX76</f>
        <v>0</v>
      </c>
      <c r="DO76" s="184"/>
      <c r="DP76" s="184"/>
      <c r="DQ76" s="184"/>
      <c r="DR76" s="184"/>
      <c r="DS76" s="184"/>
      <c r="DT76" s="184">
        <f t="shared" ref="DT76:DT99" si="63">DK76</f>
        <v>0</v>
      </c>
      <c r="DU76" s="187">
        <v>46136</v>
      </c>
      <c r="DV76" s="184">
        <v>1</v>
      </c>
      <c r="DW76" s="234">
        <v>2770</v>
      </c>
      <c r="DX76" s="347">
        <v>1056</v>
      </c>
      <c r="EA76" s="261">
        <f>DU76</f>
        <v>46136</v>
      </c>
      <c r="EB76" s="184">
        <f t="shared" ref="EB76:EB99" si="64">DV76</f>
        <v>1</v>
      </c>
      <c r="EC76" s="184" t="str">
        <f t="shared" ref="EC76:EC99" si="65">DL76</f>
        <v>24 - T1</v>
      </c>
      <c r="ED76" s="234">
        <f t="shared" ref="ED76:ED99" si="66">DW76</f>
        <v>2770</v>
      </c>
      <c r="EE76" s="234">
        <f t="shared" ref="EE76:EE99" si="67">DX76</f>
        <v>1056</v>
      </c>
      <c r="EG76" s="234">
        <f t="shared" ref="EG76:EG99" si="68">(ED76/1000000)*(EF76*1000)</f>
        <v>0</v>
      </c>
      <c r="EH76" s="234">
        <f t="shared" ref="EH76:EH99" si="69">(EE76/1000000)*(EG76*1000)</f>
        <v>0</v>
      </c>
      <c r="EI76" s="234">
        <f t="shared" ref="EI76:EI99" si="70">EG76-EH76</f>
        <v>0</v>
      </c>
      <c r="EJ76" s="266">
        <f t="shared" si="55"/>
        <v>0</v>
      </c>
      <c r="EK76" s="234">
        <f t="shared" si="59"/>
        <v>0</v>
      </c>
      <c r="EQ76" s="266"/>
      <c r="FH76"/>
      <c r="FI76"/>
      <c r="FJ76"/>
      <c r="FK76"/>
      <c r="FL76"/>
      <c r="FM76"/>
      <c r="FQ76"/>
      <c r="FR76"/>
      <c r="FS76"/>
      <c r="FT76"/>
      <c r="FU76"/>
      <c r="FV76"/>
      <c r="FW76"/>
      <c r="FX76"/>
    </row>
    <row r="77" spans="1:180" x14ac:dyDescent="0.25">
      <c r="A77" s="158"/>
      <c r="B77" s="153"/>
      <c r="I77" s="154"/>
      <c r="J77" s="328"/>
      <c r="K77" s="329"/>
      <c r="L77" s="329"/>
      <c r="M77" s="329"/>
      <c r="N77" s="329"/>
      <c r="O77" s="329"/>
      <c r="P77" s="329"/>
      <c r="Q77" s="329"/>
      <c r="R77" s="329"/>
      <c r="S77" s="329"/>
      <c r="T77" s="330"/>
      <c r="U77" s="40"/>
      <c r="V77" s="41"/>
      <c r="CV77" s="184">
        <v>2</v>
      </c>
      <c r="CW77" s="234">
        <v>0</v>
      </c>
      <c r="CX77" s="347">
        <v>0</v>
      </c>
      <c r="CY77" s="208">
        <v>0</v>
      </c>
      <c r="DA77" s="261">
        <f t="shared" si="60"/>
        <v>46136</v>
      </c>
      <c r="DB77" s="184">
        <f t="shared" si="45"/>
        <v>2</v>
      </c>
      <c r="DC77" s="184" t="str">
        <f t="shared" si="46"/>
        <v>24 - T2</v>
      </c>
      <c r="DD77" s="208">
        <f t="shared" si="47"/>
        <v>0</v>
      </c>
      <c r="DE77" s="265"/>
      <c r="DG77" s="184">
        <v>3</v>
      </c>
      <c r="DH77" s="187">
        <v>46123</v>
      </c>
      <c r="DI77" s="347">
        <v>2170</v>
      </c>
      <c r="DL77" s="184" t="str">
        <f t="shared" si="56"/>
        <v>24 - T2</v>
      </c>
      <c r="DM77" s="226">
        <f t="shared" si="57"/>
        <v>2170</v>
      </c>
      <c r="DN77" s="226">
        <f t="shared" si="62"/>
        <v>0</v>
      </c>
      <c r="DO77" s="184"/>
      <c r="DP77" s="184"/>
      <c r="DQ77" s="184"/>
      <c r="DR77" s="184"/>
      <c r="DS77" s="184"/>
      <c r="DT77" s="184">
        <f t="shared" si="63"/>
        <v>0</v>
      </c>
      <c r="DV77" s="184">
        <v>2</v>
      </c>
      <c r="DW77" s="234">
        <v>2</v>
      </c>
      <c r="DX77" s="347">
        <v>703</v>
      </c>
      <c r="EA77" s="261">
        <f t="shared" si="61"/>
        <v>46136</v>
      </c>
      <c r="EB77" s="184">
        <f t="shared" si="64"/>
        <v>2</v>
      </c>
      <c r="EC77" s="184" t="str">
        <f t="shared" si="65"/>
        <v>24 - T2</v>
      </c>
      <c r="ED77" s="234">
        <f t="shared" si="66"/>
        <v>2</v>
      </c>
      <c r="EE77" s="234">
        <f t="shared" si="67"/>
        <v>703</v>
      </c>
      <c r="EG77" s="234">
        <f t="shared" si="68"/>
        <v>0</v>
      </c>
      <c r="EH77" s="234">
        <f t="shared" si="69"/>
        <v>0</v>
      </c>
      <c r="EI77" s="234">
        <f t="shared" si="70"/>
        <v>0</v>
      </c>
      <c r="EJ77" s="266">
        <f t="shared" si="55"/>
        <v>0</v>
      </c>
      <c r="EK77" s="234">
        <f t="shared" si="59"/>
        <v>0</v>
      </c>
      <c r="EQ77" s="266"/>
      <c r="FH77"/>
      <c r="FI77"/>
      <c r="FJ77"/>
      <c r="FK77"/>
      <c r="FL77"/>
      <c r="FM77"/>
      <c r="FQ77"/>
      <c r="FR77"/>
      <c r="FS77"/>
      <c r="FT77"/>
      <c r="FU77"/>
      <c r="FV77"/>
      <c r="FW77"/>
      <c r="FX77"/>
    </row>
    <row r="78" spans="1:180" x14ac:dyDescent="0.25">
      <c r="A78" s="158"/>
      <c r="B78" s="153"/>
      <c r="I78" s="154"/>
      <c r="J78" s="328"/>
      <c r="K78" s="329"/>
      <c r="L78" s="329"/>
      <c r="M78" s="329"/>
      <c r="N78" s="329"/>
      <c r="O78" s="329"/>
      <c r="P78" s="329"/>
      <c r="Q78" s="329"/>
      <c r="R78" s="329"/>
      <c r="S78" s="329"/>
      <c r="T78" s="330"/>
      <c r="U78" s="40"/>
      <c r="V78" s="41"/>
      <c r="CV78" s="184">
        <v>3</v>
      </c>
      <c r="CW78" s="234">
        <v>0</v>
      </c>
      <c r="CX78" s="347">
        <v>0</v>
      </c>
      <c r="CY78" s="208">
        <v>0</v>
      </c>
      <c r="DA78" s="262">
        <f t="shared" si="60"/>
        <v>46136</v>
      </c>
      <c r="DB78" s="184">
        <f t="shared" si="45"/>
        <v>3</v>
      </c>
      <c r="DC78" s="184" t="str">
        <f t="shared" si="46"/>
        <v>24 - T3</v>
      </c>
      <c r="DD78" s="208">
        <f t="shared" si="47"/>
        <v>0</v>
      </c>
      <c r="DE78" s="265"/>
      <c r="DG78" s="184">
        <v>3</v>
      </c>
      <c r="DH78" s="187">
        <v>46124</v>
      </c>
      <c r="DI78" s="347">
        <v>0</v>
      </c>
      <c r="DL78" s="184" t="str">
        <f t="shared" si="56"/>
        <v>24 - T3</v>
      </c>
      <c r="DM78" s="226">
        <f t="shared" si="57"/>
        <v>0</v>
      </c>
      <c r="DN78" s="226">
        <f t="shared" si="62"/>
        <v>0</v>
      </c>
      <c r="DO78" s="184"/>
      <c r="DP78" s="184"/>
      <c r="DQ78" s="184"/>
      <c r="DR78" s="184"/>
      <c r="DS78" s="184"/>
      <c r="DT78" s="184">
        <f t="shared" si="63"/>
        <v>0</v>
      </c>
      <c r="DV78" s="184">
        <v>3</v>
      </c>
      <c r="DW78" s="234">
        <v>42</v>
      </c>
      <c r="DX78" s="347">
        <v>31</v>
      </c>
      <c r="EA78" s="262">
        <f t="shared" si="61"/>
        <v>46136</v>
      </c>
      <c r="EB78" s="184">
        <f t="shared" si="64"/>
        <v>3</v>
      </c>
      <c r="EC78" s="184" t="str">
        <f t="shared" si="65"/>
        <v>24 - T3</v>
      </c>
      <c r="ED78" s="234">
        <f t="shared" si="66"/>
        <v>42</v>
      </c>
      <c r="EE78" s="234">
        <f t="shared" si="67"/>
        <v>31</v>
      </c>
      <c r="EG78" s="234">
        <f t="shared" si="68"/>
        <v>0</v>
      </c>
      <c r="EH78" s="234">
        <f t="shared" si="69"/>
        <v>0</v>
      </c>
      <c r="EI78" s="234">
        <f t="shared" si="70"/>
        <v>0</v>
      </c>
      <c r="EJ78" s="266">
        <f t="shared" si="55"/>
        <v>0</v>
      </c>
      <c r="EK78" s="234">
        <f t="shared" si="59"/>
        <v>0</v>
      </c>
      <c r="EQ78" s="266"/>
      <c r="FH78"/>
      <c r="FI78"/>
      <c r="FJ78"/>
      <c r="FK78"/>
      <c r="FL78"/>
      <c r="FM78"/>
      <c r="FQ78"/>
      <c r="FR78"/>
      <c r="FS78"/>
      <c r="FT78"/>
      <c r="FU78"/>
      <c r="FV78"/>
      <c r="FW78"/>
      <c r="FX78"/>
    </row>
    <row r="79" spans="1:180" x14ac:dyDescent="0.25">
      <c r="A79" s="158"/>
      <c r="B79" s="153"/>
      <c r="I79" s="154"/>
      <c r="J79" s="328"/>
      <c r="K79" s="329"/>
      <c r="L79" s="329"/>
      <c r="M79" s="329"/>
      <c r="N79" s="329"/>
      <c r="O79" s="329"/>
      <c r="P79" s="329"/>
      <c r="Q79" s="329"/>
      <c r="R79" s="329"/>
      <c r="S79" s="329"/>
      <c r="T79" s="330"/>
      <c r="U79" s="40"/>
      <c r="V79" s="41"/>
      <c r="CU79" s="187">
        <v>46137</v>
      </c>
      <c r="CV79" s="184">
        <v>1</v>
      </c>
      <c r="CW79" s="234">
        <v>0</v>
      </c>
      <c r="CX79" s="347">
        <v>0</v>
      </c>
      <c r="CY79" s="208">
        <v>0</v>
      </c>
      <c r="DA79" s="261">
        <f>CU79</f>
        <v>46137</v>
      </c>
      <c r="DB79" s="184">
        <f t="shared" si="45"/>
        <v>1</v>
      </c>
      <c r="DC79" s="184" t="str">
        <f t="shared" si="46"/>
        <v>25 - T1</v>
      </c>
      <c r="DD79" s="208">
        <f t="shared" si="47"/>
        <v>0</v>
      </c>
      <c r="DE79" s="265"/>
      <c r="DG79" s="184">
        <v>3</v>
      </c>
      <c r="DH79" s="187">
        <v>46125</v>
      </c>
      <c r="DI79" s="347">
        <v>4120</v>
      </c>
      <c r="DL79" s="184" t="str">
        <f t="shared" si="56"/>
        <v>25 - T1</v>
      </c>
      <c r="DM79" s="226">
        <f t="shared" si="57"/>
        <v>4120</v>
      </c>
      <c r="DN79" s="226">
        <f t="shared" si="62"/>
        <v>0</v>
      </c>
      <c r="DO79" s="184"/>
      <c r="DP79" s="184"/>
      <c r="DQ79" s="184"/>
      <c r="DR79" s="184"/>
      <c r="DS79" s="184"/>
      <c r="DT79" s="184">
        <f t="shared" si="63"/>
        <v>0</v>
      </c>
      <c r="DU79" s="187">
        <v>46137</v>
      </c>
      <c r="DV79" s="184">
        <v>1</v>
      </c>
      <c r="DW79" s="234">
        <v>0</v>
      </c>
      <c r="DX79" s="347">
        <v>0</v>
      </c>
      <c r="EA79" s="261">
        <f>DU79</f>
        <v>46137</v>
      </c>
      <c r="EB79" s="184">
        <f t="shared" si="64"/>
        <v>1</v>
      </c>
      <c r="EC79" s="184" t="str">
        <f t="shared" si="65"/>
        <v>25 - T1</v>
      </c>
      <c r="ED79" s="234">
        <f t="shared" si="66"/>
        <v>0</v>
      </c>
      <c r="EE79" s="234">
        <f t="shared" si="67"/>
        <v>0</v>
      </c>
      <c r="EG79" s="234">
        <f t="shared" si="68"/>
        <v>0</v>
      </c>
      <c r="EH79" s="234">
        <f t="shared" si="69"/>
        <v>0</v>
      </c>
      <c r="EI79" s="234">
        <f t="shared" si="70"/>
        <v>0</v>
      </c>
      <c r="EJ79" s="266">
        <f t="shared" si="55"/>
        <v>0</v>
      </c>
      <c r="EK79" s="234">
        <f t="shared" si="59"/>
        <v>0</v>
      </c>
      <c r="EQ79" s="266"/>
      <c r="FH79"/>
      <c r="FI79"/>
      <c r="FJ79"/>
      <c r="FK79"/>
      <c r="FL79"/>
      <c r="FM79"/>
      <c r="FQ79"/>
      <c r="FR79"/>
      <c r="FS79"/>
      <c r="FT79"/>
      <c r="FU79"/>
      <c r="FV79"/>
      <c r="FW79"/>
      <c r="FX79"/>
    </row>
    <row r="80" spans="1:180" x14ac:dyDescent="0.25">
      <c r="A80" s="158"/>
      <c r="B80" s="153"/>
      <c r="I80" s="154"/>
      <c r="J80" s="328"/>
      <c r="K80" s="329"/>
      <c r="L80" s="329"/>
      <c r="M80" s="329"/>
      <c r="N80" s="329"/>
      <c r="O80" s="329"/>
      <c r="P80" s="329"/>
      <c r="Q80" s="329"/>
      <c r="R80" s="329"/>
      <c r="S80" s="329"/>
      <c r="T80" s="330"/>
      <c r="U80" s="40"/>
      <c r="V80" s="41"/>
      <c r="CV80" s="184">
        <v>2</v>
      </c>
      <c r="CW80" s="234">
        <v>0</v>
      </c>
      <c r="CX80" s="347">
        <v>0</v>
      </c>
      <c r="CY80" s="208">
        <v>0</v>
      </c>
      <c r="DA80" s="261">
        <f t="shared" si="60"/>
        <v>46137</v>
      </c>
      <c r="DB80" s="184">
        <f t="shared" si="45"/>
        <v>2</v>
      </c>
      <c r="DC80" s="184" t="str">
        <f t="shared" si="46"/>
        <v>25 - T2</v>
      </c>
      <c r="DD80" s="208">
        <f t="shared" si="47"/>
        <v>0</v>
      </c>
      <c r="DE80" s="265"/>
      <c r="DG80" s="184">
        <v>3</v>
      </c>
      <c r="DH80" s="187">
        <v>46126</v>
      </c>
      <c r="DI80" s="347">
        <v>0</v>
      </c>
      <c r="DL80" s="184" t="str">
        <f t="shared" si="56"/>
        <v>25 - T2</v>
      </c>
      <c r="DM80" s="226">
        <f t="shared" si="57"/>
        <v>0</v>
      </c>
      <c r="DN80" s="226">
        <f t="shared" si="62"/>
        <v>0</v>
      </c>
      <c r="DO80" s="184"/>
      <c r="DP80" s="184"/>
      <c r="DQ80" s="184"/>
      <c r="DR80" s="184"/>
      <c r="DS80" s="184"/>
      <c r="DT80" s="184">
        <f t="shared" si="63"/>
        <v>0</v>
      </c>
      <c r="DV80" s="184">
        <v>2</v>
      </c>
      <c r="DW80" s="234">
        <v>771</v>
      </c>
      <c r="DX80" s="347">
        <v>45</v>
      </c>
      <c r="EA80" s="261">
        <f t="shared" si="61"/>
        <v>46137</v>
      </c>
      <c r="EB80" s="184">
        <f t="shared" si="64"/>
        <v>2</v>
      </c>
      <c r="EC80" s="184" t="str">
        <f t="shared" si="65"/>
        <v>25 - T2</v>
      </c>
      <c r="ED80" s="234">
        <f t="shared" si="66"/>
        <v>771</v>
      </c>
      <c r="EE80" s="234">
        <f t="shared" si="67"/>
        <v>45</v>
      </c>
      <c r="EG80" s="234">
        <f t="shared" si="68"/>
        <v>0</v>
      </c>
      <c r="EH80" s="234">
        <f t="shared" si="69"/>
        <v>0</v>
      </c>
      <c r="EI80" s="234">
        <f t="shared" si="70"/>
        <v>0</v>
      </c>
      <c r="EJ80" s="266">
        <f t="shared" si="55"/>
        <v>0</v>
      </c>
      <c r="EK80" s="234">
        <f t="shared" si="59"/>
        <v>0</v>
      </c>
      <c r="EQ80" s="266"/>
      <c r="FH80"/>
      <c r="FI80"/>
      <c r="FJ80"/>
      <c r="FK80"/>
      <c r="FL80"/>
      <c r="FM80"/>
      <c r="FQ80"/>
      <c r="FR80"/>
      <c r="FS80"/>
      <c r="FT80"/>
      <c r="FU80"/>
      <c r="FV80"/>
      <c r="FW80"/>
      <c r="FX80"/>
    </row>
    <row r="81" spans="1:180" x14ac:dyDescent="0.25">
      <c r="A81" s="158"/>
      <c r="B81" s="153"/>
      <c r="I81" s="154"/>
      <c r="J81" s="328"/>
      <c r="K81" s="329"/>
      <c r="L81" s="329"/>
      <c r="M81" s="329"/>
      <c r="N81" s="329"/>
      <c r="O81" s="329"/>
      <c r="P81" s="329"/>
      <c r="Q81" s="329"/>
      <c r="R81" s="329"/>
      <c r="S81" s="329"/>
      <c r="T81" s="330"/>
      <c r="U81" s="40"/>
      <c r="V81" s="41"/>
      <c r="CV81" s="184">
        <v>3</v>
      </c>
      <c r="CW81" s="234">
        <v>0</v>
      </c>
      <c r="CX81" s="347">
        <v>0</v>
      </c>
      <c r="CY81" s="208">
        <v>0</v>
      </c>
      <c r="DA81" s="262">
        <f t="shared" si="60"/>
        <v>46137</v>
      </c>
      <c r="DB81" s="184">
        <f t="shared" si="45"/>
        <v>3</v>
      </c>
      <c r="DC81" s="184" t="str">
        <f t="shared" si="46"/>
        <v>25 - T3</v>
      </c>
      <c r="DD81" s="208">
        <f t="shared" si="47"/>
        <v>0</v>
      </c>
      <c r="DE81" s="265"/>
      <c r="DG81" s="184">
        <v>3</v>
      </c>
      <c r="DH81" s="187">
        <v>46127</v>
      </c>
      <c r="DI81" s="347">
        <v>4090</v>
      </c>
      <c r="DL81" s="184" t="str">
        <f t="shared" si="56"/>
        <v>25 - T3</v>
      </c>
      <c r="DM81" s="226">
        <f t="shared" si="57"/>
        <v>4090</v>
      </c>
      <c r="DN81" s="226">
        <f t="shared" si="62"/>
        <v>0</v>
      </c>
      <c r="DO81" s="184"/>
      <c r="DP81" s="184"/>
      <c r="DQ81" s="184"/>
      <c r="DR81" s="184"/>
      <c r="DS81" s="184"/>
      <c r="DT81" s="184">
        <f t="shared" si="63"/>
        <v>0</v>
      </c>
      <c r="DV81" s="184">
        <v>3</v>
      </c>
      <c r="DW81" s="234">
        <v>748</v>
      </c>
      <c r="DX81" s="347">
        <v>48</v>
      </c>
      <c r="EA81" s="262">
        <f t="shared" si="61"/>
        <v>46137</v>
      </c>
      <c r="EB81" s="184">
        <f t="shared" si="64"/>
        <v>3</v>
      </c>
      <c r="EC81" s="184" t="str">
        <f t="shared" si="65"/>
        <v>25 - T3</v>
      </c>
      <c r="ED81" s="234">
        <f t="shared" si="66"/>
        <v>748</v>
      </c>
      <c r="EE81" s="234">
        <f t="shared" si="67"/>
        <v>48</v>
      </c>
      <c r="EG81" s="234">
        <f t="shared" si="68"/>
        <v>0</v>
      </c>
      <c r="EH81" s="234">
        <f t="shared" si="69"/>
        <v>0</v>
      </c>
      <c r="EI81" s="234">
        <f t="shared" si="70"/>
        <v>0</v>
      </c>
      <c r="EJ81" s="266">
        <f t="shared" si="55"/>
        <v>0</v>
      </c>
      <c r="EK81" s="234">
        <f t="shared" si="59"/>
        <v>0</v>
      </c>
      <c r="EQ81" s="266"/>
      <c r="FH81"/>
      <c r="FI81"/>
      <c r="FJ81"/>
      <c r="FK81"/>
      <c r="FL81"/>
      <c r="FM81"/>
      <c r="FQ81"/>
      <c r="FR81"/>
      <c r="FS81"/>
      <c r="FT81"/>
      <c r="FU81"/>
      <c r="FV81"/>
      <c r="FW81"/>
      <c r="FX81"/>
    </row>
    <row r="82" spans="1:180" x14ac:dyDescent="0.25">
      <c r="A82" s="158"/>
      <c r="B82" s="153"/>
      <c r="I82" s="154"/>
      <c r="J82" s="328"/>
      <c r="K82" s="329"/>
      <c r="L82" s="329"/>
      <c r="M82" s="329"/>
      <c r="N82" s="329"/>
      <c r="O82" s="329"/>
      <c r="P82" s="329"/>
      <c r="Q82" s="329"/>
      <c r="R82" s="329"/>
      <c r="S82" s="329"/>
      <c r="T82" s="330"/>
      <c r="U82" s="40"/>
      <c r="V82" s="41"/>
      <c r="CU82" s="187">
        <v>46138</v>
      </c>
      <c r="CV82" s="184">
        <v>1</v>
      </c>
      <c r="CW82" s="234">
        <v>0</v>
      </c>
      <c r="CX82" s="347">
        <v>0</v>
      </c>
      <c r="CY82" s="208">
        <v>0</v>
      </c>
      <c r="DA82" s="261">
        <f>CU82</f>
        <v>46138</v>
      </c>
      <c r="DB82" s="184">
        <f t="shared" si="45"/>
        <v>1</v>
      </c>
      <c r="DC82" s="184" t="str">
        <f t="shared" si="46"/>
        <v>26 - T1</v>
      </c>
      <c r="DD82" s="208">
        <f t="shared" si="47"/>
        <v>0</v>
      </c>
      <c r="DE82" s="265"/>
      <c r="DG82" s="184">
        <v>3</v>
      </c>
      <c r="DH82" s="187">
        <v>46128</v>
      </c>
      <c r="DI82" s="347">
        <v>5910</v>
      </c>
      <c r="DL82" s="184" t="str">
        <f t="shared" si="56"/>
        <v>26 - T1</v>
      </c>
      <c r="DM82" s="226">
        <f t="shared" si="57"/>
        <v>5910</v>
      </c>
      <c r="DN82" s="226">
        <f t="shared" si="62"/>
        <v>0</v>
      </c>
      <c r="DO82" s="184"/>
      <c r="DP82" s="184"/>
      <c r="DQ82" s="184"/>
      <c r="DR82" s="184"/>
      <c r="DS82" s="184"/>
      <c r="DT82" s="184">
        <f t="shared" si="63"/>
        <v>0</v>
      </c>
      <c r="DU82" s="187">
        <v>46138</v>
      </c>
      <c r="DV82" s="184">
        <v>1</v>
      </c>
      <c r="DW82" s="234">
        <v>0</v>
      </c>
      <c r="DX82" s="347">
        <v>0</v>
      </c>
      <c r="EA82" s="261">
        <f>DU82</f>
        <v>46138</v>
      </c>
      <c r="EB82" s="184">
        <f t="shared" si="64"/>
        <v>1</v>
      </c>
      <c r="EC82" s="184" t="str">
        <f t="shared" si="65"/>
        <v>26 - T1</v>
      </c>
      <c r="ED82" s="234">
        <f t="shared" si="66"/>
        <v>0</v>
      </c>
      <c r="EE82" s="234">
        <f t="shared" si="67"/>
        <v>0</v>
      </c>
      <c r="EG82" s="234">
        <f t="shared" si="68"/>
        <v>0</v>
      </c>
      <c r="EH82" s="234">
        <f t="shared" si="69"/>
        <v>0</v>
      </c>
      <c r="EI82" s="234">
        <f t="shared" si="70"/>
        <v>0</v>
      </c>
      <c r="EJ82" s="266">
        <f t="shared" si="55"/>
        <v>0</v>
      </c>
      <c r="EK82" s="234">
        <f t="shared" si="59"/>
        <v>0</v>
      </c>
      <c r="EQ82" s="266"/>
      <c r="FH82"/>
      <c r="FI82"/>
      <c r="FJ82"/>
      <c r="FK82"/>
      <c r="FL82"/>
      <c r="FM82"/>
      <c r="FQ82"/>
      <c r="FR82"/>
      <c r="FS82"/>
      <c r="FT82"/>
      <c r="FU82"/>
      <c r="FV82"/>
      <c r="FW82"/>
      <c r="FX82"/>
    </row>
    <row r="83" spans="1:180" x14ac:dyDescent="0.25">
      <c r="A83" s="158"/>
      <c r="B83" s="153"/>
      <c r="I83" s="154"/>
      <c r="J83" s="328"/>
      <c r="K83" s="329"/>
      <c r="L83" s="329"/>
      <c r="M83" s="329"/>
      <c r="N83" s="329"/>
      <c r="O83" s="329"/>
      <c r="P83" s="329"/>
      <c r="Q83" s="329"/>
      <c r="R83" s="329"/>
      <c r="S83" s="329"/>
      <c r="T83" s="330"/>
      <c r="U83" s="40"/>
      <c r="V83" s="41"/>
      <c r="CV83" s="184">
        <v>2</v>
      </c>
      <c r="CW83" s="234">
        <v>0</v>
      </c>
      <c r="CX83" s="347">
        <v>0</v>
      </c>
      <c r="CY83" s="208">
        <v>0</v>
      </c>
      <c r="DA83" s="261">
        <f t="shared" si="60"/>
        <v>46138</v>
      </c>
      <c r="DB83" s="184">
        <f t="shared" si="45"/>
        <v>2</v>
      </c>
      <c r="DC83" s="184" t="str">
        <f t="shared" si="46"/>
        <v>26 - T2</v>
      </c>
      <c r="DD83" s="208">
        <f t="shared" si="47"/>
        <v>0</v>
      </c>
      <c r="DE83" s="265"/>
      <c r="DG83" s="184">
        <v>3</v>
      </c>
      <c r="DH83" s="187">
        <v>46129</v>
      </c>
      <c r="DI83" s="347">
        <v>4390</v>
      </c>
      <c r="DL83" s="184" t="str">
        <f t="shared" si="56"/>
        <v>26 - T2</v>
      </c>
      <c r="DM83" s="226">
        <f t="shared" si="57"/>
        <v>4390</v>
      </c>
      <c r="DN83" s="226">
        <f t="shared" si="62"/>
        <v>0</v>
      </c>
      <c r="DO83" s="184"/>
      <c r="DP83" s="184"/>
      <c r="DQ83" s="184"/>
      <c r="DR83" s="184"/>
      <c r="DS83" s="184"/>
      <c r="DT83" s="184">
        <f t="shared" si="63"/>
        <v>0</v>
      </c>
      <c r="DV83" s="184">
        <v>2</v>
      </c>
      <c r="DW83" s="234">
        <v>791</v>
      </c>
      <c r="DX83" s="347">
        <v>24</v>
      </c>
      <c r="EA83" s="261">
        <f t="shared" si="61"/>
        <v>46138</v>
      </c>
      <c r="EB83" s="184">
        <f t="shared" si="64"/>
        <v>2</v>
      </c>
      <c r="EC83" s="184" t="str">
        <f t="shared" si="65"/>
        <v>26 - T2</v>
      </c>
      <c r="ED83" s="234">
        <f t="shared" si="66"/>
        <v>791</v>
      </c>
      <c r="EE83" s="234">
        <f t="shared" si="67"/>
        <v>24</v>
      </c>
      <c r="EG83" s="234">
        <f t="shared" si="68"/>
        <v>0</v>
      </c>
      <c r="EH83" s="234">
        <f t="shared" si="69"/>
        <v>0</v>
      </c>
      <c r="EI83" s="234">
        <f t="shared" si="70"/>
        <v>0</v>
      </c>
      <c r="EJ83" s="266">
        <f t="shared" si="55"/>
        <v>0</v>
      </c>
      <c r="EK83" s="234">
        <f t="shared" si="59"/>
        <v>0</v>
      </c>
      <c r="EQ83" s="266"/>
      <c r="FH83"/>
      <c r="FI83"/>
      <c r="FJ83"/>
      <c r="FK83"/>
      <c r="FL83"/>
      <c r="FM83"/>
      <c r="FQ83"/>
      <c r="FR83"/>
      <c r="FS83"/>
      <c r="FT83"/>
      <c r="FU83"/>
      <c r="FV83"/>
      <c r="FW83"/>
      <c r="FX83"/>
    </row>
    <row r="84" spans="1:180" x14ac:dyDescent="0.25">
      <c r="A84" s="158"/>
      <c r="B84" s="153"/>
      <c r="I84" s="154"/>
      <c r="J84" s="328"/>
      <c r="K84" s="329"/>
      <c r="L84" s="329"/>
      <c r="M84" s="329"/>
      <c r="N84" s="329"/>
      <c r="O84" s="329"/>
      <c r="P84" s="329"/>
      <c r="Q84" s="329"/>
      <c r="R84" s="329"/>
      <c r="S84" s="329"/>
      <c r="T84" s="330"/>
      <c r="U84" s="40"/>
      <c r="V84" s="41"/>
      <c r="CV84" s="184">
        <v>3</v>
      </c>
      <c r="CW84" s="234">
        <v>0</v>
      </c>
      <c r="CX84" s="347">
        <v>0</v>
      </c>
      <c r="CY84" s="208">
        <v>0</v>
      </c>
      <c r="DA84" s="262">
        <f t="shared" si="60"/>
        <v>46138</v>
      </c>
      <c r="DB84" s="184">
        <f t="shared" si="45"/>
        <v>3</v>
      </c>
      <c r="DC84" s="184" t="str">
        <f t="shared" si="46"/>
        <v>26 - T3</v>
      </c>
      <c r="DD84" s="208">
        <f t="shared" si="47"/>
        <v>0</v>
      </c>
      <c r="DE84" s="265"/>
      <c r="DG84" s="184">
        <v>3</v>
      </c>
      <c r="DH84" s="187">
        <v>46130</v>
      </c>
      <c r="DI84" s="347">
        <v>4670</v>
      </c>
      <c r="DL84" s="184" t="str">
        <f t="shared" si="56"/>
        <v>26 - T3</v>
      </c>
      <c r="DM84" s="226">
        <f t="shared" si="57"/>
        <v>4670</v>
      </c>
      <c r="DN84" s="226">
        <f t="shared" si="62"/>
        <v>0</v>
      </c>
      <c r="DO84" s="184"/>
      <c r="DP84" s="184"/>
      <c r="DQ84" s="184"/>
      <c r="DR84" s="184"/>
      <c r="DS84" s="184"/>
      <c r="DT84" s="184">
        <f t="shared" si="63"/>
        <v>0</v>
      </c>
      <c r="DV84" s="184">
        <v>3</v>
      </c>
      <c r="DW84" s="234">
        <v>678</v>
      </c>
      <c r="DX84" s="347">
        <v>51</v>
      </c>
      <c r="EA84" s="262">
        <f t="shared" si="61"/>
        <v>46138</v>
      </c>
      <c r="EB84" s="184">
        <f t="shared" si="64"/>
        <v>3</v>
      </c>
      <c r="EC84" s="184" t="str">
        <f t="shared" si="65"/>
        <v>26 - T3</v>
      </c>
      <c r="ED84" s="234">
        <f t="shared" si="66"/>
        <v>678</v>
      </c>
      <c r="EE84" s="234">
        <f t="shared" si="67"/>
        <v>51</v>
      </c>
      <c r="EG84" s="234">
        <f t="shared" si="68"/>
        <v>0</v>
      </c>
      <c r="EH84" s="234">
        <f t="shared" si="69"/>
        <v>0</v>
      </c>
      <c r="EI84" s="234">
        <f t="shared" si="70"/>
        <v>0</v>
      </c>
      <c r="EJ84" s="266">
        <f t="shared" si="55"/>
        <v>0</v>
      </c>
      <c r="EK84" s="234">
        <f t="shared" si="59"/>
        <v>0</v>
      </c>
      <c r="EQ84" s="266"/>
      <c r="FH84"/>
      <c r="FI84"/>
      <c r="FJ84"/>
      <c r="FK84"/>
      <c r="FL84"/>
      <c r="FM84"/>
      <c r="FQ84"/>
      <c r="FR84"/>
      <c r="FS84"/>
      <c r="FT84"/>
      <c r="FU84"/>
      <c r="FV84"/>
      <c r="FW84"/>
      <c r="FX84"/>
    </row>
    <row r="85" spans="1:180" x14ac:dyDescent="0.25">
      <c r="A85" s="158"/>
      <c r="B85" s="153"/>
      <c r="I85" s="154"/>
      <c r="J85" s="328"/>
      <c r="K85" s="329"/>
      <c r="L85" s="329"/>
      <c r="M85" s="329"/>
      <c r="N85" s="329"/>
      <c r="O85" s="329"/>
      <c r="P85" s="329"/>
      <c r="Q85" s="329"/>
      <c r="R85" s="329"/>
      <c r="S85" s="329"/>
      <c r="T85" s="330"/>
      <c r="U85" s="40"/>
      <c r="V85" s="41"/>
      <c r="CU85" s="187">
        <v>46139</v>
      </c>
      <c r="CV85" s="184">
        <v>1</v>
      </c>
      <c r="CW85" s="234">
        <v>0</v>
      </c>
      <c r="CX85" s="347">
        <v>0</v>
      </c>
      <c r="CY85" s="208">
        <v>0</v>
      </c>
      <c r="DA85" s="261">
        <f>CU85</f>
        <v>46139</v>
      </c>
      <c r="DB85" s="184">
        <f t="shared" si="45"/>
        <v>1</v>
      </c>
      <c r="DC85" s="184" t="str">
        <f t="shared" si="46"/>
        <v>27 - T1</v>
      </c>
      <c r="DD85" s="208">
        <f t="shared" si="47"/>
        <v>0</v>
      </c>
      <c r="DE85" s="265"/>
      <c r="DG85" s="184">
        <v>3</v>
      </c>
      <c r="DH85" s="187">
        <v>46131</v>
      </c>
      <c r="DI85" s="347">
        <v>0</v>
      </c>
      <c r="DL85" s="184" t="str">
        <f t="shared" si="56"/>
        <v>27 - T1</v>
      </c>
      <c r="DM85" s="226">
        <f t="shared" si="57"/>
        <v>0</v>
      </c>
      <c r="DN85" s="226">
        <f t="shared" si="62"/>
        <v>0</v>
      </c>
      <c r="DO85" s="184"/>
      <c r="DP85" s="184"/>
      <c r="DQ85" s="184"/>
      <c r="DR85" s="184"/>
      <c r="DS85" s="184"/>
      <c r="DT85" s="184">
        <f t="shared" si="63"/>
        <v>0</v>
      </c>
      <c r="DU85" s="187">
        <v>46139</v>
      </c>
      <c r="DV85" s="184">
        <v>1</v>
      </c>
      <c r="DW85" s="234">
        <v>618</v>
      </c>
      <c r="DX85" s="347">
        <v>29</v>
      </c>
      <c r="EA85" s="261">
        <f>DU85</f>
        <v>46139</v>
      </c>
      <c r="EB85" s="184">
        <f t="shared" si="64"/>
        <v>1</v>
      </c>
      <c r="EC85" s="184" t="str">
        <f t="shared" si="65"/>
        <v>27 - T1</v>
      </c>
      <c r="ED85" s="234">
        <f t="shared" si="66"/>
        <v>618</v>
      </c>
      <c r="EE85" s="234">
        <f t="shared" si="67"/>
        <v>29</v>
      </c>
      <c r="EG85" s="234">
        <f t="shared" si="68"/>
        <v>0</v>
      </c>
      <c r="EH85" s="234">
        <f t="shared" si="69"/>
        <v>0</v>
      </c>
      <c r="EI85" s="234">
        <f t="shared" si="70"/>
        <v>0</v>
      </c>
      <c r="EJ85" s="266">
        <f t="shared" si="55"/>
        <v>0</v>
      </c>
      <c r="EK85" s="234">
        <f t="shared" si="59"/>
        <v>0</v>
      </c>
      <c r="EQ85" s="266"/>
      <c r="FH85"/>
      <c r="FI85"/>
      <c r="FJ85"/>
      <c r="FK85"/>
      <c r="FL85"/>
      <c r="FM85"/>
      <c r="FQ85"/>
      <c r="FR85"/>
      <c r="FS85"/>
      <c r="FT85"/>
      <c r="FU85"/>
      <c r="FV85"/>
      <c r="FW85"/>
      <c r="FX85"/>
    </row>
    <row r="86" spans="1:180" x14ac:dyDescent="0.25">
      <c r="A86" s="158"/>
      <c r="B86" s="153"/>
      <c r="I86" s="154"/>
      <c r="J86" s="328"/>
      <c r="K86" s="329"/>
      <c r="L86" s="329"/>
      <c r="M86" s="329"/>
      <c r="N86" s="329"/>
      <c r="O86" s="329"/>
      <c r="P86" s="329"/>
      <c r="Q86" s="329"/>
      <c r="R86" s="329"/>
      <c r="S86" s="329"/>
      <c r="T86" s="330"/>
      <c r="U86" s="40"/>
      <c r="V86" s="41"/>
      <c r="CV86" s="184">
        <v>2</v>
      </c>
      <c r="CW86" s="234">
        <v>0</v>
      </c>
      <c r="CX86" s="347">
        <v>0</v>
      </c>
      <c r="CY86" s="208">
        <v>0</v>
      </c>
      <c r="DA86" s="261">
        <f t="shared" si="60"/>
        <v>46139</v>
      </c>
      <c r="DB86" s="184">
        <f t="shared" si="45"/>
        <v>2</v>
      </c>
      <c r="DC86" s="184" t="str">
        <f t="shared" si="46"/>
        <v>27 - T2</v>
      </c>
      <c r="DD86" s="208">
        <f t="shared" si="47"/>
        <v>0</v>
      </c>
      <c r="DE86" s="265"/>
      <c r="DG86" s="184">
        <v>3</v>
      </c>
      <c r="DH86" s="187">
        <v>46132</v>
      </c>
      <c r="DI86" s="347">
        <v>4800</v>
      </c>
      <c r="DL86" s="184" t="str">
        <f t="shared" si="56"/>
        <v>27 - T2</v>
      </c>
      <c r="DM86" s="226">
        <f t="shared" si="57"/>
        <v>4800</v>
      </c>
      <c r="DN86" s="226">
        <f t="shared" si="62"/>
        <v>0</v>
      </c>
      <c r="DO86" s="184"/>
      <c r="DP86" s="184"/>
      <c r="DQ86" s="184"/>
      <c r="DR86" s="184"/>
      <c r="DS86" s="184"/>
      <c r="DT86" s="184">
        <f t="shared" si="63"/>
        <v>0</v>
      </c>
      <c r="DV86" s="184">
        <v>2</v>
      </c>
      <c r="DW86" s="234">
        <v>557</v>
      </c>
      <c r="DX86" s="347">
        <v>34</v>
      </c>
      <c r="EA86" s="261">
        <f t="shared" si="61"/>
        <v>46139</v>
      </c>
      <c r="EB86" s="184">
        <f t="shared" si="64"/>
        <v>2</v>
      </c>
      <c r="EC86" s="184" t="str">
        <f t="shared" si="65"/>
        <v>27 - T2</v>
      </c>
      <c r="ED86" s="234">
        <f t="shared" si="66"/>
        <v>557</v>
      </c>
      <c r="EE86" s="234">
        <f t="shared" si="67"/>
        <v>34</v>
      </c>
      <c r="EG86" s="234">
        <f t="shared" si="68"/>
        <v>0</v>
      </c>
      <c r="EH86" s="234">
        <f t="shared" si="69"/>
        <v>0</v>
      </c>
      <c r="EI86" s="234">
        <f t="shared" si="70"/>
        <v>0</v>
      </c>
      <c r="EJ86" s="266">
        <f t="shared" si="55"/>
        <v>0</v>
      </c>
      <c r="EK86" s="234">
        <f t="shared" si="59"/>
        <v>0</v>
      </c>
      <c r="EQ86" s="266"/>
      <c r="FH86"/>
      <c r="FI86"/>
      <c r="FJ86"/>
      <c r="FK86"/>
      <c r="FL86"/>
      <c r="FM86"/>
      <c r="FQ86"/>
      <c r="FR86"/>
      <c r="FS86"/>
      <c r="FT86"/>
      <c r="FU86"/>
      <c r="FV86"/>
      <c r="FW86"/>
      <c r="FX86"/>
    </row>
    <row r="87" spans="1:180" x14ac:dyDescent="0.25">
      <c r="A87" s="158"/>
      <c r="B87" s="153"/>
      <c r="I87" s="154"/>
      <c r="J87" s="328"/>
      <c r="K87" s="329"/>
      <c r="L87" s="329"/>
      <c r="M87" s="329"/>
      <c r="N87" s="329"/>
      <c r="O87" s="329"/>
      <c r="P87" s="329"/>
      <c r="Q87" s="329"/>
      <c r="R87" s="329"/>
      <c r="S87" s="329"/>
      <c r="T87" s="330"/>
      <c r="U87" s="40"/>
      <c r="V87" s="41"/>
      <c r="CV87" s="184">
        <v>3</v>
      </c>
      <c r="CW87" s="234">
        <v>0</v>
      </c>
      <c r="CX87" s="347">
        <v>0</v>
      </c>
      <c r="CY87" s="208">
        <v>0</v>
      </c>
      <c r="DA87" s="262">
        <f t="shared" si="60"/>
        <v>46139</v>
      </c>
      <c r="DB87" s="184">
        <f t="shared" si="45"/>
        <v>3</v>
      </c>
      <c r="DC87" s="184" t="str">
        <f t="shared" si="46"/>
        <v>27 - T3</v>
      </c>
      <c r="DD87" s="208">
        <f t="shared" si="47"/>
        <v>0</v>
      </c>
      <c r="DE87" s="265"/>
      <c r="DG87" s="184">
        <v>3</v>
      </c>
      <c r="DH87" s="187">
        <v>46133</v>
      </c>
      <c r="DI87" s="347">
        <v>5175</v>
      </c>
      <c r="DL87" s="184" t="str">
        <f t="shared" si="56"/>
        <v>27 - T3</v>
      </c>
      <c r="DM87" s="226">
        <f t="shared" si="57"/>
        <v>5175</v>
      </c>
      <c r="DN87" s="226">
        <f t="shared" si="62"/>
        <v>0</v>
      </c>
      <c r="DO87" s="184"/>
      <c r="DP87" s="184"/>
      <c r="DQ87" s="184"/>
      <c r="DR87" s="184"/>
      <c r="DS87" s="184"/>
      <c r="DT87" s="184">
        <f t="shared" si="63"/>
        <v>0</v>
      </c>
      <c r="DV87" s="184">
        <v>3</v>
      </c>
      <c r="DW87" s="234">
        <v>509</v>
      </c>
      <c r="DX87" s="347">
        <v>44</v>
      </c>
      <c r="EA87" s="262">
        <f t="shared" si="61"/>
        <v>46139</v>
      </c>
      <c r="EB87" s="184">
        <f t="shared" si="64"/>
        <v>3</v>
      </c>
      <c r="EC87" s="184" t="str">
        <f t="shared" si="65"/>
        <v>27 - T3</v>
      </c>
      <c r="ED87" s="234">
        <f t="shared" si="66"/>
        <v>509</v>
      </c>
      <c r="EE87" s="234">
        <f t="shared" si="67"/>
        <v>44</v>
      </c>
      <c r="EG87" s="234">
        <f t="shared" si="68"/>
        <v>0</v>
      </c>
      <c r="EH87" s="234">
        <f t="shared" si="69"/>
        <v>0</v>
      </c>
      <c r="EI87" s="234">
        <f t="shared" si="70"/>
        <v>0</v>
      </c>
      <c r="EJ87" s="266">
        <f t="shared" si="55"/>
        <v>0</v>
      </c>
      <c r="EK87" s="234">
        <f t="shared" si="59"/>
        <v>0</v>
      </c>
      <c r="EQ87" s="266"/>
      <c r="FH87"/>
      <c r="FI87"/>
      <c r="FJ87"/>
      <c r="FK87"/>
      <c r="FL87"/>
      <c r="FM87"/>
      <c r="FQ87"/>
      <c r="FR87"/>
      <c r="FS87"/>
      <c r="FT87"/>
      <c r="FU87"/>
      <c r="FV87"/>
      <c r="FW87"/>
      <c r="FX87"/>
    </row>
    <row r="88" spans="1:180" x14ac:dyDescent="0.25">
      <c r="A88" s="158"/>
      <c r="B88" s="155"/>
      <c r="C88" s="156"/>
      <c r="D88" s="156"/>
      <c r="E88" s="156"/>
      <c r="F88" s="156"/>
      <c r="G88" s="156"/>
      <c r="H88" s="156"/>
      <c r="I88" s="157"/>
      <c r="J88" s="331"/>
      <c r="K88" s="332"/>
      <c r="L88" s="332"/>
      <c r="M88" s="332"/>
      <c r="N88" s="332"/>
      <c r="O88" s="332"/>
      <c r="P88" s="332"/>
      <c r="Q88" s="332"/>
      <c r="R88" s="332"/>
      <c r="S88" s="332"/>
      <c r="T88" s="333"/>
      <c r="U88" s="40"/>
      <c r="V88" s="41"/>
      <c r="CU88" s="187">
        <v>46140</v>
      </c>
      <c r="CV88" s="184">
        <v>1</v>
      </c>
      <c r="CW88" s="234">
        <v>0</v>
      </c>
      <c r="CX88" s="347">
        <v>7</v>
      </c>
      <c r="CY88" s="208">
        <v>0</v>
      </c>
      <c r="DA88" s="261">
        <f>CU88</f>
        <v>46140</v>
      </c>
      <c r="DB88" s="184">
        <f t="shared" si="45"/>
        <v>1</v>
      </c>
      <c r="DC88" s="184" t="str">
        <f t="shared" si="46"/>
        <v>28 - T1</v>
      </c>
      <c r="DD88" s="208">
        <f t="shared" si="47"/>
        <v>0</v>
      </c>
      <c r="DE88" s="265"/>
      <c r="DG88" s="184">
        <v>3</v>
      </c>
      <c r="DH88" s="187">
        <v>46134</v>
      </c>
      <c r="DI88" s="347">
        <v>7870</v>
      </c>
      <c r="DL88" s="184" t="str">
        <f t="shared" si="56"/>
        <v>28 - T1</v>
      </c>
      <c r="DM88" s="226">
        <f t="shared" si="57"/>
        <v>7870</v>
      </c>
      <c r="DN88" s="184">
        <f t="shared" ref="DN88:DN101" si="71">DE88</f>
        <v>0</v>
      </c>
      <c r="DO88" s="184"/>
      <c r="DP88" s="184"/>
      <c r="DQ88" s="184"/>
      <c r="DR88" s="184"/>
      <c r="DS88" s="184"/>
      <c r="DT88" s="184">
        <f t="shared" si="63"/>
        <v>0</v>
      </c>
      <c r="DU88" s="187">
        <v>46140</v>
      </c>
      <c r="DV88" s="184">
        <v>1</v>
      </c>
      <c r="DW88" s="234">
        <v>508</v>
      </c>
      <c r="DX88" s="347">
        <v>28</v>
      </c>
      <c r="EA88" s="261">
        <f>DU88</f>
        <v>46140</v>
      </c>
      <c r="EB88" s="184">
        <f t="shared" si="64"/>
        <v>1</v>
      </c>
      <c r="EC88" s="184" t="str">
        <f t="shared" si="65"/>
        <v>28 - T1</v>
      </c>
      <c r="ED88" s="234">
        <f t="shared" si="66"/>
        <v>508</v>
      </c>
      <c r="EE88" s="234">
        <f t="shared" si="67"/>
        <v>28</v>
      </c>
      <c r="EG88" s="234">
        <f t="shared" si="68"/>
        <v>0</v>
      </c>
      <c r="EH88" s="234">
        <f t="shared" si="69"/>
        <v>0</v>
      </c>
      <c r="EI88" s="234">
        <f t="shared" si="70"/>
        <v>0</v>
      </c>
      <c r="EJ88" s="266">
        <f t="shared" si="55"/>
        <v>0</v>
      </c>
      <c r="EK88" s="234">
        <f t="shared" si="59"/>
        <v>0</v>
      </c>
      <c r="EQ88" s="266"/>
      <c r="FH88"/>
      <c r="FI88"/>
      <c r="FJ88"/>
      <c r="FK88"/>
      <c r="FL88"/>
      <c r="FM88"/>
      <c r="FQ88"/>
      <c r="FR88"/>
      <c r="FS88"/>
      <c r="FT88"/>
      <c r="FU88"/>
      <c r="FV88"/>
      <c r="FW88"/>
      <c r="FX88"/>
    </row>
    <row r="89" spans="1:180" x14ac:dyDescent="0.25">
      <c r="A89" s="158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1"/>
      <c r="CV89" s="184">
        <v>2</v>
      </c>
      <c r="CW89" s="234">
        <v>0</v>
      </c>
      <c r="CX89" s="347">
        <v>0</v>
      </c>
      <c r="CY89" s="208">
        <v>0</v>
      </c>
      <c r="DA89" s="261">
        <f t="shared" si="60"/>
        <v>46140</v>
      </c>
      <c r="DB89" s="184">
        <f t="shared" si="45"/>
        <v>2</v>
      </c>
      <c r="DC89" s="184" t="str">
        <f t="shared" si="46"/>
        <v>28 - T2</v>
      </c>
      <c r="DD89" s="208">
        <f t="shared" si="47"/>
        <v>0</v>
      </c>
      <c r="DE89" s="265"/>
      <c r="DG89" s="184">
        <v>3</v>
      </c>
      <c r="DH89" s="187">
        <v>46135</v>
      </c>
      <c r="DI89" s="347">
        <v>4289</v>
      </c>
      <c r="DL89" s="184" t="str">
        <f t="shared" si="56"/>
        <v>28 - T2</v>
      </c>
      <c r="DM89" s="226">
        <f t="shared" si="57"/>
        <v>4289</v>
      </c>
      <c r="DN89" s="184">
        <f t="shared" si="71"/>
        <v>0</v>
      </c>
      <c r="DO89" s="184"/>
      <c r="DP89" s="184"/>
      <c r="DQ89" s="184"/>
      <c r="DR89" s="184"/>
      <c r="DS89" s="184"/>
      <c r="DT89" s="184">
        <f t="shared" si="63"/>
        <v>0</v>
      </c>
      <c r="DV89" s="184">
        <v>2</v>
      </c>
      <c r="DW89" s="234">
        <v>637</v>
      </c>
      <c r="DX89" s="347">
        <v>32</v>
      </c>
      <c r="EA89" s="261">
        <f t="shared" si="61"/>
        <v>46140</v>
      </c>
      <c r="EB89" s="184">
        <f t="shared" si="64"/>
        <v>2</v>
      </c>
      <c r="EC89" s="184" t="str">
        <f t="shared" si="65"/>
        <v>28 - T2</v>
      </c>
      <c r="ED89" s="234">
        <f t="shared" si="66"/>
        <v>637</v>
      </c>
      <c r="EE89" s="234">
        <f t="shared" si="67"/>
        <v>32</v>
      </c>
      <c r="EG89" s="234">
        <f t="shared" si="68"/>
        <v>0</v>
      </c>
      <c r="EH89" s="234">
        <f t="shared" si="69"/>
        <v>0</v>
      </c>
      <c r="EI89" s="234">
        <f t="shared" si="70"/>
        <v>0</v>
      </c>
      <c r="EJ89" s="266">
        <f t="shared" si="55"/>
        <v>0</v>
      </c>
      <c r="EK89" s="234">
        <f t="shared" si="59"/>
        <v>0</v>
      </c>
      <c r="EQ89" s="266"/>
      <c r="FH89"/>
      <c r="FI89"/>
      <c r="FJ89"/>
      <c r="FK89"/>
      <c r="FL89"/>
      <c r="FM89"/>
      <c r="FQ89"/>
      <c r="FR89"/>
      <c r="FS89"/>
      <c r="FT89"/>
      <c r="FU89"/>
      <c r="FV89"/>
      <c r="FW89"/>
      <c r="FX89"/>
    </row>
    <row r="90" spans="1:180" x14ac:dyDescent="0.25">
      <c r="A90" s="158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CV90" s="184">
        <v>3</v>
      </c>
      <c r="CW90" s="234">
        <v>0</v>
      </c>
      <c r="CX90" s="347">
        <v>0</v>
      </c>
      <c r="CY90" s="208">
        <v>0</v>
      </c>
      <c r="DA90" s="262">
        <f t="shared" si="60"/>
        <v>46140</v>
      </c>
      <c r="DB90" s="184">
        <f t="shared" si="45"/>
        <v>3</v>
      </c>
      <c r="DC90" s="184" t="str">
        <f t="shared" si="46"/>
        <v>28 - T3</v>
      </c>
      <c r="DD90" s="208">
        <f t="shared" si="47"/>
        <v>0</v>
      </c>
      <c r="DE90" s="265"/>
      <c r="DG90" s="184">
        <v>3</v>
      </c>
      <c r="DH90" s="187">
        <v>46136</v>
      </c>
      <c r="DI90" s="347">
        <v>3510</v>
      </c>
      <c r="DL90" s="184" t="str">
        <f t="shared" si="56"/>
        <v>28 - T3</v>
      </c>
      <c r="DM90" s="226">
        <f t="shared" si="57"/>
        <v>3510</v>
      </c>
      <c r="DN90" s="184">
        <f t="shared" si="71"/>
        <v>0</v>
      </c>
      <c r="DO90" s="184"/>
      <c r="DP90" s="184"/>
      <c r="DQ90" s="184"/>
      <c r="DR90" s="184"/>
      <c r="DS90" s="184"/>
      <c r="DT90" s="184">
        <f t="shared" si="63"/>
        <v>0</v>
      </c>
      <c r="DV90" s="184">
        <v>3</v>
      </c>
      <c r="DW90" s="234">
        <v>729</v>
      </c>
      <c r="DX90" s="347">
        <v>35</v>
      </c>
      <c r="EA90" s="262">
        <f t="shared" si="61"/>
        <v>46140</v>
      </c>
      <c r="EB90" s="184">
        <f t="shared" si="64"/>
        <v>3</v>
      </c>
      <c r="EC90" s="184" t="str">
        <f t="shared" si="65"/>
        <v>28 - T3</v>
      </c>
      <c r="ED90" s="234">
        <f t="shared" si="66"/>
        <v>729</v>
      </c>
      <c r="EE90" s="234">
        <f t="shared" si="67"/>
        <v>35</v>
      </c>
      <c r="EG90" s="234">
        <f t="shared" si="68"/>
        <v>0</v>
      </c>
      <c r="EH90" s="234">
        <f t="shared" si="69"/>
        <v>0</v>
      </c>
      <c r="EI90" s="234">
        <f t="shared" si="70"/>
        <v>0</v>
      </c>
      <c r="EJ90" s="266">
        <f t="shared" si="55"/>
        <v>0</v>
      </c>
      <c r="EK90" s="234">
        <f t="shared" si="59"/>
        <v>0</v>
      </c>
      <c r="EQ90" s="266"/>
      <c r="FH90"/>
      <c r="FI90"/>
      <c r="FJ90"/>
      <c r="FK90"/>
      <c r="FL90"/>
      <c r="FM90"/>
      <c r="FQ90"/>
      <c r="FR90"/>
      <c r="FS90"/>
      <c r="FT90"/>
      <c r="FU90"/>
      <c r="FV90"/>
      <c r="FW90"/>
      <c r="FX90"/>
    </row>
    <row r="91" spans="1:180" ht="15" customHeight="1" x14ac:dyDescent="0.25">
      <c r="A91" s="316" t="s">
        <v>191</v>
      </c>
      <c r="B91" s="317"/>
      <c r="C91" s="317"/>
      <c r="D91" s="317"/>
      <c r="E91" s="317"/>
      <c r="F91" s="317"/>
      <c r="G91" s="317"/>
      <c r="H91" s="317"/>
      <c r="I91" s="317"/>
      <c r="J91" s="317"/>
      <c r="K91" s="317"/>
      <c r="L91" s="317"/>
      <c r="M91" s="317"/>
      <c r="N91" s="317"/>
      <c r="O91" s="317"/>
      <c r="P91" s="317"/>
      <c r="Q91" s="317"/>
      <c r="R91" s="317"/>
      <c r="S91" s="317"/>
      <c r="T91" s="317"/>
      <c r="U91" s="317"/>
      <c r="V91" s="318"/>
      <c r="W91" s="316"/>
      <c r="X91" s="317"/>
      <c r="CU91" s="187">
        <v>46141</v>
      </c>
      <c r="CV91" s="184">
        <v>1</v>
      </c>
      <c r="CW91" s="234">
        <v>0</v>
      </c>
      <c r="CX91" s="347">
        <v>0</v>
      </c>
      <c r="CY91" s="208">
        <v>0</v>
      </c>
      <c r="DA91" s="261">
        <f>CU91</f>
        <v>46141</v>
      </c>
      <c r="DB91" s="184">
        <f t="shared" si="45"/>
        <v>1</v>
      </c>
      <c r="DC91" s="184" t="str">
        <f t="shared" si="46"/>
        <v>29 - T1</v>
      </c>
      <c r="DD91" s="208">
        <f t="shared" si="47"/>
        <v>0</v>
      </c>
      <c r="DE91" s="265"/>
      <c r="DG91" s="184">
        <v>3</v>
      </c>
      <c r="DH91" s="187">
        <v>46137</v>
      </c>
      <c r="DI91" s="347">
        <v>5321</v>
      </c>
      <c r="DL91" s="184" t="str">
        <f t="shared" si="56"/>
        <v>29 - T1</v>
      </c>
      <c r="DM91" s="226">
        <f t="shared" si="57"/>
        <v>5321</v>
      </c>
      <c r="DN91" s="184">
        <f t="shared" si="71"/>
        <v>0</v>
      </c>
      <c r="DO91" s="184"/>
      <c r="DP91" s="184"/>
      <c r="DQ91" s="184"/>
      <c r="DR91" s="184"/>
      <c r="DS91" s="184"/>
      <c r="DT91" s="184">
        <f t="shared" si="63"/>
        <v>0</v>
      </c>
      <c r="DU91" s="187">
        <v>46141</v>
      </c>
      <c r="DV91" s="184">
        <v>1</v>
      </c>
      <c r="DW91" s="234">
        <v>511</v>
      </c>
      <c r="DX91" s="347">
        <v>27</v>
      </c>
      <c r="EA91" s="261">
        <f>DU91</f>
        <v>46141</v>
      </c>
      <c r="EB91" s="184">
        <f t="shared" si="64"/>
        <v>1</v>
      </c>
      <c r="EC91" s="184" t="str">
        <f t="shared" si="65"/>
        <v>29 - T1</v>
      </c>
      <c r="ED91" s="234">
        <f t="shared" si="66"/>
        <v>511</v>
      </c>
      <c r="EE91" s="234">
        <f t="shared" si="67"/>
        <v>27</v>
      </c>
      <c r="EG91" s="234">
        <f t="shared" si="68"/>
        <v>0</v>
      </c>
      <c r="EH91" s="234">
        <f t="shared" si="69"/>
        <v>0</v>
      </c>
      <c r="EI91" s="234">
        <f t="shared" si="70"/>
        <v>0</v>
      </c>
      <c r="EJ91" s="266">
        <f t="shared" si="55"/>
        <v>0</v>
      </c>
      <c r="EK91" s="234">
        <f t="shared" si="59"/>
        <v>0</v>
      </c>
      <c r="EQ91" s="266"/>
      <c r="FH91"/>
      <c r="FI91"/>
      <c r="FJ91"/>
      <c r="FK91"/>
      <c r="FL91"/>
      <c r="FM91"/>
      <c r="FQ91"/>
      <c r="FR91"/>
      <c r="FS91"/>
      <c r="FT91"/>
      <c r="FU91"/>
      <c r="FV91"/>
      <c r="FW91"/>
      <c r="FX91"/>
    </row>
    <row r="92" spans="1:180" ht="15" customHeight="1" x14ac:dyDescent="0.25">
      <c r="A92" s="319"/>
      <c r="B92" s="320"/>
      <c r="C92" s="320"/>
      <c r="D92" s="320"/>
      <c r="E92" s="320"/>
      <c r="F92" s="320"/>
      <c r="G92" s="320"/>
      <c r="H92" s="320"/>
      <c r="I92" s="320"/>
      <c r="J92" s="320"/>
      <c r="K92" s="320"/>
      <c r="L92" s="320"/>
      <c r="M92" s="320"/>
      <c r="N92" s="320"/>
      <c r="O92" s="320"/>
      <c r="P92" s="320"/>
      <c r="Q92" s="320"/>
      <c r="R92" s="320"/>
      <c r="S92" s="320"/>
      <c r="T92" s="320"/>
      <c r="U92" s="320"/>
      <c r="V92" s="321"/>
      <c r="W92" s="319"/>
      <c r="X92" s="320"/>
      <c r="CV92" s="184">
        <v>2</v>
      </c>
      <c r="CW92" s="234">
        <v>0</v>
      </c>
      <c r="CX92" s="347">
        <v>0</v>
      </c>
      <c r="CY92" s="208">
        <v>0</v>
      </c>
      <c r="DA92" s="261">
        <f t="shared" si="60"/>
        <v>46141</v>
      </c>
      <c r="DB92" s="184">
        <f t="shared" si="45"/>
        <v>2</v>
      </c>
      <c r="DC92" s="184" t="str">
        <f t="shared" si="46"/>
        <v>29 - T2</v>
      </c>
      <c r="DD92" s="208">
        <f t="shared" si="47"/>
        <v>0</v>
      </c>
      <c r="DE92" s="265"/>
      <c r="DG92" s="184">
        <v>3</v>
      </c>
      <c r="DH92" s="187">
        <v>46138</v>
      </c>
      <c r="DI92" s="347">
        <v>4470</v>
      </c>
      <c r="DL92" s="184" t="str">
        <f t="shared" si="56"/>
        <v>29 - T2</v>
      </c>
      <c r="DM92" s="226">
        <f t="shared" si="57"/>
        <v>4470</v>
      </c>
      <c r="DN92" s="234">
        <v>0</v>
      </c>
      <c r="DO92" s="234"/>
      <c r="DP92" s="234"/>
      <c r="DQ92" s="234"/>
      <c r="DR92" s="234"/>
      <c r="DS92" s="184"/>
      <c r="DT92" s="184">
        <f t="shared" si="63"/>
        <v>0</v>
      </c>
      <c r="DV92" s="184">
        <v>2</v>
      </c>
      <c r="DW92" s="234">
        <v>569</v>
      </c>
      <c r="DX92" s="347">
        <v>39</v>
      </c>
      <c r="EA92" s="261">
        <f t="shared" si="61"/>
        <v>46141</v>
      </c>
      <c r="EB92" s="184">
        <f t="shared" si="64"/>
        <v>2</v>
      </c>
      <c r="EC92" s="184" t="str">
        <f t="shared" si="65"/>
        <v>29 - T2</v>
      </c>
      <c r="ED92" s="234">
        <f t="shared" si="66"/>
        <v>569</v>
      </c>
      <c r="EE92" s="234">
        <f t="shared" si="67"/>
        <v>39</v>
      </c>
      <c r="EG92" s="234">
        <f t="shared" si="68"/>
        <v>0</v>
      </c>
      <c r="EH92" s="234">
        <f t="shared" si="69"/>
        <v>0</v>
      </c>
      <c r="EI92" s="234">
        <f t="shared" si="70"/>
        <v>0</v>
      </c>
      <c r="EJ92" s="266">
        <f t="shared" si="55"/>
        <v>0</v>
      </c>
      <c r="EK92" s="234">
        <f t="shared" si="59"/>
        <v>0</v>
      </c>
      <c r="EQ92" s="266"/>
      <c r="FH92"/>
      <c r="FI92"/>
      <c r="FJ92"/>
      <c r="FK92"/>
      <c r="FL92"/>
      <c r="FM92"/>
      <c r="FQ92"/>
      <c r="FR92"/>
      <c r="FS92"/>
      <c r="FT92"/>
      <c r="FU92"/>
      <c r="FV92"/>
      <c r="FW92"/>
      <c r="FX92"/>
    </row>
    <row r="93" spans="1:180" ht="15" customHeight="1" x14ac:dyDescent="0.25">
      <c r="A93" s="322"/>
      <c r="B93" s="323"/>
      <c r="C93" s="323"/>
      <c r="D93" s="323"/>
      <c r="E93" s="323"/>
      <c r="F93" s="323"/>
      <c r="G93" s="323"/>
      <c r="H93" s="323"/>
      <c r="I93" s="323"/>
      <c r="J93" s="323"/>
      <c r="K93" s="323"/>
      <c r="L93" s="323"/>
      <c r="M93" s="323"/>
      <c r="N93" s="323"/>
      <c r="O93" s="323"/>
      <c r="P93" s="323"/>
      <c r="Q93" s="323"/>
      <c r="R93" s="323"/>
      <c r="S93" s="323"/>
      <c r="T93" s="323"/>
      <c r="U93" s="323"/>
      <c r="V93" s="324"/>
      <c r="W93" s="322"/>
      <c r="X93" s="323"/>
      <c r="CV93" s="184">
        <v>3</v>
      </c>
      <c r="CW93" s="234">
        <v>0</v>
      </c>
      <c r="CX93" s="347">
        <v>0</v>
      </c>
      <c r="CY93" s="208">
        <v>0</v>
      </c>
      <c r="DA93" s="262">
        <f t="shared" si="60"/>
        <v>46141</v>
      </c>
      <c r="DB93" s="184">
        <f t="shared" si="45"/>
        <v>3</v>
      </c>
      <c r="DC93" s="184" t="str">
        <f t="shared" si="46"/>
        <v>29 - T3</v>
      </c>
      <c r="DD93" s="208">
        <f t="shared" si="47"/>
        <v>0</v>
      </c>
      <c r="DE93" s="265"/>
      <c r="DG93" s="184">
        <v>3</v>
      </c>
      <c r="DH93" s="187">
        <v>46139</v>
      </c>
      <c r="DI93" s="347">
        <v>5000</v>
      </c>
      <c r="DL93" s="184" t="str">
        <f t="shared" si="56"/>
        <v>29 - T3</v>
      </c>
      <c r="DM93" s="226">
        <f t="shared" si="57"/>
        <v>5000</v>
      </c>
      <c r="DN93" s="234">
        <v>0</v>
      </c>
      <c r="DO93" s="234"/>
      <c r="DP93" s="234"/>
      <c r="DQ93" s="234"/>
      <c r="DR93" s="234"/>
      <c r="DS93" s="184"/>
      <c r="DT93" s="184">
        <f t="shared" si="63"/>
        <v>0</v>
      </c>
      <c r="DV93" s="184">
        <v>3</v>
      </c>
      <c r="DW93" s="234">
        <v>789</v>
      </c>
      <c r="DX93" s="347">
        <v>39</v>
      </c>
      <c r="EA93" s="262">
        <f t="shared" si="61"/>
        <v>46141</v>
      </c>
      <c r="EB93" s="184">
        <f t="shared" si="64"/>
        <v>3</v>
      </c>
      <c r="EC93" s="184" t="str">
        <f t="shared" si="65"/>
        <v>29 - T3</v>
      </c>
      <c r="ED93" s="234">
        <f t="shared" si="66"/>
        <v>789</v>
      </c>
      <c r="EE93" s="234">
        <f t="shared" si="67"/>
        <v>39</v>
      </c>
      <c r="EG93" s="234">
        <f t="shared" si="68"/>
        <v>0</v>
      </c>
      <c r="EH93" s="234">
        <f t="shared" si="69"/>
        <v>0</v>
      </c>
      <c r="EI93" s="234">
        <f t="shared" si="70"/>
        <v>0</v>
      </c>
      <c r="EJ93" s="266">
        <f t="shared" si="55"/>
        <v>0</v>
      </c>
      <c r="EK93" s="234">
        <f t="shared" si="59"/>
        <v>0</v>
      </c>
      <c r="EQ93" s="266"/>
      <c r="FH93"/>
      <c r="FI93"/>
      <c r="FJ93"/>
      <c r="FK93"/>
      <c r="FL93"/>
      <c r="FM93"/>
      <c r="FQ93"/>
      <c r="FR93"/>
      <c r="FS93"/>
      <c r="FT93"/>
      <c r="FU93"/>
      <c r="FV93"/>
      <c r="FW93"/>
      <c r="FX93"/>
    </row>
    <row r="94" spans="1:180" x14ac:dyDescent="0.25">
      <c r="A94" s="150"/>
      <c r="B94" s="151"/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2"/>
      <c r="CU94" s="187">
        <v>46142</v>
      </c>
      <c r="CV94" s="184">
        <v>1</v>
      </c>
      <c r="CW94" s="234">
        <v>0</v>
      </c>
      <c r="CX94" s="347">
        <v>0</v>
      </c>
      <c r="CY94" s="208">
        <v>0</v>
      </c>
      <c r="DA94" s="261">
        <f>CU94</f>
        <v>46142</v>
      </c>
      <c r="DB94" s="184">
        <f t="shared" si="45"/>
        <v>1</v>
      </c>
      <c r="DC94" s="184" t="str">
        <f t="shared" si="46"/>
        <v>30 - T1</v>
      </c>
      <c r="DD94" s="208">
        <f t="shared" si="47"/>
        <v>0</v>
      </c>
      <c r="DE94" s="265"/>
      <c r="DG94" s="184">
        <v>3</v>
      </c>
      <c r="DH94" s="187">
        <v>46140</v>
      </c>
      <c r="DI94" s="347">
        <v>4010</v>
      </c>
      <c r="DL94" s="184" t="str">
        <f t="shared" si="56"/>
        <v>30 - T1</v>
      </c>
      <c r="DM94" s="226">
        <f t="shared" si="57"/>
        <v>4010</v>
      </c>
      <c r="DN94" s="234">
        <v>0</v>
      </c>
      <c r="DO94" s="234"/>
      <c r="DP94" s="234"/>
      <c r="DQ94" s="234"/>
      <c r="DR94" s="234"/>
      <c r="DS94" s="184"/>
      <c r="DT94" s="184">
        <f t="shared" si="63"/>
        <v>0</v>
      </c>
      <c r="DU94" s="187">
        <v>46142</v>
      </c>
      <c r="DV94" s="184">
        <v>1</v>
      </c>
      <c r="DW94" s="234">
        <v>889</v>
      </c>
      <c r="DX94" s="347">
        <v>42</v>
      </c>
      <c r="EA94" s="261">
        <f>DU94</f>
        <v>46142</v>
      </c>
      <c r="EB94" s="184">
        <f t="shared" si="64"/>
        <v>1</v>
      </c>
      <c r="EC94" s="184" t="str">
        <f t="shared" si="65"/>
        <v>30 - T1</v>
      </c>
      <c r="ED94" s="234">
        <f t="shared" si="66"/>
        <v>889</v>
      </c>
      <c r="EE94" s="234">
        <f t="shared" si="67"/>
        <v>42</v>
      </c>
      <c r="EG94" s="234">
        <f t="shared" si="68"/>
        <v>0</v>
      </c>
      <c r="EH94" s="234">
        <f t="shared" si="69"/>
        <v>0</v>
      </c>
      <c r="EI94" s="234">
        <f t="shared" si="70"/>
        <v>0</v>
      </c>
      <c r="EJ94" s="266">
        <f t="shared" si="55"/>
        <v>0</v>
      </c>
      <c r="EK94" s="234">
        <f t="shared" si="59"/>
        <v>0</v>
      </c>
      <c r="EQ94" s="266"/>
      <c r="FH94"/>
      <c r="FI94"/>
      <c r="FJ94"/>
      <c r="FK94"/>
      <c r="FL94"/>
      <c r="FM94"/>
      <c r="FQ94"/>
      <c r="FR94"/>
      <c r="FS94"/>
      <c r="FT94"/>
      <c r="FU94"/>
      <c r="FV94"/>
      <c r="FW94"/>
      <c r="FX94"/>
    </row>
    <row r="95" spans="1:180" ht="15.75" thickBot="1" x14ac:dyDescent="0.3">
      <c r="A95" s="153"/>
      <c r="X95" s="154"/>
      <c r="CV95" s="184">
        <v>2</v>
      </c>
      <c r="CW95" s="234">
        <v>0</v>
      </c>
      <c r="CX95" s="347">
        <v>0</v>
      </c>
      <c r="CY95" s="208">
        <v>0</v>
      </c>
      <c r="DA95" s="261">
        <f t="shared" si="60"/>
        <v>46142</v>
      </c>
      <c r="DB95" s="184">
        <f t="shared" si="45"/>
        <v>2</v>
      </c>
      <c r="DC95" s="184" t="str">
        <f t="shared" si="46"/>
        <v>30 - T2</v>
      </c>
      <c r="DD95" s="208">
        <f t="shared" si="47"/>
        <v>0</v>
      </c>
      <c r="DE95" s="265"/>
      <c r="DG95" s="184">
        <v>3</v>
      </c>
      <c r="DH95" s="187">
        <v>46141</v>
      </c>
      <c r="DI95" s="347">
        <v>5850</v>
      </c>
      <c r="DL95" s="184" t="str">
        <f t="shared" si="56"/>
        <v>30 - T2</v>
      </c>
      <c r="DM95" s="226">
        <f t="shared" si="57"/>
        <v>5850</v>
      </c>
      <c r="DN95" s="234">
        <v>0</v>
      </c>
      <c r="DO95" s="234"/>
      <c r="DP95" s="234"/>
      <c r="DQ95" s="234"/>
      <c r="DR95" s="234"/>
      <c r="DS95" s="184"/>
      <c r="DT95" s="184">
        <f t="shared" si="63"/>
        <v>0</v>
      </c>
      <c r="DV95" s="184">
        <v>2</v>
      </c>
      <c r="DW95" s="234">
        <v>889</v>
      </c>
      <c r="DX95" s="347">
        <v>42</v>
      </c>
      <c r="EA95" s="261">
        <f t="shared" si="61"/>
        <v>46142</v>
      </c>
      <c r="EB95" s="184">
        <f t="shared" si="64"/>
        <v>2</v>
      </c>
      <c r="EC95" s="184" t="str">
        <f t="shared" si="65"/>
        <v>30 - T2</v>
      </c>
      <c r="ED95" s="234">
        <f t="shared" si="66"/>
        <v>889</v>
      </c>
      <c r="EE95" s="234">
        <f t="shared" si="67"/>
        <v>42</v>
      </c>
      <c r="EG95" s="234">
        <f t="shared" si="68"/>
        <v>0</v>
      </c>
      <c r="EH95" s="234">
        <f t="shared" si="69"/>
        <v>0</v>
      </c>
      <c r="EI95" s="234">
        <f t="shared" si="70"/>
        <v>0</v>
      </c>
      <c r="EJ95" s="266">
        <f t="shared" si="55"/>
        <v>0</v>
      </c>
      <c r="EK95" s="234">
        <f t="shared" si="59"/>
        <v>0</v>
      </c>
      <c r="EQ95" s="266"/>
      <c r="FH95"/>
      <c r="FI95"/>
      <c r="FJ95"/>
      <c r="FK95"/>
      <c r="FL95"/>
      <c r="FM95"/>
      <c r="FQ95"/>
      <c r="FR95"/>
      <c r="FS95"/>
      <c r="FT95"/>
      <c r="FU95"/>
      <c r="FV95"/>
      <c r="FW95"/>
      <c r="FX95"/>
    </row>
    <row r="96" spans="1:180" ht="30.75" customHeight="1" thickBot="1" x14ac:dyDescent="0.3">
      <c r="A96" s="153"/>
      <c r="B96" s="179" t="s">
        <v>37</v>
      </c>
      <c r="X96" s="154"/>
      <c r="CV96" s="184">
        <v>3</v>
      </c>
      <c r="CW96" s="234">
        <v>0</v>
      </c>
      <c r="CX96" s="347">
        <v>0</v>
      </c>
      <c r="CY96" s="208">
        <v>0</v>
      </c>
      <c r="DA96" s="262">
        <f t="shared" si="60"/>
        <v>46142</v>
      </c>
      <c r="DB96" s="184">
        <f t="shared" si="45"/>
        <v>3</v>
      </c>
      <c r="DC96" s="184" t="str">
        <f t="shared" si="46"/>
        <v>30 - T3</v>
      </c>
      <c r="DD96" s="208">
        <f t="shared" si="47"/>
        <v>0</v>
      </c>
      <c r="DE96" s="265"/>
      <c r="DG96" s="184">
        <v>3</v>
      </c>
      <c r="DH96" s="187">
        <v>46142</v>
      </c>
      <c r="DI96" s="347">
        <v>3630</v>
      </c>
      <c r="DL96" s="184" t="str">
        <f t="shared" si="56"/>
        <v>30 - T3</v>
      </c>
      <c r="DM96" s="226">
        <f t="shared" si="57"/>
        <v>3630</v>
      </c>
      <c r="DN96" s="234">
        <v>0</v>
      </c>
      <c r="DO96" s="234"/>
      <c r="DP96" s="234"/>
      <c r="DQ96" s="234"/>
      <c r="DR96" s="234"/>
      <c r="DS96" s="184"/>
      <c r="DT96" s="184">
        <f t="shared" si="63"/>
        <v>0</v>
      </c>
      <c r="DV96" s="184">
        <v>3</v>
      </c>
      <c r="DW96" s="234">
        <v>717</v>
      </c>
      <c r="DX96" s="347">
        <v>56</v>
      </c>
      <c r="EA96" s="262">
        <f t="shared" si="61"/>
        <v>46142</v>
      </c>
      <c r="EB96" s="184">
        <f t="shared" si="64"/>
        <v>3</v>
      </c>
      <c r="EC96" s="184" t="str">
        <f t="shared" si="65"/>
        <v>30 - T3</v>
      </c>
      <c r="ED96" s="234">
        <f t="shared" si="66"/>
        <v>717</v>
      </c>
      <c r="EE96" s="234">
        <f t="shared" si="67"/>
        <v>56</v>
      </c>
      <c r="EG96" s="234">
        <f t="shared" si="68"/>
        <v>0</v>
      </c>
      <c r="EH96" s="234">
        <f t="shared" si="69"/>
        <v>0</v>
      </c>
      <c r="EI96" s="234">
        <f t="shared" si="70"/>
        <v>0</v>
      </c>
      <c r="EJ96" s="266">
        <f t="shared" si="55"/>
        <v>0</v>
      </c>
      <c r="EK96" s="234">
        <f t="shared" si="59"/>
        <v>0</v>
      </c>
      <c r="EQ96" s="266"/>
      <c r="FH96"/>
      <c r="FI96"/>
      <c r="FJ96"/>
      <c r="FK96"/>
      <c r="FL96"/>
      <c r="FM96"/>
      <c r="FQ96"/>
      <c r="FR96"/>
      <c r="FS96"/>
      <c r="FT96"/>
      <c r="FU96"/>
      <c r="FV96"/>
      <c r="FW96"/>
      <c r="FX96"/>
    </row>
    <row r="97" spans="1:180" x14ac:dyDescent="0.25">
      <c r="A97" s="153"/>
      <c r="X97" s="154"/>
      <c r="CU97"/>
      <c r="CV97"/>
      <c r="CW97"/>
      <c r="CX97"/>
      <c r="CY97"/>
      <c r="DA97" s="261">
        <f>CU97</f>
        <v>0</v>
      </c>
      <c r="DB97" s="184">
        <f t="shared" si="45"/>
        <v>0</v>
      </c>
      <c r="DC97" s="184" t="str">
        <f t="shared" si="46"/>
        <v>00 - T0</v>
      </c>
      <c r="DD97" s="208">
        <f t="shared" si="47"/>
        <v>0</v>
      </c>
      <c r="DE97" s="265"/>
      <c r="DG97"/>
      <c r="DH97"/>
      <c r="DI97"/>
      <c r="DL97" s="184" t="str">
        <f t="shared" si="56"/>
        <v>00 - T0</v>
      </c>
      <c r="DM97" s="226">
        <f t="shared" si="57"/>
        <v>0</v>
      </c>
      <c r="DN97" s="234">
        <v>0</v>
      </c>
      <c r="DO97" s="234"/>
      <c r="DP97" s="234"/>
      <c r="DQ97" s="234"/>
      <c r="DR97" s="234"/>
      <c r="DS97" s="184"/>
      <c r="DT97" s="184">
        <f t="shared" si="63"/>
        <v>0</v>
      </c>
      <c r="DU97"/>
      <c r="DV97"/>
      <c r="DW97"/>
      <c r="DX97"/>
      <c r="EA97" s="261">
        <f>DU97</f>
        <v>0</v>
      </c>
      <c r="EB97" s="184">
        <f t="shared" si="64"/>
        <v>0</v>
      </c>
      <c r="EC97" s="184" t="str">
        <f t="shared" si="65"/>
        <v>00 - T0</v>
      </c>
      <c r="ED97" s="234">
        <f t="shared" si="66"/>
        <v>0</v>
      </c>
      <c r="EE97" s="234">
        <f t="shared" si="67"/>
        <v>0</v>
      </c>
      <c r="EG97" s="234">
        <f t="shared" si="68"/>
        <v>0</v>
      </c>
      <c r="EH97" s="234">
        <f t="shared" si="69"/>
        <v>0</v>
      </c>
      <c r="EI97" s="234">
        <f t="shared" si="70"/>
        <v>0</v>
      </c>
      <c r="EJ97" s="266">
        <f t="shared" si="55"/>
        <v>0</v>
      </c>
      <c r="EK97" s="234">
        <f t="shared" si="59"/>
        <v>0</v>
      </c>
      <c r="EQ97" s="266"/>
      <c r="FH97"/>
      <c r="FI97"/>
      <c r="FJ97"/>
      <c r="FK97"/>
      <c r="FL97"/>
      <c r="FM97"/>
      <c r="FQ97"/>
      <c r="FR97"/>
      <c r="FS97"/>
      <c r="FT97"/>
      <c r="FU97"/>
      <c r="FV97"/>
      <c r="FW97"/>
      <c r="FX97"/>
    </row>
    <row r="98" spans="1:180" x14ac:dyDescent="0.25">
      <c r="A98" s="153"/>
      <c r="X98" s="154"/>
      <c r="CU98"/>
      <c r="CV98"/>
      <c r="CW98"/>
      <c r="CX98"/>
      <c r="CY98"/>
      <c r="DA98" s="261">
        <f t="shared" si="60"/>
        <v>0</v>
      </c>
      <c r="DB98" s="184">
        <f t="shared" si="45"/>
        <v>0</v>
      </c>
      <c r="DC98" s="184" t="str">
        <f t="shared" si="46"/>
        <v>00 - T0</v>
      </c>
      <c r="DD98" s="208">
        <f t="shared" si="47"/>
        <v>0</v>
      </c>
      <c r="DE98" s="265"/>
      <c r="DG98"/>
      <c r="DH98"/>
      <c r="DI98"/>
      <c r="DL98" s="184" t="str">
        <f t="shared" si="56"/>
        <v>00 - T0</v>
      </c>
      <c r="DM98" s="226">
        <f t="shared" si="57"/>
        <v>0</v>
      </c>
      <c r="DN98" s="234">
        <v>0</v>
      </c>
      <c r="DO98" s="234"/>
      <c r="DP98" s="234"/>
      <c r="DQ98" s="234"/>
      <c r="DR98" s="234"/>
      <c r="DS98" s="184"/>
      <c r="DT98" s="184">
        <f t="shared" si="63"/>
        <v>0</v>
      </c>
      <c r="DU98"/>
      <c r="DV98"/>
      <c r="DW98"/>
      <c r="DX98"/>
      <c r="EA98" s="261">
        <f t="shared" si="61"/>
        <v>0</v>
      </c>
      <c r="EB98" s="184">
        <f t="shared" si="64"/>
        <v>0</v>
      </c>
      <c r="EC98" s="184" t="str">
        <f t="shared" si="65"/>
        <v>00 - T0</v>
      </c>
      <c r="ED98" s="234">
        <f t="shared" si="66"/>
        <v>0</v>
      </c>
      <c r="EE98" s="234">
        <f t="shared" si="67"/>
        <v>0</v>
      </c>
      <c r="EG98" s="234">
        <f t="shared" si="68"/>
        <v>0</v>
      </c>
      <c r="EH98" s="234">
        <f t="shared" si="69"/>
        <v>0</v>
      </c>
      <c r="EI98" s="234">
        <f t="shared" si="70"/>
        <v>0</v>
      </c>
      <c r="EJ98" s="266">
        <f t="shared" si="55"/>
        <v>0</v>
      </c>
      <c r="EK98" s="234">
        <f t="shared" si="59"/>
        <v>0</v>
      </c>
      <c r="EQ98" s="266"/>
      <c r="FH98"/>
      <c r="FI98"/>
      <c r="FJ98"/>
      <c r="FK98"/>
      <c r="FL98"/>
      <c r="FM98"/>
      <c r="FQ98"/>
      <c r="FR98"/>
      <c r="FS98"/>
      <c r="FT98"/>
      <c r="FU98"/>
      <c r="FV98"/>
      <c r="FW98"/>
      <c r="FX98"/>
    </row>
    <row r="99" spans="1:180" x14ac:dyDescent="0.25">
      <c r="A99" s="153"/>
      <c r="X99" s="154"/>
      <c r="CU99"/>
      <c r="CV99"/>
      <c r="CW99"/>
      <c r="CX99"/>
      <c r="CY99"/>
      <c r="DA99" s="262">
        <f t="shared" si="60"/>
        <v>0</v>
      </c>
      <c r="DB99" s="184">
        <f t="shared" si="45"/>
        <v>0</v>
      </c>
      <c r="DC99" s="184" t="str">
        <f t="shared" si="46"/>
        <v>00 - T0</v>
      </c>
      <c r="DD99" s="208">
        <f t="shared" si="47"/>
        <v>0</v>
      </c>
      <c r="DE99" s="265"/>
      <c r="DG99"/>
      <c r="DH99"/>
      <c r="DI99"/>
      <c r="DL99" s="184" t="str">
        <f t="shared" si="56"/>
        <v>00 - T0</v>
      </c>
      <c r="DM99" s="226">
        <f t="shared" si="57"/>
        <v>0</v>
      </c>
      <c r="DN99" s="234">
        <v>0</v>
      </c>
      <c r="DO99" s="234"/>
      <c r="DP99" s="234"/>
      <c r="DQ99" s="234"/>
      <c r="DR99" s="234"/>
      <c r="DS99" s="184"/>
      <c r="DT99" s="184">
        <f t="shared" si="63"/>
        <v>0</v>
      </c>
      <c r="DU99"/>
      <c r="DV99"/>
      <c r="DW99"/>
      <c r="DX99"/>
      <c r="EA99" s="262">
        <f t="shared" si="61"/>
        <v>0</v>
      </c>
      <c r="EB99" s="184">
        <f t="shared" si="64"/>
        <v>0</v>
      </c>
      <c r="EC99" s="184" t="str">
        <f t="shared" si="65"/>
        <v>00 - T0</v>
      </c>
      <c r="ED99" s="234">
        <f t="shared" si="66"/>
        <v>0</v>
      </c>
      <c r="EE99" s="234">
        <f t="shared" si="67"/>
        <v>0</v>
      </c>
      <c r="EG99" s="234">
        <f t="shared" si="68"/>
        <v>0</v>
      </c>
      <c r="EH99" s="234">
        <f t="shared" si="69"/>
        <v>0</v>
      </c>
      <c r="EI99" s="234">
        <f t="shared" si="70"/>
        <v>0</v>
      </c>
      <c r="EJ99" s="266">
        <f t="shared" si="55"/>
        <v>0</v>
      </c>
      <c r="EK99" s="234">
        <f t="shared" si="59"/>
        <v>0</v>
      </c>
      <c r="EQ99" s="266"/>
      <c r="FH99"/>
      <c r="FI99"/>
      <c r="FJ99"/>
      <c r="FK99"/>
      <c r="FL99"/>
      <c r="FM99"/>
      <c r="FQ99"/>
      <c r="FR99"/>
      <c r="FS99"/>
      <c r="FT99"/>
      <c r="FU99"/>
      <c r="FV99"/>
      <c r="FW99"/>
      <c r="FX99"/>
    </row>
    <row r="100" spans="1:180" x14ac:dyDescent="0.25">
      <c r="A100" s="153"/>
      <c r="X100" s="154"/>
      <c r="DN100" s="180">
        <f t="shared" si="71"/>
        <v>0</v>
      </c>
      <c r="EJ100" s="180">
        <f t="shared" si="55"/>
        <v>0</v>
      </c>
    </row>
    <row r="101" spans="1:180" x14ac:dyDescent="0.25">
      <c r="A101" s="153"/>
      <c r="X101" s="154"/>
      <c r="DN101" s="180">
        <f t="shared" si="71"/>
        <v>0</v>
      </c>
      <c r="EJ101" s="180">
        <f t="shared" si="55"/>
        <v>0</v>
      </c>
    </row>
    <row r="102" spans="1:180" x14ac:dyDescent="0.25">
      <c r="A102" s="153"/>
      <c r="X102" s="154"/>
    </row>
    <row r="103" spans="1:180" x14ac:dyDescent="0.25">
      <c r="A103" s="153"/>
      <c r="X103" s="154"/>
    </row>
    <row r="104" spans="1:180" x14ac:dyDescent="0.25">
      <c r="A104" s="153"/>
      <c r="X104" s="154"/>
    </row>
    <row r="105" spans="1:180" x14ac:dyDescent="0.25">
      <c r="A105" s="153"/>
      <c r="X105" s="154"/>
    </row>
    <row r="106" spans="1:180" x14ac:dyDescent="0.25">
      <c r="A106" s="153"/>
      <c r="R106" s="149" t="s">
        <v>5</v>
      </c>
      <c r="X106" s="154"/>
    </row>
    <row r="107" spans="1:180" x14ac:dyDescent="0.25">
      <c r="A107" s="153"/>
      <c r="X107" s="154"/>
    </row>
    <row r="108" spans="1:180" x14ac:dyDescent="0.25">
      <c r="A108" s="153"/>
      <c r="X108" s="154"/>
    </row>
    <row r="109" spans="1:180" x14ac:dyDescent="0.25">
      <c r="A109" s="153"/>
      <c r="X109" s="154"/>
    </row>
    <row r="110" spans="1:180" x14ac:dyDescent="0.25">
      <c r="A110" s="153"/>
      <c r="X110" s="154"/>
    </row>
    <row r="111" spans="1:180" x14ac:dyDescent="0.25">
      <c r="A111" s="153"/>
      <c r="X111" s="154"/>
    </row>
    <row r="112" spans="1:180" x14ac:dyDescent="0.25">
      <c r="A112" s="153"/>
      <c r="X112" s="154"/>
    </row>
    <row r="113" spans="1:24" x14ac:dyDescent="0.25">
      <c r="A113" s="153"/>
      <c r="X113" s="154"/>
    </row>
    <row r="114" spans="1:24" x14ac:dyDescent="0.25">
      <c r="A114" s="153"/>
      <c r="X114" s="154"/>
    </row>
    <row r="115" spans="1:24" x14ac:dyDescent="0.25">
      <c r="A115" s="153"/>
      <c r="X115" s="154"/>
    </row>
    <row r="116" spans="1:24" x14ac:dyDescent="0.25">
      <c r="A116" s="153"/>
      <c r="X116" s="154"/>
    </row>
    <row r="117" spans="1:24" x14ac:dyDescent="0.25">
      <c r="A117" s="155"/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7"/>
    </row>
    <row r="118" spans="1:24" ht="14.45" customHeight="1" x14ac:dyDescent="0.25">
      <c r="A118" s="316" t="s">
        <v>192</v>
      </c>
      <c r="B118" s="317"/>
      <c r="C118" s="317"/>
      <c r="D118" s="317"/>
      <c r="E118" s="317"/>
      <c r="F118" s="317"/>
      <c r="G118" s="317"/>
      <c r="H118" s="317"/>
      <c r="I118" s="317"/>
      <c r="J118" s="317"/>
      <c r="K118" s="317"/>
      <c r="L118" s="317"/>
      <c r="M118" s="317"/>
      <c r="N118" s="317"/>
      <c r="O118" s="317"/>
      <c r="P118" s="317"/>
      <c r="Q118" s="317"/>
      <c r="R118" s="317"/>
      <c r="S118" s="317"/>
      <c r="T118" s="317"/>
      <c r="U118" s="317"/>
      <c r="V118" s="318"/>
      <c r="W118" s="316"/>
      <c r="X118" s="317"/>
    </row>
    <row r="119" spans="1:24" ht="14.45" customHeight="1" x14ac:dyDescent="0.25">
      <c r="A119" s="319"/>
      <c r="B119" s="320"/>
      <c r="C119" s="320"/>
      <c r="D119" s="320"/>
      <c r="E119" s="320"/>
      <c r="F119" s="320"/>
      <c r="G119" s="320"/>
      <c r="H119" s="320"/>
      <c r="I119" s="320"/>
      <c r="J119" s="320"/>
      <c r="K119" s="320"/>
      <c r="L119" s="320"/>
      <c r="M119" s="320"/>
      <c r="N119" s="320"/>
      <c r="O119" s="320"/>
      <c r="P119" s="320"/>
      <c r="Q119" s="320"/>
      <c r="R119" s="320"/>
      <c r="S119" s="320"/>
      <c r="T119" s="320"/>
      <c r="U119" s="320"/>
      <c r="V119" s="321"/>
      <c r="W119" s="319"/>
      <c r="X119" s="320"/>
    </row>
    <row r="120" spans="1:24" ht="14.45" customHeight="1" x14ac:dyDescent="0.25">
      <c r="A120" s="322"/>
      <c r="B120" s="323"/>
      <c r="C120" s="323"/>
      <c r="D120" s="323"/>
      <c r="E120" s="323"/>
      <c r="F120" s="323"/>
      <c r="G120" s="323"/>
      <c r="H120" s="323"/>
      <c r="I120" s="323"/>
      <c r="J120" s="323"/>
      <c r="K120" s="323"/>
      <c r="L120" s="323"/>
      <c r="M120" s="323"/>
      <c r="N120" s="323"/>
      <c r="O120" s="323"/>
      <c r="P120" s="323"/>
      <c r="Q120" s="323"/>
      <c r="R120" s="323"/>
      <c r="S120" s="323"/>
      <c r="T120" s="323"/>
      <c r="U120" s="323"/>
      <c r="V120" s="324"/>
      <c r="W120" s="322"/>
      <c r="X120" s="323"/>
    </row>
    <row r="121" spans="1:24" x14ac:dyDescent="0.25">
      <c r="A121" s="153"/>
      <c r="X121" s="154"/>
    </row>
    <row r="122" spans="1:24" x14ac:dyDescent="0.25">
      <c r="A122" s="153"/>
      <c r="X122" s="154"/>
    </row>
    <row r="123" spans="1:24" x14ac:dyDescent="0.25">
      <c r="A123" s="153"/>
      <c r="X123" s="154"/>
    </row>
    <row r="124" spans="1:24" x14ac:dyDescent="0.25">
      <c r="A124" s="153"/>
      <c r="X124" s="154"/>
    </row>
    <row r="125" spans="1:24" x14ac:dyDescent="0.25">
      <c r="A125" s="153"/>
      <c r="X125" s="154"/>
    </row>
    <row r="126" spans="1:24" x14ac:dyDescent="0.25">
      <c r="A126" s="153"/>
      <c r="X126" s="154"/>
    </row>
    <row r="127" spans="1:24" x14ac:dyDescent="0.25">
      <c r="A127" s="153"/>
      <c r="X127" s="154"/>
    </row>
    <row r="128" spans="1:24" x14ac:dyDescent="0.25">
      <c r="A128" s="153"/>
      <c r="X128" s="154"/>
    </row>
    <row r="129" spans="1:24" x14ac:dyDescent="0.25">
      <c r="A129" s="153"/>
      <c r="X129" s="154"/>
    </row>
    <row r="130" spans="1:24" x14ac:dyDescent="0.25">
      <c r="A130" s="153"/>
      <c r="X130" s="154"/>
    </row>
    <row r="131" spans="1:24" x14ac:dyDescent="0.25">
      <c r="A131" s="153"/>
      <c r="X131" s="154"/>
    </row>
    <row r="132" spans="1:24" x14ac:dyDescent="0.25">
      <c r="A132" s="153"/>
      <c r="X132" s="154"/>
    </row>
    <row r="133" spans="1:24" x14ac:dyDescent="0.25">
      <c r="A133" s="153"/>
      <c r="X133" s="154"/>
    </row>
    <row r="134" spans="1:24" x14ac:dyDescent="0.25">
      <c r="A134" s="153"/>
      <c r="X134" s="154"/>
    </row>
    <row r="135" spans="1:24" x14ac:dyDescent="0.25">
      <c r="A135" s="153"/>
      <c r="X135" s="154"/>
    </row>
    <row r="136" spans="1:24" x14ac:dyDescent="0.25">
      <c r="A136" s="153"/>
      <c r="X136" s="154"/>
    </row>
    <row r="137" spans="1:24" x14ac:dyDescent="0.25">
      <c r="A137" s="153"/>
      <c r="X137" s="154"/>
    </row>
    <row r="138" spans="1:24" x14ac:dyDescent="0.25">
      <c r="A138" s="153"/>
      <c r="X138" s="154"/>
    </row>
    <row r="139" spans="1:24" x14ac:dyDescent="0.25">
      <c r="A139" s="153"/>
      <c r="X139" s="154"/>
    </row>
    <row r="140" spans="1:24" x14ac:dyDescent="0.25">
      <c r="A140" s="153"/>
      <c r="X140" s="154"/>
    </row>
    <row r="141" spans="1:24" x14ac:dyDescent="0.25">
      <c r="A141" s="153"/>
      <c r="X141" s="154"/>
    </row>
    <row r="142" spans="1:24" x14ac:dyDescent="0.25">
      <c r="A142" s="153"/>
      <c r="X142" s="154"/>
    </row>
    <row r="143" spans="1:24" x14ac:dyDescent="0.25">
      <c r="A143" s="153"/>
      <c r="X143" s="154"/>
    </row>
    <row r="144" spans="1:24" x14ac:dyDescent="0.25">
      <c r="A144" s="153"/>
      <c r="X144" s="154"/>
    </row>
    <row r="145" spans="1:24" x14ac:dyDescent="0.25">
      <c r="A145" s="153"/>
      <c r="X145" s="154"/>
    </row>
    <row r="146" spans="1:24" x14ac:dyDescent="0.25">
      <c r="A146" s="153"/>
      <c r="X146" s="154"/>
    </row>
    <row r="147" spans="1:24" x14ac:dyDescent="0.25">
      <c r="A147" s="153"/>
      <c r="X147" s="154"/>
    </row>
    <row r="148" spans="1:24" x14ac:dyDescent="0.25">
      <c r="A148" s="155"/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7"/>
    </row>
    <row r="149" spans="1:24" ht="14.45" customHeight="1" x14ac:dyDescent="0.25">
      <c r="A149" s="335" t="s">
        <v>205</v>
      </c>
      <c r="B149" s="336"/>
      <c r="C149" s="336"/>
      <c r="D149" s="336"/>
      <c r="E149" s="336"/>
      <c r="F149" s="336"/>
      <c r="G149" s="336"/>
      <c r="H149" s="336"/>
      <c r="I149" s="336"/>
      <c r="J149" s="336"/>
      <c r="K149" s="336"/>
      <c r="L149" s="336"/>
      <c r="M149" s="336"/>
      <c r="N149" s="336"/>
      <c r="O149" s="336"/>
      <c r="P149" s="336"/>
      <c r="Q149" s="336"/>
      <c r="R149" s="336"/>
      <c r="S149" s="336"/>
      <c r="T149" s="336"/>
      <c r="U149" s="336"/>
      <c r="V149" s="337"/>
      <c r="W149" s="335"/>
      <c r="X149" s="336"/>
    </row>
    <row r="150" spans="1:24" ht="14.45" customHeight="1" x14ac:dyDescent="0.25">
      <c r="A150" s="338"/>
      <c r="B150" s="339"/>
      <c r="C150" s="339"/>
      <c r="D150" s="339"/>
      <c r="E150" s="339"/>
      <c r="F150" s="339"/>
      <c r="G150" s="339"/>
      <c r="H150" s="339"/>
      <c r="I150" s="339"/>
      <c r="J150" s="339"/>
      <c r="K150" s="339"/>
      <c r="L150" s="339"/>
      <c r="M150" s="339"/>
      <c r="N150" s="339"/>
      <c r="O150" s="339"/>
      <c r="P150" s="339"/>
      <c r="Q150" s="339"/>
      <c r="R150" s="339"/>
      <c r="S150" s="339"/>
      <c r="T150" s="339"/>
      <c r="U150" s="339"/>
      <c r="V150" s="340"/>
      <c r="W150" s="338"/>
      <c r="X150" s="339"/>
    </row>
    <row r="151" spans="1:24" ht="14.45" customHeight="1" x14ac:dyDescent="0.25">
      <c r="A151" s="341"/>
      <c r="B151" s="342"/>
      <c r="C151" s="342"/>
      <c r="D151" s="342"/>
      <c r="E151" s="342"/>
      <c r="F151" s="342"/>
      <c r="G151" s="342"/>
      <c r="H151" s="342"/>
      <c r="I151" s="342"/>
      <c r="J151" s="342"/>
      <c r="K151" s="342"/>
      <c r="L151" s="342"/>
      <c r="M151" s="342"/>
      <c r="N151" s="342"/>
      <c r="O151" s="342"/>
      <c r="P151" s="342"/>
      <c r="Q151" s="342"/>
      <c r="R151" s="342"/>
      <c r="S151" s="342"/>
      <c r="T151" s="342"/>
      <c r="U151" s="342"/>
      <c r="V151" s="343"/>
      <c r="W151" s="341"/>
      <c r="X151" s="342"/>
    </row>
    <row r="152" spans="1:24" x14ac:dyDescent="0.25">
      <c r="A152" s="150"/>
      <c r="B152" s="151"/>
      <c r="C152" s="151"/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2"/>
    </row>
    <row r="153" spans="1:24" x14ac:dyDescent="0.25">
      <c r="A153" s="153"/>
      <c r="V153" s="154"/>
    </row>
    <row r="154" spans="1:24" ht="27.75" customHeight="1" x14ac:dyDescent="0.25">
      <c r="A154" s="153"/>
      <c r="V154" s="154"/>
    </row>
    <row r="155" spans="1:24" x14ac:dyDescent="0.25">
      <c r="A155" s="153"/>
      <c r="V155" s="154"/>
    </row>
    <row r="156" spans="1:24" x14ac:dyDescent="0.25">
      <c r="A156" s="153"/>
      <c r="V156" s="154"/>
    </row>
    <row r="157" spans="1:24" x14ac:dyDescent="0.25">
      <c r="A157" s="153"/>
      <c r="V157" s="154"/>
    </row>
    <row r="158" spans="1:24" x14ac:dyDescent="0.25">
      <c r="A158" s="153"/>
      <c r="V158" s="154"/>
    </row>
    <row r="159" spans="1:24" x14ac:dyDescent="0.25">
      <c r="A159" s="153"/>
      <c r="V159" s="154"/>
    </row>
    <row r="160" spans="1:24" x14ac:dyDescent="0.25">
      <c r="A160" s="153"/>
      <c r="V160" s="154"/>
    </row>
    <row r="161" spans="1:22" x14ac:dyDescent="0.25">
      <c r="A161" s="153"/>
      <c r="V161" s="154"/>
    </row>
    <row r="162" spans="1:22" x14ac:dyDescent="0.25">
      <c r="A162" s="153"/>
      <c r="V162" s="154"/>
    </row>
    <row r="163" spans="1:22" x14ac:dyDescent="0.25">
      <c r="A163" s="153"/>
      <c r="V163" s="154"/>
    </row>
    <row r="164" spans="1:22" x14ac:dyDescent="0.25">
      <c r="A164" s="153"/>
      <c r="V164" s="154"/>
    </row>
    <row r="165" spans="1:22" x14ac:dyDescent="0.25">
      <c r="A165" s="153"/>
      <c r="V165" s="154"/>
    </row>
    <row r="166" spans="1:22" x14ac:dyDescent="0.25">
      <c r="A166" s="153"/>
      <c r="V166" s="154"/>
    </row>
    <row r="167" spans="1:22" x14ac:dyDescent="0.25">
      <c r="A167" s="153"/>
      <c r="V167" s="154"/>
    </row>
    <row r="168" spans="1:22" x14ac:dyDescent="0.25">
      <c r="A168" s="153"/>
      <c r="V168" s="154"/>
    </row>
    <row r="169" spans="1:22" x14ac:dyDescent="0.25">
      <c r="A169" s="153"/>
      <c r="V169" s="154"/>
    </row>
    <row r="170" spans="1:22" x14ac:dyDescent="0.25">
      <c r="A170" s="153"/>
      <c r="V170" s="154"/>
    </row>
    <row r="171" spans="1:22" x14ac:dyDescent="0.25">
      <c r="A171" s="153"/>
      <c r="V171" s="154"/>
    </row>
    <row r="172" spans="1:22" x14ac:dyDescent="0.25">
      <c r="A172" s="153"/>
      <c r="V172" s="154"/>
    </row>
    <row r="173" spans="1:22" x14ac:dyDescent="0.25">
      <c r="A173" s="153"/>
      <c r="V173" s="154"/>
    </row>
    <row r="174" spans="1:22" x14ac:dyDescent="0.25">
      <c r="A174" s="153"/>
      <c r="V174" s="154"/>
    </row>
    <row r="175" spans="1:22" x14ac:dyDescent="0.25">
      <c r="A175" s="153"/>
      <c r="V175" s="154"/>
    </row>
    <row r="176" spans="1:22" x14ac:dyDescent="0.25">
      <c r="A176" s="153"/>
      <c r="V176" s="154"/>
    </row>
    <row r="177" spans="1:22" x14ac:dyDescent="0.25">
      <c r="A177" s="153"/>
      <c r="V177" s="154"/>
    </row>
    <row r="178" spans="1:22" x14ac:dyDescent="0.25">
      <c r="A178" s="153"/>
      <c r="V178" s="154"/>
    </row>
    <row r="179" spans="1:22" x14ac:dyDescent="0.25">
      <c r="A179" s="153"/>
      <c r="V179" s="154"/>
    </row>
    <row r="180" spans="1:22" x14ac:dyDescent="0.25">
      <c r="A180" s="153"/>
      <c r="V180" s="154"/>
    </row>
    <row r="181" spans="1:22" x14ac:dyDescent="0.25">
      <c r="A181" s="153"/>
      <c r="V181" s="154"/>
    </row>
    <row r="182" spans="1:22" x14ac:dyDescent="0.25">
      <c r="A182" s="153"/>
      <c r="V182" s="154"/>
    </row>
    <row r="183" spans="1:22" x14ac:dyDescent="0.25">
      <c r="A183" s="153"/>
      <c r="V183" s="154"/>
    </row>
    <row r="184" spans="1:22" x14ac:dyDescent="0.25">
      <c r="A184" s="153"/>
      <c r="V184" s="154"/>
    </row>
    <row r="185" spans="1:22" x14ac:dyDescent="0.25">
      <c r="A185" s="153"/>
      <c r="V185" s="154"/>
    </row>
    <row r="186" spans="1:22" x14ac:dyDescent="0.25">
      <c r="A186" s="153"/>
      <c r="V186" s="154"/>
    </row>
    <row r="187" spans="1:22" x14ac:dyDescent="0.25">
      <c r="A187" s="153"/>
      <c r="V187" s="154"/>
    </row>
    <row r="188" spans="1:22" x14ac:dyDescent="0.25">
      <c r="A188" s="153"/>
      <c r="V188" s="154"/>
    </row>
    <row r="189" spans="1:22" x14ac:dyDescent="0.25">
      <c r="A189" s="153"/>
      <c r="V189" s="154"/>
    </row>
    <row r="190" spans="1:22" x14ac:dyDescent="0.25">
      <c r="A190" s="153"/>
      <c r="V190" s="154"/>
    </row>
    <row r="191" spans="1:22" x14ac:dyDescent="0.25">
      <c r="A191" s="153"/>
      <c r="V191" s="154"/>
    </row>
    <row r="192" spans="1:22" x14ac:dyDescent="0.25">
      <c r="A192" s="153"/>
      <c r="V192" s="154"/>
    </row>
    <row r="193" spans="1:22" x14ac:dyDescent="0.25">
      <c r="A193" s="153"/>
      <c r="V193" s="154"/>
    </row>
    <row r="194" spans="1:22" ht="14.45" customHeight="1" x14ac:dyDescent="0.25">
      <c r="A194" s="153"/>
      <c r="V194" s="154"/>
    </row>
    <row r="195" spans="1:22" ht="14.45" customHeight="1" x14ac:dyDescent="0.25">
      <c r="A195" s="153"/>
      <c r="V195" s="154"/>
    </row>
    <row r="196" spans="1:22" ht="14.45" customHeight="1" x14ac:dyDescent="0.25">
      <c r="A196" s="153"/>
      <c r="V196" s="154"/>
    </row>
    <row r="197" spans="1:22" x14ac:dyDescent="0.25">
      <c r="A197" s="153"/>
      <c r="V197" s="154"/>
    </row>
    <row r="198" spans="1:22" x14ac:dyDescent="0.25">
      <c r="A198" s="153"/>
      <c r="V198" s="154"/>
    </row>
    <row r="199" spans="1:22" x14ac:dyDescent="0.25">
      <c r="A199" s="153"/>
      <c r="V199" s="154"/>
    </row>
    <row r="200" spans="1:22" x14ac:dyDescent="0.25">
      <c r="A200" s="153"/>
      <c r="V200" s="154"/>
    </row>
    <row r="201" spans="1:22" x14ac:dyDescent="0.25">
      <c r="A201" s="153"/>
      <c r="V201" s="154"/>
    </row>
    <row r="202" spans="1:22" x14ac:dyDescent="0.25">
      <c r="A202" s="153"/>
      <c r="V202" s="154"/>
    </row>
    <row r="203" spans="1:22" x14ac:dyDescent="0.25">
      <c r="A203" s="153"/>
      <c r="V203" s="154"/>
    </row>
    <row r="204" spans="1:22" x14ac:dyDescent="0.25">
      <c r="A204" s="153"/>
      <c r="V204" s="154"/>
    </row>
    <row r="205" spans="1:22" x14ac:dyDescent="0.25">
      <c r="A205" s="153"/>
      <c r="V205" s="154"/>
    </row>
    <row r="206" spans="1:22" x14ac:dyDescent="0.25">
      <c r="A206" s="153"/>
      <c r="V206" s="154"/>
    </row>
    <row r="207" spans="1:22" x14ac:dyDescent="0.25">
      <c r="A207" s="153"/>
      <c r="V207" s="154"/>
    </row>
    <row r="208" spans="1:22" x14ac:dyDescent="0.25">
      <c r="A208" s="155"/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56"/>
      <c r="R208" s="156"/>
      <c r="S208" s="156"/>
      <c r="T208" s="156"/>
      <c r="U208" s="156"/>
      <c r="V208" s="157"/>
    </row>
    <row r="209" spans="1:24" ht="14.45" customHeight="1" x14ac:dyDescent="0.25">
      <c r="A209" s="335" t="s">
        <v>206</v>
      </c>
      <c r="B209" s="336"/>
      <c r="C209" s="336"/>
      <c r="D209" s="336"/>
      <c r="E209" s="336"/>
      <c r="F209" s="336"/>
      <c r="G209" s="336"/>
      <c r="H209" s="336"/>
      <c r="I209" s="336"/>
      <c r="J209" s="336"/>
      <c r="K209" s="336"/>
      <c r="L209" s="336"/>
      <c r="M209" s="336"/>
      <c r="N209" s="336"/>
      <c r="O209" s="336"/>
      <c r="P209" s="336"/>
      <c r="Q209" s="336"/>
      <c r="R209" s="336"/>
      <c r="S209" s="336"/>
      <c r="T209" s="336"/>
      <c r="U209" s="336"/>
      <c r="V209" s="337"/>
      <c r="W209" s="335"/>
      <c r="X209" s="336"/>
    </row>
    <row r="210" spans="1:24" ht="14.45" customHeight="1" x14ac:dyDescent="0.25">
      <c r="A210" s="338"/>
      <c r="B210" s="339"/>
      <c r="C210" s="339"/>
      <c r="D210" s="339"/>
      <c r="E210" s="339"/>
      <c r="F210" s="339"/>
      <c r="G210" s="339"/>
      <c r="H210" s="339"/>
      <c r="I210" s="339"/>
      <c r="J210" s="339"/>
      <c r="K210" s="339"/>
      <c r="L210" s="339"/>
      <c r="M210" s="339"/>
      <c r="N210" s="339"/>
      <c r="O210" s="339"/>
      <c r="P210" s="339"/>
      <c r="Q210" s="339"/>
      <c r="R210" s="339"/>
      <c r="S210" s="339"/>
      <c r="T210" s="339"/>
      <c r="U210" s="339"/>
      <c r="V210" s="340"/>
      <c r="W210" s="338"/>
      <c r="X210" s="339"/>
    </row>
    <row r="211" spans="1:24" ht="14.45" customHeight="1" x14ac:dyDescent="0.25">
      <c r="A211" s="341"/>
      <c r="B211" s="342"/>
      <c r="C211" s="342"/>
      <c r="D211" s="342"/>
      <c r="E211" s="342"/>
      <c r="F211" s="342"/>
      <c r="G211" s="342"/>
      <c r="H211" s="342"/>
      <c r="I211" s="342"/>
      <c r="J211" s="342"/>
      <c r="K211" s="342"/>
      <c r="L211" s="342"/>
      <c r="M211" s="342"/>
      <c r="N211" s="342"/>
      <c r="O211" s="342"/>
      <c r="P211" s="342"/>
      <c r="Q211" s="342"/>
      <c r="R211" s="342"/>
      <c r="S211" s="342"/>
      <c r="T211" s="342"/>
      <c r="U211" s="342"/>
      <c r="V211" s="343"/>
      <c r="W211" s="341"/>
      <c r="X211" s="342"/>
    </row>
    <row r="212" spans="1:24" x14ac:dyDescent="0.25">
      <c r="A212" s="150"/>
      <c r="B212" s="151"/>
      <c r="C212" s="151"/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2"/>
    </row>
    <row r="213" spans="1:24" x14ac:dyDescent="0.25">
      <c r="A213" s="153"/>
      <c r="V213" s="154"/>
    </row>
    <row r="214" spans="1:24" x14ac:dyDescent="0.25">
      <c r="A214" s="153"/>
      <c r="V214" s="154"/>
    </row>
    <row r="215" spans="1:24" x14ac:dyDescent="0.25">
      <c r="A215" s="153"/>
      <c r="V215" s="154"/>
    </row>
    <row r="216" spans="1:24" x14ac:dyDescent="0.25">
      <c r="A216" s="153"/>
      <c r="V216" s="154"/>
    </row>
    <row r="217" spans="1:24" x14ac:dyDescent="0.25">
      <c r="A217" s="153"/>
      <c r="V217" s="154"/>
    </row>
    <row r="218" spans="1:24" x14ac:dyDescent="0.25">
      <c r="A218" s="153"/>
      <c r="V218" s="154"/>
    </row>
    <row r="219" spans="1:24" x14ac:dyDescent="0.25">
      <c r="A219" s="153"/>
      <c r="V219" s="154"/>
    </row>
    <row r="220" spans="1:24" x14ac:dyDescent="0.25">
      <c r="A220" s="153"/>
      <c r="V220" s="154"/>
    </row>
    <row r="221" spans="1:24" x14ac:dyDescent="0.25">
      <c r="A221" s="153"/>
      <c r="V221" s="154"/>
    </row>
    <row r="222" spans="1:24" x14ac:dyDescent="0.25">
      <c r="A222" s="153"/>
      <c r="V222" s="154"/>
    </row>
    <row r="223" spans="1:24" x14ac:dyDescent="0.25">
      <c r="A223" s="153"/>
      <c r="V223" s="154"/>
    </row>
    <row r="224" spans="1:24" x14ac:dyDescent="0.25">
      <c r="A224" s="153"/>
      <c r="V224" s="154"/>
    </row>
    <row r="225" spans="1:22" x14ac:dyDescent="0.25">
      <c r="A225" s="153"/>
      <c r="V225" s="154"/>
    </row>
    <row r="226" spans="1:22" x14ac:dyDescent="0.25">
      <c r="A226" s="153"/>
      <c r="V226" s="154"/>
    </row>
    <row r="227" spans="1:22" x14ac:dyDescent="0.25">
      <c r="A227" s="153"/>
      <c r="V227" s="154"/>
    </row>
    <row r="228" spans="1:22" x14ac:dyDescent="0.25">
      <c r="A228" s="153"/>
      <c r="V228" s="154"/>
    </row>
    <row r="229" spans="1:22" x14ac:dyDescent="0.25">
      <c r="A229" s="153"/>
      <c r="V229" s="154"/>
    </row>
    <row r="230" spans="1:22" x14ac:dyDescent="0.25">
      <c r="A230" s="153"/>
      <c r="V230" s="154"/>
    </row>
    <row r="231" spans="1:22" x14ac:dyDescent="0.25">
      <c r="A231" s="153"/>
      <c r="V231" s="154"/>
    </row>
    <row r="232" spans="1:22" x14ac:dyDescent="0.25">
      <c r="A232" s="153"/>
      <c r="V232" s="154"/>
    </row>
    <row r="233" spans="1:22" x14ac:dyDescent="0.25">
      <c r="A233" s="153"/>
      <c r="V233" s="154"/>
    </row>
    <row r="234" spans="1:22" x14ac:dyDescent="0.25">
      <c r="A234" s="153"/>
      <c r="V234" s="154"/>
    </row>
    <row r="235" spans="1:22" x14ac:dyDescent="0.25">
      <c r="A235" s="153"/>
      <c r="V235" s="154"/>
    </row>
    <row r="236" spans="1:22" x14ac:dyDescent="0.25">
      <c r="A236" s="153"/>
      <c r="V236" s="154"/>
    </row>
    <row r="237" spans="1:22" x14ac:dyDescent="0.25">
      <c r="A237" s="153"/>
      <c r="V237" s="154"/>
    </row>
    <row r="238" spans="1:22" x14ac:dyDescent="0.25">
      <c r="A238" s="153"/>
      <c r="V238" s="154"/>
    </row>
    <row r="239" spans="1:22" x14ac:dyDescent="0.25">
      <c r="A239" s="153"/>
      <c r="V239" s="154"/>
    </row>
    <row r="240" spans="1:22" x14ac:dyDescent="0.25">
      <c r="A240" s="153"/>
      <c r="V240" s="154"/>
    </row>
    <row r="241" spans="1:22" x14ac:dyDescent="0.25">
      <c r="A241" s="153"/>
      <c r="V241" s="154"/>
    </row>
    <row r="242" spans="1:22" x14ac:dyDescent="0.25">
      <c r="A242" s="153"/>
      <c r="V242" s="154"/>
    </row>
    <row r="243" spans="1:22" x14ac:dyDescent="0.25">
      <c r="A243" s="153"/>
      <c r="V243" s="154"/>
    </row>
    <row r="244" spans="1:22" x14ac:dyDescent="0.25">
      <c r="A244" s="153"/>
      <c r="V244" s="154"/>
    </row>
    <row r="245" spans="1:22" x14ac:dyDescent="0.25">
      <c r="A245" s="153"/>
      <c r="V245" s="154"/>
    </row>
    <row r="246" spans="1:22" x14ac:dyDescent="0.25">
      <c r="A246" s="153"/>
      <c r="V246" s="154"/>
    </row>
    <row r="247" spans="1:22" x14ac:dyDescent="0.25">
      <c r="A247" s="153"/>
      <c r="V247" s="154"/>
    </row>
    <row r="248" spans="1:22" x14ac:dyDescent="0.25">
      <c r="A248" s="153"/>
      <c r="V248" s="154"/>
    </row>
    <row r="249" spans="1:22" x14ac:dyDescent="0.25">
      <c r="A249" s="153"/>
      <c r="V249" s="154"/>
    </row>
    <row r="250" spans="1:22" x14ac:dyDescent="0.25">
      <c r="A250" s="153"/>
      <c r="V250" s="154"/>
    </row>
    <row r="251" spans="1:22" x14ac:dyDescent="0.25">
      <c r="A251" s="153"/>
      <c r="V251" s="154"/>
    </row>
    <row r="252" spans="1:22" x14ac:dyDescent="0.25">
      <c r="A252" s="153"/>
      <c r="V252" s="154"/>
    </row>
    <row r="253" spans="1:22" x14ac:dyDescent="0.25">
      <c r="A253" s="153"/>
      <c r="V253" s="154"/>
    </row>
    <row r="254" spans="1:22" ht="14.45" customHeight="1" x14ac:dyDescent="0.25">
      <c r="A254" s="153"/>
      <c r="V254" s="154"/>
    </row>
    <row r="255" spans="1:22" ht="14.45" customHeight="1" x14ac:dyDescent="0.25">
      <c r="A255" s="153"/>
      <c r="V255" s="154"/>
    </row>
    <row r="256" spans="1:22" ht="14.45" customHeight="1" x14ac:dyDescent="0.25">
      <c r="A256" s="153"/>
      <c r="V256" s="154"/>
    </row>
    <row r="257" spans="1:24" x14ac:dyDescent="0.25">
      <c r="A257" s="153"/>
      <c r="V257" s="154"/>
    </row>
    <row r="258" spans="1:24" x14ac:dyDescent="0.25">
      <c r="A258" s="153"/>
      <c r="V258" s="154"/>
    </row>
    <row r="259" spans="1:24" x14ac:dyDescent="0.25">
      <c r="A259" s="153"/>
      <c r="V259" s="154"/>
    </row>
    <row r="260" spans="1:24" x14ac:dyDescent="0.25">
      <c r="A260" s="153"/>
      <c r="V260" s="154"/>
    </row>
    <row r="261" spans="1:24" x14ac:dyDescent="0.25">
      <c r="A261" s="153"/>
      <c r="V261" s="154"/>
    </row>
    <row r="262" spans="1:24" x14ac:dyDescent="0.25">
      <c r="A262" s="153"/>
      <c r="V262" s="154"/>
    </row>
    <row r="263" spans="1:24" x14ac:dyDescent="0.25">
      <c r="A263" s="153"/>
      <c r="V263" s="154"/>
    </row>
    <row r="264" spans="1:24" x14ac:dyDescent="0.25">
      <c r="A264" s="153"/>
      <c r="V264" s="154"/>
    </row>
    <row r="265" spans="1:24" x14ac:dyDescent="0.25">
      <c r="A265" s="153"/>
      <c r="V265" s="154"/>
    </row>
    <row r="266" spans="1:24" x14ac:dyDescent="0.25">
      <c r="A266" s="153"/>
      <c r="V266" s="154"/>
    </row>
    <row r="267" spans="1:24" x14ac:dyDescent="0.25">
      <c r="A267" s="153"/>
      <c r="V267" s="154"/>
    </row>
    <row r="268" spans="1:24" x14ac:dyDescent="0.25">
      <c r="A268" s="153"/>
      <c r="V268" s="154"/>
    </row>
    <row r="269" spans="1:24" x14ac:dyDescent="0.25">
      <c r="A269" s="155"/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56"/>
      <c r="R269" s="156"/>
      <c r="S269" s="156"/>
      <c r="T269" s="156"/>
      <c r="U269" s="156"/>
      <c r="V269" s="157"/>
    </row>
    <row r="270" spans="1:24" ht="14.45" customHeight="1" x14ac:dyDescent="0.25">
      <c r="A270" s="304" t="s">
        <v>82</v>
      </c>
      <c r="B270" s="305"/>
      <c r="C270" s="305"/>
      <c r="D270" s="305"/>
      <c r="E270" s="305"/>
      <c r="F270" s="305"/>
      <c r="G270" s="305"/>
      <c r="H270" s="305"/>
      <c r="I270" s="305"/>
      <c r="J270" s="305"/>
      <c r="K270" s="305"/>
      <c r="L270" s="305"/>
      <c r="M270" s="305"/>
      <c r="N270" s="305"/>
      <c r="O270" s="305"/>
      <c r="P270" s="305"/>
      <c r="Q270" s="305"/>
      <c r="R270" s="305"/>
      <c r="S270" s="305"/>
      <c r="T270" s="305"/>
      <c r="U270" s="305"/>
      <c r="V270" s="305"/>
      <c r="W270" s="305"/>
      <c r="X270" s="306"/>
    </row>
    <row r="271" spans="1:24" ht="14.45" customHeight="1" x14ac:dyDescent="0.25">
      <c r="A271" s="307"/>
      <c r="B271" s="308"/>
      <c r="C271" s="308"/>
      <c r="D271" s="308"/>
      <c r="E271" s="308"/>
      <c r="F271" s="308"/>
      <c r="G271" s="308"/>
      <c r="H271" s="308"/>
      <c r="I271" s="308"/>
      <c r="J271" s="308"/>
      <c r="K271" s="308"/>
      <c r="L271" s="308"/>
      <c r="M271" s="308"/>
      <c r="N271" s="308"/>
      <c r="O271" s="308"/>
      <c r="P271" s="308"/>
      <c r="Q271" s="308"/>
      <c r="R271" s="308"/>
      <c r="S271" s="308"/>
      <c r="T271" s="308"/>
      <c r="U271" s="308"/>
      <c r="V271" s="308"/>
      <c r="W271" s="308"/>
      <c r="X271" s="309"/>
    </row>
    <row r="272" spans="1:24" ht="14.45" customHeight="1" x14ac:dyDescent="0.25">
      <c r="A272" s="310"/>
      <c r="B272" s="311"/>
      <c r="C272" s="311"/>
      <c r="D272" s="311"/>
      <c r="E272" s="311"/>
      <c r="F272" s="311"/>
      <c r="G272" s="311"/>
      <c r="H272" s="311"/>
      <c r="I272" s="311"/>
      <c r="J272" s="311"/>
      <c r="K272" s="311"/>
      <c r="L272" s="311"/>
      <c r="M272" s="311"/>
      <c r="N272" s="311"/>
      <c r="O272" s="311"/>
      <c r="P272" s="311"/>
      <c r="Q272" s="311"/>
      <c r="R272" s="311"/>
      <c r="S272" s="311"/>
      <c r="T272" s="311"/>
      <c r="U272" s="311"/>
      <c r="V272" s="311"/>
      <c r="W272" s="311"/>
      <c r="X272" s="312"/>
    </row>
    <row r="273" spans="1:24" x14ac:dyDescent="0.25">
      <c r="A273" s="150"/>
      <c r="B273" s="151"/>
      <c r="C273" s="151"/>
      <c r="D273" s="151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151"/>
      <c r="W273" s="151"/>
      <c r="X273" s="152"/>
    </row>
    <row r="274" spans="1:24" ht="15.75" thickBot="1" x14ac:dyDescent="0.3">
      <c r="A274" s="153"/>
      <c r="X274" s="154"/>
    </row>
    <row r="275" spans="1:24" ht="21.75" thickBot="1" x14ac:dyDescent="0.3">
      <c r="A275" s="153"/>
      <c r="B275" s="178" t="s">
        <v>37</v>
      </c>
      <c r="X275" s="154"/>
    </row>
    <row r="276" spans="1:24" x14ac:dyDescent="0.25">
      <c r="A276" s="153"/>
      <c r="X276" s="154"/>
    </row>
    <row r="277" spans="1:24" x14ac:dyDescent="0.25">
      <c r="A277" s="153"/>
      <c r="X277" s="154"/>
    </row>
    <row r="278" spans="1:24" x14ac:dyDescent="0.25">
      <c r="A278" s="153"/>
      <c r="X278" s="154"/>
    </row>
    <row r="279" spans="1:24" x14ac:dyDescent="0.25">
      <c r="A279" s="153"/>
      <c r="X279" s="154"/>
    </row>
    <row r="280" spans="1:24" x14ac:dyDescent="0.25">
      <c r="A280" s="153"/>
      <c r="X280" s="154"/>
    </row>
    <row r="281" spans="1:24" x14ac:dyDescent="0.25">
      <c r="A281" s="153"/>
      <c r="X281" s="154"/>
    </row>
    <row r="282" spans="1:24" x14ac:dyDescent="0.25">
      <c r="A282" s="153"/>
      <c r="X282" s="154"/>
    </row>
    <row r="283" spans="1:24" x14ac:dyDescent="0.25">
      <c r="A283" s="153"/>
      <c r="X283" s="154"/>
    </row>
    <row r="284" spans="1:24" x14ac:dyDescent="0.25">
      <c r="A284" s="153"/>
      <c r="X284" s="154"/>
    </row>
    <row r="285" spans="1:24" x14ac:dyDescent="0.25">
      <c r="A285" s="153"/>
      <c r="X285" s="154"/>
    </row>
    <row r="286" spans="1:24" x14ac:dyDescent="0.25">
      <c r="A286" s="153"/>
      <c r="X286" s="154"/>
    </row>
    <row r="287" spans="1:24" x14ac:dyDescent="0.25">
      <c r="A287" s="153"/>
      <c r="X287" s="154"/>
    </row>
    <row r="288" spans="1:24" x14ac:dyDescent="0.25">
      <c r="A288" s="153"/>
      <c r="X288" s="154"/>
    </row>
    <row r="289" spans="1:24" x14ac:dyDescent="0.25">
      <c r="A289" s="153"/>
      <c r="X289" s="154"/>
    </row>
    <row r="290" spans="1:24" x14ac:dyDescent="0.25">
      <c r="A290" s="153"/>
      <c r="X290" s="154"/>
    </row>
    <row r="291" spans="1:24" x14ac:dyDescent="0.25">
      <c r="A291" s="153"/>
      <c r="X291" s="154"/>
    </row>
    <row r="292" spans="1:24" x14ac:dyDescent="0.25">
      <c r="A292" s="153"/>
      <c r="X292" s="154"/>
    </row>
    <row r="293" spans="1:24" x14ac:dyDescent="0.25">
      <c r="A293" s="153"/>
      <c r="X293" s="154"/>
    </row>
    <row r="294" spans="1:24" x14ac:dyDescent="0.25">
      <c r="A294" s="153"/>
      <c r="X294" s="154"/>
    </row>
    <row r="295" spans="1:24" x14ac:dyDescent="0.25">
      <c r="A295" s="153"/>
      <c r="X295" s="154"/>
    </row>
    <row r="296" spans="1:24" x14ac:dyDescent="0.25">
      <c r="A296" s="153"/>
      <c r="X296" s="154"/>
    </row>
    <row r="297" spans="1:24" x14ac:dyDescent="0.25">
      <c r="A297" s="153"/>
      <c r="X297" s="154"/>
    </row>
    <row r="298" spans="1:24" x14ac:dyDescent="0.25">
      <c r="A298" s="153"/>
      <c r="B298" s="167">
        <f>C306</f>
        <v>66</v>
      </c>
      <c r="X298" s="154"/>
    </row>
    <row r="299" spans="1:24" x14ac:dyDescent="0.25">
      <c r="A299" s="153"/>
      <c r="X299" s="154"/>
    </row>
    <row r="300" spans="1:24" x14ac:dyDescent="0.25">
      <c r="A300" s="155"/>
      <c r="B300" s="156"/>
      <c r="C300" s="156"/>
      <c r="D300" s="156"/>
      <c r="E300" s="156"/>
      <c r="F300" s="156"/>
      <c r="G300" s="156"/>
      <c r="H300" s="156"/>
      <c r="I300" s="156"/>
      <c r="J300" s="156"/>
      <c r="K300" s="156"/>
      <c r="L300" s="156"/>
      <c r="M300" s="156"/>
      <c r="N300" s="156"/>
      <c r="O300" s="156"/>
      <c r="P300" s="156"/>
      <c r="Q300" s="156"/>
      <c r="R300" s="156"/>
      <c r="S300" s="156"/>
      <c r="T300" s="156"/>
      <c r="U300" s="156"/>
      <c r="V300" s="156"/>
      <c r="W300" s="156"/>
      <c r="X300" s="157"/>
    </row>
    <row r="301" spans="1:24" x14ac:dyDescent="0.25">
      <c r="A301" s="168"/>
      <c r="B301" s="169"/>
      <c r="C301" s="169"/>
      <c r="D301" s="169"/>
      <c r="E301" s="169"/>
      <c r="F301" s="169"/>
      <c r="G301" s="169"/>
      <c r="H301" s="169"/>
      <c r="I301" s="169"/>
      <c r="J301" s="169"/>
      <c r="K301" s="169"/>
      <c r="L301" s="169"/>
      <c r="M301" s="169"/>
      <c r="N301" s="169"/>
      <c r="O301" s="169"/>
      <c r="P301" s="169"/>
      <c r="Q301" s="169"/>
      <c r="R301" s="169"/>
      <c r="S301" s="169"/>
      <c r="T301" s="169"/>
      <c r="U301" s="169"/>
      <c r="V301" s="169"/>
      <c r="W301" s="169"/>
      <c r="X301" s="170"/>
    </row>
    <row r="302" spans="1:24" ht="21" x14ac:dyDescent="0.35">
      <c r="A302" s="168"/>
      <c r="B302" s="334" t="s">
        <v>198</v>
      </c>
      <c r="C302" s="334"/>
      <c r="D302" s="169"/>
      <c r="E302" s="53" t="s">
        <v>83</v>
      </c>
      <c r="F302" s="53" t="s">
        <v>84</v>
      </c>
      <c r="G302" s="53" t="s">
        <v>85</v>
      </c>
      <c r="H302" s="53" t="s">
        <v>86</v>
      </c>
      <c r="I302" s="53" t="s">
        <v>87</v>
      </c>
      <c r="J302" s="54" t="s">
        <v>88</v>
      </c>
      <c r="K302" s="169"/>
      <c r="L302" s="55"/>
      <c r="M302" s="56" t="s">
        <v>89</v>
      </c>
      <c r="N302" s="57"/>
      <c r="O302" s="58"/>
      <c r="P302" s="169"/>
      <c r="Q302" s="169"/>
      <c r="R302" s="169"/>
      <c r="S302" s="169"/>
      <c r="T302" s="169"/>
      <c r="U302" s="169"/>
      <c r="V302" s="169"/>
      <c r="W302" s="169"/>
      <c r="X302" s="170"/>
    </row>
    <row r="303" spans="1:24" ht="15" customHeight="1" x14ac:dyDescent="0.25">
      <c r="A303" s="168"/>
      <c r="B303" s="162" t="s">
        <v>84</v>
      </c>
      <c r="C303" s="163">
        <f>IF(COUNTIF(DI7:DI120,"&gt;0")=0,"",_xlfn.MINIFS(DI7:DI120,DI7:DI120,"&gt;0"))</f>
        <v>517</v>
      </c>
      <c r="D303" s="169"/>
      <c r="E303" s="53" t="s">
        <v>90</v>
      </c>
      <c r="F303" s="164">
        <f>C303</f>
        <v>517</v>
      </c>
      <c r="G303" s="164">
        <f>F303+C308</f>
        <v>1987.6</v>
      </c>
      <c r="H303" s="43" t="str">
        <f>"("&amp;ROUND(F303,2)&amp;" - "&amp;ROUND(G303,2)&amp;")"</f>
        <v>(517 - 1987,6)</v>
      </c>
      <c r="I303" s="165">
        <f>COUNTIFS($DI$7:$DI$120,"&gt;="&amp; F303,$DI$7:$DI$120,"&lt;="&amp;G303)</f>
        <v>6</v>
      </c>
      <c r="J303" s="166">
        <f>I303/$I$313</f>
        <v>9.0909090909090912E-2</v>
      </c>
      <c r="K303" s="169"/>
      <c r="L303" s="174">
        <v>0</v>
      </c>
      <c r="M303" s="175">
        <v>0</v>
      </c>
      <c r="N303" s="176">
        <f>C303</f>
        <v>517</v>
      </c>
      <c r="O303" s="174" t="s">
        <v>91</v>
      </c>
      <c r="P303" s="169"/>
      <c r="Q303" s="169"/>
      <c r="R303" s="169"/>
      <c r="S303" s="169"/>
      <c r="T303" s="169"/>
      <c r="U303" s="169"/>
      <c r="V303" s="169"/>
      <c r="W303" s="169"/>
      <c r="X303" s="170"/>
    </row>
    <row r="304" spans="1:24" ht="15" customHeight="1" x14ac:dyDescent="0.25">
      <c r="A304" s="168"/>
      <c r="B304" s="162" t="s">
        <v>85</v>
      </c>
      <c r="C304" s="163">
        <f>IF(COUNTIF(DI7:DI120,"&gt;0")=0,"",MAX(DI7:DI120))</f>
        <v>7870</v>
      </c>
      <c r="D304" s="169"/>
      <c r="E304" s="53" t="s">
        <v>92</v>
      </c>
      <c r="F304" s="164">
        <f>G303</f>
        <v>1987.6</v>
      </c>
      <c r="G304" s="164">
        <f>F304+$C$308</f>
        <v>3458.2</v>
      </c>
      <c r="H304" s="43" t="str">
        <f>"("&amp;ROUND(F304,2)&amp;" - "&amp;ROUND(G304,2)&amp;")"</f>
        <v>(1987,6 - 3458,2)</v>
      </c>
      <c r="I304" s="165">
        <f>COUNTIFS($DI$7:$DI$120,"&gt;="&amp; F304,$DI$7:$DI$120,"&lt;="&amp;G304)</f>
        <v>8</v>
      </c>
      <c r="J304" s="166">
        <f>I304/$I$313</f>
        <v>0.12121212121212122</v>
      </c>
      <c r="K304" s="169"/>
      <c r="L304" s="53">
        <v>1</v>
      </c>
      <c r="M304" s="177">
        <v>0.1</v>
      </c>
      <c r="N304" s="59" cm="1">
        <f t="array" ref="N304">_xlfn.PERCENTILE.EXC(_xlfn._xlws.FILTER($DI$7:$DI$120,$DI$7:$DI$120&gt;0),M304)</f>
        <v>1863.1000000000001</v>
      </c>
      <c r="O304" s="53" t="str">
        <f>"P10"</f>
        <v>P10</v>
      </c>
      <c r="P304" s="169"/>
      <c r="Q304" s="169"/>
      <c r="R304" s="169"/>
      <c r="S304" s="169"/>
      <c r="T304" s="169"/>
      <c r="U304" s="169"/>
      <c r="V304" s="169"/>
      <c r="W304" s="169"/>
      <c r="X304" s="170"/>
    </row>
    <row r="305" spans="1:24" ht="15" customHeight="1" x14ac:dyDescent="0.25">
      <c r="A305" s="168"/>
      <c r="B305" s="162" t="s">
        <v>194</v>
      </c>
      <c r="C305" s="163">
        <f>C304-C303</f>
        <v>7353</v>
      </c>
      <c r="D305" s="169"/>
      <c r="E305" s="53" t="s">
        <v>93</v>
      </c>
      <c r="F305" s="164">
        <f>G304</f>
        <v>3458.2</v>
      </c>
      <c r="G305" s="164">
        <f>F305+$C$308</f>
        <v>4928.7999999999993</v>
      </c>
      <c r="H305" s="43" t="str">
        <f>"("&amp;ROUND(F305,2)&amp;" - "&amp;ROUND(G305,2)&amp;")"</f>
        <v>(3458,2 - 4928,8)</v>
      </c>
      <c r="I305" s="165">
        <f>COUNTIFS($DI$7:$DI$120,"&gt;="&amp; F305,$DI$7:$DI$120,"&lt;="&amp;G305)</f>
        <v>30</v>
      </c>
      <c r="J305" s="166">
        <f>I305/$I$313</f>
        <v>0.45454545454545453</v>
      </c>
      <c r="K305" s="169"/>
      <c r="L305" s="174">
        <v>2</v>
      </c>
      <c r="M305" s="177">
        <v>0.2</v>
      </c>
      <c r="N305" s="59" cm="1">
        <f t="array" ref="N305">_xlfn.PERCENTILE.EXC(_xlfn._xlws.FILTER($DI$7:$DI$120,$DI$7:$DI$120&gt;0),M305)</f>
        <v>3350</v>
      </c>
      <c r="O305" s="53" t="s">
        <v>94</v>
      </c>
      <c r="P305" s="169"/>
      <c r="Q305" s="169"/>
      <c r="R305" s="169"/>
      <c r="S305" s="169"/>
      <c r="T305" s="169"/>
      <c r="U305" s="169"/>
      <c r="V305" s="169"/>
      <c r="W305" s="169"/>
      <c r="X305" s="170"/>
    </row>
    <row r="306" spans="1:24" ht="15.75" x14ac:dyDescent="0.25">
      <c r="A306" s="168"/>
      <c r="B306" s="162" t="s">
        <v>195</v>
      </c>
      <c r="C306" s="162">
        <f>COUNTIF(DI7:DI100,"&gt;0")</f>
        <v>66</v>
      </c>
      <c r="D306" s="169"/>
      <c r="E306" s="53" t="s">
        <v>95</v>
      </c>
      <c r="F306" s="164">
        <f>G305</f>
        <v>4928.7999999999993</v>
      </c>
      <c r="G306" s="164">
        <f>F306+$C$308</f>
        <v>6399.4</v>
      </c>
      <c r="H306" s="43" t="str">
        <f>"("&amp;ROUND(F306,2)&amp;" - "&amp;ROUND(G306,2)&amp;")"</f>
        <v>(4928,8 - 6399,4)</v>
      </c>
      <c r="I306" s="165">
        <f>COUNTIFS($DI$7:$DI$120,"&gt;="&amp; F306,$DI$7:$DI$120,"&lt;="&amp;G306)</f>
        <v>21</v>
      </c>
      <c r="J306" s="166">
        <f>I306/$I$313</f>
        <v>0.31818181818181818</v>
      </c>
      <c r="K306" s="169"/>
      <c r="L306" s="53">
        <v>3</v>
      </c>
      <c r="M306" s="177">
        <v>0.3</v>
      </c>
      <c r="N306" s="59" cm="1">
        <f t="array" ref="N306">_xlfn.PERCENTILE.EXC(_xlfn._xlws.FILTER($DI$7:$DI$120,$DI$7:$DI$120&gt;0),M306)</f>
        <v>3974</v>
      </c>
      <c r="O306" s="53" t="s">
        <v>96</v>
      </c>
      <c r="P306" s="169"/>
      <c r="Q306" s="169"/>
      <c r="R306" s="169"/>
      <c r="S306" s="169"/>
      <c r="T306" s="169"/>
      <c r="U306" s="169"/>
      <c r="V306" s="169"/>
      <c r="W306" s="169"/>
      <c r="X306" s="170"/>
    </row>
    <row r="307" spans="1:24" ht="15.75" x14ac:dyDescent="0.25">
      <c r="A307" s="168"/>
      <c r="B307" s="162" t="s">
        <v>196</v>
      </c>
      <c r="C307" s="162">
        <v>5</v>
      </c>
      <c r="D307" s="169"/>
      <c r="E307" s="53" t="s">
        <v>97</v>
      </c>
      <c r="F307" s="164">
        <f>G306</f>
        <v>6399.4</v>
      </c>
      <c r="G307" s="164">
        <f>F307+$C$308</f>
        <v>7870</v>
      </c>
      <c r="H307" s="43" t="str">
        <f>"("&amp;ROUND(F307,2)&amp;" - "&amp;ROUND(G307,2)&amp;")"</f>
        <v>(6399,4 - 7870)</v>
      </c>
      <c r="I307" s="165">
        <f>COUNTIFS($DI$7:$DI$120,"&gt;="&amp; F307,$DI$7:$DI$120,"&lt;="&amp;G307)</f>
        <v>1</v>
      </c>
      <c r="J307" s="166">
        <f>I307/$I$313</f>
        <v>1.5151515151515152E-2</v>
      </c>
      <c r="K307" s="169"/>
      <c r="L307" s="174">
        <v>4</v>
      </c>
      <c r="M307" s="177">
        <v>0.4</v>
      </c>
      <c r="N307" s="59" cm="1">
        <f t="array" ref="N307">_xlfn.PERCENTILE.EXC(_xlfn._xlws.FILTER($DI$7:$DI$120,$DI$7:$DI$120&gt;0),M307)</f>
        <v>4136</v>
      </c>
      <c r="O307" s="53" t="s">
        <v>98</v>
      </c>
      <c r="P307" s="169"/>
      <c r="Q307" s="169"/>
      <c r="R307" s="169"/>
      <c r="S307" s="169"/>
      <c r="T307" s="169"/>
      <c r="U307" s="169"/>
      <c r="V307" s="169"/>
      <c r="W307" s="169"/>
      <c r="X307" s="170"/>
    </row>
    <row r="308" spans="1:24" ht="15.75" x14ac:dyDescent="0.25">
      <c r="A308" s="168"/>
      <c r="B308" s="162" t="s">
        <v>197</v>
      </c>
      <c r="C308" s="162">
        <f>C305/C307</f>
        <v>1470.6</v>
      </c>
      <c r="D308" s="169"/>
      <c r="E308" s="169"/>
      <c r="F308" s="169"/>
      <c r="G308" s="169"/>
      <c r="H308" s="169"/>
      <c r="I308" s="169"/>
      <c r="J308" s="169"/>
      <c r="K308" s="169"/>
      <c r="L308" s="53">
        <v>5</v>
      </c>
      <c r="M308" s="177">
        <v>0.5</v>
      </c>
      <c r="N308" s="59" cm="1">
        <f t="array" ref="N308">_xlfn.PERCENTILE.EXC(_xlfn._xlws.FILTER($DI$7:$DI$120,$DI$7:$DI$120&gt;0),M308)</f>
        <v>4430</v>
      </c>
      <c r="O308" s="53" t="s">
        <v>99</v>
      </c>
      <c r="P308" s="169"/>
      <c r="Q308" s="169"/>
      <c r="R308" s="169"/>
      <c r="S308" s="169"/>
      <c r="T308" s="169"/>
      <c r="U308" s="169"/>
      <c r="V308" s="169"/>
      <c r="W308" s="169"/>
      <c r="X308" s="170"/>
    </row>
    <row r="309" spans="1:24" x14ac:dyDescent="0.25">
      <c r="A309" s="168"/>
      <c r="B309" s="169"/>
      <c r="C309" s="169"/>
      <c r="D309" s="169"/>
      <c r="E309" s="169"/>
      <c r="F309" s="169"/>
      <c r="G309" s="169"/>
      <c r="H309" s="169"/>
      <c r="I309" s="169"/>
      <c r="J309" s="169"/>
      <c r="K309" s="169"/>
      <c r="L309" s="174">
        <v>6</v>
      </c>
      <c r="M309" s="177">
        <v>0.6</v>
      </c>
      <c r="N309" s="59" cm="1">
        <f t="array" ref="N309">_xlfn.PERCENTILE.EXC(_xlfn._xlws.FILTER($DI$7:$DI$120,$DI$7:$DI$120&gt;0),M309)</f>
        <v>4726</v>
      </c>
      <c r="O309" s="53" t="s">
        <v>100</v>
      </c>
      <c r="P309" s="169"/>
      <c r="Q309" s="169"/>
      <c r="R309" s="169"/>
      <c r="S309" s="169"/>
      <c r="T309" s="169"/>
      <c r="U309" s="169"/>
      <c r="V309" s="169"/>
      <c r="W309" s="169"/>
      <c r="X309" s="170"/>
    </row>
    <row r="310" spans="1:24" x14ac:dyDescent="0.25">
      <c r="A310" s="168"/>
      <c r="B310" s="169"/>
      <c r="C310" s="169"/>
      <c r="D310" s="169"/>
      <c r="E310" s="169"/>
      <c r="F310" s="169"/>
      <c r="G310" s="169"/>
      <c r="H310" s="169"/>
      <c r="I310" s="169"/>
      <c r="J310" s="169"/>
      <c r="K310" s="169"/>
      <c r="L310" s="53">
        <v>7</v>
      </c>
      <c r="M310" s="177">
        <v>0.7</v>
      </c>
      <c r="N310" s="59" cm="1">
        <f t="array" ref="N310">_xlfn.PERCENTILE.EXC(_xlfn._xlws.FILTER($DI$7:$DI$120,$DI$7:$DI$120&gt;0),M310)</f>
        <v>4979</v>
      </c>
      <c r="O310" s="53" t="s">
        <v>101</v>
      </c>
      <c r="P310" s="169"/>
      <c r="Q310" s="169"/>
      <c r="R310" s="169"/>
      <c r="S310" s="169"/>
      <c r="T310" s="169"/>
      <c r="U310" s="169"/>
      <c r="V310" s="169"/>
      <c r="W310" s="169"/>
      <c r="X310" s="170"/>
    </row>
    <row r="311" spans="1:24" x14ac:dyDescent="0.25">
      <c r="A311" s="168"/>
      <c r="B311" s="169"/>
      <c r="C311" s="169"/>
      <c r="D311" s="169"/>
      <c r="E311" s="169"/>
      <c r="F311" s="169"/>
      <c r="G311" s="169"/>
      <c r="H311" s="169"/>
      <c r="I311" s="169"/>
      <c r="J311" s="169"/>
      <c r="K311" s="169"/>
      <c r="L311" s="174">
        <v>8</v>
      </c>
      <c r="M311" s="177">
        <v>0.8</v>
      </c>
      <c r="N311" s="59" cm="1">
        <f t="array" ref="N311">_xlfn.PERCENTILE.EXC(_xlfn._xlws.FILTER($DI$7:$DI$120,$DI$7:$DI$120&gt;0),M311)</f>
        <v>5262</v>
      </c>
      <c r="O311" s="53" t="s">
        <v>102</v>
      </c>
      <c r="P311" s="169"/>
      <c r="Q311" s="169"/>
      <c r="R311" s="169"/>
      <c r="S311" s="169"/>
      <c r="T311" s="169"/>
      <c r="U311" s="169"/>
      <c r="V311" s="169"/>
      <c r="W311" s="169"/>
      <c r="X311" s="170"/>
    </row>
    <row r="312" spans="1:24" x14ac:dyDescent="0.25">
      <c r="A312" s="168"/>
      <c r="B312" s="169"/>
      <c r="C312" s="169"/>
      <c r="D312" s="169"/>
      <c r="E312" s="169"/>
      <c r="F312" s="169"/>
      <c r="G312" s="169"/>
      <c r="H312" s="169"/>
      <c r="I312" s="169"/>
      <c r="J312" s="169"/>
      <c r="K312" s="169"/>
      <c r="L312" s="53">
        <v>9</v>
      </c>
      <c r="M312" s="177">
        <v>0.9</v>
      </c>
      <c r="N312" s="59" cm="1">
        <f t="array" ref="N312">_xlfn.PERCENTILE.EXC(_xlfn._xlws.FILTER($DI$7:$DI$120,$DI$7:$DI$120&gt;0),M312)</f>
        <v>5802</v>
      </c>
      <c r="O312" s="53" t="s">
        <v>103</v>
      </c>
      <c r="P312" s="282"/>
      <c r="Q312" s="169"/>
      <c r="R312" s="169"/>
      <c r="S312" s="169"/>
      <c r="T312" s="169"/>
      <c r="U312" s="169"/>
      <c r="V312" s="169"/>
      <c r="W312" s="169"/>
      <c r="X312" s="170"/>
    </row>
    <row r="313" spans="1:24" x14ac:dyDescent="0.25">
      <c r="A313" s="168"/>
      <c r="B313" s="169"/>
      <c r="C313" s="169"/>
      <c r="D313" s="169"/>
      <c r="E313" s="169"/>
      <c r="F313" s="169"/>
      <c r="G313" s="169"/>
      <c r="H313" s="169"/>
      <c r="I313" s="169">
        <f>SUM(I303:I312)</f>
        <v>66</v>
      </c>
      <c r="J313" s="284">
        <f>SUM(J303:J312)</f>
        <v>1</v>
      </c>
      <c r="K313" s="169"/>
      <c r="L313" s="174">
        <v>10</v>
      </c>
      <c r="M313" s="177">
        <v>0.999</v>
      </c>
      <c r="N313" s="59">
        <f>+C304</f>
        <v>7870</v>
      </c>
      <c r="O313" s="53" t="s">
        <v>104</v>
      </c>
      <c r="P313" s="169"/>
      <c r="Q313" s="169"/>
      <c r="R313" s="169"/>
      <c r="S313" s="169"/>
      <c r="T313" s="169"/>
      <c r="U313" s="169"/>
      <c r="V313" s="169"/>
      <c r="W313" s="169"/>
      <c r="X313" s="170"/>
    </row>
    <row r="314" spans="1:24" x14ac:dyDescent="0.25">
      <c r="A314" s="171"/>
      <c r="B314" s="172"/>
      <c r="C314" s="172"/>
      <c r="D314" s="172"/>
      <c r="E314" s="172"/>
      <c r="F314" s="172"/>
      <c r="G314" s="172"/>
      <c r="H314" s="172"/>
      <c r="I314" s="172"/>
      <c r="J314" s="172"/>
      <c r="K314" s="172"/>
      <c r="L314" s="172"/>
      <c r="M314" s="172"/>
      <c r="N314" s="172"/>
      <c r="O314" s="172"/>
      <c r="P314" s="172"/>
      <c r="Q314" s="172"/>
      <c r="R314" s="172"/>
      <c r="S314" s="172"/>
      <c r="T314" s="172"/>
      <c r="U314" s="172"/>
      <c r="V314" s="172"/>
      <c r="W314" s="172"/>
      <c r="X314" s="173"/>
    </row>
    <row r="315" spans="1:24" x14ac:dyDescent="0.25">
      <c r="A315" s="304" t="s">
        <v>82</v>
      </c>
      <c r="B315" s="305"/>
      <c r="C315" s="305"/>
      <c r="D315" s="305"/>
      <c r="E315" s="305"/>
      <c r="F315" s="305"/>
      <c r="G315" s="305"/>
      <c r="H315" s="305"/>
      <c r="I315" s="305"/>
      <c r="J315" s="305"/>
      <c r="K315" s="305"/>
      <c r="L315" s="305"/>
      <c r="M315" s="305"/>
      <c r="N315" s="305"/>
      <c r="O315" s="305"/>
      <c r="P315" s="305"/>
      <c r="Q315" s="305"/>
      <c r="R315" s="305"/>
      <c r="S315" s="305"/>
      <c r="T315" s="305"/>
      <c r="U315" s="305"/>
      <c r="V315" s="305"/>
      <c r="W315" s="305"/>
      <c r="X315" s="306"/>
    </row>
    <row r="316" spans="1:24" x14ac:dyDescent="0.25">
      <c r="A316" s="307"/>
      <c r="B316" s="308"/>
      <c r="C316" s="308"/>
      <c r="D316" s="308"/>
      <c r="E316" s="308"/>
      <c r="F316" s="308"/>
      <c r="G316" s="308"/>
      <c r="H316" s="308"/>
      <c r="I316" s="308"/>
      <c r="J316" s="308"/>
      <c r="K316" s="308"/>
      <c r="L316" s="308"/>
      <c r="M316" s="308"/>
      <c r="N316" s="308"/>
      <c r="O316" s="308"/>
      <c r="P316" s="308"/>
      <c r="Q316" s="308"/>
      <c r="R316" s="308"/>
      <c r="S316" s="308"/>
      <c r="T316" s="308"/>
      <c r="U316" s="308"/>
      <c r="V316" s="308"/>
      <c r="W316" s="308"/>
      <c r="X316" s="309"/>
    </row>
    <row r="317" spans="1:24" x14ac:dyDescent="0.25">
      <c r="A317" s="310"/>
      <c r="B317" s="311"/>
      <c r="C317" s="311"/>
      <c r="D317" s="311"/>
      <c r="E317" s="311"/>
      <c r="F317" s="311"/>
      <c r="G317" s="311"/>
      <c r="H317" s="311"/>
      <c r="I317" s="311"/>
      <c r="J317" s="311"/>
      <c r="K317" s="311"/>
      <c r="L317" s="311"/>
      <c r="M317" s="311"/>
      <c r="N317" s="311"/>
      <c r="O317" s="311"/>
      <c r="P317" s="311"/>
      <c r="Q317" s="311"/>
      <c r="R317" s="311"/>
      <c r="S317" s="311"/>
      <c r="T317" s="311"/>
      <c r="U317" s="311"/>
      <c r="V317" s="311"/>
      <c r="W317" s="311"/>
      <c r="X317" s="312"/>
    </row>
    <row r="318" spans="1:24" x14ac:dyDescent="0.25">
      <c r="A318" s="153"/>
      <c r="X318" s="154"/>
    </row>
    <row r="319" spans="1:24" x14ac:dyDescent="0.25">
      <c r="A319" s="153"/>
      <c r="X319" s="154"/>
    </row>
    <row r="320" spans="1:24" x14ac:dyDescent="0.25">
      <c r="A320" s="153"/>
      <c r="X320" s="154"/>
    </row>
    <row r="321" spans="1:24" x14ac:dyDescent="0.25">
      <c r="A321" s="153"/>
      <c r="X321" s="154"/>
    </row>
    <row r="322" spans="1:24" x14ac:dyDescent="0.25">
      <c r="A322" s="153"/>
      <c r="X322" s="154"/>
    </row>
    <row r="323" spans="1:24" x14ac:dyDescent="0.25">
      <c r="A323" s="153"/>
      <c r="X323" s="154"/>
    </row>
    <row r="324" spans="1:24" x14ac:dyDescent="0.25">
      <c r="A324" s="153"/>
      <c r="X324" s="154"/>
    </row>
    <row r="325" spans="1:24" x14ac:dyDescent="0.25">
      <c r="A325" s="153"/>
      <c r="X325" s="154"/>
    </row>
    <row r="326" spans="1:24" x14ac:dyDescent="0.25">
      <c r="A326" s="153"/>
      <c r="X326" s="154"/>
    </row>
    <row r="327" spans="1:24" x14ac:dyDescent="0.25">
      <c r="A327" s="153"/>
      <c r="X327" s="154"/>
    </row>
    <row r="328" spans="1:24" x14ac:dyDescent="0.25">
      <c r="A328" s="153"/>
      <c r="X328" s="154"/>
    </row>
    <row r="329" spans="1:24" x14ac:dyDescent="0.25">
      <c r="A329" s="153"/>
      <c r="X329" s="154"/>
    </row>
    <row r="330" spans="1:24" x14ac:dyDescent="0.25">
      <c r="A330" s="153"/>
      <c r="R330" s="313" t="str">
        <f>"ENTRADA GEM "&amp;CV4</f>
        <v>ENTRADA GEM pH (Unidades de pH)</v>
      </c>
      <c r="S330" s="314"/>
      <c r="T330" s="314"/>
      <c r="U330" s="315"/>
      <c r="X330" s="154"/>
    </row>
    <row r="331" spans="1:24" x14ac:dyDescent="0.25">
      <c r="A331" s="153"/>
      <c r="R331" s="228" t="s">
        <v>91</v>
      </c>
      <c r="S331" s="228" t="s">
        <v>215</v>
      </c>
      <c r="T331" s="228" t="s">
        <v>170</v>
      </c>
      <c r="U331" s="228" t="s">
        <v>217</v>
      </c>
      <c r="W331" s="149" t="s">
        <v>218</v>
      </c>
      <c r="X331" s="154"/>
    </row>
    <row r="332" spans="1:24" x14ac:dyDescent="0.25">
      <c r="A332" s="153"/>
      <c r="R332" s="229">
        <f>_xlfn.MINIFS(CW7:CW99,CW7:CW99,"&lt;&gt;0")</f>
        <v>6.78</v>
      </c>
      <c r="S332" s="229">
        <f>MAX(CW7:CW99)</f>
        <v>8.31</v>
      </c>
      <c r="T332" s="229">
        <f>AVERAGEIFS(CW7:CW99,CW7:CW99,"&lt;&gt;0")</f>
        <v>7.6950000000000003</v>
      </c>
      <c r="U332" s="231">
        <f>W332/T332</f>
        <v>4.3527437057358134E-2</v>
      </c>
      <c r="W332" s="232" cm="1">
        <f t="array" ref="W332">_xlfn.STDEV.S(IF(CW7:CW99&lt;&gt;0,CW7:CW99))</f>
        <v>0.33494362815637085</v>
      </c>
      <c r="X332" s="154"/>
    </row>
    <row r="333" spans="1:24" x14ac:dyDescent="0.25">
      <c r="A333" s="153"/>
      <c r="R333" s="264"/>
      <c r="X333" s="154"/>
    </row>
    <row r="334" spans="1:24" x14ac:dyDescent="0.25">
      <c r="A334" s="153"/>
      <c r="R334" s="313" t="str">
        <f>"SALIDA GEM "&amp;CV4</f>
        <v>SALIDA GEM pH (Unidades de pH)</v>
      </c>
      <c r="S334" s="314"/>
      <c r="T334" s="314"/>
      <c r="U334" s="315"/>
      <c r="X334" s="154"/>
    </row>
    <row r="335" spans="1:24" x14ac:dyDescent="0.25">
      <c r="A335" s="153"/>
      <c r="R335" s="228" t="s">
        <v>91</v>
      </c>
      <c r="S335" s="228" t="s">
        <v>215</v>
      </c>
      <c r="T335" s="228" t="s">
        <v>170</v>
      </c>
      <c r="U335" s="228" t="s">
        <v>217</v>
      </c>
      <c r="W335" s="149" t="s">
        <v>218</v>
      </c>
      <c r="X335" s="154"/>
    </row>
    <row r="336" spans="1:24" x14ac:dyDescent="0.25">
      <c r="A336" s="153"/>
      <c r="R336" s="229">
        <f>_xlfn.MINIFS(CX7:CX99,CX7:CX99,"&lt;&gt;0")</f>
        <v>6.77</v>
      </c>
      <c r="S336" s="229">
        <f>MAX(CX7:CX99)</f>
        <v>7.62</v>
      </c>
      <c r="T336" s="229">
        <f>AVERAGEIFS(CX7:CX99,CX7:CX99,"&lt;&gt;0")</f>
        <v>7.1718367346938763</v>
      </c>
      <c r="U336" s="231">
        <f>W336/T336</f>
        <v>2.352316458709507E-2</v>
      </c>
      <c r="W336" s="232" cm="1">
        <f t="array" ref="W336">_xlfn.STDEV.S(IF(CX7:CX99&lt;&gt;0,CX7:CX99))</f>
        <v>0.16870429590197852</v>
      </c>
      <c r="X336" s="154"/>
    </row>
    <row r="337" spans="1:24" x14ac:dyDescent="0.25">
      <c r="A337" s="153"/>
      <c r="S337" s="285"/>
      <c r="X337" s="154"/>
    </row>
    <row r="338" spans="1:24" x14ac:dyDescent="0.25">
      <c r="A338" s="153"/>
      <c r="R338" s="313" t="str">
        <f>"% EFICIENCIA REMOCIÓN DE "&amp;CV4</f>
        <v>% EFICIENCIA REMOCIÓN DE pH (Unidades de pH)</v>
      </c>
      <c r="S338" s="314"/>
      <c r="T338" s="314"/>
      <c r="U338" s="315"/>
      <c r="X338" s="154"/>
    </row>
    <row r="339" spans="1:24" x14ac:dyDescent="0.25">
      <c r="A339" s="153"/>
      <c r="R339" s="228" t="s">
        <v>91</v>
      </c>
      <c r="S339" s="228" t="s">
        <v>215</v>
      </c>
      <c r="T339" s="228" t="s">
        <v>170</v>
      </c>
      <c r="U339" s="228" t="s">
        <v>217</v>
      </c>
      <c r="W339" s="149" t="s">
        <v>218</v>
      </c>
      <c r="X339" s="154"/>
    </row>
    <row r="340" spans="1:24" x14ac:dyDescent="0.25">
      <c r="A340" s="153"/>
      <c r="R340" s="230">
        <f>_xlfn.MINIFS(CY7:CY99,CY7:CY99,"&lt;&gt;0")</f>
        <v>-6.6187050359712174E-2</v>
      </c>
      <c r="S340" s="230">
        <f>MAX(CY7:CY99)</f>
        <v>0.12363636363636354</v>
      </c>
      <c r="T340" s="230">
        <f>AVERAGEIFS(CY7:CY99,CY7:CY99,"&lt;&gt;0")</f>
        <v>6.6062148356281505E-2</v>
      </c>
      <c r="U340" s="231">
        <f>W340/T340</f>
        <v>0.60755707339743548</v>
      </c>
      <c r="W340" s="233" cm="1">
        <f t="array" ref="W340">_xlfn.STDEV.S(IF(CY7:CY99&lt;&gt;0,CY7:CY99))</f>
        <v>4.0136525517689592E-2</v>
      </c>
      <c r="X340" s="154"/>
    </row>
    <row r="341" spans="1:24" x14ac:dyDescent="0.25">
      <c r="A341" s="153"/>
      <c r="X341" s="154"/>
    </row>
    <row r="342" spans="1:24" x14ac:dyDescent="0.25">
      <c r="A342" s="153"/>
      <c r="X342" s="154"/>
    </row>
    <row r="343" spans="1:24" x14ac:dyDescent="0.25">
      <c r="A343" s="153"/>
      <c r="X343" s="154"/>
    </row>
    <row r="344" spans="1:24" x14ac:dyDescent="0.25">
      <c r="A344" s="153"/>
      <c r="X344" s="154"/>
    </row>
    <row r="345" spans="1:24" x14ac:dyDescent="0.25">
      <c r="A345" s="153"/>
      <c r="X345" s="154"/>
    </row>
    <row r="346" spans="1:24" ht="14.45" customHeight="1" x14ac:dyDescent="0.25">
      <c r="A346" s="153"/>
      <c r="X346" s="154"/>
    </row>
    <row r="347" spans="1:24" ht="14.45" customHeight="1" x14ac:dyDescent="0.25">
      <c r="A347" s="153"/>
      <c r="X347" s="154"/>
    </row>
    <row r="348" spans="1:24" ht="14.45" customHeight="1" x14ac:dyDescent="0.25">
      <c r="A348" s="155"/>
      <c r="B348" s="156"/>
      <c r="C348" s="156"/>
      <c r="D348" s="156"/>
      <c r="E348" s="156"/>
      <c r="F348" s="156"/>
      <c r="G348" s="156"/>
      <c r="H348" s="156"/>
      <c r="I348" s="156"/>
      <c r="J348" s="156"/>
      <c r="K348" s="156"/>
      <c r="L348" s="156"/>
      <c r="M348" s="156"/>
      <c r="N348" s="156"/>
      <c r="O348" s="156"/>
      <c r="P348" s="156"/>
      <c r="Q348" s="156"/>
      <c r="R348" s="156"/>
      <c r="S348" s="156"/>
      <c r="T348" s="156"/>
      <c r="U348" s="156"/>
      <c r="V348" s="156"/>
      <c r="W348" s="156"/>
      <c r="X348" s="157"/>
    </row>
    <row r="349" spans="1:24" ht="14.45" customHeight="1" x14ac:dyDescent="0.25">
      <c r="A349" s="304" t="s">
        <v>82</v>
      </c>
      <c r="B349" s="305"/>
      <c r="C349" s="305"/>
      <c r="D349" s="305"/>
      <c r="E349" s="305"/>
      <c r="F349" s="305"/>
      <c r="G349" s="305"/>
      <c r="H349" s="305"/>
      <c r="I349" s="305"/>
      <c r="J349" s="305"/>
      <c r="K349" s="305"/>
      <c r="L349" s="305"/>
      <c r="M349" s="305"/>
      <c r="N349" s="305"/>
      <c r="O349" s="305"/>
      <c r="P349" s="305"/>
      <c r="Q349" s="305"/>
      <c r="R349" s="305"/>
      <c r="S349" s="305"/>
      <c r="T349" s="305"/>
      <c r="U349" s="305"/>
      <c r="V349" s="305"/>
      <c r="W349" s="305"/>
      <c r="X349" s="306"/>
    </row>
    <row r="350" spans="1:24" ht="14.45" customHeight="1" x14ac:dyDescent="0.25">
      <c r="A350" s="307"/>
      <c r="B350" s="308"/>
      <c r="C350" s="308"/>
      <c r="D350" s="308"/>
      <c r="E350" s="308"/>
      <c r="F350" s="308"/>
      <c r="G350" s="308"/>
      <c r="H350" s="308"/>
      <c r="I350" s="308"/>
      <c r="J350" s="308"/>
      <c r="K350" s="308"/>
      <c r="L350" s="308"/>
      <c r="M350" s="308"/>
      <c r="N350" s="308"/>
      <c r="O350" s="308"/>
      <c r="P350" s="308"/>
      <c r="Q350" s="308"/>
      <c r="R350" s="308"/>
      <c r="S350" s="308"/>
      <c r="T350" s="308"/>
      <c r="U350" s="308"/>
      <c r="V350" s="308"/>
      <c r="W350" s="308"/>
      <c r="X350" s="309"/>
    </row>
    <row r="351" spans="1:24" ht="14.45" customHeight="1" x14ac:dyDescent="0.25">
      <c r="A351" s="310"/>
      <c r="B351" s="311"/>
      <c r="C351" s="311"/>
      <c r="D351" s="311"/>
      <c r="E351" s="311"/>
      <c r="F351" s="311"/>
      <c r="G351" s="311"/>
      <c r="H351" s="311"/>
      <c r="I351" s="311"/>
      <c r="J351" s="311"/>
      <c r="K351" s="311"/>
      <c r="L351" s="311"/>
      <c r="M351" s="311"/>
      <c r="N351" s="311"/>
      <c r="O351" s="311"/>
      <c r="P351" s="311"/>
      <c r="Q351" s="311"/>
      <c r="R351" s="311"/>
      <c r="S351" s="311"/>
      <c r="T351" s="311"/>
      <c r="U351" s="311"/>
      <c r="V351" s="311"/>
      <c r="W351" s="311"/>
      <c r="X351" s="312"/>
    </row>
    <row r="352" spans="1:24" x14ac:dyDescent="0.25">
      <c r="A352" s="153"/>
      <c r="X352" s="154"/>
    </row>
    <row r="353" spans="1:24" x14ac:dyDescent="0.25">
      <c r="A353" s="153"/>
      <c r="X353" s="154"/>
    </row>
    <row r="354" spans="1:24" x14ac:dyDescent="0.25">
      <c r="A354" s="153"/>
      <c r="X354" s="154"/>
    </row>
    <row r="355" spans="1:24" x14ac:dyDescent="0.25">
      <c r="A355" s="153"/>
      <c r="X355" s="154"/>
    </row>
    <row r="356" spans="1:24" x14ac:dyDescent="0.25">
      <c r="A356" s="153"/>
      <c r="X356" s="154"/>
    </row>
    <row r="357" spans="1:24" x14ac:dyDescent="0.25">
      <c r="A357" s="153"/>
      <c r="X357" s="154"/>
    </row>
    <row r="358" spans="1:24" x14ac:dyDescent="0.25">
      <c r="A358" s="153"/>
      <c r="X358" s="154"/>
    </row>
    <row r="359" spans="1:24" x14ac:dyDescent="0.25">
      <c r="A359" s="153"/>
      <c r="X359" s="154"/>
    </row>
    <row r="360" spans="1:24" x14ac:dyDescent="0.25">
      <c r="A360" s="153"/>
      <c r="X360" s="154"/>
    </row>
    <row r="361" spans="1:24" x14ac:dyDescent="0.25">
      <c r="A361" s="153"/>
      <c r="X361" s="154"/>
    </row>
    <row r="362" spans="1:24" x14ac:dyDescent="0.25">
      <c r="A362" s="153"/>
      <c r="X362" s="154"/>
    </row>
    <row r="363" spans="1:24" x14ac:dyDescent="0.25">
      <c r="A363" s="153"/>
      <c r="X363" s="154"/>
    </row>
    <row r="364" spans="1:24" x14ac:dyDescent="0.25">
      <c r="A364" s="153"/>
      <c r="X364" s="154"/>
    </row>
    <row r="365" spans="1:24" x14ac:dyDescent="0.25">
      <c r="A365" s="153"/>
      <c r="X365" s="154"/>
    </row>
    <row r="366" spans="1:24" x14ac:dyDescent="0.25">
      <c r="A366" s="153"/>
      <c r="X366" s="154"/>
    </row>
    <row r="367" spans="1:24" x14ac:dyDescent="0.25">
      <c r="A367" s="153"/>
      <c r="X367" s="154"/>
    </row>
    <row r="368" spans="1:24" x14ac:dyDescent="0.25">
      <c r="A368" s="153"/>
      <c r="X368" s="154"/>
    </row>
    <row r="369" spans="1:24" x14ac:dyDescent="0.25">
      <c r="A369" s="153"/>
      <c r="X369" s="154"/>
    </row>
    <row r="370" spans="1:24" x14ac:dyDescent="0.25">
      <c r="A370" s="153"/>
      <c r="X370" s="154"/>
    </row>
    <row r="371" spans="1:24" x14ac:dyDescent="0.25">
      <c r="A371" s="153"/>
      <c r="X371" s="154"/>
    </row>
    <row r="372" spans="1:24" x14ac:dyDescent="0.25">
      <c r="A372" s="153"/>
      <c r="X372" s="154"/>
    </row>
    <row r="373" spans="1:24" x14ac:dyDescent="0.25">
      <c r="A373" s="153"/>
      <c r="X373" s="154"/>
    </row>
    <row r="374" spans="1:24" x14ac:dyDescent="0.25">
      <c r="A374" s="155"/>
      <c r="B374" s="156"/>
      <c r="C374" s="156"/>
      <c r="D374" s="156"/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56"/>
      <c r="R374" s="156"/>
      <c r="S374" s="156"/>
      <c r="T374" s="156"/>
      <c r="U374" s="156"/>
      <c r="V374" s="156"/>
      <c r="W374" s="156"/>
      <c r="X374" s="157"/>
    </row>
    <row r="375" spans="1:24" x14ac:dyDescent="0.25">
      <c r="A375" s="304" t="s">
        <v>227</v>
      </c>
      <c r="B375" s="305"/>
      <c r="C375" s="305"/>
      <c r="D375" s="305"/>
      <c r="E375" s="305"/>
      <c r="F375" s="305"/>
      <c r="G375" s="305"/>
      <c r="H375" s="305"/>
      <c r="I375" s="305"/>
      <c r="J375" s="305"/>
      <c r="K375" s="305"/>
      <c r="L375" s="305"/>
      <c r="M375" s="305"/>
      <c r="N375" s="305"/>
      <c r="O375" s="305"/>
      <c r="P375" s="305"/>
      <c r="Q375" s="305"/>
      <c r="R375" s="305"/>
      <c r="S375" s="305"/>
      <c r="T375" s="305"/>
      <c r="U375" s="305"/>
      <c r="V375" s="305"/>
      <c r="W375" s="305"/>
      <c r="X375" s="306"/>
    </row>
    <row r="376" spans="1:24" x14ac:dyDescent="0.25">
      <c r="A376" s="307"/>
      <c r="B376" s="308"/>
      <c r="C376" s="308"/>
      <c r="D376" s="308"/>
      <c r="E376" s="308"/>
      <c r="F376" s="308"/>
      <c r="G376" s="308"/>
      <c r="H376" s="308"/>
      <c r="I376" s="308"/>
      <c r="J376" s="308"/>
      <c r="K376" s="308"/>
      <c r="L376" s="308"/>
      <c r="M376" s="308"/>
      <c r="N376" s="308"/>
      <c r="O376" s="308"/>
      <c r="P376" s="308"/>
      <c r="Q376" s="308"/>
      <c r="R376" s="308"/>
      <c r="S376" s="308"/>
      <c r="T376" s="308"/>
      <c r="U376" s="308"/>
      <c r="V376" s="308"/>
      <c r="W376" s="308"/>
      <c r="X376" s="309"/>
    </row>
    <row r="377" spans="1:24" x14ac:dyDescent="0.25">
      <c r="A377" s="310"/>
      <c r="B377" s="311"/>
      <c r="C377" s="311"/>
      <c r="D377" s="311"/>
      <c r="E377" s="311"/>
      <c r="F377" s="311"/>
      <c r="G377" s="311"/>
      <c r="H377" s="311"/>
      <c r="I377" s="311"/>
      <c r="J377" s="311"/>
      <c r="K377" s="311"/>
      <c r="L377" s="311"/>
      <c r="M377" s="311"/>
      <c r="N377" s="311"/>
      <c r="O377" s="311"/>
      <c r="P377" s="311"/>
      <c r="Q377" s="311"/>
      <c r="R377" s="311"/>
      <c r="S377" s="311"/>
      <c r="T377" s="311"/>
      <c r="U377" s="311"/>
      <c r="V377" s="311"/>
      <c r="W377" s="311"/>
      <c r="X377" s="312"/>
    </row>
    <row r="378" spans="1:24" x14ac:dyDescent="0.25">
      <c r="A378" s="153"/>
      <c r="X378" s="154"/>
    </row>
    <row r="379" spans="1:24" x14ac:dyDescent="0.25">
      <c r="A379" s="153"/>
      <c r="X379" s="154"/>
    </row>
    <row r="380" spans="1:24" x14ac:dyDescent="0.25">
      <c r="A380" s="153"/>
      <c r="X380" s="154"/>
    </row>
    <row r="381" spans="1:24" x14ac:dyDescent="0.25">
      <c r="A381" s="153"/>
      <c r="X381" s="154"/>
    </row>
    <row r="382" spans="1:24" x14ac:dyDescent="0.25">
      <c r="A382" s="153"/>
      <c r="X382" s="154"/>
    </row>
    <row r="383" spans="1:24" x14ac:dyDescent="0.25">
      <c r="A383" s="153"/>
      <c r="X383" s="154"/>
    </row>
    <row r="384" spans="1:24" x14ac:dyDescent="0.25">
      <c r="A384" s="153"/>
      <c r="X384" s="154"/>
    </row>
    <row r="385" spans="1:24" x14ac:dyDescent="0.25">
      <c r="A385" s="153"/>
      <c r="X385" s="154"/>
    </row>
    <row r="386" spans="1:24" x14ac:dyDescent="0.25">
      <c r="A386" s="153"/>
      <c r="X386" s="154"/>
    </row>
    <row r="387" spans="1:24" x14ac:dyDescent="0.25">
      <c r="A387" s="153"/>
      <c r="X387" s="154"/>
    </row>
    <row r="388" spans="1:24" x14ac:dyDescent="0.25">
      <c r="A388" s="153"/>
      <c r="X388" s="154"/>
    </row>
    <row r="389" spans="1:24" x14ac:dyDescent="0.25">
      <c r="A389" s="153"/>
      <c r="X389" s="154"/>
    </row>
    <row r="390" spans="1:24" x14ac:dyDescent="0.25">
      <c r="A390" s="153"/>
      <c r="X390" s="154"/>
    </row>
    <row r="391" spans="1:24" x14ac:dyDescent="0.25">
      <c r="A391" s="153"/>
      <c r="X391" s="154"/>
    </row>
    <row r="392" spans="1:24" x14ac:dyDescent="0.25">
      <c r="A392" s="153"/>
      <c r="X392" s="154"/>
    </row>
    <row r="393" spans="1:24" x14ac:dyDescent="0.25">
      <c r="A393" s="153"/>
      <c r="X393" s="154"/>
    </row>
    <row r="394" spans="1:24" x14ac:dyDescent="0.25">
      <c r="A394" s="153"/>
      <c r="X394" s="154"/>
    </row>
    <row r="395" spans="1:24" x14ac:dyDescent="0.25">
      <c r="A395" s="153"/>
      <c r="X395" s="154"/>
    </row>
    <row r="396" spans="1:24" x14ac:dyDescent="0.25">
      <c r="A396" s="153"/>
      <c r="X396" s="154"/>
    </row>
    <row r="397" spans="1:24" x14ac:dyDescent="0.25">
      <c r="A397" s="153"/>
      <c r="X397" s="154"/>
    </row>
    <row r="398" spans="1:24" x14ac:dyDescent="0.25">
      <c r="A398" s="153"/>
      <c r="X398" s="154"/>
    </row>
    <row r="399" spans="1:24" x14ac:dyDescent="0.25">
      <c r="A399" s="153"/>
      <c r="X399" s="154"/>
    </row>
    <row r="400" spans="1:24" x14ac:dyDescent="0.25">
      <c r="A400" s="155"/>
      <c r="B400" s="156"/>
      <c r="C400" s="156"/>
      <c r="D400" s="156"/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56"/>
      <c r="R400" s="156"/>
      <c r="S400" s="156"/>
      <c r="T400" s="156"/>
      <c r="U400" s="156"/>
      <c r="V400" s="156"/>
      <c r="W400" s="156"/>
      <c r="X400" s="157"/>
    </row>
    <row r="401" spans="1:24" x14ac:dyDescent="0.25">
      <c r="A401" s="304" t="s">
        <v>237</v>
      </c>
      <c r="B401" s="305"/>
      <c r="C401" s="305"/>
      <c r="D401" s="305"/>
      <c r="E401" s="305"/>
      <c r="F401" s="305"/>
      <c r="G401" s="305"/>
      <c r="H401" s="305"/>
      <c r="I401" s="305"/>
      <c r="J401" s="305"/>
      <c r="K401" s="305"/>
      <c r="L401" s="305"/>
      <c r="M401" s="305"/>
      <c r="N401" s="305"/>
      <c r="O401" s="305"/>
      <c r="P401" s="305"/>
      <c r="Q401" s="305"/>
      <c r="R401" s="305"/>
      <c r="S401" s="305"/>
      <c r="T401" s="305"/>
      <c r="U401" s="305"/>
      <c r="V401" s="305"/>
      <c r="W401" s="305"/>
      <c r="X401" s="306"/>
    </row>
    <row r="402" spans="1:24" x14ac:dyDescent="0.25">
      <c r="A402" s="307"/>
      <c r="B402" s="308"/>
      <c r="C402" s="308"/>
      <c r="D402" s="308"/>
      <c r="E402" s="308"/>
      <c r="F402" s="308"/>
      <c r="G402" s="308"/>
      <c r="H402" s="308"/>
      <c r="I402" s="308"/>
      <c r="J402" s="308"/>
      <c r="K402" s="308"/>
      <c r="L402" s="308"/>
      <c r="M402" s="308"/>
      <c r="N402" s="308"/>
      <c r="O402" s="308"/>
      <c r="P402" s="308"/>
      <c r="Q402" s="308"/>
      <c r="R402" s="308"/>
      <c r="S402" s="308"/>
      <c r="T402" s="308"/>
      <c r="U402" s="308"/>
      <c r="V402" s="308"/>
      <c r="W402" s="308"/>
      <c r="X402" s="309"/>
    </row>
    <row r="403" spans="1:24" x14ac:dyDescent="0.25">
      <c r="A403" s="310"/>
      <c r="B403" s="311"/>
      <c r="C403" s="311"/>
      <c r="D403" s="311"/>
      <c r="E403" s="311"/>
      <c r="F403" s="311"/>
      <c r="G403" s="311"/>
      <c r="H403" s="311"/>
      <c r="I403" s="311"/>
      <c r="J403" s="311"/>
      <c r="K403" s="311"/>
      <c r="L403" s="311"/>
      <c r="M403" s="311"/>
      <c r="N403" s="311"/>
      <c r="O403" s="311"/>
      <c r="P403" s="311"/>
      <c r="Q403" s="311"/>
      <c r="R403" s="311"/>
      <c r="S403" s="311"/>
      <c r="T403" s="311"/>
      <c r="U403" s="311"/>
      <c r="V403" s="311"/>
      <c r="W403" s="311"/>
      <c r="X403" s="312"/>
    </row>
    <row r="404" spans="1:24" x14ac:dyDescent="0.25">
      <c r="A404" s="153"/>
      <c r="X404" s="154"/>
    </row>
    <row r="405" spans="1:24" x14ac:dyDescent="0.25">
      <c r="A405" s="153"/>
      <c r="X405" s="154"/>
    </row>
    <row r="406" spans="1:24" x14ac:dyDescent="0.25">
      <c r="A406" s="153"/>
      <c r="X406" s="154"/>
    </row>
    <row r="407" spans="1:24" x14ac:dyDescent="0.25">
      <c r="A407" s="153"/>
      <c r="X407" s="154"/>
    </row>
    <row r="408" spans="1:24" x14ac:dyDescent="0.25">
      <c r="A408" s="153"/>
      <c r="X408" s="154"/>
    </row>
    <row r="409" spans="1:24" x14ac:dyDescent="0.25">
      <c r="A409" s="153"/>
      <c r="X409" s="154"/>
    </row>
    <row r="410" spans="1:24" x14ac:dyDescent="0.25">
      <c r="A410" s="153"/>
      <c r="X410" s="154"/>
    </row>
    <row r="411" spans="1:24" x14ac:dyDescent="0.25">
      <c r="A411" s="153"/>
      <c r="X411" s="154"/>
    </row>
    <row r="412" spans="1:24" x14ac:dyDescent="0.25">
      <c r="A412" s="153"/>
      <c r="X412" s="154"/>
    </row>
    <row r="413" spans="1:24" x14ac:dyDescent="0.25">
      <c r="A413" s="153"/>
      <c r="X413" s="154"/>
    </row>
    <row r="414" spans="1:24" x14ac:dyDescent="0.25">
      <c r="A414" s="153"/>
      <c r="X414" s="154"/>
    </row>
    <row r="415" spans="1:24" x14ac:dyDescent="0.25">
      <c r="A415" s="153"/>
      <c r="X415" s="154"/>
    </row>
    <row r="416" spans="1:24" x14ac:dyDescent="0.25">
      <c r="A416" s="153"/>
      <c r="X416" s="154"/>
    </row>
    <row r="417" spans="1:24" x14ac:dyDescent="0.25">
      <c r="A417" s="153"/>
      <c r="X417" s="154"/>
    </row>
    <row r="418" spans="1:24" x14ac:dyDescent="0.25">
      <c r="A418" s="153"/>
      <c r="X418" s="154"/>
    </row>
    <row r="419" spans="1:24" x14ac:dyDescent="0.25">
      <c r="A419" s="153"/>
      <c r="X419" s="154"/>
    </row>
    <row r="420" spans="1:24" x14ac:dyDescent="0.25">
      <c r="A420" s="153"/>
      <c r="X420" s="154"/>
    </row>
    <row r="421" spans="1:24" x14ac:dyDescent="0.25">
      <c r="A421" s="153"/>
      <c r="R421" s="149" t="s">
        <v>259</v>
      </c>
      <c r="X421" s="154"/>
    </row>
    <row r="422" spans="1:24" x14ac:dyDescent="0.25">
      <c r="A422" s="153"/>
      <c r="R422" s="286">
        <f>SUM(EK7:EK99)</f>
        <v>8024.0709939999997</v>
      </c>
      <c r="X422" s="154"/>
    </row>
    <row r="423" spans="1:24" x14ac:dyDescent="0.25">
      <c r="A423" s="153"/>
      <c r="X423" s="154"/>
    </row>
    <row r="424" spans="1:24" x14ac:dyDescent="0.25">
      <c r="A424" s="153"/>
      <c r="X424" s="154"/>
    </row>
    <row r="425" spans="1:24" x14ac:dyDescent="0.25">
      <c r="A425" s="153"/>
      <c r="X425" s="154"/>
    </row>
    <row r="426" spans="1:24" x14ac:dyDescent="0.25">
      <c r="A426" s="155"/>
      <c r="B426" s="156"/>
      <c r="C426" s="156"/>
      <c r="D426" s="156"/>
      <c r="E426" s="156"/>
      <c r="F426" s="156"/>
      <c r="G426" s="156"/>
      <c r="H426" s="156"/>
      <c r="I426" s="156"/>
      <c r="J426" s="156"/>
      <c r="K426" s="156"/>
      <c r="L426" s="156"/>
      <c r="M426" s="156"/>
      <c r="N426" s="156"/>
      <c r="O426" s="156"/>
      <c r="P426" s="156"/>
      <c r="Q426" s="156"/>
      <c r="R426" s="156"/>
      <c r="S426" s="156"/>
      <c r="T426" s="156"/>
      <c r="U426" s="156"/>
      <c r="V426" s="156"/>
      <c r="W426" s="156"/>
      <c r="X426" s="157"/>
    </row>
    <row r="427" spans="1:24" x14ac:dyDescent="0.25">
      <c r="A427" s="304" t="s">
        <v>252</v>
      </c>
      <c r="B427" s="305"/>
      <c r="C427" s="305"/>
      <c r="D427" s="305"/>
      <c r="E427" s="305"/>
      <c r="F427" s="305"/>
      <c r="G427" s="305"/>
      <c r="H427" s="305"/>
      <c r="I427" s="305"/>
      <c r="J427" s="305"/>
      <c r="K427" s="305"/>
      <c r="L427" s="305"/>
      <c r="M427" s="305"/>
      <c r="N427" s="305"/>
      <c r="O427" s="305"/>
      <c r="P427" s="305"/>
      <c r="Q427" s="305"/>
      <c r="R427" s="305"/>
      <c r="S427" s="305"/>
      <c r="T427" s="305"/>
      <c r="U427" s="305"/>
      <c r="V427" s="305"/>
      <c r="W427" s="305"/>
      <c r="X427" s="306"/>
    </row>
    <row r="428" spans="1:24" x14ac:dyDescent="0.25">
      <c r="A428" s="307"/>
      <c r="B428" s="308"/>
      <c r="C428" s="308"/>
      <c r="D428" s="308"/>
      <c r="E428" s="308"/>
      <c r="F428" s="308"/>
      <c r="G428" s="308"/>
      <c r="H428" s="308"/>
      <c r="I428" s="308"/>
      <c r="J428" s="308"/>
      <c r="K428" s="308"/>
      <c r="L428" s="308"/>
      <c r="M428" s="308"/>
      <c r="N428" s="308"/>
      <c r="O428" s="308"/>
      <c r="P428" s="308"/>
      <c r="Q428" s="308"/>
      <c r="R428" s="308"/>
      <c r="S428" s="308"/>
      <c r="T428" s="308"/>
      <c r="U428" s="308"/>
      <c r="V428" s="308"/>
      <c r="W428" s="308"/>
      <c r="X428" s="309"/>
    </row>
    <row r="429" spans="1:24" x14ac:dyDescent="0.25">
      <c r="A429" s="310"/>
      <c r="B429" s="311"/>
      <c r="C429" s="311"/>
      <c r="D429" s="311"/>
      <c r="E429" s="311"/>
      <c r="F429" s="311"/>
      <c r="G429" s="311"/>
      <c r="H429" s="311"/>
      <c r="I429" s="311"/>
      <c r="J429" s="311"/>
      <c r="K429" s="311"/>
      <c r="L429" s="311"/>
      <c r="M429" s="311"/>
      <c r="N429" s="311"/>
      <c r="O429" s="311"/>
      <c r="P429" s="311"/>
      <c r="Q429" s="311"/>
      <c r="R429" s="311"/>
      <c r="S429" s="311"/>
      <c r="T429" s="311"/>
      <c r="U429" s="311"/>
      <c r="V429" s="311"/>
      <c r="W429" s="311"/>
      <c r="X429" s="312"/>
    </row>
  </sheetData>
  <autoFilter ref="CO7:CR38" xr:uid="{2BBE27B1-C07B-46FF-AF1D-9C1254CF058E}"/>
  <mergeCells count="22">
    <mergeCell ref="A7:V9"/>
    <mergeCell ref="A35:V37"/>
    <mergeCell ref="A63:V65"/>
    <mergeCell ref="J67:T88"/>
    <mergeCell ref="A315:X317"/>
    <mergeCell ref="B302:C302"/>
    <mergeCell ref="A270:X272"/>
    <mergeCell ref="A209:V211"/>
    <mergeCell ref="W209:X211"/>
    <mergeCell ref="A91:V93"/>
    <mergeCell ref="W91:X93"/>
    <mergeCell ref="A118:V120"/>
    <mergeCell ref="W118:X120"/>
    <mergeCell ref="A149:V151"/>
    <mergeCell ref="W149:X151"/>
    <mergeCell ref="A427:X429"/>
    <mergeCell ref="A349:X351"/>
    <mergeCell ref="A375:X377"/>
    <mergeCell ref="A401:X403"/>
    <mergeCell ref="R330:U330"/>
    <mergeCell ref="R334:U334"/>
    <mergeCell ref="R338:U338"/>
  </mergeCells>
  <conditionalFormatting pivot="1">
    <cfRule type="cellIs" dxfId="1383" priority="4" operator="greaterThan">
      <formula>70000</formula>
    </cfRule>
  </conditionalFormatting>
  <conditionalFormatting pivot="1" sqref="DI7:DI96">
    <cfRule type="cellIs" dxfId="1382" priority="1" operator="greaterThan">
      <formula>30</formula>
    </cfRule>
  </conditionalFormatting>
  <dataValidations count="2">
    <dataValidation type="list" showInputMessage="1" showErrorMessage="1" sqref="B96" xr:uid="{11FAD74D-BCC2-4BFF-9800-62ADBD57D26C}">
      <formula1>$HH$7:$HH$25</formula1>
    </dataValidation>
    <dataValidation type="list" allowBlank="1" showInputMessage="1" showErrorMessage="1" sqref="B275" xr:uid="{523635CD-E87B-4FED-88B1-E391A21D92FB}">
      <formula1>$HH$7:$HH$27</formula1>
    </dataValidation>
  </dataValidations>
  <pageMargins left="0.7" right="0.7" top="0.75" bottom="0.75" header="0.3" footer="0.3"/>
  <ignoredErrors>
    <ignoredError sqref="DA10:DA36" formula="1"/>
  </ignoredErrors>
  <drawing r:id="rId14"/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87E86-9D8F-483B-AFF6-2994081CE598}">
  <sheetPr codeName="Hoja4"/>
  <dimension ref="A1:FH1954"/>
  <sheetViews>
    <sheetView topLeftCell="A321" zoomScale="55" zoomScaleNormal="55" workbookViewId="0">
      <selection activeCell="G361" sqref="G361"/>
    </sheetView>
  </sheetViews>
  <sheetFormatPr baseColWidth="10" defaultRowHeight="15" x14ac:dyDescent="0.25"/>
  <cols>
    <col min="2" max="2" width="17" customWidth="1"/>
    <col min="3" max="3" width="50.140625" customWidth="1"/>
    <col min="4" max="4" width="12" style="52" bestFit="1" customWidth="1"/>
    <col min="5" max="5" width="17.7109375" style="39" bestFit="1" customWidth="1"/>
    <col min="6" max="6" width="25.140625" style="39" bestFit="1" customWidth="1"/>
    <col min="7" max="7" width="18.7109375" customWidth="1"/>
    <col min="8" max="8" width="21" customWidth="1"/>
    <col min="9" max="9" width="20.85546875" customWidth="1"/>
    <col min="10" max="12" width="22.140625" customWidth="1"/>
    <col min="13" max="13" width="18.7109375" customWidth="1"/>
    <col min="14" max="14" width="20.7109375" customWidth="1"/>
    <col min="15" max="24" width="18.7109375" customWidth="1"/>
    <col min="25" max="164" width="11.42578125" style="42"/>
  </cols>
  <sheetData>
    <row r="1" spans="1:164" s="148" customFormat="1" ht="30.2" customHeight="1" thickBot="1" x14ac:dyDescent="0.3">
      <c r="A1" s="148" t="s">
        <v>187</v>
      </c>
      <c r="B1" s="48" t="s">
        <v>47</v>
      </c>
      <c r="C1" s="49" t="s">
        <v>48</v>
      </c>
      <c r="D1" s="49" t="s">
        <v>129</v>
      </c>
      <c r="E1" s="72" t="s">
        <v>35</v>
      </c>
      <c r="F1" s="71" t="s">
        <v>36</v>
      </c>
      <c r="G1" s="71" t="s">
        <v>37</v>
      </c>
      <c r="H1" s="71" t="s">
        <v>38</v>
      </c>
      <c r="I1" s="71" t="s">
        <v>39</v>
      </c>
      <c r="J1" s="71" t="s">
        <v>40</v>
      </c>
      <c r="K1" s="71" t="s">
        <v>41</v>
      </c>
      <c r="L1" s="71" t="s">
        <v>42</v>
      </c>
      <c r="M1" s="71" t="s">
        <v>43</v>
      </c>
      <c r="N1" s="71" t="s">
        <v>258</v>
      </c>
      <c r="O1" s="71" t="s">
        <v>116</v>
      </c>
      <c r="P1" s="71" t="s">
        <v>117</v>
      </c>
      <c r="Q1" s="71" t="s">
        <v>118</v>
      </c>
      <c r="R1" s="71" t="s">
        <v>110</v>
      </c>
      <c r="S1" s="71" t="s">
        <v>111</v>
      </c>
      <c r="T1" s="9" t="s">
        <v>216</v>
      </c>
      <c r="U1" s="9" t="s">
        <v>152</v>
      </c>
      <c r="V1" s="9" t="s">
        <v>153</v>
      </c>
      <c r="W1" s="161" t="s">
        <v>183</v>
      </c>
      <c r="X1" s="161" t="s">
        <v>193</v>
      </c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  <c r="DR1" s="147"/>
      <c r="DS1" s="147"/>
      <c r="DT1" s="147"/>
      <c r="DU1" s="147"/>
      <c r="DV1" s="147"/>
      <c r="DW1" s="147"/>
      <c r="DX1" s="147"/>
      <c r="DY1" s="147"/>
      <c r="DZ1" s="147"/>
      <c r="EA1" s="147"/>
      <c r="EB1" s="147"/>
      <c r="EC1" s="147"/>
      <c r="ED1" s="147"/>
      <c r="EE1" s="147"/>
      <c r="EF1" s="147"/>
      <c r="EG1" s="147"/>
      <c r="EH1" s="147"/>
      <c r="EI1" s="147"/>
      <c r="EJ1" s="147"/>
      <c r="EK1" s="147"/>
      <c r="EL1" s="147"/>
      <c r="EM1" s="147"/>
      <c r="EN1" s="147"/>
      <c r="EO1" s="147"/>
      <c r="EP1" s="147"/>
      <c r="EQ1" s="147"/>
      <c r="ER1" s="147"/>
      <c r="ES1" s="147"/>
      <c r="ET1" s="147"/>
      <c r="EU1" s="147"/>
      <c r="EV1" s="147"/>
      <c r="EW1" s="147"/>
      <c r="EX1" s="147"/>
      <c r="EY1" s="147"/>
      <c r="EZ1" s="147"/>
      <c r="FA1" s="147"/>
      <c r="FB1" s="147"/>
      <c r="FC1" s="147"/>
      <c r="FD1" s="147"/>
      <c r="FE1" s="147"/>
      <c r="FF1" s="147"/>
      <c r="FG1" s="147"/>
      <c r="FH1" s="147"/>
    </row>
    <row r="2" spans="1:164" s="82" customFormat="1" ht="12.2" customHeight="1" x14ac:dyDescent="0.25">
      <c r="A2" s="82">
        <v>1</v>
      </c>
      <c r="B2" s="78">
        <v>46113</v>
      </c>
      <c r="C2" s="79" t="s">
        <v>132</v>
      </c>
      <c r="D2" s="80">
        <v>1</v>
      </c>
      <c r="E2" s="81">
        <f>'BITÁCORA CALIDAD DE AGUA '!AY3</f>
        <v>0</v>
      </c>
      <c r="F2" s="81">
        <f>'BITÁCORA CALIDAD DE AGUA '!BB3</f>
        <v>0</v>
      </c>
      <c r="G2" s="81">
        <f>'BITÁCORA CALIDAD DE AGUA '!BE3</f>
        <v>0</v>
      </c>
      <c r="H2" s="81">
        <f>'BITÁCORA CALIDAD DE AGUA '!BH3</f>
        <v>0</v>
      </c>
      <c r="I2" s="81">
        <f>'BITÁCORA CALIDAD DE AGUA '!BK3</f>
        <v>0</v>
      </c>
      <c r="J2" s="81">
        <f>'BITÁCORA CALIDAD DE AGUA '!BN3</f>
        <v>0</v>
      </c>
      <c r="K2" s="81">
        <f>'BITÁCORA CALIDAD DE AGUA '!BQ3</f>
        <v>0</v>
      </c>
      <c r="L2" s="81">
        <f>'BITÁCORA CALIDAD DE AGUA '!BT3</f>
        <v>0</v>
      </c>
      <c r="M2" s="81">
        <f>'BITÁCORA CALIDAD DE AGUA '!BW3</f>
        <v>0</v>
      </c>
      <c r="N2" s="81">
        <f>'BITÁCORA CALIDAD DE AGUA '!BZ3</f>
        <v>0</v>
      </c>
      <c r="O2" s="81">
        <f>'BITÁCORA CALIDAD DE AGUA '!CC3</f>
        <v>0</v>
      </c>
      <c r="P2" s="79">
        <f>'BITÁCORA CALIDAD DE AGUA '!CF3</f>
        <v>0</v>
      </c>
      <c r="Q2" s="79">
        <f>'BITÁCORA CALIDAD DE AGUA '!CI3</f>
        <v>0</v>
      </c>
      <c r="R2" s="79">
        <f>'BITÁCORA CALIDAD DE AGUA '!CL3</f>
        <v>0</v>
      </c>
      <c r="S2" s="79">
        <f>'BITÁCORA CALIDAD DE AGUA '!CO3</f>
        <v>0</v>
      </c>
      <c r="T2" s="130"/>
      <c r="U2" s="130"/>
      <c r="V2" s="130"/>
      <c r="W2" s="87">
        <f>INDEX('Tabla datos 1'!E2:V2,MATCH(DASHBOARD!$B$96,'Tabla datos 1'!$E$1:$V$1,0))</f>
        <v>0</v>
      </c>
      <c r="X2" s="87">
        <f>INDEX('Tabla datos 1'!E2:V2,MATCH(DASHBOARD!$B$275,'Tabla datos 1'!$E$1:$V$1,0))</f>
        <v>0</v>
      </c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</row>
    <row r="3" spans="1:164" s="82" customFormat="1" ht="12.2" customHeight="1" x14ac:dyDescent="0.25">
      <c r="A3" s="82">
        <v>2</v>
      </c>
      <c r="B3" s="83">
        <f>+B2</f>
        <v>46113</v>
      </c>
      <c r="C3" s="84" t="s">
        <v>9</v>
      </c>
      <c r="D3" s="85">
        <v>1</v>
      </c>
      <c r="E3" s="86">
        <f>'BITÁCORA CALIDAD DE AGUA '!AY4</f>
        <v>0</v>
      </c>
      <c r="F3" s="86">
        <f>'BITÁCORA CALIDAD DE AGUA '!BB4</f>
        <v>0</v>
      </c>
      <c r="G3" s="86">
        <f>'BITÁCORA CALIDAD DE AGUA '!BE4</f>
        <v>0</v>
      </c>
      <c r="H3" s="86">
        <f>'BITÁCORA CALIDAD DE AGUA '!BH4</f>
        <v>0</v>
      </c>
      <c r="I3" s="86">
        <f>'BITÁCORA CALIDAD DE AGUA '!BK4</f>
        <v>0</v>
      </c>
      <c r="J3" s="86">
        <f>'BITÁCORA CALIDAD DE AGUA '!BN4</f>
        <v>0</v>
      </c>
      <c r="K3" s="86">
        <f>'BITÁCORA CALIDAD DE AGUA '!BQ4</f>
        <v>0</v>
      </c>
      <c r="L3" s="86">
        <f>'BITÁCORA CALIDAD DE AGUA '!BT4</f>
        <v>0</v>
      </c>
      <c r="M3" s="86">
        <f>'BITÁCORA CALIDAD DE AGUA '!BW4</f>
        <v>0</v>
      </c>
      <c r="N3" s="86">
        <f>'BITÁCORA CALIDAD DE AGUA '!BZ4</f>
        <v>0</v>
      </c>
      <c r="O3" s="86">
        <f>'BITÁCORA CALIDAD DE AGUA '!CC4</f>
        <v>0</v>
      </c>
      <c r="P3" s="87">
        <f>'BITÁCORA CALIDAD DE AGUA '!CF4</f>
        <v>0</v>
      </c>
      <c r="Q3" s="87">
        <f>'BITÁCORA CALIDAD DE AGUA '!CI4</f>
        <v>0</v>
      </c>
      <c r="R3" s="87">
        <f>'BITÁCORA CALIDAD DE AGUA '!CL4</f>
        <v>0</v>
      </c>
      <c r="S3" s="87">
        <f>'BITÁCORA CALIDAD DE AGUA '!CO4</f>
        <v>0</v>
      </c>
      <c r="T3" s="131"/>
      <c r="U3" s="131"/>
      <c r="V3" s="131"/>
      <c r="W3" s="87">
        <f>INDEX('Tabla datos 1'!E3:V3,MATCH(DASHBOARD!$B$96,'Tabla datos 1'!$E$1:$V$1,0))</f>
        <v>0</v>
      </c>
      <c r="X3" s="87">
        <f>INDEX('Tabla datos 1'!E3:V3,MATCH(DASHBOARD!$B$275,'Tabla datos 1'!$E$1:$V$1,0))</f>
        <v>0</v>
      </c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</row>
    <row r="4" spans="1:164" s="82" customFormat="1" ht="12.2" customHeight="1" x14ac:dyDescent="0.25">
      <c r="A4" s="82">
        <v>3</v>
      </c>
      <c r="B4" s="83">
        <f t="shared" ref="B4:B64" si="0">+B3</f>
        <v>46113</v>
      </c>
      <c r="C4" s="88" t="s">
        <v>133</v>
      </c>
      <c r="D4" s="85">
        <v>1</v>
      </c>
      <c r="E4" s="89">
        <f>'BITÁCORA CALIDAD DE AGUA '!AY5</f>
        <v>0</v>
      </c>
      <c r="F4" s="89">
        <f>'BITÁCORA CALIDAD DE AGUA '!BB5</f>
        <v>0</v>
      </c>
      <c r="G4" s="89">
        <f>'BITÁCORA CALIDAD DE AGUA '!BE5</f>
        <v>0</v>
      </c>
      <c r="H4" s="89">
        <f>'BITÁCORA CALIDAD DE AGUA '!BH5</f>
        <v>0</v>
      </c>
      <c r="I4" s="89">
        <f>'BITÁCORA CALIDAD DE AGUA '!BK5</f>
        <v>0</v>
      </c>
      <c r="J4" s="89">
        <f>'BITÁCORA CALIDAD DE AGUA '!BN5</f>
        <v>0</v>
      </c>
      <c r="K4" s="89">
        <f>'BITÁCORA CALIDAD DE AGUA '!BQ5</f>
        <v>0</v>
      </c>
      <c r="L4" s="89">
        <f>'BITÁCORA CALIDAD DE AGUA '!BT5</f>
        <v>0</v>
      </c>
      <c r="M4" s="89">
        <f>'BITÁCORA CALIDAD DE AGUA '!BW5</f>
        <v>0</v>
      </c>
      <c r="N4" s="89">
        <f>'BITÁCORA CALIDAD DE AGUA '!BZ5</f>
        <v>0</v>
      </c>
      <c r="O4" s="89">
        <f>'BITÁCORA CALIDAD DE AGUA '!CC5</f>
        <v>0</v>
      </c>
      <c r="P4" s="88">
        <f>'BITÁCORA CALIDAD DE AGUA '!CF5</f>
        <v>0</v>
      </c>
      <c r="Q4" s="88">
        <f>'BITÁCORA CALIDAD DE AGUA '!CI5</f>
        <v>0</v>
      </c>
      <c r="R4" s="88">
        <f>'BITÁCORA CALIDAD DE AGUA '!CL5</f>
        <v>0</v>
      </c>
      <c r="S4" s="88">
        <f>'BITÁCORA CALIDAD DE AGUA '!CO5</f>
        <v>0</v>
      </c>
      <c r="T4" s="132"/>
      <c r="U4" s="132"/>
      <c r="V4" s="132"/>
      <c r="W4" s="88">
        <f>INDEX('Tabla datos 1'!E4:V4,MATCH(DASHBOARD!$B$96,'Tabla datos 1'!$E$1:$V$1,0))</f>
        <v>0</v>
      </c>
      <c r="X4" s="88">
        <f>INDEX('Tabla datos 1'!E4:V4,MATCH(DASHBOARD!$B$275,'Tabla datos 1'!$E$1:$V$1,0))</f>
        <v>0</v>
      </c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</row>
    <row r="5" spans="1:164" s="82" customFormat="1" ht="12.2" customHeight="1" x14ac:dyDescent="0.25">
      <c r="A5" s="82">
        <v>4</v>
      </c>
      <c r="B5" s="83">
        <f t="shared" si="0"/>
        <v>46113</v>
      </c>
      <c r="C5" s="88" t="s">
        <v>134</v>
      </c>
      <c r="D5" s="85">
        <v>1</v>
      </c>
      <c r="E5" s="90">
        <f>'BITÁCORA CALIDAD DE AGUA '!AY6</f>
        <v>0</v>
      </c>
      <c r="F5" s="90">
        <f>'BITÁCORA CALIDAD DE AGUA '!BB6</f>
        <v>0</v>
      </c>
      <c r="G5" s="90">
        <f>'BITÁCORA CALIDAD DE AGUA '!BE6</f>
        <v>0</v>
      </c>
      <c r="H5" s="90">
        <f>'BITÁCORA CALIDAD DE AGUA '!BH6</f>
        <v>0</v>
      </c>
      <c r="I5" s="90">
        <f>'BITÁCORA CALIDAD DE AGUA '!BK6</f>
        <v>0</v>
      </c>
      <c r="J5" s="90">
        <f>'BITÁCORA CALIDAD DE AGUA '!BN6</f>
        <v>0</v>
      </c>
      <c r="K5" s="90">
        <f>'BITÁCORA CALIDAD DE AGUA '!BQ6</f>
        <v>0</v>
      </c>
      <c r="L5" s="90">
        <f>'BITÁCORA CALIDAD DE AGUA '!BT6</f>
        <v>0</v>
      </c>
      <c r="M5" s="90">
        <f>'BITÁCORA CALIDAD DE AGUA '!BW6</f>
        <v>0</v>
      </c>
      <c r="N5" s="90">
        <f>'BITÁCORA CALIDAD DE AGUA '!BZ6</f>
        <v>0</v>
      </c>
      <c r="O5" s="90">
        <f>'BITÁCORA CALIDAD DE AGUA '!CC6</f>
        <v>0</v>
      </c>
      <c r="P5" s="84">
        <f>'BITÁCORA CALIDAD DE AGUA '!CF6</f>
        <v>0</v>
      </c>
      <c r="Q5" s="84">
        <f>'BITÁCORA CALIDAD DE AGUA '!CI6</f>
        <v>0</v>
      </c>
      <c r="R5" s="84">
        <f>'BITÁCORA CALIDAD DE AGUA '!CL6</f>
        <v>0</v>
      </c>
      <c r="S5" s="84">
        <f>'BITÁCORA CALIDAD DE AGUA '!CO6</f>
        <v>0</v>
      </c>
      <c r="T5" s="133"/>
      <c r="U5" s="133"/>
      <c r="V5" s="133"/>
      <c r="W5" s="84">
        <f>INDEX('Tabla datos 1'!E5:V5,MATCH(DASHBOARD!$B$96,'Tabla datos 1'!$E$1:$V$1,0))</f>
        <v>0</v>
      </c>
      <c r="X5" s="84">
        <f>INDEX('Tabla datos 1'!E5:V5,MATCH(DASHBOARD!$B$275,'Tabla datos 1'!$E$1:$V$1,0))</f>
        <v>0</v>
      </c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</row>
    <row r="6" spans="1:164" s="82" customFormat="1" ht="12.2" customHeight="1" x14ac:dyDescent="0.25">
      <c r="A6" s="82">
        <v>5</v>
      </c>
      <c r="B6" s="83">
        <f t="shared" si="0"/>
        <v>46113</v>
      </c>
      <c r="C6" s="88" t="s">
        <v>135</v>
      </c>
      <c r="D6" s="85">
        <v>1</v>
      </c>
      <c r="E6" s="90">
        <f>'BITÁCORA CALIDAD DE AGUA '!AY7</f>
        <v>0</v>
      </c>
      <c r="F6" s="90">
        <f>'BITÁCORA CALIDAD DE AGUA '!BB7</f>
        <v>0</v>
      </c>
      <c r="G6" s="90">
        <f>'BITÁCORA CALIDAD DE AGUA '!BE7</f>
        <v>0</v>
      </c>
      <c r="H6" s="90">
        <f>'BITÁCORA CALIDAD DE AGUA '!BH7</f>
        <v>0</v>
      </c>
      <c r="I6" s="90">
        <f>'BITÁCORA CALIDAD DE AGUA '!BK7</f>
        <v>0</v>
      </c>
      <c r="J6" s="90">
        <f>'BITÁCORA CALIDAD DE AGUA '!BN7</f>
        <v>0</v>
      </c>
      <c r="K6" s="90">
        <f>'BITÁCORA CALIDAD DE AGUA '!BQ7</f>
        <v>0</v>
      </c>
      <c r="L6" s="90">
        <f>'BITÁCORA CALIDAD DE AGUA '!BT7</f>
        <v>0</v>
      </c>
      <c r="M6" s="90">
        <f>'BITÁCORA CALIDAD DE AGUA '!BW7</f>
        <v>0</v>
      </c>
      <c r="N6" s="90">
        <f>'BITÁCORA CALIDAD DE AGUA '!BZ7</f>
        <v>0</v>
      </c>
      <c r="O6" s="90">
        <f>'BITÁCORA CALIDAD DE AGUA '!CC7</f>
        <v>0</v>
      </c>
      <c r="P6" s="84">
        <f>'BITÁCORA CALIDAD DE AGUA '!CF7</f>
        <v>0</v>
      </c>
      <c r="Q6" s="84">
        <f>'BITÁCORA CALIDAD DE AGUA '!CI7</f>
        <v>0</v>
      </c>
      <c r="R6" s="84">
        <f>'BITÁCORA CALIDAD DE AGUA '!CL7</f>
        <v>0</v>
      </c>
      <c r="S6" s="84">
        <f>'BITÁCORA CALIDAD DE AGUA '!CO7</f>
        <v>0</v>
      </c>
      <c r="T6" s="133"/>
      <c r="U6" s="133"/>
      <c r="V6" s="133"/>
      <c r="W6" s="84">
        <f>INDEX('Tabla datos 1'!E6:V6,MATCH(DASHBOARD!$B$96,'Tabla datos 1'!$E$1:$V$1,0))</f>
        <v>0</v>
      </c>
      <c r="X6" s="84">
        <f>INDEX('Tabla datos 1'!E6:V6,MATCH(DASHBOARD!$B$275,'Tabla datos 1'!$E$1:$V$1,0))</f>
        <v>0</v>
      </c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</row>
    <row r="7" spans="1:164" s="82" customFormat="1" ht="12.2" customHeight="1" x14ac:dyDescent="0.25">
      <c r="A7" s="82">
        <v>6</v>
      </c>
      <c r="B7" s="83">
        <f t="shared" si="0"/>
        <v>46113</v>
      </c>
      <c r="C7" s="88" t="s">
        <v>136</v>
      </c>
      <c r="D7" s="85">
        <v>1</v>
      </c>
      <c r="E7" s="90">
        <f>'BITÁCORA CALIDAD DE AGUA '!AY8</f>
        <v>0</v>
      </c>
      <c r="F7" s="90">
        <f>'BITÁCORA CALIDAD DE AGUA '!BB8</f>
        <v>0</v>
      </c>
      <c r="G7" s="90">
        <f>'BITÁCORA CALIDAD DE AGUA '!BE8</f>
        <v>0</v>
      </c>
      <c r="H7" s="90">
        <f>'BITÁCORA CALIDAD DE AGUA '!BH8</f>
        <v>0</v>
      </c>
      <c r="I7" s="90">
        <f>'BITÁCORA CALIDAD DE AGUA '!BK8</f>
        <v>0</v>
      </c>
      <c r="J7" s="90">
        <f>'BITÁCORA CALIDAD DE AGUA '!BN8</f>
        <v>0</v>
      </c>
      <c r="K7" s="90">
        <f>'BITÁCORA CALIDAD DE AGUA '!BQ8</f>
        <v>0</v>
      </c>
      <c r="L7" s="90">
        <f>'BITÁCORA CALIDAD DE AGUA '!BT8</f>
        <v>0</v>
      </c>
      <c r="M7" s="90">
        <f>'BITÁCORA CALIDAD DE AGUA '!BW8</f>
        <v>0</v>
      </c>
      <c r="N7" s="90">
        <f>'BITÁCORA CALIDAD DE AGUA '!BZ8</f>
        <v>0</v>
      </c>
      <c r="O7" s="90">
        <f>'BITÁCORA CALIDAD DE AGUA '!CC8</f>
        <v>0</v>
      </c>
      <c r="P7" s="84">
        <f>'BITÁCORA CALIDAD DE AGUA '!CF8</f>
        <v>0</v>
      </c>
      <c r="Q7" s="84">
        <f>'BITÁCORA CALIDAD DE AGUA '!CI8</f>
        <v>0</v>
      </c>
      <c r="R7" s="84">
        <f>'BITÁCORA CALIDAD DE AGUA '!CL8</f>
        <v>0</v>
      </c>
      <c r="S7" s="84">
        <f>'BITÁCORA CALIDAD DE AGUA '!CO8</f>
        <v>0</v>
      </c>
      <c r="T7" s="133"/>
      <c r="U7" s="133"/>
      <c r="V7" s="133"/>
      <c r="W7" s="84">
        <f>INDEX('Tabla datos 1'!E7:V7,MATCH(DASHBOARD!$B$96,'Tabla datos 1'!$E$1:$V$1,0))</f>
        <v>0</v>
      </c>
      <c r="X7" s="84">
        <f>INDEX('Tabla datos 1'!E7:V7,MATCH(DASHBOARD!$B$275,'Tabla datos 1'!$E$1:$V$1,0))</f>
        <v>0</v>
      </c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</row>
    <row r="8" spans="1:164" s="82" customFormat="1" ht="12.2" customHeight="1" x14ac:dyDescent="0.25">
      <c r="A8" s="82">
        <v>7</v>
      </c>
      <c r="B8" s="83">
        <f t="shared" si="0"/>
        <v>46113</v>
      </c>
      <c r="C8" s="88" t="s">
        <v>137</v>
      </c>
      <c r="D8" s="85">
        <v>1</v>
      </c>
      <c r="E8" s="90">
        <f>'BITÁCORA CALIDAD DE AGUA '!AY9</f>
        <v>0</v>
      </c>
      <c r="F8" s="90">
        <f>'BITÁCORA CALIDAD DE AGUA '!BB9</f>
        <v>0</v>
      </c>
      <c r="G8" s="90">
        <f>'BITÁCORA CALIDAD DE AGUA '!BE9</f>
        <v>0</v>
      </c>
      <c r="H8" s="90">
        <f>'BITÁCORA CALIDAD DE AGUA '!BH9</f>
        <v>0</v>
      </c>
      <c r="I8" s="90">
        <f>'BITÁCORA CALIDAD DE AGUA '!BK9</f>
        <v>0</v>
      </c>
      <c r="J8" s="90">
        <f>'BITÁCORA CALIDAD DE AGUA '!BN9</f>
        <v>0</v>
      </c>
      <c r="K8" s="90">
        <f>'BITÁCORA CALIDAD DE AGUA '!BQ9</f>
        <v>0</v>
      </c>
      <c r="L8" s="90">
        <f>'BITÁCORA CALIDAD DE AGUA '!BT9</f>
        <v>0</v>
      </c>
      <c r="M8" s="90">
        <f>'BITÁCORA CALIDAD DE AGUA '!BW9</f>
        <v>0</v>
      </c>
      <c r="N8" s="90">
        <f>'BITÁCORA CALIDAD DE AGUA '!BZ9</f>
        <v>0</v>
      </c>
      <c r="O8" s="90">
        <f>'BITÁCORA CALIDAD DE AGUA '!CC9</f>
        <v>0</v>
      </c>
      <c r="P8" s="84">
        <f>'BITÁCORA CALIDAD DE AGUA '!CF9</f>
        <v>0</v>
      </c>
      <c r="Q8" s="84">
        <f>'BITÁCORA CALIDAD DE AGUA '!CI9</f>
        <v>0</v>
      </c>
      <c r="R8" s="84">
        <f>'BITÁCORA CALIDAD DE AGUA '!CL9</f>
        <v>0</v>
      </c>
      <c r="S8" s="84">
        <f>'BITÁCORA CALIDAD DE AGUA '!CO9</f>
        <v>0</v>
      </c>
      <c r="T8" s="133"/>
      <c r="U8" s="133"/>
      <c r="V8" s="133"/>
      <c r="W8" s="84">
        <f>INDEX('Tabla datos 1'!E8:V8,MATCH(DASHBOARD!$B$96,'Tabla datos 1'!$E$1:$V$1,0))</f>
        <v>0</v>
      </c>
      <c r="X8" s="84">
        <f>INDEX('Tabla datos 1'!E8:V8,MATCH(DASHBOARD!$B$275,'Tabla datos 1'!$E$1:$V$1,0))</f>
        <v>0</v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</row>
    <row r="9" spans="1:164" s="82" customFormat="1" ht="12.2" customHeight="1" x14ac:dyDescent="0.25">
      <c r="A9" s="82">
        <v>8</v>
      </c>
      <c r="B9" s="83">
        <f t="shared" si="0"/>
        <v>46113</v>
      </c>
      <c r="C9" s="88" t="s">
        <v>138</v>
      </c>
      <c r="D9" s="85">
        <v>1</v>
      </c>
      <c r="E9" s="90">
        <f>'BITÁCORA CALIDAD DE AGUA '!AY10</f>
        <v>0</v>
      </c>
      <c r="F9" s="90">
        <f>'BITÁCORA CALIDAD DE AGUA '!BB10</f>
        <v>0</v>
      </c>
      <c r="G9" s="90">
        <f>'BITÁCORA CALIDAD DE AGUA '!BE10</f>
        <v>0</v>
      </c>
      <c r="H9" s="90">
        <f>'BITÁCORA CALIDAD DE AGUA '!BH10</f>
        <v>0</v>
      </c>
      <c r="I9" s="90">
        <f>'BITÁCORA CALIDAD DE AGUA '!BK10</f>
        <v>0</v>
      </c>
      <c r="J9" s="90">
        <f>'BITÁCORA CALIDAD DE AGUA '!BN10</f>
        <v>0</v>
      </c>
      <c r="K9" s="90">
        <f>'BITÁCORA CALIDAD DE AGUA '!BQ10</f>
        <v>0</v>
      </c>
      <c r="L9" s="90">
        <f>'BITÁCORA CALIDAD DE AGUA '!BT10</f>
        <v>0</v>
      </c>
      <c r="M9" s="90">
        <f>'BITÁCORA CALIDAD DE AGUA '!BW10</f>
        <v>0</v>
      </c>
      <c r="N9" s="90">
        <f>'BITÁCORA CALIDAD DE AGUA '!BZ10</f>
        <v>0</v>
      </c>
      <c r="O9" s="90">
        <f>'BITÁCORA CALIDAD DE AGUA '!CC10</f>
        <v>0</v>
      </c>
      <c r="P9" s="84">
        <f>'BITÁCORA CALIDAD DE AGUA '!CF10</f>
        <v>0</v>
      </c>
      <c r="Q9" s="84">
        <f>'BITÁCORA CALIDAD DE AGUA '!CI10</f>
        <v>0</v>
      </c>
      <c r="R9" s="84">
        <f>'BITÁCORA CALIDAD DE AGUA '!CL10</f>
        <v>0</v>
      </c>
      <c r="S9" s="84">
        <f>'BITÁCORA CALIDAD DE AGUA '!CO10</f>
        <v>0</v>
      </c>
      <c r="T9" s="133"/>
      <c r="U9" s="133"/>
      <c r="V9" s="133"/>
      <c r="W9" s="84">
        <f>INDEX('Tabla datos 1'!E9:V9,MATCH(DASHBOARD!$B$96,'Tabla datos 1'!$E$1:$V$1,0))</f>
        <v>0</v>
      </c>
      <c r="X9" s="84">
        <f>INDEX('Tabla datos 1'!E9:V9,MATCH(DASHBOARD!$B$275,'Tabla datos 1'!$E$1:$V$1,0))</f>
        <v>0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</row>
    <row r="10" spans="1:164" s="82" customFormat="1" ht="12.2" customHeight="1" x14ac:dyDescent="0.25">
      <c r="A10" s="82">
        <v>9</v>
      </c>
      <c r="B10" s="83">
        <f t="shared" si="0"/>
        <v>46113</v>
      </c>
      <c r="C10" s="88" t="s">
        <v>139</v>
      </c>
      <c r="D10" s="85">
        <v>1</v>
      </c>
      <c r="E10" s="90">
        <f>'BITÁCORA CALIDAD DE AGUA '!AY11</f>
        <v>0</v>
      </c>
      <c r="F10" s="90">
        <f>'BITÁCORA CALIDAD DE AGUA '!BB11</f>
        <v>0</v>
      </c>
      <c r="G10" s="90">
        <f>'BITÁCORA CALIDAD DE AGUA '!BE11</f>
        <v>0</v>
      </c>
      <c r="H10" s="90">
        <f>'BITÁCORA CALIDAD DE AGUA '!BH11</f>
        <v>0</v>
      </c>
      <c r="I10" s="90">
        <f>'BITÁCORA CALIDAD DE AGUA '!BK11</f>
        <v>0</v>
      </c>
      <c r="J10" s="90">
        <f>'BITÁCORA CALIDAD DE AGUA '!BN11</f>
        <v>0</v>
      </c>
      <c r="K10" s="90">
        <f>'BITÁCORA CALIDAD DE AGUA '!BQ11</f>
        <v>0</v>
      </c>
      <c r="L10" s="90">
        <f>'BITÁCORA CALIDAD DE AGUA '!BT11</f>
        <v>0</v>
      </c>
      <c r="M10" s="90">
        <f>'BITÁCORA CALIDAD DE AGUA '!BW11</f>
        <v>0</v>
      </c>
      <c r="N10" s="90">
        <f>'BITÁCORA CALIDAD DE AGUA '!BZ11</f>
        <v>0</v>
      </c>
      <c r="O10" s="90">
        <f>'BITÁCORA CALIDAD DE AGUA '!CC11</f>
        <v>0</v>
      </c>
      <c r="P10" s="84">
        <f>'BITÁCORA CALIDAD DE AGUA '!CF11</f>
        <v>0</v>
      </c>
      <c r="Q10" s="84">
        <f>'BITÁCORA CALIDAD DE AGUA '!CI11</f>
        <v>0</v>
      </c>
      <c r="R10" s="84">
        <f>'BITÁCORA CALIDAD DE AGUA '!CL11</f>
        <v>0</v>
      </c>
      <c r="S10" s="84">
        <f>'BITÁCORA CALIDAD DE AGUA '!CO11</f>
        <v>0</v>
      </c>
      <c r="T10" s="133"/>
      <c r="U10" s="133"/>
      <c r="V10" s="133"/>
      <c r="W10" s="84">
        <f>INDEX('Tabla datos 1'!E10:V10,MATCH(DASHBOARD!$B$96,'Tabla datos 1'!$E$1:$V$1,0))</f>
        <v>0</v>
      </c>
      <c r="X10" s="84">
        <f>INDEX('Tabla datos 1'!E10:V10,MATCH(DASHBOARD!$B$275,'Tabla datos 1'!$E$1:$V$1,0))</f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</row>
    <row r="11" spans="1:164" s="82" customFormat="1" ht="12.2" customHeight="1" x14ac:dyDescent="0.25">
      <c r="A11" s="82">
        <v>10</v>
      </c>
      <c r="B11" s="83">
        <f t="shared" si="0"/>
        <v>46113</v>
      </c>
      <c r="C11" s="88" t="s">
        <v>140</v>
      </c>
      <c r="D11" s="85">
        <v>1</v>
      </c>
      <c r="E11" s="90">
        <f>'BITÁCORA CALIDAD DE AGUA '!AY12</f>
        <v>0</v>
      </c>
      <c r="F11" s="90">
        <f>'BITÁCORA CALIDAD DE AGUA '!BB12</f>
        <v>0</v>
      </c>
      <c r="G11" s="90">
        <f>'BITÁCORA CALIDAD DE AGUA '!BE12</f>
        <v>0</v>
      </c>
      <c r="H11" s="90">
        <f>'BITÁCORA CALIDAD DE AGUA '!BH12</f>
        <v>0</v>
      </c>
      <c r="I11" s="90">
        <f>'BITÁCORA CALIDAD DE AGUA '!BK12</f>
        <v>0</v>
      </c>
      <c r="J11" s="90">
        <f>'BITÁCORA CALIDAD DE AGUA '!BN12</f>
        <v>0</v>
      </c>
      <c r="K11" s="90">
        <f>'BITÁCORA CALIDAD DE AGUA '!BQ12</f>
        <v>0</v>
      </c>
      <c r="L11" s="90">
        <f>'BITÁCORA CALIDAD DE AGUA '!BT12</f>
        <v>0</v>
      </c>
      <c r="M11" s="90">
        <f>'BITÁCORA CALIDAD DE AGUA '!BW12</f>
        <v>0</v>
      </c>
      <c r="N11" s="90">
        <f>'BITÁCORA CALIDAD DE AGUA '!BZ12</f>
        <v>0</v>
      </c>
      <c r="O11" s="90">
        <f>'BITÁCORA CALIDAD DE AGUA '!CC12</f>
        <v>0</v>
      </c>
      <c r="P11" s="84">
        <f>'BITÁCORA CALIDAD DE AGUA '!CF12</f>
        <v>0</v>
      </c>
      <c r="Q11" s="84">
        <f>'BITÁCORA CALIDAD DE AGUA '!CI12</f>
        <v>0</v>
      </c>
      <c r="R11" s="84">
        <f>'BITÁCORA CALIDAD DE AGUA '!CL12</f>
        <v>0</v>
      </c>
      <c r="S11" s="84">
        <f>'BITÁCORA CALIDAD DE AGUA '!CO12</f>
        <v>0</v>
      </c>
      <c r="T11" s="133"/>
      <c r="U11" s="133"/>
      <c r="V11" s="133"/>
      <c r="W11" s="84">
        <f>INDEX('Tabla datos 1'!E11:V11,MATCH(DASHBOARD!$B$96,'Tabla datos 1'!$E$1:$V$1,0))</f>
        <v>0</v>
      </c>
      <c r="X11" s="84">
        <f>INDEX('Tabla datos 1'!E11:V11,MATCH(DASHBOARD!$B$275,'Tabla datos 1'!$E$1:$V$1,0))</f>
        <v>0</v>
      </c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</row>
    <row r="12" spans="1:164" s="82" customFormat="1" ht="12.2" customHeight="1" x14ac:dyDescent="0.25">
      <c r="A12" s="82">
        <v>11</v>
      </c>
      <c r="B12" s="83">
        <f t="shared" si="0"/>
        <v>46113</v>
      </c>
      <c r="C12" s="88" t="s">
        <v>141</v>
      </c>
      <c r="D12" s="85">
        <v>1</v>
      </c>
      <c r="E12" s="90">
        <f>'BITÁCORA CALIDAD DE AGUA '!AY13</f>
        <v>0</v>
      </c>
      <c r="F12" s="90">
        <f>'BITÁCORA CALIDAD DE AGUA '!BB13</f>
        <v>0</v>
      </c>
      <c r="G12" s="90">
        <f>'BITÁCORA CALIDAD DE AGUA '!BE13</f>
        <v>0</v>
      </c>
      <c r="H12" s="90">
        <f>'BITÁCORA CALIDAD DE AGUA '!BH13</f>
        <v>0</v>
      </c>
      <c r="I12" s="90">
        <f>'BITÁCORA CALIDAD DE AGUA '!BK13</f>
        <v>0</v>
      </c>
      <c r="J12" s="90">
        <f>'BITÁCORA CALIDAD DE AGUA '!BN13</f>
        <v>0</v>
      </c>
      <c r="K12" s="90">
        <f>'BITÁCORA CALIDAD DE AGUA '!BQ13</f>
        <v>0</v>
      </c>
      <c r="L12" s="90">
        <f>'BITÁCORA CALIDAD DE AGUA '!BT13</f>
        <v>0</v>
      </c>
      <c r="M12" s="90">
        <f>'BITÁCORA CALIDAD DE AGUA '!BW13</f>
        <v>0</v>
      </c>
      <c r="N12" s="90">
        <f>'BITÁCORA CALIDAD DE AGUA '!BZ13</f>
        <v>0</v>
      </c>
      <c r="O12" s="90">
        <f>'BITÁCORA CALIDAD DE AGUA '!CC13</f>
        <v>0</v>
      </c>
      <c r="P12" s="84">
        <f>'BITÁCORA CALIDAD DE AGUA '!CF13</f>
        <v>0</v>
      </c>
      <c r="Q12" s="84">
        <f>'BITÁCORA CALIDAD DE AGUA '!CI13</f>
        <v>0</v>
      </c>
      <c r="R12" s="84">
        <f>'BITÁCORA CALIDAD DE AGUA '!CL13</f>
        <v>0</v>
      </c>
      <c r="S12" s="84">
        <f>'BITÁCORA CALIDAD DE AGUA '!CO13</f>
        <v>0</v>
      </c>
      <c r="T12" s="133"/>
      <c r="U12" s="133"/>
      <c r="V12" s="133"/>
      <c r="W12" s="84">
        <f>INDEX('Tabla datos 1'!E12:V12,MATCH(DASHBOARD!$B$96,'Tabla datos 1'!$E$1:$V$1,0))</f>
        <v>0</v>
      </c>
      <c r="X12" s="84">
        <f>INDEX('Tabla datos 1'!E12:V12,MATCH(DASHBOARD!$B$275,'Tabla datos 1'!$E$1:$V$1,0))</f>
        <v>0</v>
      </c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</row>
    <row r="13" spans="1:164" s="82" customFormat="1" ht="12.2" customHeight="1" x14ac:dyDescent="0.25">
      <c r="A13" s="82">
        <v>12</v>
      </c>
      <c r="B13" s="83">
        <f t="shared" si="0"/>
        <v>46113</v>
      </c>
      <c r="C13" s="88" t="s">
        <v>142</v>
      </c>
      <c r="D13" s="85">
        <v>1</v>
      </c>
      <c r="E13" s="90">
        <f>'BITÁCORA CALIDAD DE AGUA '!AY14</f>
        <v>0</v>
      </c>
      <c r="F13" s="90">
        <f>'BITÁCORA CALIDAD DE AGUA '!BB14</f>
        <v>0</v>
      </c>
      <c r="G13" s="90">
        <f>'BITÁCORA CALIDAD DE AGUA '!BE14</f>
        <v>0</v>
      </c>
      <c r="H13" s="90">
        <f>'BITÁCORA CALIDAD DE AGUA '!BH14</f>
        <v>0</v>
      </c>
      <c r="I13" s="90">
        <f>'BITÁCORA CALIDAD DE AGUA '!BK14</f>
        <v>0</v>
      </c>
      <c r="J13" s="90">
        <f>'BITÁCORA CALIDAD DE AGUA '!BN14</f>
        <v>0</v>
      </c>
      <c r="K13" s="90">
        <f>'BITÁCORA CALIDAD DE AGUA '!BQ14</f>
        <v>0</v>
      </c>
      <c r="L13" s="90">
        <f>'BITÁCORA CALIDAD DE AGUA '!BT14</f>
        <v>0</v>
      </c>
      <c r="M13" s="90">
        <f>'BITÁCORA CALIDAD DE AGUA '!BW14</f>
        <v>0</v>
      </c>
      <c r="N13" s="90">
        <f>'BITÁCORA CALIDAD DE AGUA '!BZ14</f>
        <v>0</v>
      </c>
      <c r="O13" s="90">
        <f>'BITÁCORA CALIDAD DE AGUA '!CC14</f>
        <v>0</v>
      </c>
      <c r="P13" s="84">
        <f>'BITÁCORA CALIDAD DE AGUA '!CF14</f>
        <v>0</v>
      </c>
      <c r="Q13" s="84">
        <f>'BITÁCORA CALIDAD DE AGUA '!CI14</f>
        <v>0</v>
      </c>
      <c r="R13" s="84">
        <f>'BITÁCORA CALIDAD DE AGUA '!CL14</f>
        <v>0</v>
      </c>
      <c r="S13" s="84">
        <f>'BITÁCORA CALIDAD DE AGUA '!CO14</f>
        <v>0</v>
      </c>
      <c r="T13" s="133"/>
      <c r="U13" s="133"/>
      <c r="V13" s="133"/>
      <c r="W13" s="84">
        <f>INDEX('Tabla datos 1'!E13:V13,MATCH(DASHBOARD!$B$96,'Tabla datos 1'!$E$1:$V$1,0))</f>
        <v>0</v>
      </c>
      <c r="X13" s="84">
        <f>INDEX('Tabla datos 1'!E13:V13,MATCH(DASHBOARD!$B$275,'Tabla datos 1'!$E$1:$V$1,0))</f>
        <v>0</v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</row>
    <row r="14" spans="1:164" s="82" customFormat="1" ht="12.2" customHeight="1" x14ac:dyDescent="0.25">
      <c r="A14" s="82">
        <v>13</v>
      </c>
      <c r="B14" s="83">
        <f t="shared" si="0"/>
        <v>46113</v>
      </c>
      <c r="C14" s="88" t="s">
        <v>143</v>
      </c>
      <c r="D14" s="85">
        <v>1</v>
      </c>
      <c r="E14" s="90">
        <f>'BITÁCORA CALIDAD DE AGUA '!AY15</f>
        <v>0</v>
      </c>
      <c r="F14" s="90">
        <f>'BITÁCORA CALIDAD DE AGUA '!BB15</f>
        <v>0</v>
      </c>
      <c r="G14" s="90">
        <f>'BITÁCORA CALIDAD DE AGUA '!BE15</f>
        <v>0</v>
      </c>
      <c r="H14" s="90">
        <f>'BITÁCORA CALIDAD DE AGUA '!BH15</f>
        <v>0</v>
      </c>
      <c r="I14" s="90">
        <f>'BITÁCORA CALIDAD DE AGUA '!BK15</f>
        <v>0</v>
      </c>
      <c r="J14" s="90">
        <f>'BITÁCORA CALIDAD DE AGUA '!BN15</f>
        <v>0</v>
      </c>
      <c r="K14" s="90">
        <f>'BITÁCORA CALIDAD DE AGUA '!BQ15</f>
        <v>0</v>
      </c>
      <c r="L14" s="90">
        <f>'BITÁCORA CALIDAD DE AGUA '!BT15</f>
        <v>0</v>
      </c>
      <c r="M14" s="90">
        <f>'BITÁCORA CALIDAD DE AGUA '!BW15</f>
        <v>0</v>
      </c>
      <c r="N14" s="90">
        <f>'BITÁCORA CALIDAD DE AGUA '!BZ15</f>
        <v>0</v>
      </c>
      <c r="O14" s="90">
        <f>'BITÁCORA CALIDAD DE AGUA '!CC15</f>
        <v>0</v>
      </c>
      <c r="P14" s="84">
        <f>'BITÁCORA CALIDAD DE AGUA '!CF15</f>
        <v>0</v>
      </c>
      <c r="Q14" s="84">
        <f>'BITÁCORA CALIDAD DE AGUA '!CI15</f>
        <v>0</v>
      </c>
      <c r="R14" s="84">
        <f>'BITÁCORA CALIDAD DE AGUA '!CL15</f>
        <v>0</v>
      </c>
      <c r="S14" s="84">
        <f>'BITÁCORA CALIDAD DE AGUA '!CO15</f>
        <v>0</v>
      </c>
      <c r="T14" s="133"/>
      <c r="U14" s="133"/>
      <c r="V14" s="133"/>
      <c r="W14" s="84">
        <f>INDEX('Tabla datos 1'!E14:V14,MATCH(DASHBOARD!$B$96,'Tabla datos 1'!$E$1:$V$1,0))</f>
        <v>0</v>
      </c>
      <c r="X14" s="84">
        <f>INDEX('Tabla datos 1'!E14:V14,MATCH(DASHBOARD!$B$275,'Tabla datos 1'!$E$1:$V$1,0))</f>
        <v>0</v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</row>
    <row r="15" spans="1:164" s="82" customFormat="1" ht="12.2" customHeight="1" x14ac:dyDescent="0.25">
      <c r="A15" s="82">
        <v>14</v>
      </c>
      <c r="B15" s="83">
        <f t="shared" si="0"/>
        <v>46113</v>
      </c>
      <c r="C15" s="88" t="s">
        <v>144</v>
      </c>
      <c r="D15" s="85">
        <v>1</v>
      </c>
      <c r="E15" s="90">
        <f>'BITÁCORA CALIDAD DE AGUA '!AY16</f>
        <v>0</v>
      </c>
      <c r="F15" s="90">
        <f>'BITÁCORA CALIDAD DE AGUA '!BB16</f>
        <v>0</v>
      </c>
      <c r="G15" s="90">
        <f>'BITÁCORA CALIDAD DE AGUA '!BE16</f>
        <v>0</v>
      </c>
      <c r="H15" s="90">
        <f>'BITÁCORA CALIDAD DE AGUA '!BH16</f>
        <v>0</v>
      </c>
      <c r="I15" s="90">
        <f>'BITÁCORA CALIDAD DE AGUA '!BK16</f>
        <v>0</v>
      </c>
      <c r="J15" s="90">
        <f>'BITÁCORA CALIDAD DE AGUA '!BN16</f>
        <v>0</v>
      </c>
      <c r="K15" s="90">
        <f>'BITÁCORA CALIDAD DE AGUA '!BQ16</f>
        <v>0</v>
      </c>
      <c r="L15" s="90">
        <f>'BITÁCORA CALIDAD DE AGUA '!BT16</f>
        <v>0</v>
      </c>
      <c r="M15" s="90">
        <f>'BITÁCORA CALIDAD DE AGUA '!BW16</f>
        <v>0</v>
      </c>
      <c r="N15" s="90">
        <f>'BITÁCORA CALIDAD DE AGUA '!BZ16</f>
        <v>0</v>
      </c>
      <c r="O15" s="90">
        <f>'BITÁCORA CALIDAD DE AGUA '!CC16</f>
        <v>0</v>
      </c>
      <c r="P15" s="84">
        <f>'BITÁCORA CALIDAD DE AGUA '!CF16</f>
        <v>0</v>
      </c>
      <c r="Q15" s="84">
        <f>'BITÁCORA CALIDAD DE AGUA '!CI16</f>
        <v>0</v>
      </c>
      <c r="R15" s="84">
        <f>'BITÁCORA CALIDAD DE AGUA '!CL16</f>
        <v>0</v>
      </c>
      <c r="S15" s="84">
        <f>'BITÁCORA CALIDAD DE AGUA '!CO16</f>
        <v>0</v>
      </c>
      <c r="T15" s="133"/>
      <c r="U15" s="133"/>
      <c r="V15" s="133"/>
      <c r="W15" s="84">
        <f>INDEX('Tabla datos 1'!E15:V15,MATCH(DASHBOARD!$B$96,'Tabla datos 1'!$E$1:$V$1,0))</f>
        <v>0</v>
      </c>
      <c r="X15" s="84">
        <f>INDEX('Tabla datos 1'!E15:V15,MATCH(DASHBOARD!$B$275,'Tabla datos 1'!$E$1:$V$1,0))</f>
        <v>0</v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</row>
    <row r="16" spans="1:164" s="82" customFormat="1" ht="12.2" customHeight="1" x14ac:dyDescent="0.25">
      <c r="A16" s="82">
        <v>15</v>
      </c>
      <c r="B16" s="83">
        <f t="shared" si="0"/>
        <v>46113</v>
      </c>
      <c r="C16" s="88" t="s">
        <v>145</v>
      </c>
      <c r="D16" s="85">
        <v>1</v>
      </c>
      <c r="E16" s="90">
        <f>'BITÁCORA CALIDAD DE AGUA '!AY17</f>
        <v>0</v>
      </c>
      <c r="F16" s="90">
        <f>'BITÁCORA CALIDAD DE AGUA '!BB17</f>
        <v>0</v>
      </c>
      <c r="G16" s="90">
        <f>'BITÁCORA CALIDAD DE AGUA '!BE17</f>
        <v>0</v>
      </c>
      <c r="H16" s="90">
        <f>'BITÁCORA CALIDAD DE AGUA '!BH17</f>
        <v>0</v>
      </c>
      <c r="I16" s="90">
        <f>'BITÁCORA CALIDAD DE AGUA '!BK17</f>
        <v>0</v>
      </c>
      <c r="J16" s="90">
        <f>'BITÁCORA CALIDAD DE AGUA '!BN17</f>
        <v>0</v>
      </c>
      <c r="K16" s="90">
        <f>'BITÁCORA CALIDAD DE AGUA '!BQ17</f>
        <v>0</v>
      </c>
      <c r="L16" s="90">
        <f>'BITÁCORA CALIDAD DE AGUA '!BT17</f>
        <v>0</v>
      </c>
      <c r="M16" s="90">
        <f>'BITÁCORA CALIDAD DE AGUA '!BW17</f>
        <v>0</v>
      </c>
      <c r="N16" s="90">
        <f>'BITÁCORA CALIDAD DE AGUA '!BZ17</f>
        <v>0</v>
      </c>
      <c r="O16" s="90">
        <f>'BITÁCORA CALIDAD DE AGUA '!CC17</f>
        <v>0</v>
      </c>
      <c r="P16" s="84">
        <f>'BITÁCORA CALIDAD DE AGUA '!CF17</f>
        <v>0</v>
      </c>
      <c r="Q16" s="84">
        <f>'BITÁCORA CALIDAD DE AGUA '!CI17</f>
        <v>0</v>
      </c>
      <c r="R16" s="84">
        <f>'BITÁCORA CALIDAD DE AGUA '!CL17</f>
        <v>0</v>
      </c>
      <c r="S16" s="84">
        <f>'BITÁCORA CALIDAD DE AGUA '!CO17</f>
        <v>0</v>
      </c>
      <c r="T16" s="133"/>
      <c r="U16" s="133"/>
      <c r="V16" s="133"/>
      <c r="W16" s="84">
        <f>INDEX('Tabla datos 1'!E16:V16,MATCH(DASHBOARD!$B$96,'Tabla datos 1'!$E$1:$V$1,0))</f>
        <v>0</v>
      </c>
      <c r="X16" s="84">
        <f>INDEX('Tabla datos 1'!E16:V16,MATCH(DASHBOARD!$B$275,'Tabla datos 1'!$E$1:$V$1,0))</f>
        <v>0</v>
      </c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</row>
    <row r="17" spans="1:164" s="82" customFormat="1" ht="12.2" customHeight="1" x14ac:dyDescent="0.25">
      <c r="A17" s="82">
        <v>16</v>
      </c>
      <c r="B17" s="83">
        <f t="shared" si="0"/>
        <v>46113</v>
      </c>
      <c r="C17" s="88" t="s">
        <v>146</v>
      </c>
      <c r="D17" s="85">
        <v>1</v>
      </c>
      <c r="E17" s="90">
        <f>'BITÁCORA CALIDAD DE AGUA '!AY18</f>
        <v>0</v>
      </c>
      <c r="F17" s="90">
        <f>'BITÁCORA CALIDAD DE AGUA '!BB18</f>
        <v>0</v>
      </c>
      <c r="G17" s="90">
        <f>'BITÁCORA CALIDAD DE AGUA '!BE18</f>
        <v>0</v>
      </c>
      <c r="H17" s="90">
        <f>'BITÁCORA CALIDAD DE AGUA '!BH18</f>
        <v>0</v>
      </c>
      <c r="I17" s="90">
        <f>'BITÁCORA CALIDAD DE AGUA '!BK18</f>
        <v>0</v>
      </c>
      <c r="J17" s="90">
        <f>'BITÁCORA CALIDAD DE AGUA '!BN18</f>
        <v>0</v>
      </c>
      <c r="K17" s="90">
        <f>'BITÁCORA CALIDAD DE AGUA '!BQ18</f>
        <v>0</v>
      </c>
      <c r="L17" s="90">
        <f>'BITÁCORA CALIDAD DE AGUA '!BT18</f>
        <v>0</v>
      </c>
      <c r="M17" s="90">
        <f>'BITÁCORA CALIDAD DE AGUA '!BW18</f>
        <v>0</v>
      </c>
      <c r="N17" s="90">
        <f>'BITÁCORA CALIDAD DE AGUA '!BZ18</f>
        <v>0</v>
      </c>
      <c r="O17" s="90">
        <f>'BITÁCORA CALIDAD DE AGUA '!CC18</f>
        <v>0</v>
      </c>
      <c r="P17" s="84">
        <f>'BITÁCORA CALIDAD DE AGUA '!CF18</f>
        <v>0</v>
      </c>
      <c r="Q17" s="84">
        <f>'BITÁCORA CALIDAD DE AGUA '!CI18</f>
        <v>0</v>
      </c>
      <c r="R17" s="84">
        <f>'BITÁCORA CALIDAD DE AGUA '!CL18</f>
        <v>0</v>
      </c>
      <c r="S17" s="84">
        <f>'BITÁCORA CALIDAD DE AGUA '!CO18</f>
        <v>0</v>
      </c>
      <c r="T17" s="133"/>
      <c r="U17" s="133"/>
      <c r="V17" s="133"/>
      <c r="W17" s="84">
        <f>INDEX('Tabla datos 1'!E17:V17,MATCH(DASHBOARD!$B$96,'Tabla datos 1'!$E$1:$V$1,0))</f>
        <v>0</v>
      </c>
      <c r="X17" s="84">
        <f>INDEX('Tabla datos 1'!E17:V17,MATCH(DASHBOARD!$B$275,'Tabla datos 1'!$E$1:$V$1,0))</f>
        <v>0</v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</row>
    <row r="18" spans="1:164" s="82" customFormat="1" x14ac:dyDescent="0.25">
      <c r="A18" s="82">
        <v>17</v>
      </c>
      <c r="B18" s="83">
        <f t="shared" si="0"/>
        <v>46113</v>
      </c>
      <c r="C18" s="88" t="s">
        <v>147</v>
      </c>
      <c r="D18" s="85">
        <v>1</v>
      </c>
      <c r="E18" s="90">
        <f>'BITÁCORA CALIDAD DE AGUA '!AY19</f>
        <v>0</v>
      </c>
      <c r="F18" s="90">
        <f>'BITÁCORA CALIDAD DE AGUA '!BB19</f>
        <v>0</v>
      </c>
      <c r="G18" s="90">
        <f>'BITÁCORA CALIDAD DE AGUA '!BE19</f>
        <v>0</v>
      </c>
      <c r="H18" s="90">
        <f>'BITÁCORA CALIDAD DE AGUA '!BH19</f>
        <v>0</v>
      </c>
      <c r="I18" s="90">
        <f>'BITÁCORA CALIDAD DE AGUA '!BK19</f>
        <v>0</v>
      </c>
      <c r="J18" s="90">
        <f>'BITÁCORA CALIDAD DE AGUA '!BN19</f>
        <v>0</v>
      </c>
      <c r="K18" s="90">
        <f>'BITÁCORA CALIDAD DE AGUA '!BQ19</f>
        <v>0</v>
      </c>
      <c r="L18" s="90">
        <f>'BITÁCORA CALIDAD DE AGUA '!BT19</f>
        <v>0</v>
      </c>
      <c r="M18" s="90">
        <f>'BITÁCORA CALIDAD DE AGUA '!BW19</f>
        <v>0</v>
      </c>
      <c r="N18" s="90">
        <f>'BITÁCORA CALIDAD DE AGUA '!BZ19</f>
        <v>0</v>
      </c>
      <c r="O18" s="90">
        <f>'BITÁCORA CALIDAD DE AGUA '!CC19</f>
        <v>0</v>
      </c>
      <c r="P18" s="84">
        <f>'BITÁCORA CALIDAD DE AGUA '!CF19</f>
        <v>0</v>
      </c>
      <c r="Q18" s="84">
        <f>'BITÁCORA CALIDAD DE AGUA '!CI19</f>
        <v>0</v>
      </c>
      <c r="R18" s="84">
        <f>'BITÁCORA CALIDAD DE AGUA '!CL19</f>
        <v>0</v>
      </c>
      <c r="S18" s="84">
        <f>'BITÁCORA CALIDAD DE AGUA '!CO19</f>
        <v>0</v>
      </c>
      <c r="T18" s="133"/>
      <c r="U18" s="133"/>
      <c r="V18" s="133"/>
      <c r="W18" s="84">
        <f>INDEX('Tabla datos 1'!E18:V18,MATCH(DASHBOARD!$B$96,'Tabla datos 1'!$E$1:$V$1,0))</f>
        <v>0</v>
      </c>
      <c r="X18" s="84">
        <f>INDEX('Tabla datos 1'!E18:V18,MATCH(DASHBOARD!$B$275,'Tabla datos 1'!$E$1:$V$1,0))</f>
        <v>0</v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</row>
    <row r="19" spans="1:164" s="82" customFormat="1" x14ac:dyDescent="0.25">
      <c r="A19" s="82">
        <v>18</v>
      </c>
      <c r="B19" s="83">
        <f t="shared" si="0"/>
        <v>46113</v>
      </c>
      <c r="C19" s="88" t="s">
        <v>148</v>
      </c>
      <c r="D19" s="85">
        <v>1</v>
      </c>
      <c r="E19" s="90">
        <f>'BITÁCORA CALIDAD DE AGUA '!AY20</f>
        <v>0</v>
      </c>
      <c r="F19" s="90">
        <f>'BITÁCORA CALIDAD DE AGUA '!BB20</f>
        <v>0</v>
      </c>
      <c r="G19" s="90">
        <f>'BITÁCORA CALIDAD DE AGUA '!BE20</f>
        <v>0</v>
      </c>
      <c r="H19" s="90">
        <f>'BITÁCORA CALIDAD DE AGUA '!BH20</f>
        <v>0</v>
      </c>
      <c r="I19" s="90">
        <f>'BITÁCORA CALIDAD DE AGUA '!BK20</f>
        <v>0</v>
      </c>
      <c r="J19" s="90">
        <f>'BITÁCORA CALIDAD DE AGUA '!BN20</f>
        <v>0</v>
      </c>
      <c r="K19" s="90">
        <f>'BITÁCORA CALIDAD DE AGUA '!BQ20</f>
        <v>0</v>
      </c>
      <c r="L19" s="90">
        <f>'BITÁCORA CALIDAD DE AGUA '!BT20</f>
        <v>0</v>
      </c>
      <c r="M19" s="90">
        <f>'BITÁCORA CALIDAD DE AGUA '!BW20</f>
        <v>0</v>
      </c>
      <c r="N19" s="90">
        <f>'BITÁCORA CALIDAD DE AGUA '!BZ20</f>
        <v>0</v>
      </c>
      <c r="O19" s="90">
        <f>'BITÁCORA CALIDAD DE AGUA '!CC20</f>
        <v>0</v>
      </c>
      <c r="P19" s="84">
        <f>'BITÁCORA CALIDAD DE AGUA '!CF20</f>
        <v>0</v>
      </c>
      <c r="Q19" s="84">
        <f>'BITÁCORA CALIDAD DE AGUA '!CI20</f>
        <v>0</v>
      </c>
      <c r="R19" s="84">
        <f>'BITÁCORA CALIDAD DE AGUA '!CL20</f>
        <v>0</v>
      </c>
      <c r="S19" s="84">
        <f>'BITÁCORA CALIDAD DE AGUA '!CO20</f>
        <v>0</v>
      </c>
      <c r="T19" s="133"/>
      <c r="U19" s="133"/>
      <c r="V19" s="133"/>
      <c r="W19" s="84">
        <f>INDEX('Tabla datos 1'!E19:V19,MATCH(DASHBOARD!$B$96,'Tabla datos 1'!$E$1:$V$1,0))</f>
        <v>0</v>
      </c>
      <c r="X19" s="84">
        <f>INDEX('Tabla datos 1'!E19:V19,MATCH(DASHBOARD!$B$275,'Tabla datos 1'!$E$1:$V$1,0))</f>
        <v>0</v>
      </c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</row>
    <row r="20" spans="1:164" s="82" customFormat="1" x14ac:dyDescent="0.25">
      <c r="A20" s="82">
        <v>19</v>
      </c>
      <c r="B20" s="83">
        <f t="shared" si="0"/>
        <v>46113</v>
      </c>
      <c r="C20" s="88" t="s">
        <v>149</v>
      </c>
      <c r="D20" s="85">
        <v>1</v>
      </c>
      <c r="E20" s="90">
        <f>'BITÁCORA CALIDAD DE AGUA '!AY21</f>
        <v>0</v>
      </c>
      <c r="F20" s="90">
        <f>'BITÁCORA CALIDAD DE AGUA '!BB21</f>
        <v>0</v>
      </c>
      <c r="G20" s="90">
        <f>'BITÁCORA CALIDAD DE AGUA '!BE21</f>
        <v>0</v>
      </c>
      <c r="H20" s="90">
        <f>'BITÁCORA CALIDAD DE AGUA '!BH21</f>
        <v>0</v>
      </c>
      <c r="I20" s="90">
        <f>'BITÁCORA CALIDAD DE AGUA '!BK21</f>
        <v>0</v>
      </c>
      <c r="J20" s="90">
        <f>'BITÁCORA CALIDAD DE AGUA '!BN21</f>
        <v>0</v>
      </c>
      <c r="K20" s="90">
        <f>'BITÁCORA CALIDAD DE AGUA '!BQ21</f>
        <v>0</v>
      </c>
      <c r="L20" s="90">
        <f>'BITÁCORA CALIDAD DE AGUA '!BT21</f>
        <v>0</v>
      </c>
      <c r="M20" s="90">
        <f>'BITÁCORA CALIDAD DE AGUA '!BW21</f>
        <v>0</v>
      </c>
      <c r="N20" s="90">
        <f>'BITÁCORA CALIDAD DE AGUA '!BZ21</f>
        <v>0</v>
      </c>
      <c r="O20" s="90">
        <f>'BITÁCORA CALIDAD DE AGUA '!CC21</f>
        <v>0</v>
      </c>
      <c r="P20" s="84">
        <f>'BITÁCORA CALIDAD DE AGUA '!CF21</f>
        <v>0</v>
      </c>
      <c r="Q20" s="84">
        <f>'BITÁCORA CALIDAD DE AGUA '!CI21</f>
        <v>0</v>
      </c>
      <c r="R20" s="84">
        <f>'BITÁCORA CALIDAD DE AGUA '!CL21</f>
        <v>0</v>
      </c>
      <c r="S20" s="84">
        <f>'BITÁCORA CALIDAD DE AGUA '!CO21</f>
        <v>0</v>
      </c>
      <c r="T20" s="133"/>
      <c r="U20" s="133"/>
      <c r="V20" s="133"/>
      <c r="W20" s="84">
        <f>INDEX('Tabla datos 1'!E20:V20,MATCH(DASHBOARD!$B$96,'Tabla datos 1'!$E$1:$V$1,0))</f>
        <v>0</v>
      </c>
      <c r="X20" s="84">
        <f>INDEX('Tabla datos 1'!E20:V20,MATCH(DASHBOARD!$B$275,'Tabla datos 1'!$E$1:$V$1,0))</f>
        <v>0</v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</row>
    <row r="21" spans="1:164" s="82" customFormat="1" x14ac:dyDescent="0.25">
      <c r="A21" s="82">
        <v>20</v>
      </c>
      <c r="B21" s="83">
        <f t="shared" si="0"/>
        <v>46113</v>
      </c>
      <c r="C21" s="88" t="s">
        <v>150</v>
      </c>
      <c r="D21" s="85">
        <v>1</v>
      </c>
      <c r="E21" s="90">
        <f>'BITÁCORA CALIDAD DE AGUA '!AY22</f>
        <v>0</v>
      </c>
      <c r="F21" s="90">
        <f>'BITÁCORA CALIDAD DE AGUA '!BB22</f>
        <v>0</v>
      </c>
      <c r="G21" s="90">
        <f>'BITÁCORA CALIDAD DE AGUA '!BE22</f>
        <v>0</v>
      </c>
      <c r="H21" s="90">
        <f>'BITÁCORA CALIDAD DE AGUA '!BH22</f>
        <v>0</v>
      </c>
      <c r="I21" s="90">
        <f>'BITÁCORA CALIDAD DE AGUA '!BK22</f>
        <v>0</v>
      </c>
      <c r="J21" s="90">
        <f>'BITÁCORA CALIDAD DE AGUA '!BN22</f>
        <v>0</v>
      </c>
      <c r="K21" s="90">
        <f>'BITÁCORA CALIDAD DE AGUA '!BQ22</f>
        <v>0</v>
      </c>
      <c r="L21" s="90">
        <f>'BITÁCORA CALIDAD DE AGUA '!BT22</f>
        <v>0</v>
      </c>
      <c r="M21" s="90">
        <f>'BITÁCORA CALIDAD DE AGUA '!BW22</f>
        <v>0</v>
      </c>
      <c r="N21" s="90">
        <f>'BITÁCORA CALIDAD DE AGUA '!BZ22</f>
        <v>0</v>
      </c>
      <c r="O21" s="90">
        <f>'BITÁCORA CALIDAD DE AGUA '!CC22</f>
        <v>0</v>
      </c>
      <c r="P21" s="84">
        <f>'BITÁCORA CALIDAD DE AGUA '!CF22</f>
        <v>0</v>
      </c>
      <c r="Q21" s="84">
        <f>'BITÁCORA CALIDAD DE AGUA '!CI22</f>
        <v>0</v>
      </c>
      <c r="R21" s="84">
        <f>'BITÁCORA CALIDAD DE AGUA '!CL22</f>
        <v>0</v>
      </c>
      <c r="S21" s="84">
        <f>'BITÁCORA CALIDAD DE AGUA '!CO22</f>
        <v>0</v>
      </c>
      <c r="T21" s="133"/>
      <c r="U21" s="133"/>
      <c r="V21" s="133"/>
      <c r="W21" s="84">
        <f>INDEX('Tabla datos 1'!E21:V21,MATCH(DASHBOARD!$B$96,'Tabla datos 1'!$E$1:$V$1,0))</f>
        <v>0</v>
      </c>
      <c r="X21" s="84">
        <f>INDEX('Tabla datos 1'!E21:V21,MATCH(DASHBOARD!$B$275,'Tabla datos 1'!$E$1:$V$1,0))</f>
        <v>0</v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</row>
    <row r="22" spans="1:164" s="95" customFormat="1" ht="15.75" thickBot="1" x14ac:dyDescent="0.3">
      <c r="A22" s="82">
        <v>21</v>
      </c>
      <c r="B22" s="83">
        <f t="shared" si="0"/>
        <v>46113</v>
      </c>
      <c r="C22" s="91" t="s">
        <v>151</v>
      </c>
      <c r="D22" s="92">
        <v>1</v>
      </c>
      <c r="E22" s="93">
        <f>'BITÁCORA CALIDAD DE AGUA '!AY23</f>
        <v>0</v>
      </c>
      <c r="F22" s="93">
        <f>'BITÁCORA CALIDAD DE AGUA '!BB23</f>
        <v>0</v>
      </c>
      <c r="G22" s="93">
        <f>'BITÁCORA CALIDAD DE AGUA '!BE23</f>
        <v>0</v>
      </c>
      <c r="H22" s="93">
        <f>'BITÁCORA CALIDAD DE AGUA '!BH23</f>
        <v>0</v>
      </c>
      <c r="I22" s="93">
        <f>'BITÁCORA CALIDAD DE AGUA '!BK23</f>
        <v>0</v>
      </c>
      <c r="J22" s="93">
        <f>'BITÁCORA CALIDAD DE AGUA '!BN23</f>
        <v>0</v>
      </c>
      <c r="K22" s="93">
        <f>'BITÁCORA CALIDAD DE AGUA '!BQ23</f>
        <v>0</v>
      </c>
      <c r="L22" s="93">
        <f>'BITÁCORA CALIDAD DE AGUA '!BT23</f>
        <v>0</v>
      </c>
      <c r="M22" s="93">
        <f>'BITÁCORA CALIDAD DE AGUA '!BW23</f>
        <v>0</v>
      </c>
      <c r="N22" s="93">
        <f>'BITÁCORA CALIDAD DE AGUA '!BZ23</f>
        <v>0</v>
      </c>
      <c r="O22" s="93">
        <f>'BITÁCORA CALIDAD DE AGUA '!CC23</f>
        <v>0</v>
      </c>
      <c r="P22" s="94">
        <f>'BITÁCORA CALIDAD DE AGUA '!CF23</f>
        <v>0</v>
      </c>
      <c r="Q22" s="94">
        <f>'BITÁCORA CALIDAD DE AGUA '!CI23</f>
        <v>0</v>
      </c>
      <c r="R22" s="94">
        <f>'BITÁCORA CALIDAD DE AGUA '!CL23</f>
        <v>0</v>
      </c>
      <c r="S22" s="94">
        <f>'BITÁCORA CALIDAD DE AGUA '!CO23</f>
        <v>0</v>
      </c>
      <c r="T22" s="134"/>
      <c r="U22" s="134"/>
      <c r="V22" s="134"/>
      <c r="W22" s="94">
        <f>INDEX('Tabla datos 1'!E22:V22,MATCH(DASHBOARD!$B$96,'Tabla datos 1'!$E$1:$V$1,0))</f>
        <v>0</v>
      </c>
      <c r="X22" s="94">
        <f>INDEX('Tabla datos 1'!E22:V22,MATCH(DASHBOARD!$B$275,'Tabla datos 1'!$E$1:$V$1,0))</f>
        <v>0</v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44"/>
      <c r="EN22" s="44"/>
      <c r="EO22" s="44"/>
      <c r="EP22" s="44"/>
      <c r="EQ22" s="44"/>
      <c r="ER22" s="44"/>
      <c r="ES22" s="44"/>
      <c r="ET22" s="44"/>
      <c r="EU22" s="44"/>
      <c r="EV22" s="44"/>
      <c r="EW22" s="44"/>
      <c r="EX22" s="44"/>
      <c r="EY22" s="44"/>
      <c r="EZ22" s="44"/>
      <c r="FA22" s="44"/>
      <c r="FB22" s="44"/>
      <c r="FC22" s="44"/>
      <c r="FD22" s="44"/>
      <c r="FE22" s="44"/>
      <c r="FF22" s="44"/>
      <c r="FG22" s="44"/>
      <c r="FH22" s="44"/>
    </row>
    <row r="23" spans="1:164" s="99" customFormat="1" ht="12.2" customHeight="1" x14ac:dyDescent="0.25">
      <c r="A23" s="82">
        <v>22</v>
      </c>
      <c r="B23" s="100">
        <f t="shared" si="0"/>
        <v>46113</v>
      </c>
      <c r="C23" s="96" t="s">
        <v>132</v>
      </c>
      <c r="D23" s="97">
        <v>2</v>
      </c>
      <c r="E23" s="98">
        <f>'BITÁCORA CALIDAD DE AGUA '!AS3</f>
        <v>0</v>
      </c>
      <c r="F23" s="98">
        <f>'BITÁCORA CALIDAD DE AGUA '!AV3</f>
        <v>0</v>
      </c>
      <c r="G23" s="98">
        <f>'BITÁCORA CALIDAD DE AGUA '!AY3</f>
        <v>0</v>
      </c>
      <c r="H23" s="98">
        <f>'BITÁCORA CALIDAD DE AGUA '!BB3</f>
        <v>0</v>
      </c>
      <c r="I23" s="98">
        <f>'BITÁCORA CALIDAD DE AGUA '!BE3</f>
        <v>0</v>
      </c>
      <c r="J23" s="98">
        <f>'BITÁCORA CALIDAD DE AGUA '!BH3</f>
        <v>0</v>
      </c>
      <c r="K23" s="98">
        <f>'BITÁCORA CALIDAD DE AGUA '!BK3</f>
        <v>0</v>
      </c>
      <c r="L23" s="98">
        <f>'BITÁCORA CALIDAD DE AGUA '!BN3</f>
        <v>0</v>
      </c>
      <c r="M23" s="98">
        <f>'BITÁCORA CALIDAD DE AGUA '!BQ3</f>
        <v>0</v>
      </c>
      <c r="N23" s="98">
        <f>'BITÁCORA CALIDAD DE AGUA '!BT3</f>
        <v>0</v>
      </c>
      <c r="O23" s="98">
        <f>'BITÁCORA CALIDAD DE AGUA '!BW3</f>
        <v>0</v>
      </c>
      <c r="P23" s="96">
        <f>'BITÁCORA CALIDAD DE AGUA '!BZ3</f>
        <v>0</v>
      </c>
      <c r="Q23" s="96">
        <f>'BITÁCORA CALIDAD DE AGUA '!CC3</f>
        <v>0</v>
      </c>
      <c r="R23" s="96">
        <f>'BITÁCORA CALIDAD DE AGUA '!CF3</f>
        <v>0</v>
      </c>
      <c r="S23" s="96">
        <f>'BITÁCORA CALIDAD DE AGUA '!CI3</f>
        <v>0</v>
      </c>
      <c r="T23" s="135"/>
      <c r="U23" s="135"/>
      <c r="V23" s="135"/>
      <c r="W23" s="96">
        <f>INDEX('Tabla datos 1'!E23:V23,MATCH(DASHBOARD!$B$96,'Tabla datos 1'!$E$1:$V$1,0))</f>
        <v>0</v>
      </c>
      <c r="X23" s="96">
        <f>INDEX('Tabla datos 1'!E23:V23,MATCH(DASHBOARD!$B$275,'Tabla datos 1'!$E$1:$V$1,0))</f>
        <v>0</v>
      </c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</row>
    <row r="24" spans="1:164" s="99" customFormat="1" ht="12.2" customHeight="1" x14ac:dyDescent="0.25">
      <c r="A24" s="82">
        <v>23</v>
      </c>
      <c r="B24" s="100">
        <f t="shared" si="0"/>
        <v>46113</v>
      </c>
      <c r="C24" s="101" t="s">
        <v>9</v>
      </c>
      <c r="D24" s="102">
        <v>2</v>
      </c>
      <c r="E24" s="103">
        <f>'BITÁCORA CALIDAD DE AGUA '!AS4</f>
        <v>0</v>
      </c>
      <c r="F24" s="103">
        <f>'BITÁCORA CALIDAD DE AGUA '!AV4</f>
        <v>0</v>
      </c>
      <c r="G24" s="103">
        <f>'BITÁCORA CALIDAD DE AGUA '!AY4</f>
        <v>0</v>
      </c>
      <c r="H24" s="103">
        <f>'BITÁCORA CALIDAD DE AGUA '!BB4</f>
        <v>0</v>
      </c>
      <c r="I24" s="103">
        <f>'BITÁCORA CALIDAD DE AGUA '!BE4</f>
        <v>0</v>
      </c>
      <c r="J24" s="103">
        <f>'BITÁCORA CALIDAD DE AGUA '!BH4</f>
        <v>0</v>
      </c>
      <c r="K24" s="103">
        <f>'BITÁCORA CALIDAD DE AGUA '!BK4</f>
        <v>0</v>
      </c>
      <c r="L24" s="103">
        <f>'BITÁCORA CALIDAD DE AGUA '!BN4</f>
        <v>0</v>
      </c>
      <c r="M24" s="103">
        <f>'BITÁCORA CALIDAD DE AGUA '!BQ4</f>
        <v>0</v>
      </c>
      <c r="N24" s="103">
        <f>'BITÁCORA CALIDAD DE AGUA '!BT4</f>
        <v>0</v>
      </c>
      <c r="O24" s="103">
        <f>'BITÁCORA CALIDAD DE AGUA '!BW4</f>
        <v>0</v>
      </c>
      <c r="P24" s="104">
        <f>'BITÁCORA CALIDAD DE AGUA '!BZ4</f>
        <v>0</v>
      </c>
      <c r="Q24" s="104">
        <f>'BITÁCORA CALIDAD DE AGUA '!CC4</f>
        <v>0</v>
      </c>
      <c r="R24" s="104">
        <f>'BITÁCORA CALIDAD DE AGUA '!CF4</f>
        <v>0</v>
      </c>
      <c r="S24" s="104">
        <f>'BITÁCORA CALIDAD DE AGUA '!CI4</f>
        <v>0</v>
      </c>
      <c r="T24" s="136"/>
      <c r="U24" s="136"/>
      <c r="V24" s="136"/>
      <c r="W24" s="104">
        <f>INDEX('Tabla datos 1'!E24:V24,MATCH(DASHBOARD!$B$96,'Tabla datos 1'!$E$1:$V$1,0))</f>
        <v>0</v>
      </c>
      <c r="X24" s="104">
        <f>INDEX('Tabla datos 1'!E24:V24,MATCH(DASHBOARD!$B$275,'Tabla datos 1'!$E$1:$V$1,0))</f>
        <v>0</v>
      </c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</row>
    <row r="25" spans="1:164" s="99" customFormat="1" ht="12.2" customHeight="1" x14ac:dyDescent="0.25">
      <c r="A25" s="82">
        <v>24</v>
      </c>
      <c r="B25" s="100">
        <f t="shared" si="0"/>
        <v>46113</v>
      </c>
      <c r="C25" s="105" t="s">
        <v>133</v>
      </c>
      <c r="D25" s="102">
        <v>2</v>
      </c>
      <c r="E25" s="106">
        <f>'BITÁCORA CALIDAD DE AGUA '!AS5</f>
        <v>0</v>
      </c>
      <c r="F25" s="106">
        <f>'BITÁCORA CALIDAD DE AGUA '!AV5</f>
        <v>0</v>
      </c>
      <c r="G25" s="106">
        <f>'BITÁCORA CALIDAD DE AGUA '!AY5</f>
        <v>0</v>
      </c>
      <c r="H25" s="106">
        <f>'BITÁCORA CALIDAD DE AGUA '!BB5</f>
        <v>0</v>
      </c>
      <c r="I25" s="106">
        <f>'BITÁCORA CALIDAD DE AGUA '!BE5</f>
        <v>0</v>
      </c>
      <c r="J25" s="106">
        <f>'BITÁCORA CALIDAD DE AGUA '!BH5</f>
        <v>0</v>
      </c>
      <c r="K25" s="106">
        <f>'BITÁCORA CALIDAD DE AGUA '!BK5</f>
        <v>0</v>
      </c>
      <c r="L25" s="106">
        <f>'BITÁCORA CALIDAD DE AGUA '!BN5</f>
        <v>0</v>
      </c>
      <c r="M25" s="106">
        <f>'BITÁCORA CALIDAD DE AGUA '!BQ5</f>
        <v>0</v>
      </c>
      <c r="N25" s="106">
        <f>'BITÁCORA CALIDAD DE AGUA '!BT5</f>
        <v>0</v>
      </c>
      <c r="O25" s="106">
        <f>'BITÁCORA CALIDAD DE AGUA '!BW5</f>
        <v>0</v>
      </c>
      <c r="P25" s="105">
        <f>'BITÁCORA CALIDAD DE AGUA '!BZ5</f>
        <v>0</v>
      </c>
      <c r="Q25" s="105">
        <f>'BITÁCORA CALIDAD DE AGUA '!CC5</f>
        <v>0</v>
      </c>
      <c r="R25" s="105">
        <f>'BITÁCORA CALIDAD DE AGUA '!CF5</f>
        <v>0</v>
      </c>
      <c r="S25" s="105">
        <f>'BITÁCORA CALIDAD DE AGUA '!CI5</f>
        <v>0</v>
      </c>
      <c r="T25" s="137"/>
      <c r="U25" s="137"/>
      <c r="V25" s="137"/>
      <c r="W25" s="105">
        <f>INDEX('Tabla datos 1'!E25:V25,MATCH(DASHBOARD!$B$96,'Tabla datos 1'!$E$1:$V$1,0))</f>
        <v>0</v>
      </c>
      <c r="X25" s="105">
        <f>INDEX('Tabla datos 1'!E25:V25,MATCH(DASHBOARD!$B$275,'Tabla datos 1'!$E$1:$V$1,0))</f>
        <v>0</v>
      </c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</row>
    <row r="26" spans="1:164" s="99" customFormat="1" ht="12.2" customHeight="1" x14ac:dyDescent="0.25">
      <c r="A26" s="82">
        <v>25</v>
      </c>
      <c r="B26" s="100">
        <f t="shared" si="0"/>
        <v>46113</v>
      </c>
      <c r="C26" s="105" t="s">
        <v>134</v>
      </c>
      <c r="D26" s="102">
        <v>2</v>
      </c>
      <c r="E26" s="107">
        <f>'BITÁCORA CALIDAD DE AGUA '!AS6</f>
        <v>0</v>
      </c>
      <c r="F26" s="107">
        <f>'BITÁCORA CALIDAD DE AGUA '!AV6</f>
        <v>0</v>
      </c>
      <c r="G26" s="107">
        <f>'BITÁCORA CALIDAD DE AGUA '!AY6</f>
        <v>0</v>
      </c>
      <c r="H26" s="107">
        <f>'BITÁCORA CALIDAD DE AGUA '!BB6</f>
        <v>0</v>
      </c>
      <c r="I26" s="107">
        <f>'BITÁCORA CALIDAD DE AGUA '!BE6</f>
        <v>0</v>
      </c>
      <c r="J26" s="107">
        <f>'BITÁCORA CALIDAD DE AGUA '!BH6</f>
        <v>0</v>
      </c>
      <c r="K26" s="107">
        <f>'BITÁCORA CALIDAD DE AGUA '!BK6</f>
        <v>0</v>
      </c>
      <c r="L26" s="107">
        <f>'BITÁCORA CALIDAD DE AGUA '!BN6</f>
        <v>0</v>
      </c>
      <c r="M26" s="107">
        <f>'BITÁCORA CALIDAD DE AGUA '!BQ6</f>
        <v>0</v>
      </c>
      <c r="N26" s="107">
        <f>'BITÁCORA CALIDAD DE AGUA '!BT6</f>
        <v>0</v>
      </c>
      <c r="O26" s="107">
        <f>'BITÁCORA CALIDAD DE AGUA '!BW6</f>
        <v>0</v>
      </c>
      <c r="P26" s="101">
        <f>'BITÁCORA CALIDAD DE AGUA '!BZ6</f>
        <v>0</v>
      </c>
      <c r="Q26" s="101">
        <f>'BITÁCORA CALIDAD DE AGUA '!CC6</f>
        <v>0</v>
      </c>
      <c r="R26" s="101">
        <f>'BITÁCORA CALIDAD DE AGUA '!CF6</f>
        <v>0</v>
      </c>
      <c r="S26" s="101">
        <f>'BITÁCORA CALIDAD DE AGUA '!CI6</f>
        <v>0</v>
      </c>
      <c r="T26" s="138"/>
      <c r="U26" s="138"/>
      <c r="V26" s="138"/>
      <c r="W26" s="101">
        <f>INDEX('Tabla datos 1'!E26:V26,MATCH(DASHBOARD!$B$96,'Tabla datos 1'!$E$1:$V$1,0))</f>
        <v>0</v>
      </c>
      <c r="X26" s="101">
        <f>INDEX('Tabla datos 1'!E26:V26,MATCH(DASHBOARD!$B$275,'Tabla datos 1'!$E$1:$V$1,0))</f>
        <v>0</v>
      </c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</row>
    <row r="27" spans="1:164" s="99" customFormat="1" ht="12.2" customHeight="1" x14ac:dyDescent="0.25">
      <c r="A27" s="82">
        <v>26</v>
      </c>
      <c r="B27" s="100">
        <f t="shared" si="0"/>
        <v>46113</v>
      </c>
      <c r="C27" s="105" t="s">
        <v>135</v>
      </c>
      <c r="D27" s="102">
        <v>2</v>
      </c>
      <c r="E27" s="107">
        <f>'BITÁCORA CALIDAD DE AGUA '!AS7</f>
        <v>0</v>
      </c>
      <c r="F27" s="107">
        <f>'BITÁCORA CALIDAD DE AGUA '!AV7</f>
        <v>0</v>
      </c>
      <c r="G27" s="107">
        <f>'BITÁCORA CALIDAD DE AGUA '!AY7</f>
        <v>0</v>
      </c>
      <c r="H27" s="107">
        <f>'BITÁCORA CALIDAD DE AGUA '!BB7</f>
        <v>0</v>
      </c>
      <c r="I27" s="107">
        <f>'BITÁCORA CALIDAD DE AGUA '!BE7</f>
        <v>0</v>
      </c>
      <c r="J27" s="107">
        <f>'BITÁCORA CALIDAD DE AGUA '!BH7</f>
        <v>0</v>
      </c>
      <c r="K27" s="107">
        <f>'BITÁCORA CALIDAD DE AGUA '!BK7</f>
        <v>0</v>
      </c>
      <c r="L27" s="107">
        <f>'BITÁCORA CALIDAD DE AGUA '!BN7</f>
        <v>0</v>
      </c>
      <c r="M27" s="107">
        <f>'BITÁCORA CALIDAD DE AGUA '!BQ7</f>
        <v>0</v>
      </c>
      <c r="N27" s="107">
        <f>'BITÁCORA CALIDAD DE AGUA '!BT7</f>
        <v>0</v>
      </c>
      <c r="O27" s="107">
        <f>'BITÁCORA CALIDAD DE AGUA '!BW7</f>
        <v>0</v>
      </c>
      <c r="P27" s="101">
        <f>'BITÁCORA CALIDAD DE AGUA '!BZ7</f>
        <v>0</v>
      </c>
      <c r="Q27" s="101">
        <f>'BITÁCORA CALIDAD DE AGUA '!CC7</f>
        <v>0</v>
      </c>
      <c r="R27" s="101">
        <f>'BITÁCORA CALIDAD DE AGUA '!CF7</f>
        <v>0</v>
      </c>
      <c r="S27" s="101">
        <f>'BITÁCORA CALIDAD DE AGUA '!CI7</f>
        <v>0</v>
      </c>
      <c r="T27" s="138"/>
      <c r="U27" s="138"/>
      <c r="V27" s="138"/>
      <c r="W27" s="101">
        <f>INDEX('Tabla datos 1'!E27:V27,MATCH(DASHBOARD!$B$96,'Tabla datos 1'!$E$1:$V$1,0))</f>
        <v>0</v>
      </c>
      <c r="X27" s="101">
        <f>INDEX('Tabla datos 1'!E27:V27,MATCH(DASHBOARD!$B$275,'Tabla datos 1'!$E$1:$V$1,0))</f>
        <v>0</v>
      </c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</row>
    <row r="28" spans="1:164" s="99" customFormat="1" ht="12.2" customHeight="1" x14ac:dyDescent="0.25">
      <c r="A28" s="82">
        <v>27</v>
      </c>
      <c r="B28" s="100">
        <f t="shared" si="0"/>
        <v>46113</v>
      </c>
      <c r="C28" s="105" t="s">
        <v>136</v>
      </c>
      <c r="D28" s="102">
        <v>2</v>
      </c>
      <c r="E28" s="107">
        <f>'BITÁCORA CALIDAD DE AGUA '!AS8</f>
        <v>0</v>
      </c>
      <c r="F28" s="107">
        <f>'BITÁCORA CALIDAD DE AGUA '!AV8</f>
        <v>0</v>
      </c>
      <c r="G28" s="107">
        <f>'BITÁCORA CALIDAD DE AGUA '!AY8</f>
        <v>0</v>
      </c>
      <c r="H28" s="107">
        <f>'BITÁCORA CALIDAD DE AGUA '!BB8</f>
        <v>0</v>
      </c>
      <c r="I28" s="107">
        <f>'BITÁCORA CALIDAD DE AGUA '!BE8</f>
        <v>0</v>
      </c>
      <c r="J28" s="107">
        <f>'BITÁCORA CALIDAD DE AGUA '!BH8</f>
        <v>0</v>
      </c>
      <c r="K28" s="107">
        <f>'BITÁCORA CALIDAD DE AGUA '!BK8</f>
        <v>0</v>
      </c>
      <c r="L28" s="107">
        <f>'BITÁCORA CALIDAD DE AGUA '!BN8</f>
        <v>0</v>
      </c>
      <c r="M28" s="107">
        <f>'BITÁCORA CALIDAD DE AGUA '!BQ8</f>
        <v>0</v>
      </c>
      <c r="N28" s="107">
        <f>'BITÁCORA CALIDAD DE AGUA '!BT8</f>
        <v>0</v>
      </c>
      <c r="O28" s="107">
        <f>'BITÁCORA CALIDAD DE AGUA '!BW8</f>
        <v>0</v>
      </c>
      <c r="P28" s="101">
        <f>'BITÁCORA CALIDAD DE AGUA '!BZ8</f>
        <v>0</v>
      </c>
      <c r="Q28" s="101">
        <f>'BITÁCORA CALIDAD DE AGUA '!CC8</f>
        <v>0</v>
      </c>
      <c r="R28" s="101">
        <f>'BITÁCORA CALIDAD DE AGUA '!CF8</f>
        <v>0</v>
      </c>
      <c r="S28" s="101">
        <f>'BITÁCORA CALIDAD DE AGUA '!CI8</f>
        <v>0</v>
      </c>
      <c r="T28" s="138"/>
      <c r="U28" s="138"/>
      <c r="V28" s="138"/>
      <c r="W28" s="101">
        <f>INDEX('Tabla datos 1'!E28:V28,MATCH(DASHBOARD!$B$96,'Tabla datos 1'!$E$1:$V$1,0))</f>
        <v>0</v>
      </c>
      <c r="X28" s="101">
        <f>INDEX('Tabla datos 1'!E28:V28,MATCH(DASHBOARD!$B$275,'Tabla datos 1'!$E$1:$V$1,0))</f>
        <v>0</v>
      </c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</row>
    <row r="29" spans="1:164" s="99" customFormat="1" ht="12.2" customHeight="1" x14ac:dyDescent="0.25">
      <c r="A29" s="82">
        <v>28</v>
      </c>
      <c r="B29" s="100">
        <f t="shared" si="0"/>
        <v>46113</v>
      </c>
      <c r="C29" s="105" t="s">
        <v>137</v>
      </c>
      <c r="D29" s="102">
        <v>2</v>
      </c>
      <c r="E29" s="107">
        <f>'BITÁCORA CALIDAD DE AGUA '!AS9</f>
        <v>0</v>
      </c>
      <c r="F29" s="107">
        <f>'BITÁCORA CALIDAD DE AGUA '!AV9</f>
        <v>0</v>
      </c>
      <c r="G29" s="107">
        <f>'BITÁCORA CALIDAD DE AGUA '!AY9</f>
        <v>0</v>
      </c>
      <c r="H29" s="107">
        <f>'BITÁCORA CALIDAD DE AGUA '!BB9</f>
        <v>0</v>
      </c>
      <c r="I29" s="107">
        <f>'BITÁCORA CALIDAD DE AGUA '!BE9</f>
        <v>0</v>
      </c>
      <c r="J29" s="107">
        <f>'BITÁCORA CALIDAD DE AGUA '!BH9</f>
        <v>0</v>
      </c>
      <c r="K29" s="107">
        <f>'BITÁCORA CALIDAD DE AGUA '!BK9</f>
        <v>0</v>
      </c>
      <c r="L29" s="107">
        <f>'BITÁCORA CALIDAD DE AGUA '!BN9</f>
        <v>0</v>
      </c>
      <c r="M29" s="107">
        <f>'BITÁCORA CALIDAD DE AGUA '!BQ9</f>
        <v>0</v>
      </c>
      <c r="N29" s="107">
        <f>'BITÁCORA CALIDAD DE AGUA '!BT9</f>
        <v>0</v>
      </c>
      <c r="O29" s="107">
        <f>'BITÁCORA CALIDAD DE AGUA '!BW9</f>
        <v>0</v>
      </c>
      <c r="P29" s="101">
        <f>'BITÁCORA CALIDAD DE AGUA '!BZ9</f>
        <v>0</v>
      </c>
      <c r="Q29" s="101">
        <f>'BITÁCORA CALIDAD DE AGUA '!CC9</f>
        <v>0</v>
      </c>
      <c r="R29" s="101">
        <f>'BITÁCORA CALIDAD DE AGUA '!CF9</f>
        <v>0</v>
      </c>
      <c r="S29" s="101">
        <f>'BITÁCORA CALIDAD DE AGUA '!CI9</f>
        <v>0</v>
      </c>
      <c r="T29" s="138"/>
      <c r="U29" s="138"/>
      <c r="V29" s="138"/>
      <c r="W29" s="101">
        <f>INDEX('Tabla datos 1'!E29:V29,MATCH(DASHBOARD!$B$96,'Tabla datos 1'!$E$1:$V$1,0))</f>
        <v>0</v>
      </c>
      <c r="X29" s="101">
        <f>INDEX('Tabla datos 1'!E29:V29,MATCH(DASHBOARD!$B$275,'Tabla datos 1'!$E$1:$V$1,0))</f>
        <v>0</v>
      </c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</row>
    <row r="30" spans="1:164" s="99" customFormat="1" ht="12.2" customHeight="1" x14ac:dyDescent="0.25">
      <c r="A30" s="82">
        <v>29</v>
      </c>
      <c r="B30" s="100">
        <f t="shared" si="0"/>
        <v>46113</v>
      </c>
      <c r="C30" s="105" t="s">
        <v>138</v>
      </c>
      <c r="D30" s="102">
        <v>2</v>
      </c>
      <c r="E30" s="107">
        <f>'BITÁCORA CALIDAD DE AGUA '!AS10</f>
        <v>0</v>
      </c>
      <c r="F30" s="107">
        <f>'BITÁCORA CALIDAD DE AGUA '!AV10</f>
        <v>0</v>
      </c>
      <c r="G30" s="107">
        <f>'BITÁCORA CALIDAD DE AGUA '!AY10</f>
        <v>0</v>
      </c>
      <c r="H30" s="107">
        <f>'BITÁCORA CALIDAD DE AGUA '!BB10</f>
        <v>0</v>
      </c>
      <c r="I30" s="107">
        <f>'BITÁCORA CALIDAD DE AGUA '!BE10</f>
        <v>0</v>
      </c>
      <c r="J30" s="107">
        <f>'BITÁCORA CALIDAD DE AGUA '!BH10</f>
        <v>0</v>
      </c>
      <c r="K30" s="107">
        <f>'BITÁCORA CALIDAD DE AGUA '!BK10</f>
        <v>0</v>
      </c>
      <c r="L30" s="107">
        <f>'BITÁCORA CALIDAD DE AGUA '!BN10</f>
        <v>0</v>
      </c>
      <c r="M30" s="107">
        <f>'BITÁCORA CALIDAD DE AGUA '!BQ10</f>
        <v>0</v>
      </c>
      <c r="N30" s="107">
        <f>'BITÁCORA CALIDAD DE AGUA '!BT10</f>
        <v>0</v>
      </c>
      <c r="O30" s="107">
        <f>'BITÁCORA CALIDAD DE AGUA '!BW10</f>
        <v>0</v>
      </c>
      <c r="P30" s="101">
        <f>'BITÁCORA CALIDAD DE AGUA '!BZ10</f>
        <v>0</v>
      </c>
      <c r="Q30" s="101">
        <f>'BITÁCORA CALIDAD DE AGUA '!CC10</f>
        <v>0</v>
      </c>
      <c r="R30" s="101">
        <f>'BITÁCORA CALIDAD DE AGUA '!CF10</f>
        <v>0</v>
      </c>
      <c r="S30" s="101">
        <f>'BITÁCORA CALIDAD DE AGUA '!CI10</f>
        <v>0</v>
      </c>
      <c r="T30" s="138"/>
      <c r="U30" s="138"/>
      <c r="V30" s="138"/>
      <c r="W30" s="101">
        <f>INDEX('Tabla datos 1'!E30:V30,MATCH(DASHBOARD!$B$96,'Tabla datos 1'!$E$1:$V$1,0))</f>
        <v>0</v>
      </c>
      <c r="X30" s="101">
        <f>INDEX('Tabla datos 1'!E30:V30,MATCH(DASHBOARD!$B$275,'Tabla datos 1'!$E$1:$V$1,0))</f>
        <v>0</v>
      </c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</row>
    <row r="31" spans="1:164" s="99" customFormat="1" ht="12.2" customHeight="1" x14ac:dyDescent="0.25">
      <c r="A31" s="82">
        <v>30</v>
      </c>
      <c r="B31" s="100">
        <f t="shared" si="0"/>
        <v>46113</v>
      </c>
      <c r="C31" s="105" t="s">
        <v>139</v>
      </c>
      <c r="D31" s="102">
        <v>2</v>
      </c>
      <c r="E31" s="107">
        <f>'BITÁCORA CALIDAD DE AGUA '!AS11</f>
        <v>0</v>
      </c>
      <c r="F31" s="107">
        <f>'BITÁCORA CALIDAD DE AGUA '!AV11</f>
        <v>0</v>
      </c>
      <c r="G31" s="107">
        <f>'BITÁCORA CALIDAD DE AGUA '!AY11</f>
        <v>0</v>
      </c>
      <c r="H31" s="107">
        <f>'BITÁCORA CALIDAD DE AGUA '!BB11</f>
        <v>0</v>
      </c>
      <c r="I31" s="107">
        <f>'BITÁCORA CALIDAD DE AGUA '!BE11</f>
        <v>0</v>
      </c>
      <c r="J31" s="107">
        <f>'BITÁCORA CALIDAD DE AGUA '!BH11</f>
        <v>0</v>
      </c>
      <c r="K31" s="107">
        <f>'BITÁCORA CALIDAD DE AGUA '!BK11</f>
        <v>0</v>
      </c>
      <c r="L31" s="107">
        <f>'BITÁCORA CALIDAD DE AGUA '!BN11</f>
        <v>0</v>
      </c>
      <c r="M31" s="107">
        <f>'BITÁCORA CALIDAD DE AGUA '!BQ11</f>
        <v>0</v>
      </c>
      <c r="N31" s="107">
        <f>'BITÁCORA CALIDAD DE AGUA '!BT11</f>
        <v>0</v>
      </c>
      <c r="O31" s="107">
        <f>'BITÁCORA CALIDAD DE AGUA '!BW11</f>
        <v>0</v>
      </c>
      <c r="P31" s="101">
        <f>'BITÁCORA CALIDAD DE AGUA '!BZ11</f>
        <v>0</v>
      </c>
      <c r="Q31" s="101">
        <f>'BITÁCORA CALIDAD DE AGUA '!CC11</f>
        <v>0</v>
      </c>
      <c r="R31" s="101">
        <f>'BITÁCORA CALIDAD DE AGUA '!CF11</f>
        <v>0</v>
      </c>
      <c r="S31" s="101">
        <f>'BITÁCORA CALIDAD DE AGUA '!CI11</f>
        <v>0</v>
      </c>
      <c r="T31" s="138"/>
      <c r="U31" s="138"/>
      <c r="V31" s="138"/>
      <c r="W31" s="101">
        <f>INDEX('Tabla datos 1'!E31:V31,MATCH(DASHBOARD!$B$96,'Tabla datos 1'!$E$1:$V$1,0))</f>
        <v>0</v>
      </c>
      <c r="X31" s="101">
        <f>INDEX('Tabla datos 1'!E31:V31,MATCH(DASHBOARD!$B$275,'Tabla datos 1'!$E$1:$V$1,0))</f>
        <v>0</v>
      </c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</row>
    <row r="32" spans="1:164" s="99" customFormat="1" ht="12.2" customHeight="1" x14ac:dyDescent="0.25">
      <c r="A32" s="82">
        <v>31</v>
      </c>
      <c r="B32" s="100">
        <f t="shared" si="0"/>
        <v>46113</v>
      </c>
      <c r="C32" s="105" t="s">
        <v>140</v>
      </c>
      <c r="D32" s="102">
        <v>2</v>
      </c>
      <c r="E32" s="107">
        <f>'BITÁCORA CALIDAD DE AGUA '!AS12</f>
        <v>0</v>
      </c>
      <c r="F32" s="107">
        <f>'BITÁCORA CALIDAD DE AGUA '!AV12</f>
        <v>0</v>
      </c>
      <c r="G32" s="107">
        <f>'BITÁCORA CALIDAD DE AGUA '!AY12</f>
        <v>0</v>
      </c>
      <c r="H32" s="107">
        <f>'BITÁCORA CALIDAD DE AGUA '!BB12</f>
        <v>0</v>
      </c>
      <c r="I32" s="107">
        <f>'BITÁCORA CALIDAD DE AGUA '!BE12</f>
        <v>0</v>
      </c>
      <c r="J32" s="107">
        <f>'BITÁCORA CALIDAD DE AGUA '!BH12</f>
        <v>0</v>
      </c>
      <c r="K32" s="107">
        <f>'BITÁCORA CALIDAD DE AGUA '!BK12</f>
        <v>0</v>
      </c>
      <c r="L32" s="107">
        <f>'BITÁCORA CALIDAD DE AGUA '!BN12</f>
        <v>0</v>
      </c>
      <c r="M32" s="107">
        <f>'BITÁCORA CALIDAD DE AGUA '!BQ12</f>
        <v>0</v>
      </c>
      <c r="N32" s="107">
        <f>'BITÁCORA CALIDAD DE AGUA '!BT12</f>
        <v>0</v>
      </c>
      <c r="O32" s="107">
        <f>'BITÁCORA CALIDAD DE AGUA '!BW12</f>
        <v>0</v>
      </c>
      <c r="P32" s="101">
        <f>'BITÁCORA CALIDAD DE AGUA '!BZ12</f>
        <v>0</v>
      </c>
      <c r="Q32" s="101">
        <f>'BITÁCORA CALIDAD DE AGUA '!CC12</f>
        <v>0</v>
      </c>
      <c r="R32" s="101">
        <f>'BITÁCORA CALIDAD DE AGUA '!CF12</f>
        <v>0</v>
      </c>
      <c r="S32" s="101">
        <f>'BITÁCORA CALIDAD DE AGUA '!CI12</f>
        <v>0</v>
      </c>
      <c r="T32" s="138"/>
      <c r="U32" s="138"/>
      <c r="V32" s="138"/>
      <c r="W32" s="101">
        <f>INDEX('Tabla datos 1'!E32:V32,MATCH(DASHBOARD!$B$96,'Tabla datos 1'!$E$1:$V$1,0))</f>
        <v>0</v>
      </c>
      <c r="X32" s="101">
        <f>INDEX('Tabla datos 1'!E32:V32,MATCH(DASHBOARD!$B$275,'Tabla datos 1'!$E$1:$V$1,0))</f>
        <v>0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</row>
    <row r="33" spans="1:35" s="99" customFormat="1" ht="12.2" customHeight="1" x14ac:dyDescent="0.25">
      <c r="A33" s="82">
        <v>32</v>
      </c>
      <c r="B33" s="100">
        <f t="shared" si="0"/>
        <v>46113</v>
      </c>
      <c r="C33" s="105" t="s">
        <v>141</v>
      </c>
      <c r="D33" s="102">
        <v>2</v>
      </c>
      <c r="E33" s="107">
        <f>'BITÁCORA CALIDAD DE AGUA '!AS13</f>
        <v>0</v>
      </c>
      <c r="F33" s="107">
        <f>'BITÁCORA CALIDAD DE AGUA '!AV13</f>
        <v>0</v>
      </c>
      <c r="G33" s="107">
        <f>'BITÁCORA CALIDAD DE AGUA '!AY13</f>
        <v>0</v>
      </c>
      <c r="H33" s="107">
        <f>'BITÁCORA CALIDAD DE AGUA '!BB13</f>
        <v>0</v>
      </c>
      <c r="I33" s="107">
        <f>'BITÁCORA CALIDAD DE AGUA '!BE13</f>
        <v>0</v>
      </c>
      <c r="J33" s="107">
        <f>'BITÁCORA CALIDAD DE AGUA '!BH13</f>
        <v>0</v>
      </c>
      <c r="K33" s="107">
        <f>'BITÁCORA CALIDAD DE AGUA '!BK13</f>
        <v>0</v>
      </c>
      <c r="L33" s="107">
        <f>'BITÁCORA CALIDAD DE AGUA '!BN13</f>
        <v>0</v>
      </c>
      <c r="M33" s="107">
        <f>'BITÁCORA CALIDAD DE AGUA '!BQ13</f>
        <v>0</v>
      </c>
      <c r="N33" s="107">
        <f>'BITÁCORA CALIDAD DE AGUA '!BT13</f>
        <v>0</v>
      </c>
      <c r="O33" s="107">
        <f>'BITÁCORA CALIDAD DE AGUA '!BW13</f>
        <v>0</v>
      </c>
      <c r="P33" s="101">
        <f>'BITÁCORA CALIDAD DE AGUA '!BZ13</f>
        <v>0</v>
      </c>
      <c r="Q33" s="101">
        <f>'BITÁCORA CALIDAD DE AGUA '!CC13</f>
        <v>0</v>
      </c>
      <c r="R33" s="101">
        <f>'BITÁCORA CALIDAD DE AGUA '!CF13</f>
        <v>0</v>
      </c>
      <c r="S33" s="101">
        <f>'BITÁCORA CALIDAD DE AGUA '!CI13</f>
        <v>0</v>
      </c>
      <c r="T33" s="138"/>
      <c r="U33" s="138"/>
      <c r="V33" s="138"/>
      <c r="W33" s="101">
        <f>INDEX('Tabla datos 1'!E33:V33,MATCH(DASHBOARD!$B$96,'Tabla datos 1'!$E$1:$V$1,0))</f>
        <v>0</v>
      </c>
      <c r="X33" s="101">
        <f>INDEX('Tabla datos 1'!E33:V33,MATCH(DASHBOARD!$B$275,'Tabla datos 1'!$E$1:$V$1,0))</f>
        <v>0</v>
      </c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</row>
    <row r="34" spans="1:35" s="99" customFormat="1" ht="12.2" customHeight="1" x14ac:dyDescent="0.25">
      <c r="A34" s="82">
        <v>33</v>
      </c>
      <c r="B34" s="100">
        <f t="shared" si="0"/>
        <v>46113</v>
      </c>
      <c r="C34" s="105" t="s">
        <v>142</v>
      </c>
      <c r="D34" s="102">
        <v>2</v>
      </c>
      <c r="E34" s="107">
        <f>'BITÁCORA CALIDAD DE AGUA '!AS14</f>
        <v>0</v>
      </c>
      <c r="F34" s="107">
        <f>'BITÁCORA CALIDAD DE AGUA '!AV14</f>
        <v>0</v>
      </c>
      <c r="G34" s="107">
        <f>'BITÁCORA CALIDAD DE AGUA '!AY14</f>
        <v>0</v>
      </c>
      <c r="H34" s="107">
        <f>'BITÁCORA CALIDAD DE AGUA '!BB14</f>
        <v>0</v>
      </c>
      <c r="I34" s="107">
        <f>'BITÁCORA CALIDAD DE AGUA '!BE14</f>
        <v>0</v>
      </c>
      <c r="J34" s="107">
        <f>'BITÁCORA CALIDAD DE AGUA '!BH14</f>
        <v>0</v>
      </c>
      <c r="K34" s="107">
        <f>'BITÁCORA CALIDAD DE AGUA '!BK14</f>
        <v>0</v>
      </c>
      <c r="L34" s="107">
        <f>'BITÁCORA CALIDAD DE AGUA '!BN14</f>
        <v>0</v>
      </c>
      <c r="M34" s="107">
        <f>'BITÁCORA CALIDAD DE AGUA '!BQ14</f>
        <v>0</v>
      </c>
      <c r="N34" s="107">
        <f>'BITÁCORA CALIDAD DE AGUA '!BT14</f>
        <v>0</v>
      </c>
      <c r="O34" s="107">
        <f>'BITÁCORA CALIDAD DE AGUA '!BW14</f>
        <v>0</v>
      </c>
      <c r="P34" s="101">
        <f>'BITÁCORA CALIDAD DE AGUA '!BZ14</f>
        <v>0</v>
      </c>
      <c r="Q34" s="101">
        <f>'BITÁCORA CALIDAD DE AGUA '!CC14</f>
        <v>0</v>
      </c>
      <c r="R34" s="101">
        <f>'BITÁCORA CALIDAD DE AGUA '!CF14</f>
        <v>0</v>
      </c>
      <c r="S34" s="101">
        <f>'BITÁCORA CALIDAD DE AGUA '!CI14</f>
        <v>0</v>
      </c>
      <c r="T34" s="138"/>
      <c r="U34" s="138"/>
      <c r="V34" s="138"/>
      <c r="W34" s="101">
        <f>INDEX('Tabla datos 1'!E34:V34,MATCH(DASHBOARD!$B$96,'Tabla datos 1'!$E$1:$V$1,0))</f>
        <v>0</v>
      </c>
      <c r="X34" s="101">
        <f>INDEX('Tabla datos 1'!E34:V34,MATCH(DASHBOARD!$B$275,'Tabla datos 1'!$E$1:$V$1,0))</f>
        <v>0</v>
      </c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</row>
    <row r="35" spans="1:35" s="99" customFormat="1" ht="12.2" customHeight="1" x14ac:dyDescent="0.25">
      <c r="A35" s="82">
        <v>34</v>
      </c>
      <c r="B35" s="100">
        <f t="shared" si="0"/>
        <v>46113</v>
      </c>
      <c r="C35" s="105" t="s">
        <v>143</v>
      </c>
      <c r="D35" s="102">
        <v>2</v>
      </c>
      <c r="E35" s="107">
        <f>'BITÁCORA CALIDAD DE AGUA '!AS15</f>
        <v>0</v>
      </c>
      <c r="F35" s="107">
        <f>'BITÁCORA CALIDAD DE AGUA '!AV15</f>
        <v>0</v>
      </c>
      <c r="G35" s="107">
        <f>'BITÁCORA CALIDAD DE AGUA '!AY15</f>
        <v>0</v>
      </c>
      <c r="H35" s="107">
        <f>'BITÁCORA CALIDAD DE AGUA '!BB15</f>
        <v>0</v>
      </c>
      <c r="I35" s="107">
        <f>'BITÁCORA CALIDAD DE AGUA '!BE15</f>
        <v>0</v>
      </c>
      <c r="J35" s="107">
        <f>'BITÁCORA CALIDAD DE AGUA '!BH15</f>
        <v>0</v>
      </c>
      <c r="K35" s="107">
        <f>'BITÁCORA CALIDAD DE AGUA '!BK15</f>
        <v>0</v>
      </c>
      <c r="L35" s="107">
        <f>'BITÁCORA CALIDAD DE AGUA '!BN15</f>
        <v>0</v>
      </c>
      <c r="M35" s="107">
        <f>'BITÁCORA CALIDAD DE AGUA '!BQ15</f>
        <v>0</v>
      </c>
      <c r="N35" s="107">
        <f>'BITÁCORA CALIDAD DE AGUA '!BT15</f>
        <v>0</v>
      </c>
      <c r="O35" s="107">
        <f>'BITÁCORA CALIDAD DE AGUA '!BW15</f>
        <v>0</v>
      </c>
      <c r="P35" s="101">
        <f>'BITÁCORA CALIDAD DE AGUA '!BZ15</f>
        <v>0</v>
      </c>
      <c r="Q35" s="101">
        <f>'BITÁCORA CALIDAD DE AGUA '!CC15</f>
        <v>0</v>
      </c>
      <c r="R35" s="101">
        <f>'BITÁCORA CALIDAD DE AGUA '!CF15</f>
        <v>0</v>
      </c>
      <c r="S35" s="101">
        <f>'BITÁCORA CALIDAD DE AGUA '!CI15</f>
        <v>0</v>
      </c>
      <c r="T35" s="138"/>
      <c r="U35" s="138"/>
      <c r="V35" s="138"/>
      <c r="W35" s="101">
        <f>INDEX('Tabla datos 1'!E35:V35,MATCH(DASHBOARD!$B$96,'Tabla datos 1'!$E$1:$V$1,0))</f>
        <v>0</v>
      </c>
      <c r="X35" s="101">
        <f>INDEX('Tabla datos 1'!E35:V35,MATCH(DASHBOARD!$B$275,'Tabla datos 1'!$E$1:$V$1,0))</f>
        <v>0</v>
      </c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</row>
    <row r="36" spans="1:35" s="99" customFormat="1" ht="12.2" customHeight="1" x14ac:dyDescent="0.25">
      <c r="A36" s="82">
        <v>35</v>
      </c>
      <c r="B36" s="100">
        <f t="shared" si="0"/>
        <v>46113</v>
      </c>
      <c r="C36" s="105" t="s">
        <v>144</v>
      </c>
      <c r="D36" s="102">
        <v>2</v>
      </c>
      <c r="E36" s="107">
        <f>'BITÁCORA CALIDAD DE AGUA '!AS16</f>
        <v>0</v>
      </c>
      <c r="F36" s="107">
        <f>'BITÁCORA CALIDAD DE AGUA '!AV16</f>
        <v>0</v>
      </c>
      <c r="G36" s="107">
        <f>'BITÁCORA CALIDAD DE AGUA '!AY16</f>
        <v>0</v>
      </c>
      <c r="H36" s="107">
        <f>'BITÁCORA CALIDAD DE AGUA '!BB16</f>
        <v>0</v>
      </c>
      <c r="I36" s="107">
        <f>'BITÁCORA CALIDAD DE AGUA '!BE16</f>
        <v>0</v>
      </c>
      <c r="J36" s="107">
        <f>'BITÁCORA CALIDAD DE AGUA '!BH16</f>
        <v>0</v>
      </c>
      <c r="K36" s="107">
        <f>'BITÁCORA CALIDAD DE AGUA '!BK16</f>
        <v>0</v>
      </c>
      <c r="L36" s="107">
        <f>'BITÁCORA CALIDAD DE AGUA '!BN16</f>
        <v>0</v>
      </c>
      <c r="M36" s="107">
        <f>'BITÁCORA CALIDAD DE AGUA '!BQ16</f>
        <v>0</v>
      </c>
      <c r="N36" s="107">
        <f>'BITÁCORA CALIDAD DE AGUA '!BT16</f>
        <v>0</v>
      </c>
      <c r="O36" s="107">
        <f>'BITÁCORA CALIDAD DE AGUA '!BW16</f>
        <v>0</v>
      </c>
      <c r="P36" s="101">
        <f>'BITÁCORA CALIDAD DE AGUA '!BZ16</f>
        <v>0</v>
      </c>
      <c r="Q36" s="101">
        <f>'BITÁCORA CALIDAD DE AGUA '!CC16</f>
        <v>0</v>
      </c>
      <c r="R36" s="101">
        <f>'BITÁCORA CALIDAD DE AGUA '!CF16</f>
        <v>0</v>
      </c>
      <c r="S36" s="101">
        <f>'BITÁCORA CALIDAD DE AGUA '!CI16</f>
        <v>0</v>
      </c>
      <c r="T36" s="138"/>
      <c r="U36" s="138"/>
      <c r="V36" s="138"/>
      <c r="W36" s="101">
        <f>INDEX('Tabla datos 1'!E36:V36,MATCH(DASHBOARD!$B$96,'Tabla datos 1'!$E$1:$V$1,0))</f>
        <v>0</v>
      </c>
      <c r="X36" s="101">
        <f>INDEX('Tabla datos 1'!E36:V36,MATCH(DASHBOARD!$B$275,'Tabla datos 1'!$E$1:$V$1,0))</f>
        <v>0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</row>
    <row r="37" spans="1:35" s="99" customFormat="1" ht="12.2" customHeight="1" x14ac:dyDescent="0.25">
      <c r="A37" s="82">
        <v>36</v>
      </c>
      <c r="B37" s="100">
        <f t="shared" si="0"/>
        <v>46113</v>
      </c>
      <c r="C37" s="105" t="s">
        <v>145</v>
      </c>
      <c r="D37" s="102">
        <v>2</v>
      </c>
      <c r="E37" s="107">
        <f>'BITÁCORA CALIDAD DE AGUA '!AS17</f>
        <v>0</v>
      </c>
      <c r="F37" s="107">
        <f>'BITÁCORA CALIDAD DE AGUA '!AV17</f>
        <v>0</v>
      </c>
      <c r="G37" s="107">
        <f>'BITÁCORA CALIDAD DE AGUA '!AY17</f>
        <v>0</v>
      </c>
      <c r="H37" s="107">
        <f>'BITÁCORA CALIDAD DE AGUA '!BB17</f>
        <v>0</v>
      </c>
      <c r="I37" s="107">
        <f>'BITÁCORA CALIDAD DE AGUA '!BE17</f>
        <v>0</v>
      </c>
      <c r="J37" s="107">
        <f>'BITÁCORA CALIDAD DE AGUA '!BH17</f>
        <v>0</v>
      </c>
      <c r="K37" s="107">
        <f>'BITÁCORA CALIDAD DE AGUA '!BK17</f>
        <v>0</v>
      </c>
      <c r="L37" s="107">
        <f>'BITÁCORA CALIDAD DE AGUA '!BN17</f>
        <v>0</v>
      </c>
      <c r="M37" s="107">
        <f>'BITÁCORA CALIDAD DE AGUA '!BQ17</f>
        <v>0</v>
      </c>
      <c r="N37" s="107">
        <f>'BITÁCORA CALIDAD DE AGUA '!BT17</f>
        <v>0</v>
      </c>
      <c r="O37" s="107">
        <f>'BITÁCORA CALIDAD DE AGUA '!BW17</f>
        <v>0</v>
      </c>
      <c r="P37" s="101">
        <f>'BITÁCORA CALIDAD DE AGUA '!BZ17</f>
        <v>0</v>
      </c>
      <c r="Q37" s="101">
        <f>'BITÁCORA CALIDAD DE AGUA '!CC17</f>
        <v>0</v>
      </c>
      <c r="R37" s="101">
        <f>'BITÁCORA CALIDAD DE AGUA '!CF17</f>
        <v>0</v>
      </c>
      <c r="S37" s="101">
        <f>'BITÁCORA CALIDAD DE AGUA '!CI17</f>
        <v>0</v>
      </c>
      <c r="T37" s="138"/>
      <c r="U37" s="138"/>
      <c r="V37" s="138"/>
      <c r="W37" s="101">
        <f>INDEX('Tabla datos 1'!E37:V37,MATCH(DASHBOARD!$B$96,'Tabla datos 1'!$E$1:$V$1,0))</f>
        <v>0</v>
      </c>
      <c r="X37" s="101">
        <f>INDEX('Tabla datos 1'!E37:V37,MATCH(DASHBOARD!$B$275,'Tabla datos 1'!$E$1:$V$1,0))</f>
        <v>0</v>
      </c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</row>
    <row r="38" spans="1:35" s="99" customFormat="1" ht="12.2" customHeight="1" x14ac:dyDescent="0.25">
      <c r="A38" s="82">
        <v>37</v>
      </c>
      <c r="B38" s="100">
        <f t="shared" si="0"/>
        <v>46113</v>
      </c>
      <c r="C38" s="105" t="s">
        <v>146</v>
      </c>
      <c r="D38" s="102">
        <v>2</v>
      </c>
      <c r="E38" s="107">
        <f>'BITÁCORA CALIDAD DE AGUA '!AS18</f>
        <v>0</v>
      </c>
      <c r="F38" s="107">
        <f>'BITÁCORA CALIDAD DE AGUA '!AV18</f>
        <v>0</v>
      </c>
      <c r="G38" s="107">
        <f>'BITÁCORA CALIDAD DE AGUA '!AY18</f>
        <v>0</v>
      </c>
      <c r="H38" s="107">
        <f>'BITÁCORA CALIDAD DE AGUA '!BB18</f>
        <v>0</v>
      </c>
      <c r="I38" s="107">
        <f>'BITÁCORA CALIDAD DE AGUA '!BE18</f>
        <v>0</v>
      </c>
      <c r="J38" s="107">
        <f>'BITÁCORA CALIDAD DE AGUA '!BH18</f>
        <v>0</v>
      </c>
      <c r="K38" s="107">
        <f>'BITÁCORA CALIDAD DE AGUA '!BK18</f>
        <v>0</v>
      </c>
      <c r="L38" s="107">
        <f>'BITÁCORA CALIDAD DE AGUA '!BN18</f>
        <v>0</v>
      </c>
      <c r="M38" s="107">
        <f>'BITÁCORA CALIDAD DE AGUA '!BQ18</f>
        <v>0</v>
      </c>
      <c r="N38" s="107">
        <f>'BITÁCORA CALIDAD DE AGUA '!BT18</f>
        <v>0</v>
      </c>
      <c r="O38" s="107">
        <f>'BITÁCORA CALIDAD DE AGUA '!BW18</f>
        <v>0</v>
      </c>
      <c r="P38" s="101">
        <f>'BITÁCORA CALIDAD DE AGUA '!BZ18</f>
        <v>0</v>
      </c>
      <c r="Q38" s="101">
        <f>'BITÁCORA CALIDAD DE AGUA '!CC18</f>
        <v>0</v>
      </c>
      <c r="R38" s="101">
        <f>'BITÁCORA CALIDAD DE AGUA '!CF18</f>
        <v>0</v>
      </c>
      <c r="S38" s="101">
        <f>'BITÁCORA CALIDAD DE AGUA '!CI18</f>
        <v>0</v>
      </c>
      <c r="T38" s="138"/>
      <c r="U38" s="138"/>
      <c r="V38" s="138"/>
      <c r="W38" s="101">
        <f>INDEX('Tabla datos 1'!E38:V38,MATCH(DASHBOARD!$B$96,'Tabla datos 1'!$E$1:$V$1,0))</f>
        <v>0</v>
      </c>
      <c r="X38" s="101">
        <f>INDEX('Tabla datos 1'!E38:V38,MATCH(DASHBOARD!$B$275,'Tabla datos 1'!$E$1:$V$1,0))</f>
        <v>0</v>
      </c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</row>
    <row r="39" spans="1:35" s="99" customFormat="1" x14ac:dyDescent="0.25">
      <c r="A39" s="82">
        <v>38</v>
      </c>
      <c r="B39" s="100">
        <f t="shared" si="0"/>
        <v>46113</v>
      </c>
      <c r="C39" s="105" t="s">
        <v>147</v>
      </c>
      <c r="D39" s="102">
        <v>2</v>
      </c>
      <c r="E39" s="107">
        <f>'BITÁCORA CALIDAD DE AGUA '!AS19</f>
        <v>0</v>
      </c>
      <c r="F39" s="107">
        <f>'BITÁCORA CALIDAD DE AGUA '!AV19</f>
        <v>0</v>
      </c>
      <c r="G39" s="107">
        <f>'BITÁCORA CALIDAD DE AGUA '!AY19</f>
        <v>0</v>
      </c>
      <c r="H39" s="107">
        <f>'BITÁCORA CALIDAD DE AGUA '!BB19</f>
        <v>0</v>
      </c>
      <c r="I39" s="107">
        <f>'BITÁCORA CALIDAD DE AGUA '!BE19</f>
        <v>0</v>
      </c>
      <c r="J39" s="107">
        <f>'BITÁCORA CALIDAD DE AGUA '!BH19</f>
        <v>0</v>
      </c>
      <c r="K39" s="107">
        <f>'BITÁCORA CALIDAD DE AGUA '!BK19</f>
        <v>0</v>
      </c>
      <c r="L39" s="107">
        <f>'BITÁCORA CALIDAD DE AGUA '!BN19</f>
        <v>0</v>
      </c>
      <c r="M39" s="107">
        <f>'BITÁCORA CALIDAD DE AGUA '!BQ19</f>
        <v>0</v>
      </c>
      <c r="N39" s="107">
        <f>'BITÁCORA CALIDAD DE AGUA '!BT19</f>
        <v>0</v>
      </c>
      <c r="O39" s="107">
        <f>'BITÁCORA CALIDAD DE AGUA '!BW19</f>
        <v>0</v>
      </c>
      <c r="P39" s="101">
        <f>'BITÁCORA CALIDAD DE AGUA '!BZ19</f>
        <v>0</v>
      </c>
      <c r="Q39" s="101">
        <f>'BITÁCORA CALIDAD DE AGUA '!CC19</f>
        <v>0</v>
      </c>
      <c r="R39" s="101">
        <f>'BITÁCORA CALIDAD DE AGUA '!CF19</f>
        <v>0</v>
      </c>
      <c r="S39" s="101">
        <f>'BITÁCORA CALIDAD DE AGUA '!CI19</f>
        <v>0</v>
      </c>
      <c r="T39" s="138"/>
      <c r="U39" s="138"/>
      <c r="V39" s="138"/>
      <c r="W39" s="101">
        <f>INDEX('Tabla datos 1'!E39:V39,MATCH(DASHBOARD!$B$96,'Tabla datos 1'!$E$1:$V$1,0))</f>
        <v>0</v>
      </c>
      <c r="X39" s="101">
        <f>INDEX('Tabla datos 1'!E39:V39,MATCH(DASHBOARD!$B$275,'Tabla datos 1'!$E$1:$V$1,0))</f>
        <v>0</v>
      </c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</row>
    <row r="40" spans="1:35" s="99" customFormat="1" x14ac:dyDescent="0.25">
      <c r="A40" s="82">
        <v>39</v>
      </c>
      <c r="B40" s="100">
        <f t="shared" si="0"/>
        <v>46113</v>
      </c>
      <c r="C40" s="105" t="s">
        <v>148</v>
      </c>
      <c r="D40" s="102">
        <v>2</v>
      </c>
      <c r="E40" s="107">
        <f>'BITÁCORA CALIDAD DE AGUA '!AS20</f>
        <v>0</v>
      </c>
      <c r="F40" s="107">
        <f>'BITÁCORA CALIDAD DE AGUA '!AV20</f>
        <v>0</v>
      </c>
      <c r="G40" s="107">
        <f>'BITÁCORA CALIDAD DE AGUA '!AY20</f>
        <v>0</v>
      </c>
      <c r="H40" s="107">
        <f>'BITÁCORA CALIDAD DE AGUA '!BB20</f>
        <v>0</v>
      </c>
      <c r="I40" s="107">
        <f>'BITÁCORA CALIDAD DE AGUA '!BE20</f>
        <v>0</v>
      </c>
      <c r="J40" s="107">
        <f>'BITÁCORA CALIDAD DE AGUA '!BH20</f>
        <v>0</v>
      </c>
      <c r="K40" s="107">
        <f>'BITÁCORA CALIDAD DE AGUA '!BK20</f>
        <v>0</v>
      </c>
      <c r="L40" s="107">
        <f>'BITÁCORA CALIDAD DE AGUA '!BN20</f>
        <v>0</v>
      </c>
      <c r="M40" s="107">
        <f>'BITÁCORA CALIDAD DE AGUA '!BQ20</f>
        <v>0</v>
      </c>
      <c r="N40" s="107">
        <f>'BITÁCORA CALIDAD DE AGUA '!BT20</f>
        <v>0</v>
      </c>
      <c r="O40" s="107">
        <f>'BITÁCORA CALIDAD DE AGUA '!BW20</f>
        <v>0</v>
      </c>
      <c r="P40" s="101">
        <f>'BITÁCORA CALIDAD DE AGUA '!BZ20</f>
        <v>0</v>
      </c>
      <c r="Q40" s="101">
        <f>'BITÁCORA CALIDAD DE AGUA '!CC20</f>
        <v>0</v>
      </c>
      <c r="R40" s="101">
        <f>'BITÁCORA CALIDAD DE AGUA '!CF20</f>
        <v>0</v>
      </c>
      <c r="S40" s="101">
        <f>'BITÁCORA CALIDAD DE AGUA '!CI20</f>
        <v>0</v>
      </c>
      <c r="T40" s="138"/>
      <c r="U40" s="138"/>
      <c r="V40" s="138"/>
      <c r="W40" s="101">
        <f>INDEX('Tabla datos 1'!E40:V40,MATCH(DASHBOARD!$B$96,'Tabla datos 1'!$E$1:$V$1,0))</f>
        <v>0</v>
      </c>
      <c r="X40" s="101">
        <f>INDEX('Tabla datos 1'!E40:V40,MATCH(DASHBOARD!$B$275,'Tabla datos 1'!$E$1:$V$1,0))</f>
        <v>0</v>
      </c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</row>
    <row r="41" spans="1:35" s="99" customFormat="1" x14ac:dyDescent="0.25">
      <c r="A41" s="82">
        <v>40</v>
      </c>
      <c r="B41" s="100">
        <f t="shared" si="0"/>
        <v>46113</v>
      </c>
      <c r="C41" s="105" t="s">
        <v>149</v>
      </c>
      <c r="D41" s="102">
        <v>2</v>
      </c>
      <c r="E41" s="107">
        <f>'BITÁCORA CALIDAD DE AGUA '!AS21</f>
        <v>0</v>
      </c>
      <c r="F41" s="107">
        <f>'BITÁCORA CALIDAD DE AGUA '!AV21</f>
        <v>0</v>
      </c>
      <c r="G41" s="107">
        <f>'BITÁCORA CALIDAD DE AGUA '!AY21</f>
        <v>0</v>
      </c>
      <c r="H41" s="107">
        <f>'BITÁCORA CALIDAD DE AGUA '!BB21</f>
        <v>0</v>
      </c>
      <c r="I41" s="107">
        <f>'BITÁCORA CALIDAD DE AGUA '!BE21</f>
        <v>0</v>
      </c>
      <c r="J41" s="107">
        <f>'BITÁCORA CALIDAD DE AGUA '!BH21</f>
        <v>0</v>
      </c>
      <c r="K41" s="107">
        <f>'BITÁCORA CALIDAD DE AGUA '!BK21</f>
        <v>0</v>
      </c>
      <c r="L41" s="107">
        <f>'BITÁCORA CALIDAD DE AGUA '!BN21</f>
        <v>0</v>
      </c>
      <c r="M41" s="107">
        <f>'BITÁCORA CALIDAD DE AGUA '!BQ21</f>
        <v>0</v>
      </c>
      <c r="N41" s="107">
        <f>'BITÁCORA CALIDAD DE AGUA '!BT21</f>
        <v>0</v>
      </c>
      <c r="O41" s="107">
        <f>'BITÁCORA CALIDAD DE AGUA '!BW21</f>
        <v>0</v>
      </c>
      <c r="P41" s="101">
        <f>'BITÁCORA CALIDAD DE AGUA '!BZ21</f>
        <v>0</v>
      </c>
      <c r="Q41" s="101">
        <f>'BITÁCORA CALIDAD DE AGUA '!CC21</f>
        <v>0</v>
      </c>
      <c r="R41" s="101">
        <f>'BITÁCORA CALIDAD DE AGUA '!CF21</f>
        <v>0</v>
      </c>
      <c r="S41" s="101">
        <f>'BITÁCORA CALIDAD DE AGUA '!CI21</f>
        <v>0</v>
      </c>
      <c r="T41" s="138"/>
      <c r="U41" s="138"/>
      <c r="V41" s="138"/>
      <c r="W41" s="101">
        <f>INDEX('Tabla datos 1'!E41:V41,MATCH(DASHBOARD!$B$96,'Tabla datos 1'!$E$1:$V$1,0))</f>
        <v>0</v>
      </c>
      <c r="X41" s="101">
        <f>INDEX('Tabla datos 1'!E41:V41,MATCH(DASHBOARD!$B$275,'Tabla datos 1'!$E$1:$V$1,0))</f>
        <v>0</v>
      </c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</row>
    <row r="42" spans="1:35" s="99" customFormat="1" x14ac:dyDescent="0.25">
      <c r="A42" s="82">
        <v>41</v>
      </c>
      <c r="B42" s="100">
        <f t="shared" si="0"/>
        <v>46113</v>
      </c>
      <c r="C42" s="105" t="s">
        <v>150</v>
      </c>
      <c r="D42" s="102">
        <v>2</v>
      </c>
      <c r="E42" s="107">
        <f>'BITÁCORA CALIDAD DE AGUA '!AS22</f>
        <v>0</v>
      </c>
      <c r="F42" s="107">
        <f>'BITÁCORA CALIDAD DE AGUA '!AV22</f>
        <v>0</v>
      </c>
      <c r="G42" s="107">
        <f>'BITÁCORA CALIDAD DE AGUA '!AY22</f>
        <v>0</v>
      </c>
      <c r="H42" s="107">
        <f>'BITÁCORA CALIDAD DE AGUA '!BB22</f>
        <v>0</v>
      </c>
      <c r="I42" s="107">
        <f>'BITÁCORA CALIDAD DE AGUA '!BE22</f>
        <v>0</v>
      </c>
      <c r="J42" s="107">
        <f>'BITÁCORA CALIDAD DE AGUA '!BH22</f>
        <v>0</v>
      </c>
      <c r="K42" s="107">
        <f>'BITÁCORA CALIDAD DE AGUA '!BK22</f>
        <v>0</v>
      </c>
      <c r="L42" s="107">
        <f>'BITÁCORA CALIDAD DE AGUA '!BN22</f>
        <v>0</v>
      </c>
      <c r="M42" s="107">
        <f>'BITÁCORA CALIDAD DE AGUA '!BQ22</f>
        <v>0</v>
      </c>
      <c r="N42" s="107">
        <f>'BITÁCORA CALIDAD DE AGUA '!BT22</f>
        <v>0</v>
      </c>
      <c r="O42" s="107">
        <f>'BITÁCORA CALIDAD DE AGUA '!BW22</f>
        <v>0</v>
      </c>
      <c r="P42" s="101">
        <f>'BITÁCORA CALIDAD DE AGUA '!BZ22</f>
        <v>0</v>
      </c>
      <c r="Q42" s="101">
        <f>'BITÁCORA CALIDAD DE AGUA '!CC22</f>
        <v>0</v>
      </c>
      <c r="R42" s="101">
        <f>'BITÁCORA CALIDAD DE AGUA '!CF22</f>
        <v>0</v>
      </c>
      <c r="S42" s="101">
        <f>'BITÁCORA CALIDAD DE AGUA '!CI22</f>
        <v>0</v>
      </c>
      <c r="T42" s="138"/>
      <c r="U42" s="138"/>
      <c r="V42" s="138"/>
      <c r="W42" s="101">
        <f>INDEX('Tabla datos 1'!E42:V42,MATCH(DASHBOARD!$B$96,'Tabla datos 1'!$E$1:$V$1,0))</f>
        <v>0</v>
      </c>
      <c r="X42" s="101">
        <f>INDEX('Tabla datos 1'!E42:V42,MATCH(DASHBOARD!$B$275,'Tabla datos 1'!$E$1:$V$1,0))</f>
        <v>0</v>
      </c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</row>
    <row r="43" spans="1:35" s="112" customFormat="1" ht="15.75" thickBot="1" x14ac:dyDescent="0.3">
      <c r="A43" s="82">
        <v>42</v>
      </c>
      <c r="B43" s="100">
        <f t="shared" si="0"/>
        <v>46113</v>
      </c>
      <c r="C43" s="108" t="s">
        <v>151</v>
      </c>
      <c r="D43" s="109">
        <v>2</v>
      </c>
      <c r="E43" s="110">
        <f>'BITÁCORA CALIDAD DE AGUA '!AZ23</f>
        <v>0</v>
      </c>
      <c r="F43" s="110">
        <f>'BITÁCORA CALIDAD DE AGUA '!BC23</f>
        <v>0</v>
      </c>
      <c r="G43" s="110">
        <f>'BITÁCORA CALIDAD DE AGUA '!BF23</f>
        <v>0</v>
      </c>
      <c r="H43" s="110">
        <f>'BITÁCORA CALIDAD DE AGUA '!BI23</f>
        <v>0</v>
      </c>
      <c r="I43" s="110">
        <f>'BITÁCORA CALIDAD DE AGUA '!BL23</f>
        <v>0</v>
      </c>
      <c r="J43" s="110">
        <f>'BITÁCORA CALIDAD DE AGUA '!BO23</f>
        <v>0</v>
      </c>
      <c r="K43" s="110">
        <f>'BITÁCORA CALIDAD DE AGUA '!BR23</f>
        <v>0</v>
      </c>
      <c r="L43" s="110">
        <f>'BITÁCORA CALIDAD DE AGUA '!BU23</f>
        <v>0</v>
      </c>
      <c r="M43" s="110">
        <f>'BITÁCORA CALIDAD DE AGUA '!BX23</f>
        <v>0</v>
      </c>
      <c r="N43" s="110">
        <f>'BITÁCORA CALIDAD DE AGUA '!CA23</f>
        <v>0</v>
      </c>
      <c r="O43" s="110">
        <f>'BITÁCORA CALIDAD DE AGUA '!CD23</f>
        <v>0</v>
      </c>
      <c r="P43" s="111">
        <f>'BITÁCORA CALIDAD DE AGUA '!CG23</f>
        <v>0</v>
      </c>
      <c r="Q43" s="111">
        <f>'BITÁCORA CALIDAD DE AGUA '!CJ23</f>
        <v>0</v>
      </c>
      <c r="R43" s="111">
        <f>'BITÁCORA CALIDAD DE AGUA '!CM23</f>
        <v>0</v>
      </c>
      <c r="S43" s="111">
        <f>'BITÁCORA CALIDAD DE AGUA '!CP23</f>
        <v>0</v>
      </c>
      <c r="T43" s="139"/>
      <c r="U43" s="139"/>
      <c r="V43" s="139"/>
      <c r="W43" s="111">
        <f>INDEX('Tabla datos 1'!E43:V43,MATCH(DASHBOARD!$B$96,'Tabla datos 1'!$E$1:$V$1,0))</f>
        <v>0</v>
      </c>
      <c r="X43" s="111">
        <f>INDEX('Tabla datos 1'!E43:V43,MATCH(DASHBOARD!$B$275,'Tabla datos 1'!$E$1:$V$1,0))</f>
        <v>0</v>
      </c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</row>
    <row r="44" spans="1:35" s="119" customFormat="1" ht="12.2" customHeight="1" x14ac:dyDescent="0.25">
      <c r="A44" s="82">
        <v>43</v>
      </c>
      <c r="B44" s="121">
        <f t="shared" si="0"/>
        <v>46113</v>
      </c>
      <c r="C44" s="113" t="s">
        <v>132</v>
      </c>
      <c r="D44" s="118">
        <v>3</v>
      </c>
      <c r="E44" s="120">
        <f>'BITÁCORA CALIDAD DE AGUA '!AT3</f>
        <v>0</v>
      </c>
      <c r="F44" s="120" t="str">
        <f>'BITÁCORA CALIDAD DE AGUA '!AW3</f>
        <v>Temperatura</v>
      </c>
      <c r="G44" s="120">
        <f>'BITÁCORA CALIDAD DE AGUA '!AZ3</f>
        <v>0</v>
      </c>
      <c r="H44" s="120">
        <f>'BITÁCORA CALIDAD DE AGUA '!BC3</f>
        <v>0</v>
      </c>
      <c r="I44" s="120">
        <f>'BITÁCORA CALIDAD DE AGUA '!BF3</f>
        <v>0</v>
      </c>
      <c r="J44" s="120">
        <f>'BITÁCORA CALIDAD DE AGUA '!BI3</f>
        <v>0</v>
      </c>
      <c r="K44" s="120">
        <f>'BITÁCORA CALIDAD DE AGUA '!BE1309</f>
        <v>0</v>
      </c>
      <c r="L44" s="120">
        <f>'BITÁCORA CALIDAD DE AGUA '!BO3</f>
        <v>0</v>
      </c>
      <c r="M44" s="120">
        <f>'BITÁCORA CALIDAD DE AGUA '!BR3</f>
        <v>0</v>
      </c>
      <c r="N44" s="120">
        <f>'BITÁCORA CALIDAD DE AGUA '!BU3</f>
        <v>0</v>
      </c>
      <c r="O44" s="120">
        <f>'BITÁCORA CALIDAD DE AGUA '!BX3</f>
        <v>0</v>
      </c>
      <c r="P44" s="113">
        <f>'BITÁCORA CALIDAD DE AGUA '!CA3</f>
        <v>0</v>
      </c>
      <c r="Q44" s="113">
        <f>'BITÁCORA CALIDAD DE AGUA '!CD3</f>
        <v>0</v>
      </c>
      <c r="R44" s="113">
        <f>'BITÁCORA CALIDAD DE AGUA '!CG3</f>
        <v>0</v>
      </c>
      <c r="S44" s="113">
        <f>'BITÁCORA CALIDAD DE AGUA '!CJ3</f>
        <v>0</v>
      </c>
      <c r="T44" s="140"/>
      <c r="U44" s="140"/>
      <c r="V44" s="140"/>
      <c r="W44" s="113">
        <f>INDEX('Tabla datos 1'!E44:V44,MATCH(DASHBOARD!$B$96,'Tabla datos 1'!$E$1:$V$1,0))</f>
        <v>0</v>
      </c>
      <c r="X44" s="113">
        <f>INDEX('Tabla datos 1'!E44:V44,MATCH(DASHBOARD!$B$275,'Tabla datos 1'!$E$1:$V$1,0))</f>
        <v>0</v>
      </c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</row>
    <row r="45" spans="1:35" s="119" customFormat="1" ht="12.2" customHeight="1" x14ac:dyDescent="0.25">
      <c r="A45" s="82">
        <v>44</v>
      </c>
      <c r="B45" s="121">
        <f t="shared" si="0"/>
        <v>46113</v>
      </c>
      <c r="C45" s="116" t="s">
        <v>9</v>
      </c>
      <c r="D45" s="122">
        <v>3</v>
      </c>
      <c r="E45" s="123">
        <f>'BITÁCORA CALIDAD DE AGUA '!AT4</f>
        <v>0</v>
      </c>
      <c r="F45" s="123" t="str">
        <f>'BITÁCORA CALIDAD DE AGUA '!AW4</f>
        <v xml:space="preserve">pH </v>
      </c>
      <c r="G45" s="123">
        <f>'BITÁCORA CALIDAD DE AGUA '!AZ4</f>
        <v>0</v>
      </c>
      <c r="H45" s="123">
        <f>'BITÁCORA CALIDAD DE AGUA '!BC4</f>
        <v>0</v>
      </c>
      <c r="I45" s="123">
        <f>'BITÁCORA CALIDAD DE AGUA '!BF4</f>
        <v>0</v>
      </c>
      <c r="J45" s="123">
        <f>'BITÁCORA CALIDAD DE AGUA '!BI4</f>
        <v>0</v>
      </c>
      <c r="K45" s="123">
        <f>'BITÁCORA CALIDAD DE AGUA '!BE1310</f>
        <v>0</v>
      </c>
      <c r="L45" s="123">
        <f>'BITÁCORA CALIDAD DE AGUA '!BO4</f>
        <v>0</v>
      </c>
      <c r="M45" s="123">
        <f>'BITÁCORA CALIDAD DE AGUA '!BR4</f>
        <v>0</v>
      </c>
      <c r="N45" s="123">
        <f>'BITÁCORA CALIDAD DE AGUA '!BU4</f>
        <v>0</v>
      </c>
      <c r="O45" s="123">
        <f>'BITÁCORA CALIDAD DE AGUA '!BX4</f>
        <v>0</v>
      </c>
      <c r="P45" s="114">
        <f>'BITÁCORA CALIDAD DE AGUA '!CA4</f>
        <v>0</v>
      </c>
      <c r="Q45" s="114">
        <f>'BITÁCORA CALIDAD DE AGUA '!CD4</f>
        <v>0</v>
      </c>
      <c r="R45" s="114">
        <f>'BITÁCORA CALIDAD DE AGUA '!CG4</f>
        <v>0</v>
      </c>
      <c r="S45" s="114">
        <f>'BITÁCORA CALIDAD DE AGUA '!CJ4</f>
        <v>0</v>
      </c>
      <c r="T45" s="141"/>
      <c r="U45" s="141"/>
      <c r="V45" s="141"/>
      <c r="W45" s="114">
        <f>INDEX('Tabla datos 1'!E45:V45,MATCH(DASHBOARD!$B$96,'Tabla datos 1'!$E$1:$V$1,0))</f>
        <v>0</v>
      </c>
      <c r="X45" s="114">
        <f>INDEX('Tabla datos 1'!E45:V45,MATCH(DASHBOARD!$B$275,'Tabla datos 1'!$E$1:$V$1,0))</f>
        <v>0</v>
      </c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</row>
    <row r="46" spans="1:35" s="119" customFormat="1" ht="12.2" customHeight="1" x14ac:dyDescent="0.25">
      <c r="A46" s="82">
        <v>45</v>
      </c>
      <c r="B46" s="121">
        <f t="shared" si="0"/>
        <v>46113</v>
      </c>
      <c r="C46" s="115" t="s">
        <v>133</v>
      </c>
      <c r="D46" s="122">
        <v>3</v>
      </c>
      <c r="E46" s="124">
        <f>'BITÁCORA CALIDAD DE AGUA '!AT5</f>
        <v>0</v>
      </c>
      <c r="F46" s="124" t="str">
        <f>'BITÁCORA CALIDAD DE AGUA '!AW5</f>
        <v>Demanda química de oxígeno (DQO)</v>
      </c>
      <c r="G46" s="124">
        <f>'BITÁCORA CALIDAD DE AGUA '!AZ5</f>
        <v>0</v>
      </c>
      <c r="H46" s="124">
        <f>'BITÁCORA CALIDAD DE AGUA '!BC5</f>
        <v>0</v>
      </c>
      <c r="I46" s="124">
        <f>'BITÁCORA CALIDAD DE AGUA '!BF5</f>
        <v>0</v>
      </c>
      <c r="J46" s="124">
        <f>'BITÁCORA CALIDAD DE AGUA '!BI5</f>
        <v>0</v>
      </c>
      <c r="K46" s="124">
        <f>'BITÁCORA CALIDAD DE AGUA '!BE1311</f>
        <v>0</v>
      </c>
      <c r="L46" s="124">
        <f>'BITÁCORA CALIDAD DE AGUA '!BO5</f>
        <v>0</v>
      </c>
      <c r="M46" s="124">
        <f>'BITÁCORA CALIDAD DE AGUA '!BR5</f>
        <v>0</v>
      </c>
      <c r="N46" s="124">
        <f>'BITÁCORA CALIDAD DE AGUA '!BU5</f>
        <v>0</v>
      </c>
      <c r="O46" s="124">
        <f>'BITÁCORA CALIDAD DE AGUA '!BX5</f>
        <v>0</v>
      </c>
      <c r="P46" s="115">
        <f>'BITÁCORA CALIDAD DE AGUA '!CA5</f>
        <v>0</v>
      </c>
      <c r="Q46" s="115">
        <f>'BITÁCORA CALIDAD DE AGUA '!CD5</f>
        <v>0</v>
      </c>
      <c r="R46" s="115">
        <f>'BITÁCORA CALIDAD DE AGUA '!CG5</f>
        <v>0</v>
      </c>
      <c r="S46" s="115">
        <f>'BITÁCORA CALIDAD DE AGUA '!CJ5</f>
        <v>0</v>
      </c>
      <c r="T46" s="142"/>
      <c r="U46" s="142"/>
      <c r="V46" s="142"/>
      <c r="W46" s="115">
        <f>INDEX('Tabla datos 1'!E46:V46,MATCH(DASHBOARD!$B$96,'Tabla datos 1'!$E$1:$V$1,0))</f>
        <v>0</v>
      </c>
      <c r="X46" s="115">
        <f>INDEX('Tabla datos 1'!E46:V46,MATCH(DASHBOARD!$B$275,'Tabla datos 1'!$E$1:$V$1,0))</f>
        <v>0</v>
      </c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</row>
    <row r="47" spans="1:35" s="119" customFormat="1" ht="12.2" customHeight="1" x14ac:dyDescent="0.25">
      <c r="A47" s="82">
        <v>46</v>
      </c>
      <c r="B47" s="121">
        <f t="shared" si="0"/>
        <v>46113</v>
      </c>
      <c r="C47" s="115" t="s">
        <v>134</v>
      </c>
      <c r="D47" s="122">
        <v>3</v>
      </c>
      <c r="E47" s="125">
        <f>'BITÁCORA CALIDAD DE AGUA '!AT6</f>
        <v>0</v>
      </c>
      <c r="F47" s="125" t="str">
        <f>'BITÁCORA CALIDAD DE AGUA '!AW6</f>
        <v>SOLIDOS DISUELTOS TOTALES (TDS)</v>
      </c>
      <c r="G47" s="125">
        <f>'BITÁCORA CALIDAD DE AGUA '!AZ6</f>
        <v>0</v>
      </c>
      <c r="H47" s="125">
        <f>'BITÁCORA CALIDAD DE AGUA '!BC6</f>
        <v>0</v>
      </c>
      <c r="I47" s="125">
        <f>'BITÁCORA CALIDAD DE AGUA '!BF6</f>
        <v>0</v>
      </c>
      <c r="J47" s="125">
        <f>'BITÁCORA CALIDAD DE AGUA '!BI6</f>
        <v>0</v>
      </c>
      <c r="K47" s="125">
        <f>'BITÁCORA CALIDAD DE AGUA '!BE1312</f>
        <v>0</v>
      </c>
      <c r="L47" s="125">
        <f>'BITÁCORA CALIDAD DE AGUA '!BO6</f>
        <v>0</v>
      </c>
      <c r="M47" s="125">
        <f>'BITÁCORA CALIDAD DE AGUA '!BR6</f>
        <v>0</v>
      </c>
      <c r="N47" s="125">
        <f>'BITÁCORA CALIDAD DE AGUA '!BU6</f>
        <v>0</v>
      </c>
      <c r="O47" s="125">
        <f>'BITÁCORA CALIDAD DE AGUA '!BX6</f>
        <v>0</v>
      </c>
      <c r="P47" s="116">
        <f>'BITÁCORA CALIDAD DE AGUA '!CA6</f>
        <v>0</v>
      </c>
      <c r="Q47" s="116">
        <f>'BITÁCORA CALIDAD DE AGUA '!CD6</f>
        <v>0</v>
      </c>
      <c r="R47" s="116">
        <f>'BITÁCORA CALIDAD DE AGUA '!CG6</f>
        <v>0</v>
      </c>
      <c r="S47" s="116">
        <f>'BITÁCORA CALIDAD DE AGUA '!CJ6</f>
        <v>0</v>
      </c>
      <c r="T47" s="143"/>
      <c r="U47" s="143"/>
      <c r="V47" s="143"/>
      <c r="W47" s="116">
        <f>INDEX('Tabla datos 1'!E47:V47,MATCH(DASHBOARD!$B$96,'Tabla datos 1'!$E$1:$V$1,0))</f>
        <v>0</v>
      </c>
      <c r="X47" s="116">
        <f>INDEX('Tabla datos 1'!E47:V47,MATCH(DASHBOARD!$B$275,'Tabla datos 1'!$E$1:$V$1,0))</f>
        <v>0</v>
      </c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</row>
    <row r="48" spans="1:35" s="119" customFormat="1" ht="12.2" customHeight="1" x14ac:dyDescent="0.25">
      <c r="A48" s="82">
        <v>47</v>
      </c>
      <c r="B48" s="121">
        <f t="shared" si="0"/>
        <v>46113</v>
      </c>
      <c r="C48" s="115" t="s">
        <v>135</v>
      </c>
      <c r="D48" s="122">
        <v>3</v>
      </c>
      <c r="E48" s="125">
        <f>'BITÁCORA CALIDAD DE AGUA '!AT7</f>
        <v>0</v>
      </c>
      <c r="F48" s="125" t="str">
        <f>'BITÁCORA CALIDAD DE AGUA '!AW7</f>
        <v>Sólidos suspendidos Totales</v>
      </c>
      <c r="G48" s="125">
        <f>'BITÁCORA CALIDAD DE AGUA '!AZ7</f>
        <v>0</v>
      </c>
      <c r="H48" s="125">
        <f>'BITÁCORA CALIDAD DE AGUA '!BC7</f>
        <v>0</v>
      </c>
      <c r="I48" s="125">
        <f>'BITÁCORA CALIDAD DE AGUA '!BF7</f>
        <v>0</v>
      </c>
      <c r="J48" s="125">
        <f>'BITÁCORA CALIDAD DE AGUA '!BI7</f>
        <v>0</v>
      </c>
      <c r="K48" s="125">
        <f>'BITÁCORA CALIDAD DE AGUA '!BE1313</f>
        <v>0</v>
      </c>
      <c r="L48" s="125">
        <f>'BITÁCORA CALIDAD DE AGUA '!BO7</f>
        <v>0</v>
      </c>
      <c r="M48" s="125">
        <f>'BITÁCORA CALIDAD DE AGUA '!BR7</f>
        <v>0</v>
      </c>
      <c r="N48" s="125">
        <f>'BITÁCORA CALIDAD DE AGUA '!BU7</f>
        <v>0</v>
      </c>
      <c r="O48" s="125">
        <f>'BITÁCORA CALIDAD DE AGUA '!BX7</f>
        <v>0</v>
      </c>
      <c r="P48" s="116">
        <f>'BITÁCORA CALIDAD DE AGUA '!CA7</f>
        <v>0</v>
      </c>
      <c r="Q48" s="116">
        <f>'BITÁCORA CALIDAD DE AGUA '!CD7</f>
        <v>0</v>
      </c>
      <c r="R48" s="116">
        <f>'BITÁCORA CALIDAD DE AGUA '!CG7</f>
        <v>0</v>
      </c>
      <c r="S48" s="116">
        <f>'BITÁCORA CALIDAD DE AGUA '!CJ7</f>
        <v>0</v>
      </c>
      <c r="T48" s="143"/>
      <c r="U48" s="143"/>
      <c r="V48" s="143"/>
      <c r="W48" s="116">
        <f>INDEX('Tabla datos 1'!E48:V48,MATCH(DASHBOARD!$B$96,'Tabla datos 1'!$E$1:$V$1,0))</f>
        <v>0</v>
      </c>
      <c r="X48" s="116">
        <f>INDEX('Tabla datos 1'!E48:V48,MATCH(DASHBOARD!$B$275,'Tabla datos 1'!$E$1:$V$1,0))</f>
        <v>0</v>
      </c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</row>
    <row r="49" spans="1:35" s="119" customFormat="1" ht="12.2" customHeight="1" x14ac:dyDescent="0.25">
      <c r="A49" s="82">
        <v>48</v>
      </c>
      <c r="B49" s="121">
        <f t="shared" si="0"/>
        <v>46113</v>
      </c>
      <c r="C49" s="115" t="s">
        <v>136</v>
      </c>
      <c r="D49" s="122">
        <v>3</v>
      </c>
      <c r="E49" s="125">
        <f>'BITÁCORA CALIDAD DE AGUA '!AT8</f>
        <v>0</v>
      </c>
      <c r="F49" s="125" t="str">
        <f>'BITÁCORA CALIDAD DE AGUA '!AW8</f>
        <v xml:space="preserve">Sólidos Sedimentables </v>
      </c>
      <c r="G49" s="125">
        <f>'BITÁCORA CALIDAD DE AGUA '!AZ8</f>
        <v>0</v>
      </c>
      <c r="H49" s="125">
        <f>'BITÁCORA CALIDAD DE AGUA '!BC8</f>
        <v>0</v>
      </c>
      <c r="I49" s="125">
        <f>'BITÁCORA CALIDAD DE AGUA '!BF8</f>
        <v>0</v>
      </c>
      <c r="J49" s="125">
        <f>'BITÁCORA CALIDAD DE AGUA '!BI8</f>
        <v>0</v>
      </c>
      <c r="K49" s="125">
        <f>'BITÁCORA CALIDAD DE AGUA '!BE1314</f>
        <v>0</v>
      </c>
      <c r="L49" s="125">
        <f>'BITÁCORA CALIDAD DE AGUA '!BO8</f>
        <v>0</v>
      </c>
      <c r="M49" s="125">
        <f>'BITÁCORA CALIDAD DE AGUA '!BR8</f>
        <v>0</v>
      </c>
      <c r="N49" s="125">
        <f>'BITÁCORA CALIDAD DE AGUA '!BU8</f>
        <v>0</v>
      </c>
      <c r="O49" s="125">
        <f>'BITÁCORA CALIDAD DE AGUA '!BX8</f>
        <v>0</v>
      </c>
      <c r="P49" s="116">
        <f>'BITÁCORA CALIDAD DE AGUA '!CA8</f>
        <v>0</v>
      </c>
      <c r="Q49" s="116">
        <f>'BITÁCORA CALIDAD DE AGUA '!CD8</f>
        <v>0</v>
      </c>
      <c r="R49" s="116">
        <f>'BITÁCORA CALIDAD DE AGUA '!CG8</f>
        <v>0</v>
      </c>
      <c r="S49" s="116">
        <f>'BITÁCORA CALIDAD DE AGUA '!CJ8</f>
        <v>0</v>
      </c>
      <c r="T49" s="143"/>
      <c r="U49" s="143"/>
      <c r="V49" s="143"/>
      <c r="W49" s="116">
        <f>INDEX('Tabla datos 1'!E49:V49,MATCH(DASHBOARD!$B$96,'Tabla datos 1'!$E$1:$V$1,0))</f>
        <v>0</v>
      </c>
      <c r="X49" s="116">
        <f>INDEX('Tabla datos 1'!E49:V49,MATCH(DASHBOARD!$B$275,'Tabla datos 1'!$E$1:$V$1,0))</f>
        <v>0</v>
      </c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</row>
    <row r="50" spans="1:35" s="119" customFormat="1" ht="12.2" customHeight="1" x14ac:dyDescent="0.25">
      <c r="A50" s="82">
        <v>49</v>
      </c>
      <c r="B50" s="121">
        <f t="shared" si="0"/>
        <v>46113</v>
      </c>
      <c r="C50" s="115" t="s">
        <v>137</v>
      </c>
      <c r="D50" s="122">
        <v>3</v>
      </c>
      <c r="E50" s="125">
        <f>'BITÁCORA CALIDAD DE AGUA '!AT9</f>
        <v>0</v>
      </c>
      <c r="F50" s="125" t="str">
        <f>'BITÁCORA CALIDAD DE AGUA '!AW9</f>
        <v>HIERRO</v>
      </c>
      <c r="G50" s="125">
        <f>'BITÁCORA CALIDAD DE AGUA '!AZ9</f>
        <v>0</v>
      </c>
      <c r="H50" s="125">
        <f>'BITÁCORA CALIDAD DE AGUA '!BC9</f>
        <v>0</v>
      </c>
      <c r="I50" s="125">
        <f>'BITÁCORA CALIDAD DE AGUA '!BF9</f>
        <v>0</v>
      </c>
      <c r="J50" s="125">
        <f>'BITÁCORA CALIDAD DE AGUA '!BI9</f>
        <v>0</v>
      </c>
      <c r="K50" s="125">
        <f>'BITÁCORA CALIDAD DE AGUA '!BE1315</f>
        <v>0</v>
      </c>
      <c r="L50" s="125">
        <f>'BITÁCORA CALIDAD DE AGUA '!BO9</f>
        <v>0</v>
      </c>
      <c r="M50" s="125">
        <f>'BITÁCORA CALIDAD DE AGUA '!BR9</f>
        <v>0</v>
      </c>
      <c r="N50" s="125">
        <f>'BITÁCORA CALIDAD DE AGUA '!BU9</f>
        <v>0</v>
      </c>
      <c r="O50" s="125">
        <f>'BITÁCORA CALIDAD DE AGUA '!BX9</f>
        <v>0</v>
      </c>
      <c r="P50" s="116">
        <f>'BITÁCORA CALIDAD DE AGUA '!CA9</f>
        <v>0</v>
      </c>
      <c r="Q50" s="116">
        <f>'BITÁCORA CALIDAD DE AGUA '!CD9</f>
        <v>0</v>
      </c>
      <c r="R50" s="116">
        <f>'BITÁCORA CALIDAD DE AGUA '!CG9</f>
        <v>0</v>
      </c>
      <c r="S50" s="116">
        <f>'BITÁCORA CALIDAD DE AGUA '!CJ9</f>
        <v>0</v>
      </c>
      <c r="T50" s="143"/>
      <c r="U50" s="143"/>
      <c r="V50" s="143"/>
      <c r="W50" s="116">
        <f>INDEX('Tabla datos 1'!E50:V50,MATCH(DASHBOARD!$B$96,'Tabla datos 1'!$E$1:$V$1,0))</f>
        <v>0</v>
      </c>
      <c r="X50" s="116">
        <f>INDEX('Tabla datos 1'!E50:V50,MATCH(DASHBOARD!$B$275,'Tabla datos 1'!$E$1:$V$1,0))</f>
        <v>0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</row>
    <row r="51" spans="1:35" s="119" customFormat="1" ht="12.2" customHeight="1" x14ac:dyDescent="0.25">
      <c r="A51" s="82">
        <v>50</v>
      </c>
      <c r="B51" s="121">
        <f t="shared" si="0"/>
        <v>46113</v>
      </c>
      <c r="C51" s="115" t="s">
        <v>138</v>
      </c>
      <c r="D51" s="122">
        <v>3</v>
      </c>
      <c r="E51" s="125">
        <f>'BITÁCORA CALIDAD DE AGUA '!AT10</f>
        <v>0</v>
      </c>
      <c r="F51" s="125" t="str">
        <f>'BITÁCORA CALIDAD DE AGUA '!AW10</f>
        <v>Solidos Suspendidos totales GRAVIMETRICO</v>
      </c>
      <c r="G51" s="125">
        <f>'BITÁCORA CALIDAD DE AGUA '!AZ10</f>
        <v>0</v>
      </c>
      <c r="H51" s="125">
        <f>'BITÁCORA CALIDAD DE AGUA '!BC10</f>
        <v>0</v>
      </c>
      <c r="I51" s="125">
        <f>'BITÁCORA CALIDAD DE AGUA '!BF10</f>
        <v>0</v>
      </c>
      <c r="J51" s="125">
        <f>'BITÁCORA CALIDAD DE AGUA '!BI10</f>
        <v>0</v>
      </c>
      <c r="K51" s="125">
        <f>'BITÁCORA CALIDAD DE AGUA '!BE1316</f>
        <v>0</v>
      </c>
      <c r="L51" s="125">
        <f>'BITÁCORA CALIDAD DE AGUA '!BO10</f>
        <v>0</v>
      </c>
      <c r="M51" s="125">
        <f>'BITÁCORA CALIDAD DE AGUA '!BR10</f>
        <v>0</v>
      </c>
      <c r="N51" s="125">
        <f>'BITÁCORA CALIDAD DE AGUA '!BU10</f>
        <v>0</v>
      </c>
      <c r="O51" s="125">
        <f>'BITÁCORA CALIDAD DE AGUA '!BX10</f>
        <v>0</v>
      </c>
      <c r="P51" s="116">
        <f>'BITÁCORA CALIDAD DE AGUA '!CA10</f>
        <v>0</v>
      </c>
      <c r="Q51" s="116">
        <f>'BITÁCORA CALIDAD DE AGUA '!CD10</f>
        <v>0</v>
      </c>
      <c r="R51" s="116">
        <f>'BITÁCORA CALIDAD DE AGUA '!CG10</f>
        <v>0</v>
      </c>
      <c r="S51" s="116">
        <f>'BITÁCORA CALIDAD DE AGUA '!CJ10</f>
        <v>0</v>
      </c>
      <c r="T51" s="143"/>
      <c r="U51" s="143"/>
      <c r="V51" s="143"/>
      <c r="W51" s="116">
        <f>INDEX('Tabla datos 1'!E51:V51,MATCH(DASHBOARD!$B$96,'Tabla datos 1'!$E$1:$V$1,0))</f>
        <v>0</v>
      </c>
      <c r="X51" s="116">
        <f>INDEX('Tabla datos 1'!E51:V51,MATCH(DASHBOARD!$B$275,'Tabla datos 1'!$E$1:$V$1,0))</f>
        <v>0</v>
      </c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</row>
    <row r="52" spans="1:35" s="119" customFormat="1" ht="12.2" customHeight="1" x14ac:dyDescent="0.25">
      <c r="A52" s="82">
        <v>51</v>
      </c>
      <c r="B52" s="121">
        <f t="shared" si="0"/>
        <v>46113</v>
      </c>
      <c r="C52" s="115" t="s">
        <v>139</v>
      </c>
      <c r="D52" s="122">
        <v>3</v>
      </c>
      <c r="E52" s="125">
        <f>'BITÁCORA CALIDAD DE AGUA '!AT11</f>
        <v>0</v>
      </c>
      <c r="F52" s="125" t="str">
        <f>'BITÁCORA CALIDAD DE AGUA '!AW11</f>
        <v xml:space="preserve">Cloruros </v>
      </c>
      <c r="G52" s="125">
        <f>'BITÁCORA CALIDAD DE AGUA '!AZ11</f>
        <v>0</v>
      </c>
      <c r="H52" s="125">
        <f>'BITÁCORA CALIDAD DE AGUA '!BC11</f>
        <v>0</v>
      </c>
      <c r="I52" s="125">
        <f>'BITÁCORA CALIDAD DE AGUA '!BF11</f>
        <v>0</v>
      </c>
      <c r="J52" s="125">
        <f>'BITÁCORA CALIDAD DE AGUA '!BI11</f>
        <v>0</v>
      </c>
      <c r="K52" s="125">
        <f>'BITÁCORA CALIDAD DE AGUA '!BE1317</f>
        <v>0</v>
      </c>
      <c r="L52" s="125">
        <f>'BITÁCORA CALIDAD DE AGUA '!BO11</f>
        <v>0</v>
      </c>
      <c r="M52" s="125">
        <f>'BITÁCORA CALIDAD DE AGUA '!BR11</f>
        <v>0</v>
      </c>
      <c r="N52" s="125">
        <f>'BITÁCORA CALIDAD DE AGUA '!BU11</f>
        <v>0</v>
      </c>
      <c r="O52" s="125">
        <f>'BITÁCORA CALIDAD DE AGUA '!BX11</f>
        <v>0</v>
      </c>
      <c r="P52" s="116">
        <f>'BITÁCORA CALIDAD DE AGUA '!CA11</f>
        <v>0</v>
      </c>
      <c r="Q52" s="116">
        <f>'BITÁCORA CALIDAD DE AGUA '!CD11</f>
        <v>0</v>
      </c>
      <c r="R52" s="116">
        <f>'BITÁCORA CALIDAD DE AGUA '!CG11</f>
        <v>0</v>
      </c>
      <c r="S52" s="116">
        <f>'BITÁCORA CALIDAD DE AGUA '!CJ11</f>
        <v>0</v>
      </c>
      <c r="T52" s="143"/>
      <c r="U52" s="143"/>
      <c r="V52" s="143"/>
      <c r="W52" s="116">
        <f>INDEX('Tabla datos 1'!E52:V52,MATCH(DASHBOARD!$B$96,'Tabla datos 1'!$E$1:$V$1,0))</f>
        <v>0</v>
      </c>
      <c r="X52" s="116">
        <f>INDEX('Tabla datos 1'!E52:V52,MATCH(DASHBOARD!$B$275,'Tabla datos 1'!$E$1:$V$1,0))</f>
        <v>0</v>
      </c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</row>
    <row r="53" spans="1:35" s="119" customFormat="1" ht="12.2" customHeight="1" x14ac:dyDescent="0.25">
      <c r="A53" s="82">
        <v>52</v>
      </c>
      <c r="B53" s="121">
        <f t="shared" si="0"/>
        <v>46113</v>
      </c>
      <c r="C53" s="115" t="s">
        <v>140</v>
      </c>
      <c r="D53" s="122">
        <v>3</v>
      </c>
      <c r="E53" s="125">
        <f>'BITÁCORA CALIDAD DE AGUA '!AT12</f>
        <v>0</v>
      </c>
      <c r="F53" s="125" t="str">
        <f>'BITÁCORA CALIDAD DE AGUA '!AW12</f>
        <v>FOSFORO TOTAL</v>
      </c>
      <c r="G53" s="125">
        <f>'BITÁCORA CALIDAD DE AGUA '!AZ12</f>
        <v>0</v>
      </c>
      <c r="H53" s="125">
        <f>'BITÁCORA CALIDAD DE AGUA '!BC12</f>
        <v>0</v>
      </c>
      <c r="I53" s="125">
        <f>'BITÁCORA CALIDAD DE AGUA '!BF12</f>
        <v>0</v>
      </c>
      <c r="J53" s="125">
        <f>'BITÁCORA CALIDAD DE AGUA '!BI12</f>
        <v>0</v>
      </c>
      <c r="K53" s="125">
        <f>'BITÁCORA CALIDAD DE AGUA '!BE1318</f>
        <v>0</v>
      </c>
      <c r="L53" s="125">
        <f>'BITÁCORA CALIDAD DE AGUA '!BO12</f>
        <v>0</v>
      </c>
      <c r="M53" s="125">
        <f>'BITÁCORA CALIDAD DE AGUA '!BR12</f>
        <v>0</v>
      </c>
      <c r="N53" s="125">
        <f>'BITÁCORA CALIDAD DE AGUA '!BU12</f>
        <v>0</v>
      </c>
      <c r="O53" s="125">
        <f>'BITÁCORA CALIDAD DE AGUA '!BX12</f>
        <v>0</v>
      </c>
      <c r="P53" s="116">
        <f>'BITÁCORA CALIDAD DE AGUA '!CA12</f>
        <v>0</v>
      </c>
      <c r="Q53" s="116">
        <f>'BITÁCORA CALIDAD DE AGUA '!CD12</f>
        <v>0</v>
      </c>
      <c r="R53" s="116">
        <f>'BITÁCORA CALIDAD DE AGUA '!CG12</f>
        <v>0</v>
      </c>
      <c r="S53" s="116">
        <f>'BITÁCORA CALIDAD DE AGUA '!CJ12</f>
        <v>0</v>
      </c>
      <c r="T53" s="143"/>
      <c r="U53" s="143"/>
      <c r="V53" s="143"/>
      <c r="W53" s="116">
        <f>INDEX('Tabla datos 1'!E53:V53,MATCH(DASHBOARD!$B$96,'Tabla datos 1'!$E$1:$V$1,0))</f>
        <v>0</v>
      </c>
      <c r="X53" s="116">
        <f>INDEX('Tabla datos 1'!E53:V53,MATCH(DASHBOARD!$B$275,'Tabla datos 1'!$E$1:$V$1,0))</f>
        <v>0</v>
      </c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</row>
    <row r="54" spans="1:35" s="119" customFormat="1" ht="12.2" customHeight="1" x14ac:dyDescent="0.25">
      <c r="A54" s="82">
        <v>53</v>
      </c>
      <c r="B54" s="121">
        <f t="shared" si="0"/>
        <v>46113</v>
      </c>
      <c r="C54" s="115" t="s">
        <v>141</v>
      </c>
      <c r="D54" s="122">
        <v>3</v>
      </c>
      <c r="E54" s="125">
        <f>'BITÁCORA CALIDAD DE AGUA '!AT13</f>
        <v>0</v>
      </c>
      <c r="F54" s="125" t="str">
        <f>'BITÁCORA CALIDAD DE AGUA '!AW13</f>
        <v>Nitrógeno Total</v>
      </c>
      <c r="G54" s="125">
        <f>'BITÁCORA CALIDAD DE AGUA '!AZ13</f>
        <v>0</v>
      </c>
      <c r="H54" s="125">
        <f>'BITÁCORA CALIDAD DE AGUA '!BC13</f>
        <v>0</v>
      </c>
      <c r="I54" s="125">
        <f>'BITÁCORA CALIDAD DE AGUA '!BF13</f>
        <v>0</v>
      </c>
      <c r="J54" s="125">
        <f>'BITÁCORA CALIDAD DE AGUA '!BI13</f>
        <v>0</v>
      </c>
      <c r="K54" s="125">
        <f>'BITÁCORA CALIDAD DE AGUA '!BE1319</f>
        <v>0</v>
      </c>
      <c r="L54" s="125">
        <f>'BITÁCORA CALIDAD DE AGUA '!BO13</f>
        <v>0</v>
      </c>
      <c r="M54" s="125">
        <f>'BITÁCORA CALIDAD DE AGUA '!BR13</f>
        <v>0</v>
      </c>
      <c r="N54" s="125">
        <f>'BITÁCORA CALIDAD DE AGUA '!BU13</f>
        <v>0</v>
      </c>
      <c r="O54" s="125">
        <f>'BITÁCORA CALIDAD DE AGUA '!BX13</f>
        <v>0</v>
      </c>
      <c r="P54" s="116">
        <f>'BITÁCORA CALIDAD DE AGUA '!CA13</f>
        <v>0</v>
      </c>
      <c r="Q54" s="116">
        <f>'BITÁCORA CALIDAD DE AGUA '!CD13</f>
        <v>0</v>
      </c>
      <c r="R54" s="116">
        <f>'BITÁCORA CALIDAD DE AGUA '!CG13</f>
        <v>0</v>
      </c>
      <c r="S54" s="116">
        <f>'BITÁCORA CALIDAD DE AGUA '!CJ13</f>
        <v>0</v>
      </c>
      <c r="T54" s="143"/>
      <c r="U54" s="143"/>
      <c r="V54" s="143"/>
      <c r="W54" s="116">
        <f>INDEX('Tabla datos 1'!E54:V54,MATCH(DASHBOARD!$B$96,'Tabla datos 1'!$E$1:$V$1,0))</f>
        <v>0</v>
      </c>
      <c r="X54" s="116">
        <f>INDEX('Tabla datos 1'!E54:V54,MATCH(DASHBOARD!$B$275,'Tabla datos 1'!$E$1:$V$1,0))</f>
        <v>0</v>
      </c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35" s="119" customFormat="1" ht="12.2" customHeight="1" x14ac:dyDescent="0.25">
      <c r="A55" s="82">
        <v>54</v>
      </c>
      <c r="B55" s="121">
        <f t="shared" si="0"/>
        <v>46113</v>
      </c>
      <c r="C55" s="115" t="s">
        <v>142</v>
      </c>
      <c r="D55" s="122">
        <v>3</v>
      </c>
      <c r="E55" s="125">
        <f>'BITÁCORA CALIDAD DE AGUA '!AT14</f>
        <v>0</v>
      </c>
      <c r="F55" s="125" t="str">
        <f>'BITÁCORA CALIDAD DE AGUA '!AW14</f>
        <v xml:space="preserve">Sulfatos </v>
      </c>
      <c r="G55" s="125">
        <f>'BITÁCORA CALIDAD DE AGUA '!AZ14</f>
        <v>0</v>
      </c>
      <c r="H55" s="125">
        <f>'BITÁCORA CALIDAD DE AGUA '!BC14</f>
        <v>0</v>
      </c>
      <c r="I55" s="125">
        <f>'BITÁCORA CALIDAD DE AGUA '!BF14</f>
        <v>0</v>
      </c>
      <c r="J55" s="125">
        <f>'BITÁCORA CALIDAD DE AGUA '!BI14</f>
        <v>0</v>
      </c>
      <c r="K55" s="125">
        <f>'BITÁCORA CALIDAD DE AGUA '!BE1320</f>
        <v>0</v>
      </c>
      <c r="L55" s="125">
        <f>'BITÁCORA CALIDAD DE AGUA '!BO14</f>
        <v>0</v>
      </c>
      <c r="M55" s="125">
        <f>'BITÁCORA CALIDAD DE AGUA '!BR14</f>
        <v>0</v>
      </c>
      <c r="N55" s="125">
        <f>'BITÁCORA CALIDAD DE AGUA '!BU14</f>
        <v>0</v>
      </c>
      <c r="O55" s="125">
        <f>'BITÁCORA CALIDAD DE AGUA '!BX14</f>
        <v>0</v>
      </c>
      <c r="P55" s="116">
        <f>'BITÁCORA CALIDAD DE AGUA '!CA14</f>
        <v>0</v>
      </c>
      <c r="Q55" s="116">
        <f>'BITÁCORA CALIDAD DE AGUA '!CD14</f>
        <v>0</v>
      </c>
      <c r="R55" s="116">
        <f>'BITÁCORA CALIDAD DE AGUA '!CG14</f>
        <v>0</v>
      </c>
      <c r="S55" s="116">
        <f>'BITÁCORA CALIDAD DE AGUA '!CJ14</f>
        <v>0</v>
      </c>
      <c r="T55" s="143"/>
      <c r="U55" s="143"/>
      <c r="V55" s="143"/>
      <c r="W55" s="116">
        <f>INDEX('Tabla datos 1'!E55:V55,MATCH(DASHBOARD!$B$96,'Tabla datos 1'!$E$1:$V$1,0))</f>
        <v>0</v>
      </c>
      <c r="X55" s="116">
        <f>INDEX('Tabla datos 1'!E55:V55,MATCH(DASHBOARD!$B$275,'Tabla datos 1'!$E$1:$V$1,0))</f>
        <v>0</v>
      </c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35" s="119" customFormat="1" ht="12.2" customHeight="1" x14ac:dyDescent="0.25">
      <c r="A56" s="82">
        <v>55</v>
      </c>
      <c r="B56" s="121">
        <f t="shared" si="0"/>
        <v>46113</v>
      </c>
      <c r="C56" s="115" t="s">
        <v>143</v>
      </c>
      <c r="D56" s="122">
        <v>3</v>
      </c>
      <c r="E56" s="125">
        <f>'BITÁCORA CALIDAD DE AGUA '!AT15</f>
        <v>0</v>
      </c>
      <c r="F56" s="125" t="str">
        <f>'BITÁCORA CALIDAD DE AGUA '!AW15</f>
        <v xml:space="preserve">Alcalinidad </v>
      </c>
      <c r="G56" s="125">
        <f>'BITÁCORA CALIDAD DE AGUA '!AZ15</f>
        <v>0</v>
      </c>
      <c r="H56" s="125">
        <f>'BITÁCORA CALIDAD DE AGUA '!BC15</f>
        <v>0</v>
      </c>
      <c r="I56" s="125">
        <f>'BITÁCORA CALIDAD DE AGUA '!BF15</f>
        <v>0</v>
      </c>
      <c r="J56" s="125">
        <f>'BITÁCORA CALIDAD DE AGUA '!BI15</f>
        <v>0</v>
      </c>
      <c r="K56" s="125">
        <f>'BITÁCORA CALIDAD DE AGUA '!BE1321</f>
        <v>0</v>
      </c>
      <c r="L56" s="125">
        <f>'BITÁCORA CALIDAD DE AGUA '!BO15</f>
        <v>0</v>
      </c>
      <c r="M56" s="125">
        <f>'BITÁCORA CALIDAD DE AGUA '!BR15</f>
        <v>0</v>
      </c>
      <c r="N56" s="125">
        <f>'BITÁCORA CALIDAD DE AGUA '!BU15</f>
        <v>0</v>
      </c>
      <c r="O56" s="125">
        <f>'BITÁCORA CALIDAD DE AGUA '!BX15</f>
        <v>0</v>
      </c>
      <c r="P56" s="116">
        <f>'BITÁCORA CALIDAD DE AGUA '!CA15</f>
        <v>0</v>
      </c>
      <c r="Q56" s="116">
        <f>'BITÁCORA CALIDAD DE AGUA '!CD15</f>
        <v>0</v>
      </c>
      <c r="R56" s="116">
        <f>'BITÁCORA CALIDAD DE AGUA '!CG15</f>
        <v>0</v>
      </c>
      <c r="S56" s="116">
        <f>'BITÁCORA CALIDAD DE AGUA '!CJ15</f>
        <v>0</v>
      </c>
      <c r="T56" s="143"/>
      <c r="U56" s="143"/>
      <c r="V56" s="143"/>
      <c r="W56" s="116">
        <f>INDEX('Tabla datos 1'!E56:V56,MATCH(DASHBOARD!$B$96,'Tabla datos 1'!$E$1:$V$1,0))</f>
        <v>0</v>
      </c>
      <c r="X56" s="116">
        <f>INDEX('Tabla datos 1'!E56:V56,MATCH(DASHBOARD!$B$275,'Tabla datos 1'!$E$1:$V$1,0))</f>
        <v>0</v>
      </c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35" s="119" customFormat="1" ht="12.2" customHeight="1" x14ac:dyDescent="0.25">
      <c r="A57" s="82">
        <v>56</v>
      </c>
      <c r="B57" s="121">
        <f t="shared" si="0"/>
        <v>46113</v>
      </c>
      <c r="C57" s="115" t="s">
        <v>144</v>
      </c>
      <c r="D57" s="122">
        <v>3</v>
      </c>
      <c r="E57" s="125">
        <f>'BITÁCORA CALIDAD DE AGUA '!AT16</f>
        <v>0</v>
      </c>
      <c r="F57" s="125" t="str">
        <f>'BITÁCORA CALIDAD DE AGUA '!AW16</f>
        <v>Dureza Cálcica</v>
      </c>
      <c r="G57" s="125">
        <f>'BITÁCORA CALIDAD DE AGUA '!AZ16</f>
        <v>0</v>
      </c>
      <c r="H57" s="125">
        <f>'BITÁCORA CALIDAD DE AGUA '!BC16</f>
        <v>0</v>
      </c>
      <c r="I57" s="125">
        <f>'BITÁCORA CALIDAD DE AGUA '!BF16</f>
        <v>0</v>
      </c>
      <c r="J57" s="125">
        <f>'BITÁCORA CALIDAD DE AGUA '!BI16</f>
        <v>0</v>
      </c>
      <c r="K57" s="125">
        <f>'BITÁCORA CALIDAD DE AGUA '!BE1322</f>
        <v>0</v>
      </c>
      <c r="L57" s="125">
        <f>'BITÁCORA CALIDAD DE AGUA '!BO16</f>
        <v>0</v>
      </c>
      <c r="M57" s="125">
        <f>'BITÁCORA CALIDAD DE AGUA '!BR16</f>
        <v>0</v>
      </c>
      <c r="N57" s="125">
        <f>'BITÁCORA CALIDAD DE AGUA '!BU16</f>
        <v>0</v>
      </c>
      <c r="O57" s="125">
        <f>'BITÁCORA CALIDAD DE AGUA '!BX16</f>
        <v>0</v>
      </c>
      <c r="P57" s="116">
        <f>'BITÁCORA CALIDAD DE AGUA '!CA16</f>
        <v>0</v>
      </c>
      <c r="Q57" s="116">
        <f>'BITÁCORA CALIDAD DE AGUA '!CD16</f>
        <v>0</v>
      </c>
      <c r="R57" s="116">
        <f>'BITÁCORA CALIDAD DE AGUA '!CG16</f>
        <v>0</v>
      </c>
      <c r="S57" s="116">
        <f>'BITÁCORA CALIDAD DE AGUA '!CJ16</f>
        <v>0</v>
      </c>
      <c r="T57" s="143"/>
      <c r="U57" s="143"/>
      <c r="V57" s="143"/>
      <c r="W57" s="116">
        <f>INDEX('Tabla datos 1'!E57:V57,MATCH(DASHBOARD!$B$96,'Tabla datos 1'!$E$1:$V$1,0))</f>
        <v>0</v>
      </c>
      <c r="X57" s="116">
        <f>INDEX('Tabla datos 1'!E57:V57,MATCH(DASHBOARD!$B$275,'Tabla datos 1'!$E$1:$V$1,0))</f>
        <v>0</v>
      </c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35" s="119" customFormat="1" ht="12.2" customHeight="1" x14ac:dyDescent="0.25">
      <c r="A58" s="82">
        <v>57</v>
      </c>
      <c r="B58" s="121">
        <f t="shared" si="0"/>
        <v>46113</v>
      </c>
      <c r="C58" s="115" t="s">
        <v>145</v>
      </c>
      <c r="D58" s="122">
        <v>3</v>
      </c>
      <c r="E58" s="125">
        <f>'BITÁCORA CALIDAD DE AGUA '!AT17</f>
        <v>0</v>
      </c>
      <c r="F58" s="125" t="str">
        <f>'BITÁCORA CALIDAD DE AGUA '!AW17</f>
        <v xml:space="preserve">Dureza Total </v>
      </c>
      <c r="G58" s="125">
        <f>'BITÁCORA CALIDAD DE AGUA '!AZ17</f>
        <v>0</v>
      </c>
      <c r="H58" s="125">
        <f>'BITÁCORA CALIDAD DE AGUA '!BC17</f>
        <v>0</v>
      </c>
      <c r="I58" s="125">
        <f>'BITÁCORA CALIDAD DE AGUA '!BF17</f>
        <v>0</v>
      </c>
      <c r="J58" s="125">
        <f>'BITÁCORA CALIDAD DE AGUA '!BI17</f>
        <v>0</v>
      </c>
      <c r="K58" s="125">
        <f>'BITÁCORA CALIDAD DE AGUA '!BE1323</f>
        <v>0</v>
      </c>
      <c r="L58" s="125">
        <f>'BITÁCORA CALIDAD DE AGUA '!BO17</f>
        <v>0</v>
      </c>
      <c r="M58" s="125">
        <f>'BITÁCORA CALIDAD DE AGUA '!BR17</f>
        <v>0</v>
      </c>
      <c r="N58" s="125">
        <f>'BITÁCORA CALIDAD DE AGUA '!BU17</f>
        <v>0</v>
      </c>
      <c r="O58" s="125">
        <f>'BITÁCORA CALIDAD DE AGUA '!BX17</f>
        <v>0</v>
      </c>
      <c r="P58" s="116">
        <f>'BITÁCORA CALIDAD DE AGUA '!CA17</f>
        <v>0</v>
      </c>
      <c r="Q58" s="116">
        <f>'BITÁCORA CALIDAD DE AGUA '!CD17</f>
        <v>0</v>
      </c>
      <c r="R58" s="116">
        <f>'BITÁCORA CALIDAD DE AGUA '!CG17</f>
        <v>0</v>
      </c>
      <c r="S58" s="116">
        <f>'BITÁCORA CALIDAD DE AGUA '!CJ17</f>
        <v>0</v>
      </c>
      <c r="T58" s="143"/>
      <c r="U58" s="143"/>
      <c r="V58" s="143"/>
      <c r="W58" s="116">
        <f>INDEX('Tabla datos 1'!E58:V58,MATCH(DASHBOARD!$B$96,'Tabla datos 1'!$E$1:$V$1,0))</f>
        <v>0</v>
      </c>
      <c r="X58" s="116">
        <f>INDEX('Tabla datos 1'!E58:V58,MATCH(DASHBOARD!$B$275,'Tabla datos 1'!$E$1:$V$1,0))</f>
        <v>0</v>
      </c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35" s="119" customFormat="1" ht="12.2" customHeight="1" x14ac:dyDescent="0.25">
      <c r="A59" s="82">
        <v>58</v>
      </c>
      <c r="B59" s="121">
        <f t="shared" si="0"/>
        <v>46113</v>
      </c>
      <c r="C59" s="115" t="s">
        <v>146</v>
      </c>
      <c r="D59" s="122">
        <v>3</v>
      </c>
      <c r="E59" s="125">
        <f>'BITÁCORA CALIDAD DE AGUA '!AT18</f>
        <v>0</v>
      </c>
      <c r="F59" s="125" t="str">
        <f>'BITÁCORA CALIDAD DE AGUA '!AW18</f>
        <v>SILICE</v>
      </c>
      <c r="G59" s="125">
        <f>'BITÁCORA CALIDAD DE AGUA '!AZ18</f>
        <v>0</v>
      </c>
      <c r="H59" s="125">
        <f>'BITÁCORA CALIDAD DE AGUA '!BC18</f>
        <v>0</v>
      </c>
      <c r="I59" s="125">
        <f>'BITÁCORA CALIDAD DE AGUA '!BF18</f>
        <v>0</v>
      </c>
      <c r="J59" s="125">
        <f>'BITÁCORA CALIDAD DE AGUA '!BI18</f>
        <v>0</v>
      </c>
      <c r="K59" s="125">
        <f>'BITÁCORA CALIDAD DE AGUA '!BE1324</f>
        <v>0</v>
      </c>
      <c r="L59" s="125">
        <f>'BITÁCORA CALIDAD DE AGUA '!BO18</f>
        <v>0</v>
      </c>
      <c r="M59" s="125">
        <f>'BITÁCORA CALIDAD DE AGUA '!BR18</f>
        <v>0</v>
      </c>
      <c r="N59" s="125">
        <f>'BITÁCORA CALIDAD DE AGUA '!BU18</f>
        <v>0</v>
      </c>
      <c r="O59" s="125">
        <f>'BITÁCORA CALIDAD DE AGUA '!BX18</f>
        <v>0</v>
      </c>
      <c r="P59" s="116">
        <f>'BITÁCORA CALIDAD DE AGUA '!CA18</f>
        <v>0</v>
      </c>
      <c r="Q59" s="116">
        <f>'BITÁCORA CALIDAD DE AGUA '!CD18</f>
        <v>0</v>
      </c>
      <c r="R59" s="116">
        <f>'BITÁCORA CALIDAD DE AGUA '!CG18</f>
        <v>0</v>
      </c>
      <c r="S59" s="116">
        <f>'BITÁCORA CALIDAD DE AGUA '!CJ18</f>
        <v>0</v>
      </c>
      <c r="T59" s="143"/>
      <c r="U59" s="143"/>
      <c r="V59" s="143"/>
      <c r="W59" s="116">
        <f>INDEX('Tabla datos 1'!E59:V59,MATCH(DASHBOARD!$B$96,'Tabla datos 1'!$E$1:$V$1,0))</f>
        <v>0</v>
      </c>
      <c r="X59" s="116">
        <f>INDEX('Tabla datos 1'!E59:V59,MATCH(DASHBOARD!$B$275,'Tabla datos 1'!$E$1:$V$1,0))</f>
        <v>0</v>
      </c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35" s="119" customFormat="1" x14ac:dyDescent="0.25">
      <c r="A60" s="82">
        <v>59</v>
      </c>
      <c r="B60" s="121">
        <f t="shared" si="0"/>
        <v>46113</v>
      </c>
      <c r="C60" s="115" t="s">
        <v>147</v>
      </c>
      <c r="D60" s="122">
        <v>3</v>
      </c>
      <c r="E60" s="125">
        <f>'BITÁCORA CALIDAD DE AGUA '!AT19</f>
        <v>0</v>
      </c>
      <c r="F60" s="125" t="str">
        <f>'BITÁCORA CALIDAD DE AGUA '!AW19</f>
        <v>ORP</v>
      </c>
      <c r="G60" s="125">
        <f>'BITÁCORA CALIDAD DE AGUA '!AZ19</f>
        <v>0</v>
      </c>
      <c r="H60" s="125">
        <f>'BITÁCORA CALIDAD DE AGUA '!BC19</f>
        <v>0</v>
      </c>
      <c r="I60" s="125">
        <f>'BITÁCORA CALIDAD DE AGUA '!BF19</f>
        <v>0</v>
      </c>
      <c r="J60" s="125">
        <f>'BITÁCORA CALIDAD DE AGUA '!BI19</f>
        <v>0</v>
      </c>
      <c r="K60" s="125">
        <f>'BITÁCORA CALIDAD DE AGUA '!BE1325</f>
        <v>0</v>
      </c>
      <c r="L60" s="125">
        <f>'BITÁCORA CALIDAD DE AGUA '!BO19</f>
        <v>0</v>
      </c>
      <c r="M60" s="125">
        <f>'BITÁCORA CALIDAD DE AGUA '!BR19</f>
        <v>0</v>
      </c>
      <c r="N60" s="125">
        <f>'BITÁCORA CALIDAD DE AGUA '!BU19</f>
        <v>0</v>
      </c>
      <c r="O60" s="125">
        <f>'BITÁCORA CALIDAD DE AGUA '!BX19</f>
        <v>0</v>
      </c>
      <c r="P60" s="116">
        <f>'BITÁCORA CALIDAD DE AGUA '!CA19</f>
        <v>0</v>
      </c>
      <c r="Q60" s="116">
        <f>'BITÁCORA CALIDAD DE AGUA '!CD19</f>
        <v>0</v>
      </c>
      <c r="R60" s="116">
        <f>'BITÁCORA CALIDAD DE AGUA '!CG19</f>
        <v>0</v>
      </c>
      <c r="S60" s="116">
        <f>'BITÁCORA CALIDAD DE AGUA '!CJ19</f>
        <v>0</v>
      </c>
      <c r="T60" s="143"/>
      <c r="U60" s="143"/>
      <c r="V60" s="143"/>
      <c r="W60" s="116">
        <f>INDEX('Tabla datos 1'!E60:V60,MATCH(DASHBOARD!$B$96,'Tabla datos 1'!$E$1:$V$1,0))</f>
        <v>0</v>
      </c>
      <c r="X60" s="116">
        <f>INDEX('Tabla datos 1'!E60:V60,MATCH(DASHBOARD!$B$275,'Tabla datos 1'!$E$1:$V$1,0))</f>
        <v>0</v>
      </c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35" s="119" customFormat="1" x14ac:dyDescent="0.25">
      <c r="A61" s="82">
        <v>60</v>
      </c>
      <c r="B61" s="121">
        <f t="shared" si="0"/>
        <v>46113</v>
      </c>
      <c r="C61" s="115" t="s">
        <v>148</v>
      </c>
      <c r="D61" s="122">
        <v>3</v>
      </c>
      <c r="E61" s="125">
        <f>'BITÁCORA CALIDAD DE AGUA '!AT20</f>
        <v>0</v>
      </c>
      <c r="F61" s="125" t="str">
        <f>'BITÁCORA CALIDAD DE AGUA '!AW20</f>
        <v>CLORO RES</v>
      </c>
      <c r="G61" s="125">
        <f>'BITÁCORA CALIDAD DE AGUA '!AZ20</f>
        <v>0</v>
      </c>
      <c r="H61" s="125">
        <f>'BITÁCORA CALIDAD DE AGUA '!BC20</f>
        <v>0</v>
      </c>
      <c r="I61" s="125">
        <f>'BITÁCORA CALIDAD DE AGUA '!BF20</f>
        <v>0</v>
      </c>
      <c r="J61" s="125">
        <f>'BITÁCORA CALIDAD DE AGUA '!BI20</f>
        <v>0</v>
      </c>
      <c r="K61" s="125">
        <f>'BITÁCORA CALIDAD DE AGUA '!BE1326</f>
        <v>0</v>
      </c>
      <c r="L61" s="125">
        <f>'BITÁCORA CALIDAD DE AGUA '!BO20</f>
        <v>0</v>
      </c>
      <c r="M61" s="125">
        <f>'BITÁCORA CALIDAD DE AGUA '!BR20</f>
        <v>0</v>
      </c>
      <c r="N61" s="125">
        <f>'BITÁCORA CALIDAD DE AGUA '!BU20</f>
        <v>0</v>
      </c>
      <c r="O61" s="125">
        <f>'BITÁCORA CALIDAD DE AGUA '!BX20</f>
        <v>0</v>
      </c>
      <c r="P61" s="116">
        <f>'BITÁCORA CALIDAD DE AGUA '!CA20</f>
        <v>0</v>
      </c>
      <c r="Q61" s="116">
        <f>'BITÁCORA CALIDAD DE AGUA '!CD20</f>
        <v>0</v>
      </c>
      <c r="R61" s="116">
        <f>'BITÁCORA CALIDAD DE AGUA '!CG20</f>
        <v>0</v>
      </c>
      <c r="S61" s="116">
        <f>'BITÁCORA CALIDAD DE AGUA '!CJ20</f>
        <v>0</v>
      </c>
      <c r="T61" s="143"/>
      <c r="U61" s="143"/>
      <c r="V61" s="143"/>
      <c r="W61" s="116">
        <f>INDEX('Tabla datos 1'!E61:V61,MATCH(DASHBOARD!$B$96,'Tabla datos 1'!$E$1:$V$1,0))</f>
        <v>0</v>
      </c>
      <c r="X61" s="116">
        <f>INDEX('Tabla datos 1'!E61:V61,MATCH(DASHBOARD!$B$275,'Tabla datos 1'!$E$1:$V$1,0))</f>
        <v>0</v>
      </c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35" s="119" customFormat="1" x14ac:dyDescent="0.25">
      <c r="A62" s="82">
        <v>61</v>
      </c>
      <c r="B62" s="121">
        <f t="shared" si="0"/>
        <v>46113</v>
      </c>
      <c r="C62" s="115" t="s">
        <v>149</v>
      </c>
      <c r="D62" s="122">
        <v>3</v>
      </c>
      <c r="E62" s="125">
        <f>'BITÁCORA CALIDAD DE AGUA '!AT21</f>
        <v>0</v>
      </c>
      <c r="F62" s="125" t="str">
        <f>'BITÁCORA CALIDAD DE AGUA '!AW21</f>
        <v>Conductividad</v>
      </c>
      <c r="G62" s="125">
        <f>'BITÁCORA CALIDAD DE AGUA '!AZ21</f>
        <v>0</v>
      </c>
      <c r="H62" s="125">
        <f>'BITÁCORA CALIDAD DE AGUA '!BC21</f>
        <v>0</v>
      </c>
      <c r="I62" s="125">
        <f>'BITÁCORA CALIDAD DE AGUA '!BF21</f>
        <v>0</v>
      </c>
      <c r="J62" s="125">
        <f>'BITÁCORA CALIDAD DE AGUA '!BI21</f>
        <v>0</v>
      </c>
      <c r="K62" s="125">
        <f>'BITÁCORA CALIDAD DE AGUA '!BE1327</f>
        <v>0</v>
      </c>
      <c r="L62" s="125">
        <f>'BITÁCORA CALIDAD DE AGUA '!BO21</f>
        <v>0</v>
      </c>
      <c r="M62" s="125">
        <f>'BITÁCORA CALIDAD DE AGUA '!BR21</f>
        <v>0</v>
      </c>
      <c r="N62" s="125">
        <f>'BITÁCORA CALIDAD DE AGUA '!BU21</f>
        <v>0</v>
      </c>
      <c r="O62" s="125">
        <f>'BITÁCORA CALIDAD DE AGUA '!BX21</f>
        <v>0</v>
      </c>
      <c r="P62" s="116">
        <f>'BITÁCORA CALIDAD DE AGUA '!CA21</f>
        <v>0</v>
      </c>
      <c r="Q62" s="116">
        <f>'BITÁCORA CALIDAD DE AGUA '!CD21</f>
        <v>0</v>
      </c>
      <c r="R62" s="116">
        <f>'BITÁCORA CALIDAD DE AGUA '!CG21</f>
        <v>0</v>
      </c>
      <c r="S62" s="116">
        <f>'BITÁCORA CALIDAD DE AGUA '!CJ21</f>
        <v>0</v>
      </c>
      <c r="T62" s="143"/>
      <c r="U62" s="143"/>
      <c r="V62" s="143"/>
      <c r="W62" s="116">
        <f>INDEX('Tabla datos 1'!E62:V62,MATCH(DASHBOARD!$B$96,'Tabla datos 1'!$E$1:$V$1,0))</f>
        <v>0</v>
      </c>
      <c r="X62" s="116">
        <f>INDEX('Tabla datos 1'!E62:V62,MATCH(DASHBOARD!$B$275,'Tabla datos 1'!$E$1:$V$1,0))</f>
        <v>0</v>
      </c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35" s="119" customFormat="1" x14ac:dyDescent="0.25">
      <c r="A63" s="82">
        <v>62</v>
      </c>
      <c r="B63" s="121">
        <f t="shared" si="0"/>
        <v>46113</v>
      </c>
      <c r="C63" s="115" t="s">
        <v>150</v>
      </c>
      <c r="D63" s="122">
        <v>3</v>
      </c>
      <c r="E63" s="125">
        <f>'BITÁCORA CALIDAD DE AGUA '!AT22</f>
        <v>0</v>
      </c>
      <c r="F63" s="125" t="str">
        <f>'BITÁCORA CALIDAD DE AGUA '!AW22</f>
        <v xml:space="preserve">Color </v>
      </c>
      <c r="G63" s="125">
        <f>'BITÁCORA CALIDAD DE AGUA '!AZ22</f>
        <v>0</v>
      </c>
      <c r="H63" s="125">
        <f>'BITÁCORA CALIDAD DE AGUA '!BC22</f>
        <v>0</v>
      </c>
      <c r="I63" s="125">
        <f>'BITÁCORA CALIDAD DE AGUA '!BF22</f>
        <v>0</v>
      </c>
      <c r="J63" s="125">
        <f>'BITÁCORA CALIDAD DE AGUA '!BI22</f>
        <v>0</v>
      </c>
      <c r="K63" s="125">
        <f>'BITÁCORA CALIDAD DE AGUA '!BE1328</f>
        <v>0</v>
      </c>
      <c r="L63" s="125">
        <f>'BITÁCORA CALIDAD DE AGUA '!BO22</f>
        <v>0</v>
      </c>
      <c r="M63" s="125">
        <f>'BITÁCORA CALIDAD DE AGUA '!BR22</f>
        <v>0</v>
      </c>
      <c r="N63" s="125">
        <f>'BITÁCORA CALIDAD DE AGUA '!BU22</f>
        <v>0</v>
      </c>
      <c r="O63" s="125">
        <f>'BITÁCORA CALIDAD DE AGUA '!BX22</f>
        <v>0</v>
      </c>
      <c r="P63" s="116">
        <f>'BITÁCORA CALIDAD DE AGUA '!CA22</f>
        <v>0</v>
      </c>
      <c r="Q63" s="116">
        <f>'BITÁCORA CALIDAD DE AGUA '!CD22</f>
        <v>0</v>
      </c>
      <c r="R63" s="116">
        <f>'BITÁCORA CALIDAD DE AGUA '!CG22</f>
        <v>0</v>
      </c>
      <c r="S63" s="116">
        <f>'BITÁCORA CALIDAD DE AGUA '!CJ22</f>
        <v>0</v>
      </c>
      <c r="T63" s="143"/>
      <c r="U63" s="143"/>
      <c r="V63" s="143"/>
      <c r="W63" s="116">
        <f>INDEX('Tabla datos 1'!E63:V63,MATCH(DASHBOARD!$B$96,'Tabla datos 1'!$E$1:$V$1,0))</f>
        <v>0</v>
      </c>
      <c r="X63" s="116">
        <f>INDEX('Tabla datos 1'!E63:V63,MATCH(DASHBOARD!$B$275,'Tabla datos 1'!$E$1:$V$1,0))</f>
        <v>0</v>
      </c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35" s="128" customFormat="1" ht="15.75" thickBot="1" x14ac:dyDescent="0.3">
      <c r="A64" s="82">
        <v>63</v>
      </c>
      <c r="B64" s="121">
        <f t="shared" si="0"/>
        <v>46113</v>
      </c>
      <c r="C64" s="126" t="s">
        <v>151</v>
      </c>
      <c r="D64" s="127">
        <v>3</v>
      </c>
      <c r="E64" s="129">
        <f>'BITÁCORA CALIDAD DE AGUA '!BA23</f>
        <v>0</v>
      </c>
      <c r="F64" s="129">
        <f>'BITÁCORA CALIDAD DE AGUA '!BD23</f>
        <v>0</v>
      </c>
      <c r="G64" s="129">
        <f>'BITÁCORA CALIDAD DE AGUA '!BG23</f>
        <v>0</v>
      </c>
      <c r="H64" s="129">
        <f>'BITÁCORA CALIDAD DE AGUA '!BJ23</f>
        <v>0</v>
      </c>
      <c r="I64" s="129">
        <f>'BITÁCORA CALIDAD DE AGUA '!BM23</f>
        <v>0</v>
      </c>
      <c r="J64" s="129">
        <f>'BITÁCORA CALIDAD DE AGUA '!BP23</f>
        <v>0</v>
      </c>
      <c r="K64" s="129">
        <f>'BITÁCORA CALIDAD DE AGUA '!BE1329</f>
        <v>0</v>
      </c>
      <c r="L64" s="129">
        <f>'BITÁCORA CALIDAD DE AGUA '!BV23</f>
        <v>0</v>
      </c>
      <c r="M64" s="129">
        <f>'BITÁCORA CALIDAD DE AGUA '!BY23</f>
        <v>0</v>
      </c>
      <c r="N64" s="129">
        <f>'BITÁCORA CALIDAD DE AGUA '!CB23</f>
        <v>0</v>
      </c>
      <c r="O64" s="129">
        <f>'BITÁCORA CALIDAD DE AGUA '!CE23</f>
        <v>0</v>
      </c>
      <c r="P64" s="117">
        <f>'BITÁCORA CALIDAD DE AGUA '!CH23</f>
        <v>0</v>
      </c>
      <c r="Q64" s="117">
        <f>'BITÁCORA CALIDAD DE AGUA '!CK23</f>
        <v>0</v>
      </c>
      <c r="R64" s="117">
        <f>'BITÁCORA CALIDAD DE AGUA '!CN23</f>
        <v>0</v>
      </c>
      <c r="S64" s="117">
        <f>'BITÁCORA CALIDAD DE AGUA '!CQ23</f>
        <v>0</v>
      </c>
      <c r="T64" s="144"/>
      <c r="U64" s="144"/>
      <c r="V64" s="144"/>
      <c r="W64" s="117">
        <f>INDEX('Tabla datos 1'!E64:V64,MATCH(DASHBOARD!$B$96,'Tabla datos 1'!$E$1:$V$1,0))</f>
        <v>0</v>
      </c>
      <c r="X64" s="117">
        <f>INDEX('Tabla datos 1'!E64:V64,MATCH(DASHBOARD!$B$275,'Tabla datos 1'!$E$1:$V$1,0))</f>
        <v>0</v>
      </c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1:164" s="82" customFormat="1" ht="12.2" customHeight="1" x14ac:dyDescent="0.25">
      <c r="A65" s="82">
        <v>64</v>
      </c>
      <c r="B65" s="78">
        <f>+B64+1</f>
        <v>46114</v>
      </c>
      <c r="C65" s="79" t="s">
        <v>132</v>
      </c>
      <c r="D65" s="80">
        <v>1</v>
      </c>
      <c r="E65" s="81">
        <f>'BITÁCORA CALIDAD DE AGUA '!AY27</f>
        <v>0</v>
      </c>
      <c r="F65" s="81">
        <f>'BITÁCORA CALIDAD DE AGUA '!BB27</f>
        <v>29.8</v>
      </c>
      <c r="G65" s="81">
        <f>'BITÁCORA CALIDAD DE AGUA '!BE27</f>
        <v>29.6</v>
      </c>
      <c r="H65" s="81">
        <f>'BITÁCORA CALIDAD DE AGUA '!BH27</f>
        <v>0</v>
      </c>
      <c r="I65" s="81">
        <f>'BITÁCORA CALIDAD DE AGUA '!BK27</f>
        <v>0</v>
      </c>
      <c r="J65" s="81">
        <f>'BITÁCORA CALIDAD DE AGUA '!BN27</f>
        <v>0</v>
      </c>
      <c r="K65" s="81">
        <f>'BITÁCORA CALIDAD DE AGUA '!BQ27</f>
        <v>0</v>
      </c>
      <c r="L65" s="81">
        <f>'BITÁCORA CALIDAD DE AGUA '!BT27</f>
        <v>0</v>
      </c>
      <c r="M65" s="81">
        <f>'BITÁCORA CALIDAD DE AGUA '!BW27</f>
        <v>0</v>
      </c>
      <c r="N65" s="81">
        <f>'BITÁCORA CALIDAD DE AGUA '!BZ27</f>
        <v>0</v>
      </c>
      <c r="O65" s="81">
        <f>'BITÁCORA CALIDAD DE AGUA '!CC27</f>
        <v>0</v>
      </c>
      <c r="P65" s="79">
        <f>'BITÁCORA CALIDAD DE AGUA '!CF27</f>
        <v>0</v>
      </c>
      <c r="Q65" s="79">
        <f>'BITÁCORA CALIDAD DE AGUA '!CI27</f>
        <v>0</v>
      </c>
      <c r="R65" s="79">
        <f>'BITÁCORA CALIDAD DE AGUA '!CL27</f>
        <v>0</v>
      </c>
      <c r="S65" s="79">
        <f>'BITÁCORA CALIDAD DE AGUA '!CO27</f>
        <v>0</v>
      </c>
      <c r="T65" s="130"/>
      <c r="U65" s="130"/>
      <c r="V65" s="130"/>
      <c r="W65" s="79">
        <f>INDEX('Tabla datos 1'!E65:V65,MATCH(DASHBOARD!$B$96,'Tabla datos 1'!$E$1:$V$1,0))</f>
        <v>29.6</v>
      </c>
      <c r="X65" s="79">
        <f>INDEX('Tabla datos 1'!E65:V65,MATCH(DASHBOARD!$B$275,'Tabla datos 1'!$E$1:$V$1,0))</f>
        <v>29.6</v>
      </c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</row>
    <row r="66" spans="1:164" s="82" customFormat="1" ht="12.2" customHeight="1" x14ac:dyDescent="0.25">
      <c r="A66" s="82">
        <v>65</v>
      </c>
      <c r="B66" s="83">
        <f>+B65</f>
        <v>46114</v>
      </c>
      <c r="C66" s="84" t="s">
        <v>9</v>
      </c>
      <c r="D66" s="85">
        <v>1</v>
      </c>
      <c r="E66" s="86">
        <f>'BITÁCORA CALIDAD DE AGUA '!AY28</f>
        <v>0</v>
      </c>
      <c r="F66" s="86">
        <f>'BITÁCORA CALIDAD DE AGUA '!BB28</f>
        <v>7.78</v>
      </c>
      <c r="G66" s="86">
        <f>'BITÁCORA CALIDAD DE AGUA '!BE28</f>
        <v>7.21</v>
      </c>
      <c r="H66" s="86">
        <f>'BITÁCORA CALIDAD DE AGUA '!BH28</f>
        <v>0</v>
      </c>
      <c r="I66" s="86">
        <f>'BITÁCORA CALIDAD DE AGUA '!BK28</f>
        <v>0</v>
      </c>
      <c r="J66" s="86">
        <f>'BITÁCORA CALIDAD DE AGUA '!BN28</f>
        <v>0</v>
      </c>
      <c r="K66" s="86">
        <f>'BITÁCORA CALIDAD DE AGUA '!BQ28</f>
        <v>0</v>
      </c>
      <c r="L66" s="86">
        <f>'BITÁCORA CALIDAD DE AGUA '!BT28</f>
        <v>0</v>
      </c>
      <c r="M66" s="86">
        <f>'BITÁCORA CALIDAD DE AGUA '!BW28</f>
        <v>0</v>
      </c>
      <c r="N66" s="86">
        <f>'BITÁCORA CALIDAD DE AGUA '!BZ28</f>
        <v>0</v>
      </c>
      <c r="O66" s="86">
        <f>'BITÁCORA CALIDAD DE AGUA '!CC28</f>
        <v>0</v>
      </c>
      <c r="P66" s="87">
        <f>'BITÁCORA CALIDAD DE AGUA '!CF28</f>
        <v>0</v>
      </c>
      <c r="Q66" s="87">
        <f>'BITÁCORA CALIDAD DE AGUA '!CI28</f>
        <v>0</v>
      </c>
      <c r="R66" s="87">
        <f>'BITÁCORA CALIDAD DE AGUA '!CL28</f>
        <v>0</v>
      </c>
      <c r="S66" s="87">
        <f>'BITÁCORA CALIDAD DE AGUA '!CO28</f>
        <v>0</v>
      </c>
      <c r="T66" s="131"/>
      <c r="U66" s="131"/>
      <c r="V66" s="131"/>
      <c r="W66" s="87">
        <f>INDEX('Tabla datos 1'!E66:V66,MATCH(DASHBOARD!$B$96,'Tabla datos 1'!$E$1:$V$1,0))</f>
        <v>7.21</v>
      </c>
      <c r="X66" s="87">
        <f>INDEX('Tabla datos 1'!E66:V66,MATCH(DASHBOARD!$B$275,'Tabla datos 1'!$E$1:$V$1,0))</f>
        <v>7.21</v>
      </c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</row>
    <row r="67" spans="1:164" s="82" customFormat="1" ht="12.2" customHeight="1" x14ac:dyDescent="0.25">
      <c r="A67" s="82">
        <v>66</v>
      </c>
      <c r="B67" s="83">
        <f t="shared" ref="B67:B127" si="1">+B66</f>
        <v>46114</v>
      </c>
      <c r="C67" s="88" t="s">
        <v>133</v>
      </c>
      <c r="D67" s="85">
        <v>1</v>
      </c>
      <c r="E67" s="89">
        <f>'BITÁCORA CALIDAD DE AGUA '!AY29</f>
        <v>0</v>
      </c>
      <c r="F67" s="89">
        <f>'BITÁCORA CALIDAD DE AGUA '!BB29</f>
        <v>0</v>
      </c>
      <c r="G67" s="89">
        <f>'BITÁCORA CALIDAD DE AGUA '!BE29</f>
        <v>0</v>
      </c>
      <c r="H67" s="89">
        <f>'BITÁCORA CALIDAD DE AGUA '!BH29</f>
        <v>0</v>
      </c>
      <c r="I67" s="89">
        <f>'BITÁCORA CALIDAD DE AGUA '!BK29</f>
        <v>0</v>
      </c>
      <c r="J67" s="89">
        <f>'BITÁCORA CALIDAD DE AGUA '!BN29</f>
        <v>0</v>
      </c>
      <c r="K67" s="89">
        <f>'BITÁCORA CALIDAD DE AGUA '!BQ29</f>
        <v>0</v>
      </c>
      <c r="L67" s="89">
        <f>'BITÁCORA CALIDAD DE AGUA '!BT29</f>
        <v>0</v>
      </c>
      <c r="M67" s="89">
        <f>'BITÁCORA CALIDAD DE AGUA '!BW29</f>
        <v>0</v>
      </c>
      <c r="N67" s="89">
        <f>'BITÁCORA CALIDAD DE AGUA '!BZ29</f>
        <v>0</v>
      </c>
      <c r="O67" s="89">
        <f>'BITÁCORA CALIDAD DE AGUA '!CC29</f>
        <v>0</v>
      </c>
      <c r="P67" s="88">
        <f>'BITÁCORA CALIDAD DE AGUA '!CF29</f>
        <v>0</v>
      </c>
      <c r="Q67" s="88">
        <f>'BITÁCORA CALIDAD DE AGUA '!CI29</f>
        <v>0</v>
      </c>
      <c r="R67" s="88">
        <f>'BITÁCORA CALIDAD DE AGUA '!CL29</f>
        <v>0</v>
      </c>
      <c r="S67" s="88">
        <f>'BITÁCORA CALIDAD DE AGUA '!CO29</f>
        <v>0</v>
      </c>
      <c r="T67" s="132"/>
      <c r="U67" s="132"/>
      <c r="V67" s="132"/>
      <c r="W67" s="88">
        <f>INDEX('Tabla datos 1'!E67:V67,MATCH(DASHBOARD!$B$96,'Tabla datos 1'!$E$1:$V$1,0))</f>
        <v>0</v>
      </c>
      <c r="X67" s="88">
        <f>INDEX('Tabla datos 1'!E67:V67,MATCH(DASHBOARD!$B$275,'Tabla datos 1'!$E$1:$V$1,0))</f>
        <v>0</v>
      </c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</row>
    <row r="68" spans="1:164" s="82" customFormat="1" ht="12.2" customHeight="1" x14ac:dyDescent="0.25">
      <c r="A68" s="82">
        <v>67</v>
      </c>
      <c r="B68" s="83">
        <f t="shared" si="1"/>
        <v>46114</v>
      </c>
      <c r="C68" s="88" t="s">
        <v>134</v>
      </c>
      <c r="D68" s="85">
        <v>1</v>
      </c>
      <c r="E68" s="90">
        <f>'BITÁCORA CALIDAD DE AGUA '!AY30</f>
        <v>0</v>
      </c>
      <c r="F68" s="90">
        <f>'BITÁCORA CALIDAD DE AGUA '!BB30</f>
        <v>1287</v>
      </c>
      <c r="G68" s="90">
        <f>'BITÁCORA CALIDAD DE AGUA '!BE30</f>
        <v>1254</v>
      </c>
      <c r="H68" s="90">
        <f>'BITÁCORA CALIDAD DE AGUA '!BH30</f>
        <v>0</v>
      </c>
      <c r="I68" s="90">
        <f>'BITÁCORA CALIDAD DE AGUA '!BK30</f>
        <v>0</v>
      </c>
      <c r="J68" s="90">
        <f>'BITÁCORA CALIDAD DE AGUA '!BN30</f>
        <v>0</v>
      </c>
      <c r="K68" s="90">
        <f>'BITÁCORA CALIDAD DE AGUA '!BQ30</f>
        <v>0</v>
      </c>
      <c r="L68" s="90">
        <f>'BITÁCORA CALIDAD DE AGUA '!BT30</f>
        <v>0</v>
      </c>
      <c r="M68" s="90">
        <f>'BITÁCORA CALIDAD DE AGUA '!BW30</f>
        <v>0</v>
      </c>
      <c r="N68" s="90">
        <f>'BITÁCORA CALIDAD DE AGUA '!BZ30</f>
        <v>0</v>
      </c>
      <c r="O68" s="90">
        <f>'BITÁCORA CALIDAD DE AGUA '!CC30</f>
        <v>0</v>
      </c>
      <c r="P68" s="84">
        <f>'BITÁCORA CALIDAD DE AGUA '!CF30</f>
        <v>0</v>
      </c>
      <c r="Q68" s="84">
        <f>'BITÁCORA CALIDAD DE AGUA '!CI30</f>
        <v>0</v>
      </c>
      <c r="R68" s="84">
        <f>'BITÁCORA CALIDAD DE AGUA '!CL30</f>
        <v>0</v>
      </c>
      <c r="S68" s="84">
        <f>'BITÁCORA CALIDAD DE AGUA '!CO30</f>
        <v>0</v>
      </c>
      <c r="T68" s="133"/>
      <c r="U68" s="133"/>
      <c r="V68" s="133"/>
      <c r="W68" s="84">
        <f>INDEX('Tabla datos 1'!E68:V68,MATCH(DASHBOARD!$B$96,'Tabla datos 1'!$E$1:$V$1,0))</f>
        <v>1254</v>
      </c>
      <c r="X68" s="84">
        <f>INDEX('Tabla datos 1'!E68:V68,MATCH(DASHBOARD!$B$275,'Tabla datos 1'!$E$1:$V$1,0))</f>
        <v>1254</v>
      </c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</row>
    <row r="69" spans="1:164" s="82" customFormat="1" ht="12.2" customHeight="1" x14ac:dyDescent="0.25">
      <c r="A69" s="82">
        <v>68</v>
      </c>
      <c r="B69" s="83">
        <f t="shared" si="1"/>
        <v>46114</v>
      </c>
      <c r="C69" s="88" t="s">
        <v>135</v>
      </c>
      <c r="D69" s="85">
        <v>1</v>
      </c>
      <c r="E69" s="90">
        <f>'BITÁCORA CALIDAD DE AGUA '!AY31</f>
        <v>0</v>
      </c>
      <c r="F69" s="90">
        <f>'BITÁCORA CALIDAD DE AGUA '!BB31</f>
        <v>2744</v>
      </c>
      <c r="G69" s="90">
        <f>'BITÁCORA CALIDAD DE AGUA '!BE31</f>
        <v>29</v>
      </c>
      <c r="H69" s="90">
        <f>'BITÁCORA CALIDAD DE AGUA '!BH31</f>
        <v>0</v>
      </c>
      <c r="I69" s="90">
        <f>'BITÁCORA CALIDAD DE AGUA '!BK31</f>
        <v>0</v>
      </c>
      <c r="J69" s="90">
        <f>'BITÁCORA CALIDAD DE AGUA '!BN31</f>
        <v>0</v>
      </c>
      <c r="K69" s="90">
        <f>'BITÁCORA CALIDAD DE AGUA '!BQ31</f>
        <v>0</v>
      </c>
      <c r="L69" s="90">
        <f>'BITÁCORA CALIDAD DE AGUA '!BT31</f>
        <v>0</v>
      </c>
      <c r="M69" s="90">
        <f>'BITÁCORA CALIDAD DE AGUA '!BW31</f>
        <v>0</v>
      </c>
      <c r="N69" s="90">
        <f>'BITÁCORA CALIDAD DE AGUA '!BZ31</f>
        <v>0</v>
      </c>
      <c r="O69" s="90">
        <f>'BITÁCORA CALIDAD DE AGUA '!CC31</f>
        <v>0</v>
      </c>
      <c r="P69" s="84">
        <f>'BITÁCORA CALIDAD DE AGUA '!CF31</f>
        <v>0</v>
      </c>
      <c r="Q69" s="84">
        <f>'BITÁCORA CALIDAD DE AGUA '!CI31</f>
        <v>0</v>
      </c>
      <c r="R69" s="84">
        <f>'BITÁCORA CALIDAD DE AGUA '!CL31</f>
        <v>0</v>
      </c>
      <c r="S69" s="84">
        <f>'BITÁCORA CALIDAD DE AGUA '!CO31</f>
        <v>0</v>
      </c>
      <c r="T69" s="133"/>
      <c r="U69" s="133"/>
      <c r="V69" s="133"/>
      <c r="W69" s="84">
        <f>INDEX('Tabla datos 1'!E69:V69,MATCH(DASHBOARD!$B$96,'Tabla datos 1'!$E$1:$V$1,0))</f>
        <v>29</v>
      </c>
      <c r="X69" s="84">
        <f>INDEX('Tabla datos 1'!E69:V69,MATCH(DASHBOARD!$B$275,'Tabla datos 1'!$E$1:$V$1,0))</f>
        <v>29</v>
      </c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</row>
    <row r="70" spans="1:164" s="82" customFormat="1" ht="12.2" customHeight="1" x14ac:dyDescent="0.25">
      <c r="A70" s="82">
        <v>69</v>
      </c>
      <c r="B70" s="83">
        <f t="shared" si="1"/>
        <v>46114</v>
      </c>
      <c r="C70" s="88" t="s">
        <v>136</v>
      </c>
      <c r="D70" s="85">
        <v>1</v>
      </c>
      <c r="E70" s="90">
        <f>'BITÁCORA CALIDAD DE AGUA '!AY32</f>
        <v>0</v>
      </c>
      <c r="F70" s="90">
        <f>'BITÁCORA CALIDAD DE AGUA '!BB32</f>
        <v>350</v>
      </c>
      <c r="G70" s="90">
        <f>'BITÁCORA CALIDAD DE AGUA '!BE32</f>
        <v>0.1</v>
      </c>
      <c r="H70" s="90">
        <f>'BITÁCORA CALIDAD DE AGUA '!BH32</f>
        <v>0</v>
      </c>
      <c r="I70" s="90">
        <f>'BITÁCORA CALIDAD DE AGUA '!BK32</f>
        <v>0</v>
      </c>
      <c r="J70" s="90">
        <f>'BITÁCORA CALIDAD DE AGUA '!BN32</f>
        <v>0</v>
      </c>
      <c r="K70" s="90">
        <f>'BITÁCORA CALIDAD DE AGUA '!BQ32</f>
        <v>0</v>
      </c>
      <c r="L70" s="90">
        <f>'BITÁCORA CALIDAD DE AGUA '!BT32</f>
        <v>0</v>
      </c>
      <c r="M70" s="90">
        <f>'BITÁCORA CALIDAD DE AGUA '!BW32</f>
        <v>0</v>
      </c>
      <c r="N70" s="90">
        <f>'BITÁCORA CALIDAD DE AGUA '!BZ32</f>
        <v>0</v>
      </c>
      <c r="O70" s="90">
        <f>'BITÁCORA CALIDAD DE AGUA '!CC32</f>
        <v>0</v>
      </c>
      <c r="P70" s="84">
        <f>'BITÁCORA CALIDAD DE AGUA '!CF32</f>
        <v>0</v>
      </c>
      <c r="Q70" s="84">
        <f>'BITÁCORA CALIDAD DE AGUA '!CI32</f>
        <v>0</v>
      </c>
      <c r="R70" s="84">
        <f>'BITÁCORA CALIDAD DE AGUA '!CL32</f>
        <v>0</v>
      </c>
      <c r="S70" s="84">
        <f>'BITÁCORA CALIDAD DE AGUA '!CO32</f>
        <v>0</v>
      </c>
      <c r="T70" s="133"/>
      <c r="U70" s="133"/>
      <c r="V70" s="133"/>
      <c r="W70" s="84">
        <f>INDEX('Tabla datos 1'!E70:V70,MATCH(DASHBOARD!$B$96,'Tabla datos 1'!$E$1:$V$1,0))</f>
        <v>0.1</v>
      </c>
      <c r="X70" s="84">
        <f>INDEX('Tabla datos 1'!E70:V70,MATCH(DASHBOARD!$B$275,'Tabla datos 1'!$E$1:$V$1,0))</f>
        <v>0.1</v>
      </c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</row>
    <row r="71" spans="1:164" s="82" customFormat="1" ht="12.2" customHeight="1" x14ac:dyDescent="0.25">
      <c r="A71" s="82">
        <v>70</v>
      </c>
      <c r="B71" s="83">
        <f t="shared" si="1"/>
        <v>46114</v>
      </c>
      <c r="C71" s="88" t="s">
        <v>137</v>
      </c>
      <c r="D71" s="85">
        <v>1</v>
      </c>
      <c r="E71" s="90">
        <f>'BITÁCORA CALIDAD DE AGUA '!AY33</f>
        <v>0</v>
      </c>
      <c r="F71" s="90">
        <f>'BITÁCORA CALIDAD DE AGUA '!BB33</f>
        <v>0</v>
      </c>
      <c r="G71" s="90">
        <f>'BITÁCORA CALIDAD DE AGUA '!BE33</f>
        <v>0</v>
      </c>
      <c r="H71" s="90">
        <f>'BITÁCORA CALIDAD DE AGUA '!BH33</f>
        <v>0</v>
      </c>
      <c r="I71" s="90">
        <f>'BITÁCORA CALIDAD DE AGUA '!BK33</f>
        <v>0</v>
      </c>
      <c r="J71" s="90">
        <f>'BITÁCORA CALIDAD DE AGUA '!BN33</f>
        <v>0</v>
      </c>
      <c r="K71" s="90">
        <f>'BITÁCORA CALIDAD DE AGUA '!BQ33</f>
        <v>0</v>
      </c>
      <c r="L71" s="90">
        <f>'BITÁCORA CALIDAD DE AGUA '!BT33</f>
        <v>0</v>
      </c>
      <c r="M71" s="90">
        <f>'BITÁCORA CALIDAD DE AGUA '!BW33</f>
        <v>0</v>
      </c>
      <c r="N71" s="90">
        <f>'BITÁCORA CALIDAD DE AGUA '!BZ33</f>
        <v>0</v>
      </c>
      <c r="O71" s="90">
        <f>'BITÁCORA CALIDAD DE AGUA '!CC33</f>
        <v>0</v>
      </c>
      <c r="P71" s="84">
        <f>'BITÁCORA CALIDAD DE AGUA '!CF33</f>
        <v>0</v>
      </c>
      <c r="Q71" s="84">
        <f>'BITÁCORA CALIDAD DE AGUA '!CI33</f>
        <v>0</v>
      </c>
      <c r="R71" s="84">
        <f>'BITÁCORA CALIDAD DE AGUA '!CL33</f>
        <v>0</v>
      </c>
      <c r="S71" s="84">
        <f>'BITÁCORA CALIDAD DE AGUA '!CO33</f>
        <v>0</v>
      </c>
      <c r="T71" s="133"/>
      <c r="U71" s="133"/>
      <c r="V71" s="133"/>
      <c r="W71" s="84">
        <f>INDEX('Tabla datos 1'!E71:V71,MATCH(DASHBOARD!$B$96,'Tabla datos 1'!$E$1:$V$1,0))</f>
        <v>0</v>
      </c>
      <c r="X71" s="84">
        <f>INDEX('Tabla datos 1'!E71:V71,MATCH(DASHBOARD!$B$275,'Tabla datos 1'!$E$1:$V$1,0))</f>
        <v>0</v>
      </c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</row>
    <row r="72" spans="1:164" s="82" customFormat="1" ht="12.2" customHeight="1" x14ac:dyDescent="0.25">
      <c r="A72" s="82">
        <v>71</v>
      </c>
      <c r="B72" s="83">
        <f t="shared" si="1"/>
        <v>46114</v>
      </c>
      <c r="C72" s="88" t="s">
        <v>138</v>
      </c>
      <c r="D72" s="85">
        <v>1</v>
      </c>
      <c r="E72" s="90">
        <f>'BITÁCORA CALIDAD DE AGUA '!AY34</f>
        <v>0</v>
      </c>
      <c r="F72" s="90">
        <f>'BITÁCORA CALIDAD DE AGUA '!BB34</f>
        <v>0</v>
      </c>
      <c r="G72" s="90">
        <f>'BITÁCORA CALIDAD DE AGUA '!BE34</f>
        <v>0</v>
      </c>
      <c r="H72" s="90">
        <f>'BITÁCORA CALIDAD DE AGUA '!BH34</f>
        <v>0</v>
      </c>
      <c r="I72" s="90">
        <f>'BITÁCORA CALIDAD DE AGUA '!BK34</f>
        <v>0</v>
      </c>
      <c r="J72" s="90">
        <f>'BITÁCORA CALIDAD DE AGUA '!BN34</f>
        <v>0</v>
      </c>
      <c r="K72" s="90">
        <f>'BITÁCORA CALIDAD DE AGUA '!BQ34</f>
        <v>0</v>
      </c>
      <c r="L72" s="90">
        <f>'BITÁCORA CALIDAD DE AGUA '!BT34</f>
        <v>0</v>
      </c>
      <c r="M72" s="90">
        <f>'BITÁCORA CALIDAD DE AGUA '!BW34</f>
        <v>0</v>
      </c>
      <c r="N72" s="90">
        <f>'BITÁCORA CALIDAD DE AGUA '!BZ34</f>
        <v>0</v>
      </c>
      <c r="O72" s="90">
        <f>'BITÁCORA CALIDAD DE AGUA '!CC34</f>
        <v>0</v>
      </c>
      <c r="P72" s="84">
        <f>'BITÁCORA CALIDAD DE AGUA '!CF34</f>
        <v>0</v>
      </c>
      <c r="Q72" s="84">
        <f>'BITÁCORA CALIDAD DE AGUA '!CI34</f>
        <v>0</v>
      </c>
      <c r="R72" s="84">
        <f>'BITÁCORA CALIDAD DE AGUA '!CL34</f>
        <v>0</v>
      </c>
      <c r="S72" s="84">
        <f>'BITÁCORA CALIDAD DE AGUA '!CO34</f>
        <v>0</v>
      </c>
      <c r="T72" s="133"/>
      <c r="U72" s="133"/>
      <c r="V72" s="133"/>
      <c r="W72" s="84">
        <f>INDEX('Tabla datos 1'!E72:V72,MATCH(DASHBOARD!$B$96,'Tabla datos 1'!$E$1:$V$1,0))</f>
        <v>0</v>
      </c>
      <c r="X72" s="84">
        <f>INDEX('Tabla datos 1'!E72:V72,MATCH(DASHBOARD!$B$275,'Tabla datos 1'!$E$1:$V$1,0))</f>
        <v>0</v>
      </c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</row>
    <row r="73" spans="1:164" s="82" customFormat="1" ht="12.2" customHeight="1" x14ac:dyDescent="0.25">
      <c r="A73" s="82">
        <v>72</v>
      </c>
      <c r="B73" s="83">
        <f t="shared" si="1"/>
        <v>46114</v>
      </c>
      <c r="C73" s="88" t="s">
        <v>139</v>
      </c>
      <c r="D73" s="85">
        <v>1</v>
      </c>
      <c r="E73" s="90">
        <f>'BITÁCORA CALIDAD DE AGUA '!AY35</f>
        <v>0</v>
      </c>
      <c r="F73" s="90">
        <f>'BITÁCORA CALIDAD DE AGUA '!BB35</f>
        <v>0</v>
      </c>
      <c r="G73" s="90">
        <f>'BITÁCORA CALIDAD DE AGUA '!BE35</f>
        <v>0</v>
      </c>
      <c r="H73" s="90">
        <f>'BITÁCORA CALIDAD DE AGUA '!BH35</f>
        <v>0</v>
      </c>
      <c r="I73" s="90">
        <f>'BITÁCORA CALIDAD DE AGUA '!BK35</f>
        <v>0</v>
      </c>
      <c r="J73" s="90">
        <f>'BITÁCORA CALIDAD DE AGUA '!BN35</f>
        <v>0</v>
      </c>
      <c r="K73" s="90">
        <f>'BITÁCORA CALIDAD DE AGUA '!BQ35</f>
        <v>0</v>
      </c>
      <c r="L73" s="90">
        <f>'BITÁCORA CALIDAD DE AGUA '!BT35</f>
        <v>0</v>
      </c>
      <c r="M73" s="90">
        <f>'BITÁCORA CALIDAD DE AGUA '!BW35</f>
        <v>0</v>
      </c>
      <c r="N73" s="90">
        <f>'BITÁCORA CALIDAD DE AGUA '!BZ35</f>
        <v>0</v>
      </c>
      <c r="O73" s="90">
        <f>'BITÁCORA CALIDAD DE AGUA '!CC35</f>
        <v>0</v>
      </c>
      <c r="P73" s="84">
        <f>'BITÁCORA CALIDAD DE AGUA '!CF35</f>
        <v>0</v>
      </c>
      <c r="Q73" s="84">
        <f>'BITÁCORA CALIDAD DE AGUA '!CI35</f>
        <v>0</v>
      </c>
      <c r="R73" s="84">
        <f>'BITÁCORA CALIDAD DE AGUA '!CL35</f>
        <v>0</v>
      </c>
      <c r="S73" s="84">
        <f>'BITÁCORA CALIDAD DE AGUA '!CO35</f>
        <v>0</v>
      </c>
      <c r="T73" s="133"/>
      <c r="U73" s="133"/>
      <c r="V73" s="133"/>
      <c r="W73" s="84">
        <f>INDEX('Tabla datos 1'!E73:V73,MATCH(DASHBOARD!$B$96,'Tabla datos 1'!$E$1:$V$1,0))</f>
        <v>0</v>
      </c>
      <c r="X73" s="84">
        <f>INDEX('Tabla datos 1'!E73:V73,MATCH(DASHBOARD!$B$275,'Tabla datos 1'!$E$1:$V$1,0))</f>
        <v>0</v>
      </c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</row>
    <row r="74" spans="1:164" s="82" customFormat="1" ht="12.2" customHeight="1" x14ac:dyDescent="0.25">
      <c r="A74" s="82">
        <v>73</v>
      </c>
      <c r="B74" s="83">
        <f t="shared" si="1"/>
        <v>46114</v>
      </c>
      <c r="C74" s="88" t="s">
        <v>140</v>
      </c>
      <c r="D74" s="85">
        <v>1</v>
      </c>
      <c r="E74" s="90">
        <f>'BITÁCORA CALIDAD DE AGUA '!AY36</f>
        <v>0</v>
      </c>
      <c r="F74" s="90">
        <f>'BITÁCORA CALIDAD DE AGUA '!BB36</f>
        <v>0</v>
      </c>
      <c r="G74" s="90">
        <f>'BITÁCORA CALIDAD DE AGUA '!BE36</f>
        <v>0</v>
      </c>
      <c r="H74" s="90">
        <f>'BITÁCORA CALIDAD DE AGUA '!BH36</f>
        <v>0</v>
      </c>
      <c r="I74" s="90">
        <f>'BITÁCORA CALIDAD DE AGUA '!BK36</f>
        <v>0</v>
      </c>
      <c r="J74" s="90">
        <f>'BITÁCORA CALIDAD DE AGUA '!BN36</f>
        <v>0</v>
      </c>
      <c r="K74" s="90">
        <f>'BITÁCORA CALIDAD DE AGUA '!BQ36</f>
        <v>0</v>
      </c>
      <c r="L74" s="90">
        <f>'BITÁCORA CALIDAD DE AGUA '!BT36</f>
        <v>0</v>
      </c>
      <c r="M74" s="90">
        <f>'BITÁCORA CALIDAD DE AGUA '!BW36</f>
        <v>0</v>
      </c>
      <c r="N74" s="90">
        <f>'BITÁCORA CALIDAD DE AGUA '!BZ36</f>
        <v>0</v>
      </c>
      <c r="O74" s="90">
        <f>'BITÁCORA CALIDAD DE AGUA '!CC36</f>
        <v>0</v>
      </c>
      <c r="P74" s="84">
        <f>'BITÁCORA CALIDAD DE AGUA '!CF36</f>
        <v>0</v>
      </c>
      <c r="Q74" s="84">
        <f>'BITÁCORA CALIDAD DE AGUA '!CI36</f>
        <v>0</v>
      </c>
      <c r="R74" s="84">
        <f>'BITÁCORA CALIDAD DE AGUA '!CL36</f>
        <v>0</v>
      </c>
      <c r="S74" s="84">
        <f>'BITÁCORA CALIDAD DE AGUA '!CO36</f>
        <v>0</v>
      </c>
      <c r="T74" s="133"/>
      <c r="U74" s="133"/>
      <c r="V74" s="133"/>
      <c r="W74" s="84">
        <f>INDEX('Tabla datos 1'!E74:V74,MATCH(DASHBOARD!$B$96,'Tabla datos 1'!$E$1:$V$1,0))</f>
        <v>0</v>
      </c>
      <c r="X74" s="84">
        <f>INDEX('Tabla datos 1'!E74:V74,MATCH(DASHBOARD!$B$275,'Tabla datos 1'!$E$1:$V$1,0))</f>
        <v>0</v>
      </c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</row>
    <row r="75" spans="1:164" s="82" customFormat="1" ht="12.2" customHeight="1" x14ac:dyDescent="0.25">
      <c r="A75" s="82">
        <v>74</v>
      </c>
      <c r="B75" s="83">
        <f t="shared" si="1"/>
        <v>46114</v>
      </c>
      <c r="C75" s="88" t="s">
        <v>141</v>
      </c>
      <c r="D75" s="85">
        <v>1</v>
      </c>
      <c r="E75" s="90">
        <f>'BITÁCORA CALIDAD DE AGUA '!AY37</f>
        <v>0</v>
      </c>
      <c r="F75" s="90">
        <f>'BITÁCORA CALIDAD DE AGUA '!BB37</f>
        <v>0</v>
      </c>
      <c r="G75" s="90">
        <f>'BITÁCORA CALIDAD DE AGUA '!BE37</f>
        <v>0</v>
      </c>
      <c r="H75" s="90">
        <f>'BITÁCORA CALIDAD DE AGUA '!BH37</f>
        <v>0</v>
      </c>
      <c r="I75" s="90">
        <f>'BITÁCORA CALIDAD DE AGUA '!BK37</f>
        <v>0</v>
      </c>
      <c r="J75" s="90">
        <f>'BITÁCORA CALIDAD DE AGUA '!BN37</f>
        <v>0</v>
      </c>
      <c r="K75" s="90">
        <f>'BITÁCORA CALIDAD DE AGUA '!BQ37</f>
        <v>0</v>
      </c>
      <c r="L75" s="90">
        <f>'BITÁCORA CALIDAD DE AGUA '!BT37</f>
        <v>0</v>
      </c>
      <c r="M75" s="90">
        <f>'BITÁCORA CALIDAD DE AGUA '!BW37</f>
        <v>0</v>
      </c>
      <c r="N75" s="90">
        <f>'BITÁCORA CALIDAD DE AGUA '!BZ37</f>
        <v>0</v>
      </c>
      <c r="O75" s="90">
        <f>'BITÁCORA CALIDAD DE AGUA '!CC37</f>
        <v>0</v>
      </c>
      <c r="P75" s="84">
        <f>'BITÁCORA CALIDAD DE AGUA '!CF37</f>
        <v>0</v>
      </c>
      <c r="Q75" s="84">
        <f>'BITÁCORA CALIDAD DE AGUA '!CI37</f>
        <v>0</v>
      </c>
      <c r="R75" s="84">
        <f>'BITÁCORA CALIDAD DE AGUA '!CL37</f>
        <v>0</v>
      </c>
      <c r="S75" s="84">
        <f>'BITÁCORA CALIDAD DE AGUA '!CO37</f>
        <v>0</v>
      </c>
      <c r="T75" s="133"/>
      <c r="U75" s="133"/>
      <c r="V75" s="133"/>
      <c r="W75" s="84">
        <f>INDEX('Tabla datos 1'!E75:V75,MATCH(DASHBOARD!$B$96,'Tabla datos 1'!$E$1:$V$1,0))</f>
        <v>0</v>
      </c>
      <c r="X75" s="84">
        <f>INDEX('Tabla datos 1'!E75:V75,MATCH(DASHBOARD!$B$275,'Tabla datos 1'!$E$1:$V$1,0))</f>
        <v>0</v>
      </c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</row>
    <row r="76" spans="1:164" s="82" customFormat="1" ht="12.2" customHeight="1" x14ac:dyDescent="0.25">
      <c r="A76" s="82">
        <v>75</v>
      </c>
      <c r="B76" s="83">
        <f t="shared" si="1"/>
        <v>46114</v>
      </c>
      <c r="C76" s="88" t="s">
        <v>142</v>
      </c>
      <c r="D76" s="85">
        <v>1</v>
      </c>
      <c r="E76" s="90">
        <f>'BITÁCORA CALIDAD DE AGUA '!AY38</f>
        <v>0</v>
      </c>
      <c r="F76" s="90">
        <f>'BITÁCORA CALIDAD DE AGUA '!BB38</f>
        <v>0</v>
      </c>
      <c r="G76" s="90">
        <f>'BITÁCORA CALIDAD DE AGUA '!BE38</f>
        <v>0</v>
      </c>
      <c r="H76" s="90">
        <f>'BITÁCORA CALIDAD DE AGUA '!BH38</f>
        <v>0</v>
      </c>
      <c r="I76" s="90">
        <f>'BITÁCORA CALIDAD DE AGUA '!BK38</f>
        <v>0</v>
      </c>
      <c r="J76" s="90">
        <f>'BITÁCORA CALIDAD DE AGUA '!BN38</f>
        <v>0</v>
      </c>
      <c r="K76" s="90">
        <f>'BITÁCORA CALIDAD DE AGUA '!BQ38</f>
        <v>0</v>
      </c>
      <c r="L76" s="90">
        <f>'BITÁCORA CALIDAD DE AGUA '!BT38</f>
        <v>0</v>
      </c>
      <c r="M76" s="90">
        <f>'BITÁCORA CALIDAD DE AGUA '!BW38</f>
        <v>0</v>
      </c>
      <c r="N76" s="90">
        <f>'BITÁCORA CALIDAD DE AGUA '!BZ38</f>
        <v>0</v>
      </c>
      <c r="O76" s="90">
        <f>'BITÁCORA CALIDAD DE AGUA '!CC38</f>
        <v>0</v>
      </c>
      <c r="P76" s="84">
        <f>'BITÁCORA CALIDAD DE AGUA '!CF38</f>
        <v>0</v>
      </c>
      <c r="Q76" s="84">
        <f>'BITÁCORA CALIDAD DE AGUA '!CI38</f>
        <v>0</v>
      </c>
      <c r="R76" s="84">
        <f>'BITÁCORA CALIDAD DE AGUA '!CL38</f>
        <v>0</v>
      </c>
      <c r="S76" s="84">
        <f>'BITÁCORA CALIDAD DE AGUA '!CO38</f>
        <v>0</v>
      </c>
      <c r="T76" s="133"/>
      <c r="U76" s="133"/>
      <c r="V76" s="133"/>
      <c r="W76" s="84">
        <f>INDEX('Tabla datos 1'!E76:V76,MATCH(DASHBOARD!$B$96,'Tabla datos 1'!$E$1:$V$1,0))</f>
        <v>0</v>
      </c>
      <c r="X76" s="84">
        <f>INDEX('Tabla datos 1'!E76:V76,MATCH(DASHBOARD!$B$275,'Tabla datos 1'!$E$1:$V$1,0))</f>
        <v>0</v>
      </c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</row>
    <row r="77" spans="1:164" s="82" customFormat="1" ht="12.2" customHeight="1" x14ac:dyDescent="0.25">
      <c r="A77" s="82">
        <v>76</v>
      </c>
      <c r="B77" s="83">
        <f t="shared" si="1"/>
        <v>46114</v>
      </c>
      <c r="C77" s="88" t="s">
        <v>143</v>
      </c>
      <c r="D77" s="85">
        <v>1</v>
      </c>
      <c r="E77" s="90">
        <f>'BITÁCORA CALIDAD DE AGUA '!AY39</f>
        <v>0</v>
      </c>
      <c r="F77" s="90">
        <f>'BITÁCORA CALIDAD DE AGUA '!BB39</f>
        <v>0</v>
      </c>
      <c r="G77" s="90">
        <f>'BITÁCORA CALIDAD DE AGUA '!BE39</f>
        <v>0</v>
      </c>
      <c r="H77" s="90">
        <f>'BITÁCORA CALIDAD DE AGUA '!BH39</f>
        <v>0</v>
      </c>
      <c r="I77" s="90">
        <f>'BITÁCORA CALIDAD DE AGUA '!BK39</f>
        <v>0</v>
      </c>
      <c r="J77" s="90">
        <f>'BITÁCORA CALIDAD DE AGUA '!BN39</f>
        <v>0</v>
      </c>
      <c r="K77" s="90">
        <f>'BITÁCORA CALIDAD DE AGUA '!BQ39</f>
        <v>0</v>
      </c>
      <c r="L77" s="90">
        <f>'BITÁCORA CALIDAD DE AGUA '!BT39</f>
        <v>0</v>
      </c>
      <c r="M77" s="90">
        <f>'BITÁCORA CALIDAD DE AGUA '!BW39</f>
        <v>0</v>
      </c>
      <c r="N77" s="90">
        <f>'BITÁCORA CALIDAD DE AGUA '!BZ39</f>
        <v>0</v>
      </c>
      <c r="O77" s="90">
        <f>'BITÁCORA CALIDAD DE AGUA '!CC39</f>
        <v>0</v>
      </c>
      <c r="P77" s="84">
        <f>'BITÁCORA CALIDAD DE AGUA '!CF39</f>
        <v>0</v>
      </c>
      <c r="Q77" s="84">
        <f>'BITÁCORA CALIDAD DE AGUA '!CI39</f>
        <v>0</v>
      </c>
      <c r="R77" s="84">
        <f>'BITÁCORA CALIDAD DE AGUA '!CL39</f>
        <v>0</v>
      </c>
      <c r="S77" s="84">
        <f>'BITÁCORA CALIDAD DE AGUA '!CO39</f>
        <v>0</v>
      </c>
      <c r="T77" s="133"/>
      <c r="U77" s="133"/>
      <c r="V77" s="133"/>
      <c r="W77" s="84">
        <f>INDEX('Tabla datos 1'!E77:V77,MATCH(DASHBOARD!$B$96,'Tabla datos 1'!$E$1:$V$1,0))</f>
        <v>0</v>
      </c>
      <c r="X77" s="84">
        <f>INDEX('Tabla datos 1'!E77:V77,MATCH(DASHBOARD!$B$275,'Tabla datos 1'!$E$1:$V$1,0))</f>
        <v>0</v>
      </c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</row>
    <row r="78" spans="1:164" s="82" customFormat="1" ht="12.2" customHeight="1" x14ac:dyDescent="0.25">
      <c r="A78" s="82">
        <v>77</v>
      </c>
      <c r="B78" s="83">
        <f t="shared" si="1"/>
        <v>46114</v>
      </c>
      <c r="C78" s="88" t="s">
        <v>144</v>
      </c>
      <c r="D78" s="85">
        <v>1</v>
      </c>
      <c r="E78" s="90">
        <f>'BITÁCORA CALIDAD DE AGUA '!AY40</f>
        <v>0</v>
      </c>
      <c r="F78" s="90">
        <f>'BITÁCORA CALIDAD DE AGUA '!BB40</f>
        <v>0</v>
      </c>
      <c r="G78" s="90">
        <f>'BITÁCORA CALIDAD DE AGUA '!BE40</f>
        <v>0</v>
      </c>
      <c r="H78" s="90">
        <f>'BITÁCORA CALIDAD DE AGUA '!BH40</f>
        <v>0</v>
      </c>
      <c r="I78" s="90">
        <f>'BITÁCORA CALIDAD DE AGUA '!BK40</f>
        <v>0</v>
      </c>
      <c r="J78" s="90">
        <f>'BITÁCORA CALIDAD DE AGUA '!BN40</f>
        <v>0</v>
      </c>
      <c r="K78" s="90">
        <f>'BITÁCORA CALIDAD DE AGUA '!BQ40</f>
        <v>0</v>
      </c>
      <c r="L78" s="90">
        <f>'BITÁCORA CALIDAD DE AGUA '!BT40</f>
        <v>0</v>
      </c>
      <c r="M78" s="90">
        <f>'BITÁCORA CALIDAD DE AGUA '!BW40</f>
        <v>0</v>
      </c>
      <c r="N78" s="90">
        <f>'BITÁCORA CALIDAD DE AGUA '!BZ40</f>
        <v>0</v>
      </c>
      <c r="O78" s="90">
        <f>'BITÁCORA CALIDAD DE AGUA '!CC40</f>
        <v>0</v>
      </c>
      <c r="P78" s="84">
        <f>'BITÁCORA CALIDAD DE AGUA '!CF40</f>
        <v>0</v>
      </c>
      <c r="Q78" s="84">
        <f>'BITÁCORA CALIDAD DE AGUA '!CI40</f>
        <v>0</v>
      </c>
      <c r="R78" s="84">
        <f>'BITÁCORA CALIDAD DE AGUA '!CL40</f>
        <v>0</v>
      </c>
      <c r="S78" s="84">
        <f>'BITÁCORA CALIDAD DE AGUA '!CO40</f>
        <v>0</v>
      </c>
      <c r="T78" s="133"/>
      <c r="U78" s="133"/>
      <c r="V78" s="133"/>
      <c r="W78" s="84">
        <f>INDEX('Tabla datos 1'!E78:V78,MATCH(DASHBOARD!$B$96,'Tabla datos 1'!$E$1:$V$1,0))</f>
        <v>0</v>
      </c>
      <c r="X78" s="84">
        <f>INDEX('Tabla datos 1'!E78:V78,MATCH(DASHBOARD!$B$275,'Tabla datos 1'!$E$1:$V$1,0))</f>
        <v>0</v>
      </c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</row>
    <row r="79" spans="1:164" s="82" customFormat="1" ht="12.2" customHeight="1" x14ac:dyDescent="0.25">
      <c r="A79" s="82">
        <v>78</v>
      </c>
      <c r="B79" s="83">
        <f t="shared" si="1"/>
        <v>46114</v>
      </c>
      <c r="C79" s="88" t="s">
        <v>145</v>
      </c>
      <c r="D79" s="85">
        <v>1</v>
      </c>
      <c r="E79" s="90">
        <f>'BITÁCORA CALIDAD DE AGUA '!AY41</f>
        <v>0</v>
      </c>
      <c r="F79" s="90">
        <f>'BITÁCORA CALIDAD DE AGUA '!BB41</f>
        <v>0</v>
      </c>
      <c r="G79" s="90">
        <f>'BITÁCORA CALIDAD DE AGUA '!BE41</f>
        <v>0</v>
      </c>
      <c r="H79" s="90">
        <f>'BITÁCORA CALIDAD DE AGUA '!BH41</f>
        <v>0</v>
      </c>
      <c r="I79" s="90">
        <f>'BITÁCORA CALIDAD DE AGUA '!BK41</f>
        <v>0</v>
      </c>
      <c r="J79" s="90">
        <f>'BITÁCORA CALIDAD DE AGUA '!BN41</f>
        <v>0</v>
      </c>
      <c r="K79" s="90">
        <f>'BITÁCORA CALIDAD DE AGUA '!BQ41</f>
        <v>0</v>
      </c>
      <c r="L79" s="90">
        <f>'BITÁCORA CALIDAD DE AGUA '!BT41</f>
        <v>0</v>
      </c>
      <c r="M79" s="90">
        <f>'BITÁCORA CALIDAD DE AGUA '!BW41</f>
        <v>0</v>
      </c>
      <c r="N79" s="90">
        <f>'BITÁCORA CALIDAD DE AGUA '!BZ41</f>
        <v>0</v>
      </c>
      <c r="O79" s="90">
        <f>'BITÁCORA CALIDAD DE AGUA '!CC41</f>
        <v>0</v>
      </c>
      <c r="P79" s="84">
        <f>'BITÁCORA CALIDAD DE AGUA '!CF41</f>
        <v>0</v>
      </c>
      <c r="Q79" s="84">
        <f>'BITÁCORA CALIDAD DE AGUA '!CI41</f>
        <v>0</v>
      </c>
      <c r="R79" s="84">
        <f>'BITÁCORA CALIDAD DE AGUA '!CL41</f>
        <v>0</v>
      </c>
      <c r="S79" s="84">
        <f>'BITÁCORA CALIDAD DE AGUA '!CO41</f>
        <v>0</v>
      </c>
      <c r="T79" s="133"/>
      <c r="U79" s="133"/>
      <c r="V79" s="133"/>
      <c r="W79" s="84">
        <f>INDEX('Tabla datos 1'!E79:V79,MATCH(DASHBOARD!$B$96,'Tabla datos 1'!$E$1:$V$1,0))</f>
        <v>0</v>
      </c>
      <c r="X79" s="84">
        <f>INDEX('Tabla datos 1'!E79:V79,MATCH(DASHBOARD!$B$275,'Tabla datos 1'!$E$1:$V$1,0))</f>
        <v>0</v>
      </c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</row>
    <row r="80" spans="1:164" s="82" customFormat="1" ht="12.2" customHeight="1" x14ac:dyDescent="0.25">
      <c r="A80" s="82">
        <v>79</v>
      </c>
      <c r="B80" s="83">
        <f t="shared" si="1"/>
        <v>46114</v>
      </c>
      <c r="C80" s="88" t="s">
        <v>146</v>
      </c>
      <c r="D80" s="85">
        <v>1</v>
      </c>
      <c r="E80" s="90">
        <f>'BITÁCORA CALIDAD DE AGUA '!AY42</f>
        <v>0</v>
      </c>
      <c r="F80" s="90">
        <f>'BITÁCORA CALIDAD DE AGUA '!BB42</f>
        <v>0</v>
      </c>
      <c r="G80" s="90">
        <f>'BITÁCORA CALIDAD DE AGUA '!BE42</f>
        <v>0</v>
      </c>
      <c r="H80" s="90">
        <f>'BITÁCORA CALIDAD DE AGUA '!BH42</f>
        <v>0</v>
      </c>
      <c r="I80" s="90">
        <f>'BITÁCORA CALIDAD DE AGUA '!BK42</f>
        <v>0</v>
      </c>
      <c r="J80" s="90">
        <f>'BITÁCORA CALIDAD DE AGUA '!BN42</f>
        <v>0</v>
      </c>
      <c r="K80" s="90">
        <f>'BITÁCORA CALIDAD DE AGUA '!BQ42</f>
        <v>0</v>
      </c>
      <c r="L80" s="90">
        <f>'BITÁCORA CALIDAD DE AGUA '!BT42</f>
        <v>0</v>
      </c>
      <c r="M80" s="90">
        <f>'BITÁCORA CALIDAD DE AGUA '!BW42</f>
        <v>0</v>
      </c>
      <c r="N80" s="90">
        <f>'BITÁCORA CALIDAD DE AGUA '!BZ42</f>
        <v>0</v>
      </c>
      <c r="O80" s="90">
        <f>'BITÁCORA CALIDAD DE AGUA '!CC42</f>
        <v>0</v>
      </c>
      <c r="P80" s="84">
        <f>'BITÁCORA CALIDAD DE AGUA '!CF42</f>
        <v>0</v>
      </c>
      <c r="Q80" s="84">
        <f>'BITÁCORA CALIDAD DE AGUA '!CI42</f>
        <v>0</v>
      </c>
      <c r="R80" s="84">
        <f>'BITÁCORA CALIDAD DE AGUA '!CL42</f>
        <v>0</v>
      </c>
      <c r="S80" s="84">
        <f>'BITÁCORA CALIDAD DE AGUA '!CO42</f>
        <v>0</v>
      </c>
      <c r="T80" s="133"/>
      <c r="U80" s="133"/>
      <c r="V80" s="133"/>
      <c r="W80" s="84">
        <f>INDEX('Tabla datos 1'!E80:V80,MATCH(DASHBOARD!$B$96,'Tabla datos 1'!$E$1:$V$1,0))</f>
        <v>0</v>
      </c>
      <c r="X80" s="84">
        <f>INDEX('Tabla datos 1'!E80:V80,MATCH(DASHBOARD!$B$275,'Tabla datos 1'!$E$1:$V$1,0))</f>
        <v>0</v>
      </c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</row>
    <row r="81" spans="1:164" s="82" customFormat="1" x14ac:dyDescent="0.25">
      <c r="A81" s="82">
        <v>80</v>
      </c>
      <c r="B81" s="83">
        <f t="shared" si="1"/>
        <v>46114</v>
      </c>
      <c r="C81" s="88" t="s">
        <v>147</v>
      </c>
      <c r="D81" s="85">
        <v>1</v>
      </c>
      <c r="E81" s="90">
        <f>'BITÁCORA CALIDAD DE AGUA '!AY43</f>
        <v>0</v>
      </c>
      <c r="F81" s="90">
        <f>'BITÁCORA CALIDAD DE AGUA '!BB43</f>
        <v>0</v>
      </c>
      <c r="G81" s="90">
        <f>'BITÁCORA CALIDAD DE AGUA '!BE43</f>
        <v>0</v>
      </c>
      <c r="H81" s="90">
        <f>'BITÁCORA CALIDAD DE AGUA '!BH43</f>
        <v>0</v>
      </c>
      <c r="I81" s="90">
        <f>'BITÁCORA CALIDAD DE AGUA '!BK43</f>
        <v>0</v>
      </c>
      <c r="J81" s="90">
        <f>'BITÁCORA CALIDAD DE AGUA '!BN43</f>
        <v>0</v>
      </c>
      <c r="K81" s="90">
        <f>'BITÁCORA CALIDAD DE AGUA '!BQ43</f>
        <v>0</v>
      </c>
      <c r="L81" s="90">
        <f>'BITÁCORA CALIDAD DE AGUA '!BT43</f>
        <v>0</v>
      </c>
      <c r="M81" s="90">
        <f>'BITÁCORA CALIDAD DE AGUA '!BW43</f>
        <v>0</v>
      </c>
      <c r="N81" s="90">
        <f>'BITÁCORA CALIDAD DE AGUA '!BZ43</f>
        <v>0</v>
      </c>
      <c r="O81" s="90">
        <f>'BITÁCORA CALIDAD DE AGUA '!CC43</f>
        <v>0</v>
      </c>
      <c r="P81" s="84">
        <f>'BITÁCORA CALIDAD DE AGUA '!CF43</f>
        <v>0</v>
      </c>
      <c r="Q81" s="84">
        <f>'BITÁCORA CALIDAD DE AGUA '!CI43</f>
        <v>0</v>
      </c>
      <c r="R81" s="84">
        <f>'BITÁCORA CALIDAD DE AGUA '!CL43</f>
        <v>0</v>
      </c>
      <c r="S81" s="84">
        <f>'BITÁCORA CALIDAD DE AGUA '!CO43</f>
        <v>0</v>
      </c>
      <c r="T81" s="133"/>
      <c r="U81" s="133"/>
      <c r="V81" s="133"/>
      <c r="W81" s="84">
        <f>INDEX('Tabla datos 1'!E81:V81,MATCH(DASHBOARD!$B$96,'Tabla datos 1'!$E$1:$V$1,0))</f>
        <v>0</v>
      </c>
      <c r="X81" s="84">
        <f>INDEX('Tabla datos 1'!E81:V81,MATCH(DASHBOARD!$B$275,'Tabla datos 1'!$E$1:$V$1,0))</f>
        <v>0</v>
      </c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</row>
    <row r="82" spans="1:164" s="82" customFormat="1" x14ac:dyDescent="0.25">
      <c r="A82" s="82">
        <v>81</v>
      </c>
      <c r="B82" s="83">
        <f t="shared" si="1"/>
        <v>46114</v>
      </c>
      <c r="C82" s="88" t="s">
        <v>148</v>
      </c>
      <c r="D82" s="85">
        <v>1</v>
      </c>
      <c r="E82" s="90">
        <f>'BITÁCORA CALIDAD DE AGUA '!AY44</f>
        <v>0</v>
      </c>
      <c r="F82" s="90">
        <f>'BITÁCORA CALIDAD DE AGUA '!BB44</f>
        <v>0</v>
      </c>
      <c r="G82" s="90">
        <f>'BITÁCORA CALIDAD DE AGUA '!BE44</f>
        <v>0</v>
      </c>
      <c r="H82" s="90">
        <f>'BITÁCORA CALIDAD DE AGUA '!BH44</f>
        <v>0</v>
      </c>
      <c r="I82" s="90">
        <f>'BITÁCORA CALIDAD DE AGUA '!BK44</f>
        <v>0</v>
      </c>
      <c r="J82" s="90">
        <f>'BITÁCORA CALIDAD DE AGUA '!BN44</f>
        <v>0</v>
      </c>
      <c r="K82" s="90">
        <f>'BITÁCORA CALIDAD DE AGUA '!BQ44</f>
        <v>0</v>
      </c>
      <c r="L82" s="90">
        <f>'BITÁCORA CALIDAD DE AGUA '!BT44</f>
        <v>0</v>
      </c>
      <c r="M82" s="90">
        <f>'BITÁCORA CALIDAD DE AGUA '!BW44</f>
        <v>0</v>
      </c>
      <c r="N82" s="90">
        <f>'BITÁCORA CALIDAD DE AGUA '!BZ44</f>
        <v>0</v>
      </c>
      <c r="O82" s="90">
        <f>'BITÁCORA CALIDAD DE AGUA '!CC44</f>
        <v>0</v>
      </c>
      <c r="P82" s="84">
        <f>'BITÁCORA CALIDAD DE AGUA '!CF44</f>
        <v>0</v>
      </c>
      <c r="Q82" s="84">
        <f>'BITÁCORA CALIDAD DE AGUA '!CI44</f>
        <v>0</v>
      </c>
      <c r="R82" s="84">
        <f>'BITÁCORA CALIDAD DE AGUA '!CL44</f>
        <v>0</v>
      </c>
      <c r="S82" s="84">
        <f>'BITÁCORA CALIDAD DE AGUA '!CO44</f>
        <v>0</v>
      </c>
      <c r="T82" s="133"/>
      <c r="U82" s="133"/>
      <c r="V82" s="133"/>
      <c r="W82" s="84">
        <f>INDEX('Tabla datos 1'!E82:V82,MATCH(DASHBOARD!$B$96,'Tabla datos 1'!$E$1:$V$1,0))</f>
        <v>0</v>
      </c>
      <c r="X82" s="84">
        <f>INDEX('Tabla datos 1'!E82:V82,MATCH(DASHBOARD!$B$275,'Tabla datos 1'!$E$1:$V$1,0))</f>
        <v>0</v>
      </c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</row>
    <row r="83" spans="1:164" s="82" customFormat="1" x14ac:dyDescent="0.25">
      <c r="A83" s="82">
        <v>82</v>
      </c>
      <c r="B83" s="83">
        <f t="shared" si="1"/>
        <v>46114</v>
      </c>
      <c r="C83" s="88" t="s">
        <v>149</v>
      </c>
      <c r="D83" s="85">
        <v>1</v>
      </c>
      <c r="E83" s="90">
        <f>'BITÁCORA CALIDAD DE AGUA '!AY45</f>
        <v>0</v>
      </c>
      <c r="F83" s="90">
        <f>'BITÁCORA CALIDAD DE AGUA '!BB45</f>
        <v>2780</v>
      </c>
      <c r="G83" s="90">
        <f>'BITÁCORA CALIDAD DE AGUA '!BE45</f>
        <v>2510</v>
      </c>
      <c r="H83" s="90">
        <f>'BITÁCORA CALIDAD DE AGUA '!BH45</f>
        <v>0</v>
      </c>
      <c r="I83" s="90">
        <f>'BITÁCORA CALIDAD DE AGUA '!BK45</f>
        <v>0</v>
      </c>
      <c r="J83" s="90">
        <f>'BITÁCORA CALIDAD DE AGUA '!BN45</f>
        <v>0</v>
      </c>
      <c r="K83" s="90">
        <f>'BITÁCORA CALIDAD DE AGUA '!BQ45</f>
        <v>0</v>
      </c>
      <c r="L83" s="90">
        <f>'BITÁCORA CALIDAD DE AGUA '!BT45</f>
        <v>0</v>
      </c>
      <c r="M83" s="90">
        <f>'BITÁCORA CALIDAD DE AGUA '!BW45</f>
        <v>0</v>
      </c>
      <c r="N83" s="90">
        <f>'BITÁCORA CALIDAD DE AGUA '!BZ45</f>
        <v>0</v>
      </c>
      <c r="O83" s="90">
        <f>'BITÁCORA CALIDAD DE AGUA '!CC45</f>
        <v>0</v>
      </c>
      <c r="P83" s="84">
        <f>'BITÁCORA CALIDAD DE AGUA '!CF45</f>
        <v>0</v>
      </c>
      <c r="Q83" s="84">
        <f>'BITÁCORA CALIDAD DE AGUA '!CI45</f>
        <v>0</v>
      </c>
      <c r="R83" s="84">
        <f>'BITÁCORA CALIDAD DE AGUA '!CL45</f>
        <v>0</v>
      </c>
      <c r="S83" s="84">
        <f>'BITÁCORA CALIDAD DE AGUA '!CO45</f>
        <v>0</v>
      </c>
      <c r="T83" s="133"/>
      <c r="U83" s="133"/>
      <c r="V83" s="133"/>
      <c r="W83" s="84">
        <f>INDEX('Tabla datos 1'!E83:V83,MATCH(DASHBOARD!$B$96,'Tabla datos 1'!$E$1:$V$1,0))</f>
        <v>2510</v>
      </c>
      <c r="X83" s="84">
        <f>INDEX('Tabla datos 1'!E83:V83,MATCH(DASHBOARD!$B$275,'Tabla datos 1'!$E$1:$V$1,0))</f>
        <v>2510</v>
      </c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</row>
    <row r="84" spans="1:164" s="82" customFormat="1" x14ac:dyDescent="0.25">
      <c r="A84" s="82">
        <v>83</v>
      </c>
      <c r="B84" s="83">
        <f t="shared" si="1"/>
        <v>46114</v>
      </c>
      <c r="C84" s="88" t="s">
        <v>150</v>
      </c>
      <c r="D84" s="85">
        <v>1</v>
      </c>
      <c r="E84" s="90">
        <f>'BITÁCORA CALIDAD DE AGUA '!AY46</f>
        <v>0</v>
      </c>
      <c r="F84" s="90">
        <f>'BITÁCORA CALIDAD DE AGUA '!BB46</f>
        <v>1380</v>
      </c>
      <c r="G84" s="90">
        <f>'BITÁCORA CALIDAD DE AGUA '!BE46</f>
        <v>621</v>
      </c>
      <c r="H84" s="90">
        <f>'BITÁCORA CALIDAD DE AGUA '!BH46</f>
        <v>0</v>
      </c>
      <c r="I84" s="90">
        <f>'BITÁCORA CALIDAD DE AGUA '!BK46</f>
        <v>0</v>
      </c>
      <c r="J84" s="90">
        <f>'BITÁCORA CALIDAD DE AGUA '!BN46</f>
        <v>0</v>
      </c>
      <c r="K84" s="90">
        <f>'BITÁCORA CALIDAD DE AGUA '!BQ46</f>
        <v>0</v>
      </c>
      <c r="L84" s="90">
        <f>'BITÁCORA CALIDAD DE AGUA '!BT46</f>
        <v>0</v>
      </c>
      <c r="M84" s="90">
        <f>'BITÁCORA CALIDAD DE AGUA '!BW46</f>
        <v>0</v>
      </c>
      <c r="N84" s="90">
        <f>'BITÁCORA CALIDAD DE AGUA '!BZ46</f>
        <v>0</v>
      </c>
      <c r="O84" s="90">
        <f>'BITÁCORA CALIDAD DE AGUA '!CC46</f>
        <v>0</v>
      </c>
      <c r="P84" s="84">
        <f>'BITÁCORA CALIDAD DE AGUA '!CF46</f>
        <v>0</v>
      </c>
      <c r="Q84" s="84">
        <f>'BITÁCORA CALIDAD DE AGUA '!CI46</f>
        <v>0</v>
      </c>
      <c r="R84" s="84">
        <f>'BITÁCORA CALIDAD DE AGUA '!CL46</f>
        <v>0</v>
      </c>
      <c r="S84" s="84">
        <f>'BITÁCORA CALIDAD DE AGUA '!CO46</f>
        <v>0</v>
      </c>
      <c r="T84" s="133"/>
      <c r="U84" s="133"/>
      <c r="V84" s="133"/>
      <c r="W84" s="84">
        <f>INDEX('Tabla datos 1'!E84:V84,MATCH(DASHBOARD!$B$96,'Tabla datos 1'!$E$1:$V$1,0))</f>
        <v>621</v>
      </c>
      <c r="X84" s="84">
        <f>INDEX('Tabla datos 1'!E84:V84,MATCH(DASHBOARD!$B$275,'Tabla datos 1'!$E$1:$V$1,0))</f>
        <v>621</v>
      </c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</row>
    <row r="85" spans="1:164" s="95" customFormat="1" ht="15.75" thickBot="1" x14ac:dyDescent="0.3">
      <c r="A85" s="82">
        <v>84</v>
      </c>
      <c r="B85" s="83">
        <f t="shared" si="1"/>
        <v>46114</v>
      </c>
      <c r="C85" s="91" t="s">
        <v>151</v>
      </c>
      <c r="D85" s="92">
        <v>1</v>
      </c>
      <c r="E85" s="93">
        <f>'BITÁCORA CALIDAD DE AGUA '!AY47</f>
        <v>0</v>
      </c>
      <c r="F85" s="93">
        <f>'BITÁCORA CALIDAD DE AGUA '!BB47</f>
        <v>0</v>
      </c>
      <c r="G85" s="93">
        <f>'BITÁCORA CALIDAD DE AGUA '!BE47</f>
        <v>0</v>
      </c>
      <c r="H85" s="93">
        <f>'BITÁCORA CALIDAD DE AGUA '!BH47</f>
        <v>0</v>
      </c>
      <c r="I85" s="93">
        <f>'BITÁCORA CALIDAD DE AGUA '!BK47</f>
        <v>0</v>
      </c>
      <c r="J85" s="93">
        <f>'BITÁCORA CALIDAD DE AGUA '!BN47</f>
        <v>0</v>
      </c>
      <c r="K85" s="93">
        <f>'BITÁCORA CALIDAD DE AGUA '!BQ47</f>
        <v>0</v>
      </c>
      <c r="L85" s="93">
        <f>'BITÁCORA CALIDAD DE AGUA '!BT47</f>
        <v>0</v>
      </c>
      <c r="M85" s="93">
        <f>'BITÁCORA CALIDAD DE AGUA '!BW47</f>
        <v>0</v>
      </c>
      <c r="N85" s="93">
        <f>'BITÁCORA CALIDAD DE AGUA '!BZ47</f>
        <v>0</v>
      </c>
      <c r="O85" s="93">
        <f>'BITÁCORA CALIDAD DE AGUA '!CC47</f>
        <v>0</v>
      </c>
      <c r="P85" s="94">
        <f>'BITÁCORA CALIDAD DE AGUA '!CF47</f>
        <v>0</v>
      </c>
      <c r="Q85" s="94">
        <f>'BITÁCORA CALIDAD DE AGUA '!CI47</f>
        <v>0</v>
      </c>
      <c r="R85" s="94">
        <f>'BITÁCORA CALIDAD DE AGUA '!CL47</f>
        <v>0</v>
      </c>
      <c r="S85" s="94">
        <f>'BITÁCORA CALIDAD DE AGUA '!CO47</f>
        <v>0</v>
      </c>
      <c r="T85" s="134"/>
      <c r="U85" s="134"/>
      <c r="V85" s="134"/>
      <c r="W85" s="94">
        <f>INDEX('Tabla datos 1'!E85:V85,MATCH(DASHBOARD!$B$96,'Tabla datos 1'!$E$1:$V$1,0))</f>
        <v>0</v>
      </c>
      <c r="X85" s="94">
        <f>INDEX('Tabla datos 1'!E85:V85,MATCH(DASHBOARD!$B$275,'Tabla datos 1'!$E$1:$V$1,0))</f>
        <v>0</v>
      </c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/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/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</row>
    <row r="86" spans="1:164" s="99" customFormat="1" ht="12.2" customHeight="1" x14ac:dyDescent="0.25">
      <c r="A86" s="82">
        <v>85</v>
      </c>
      <c r="B86" s="100">
        <f t="shared" si="1"/>
        <v>46114</v>
      </c>
      <c r="C86" s="96" t="s">
        <v>132</v>
      </c>
      <c r="D86" s="97">
        <v>2</v>
      </c>
      <c r="E86" s="98">
        <f>'BITÁCORA CALIDAD DE AGUA '!AZ27</f>
        <v>0</v>
      </c>
      <c r="F86" s="98">
        <f>'BITÁCORA CALIDAD DE AGUA '!BC27</f>
        <v>0</v>
      </c>
      <c r="G86" s="98">
        <f>'BITÁCORA CALIDAD DE AGUA '!BF27</f>
        <v>0</v>
      </c>
      <c r="H86" s="98">
        <f>'BITÁCORA CALIDAD DE AGUA '!BI27</f>
        <v>0</v>
      </c>
      <c r="I86" s="98">
        <f>'BITÁCORA CALIDAD DE AGUA '!BL27</f>
        <v>0</v>
      </c>
      <c r="J86" s="98">
        <f>'BITÁCORA CALIDAD DE AGUA '!BO27</f>
        <v>0</v>
      </c>
      <c r="K86" s="98">
        <f>'BITÁCORA CALIDAD DE AGUA '!BR27</f>
        <v>0</v>
      </c>
      <c r="L86" s="98">
        <f>'BITÁCORA CALIDAD DE AGUA '!BU27</f>
        <v>0</v>
      </c>
      <c r="M86" s="98">
        <f>'BITÁCORA CALIDAD DE AGUA '!BX27</f>
        <v>0</v>
      </c>
      <c r="N86" s="98">
        <f>'BITÁCORA CALIDAD DE AGUA '!CA27</f>
        <v>0</v>
      </c>
      <c r="O86" s="98">
        <f>'BITÁCORA CALIDAD DE AGUA '!CD27</f>
        <v>0</v>
      </c>
      <c r="P86" s="96">
        <f>'BITÁCORA CALIDAD DE AGUA '!CG27</f>
        <v>0</v>
      </c>
      <c r="Q86" s="96">
        <f>'BITÁCORA CALIDAD DE AGUA '!CJ27</f>
        <v>0</v>
      </c>
      <c r="R86" s="96">
        <f>'BITÁCORA CALIDAD DE AGUA '!CM27</f>
        <v>0</v>
      </c>
      <c r="S86" s="96">
        <f>'BITÁCORA CALIDAD DE AGUA '!CP27</f>
        <v>0</v>
      </c>
      <c r="T86" s="135"/>
      <c r="U86" s="135"/>
      <c r="V86" s="135"/>
      <c r="W86" s="96">
        <f>INDEX('Tabla datos 1'!E86:V86,MATCH(DASHBOARD!$B$96,'Tabla datos 1'!$E$1:$V$1,0))</f>
        <v>0</v>
      </c>
      <c r="X86" s="96">
        <f>INDEX('Tabla datos 1'!E86:V86,MATCH(DASHBOARD!$B$275,'Tabla datos 1'!$E$1:$V$1,0))</f>
        <v>0</v>
      </c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</row>
    <row r="87" spans="1:164" s="99" customFormat="1" ht="12.2" customHeight="1" x14ac:dyDescent="0.25">
      <c r="A87" s="82">
        <v>86</v>
      </c>
      <c r="B87" s="100">
        <f t="shared" si="1"/>
        <v>46114</v>
      </c>
      <c r="C87" s="101" t="s">
        <v>9</v>
      </c>
      <c r="D87" s="102">
        <v>2</v>
      </c>
      <c r="E87" s="103">
        <f>'BITÁCORA CALIDAD DE AGUA '!AZ28</f>
        <v>0</v>
      </c>
      <c r="F87" s="103">
        <f>'BITÁCORA CALIDAD DE AGUA '!BC28</f>
        <v>0</v>
      </c>
      <c r="G87" s="103">
        <f>'BITÁCORA CALIDAD DE AGUA '!BF28</f>
        <v>0</v>
      </c>
      <c r="H87" s="103">
        <f>'BITÁCORA CALIDAD DE AGUA '!BI28</f>
        <v>0</v>
      </c>
      <c r="I87" s="103">
        <f>'BITÁCORA CALIDAD DE AGUA '!BL28</f>
        <v>0</v>
      </c>
      <c r="J87" s="103">
        <f>'BITÁCORA CALIDAD DE AGUA '!BO28</f>
        <v>0</v>
      </c>
      <c r="K87" s="103">
        <f>'BITÁCORA CALIDAD DE AGUA '!BR28</f>
        <v>0</v>
      </c>
      <c r="L87" s="103">
        <f>'BITÁCORA CALIDAD DE AGUA '!BU28</f>
        <v>0</v>
      </c>
      <c r="M87" s="103">
        <f>'BITÁCORA CALIDAD DE AGUA '!BX28</f>
        <v>0</v>
      </c>
      <c r="N87" s="103">
        <f>'BITÁCORA CALIDAD DE AGUA '!CA28</f>
        <v>0</v>
      </c>
      <c r="O87" s="103">
        <f>'BITÁCORA CALIDAD DE AGUA '!CD28</f>
        <v>0</v>
      </c>
      <c r="P87" s="104">
        <f>'BITÁCORA CALIDAD DE AGUA '!CG28</f>
        <v>0</v>
      </c>
      <c r="Q87" s="104">
        <f>'BITÁCORA CALIDAD DE AGUA '!CJ28</f>
        <v>0</v>
      </c>
      <c r="R87" s="104">
        <f>'BITÁCORA CALIDAD DE AGUA '!CM28</f>
        <v>0</v>
      </c>
      <c r="S87" s="104">
        <f>'BITÁCORA CALIDAD DE AGUA '!CP28</f>
        <v>0</v>
      </c>
      <c r="T87" s="136"/>
      <c r="U87" s="136"/>
      <c r="V87" s="136"/>
      <c r="W87" s="104">
        <f>INDEX('Tabla datos 1'!E87:V87,MATCH(DASHBOARD!$B$96,'Tabla datos 1'!$E$1:$V$1,0))</f>
        <v>0</v>
      </c>
      <c r="X87" s="104">
        <f>INDEX('Tabla datos 1'!E87:V87,MATCH(DASHBOARD!$B$275,'Tabla datos 1'!$E$1:$V$1,0))</f>
        <v>0</v>
      </c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</row>
    <row r="88" spans="1:164" s="99" customFormat="1" ht="12.2" customHeight="1" x14ac:dyDescent="0.25">
      <c r="A88" s="82">
        <v>87</v>
      </c>
      <c r="B88" s="100">
        <f t="shared" si="1"/>
        <v>46114</v>
      </c>
      <c r="C88" s="105" t="s">
        <v>133</v>
      </c>
      <c r="D88" s="102">
        <v>2</v>
      </c>
      <c r="E88" s="106">
        <f>'BITÁCORA CALIDAD DE AGUA '!AZ29</f>
        <v>0</v>
      </c>
      <c r="F88" s="106">
        <f>'BITÁCORA CALIDAD DE AGUA '!BC29</f>
        <v>0</v>
      </c>
      <c r="G88" s="106">
        <f>'BITÁCORA CALIDAD DE AGUA '!BF29</f>
        <v>0</v>
      </c>
      <c r="H88" s="106">
        <f>'BITÁCORA CALIDAD DE AGUA '!BI29</f>
        <v>0</v>
      </c>
      <c r="I88" s="106">
        <f>'BITÁCORA CALIDAD DE AGUA '!BL29</f>
        <v>0</v>
      </c>
      <c r="J88" s="106">
        <f>'BITÁCORA CALIDAD DE AGUA '!BO29</f>
        <v>0</v>
      </c>
      <c r="K88" s="106">
        <f>'BITÁCORA CALIDAD DE AGUA '!BR29</f>
        <v>0</v>
      </c>
      <c r="L88" s="106">
        <f>'BITÁCORA CALIDAD DE AGUA '!BU29</f>
        <v>0</v>
      </c>
      <c r="M88" s="106">
        <f>'BITÁCORA CALIDAD DE AGUA '!BX29</f>
        <v>0</v>
      </c>
      <c r="N88" s="106">
        <f>'BITÁCORA CALIDAD DE AGUA '!CA29</f>
        <v>0</v>
      </c>
      <c r="O88" s="106">
        <f>'BITÁCORA CALIDAD DE AGUA '!CD29</f>
        <v>0</v>
      </c>
      <c r="P88" s="105">
        <f>'BITÁCORA CALIDAD DE AGUA '!CG29</f>
        <v>0</v>
      </c>
      <c r="Q88" s="105">
        <f>'BITÁCORA CALIDAD DE AGUA '!CJ29</f>
        <v>0</v>
      </c>
      <c r="R88" s="105">
        <f>'BITÁCORA CALIDAD DE AGUA '!CM29</f>
        <v>0</v>
      </c>
      <c r="S88" s="105">
        <f>'BITÁCORA CALIDAD DE AGUA '!CP29</f>
        <v>0</v>
      </c>
      <c r="T88" s="137"/>
      <c r="U88" s="137"/>
      <c r="V88" s="137"/>
      <c r="W88" s="105">
        <f>INDEX('Tabla datos 1'!E88:V88,MATCH(DASHBOARD!$B$96,'Tabla datos 1'!$E$1:$V$1,0))</f>
        <v>0</v>
      </c>
      <c r="X88" s="105">
        <f>INDEX('Tabla datos 1'!E88:V88,MATCH(DASHBOARD!$B$275,'Tabla datos 1'!$E$1:$V$1,0))</f>
        <v>0</v>
      </c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</row>
    <row r="89" spans="1:164" s="99" customFormat="1" ht="12.2" customHeight="1" x14ac:dyDescent="0.25">
      <c r="A89" s="82">
        <v>88</v>
      </c>
      <c r="B89" s="100">
        <f t="shared" si="1"/>
        <v>46114</v>
      </c>
      <c r="C89" s="105" t="s">
        <v>134</v>
      </c>
      <c r="D89" s="102">
        <v>2</v>
      </c>
      <c r="E89" s="107">
        <f>'BITÁCORA CALIDAD DE AGUA '!AZ30</f>
        <v>0</v>
      </c>
      <c r="F89" s="107">
        <f>'BITÁCORA CALIDAD DE AGUA '!BC30</f>
        <v>0</v>
      </c>
      <c r="G89" s="107">
        <f>'BITÁCORA CALIDAD DE AGUA '!BF30</f>
        <v>0</v>
      </c>
      <c r="H89" s="107">
        <f>'BITÁCORA CALIDAD DE AGUA '!BI30</f>
        <v>0</v>
      </c>
      <c r="I89" s="107">
        <f>'BITÁCORA CALIDAD DE AGUA '!BL30</f>
        <v>0</v>
      </c>
      <c r="J89" s="107">
        <f>'BITÁCORA CALIDAD DE AGUA '!BO30</f>
        <v>0</v>
      </c>
      <c r="K89" s="107">
        <f>'BITÁCORA CALIDAD DE AGUA '!BR30</f>
        <v>0</v>
      </c>
      <c r="L89" s="107">
        <f>'BITÁCORA CALIDAD DE AGUA '!BU30</f>
        <v>0</v>
      </c>
      <c r="M89" s="107">
        <f>'BITÁCORA CALIDAD DE AGUA '!BX30</f>
        <v>0</v>
      </c>
      <c r="N89" s="107">
        <f>'BITÁCORA CALIDAD DE AGUA '!CA30</f>
        <v>0</v>
      </c>
      <c r="O89" s="107">
        <f>'BITÁCORA CALIDAD DE AGUA '!CD30</f>
        <v>0</v>
      </c>
      <c r="P89" s="101">
        <f>'BITÁCORA CALIDAD DE AGUA '!CG30</f>
        <v>0</v>
      </c>
      <c r="Q89" s="101">
        <f>'BITÁCORA CALIDAD DE AGUA '!CJ30</f>
        <v>0</v>
      </c>
      <c r="R89" s="101">
        <f>'BITÁCORA CALIDAD DE AGUA '!CM30</f>
        <v>0</v>
      </c>
      <c r="S89" s="101">
        <f>'BITÁCORA CALIDAD DE AGUA '!CP30</f>
        <v>0</v>
      </c>
      <c r="T89" s="138"/>
      <c r="U89" s="138"/>
      <c r="V89" s="138"/>
      <c r="W89" s="101">
        <f>INDEX('Tabla datos 1'!E89:V89,MATCH(DASHBOARD!$B$96,'Tabla datos 1'!$E$1:$V$1,0))</f>
        <v>0</v>
      </c>
      <c r="X89" s="101">
        <f>INDEX('Tabla datos 1'!E89:V89,MATCH(DASHBOARD!$B$275,'Tabla datos 1'!$E$1:$V$1,0))</f>
        <v>0</v>
      </c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</row>
    <row r="90" spans="1:164" s="99" customFormat="1" ht="12.2" customHeight="1" x14ac:dyDescent="0.25">
      <c r="A90" s="82">
        <v>89</v>
      </c>
      <c r="B90" s="100">
        <f t="shared" si="1"/>
        <v>46114</v>
      </c>
      <c r="C90" s="105" t="s">
        <v>135</v>
      </c>
      <c r="D90" s="102">
        <v>2</v>
      </c>
      <c r="E90" s="107">
        <f>'BITÁCORA CALIDAD DE AGUA '!AZ31</f>
        <v>0</v>
      </c>
      <c r="F90" s="107">
        <f>'BITÁCORA CALIDAD DE AGUA '!BC31</f>
        <v>0</v>
      </c>
      <c r="G90" s="107">
        <f>'BITÁCORA CALIDAD DE AGUA '!BF31</f>
        <v>0</v>
      </c>
      <c r="H90" s="107">
        <f>'BITÁCORA CALIDAD DE AGUA '!BI31</f>
        <v>0</v>
      </c>
      <c r="I90" s="107">
        <f>'BITÁCORA CALIDAD DE AGUA '!BL31</f>
        <v>0</v>
      </c>
      <c r="J90" s="107">
        <f>'BITÁCORA CALIDAD DE AGUA '!BO31</f>
        <v>0</v>
      </c>
      <c r="K90" s="107">
        <f>'BITÁCORA CALIDAD DE AGUA '!BR31</f>
        <v>0</v>
      </c>
      <c r="L90" s="107">
        <f>'BITÁCORA CALIDAD DE AGUA '!BU31</f>
        <v>0</v>
      </c>
      <c r="M90" s="107">
        <f>'BITÁCORA CALIDAD DE AGUA '!BX31</f>
        <v>0</v>
      </c>
      <c r="N90" s="107">
        <f>'BITÁCORA CALIDAD DE AGUA '!CA31</f>
        <v>0</v>
      </c>
      <c r="O90" s="107">
        <f>'BITÁCORA CALIDAD DE AGUA '!CD31</f>
        <v>0</v>
      </c>
      <c r="P90" s="101">
        <f>'BITÁCORA CALIDAD DE AGUA '!CG31</f>
        <v>0</v>
      </c>
      <c r="Q90" s="101">
        <f>'BITÁCORA CALIDAD DE AGUA '!CJ31</f>
        <v>0</v>
      </c>
      <c r="R90" s="101">
        <f>'BITÁCORA CALIDAD DE AGUA '!CM31</f>
        <v>0</v>
      </c>
      <c r="S90" s="101">
        <f>'BITÁCORA CALIDAD DE AGUA '!CP31</f>
        <v>0</v>
      </c>
      <c r="T90" s="138"/>
      <c r="U90" s="138"/>
      <c r="V90" s="138"/>
      <c r="W90" s="101">
        <f>INDEX('Tabla datos 1'!E90:V90,MATCH(DASHBOARD!$B$96,'Tabla datos 1'!$E$1:$V$1,0))</f>
        <v>0</v>
      </c>
      <c r="X90" s="101">
        <f>INDEX('Tabla datos 1'!E90:V90,MATCH(DASHBOARD!$B$275,'Tabla datos 1'!$E$1:$V$1,0))</f>
        <v>0</v>
      </c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</row>
    <row r="91" spans="1:164" s="99" customFormat="1" ht="12.2" customHeight="1" x14ac:dyDescent="0.25">
      <c r="A91" s="82">
        <v>90</v>
      </c>
      <c r="B91" s="100">
        <f t="shared" si="1"/>
        <v>46114</v>
      </c>
      <c r="C91" s="105" t="s">
        <v>136</v>
      </c>
      <c r="D91" s="102">
        <v>2</v>
      </c>
      <c r="E91" s="107">
        <f>'BITÁCORA CALIDAD DE AGUA '!AZ32</f>
        <v>0</v>
      </c>
      <c r="F91" s="107">
        <f>'BITÁCORA CALIDAD DE AGUA '!BC32</f>
        <v>0</v>
      </c>
      <c r="G91" s="107">
        <f>'BITÁCORA CALIDAD DE AGUA '!BF32</f>
        <v>0</v>
      </c>
      <c r="H91" s="107">
        <f>'BITÁCORA CALIDAD DE AGUA '!BI32</f>
        <v>0</v>
      </c>
      <c r="I91" s="107">
        <f>'BITÁCORA CALIDAD DE AGUA '!BL32</f>
        <v>0</v>
      </c>
      <c r="J91" s="107">
        <f>'BITÁCORA CALIDAD DE AGUA '!BO32</f>
        <v>0</v>
      </c>
      <c r="K91" s="107">
        <f>'BITÁCORA CALIDAD DE AGUA '!BR32</f>
        <v>0</v>
      </c>
      <c r="L91" s="107">
        <f>'BITÁCORA CALIDAD DE AGUA '!BU32</f>
        <v>0</v>
      </c>
      <c r="M91" s="107">
        <f>'BITÁCORA CALIDAD DE AGUA '!BX32</f>
        <v>0</v>
      </c>
      <c r="N91" s="107">
        <f>'BITÁCORA CALIDAD DE AGUA '!CA32</f>
        <v>0</v>
      </c>
      <c r="O91" s="107">
        <f>'BITÁCORA CALIDAD DE AGUA '!CD32</f>
        <v>0</v>
      </c>
      <c r="P91" s="101">
        <f>'BITÁCORA CALIDAD DE AGUA '!CG32</f>
        <v>0</v>
      </c>
      <c r="Q91" s="101">
        <f>'BITÁCORA CALIDAD DE AGUA '!CJ32</f>
        <v>0</v>
      </c>
      <c r="R91" s="101">
        <f>'BITÁCORA CALIDAD DE AGUA '!CM32</f>
        <v>0</v>
      </c>
      <c r="S91" s="101">
        <f>'BITÁCORA CALIDAD DE AGUA '!CP32</f>
        <v>0</v>
      </c>
      <c r="T91" s="138"/>
      <c r="U91" s="138"/>
      <c r="V91" s="138"/>
      <c r="W91" s="101">
        <f>INDEX('Tabla datos 1'!E91:V91,MATCH(DASHBOARD!$B$96,'Tabla datos 1'!$E$1:$V$1,0))</f>
        <v>0</v>
      </c>
      <c r="X91" s="101">
        <f>INDEX('Tabla datos 1'!E91:V91,MATCH(DASHBOARD!$B$275,'Tabla datos 1'!$E$1:$V$1,0))</f>
        <v>0</v>
      </c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</row>
    <row r="92" spans="1:164" s="99" customFormat="1" ht="12.2" customHeight="1" x14ac:dyDescent="0.25">
      <c r="A92" s="82">
        <v>91</v>
      </c>
      <c r="B92" s="100">
        <f t="shared" si="1"/>
        <v>46114</v>
      </c>
      <c r="C92" s="105" t="s">
        <v>137</v>
      </c>
      <c r="D92" s="102">
        <v>2</v>
      </c>
      <c r="E92" s="107">
        <f>'BITÁCORA CALIDAD DE AGUA '!AZ33</f>
        <v>0</v>
      </c>
      <c r="F92" s="107">
        <f>'BITÁCORA CALIDAD DE AGUA '!BC33</f>
        <v>0</v>
      </c>
      <c r="G92" s="107">
        <f>'BITÁCORA CALIDAD DE AGUA '!BF33</f>
        <v>0</v>
      </c>
      <c r="H92" s="107">
        <f>'BITÁCORA CALIDAD DE AGUA '!BI33</f>
        <v>0</v>
      </c>
      <c r="I92" s="107">
        <f>'BITÁCORA CALIDAD DE AGUA '!BL33</f>
        <v>0</v>
      </c>
      <c r="J92" s="107">
        <f>'BITÁCORA CALIDAD DE AGUA '!BO33</f>
        <v>0</v>
      </c>
      <c r="K92" s="107">
        <f>'BITÁCORA CALIDAD DE AGUA '!BR33</f>
        <v>0</v>
      </c>
      <c r="L92" s="107">
        <f>'BITÁCORA CALIDAD DE AGUA '!BU33</f>
        <v>0</v>
      </c>
      <c r="M92" s="107">
        <f>'BITÁCORA CALIDAD DE AGUA '!BX33</f>
        <v>0</v>
      </c>
      <c r="N92" s="107">
        <f>'BITÁCORA CALIDAD DE AGUA '!CA33</f>
        <v>0</v>
      </c>
      <c r="O92" s="107">
        <f>'BITÁCORA CALIDAD DE AGUA '!CD33</f>
        <v>0</v>
      </c>
      <c r="P92" s="101">
        <f>'BITÁCORA CALIDAD DE AGUA '!CG33</f>
        <v>0</v>
      </c>
      <c r="Q92" s="101">
        <f>'BITÁCORA CALIDAD DE AGUA '!CJ33</f>
        <v>0</v>
      </c>
      <c r="R92" s="101">
        <f>'BITÁCORA CALIDAD DE AGUA '!CM33</f>
        <v>0</v>
      </c>
      <c r="S92" s="101">
        <f>'BITÁCORA CALIDAD DE AGUA '!CP33</f>
        <v>0</v>
      </c>
      <c r="T92" s="138"/>
      <c r="U92" s="138"/>
      <c r="V92" s="138"/>
      <c r="W92" s="101">
        <f>INDEX('Tabla datos 1'!E92:V92,MATCH(DASHBOARD!$B$96,'Tabla datos 1'!$E$1:$V$1,0))</f>
        <v>0</v>
      </c>
      <c r="X92" s="101">
        <f>INDEX('Tabla datos 1'!E92:V92,MATCH(DASHBOARD!$B$275,'Tabla datos 1'!$E$1:$V$1,0))</f>
        <v>0</v>
      </c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</row>
    <row r="93" spans="1:164" s="99" customFormat="1" ht="12.2" customHeight="1" x14ac:dyDescent="0.25">
      <c r="A93" s="82">
        <v>92</v>
      </c>
      <c r="B93" s="100">
        <f t="shared" si="1"/>
        <v>46114</v>
      </c>
      <c r="C93" s="105" t="s">
        <v>138</v>
      </c>
      <c r="D93" s="102">
        <v>2</v>
      </c>
      <c r="E93" s="107">
        <f>'BITÁCORA CALIDAD DE AGUA '!AZ34</f>
        <v>0</v>
      </c>
      <c r="F93" s="107">
        <f>'BITÁCORA CALIDAD DE AGUA '!BC34</f>
        <v>0</v>
      </c>
      <c r="G93" s="107">
        <f>'BITÁCORA CALIDAD DE AGUA '!BF34</f>
        <v>0</v>
      </c>
      <c r="H93" s="107">
        <f>'BITÁCORA CALIDAD DE AGUA '!BI34</f>
        <v>0</v>
      </c>
      <c r="I93" s="107">
        <f>'BITÁCORA CALIDAD DE AGUA '!BL34</f>
        <v>0</v>
      </c>
      <c r="J93" s="107">
        <f>'BITÁCORA CALIDAD DE AGUA '!BO34</f>
        <v>0</v>
      </c>
      <c r="K93" s="107">
        <f>'BITÁCORA CALIDAD DE AGUA '!BR34</f>
        <v>0</v>
      </c>
      <c r="L93" s="107">
        <f>'BITÁCORA CALIDAD DE AGUA '!BU34</f>
        <v>0</v>
      </c>
      <c r="M93" s="107">
        <f>'BITÁCORA CALIDAD DE AGUA '!BX34</f>
        <v>0</v>
      </c>
      <c r="N93" s="107">
        <f>'BITÁCORA CALIDAD DE AGUA '!CA34</f>
        <v>0</v>
      </c>
      <c r="O93" s="107">
        <f>'BITÁCORA CALIDAD DE AGUA '!CD34</f>
        <v>0</v>
      </c>
      <c r="P93" s="101">
        <f>'BITÁCORA CALIDAD DE AGUA '!CG34</f>
        <v>0</v>
      </c>
      <c r="Q93" s="101">
        <f>'BITÁCORA CALIDAD DE AGUA '!CJ34</f>
        <v>0</v>
      </c>
      <c r="R93" s="101">
        <f>'BITÁCORA CALIDAD DE AGUA '!CM34</f>
        <v>0</v>
      </c>
      <c r="S93" s="101">
        <f>'BITÁCORA CALIDAD DE AGUA '!CP34</f>
        <v>0</v>
      </c>
      <c r="T93" s="138"/>
      <c r="U93" s="138"/>
      <c r="V93" s="138"/>
      <c r="W93" s="101">
        <f>INDEX('Tabla datos 1'!E93:V93,MATCH(DASHBOARD!$B$96,'Tabla datos 1'!$E$1:$V$1,0))</f>
        <v>0</v>
      </c>
      <c r="X93" s="101">
        <f>INDEX('Tabla datos 1'!E93:V93,MATCH(DASHBOARD!$B$275,'Tabla datos 1'!$E$1:$V$1,0))</f>
        <v>0</v>
      </c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</row>
    <row r="94" spans="1:164" s="99" customFormat="1" ht="12.2" customHeight="1" x14ac:dyDescent="0.25">
      <c r="A94" s="82">
        <v>93</v>
      </c>
      <c r="B94" s="100">
        <f t="shared" si="1"/>
        <v>46114</v>
      </c>
      <c r="C94" s="105" t="s">
        <v>139</v>
      </c>
      <c r="D94" s="102">
        <v>2</v>
      </c>
      <c r="E94" s="107">
        <f>'BITÁCORA CALIDAD DE AGUA '!AZ35</f>
        <v>0</v>
      </c>
      <c r="F94" s="107">
        <f>'BITÁCORA CALIDAD DE AGUA '!BC35</f>
        <v>0</v>
      </c>
      <c r="G94" s="107">
        <f>'BITÁCORA CALIDAD DE AGUA '!BF35</f>
        <v>0</v>
      </c>
      <c r="H94" s="107">
        <f>'BITÁCORA CALIDAD DE AGUA '!BI35</f>
        <v>0</v>
      </c>
      <c r="I94" s="107">
        <f>'BITÁCORA CALIDAD DE AGUA '!BL35</f>
        <v>0</v>
      </c>
      <c r="J94" s="107">
        <f>'BITÁCORA CALIDAD DE AGUA '!BO35</f>
        <v>0</v>
      </c>
      <c r="K94" s="107">
        <f>'BITÁCORA CALIDAD DE AGUA '!BR35</f>
        <v>0</v>
      </c>
      <c r="L94" s="107">
        <f>'BITÁCORA CALIDAD DE AGUA '!BU35</f>
        <v>0</v>
      </c>
      <c r="M94" s="107">
        <f>'BITÁCORA CALIDAD DE AGUA '!BX35</f>
        <v>0</v>
      </c>
      <c r="N94" s="107">
        <f>'BITÁCORA CALIDAD DE AGUA '!CA35</f>
        <v>0</v>
      </c>
      <c r="O94" s="107">
        <f>'BITÁCORA CALIDAD DE AGUA '!CD35</f>
        <v>0</v>
      </c>
      <c r="P94" s="101">
        <f>'BITÁCORA CALIDAD DE AGUA '!CG35</f>
        <v>0</v>
      </c>
      <c r="Q94" s="101">
        <f>'BITÁCORA CALIDAD DE AGUA '!CJ35</f>
        <v>0</v>
      </c>
      <c r="R94" s="101">
        <f>'BITÁCORA CALIDAD DE AGUA '!CM35</f>
        <v>0</v>
      </c>
      <c r="S94" s="101">
        <f>'BITÁCORA CALIDAD DE AGUA '!CP35</f>
        <v>0</v>
      </c>
      <c r="T94" s="138"/>
      <c r="U94" s="138"/>
      <c r="V94" s="138"/>
      <c r="W94" s="101">
        <f>INDEX('Tabla datos 1'!E94:V94,MATCH(DASHBOARD!$B$96,'Tabla datos 1'!$E$1:$V$1,0))</f>
        <v>0</v>
      </c>
      <c r="X94" s="101">
        <f>INDEX('Tabla datos 1'!E94:V94,MATCH(DASHBOARD!$B$275,'Tabla datos 1'!$E$1:$V$1,0))</f>
        <v>0</v>
      </c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</row>
    <row r="95" spans="1:164" s="99" customFormat="1" ht="12.2" customHeight="1" x14ac:dyDescent="0.25">
      <c r="A95" s="82">
        <v>94</v>
      </c>
      <c r="B95" s="100">
        <f t="shared" si="1"/>
        <v>46114</v>
      </c>
      <c r="C95" s="105" t="s">
        <v>140</v>
      </c>
      <c r="D95" s="102">
        <v>2</v>
      </c>
      <c r="E95" s="107">
        <f>'BITÁCORA CALIDAD DE AGUA '!AZ36</f>
        <v>0</v>
      </c>
      <c r="F95" s="107">
        <f>'BITÁCORA CALIDAD DE AGUA '!BC36</f>
        <v>0</v>
      </c>
      <c r="G95" s="107">
        <f>'BITÁCORA CALIDAD DE AGUA '!BF36</f>
        <v>0</v>
      </c>
      <c r="H95" s="107">
        <f>'BITÁCORA CALIDAD DE AGUA '!BI36</f>
        <v>0</v>
      </c>
      <c r="I95" s="107">
        <f>'BITÁCORA CALIDAD DE AGUA '!BL36</f>
        <v>0</v>
      </c>
      <c r="J95" s="107">
        <f>'BITÁCORA CALIDAD DE AGUA '!BO36</f>
        <v>0</v>
      </c>
      <c r="K95" s="107">
        <f>'BITÁCORA CALIDAD DE AGUA '!BR36</f>
        <v>0</v>
      </c>
      <c r="L95" s="107">
        <f>'BITÁCORA CALIDAD DE AGUA '!BU36</f>
        <v>0</v>
      </c>
      <c r="M95" s="107">
        <f>'BITÁCORA CALIDAD DE AGUA '!BX36</f>
        <v>0</v>
      </c>
      <c r="N95" s="107">
        <f>'BITÁCORA CALIDAD DE AGUA '!CA36</f>
        <v>0</v>
      </c>
      <c r="O95" s="107">
        <f>'BITÁCORA CALIDAD DE AGUA '!CD36</f>
        <v>0</v>
      </c>
      <c r="P95" s="101">
        <f>'BITÁCORA CALIDAD DE AGUA '!CG36</f>
        <v>0</v>
      </c>
      <c r="Q95" s="101">
        <f>'BITÁCORA CALIDAD DE AGUA '!CJ36</f>
        <v>0</v>
      </c>
      <c r="R95" s="101">
        <f>'BITÁCORA CALIDAD DE AGUA '!CM36</f>
        <v>0</v>
      </c>
      <c r="S95" s="101">
        <f>'BITÁCORA CALIDAD DE AGUA '!CP36</f>
        <v>0</v>
      </c>
      <c r="T95" s="138"/>
      <c r="U95" s="138"/>
      <c r="V95" s="138"/>
      <c r="W95" s="101">
        <f>INDEX('Tabla datos 1'!E95:V95,MATCH(DASHBOARD!$B$96,'Tabla datos 1'!$E$1:$V$1,0))</f>
        <v>0</v>
      </c>
      <c r="X95" s="101">
        <f>INDEX('Tabla datos 1'!E95:V95,MATCH(DASHBOARD!$B$275,'Tabla datos 1'!$E$1:$V$1,0))</f>
        <v>0</v>
      </c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</row>
    <row r="96" spans="1:164" s="99" customFormat="1" ht="12.2" customHeight="1" x14ac:dyDescent="0.25">
      <c r="A96" s="82">
        <v>95</v>
      </c>
      <c r="B96" s="100">
        <f t="shared" si="1"/>
        <v>46114</v>
      </c>
      <c r="C96" s="105" t="s">
        <v>141</v>
      </c>
      <c r="D96" s="102">
        <v>2</v>
      </c>
      <c r="E96" s="107">
        <f>'BITÁCORA CALIDAD DE AGUA '!AZ37</f>
        <v>0</v>
      </c>
      <c r="F96" s="107">
        <f>'BITÁCORA CALIDAD DE AGUA '!BC37</f>
        <v>0</v>
      </c>
      <c r="G96" s="107">
        <f>'BITÁCORA CALIDAD DE AGUA '!BF37</f>
        <v>0</v>
      </c>
      <c r="H96" s="107">
        <f>'BITÁCORA CALIDAD DE AGUA '!BI37</f>
        <v>0</v>
      </c>
      <c r="I96" s="107">
        <f>'BITÁCORA CALIDAD DE AGUA '!BL37</f>
        <v>0</v>
      </c>
      <c r="J96" s="107">
        <f>'BITÁCORA CALIDAD DE AGUA '!BO37</f>
        <v>0</v>
      </c>
      <c r="K96" s="107">
        <f>'BITÁCORA CALIDAD DE AGUA '!BR37</f>
        <v>0</v>
      </c>
      <c r="L96" s="107">
        <f>'BITÁCORA CALIDAD DE AGUA '!BU37</f>
        <v>0</v>
      </c>
      <c r="M96" s="107">
        <f>'BITÁCORA CALIDAD DE AGUA '!BX37</f>
        <v>0</v>
      </c>
      <c r="N96" s="107">
        <f>'BITÁCORA CALIDAD DE AGUA '!CA37</f>
        <v>0</v>
      </c>
      <c r="O96" s="107">
        <f>'BITÁCORA CALIDAD DE AGUA '!CD37</f>
        <v>0</v>
      </c>
      <c r="P96" s="101">
        <f>'BITÁCORA CALIDAD DE AGUA '!CG37</f>
        <v>0</v>
      </c>
      <c r="Q96" s="101">
        <f>'BITÁCORA CALIDAD DE AGUA '!CJ37</f>
        <v>0</v>
      </c>
      <c r="R96" s="101">
        <f>'BITÁCORA CALIDAD DE AGUA '!CM37</f>
        <v>0</v>
      </c>
      <c r="S96" s="101">
        <f>'BITÁCORA CALIDAD DE AGUA '!CP37</f>
        <v>0</v>
      </c>
      <c r="T96" s="138"/>
      <c r="U96" s="138"/>
      <c r="V96" s="138"/>
      <c r="W96" s="101">
        <f>INDEX('Tabla datos 1'!E96:V96,MATCH(DASHBOARD!$B$96,'Tabla datos 1'!$E$1:$V$1,0))</f>
        <v>0</v>
      </c>
      <c r="X96" s="101">
        <f>INDEX('Tabla datos 1'!E96:V96,MATCH(DASHBOARD!$B$275,'Tabla datos 1'!$E$1:$V$1,0))</f>
        <v>0</v>
      </c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</row>
    <row r="97" spans="1:35" s="99" customFormat="1" ht="12.2" customHeight="1" x14ac:dyDescent="0.25">
      <c r="A97" s="82">
        <v>96</v>
      </c>
      <c r="B97" s="100">
        <f t="shared" si="1"/>
        <v>46114</v>
      </c>
      <c r="C97" s="105" t="s">
        <v>142</v>
      </c>
      <c r="D97" s="102">
        <v>2</v>
      </c>
      <c r="E97" s="107">
        <f>'BITÁCORA CALIDAD DE AGUA '!AZ38</f>
        <v>0</v>
      </c>
      <c r="F97" s="107">
        <f>'BITÁCORA CALIDAD DE AGUA '!BC38</f>
        <v>0</v>
      </c>
      <c r="G97" s="107">
        <f>'BITÁCORA CALIDAD DE AGUA '!BF38</f>
        <v>0</v>
      </c>
      <c r="H97" s="107">
        <f>'BITÁCORA CALIDAD DE AGUA '!BI38</f>
        <v>0</v>
      </c>
      <c r="I97" s="107">
        <f>'BITÁCORA CALIDAD DE AGUA '!BL38</f>
        <v>0</v>
      </c>
      <c r="J97" s="107">
        <f>'BITÁCORA CALIDAD DE AGUA '!BO38</f>
        <v>0</v>
      </c>
      <c r="K97" s="107">
        <f>'BITÁCORA CALIDAD DE AGUA '!BR38</f>
        <v>0</v>
      </c>
      <c r="L97" s="107">
        <f>'BITÁCORA CALIDAD DE AGUA '!BU38</f>
        <v>0</v>
      </c>
      <c r="M97" s="107">
        <f>'BITÁCORA CALIDAD DE AGUA '!BX38</f>
        <v>0</v>
      </c>
      <c r="N97" s="107">
        <f>'BITÁCORA CALIDAD DE AGUA '!CA38</f>
        <v>0</v>
      </c>
      <c r="O97" s="107">
        <f>'BITÁCORA CALIDAD DE AGUA '!CD38</f>
        <v>0</v>
      </c>
      <c r="P97" s="101">
        <f>'BITÁCORA CALIDAD DE AGUA '!CG38</f>
        <v>0</v>
      </c>
      <c r="Q97" s="101">
        <f>'BITÁCORA CALIDAD DE AGUA '!CJ38</f>
        <v>0</v>
      </c>
      <c r="R97" s="101">
        <f>'BITÁCORA CALIDAD DE AGUA '!CM38</f>
        <v>0</v>
      </c>
      <c r="S97" s="101">
        <f>'BITÁCORA CALIDAD DE AGUA '!CP38</f>
        <v>0</v>
      </c>
      <c r="T97" s="138"/>
      <c r="U97" s="138"/>
      <c r="V97" s="138"/>
      <c r="W97" s="101">
        <f>INDEX('Tabla datos 1'!E97:V97,MATCH(DASHBOARD!$B$96,'Tabla datos 1'!$E$1:$V$1,0))</f>
        <v>0</v>
      </c>
      <c r="X97" s="101">
        <f>INDEX('Tabla datos 1'!E97:V97,MATCH(DASHBOARD!$B$275,'Tabla datos 1'!$E$1:$V$1,0))</f>
        <v>0</v>
      </c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</row>
    <row r="98" spans="1:35" s="99" customFormat="1" ht="12.2" customHeight="1" x14ac:dyDescent="0.25">
      <c r="A98" s="82">
        <v>97</v>
      </c>
      <c r="B98" s="100">
        <f t="shared" si="1"/>
        <v>46114</v>
      </c>
      <c r="C98" s="105" t="s">
        <v>143</v>
      </c>
      <c r="D98" s="102">
        <v>2</v>
      </c>
      <c r="E98" s="107">
        <f>'BITÁCORA CALIDAD DE AGUA '!AZ39</f>
        <v>0</v>
      </c>
      <c r="F98" s="107">
        <f>'BITÁCORA CALIDAD DE AGUA '!BC39</f>
        <v>0</v>
      </c>
      <c r="G98" s="107">
        <f>'BITÁCORA CALIDAD DE AGUA '!BF39</f>
        <v>0</v>
      </c>
      <c r="H98" s="107">
        <f>'BITÁCORA CALIDAD DE AGUA '!BI39</f>
        <v>0</v>
      </c>
      <c r="I98" s="107">
        <f>'BITÁCORA CALIDAD DE AGUA '!BL39</f>
        <v>0</v>
      </c>
      <c r="J98" s="107">
        <f>'BITÁCORA CALIDAD DE AGUA '!BO39</f>
        <v>0</v>
      </c>
      <c r="K98" s="107">
        <f>'BITÁCORA CALIDAD DE AGUA '!BR39</f>
        <v>0</v>
      </c>
      <c r="L98" s="107">
        <f>'BITÁCORA CALIDAD DE AGUA '!BU39</f>
        <v>0</v>
      </c>
      <c r="M98" s="107">
        <f>'BITÁCORA CALIDAD DE AGUA '!BX39</f>
        <v>0</v>
      </c>
      <c r="N98" s="107">
        <f>'BITÁCORA CALIDAD DE AGUA '!CA39</f>
        <v>0</v>
      </c>
      <c r="O98" s="107">
        <f>'BITÁCORA CALIDAD DE AGUA '!CD39</f>
        <v>0</v>
      </c>
      <c r="P98" s="101">
        <f>'BITÁCORA CALIDAD DE AGUA '!CG39</f>
        <v>0</v>
      </c>
      <c r="Q98" s="101">
        <f>'BITÁCORA CALIDAD DE AGUA '!CJ39</f>
        <v>0</v>
      </c>
      <c r="R98" s="101">
        <f>'BITÁCORA CALIDAD DE AGUA '!CM39</f>
        <v>0</v>
      </c>
      <c r="S98" s="101">
        <f>'BITÁCORA CALIDAD DE AGUA '!CP39</f>
        <v>0</v>
      </c>
      <c r="T98" s="138"/>
      <c r="U98" s="138"/>
      <c r="V98" s="138"/>
      <c r="W98" s="101">
        <f>INDEX('Tabla datos 1'!E98:V98,MATCH(DASHBOARD!$B$96,'Tabla datos 1'!$E$1:$V$1,0))</f>
        <v>0</v>
      </c>
      <c r="X98" s="101">
        <f>INDEX('Tabla datos 1'!E98:V98,MATCH(DASHBOARD!$B$275,'Tabla datos 1'!$E$1:$V$1,0))</f>
        <v>0</v>
      </c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</row>
    <row r="99" spans="1:35" s="99" customFormat="1" ht="12.2" customHeight="1" x14ac:dyDescent="0.25">
      <c r="A99" s="82">
        <v>98</v>
      </c>
      <c r="B99" s="100">
        <f t="shared" si="1"/>
        <v>46114</v>
      </c>
      <c r="C99" s="105" t="s">
        <v>144</v>
      </c>
      <c r="D99" s="102">
        <v>2</v>
      </c>
      <c r="E99" s="107">
        <f>'BITÁCORA CALIDAD DE AGUA '!AZ40</f>
        <v>0</v>
      </c>
      <c r="F99" s="107">
        <f>'BITÁCORA CALIDAD DE AGUA '!BC40</f>
        <v>0</v>
      </c>
      <c r="G99" s="107">
        <f>'BITÁCORA CALIDAD DE AGUA '!BF40</f>
        <v>0</v>
      </c>
      <c r="H99" s="107">
        <f>'BITÁCORA CALIDAD DE AGUA '!BI40</f>
        <v>0</v>
      </c>
      <c r="I99" s="107">
        <f>'BITÁCORA CALIDAD DE AGUA '!BL40</f>
        <v>0</v>
      </c>
      <c r="J99" s="107">
        <f>'BITÁCORA CALIDAD DE AGUA '!BO40</f>
        <v>0</v>
      </c>
      <c r="K99" s="107">
        <f>'BITÁCORA CALIDAD DE AGUA '!BR40</f>
        <v>0</v>
      </c>
      <c r="L99" s="107">
        <f>'BITÁCORA CALIDAD DE AGUA '!BU40</f>
        <v>0</v>
      </c>
      <c r="M99" s="107">
        <f>'BITÁCORA CALIDAD DE AGUA '!BX40</f>
        <v>0</v>
      </c>
      <c r="N99" s="107">
        <f>'BITÁCORA CALIDAD DE AGUA '!CA40</f>
        <v>0</v>
      </c>
      <c r="O99" s="107">
        <f>'BITÁCORA CALIDAD DE AGUA '!CD40</f>
        <v>0</v>
      </c>
      <c r="P99" s="101">
        <f>'BITÁCORA CALIDAD DE AGUA '!CG40</f>
        <v>0</v>
      </c>
      <c r="Q99" s="101">
        <f>'BITÁCORA CALIDAD DE AGUA '!CJ40</f>
        <v>0</v>
      </c>
      <c r="R99" s="101">
        <f>'BITÁCORA CALIDAD DE AGUA '!CM40</f>
        <v>0</v>
      </c>
      <c r="S99" s="101">
        <f>'BITÁCORA CALIDAD DE AGUA '!CP40</f>
        <v>0</v>
      </c>
      <c r="T99" s="138"/>
      <c r="U99" s="138"/>
      <c r="V99" s="138"/>
      <c r="W99" s="101">
        <f>INDEX('Tabla datos 1'!E99:V99,MATCH(DASHBOARD!$B$96,'Tabla datos 1'!$E$1:$V$1,0))</f>
        <v>0</v>
      </c>
      <c r="X99" s="101">
        <f>INDEX('Tabla datos 1'!E99:V99,MATCH(DASHBOARD!$B$275,'Tabla datos 1'!$E$1:$V$1,0))</f>
        <v>0</v>
      </c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</row>
    <row r="100" spans="1:35" s="99" customFormat="1" ht="12.2" customHeight="1" x14ac:dyDescent="0.25">
      <c r="A100" s="82">
        <v>99</v>
      </c>
      <c r="B100" s="100">
        <f t="shared" si="1"/>
        <v>46114</v>
      </c>
      <c r="C100" s="105" t="s">
        <v>145</v>
      </c>
      <c r="D100" s="102">
        <v>2</v>
      </c>
      <c r="E100" s="107">
        <f>'BITÁCORA CALIDAD DE AGUA '!AZ41</f>
        <v>0</v>
      </c>
      <c r="F100" s="107">
        <f>'BITÁCORA CALIDAD DE AGUA '!BC41</f>
        <v>0</v>
      </c>
      <c r="G100" s="107">
        <f>'BITÁCORA CALIDAD DE AGUA '!BF41</f>
        <v>0</v>
      </c>
      <c r="H100" s="107">
        <f>'BITÁCORA CALIDAD DE AGUA '!BI41</f>
        <v>0</v>
      </c>
      <c r="I100" s="107">
        <f>'BITÁCORA CALIDAD DE AGUA '!BL41</f>
        <v>0</v>
      </c>
      <c r="J100" s="107">
        <f>'BITÁCORA CALIDAD DE AGUA '!BO41</f>
        <v>0</v>
      </c>
      <c r="K100" s="107">
        <f>'BITÁCORA CALIDAD DE AGUA '!BR41</f>
        <v>0</v>
      </c>
      <c r="L100" s="107">
        <f>'BITÁCORA CALIDAD DE AGUA '!BU41</f>
        <v>0</v>
      </c>
      <c r="M100" s="107">
        <f>'BITÁCORA CALIDAD DE AGUA '!BX41</f>
        <v>0</v>
      </c>
      <c r="N100" s="107">
        <f>'BITÁCORA CALIDAD DE AGUA '!CA41</f>
        <v>0</v>
      </c>
      <c r="O100" s="107">
        <f>'BITÁCORA CALIDAD DE AGUA '!CD41</f>
        <v>0</v>
      </c>
      <c r="P100" s="101">
        <f>'BITÁCORA CALIDAD DE AGUA '!CG41</f>
        <v>0</v>
      </c>
      <c r="Q100" s="101">
        <f>'BITÁCORA CALIDAD DE AGUA '!CJ41</f>
        <v>0</v>
      </c>
      <c r="R100" s="101">
        <f>'BITÁCORA CALIDAD DE AGUA '!CM41</f>
        <v>0</v>
      </c>
      <c r="S100" s="101">
        <f>'BITÁCORA CALIDAD DE AGUA '!CP41</f>
        <v>0</v>
      </c>
      <c r="T100" s="138"/>
      <c r="U100" s="138"/>
      <c r="V100" s="138"/>
      <c r="W100" s="101">
        <f>INDEX('Tabla datos 1'!E100:V100,MATCH(DASHBOARD!$B$96,'Tabla datos 1'!$E$1:$V$1,0))</f>
        <v>0</v>
      </c>
      <c r="X100" s="101">
        <f>INDEX('Tabla datos 1'!E100:V100,MATCH(DASHBOARD!$B$275,'Tabla datos 1'!$E$1:$V$1,0))</f>
        <v>0</v>
      </c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</row>
    <row r="101" spans="1:35" s="99" customFormat="1" ht="12.2" customHeight="1" x14ac:dyDescent="0.25">
      <c r="A101" s="82">
        <v>100</v>
      </c>
      <c r="B101" s="100">
        <f t="shared" si="1"/>
        <v>46114</v>
      </c>
      <c r="C101" s="105" t="s">
        <v>146</v>
      </c>
      <c r="D101" s="102">
        <v>2</v>
      </c>
      <c r="E101" s="107">
        <f>'BITÁCORA CALIDAD DE AGUA '!AZ42</f>
        <v>0</v>
      </c>
      <c r="F101" s="107">
        <f>'BITÁCORA CALIDAD DE AGUA '!BC42</f>
        <v>0</v>
      </c>
      <c r="G101" s="107">
        <f>'BITÁCORA CALIDAD DE AGUA '!BF42</f>
        <v>0</v>
      </c>
      <c r="H101" s="107">
        <f>'BITÁCORA CALIDAD DE AGUA '!BI42</f>
        <v>0</v>
      </c>
      <c r="I101" s="107">
        <f>'BITÁCORA CALIDAD DE AGUA '!BL42</f>
        <v>0</v>
      </c>
      <c r="J101" s="107">
        <f>'BITÁCORA CALIDAD DE AGUA '!BO42</f>
        <v>0</v>
      </c>
      <c r="K101" s="107">
        <f>'BITÁCORA CALIDAD DE AGUA '!BR42</f>
        <v>0</v>
      </c>
      <c r="L101" s="107">
        <f>'BITÁCORA CALIDAD DE AGUA '!BU42</f>
        <v>0</v>
      </c>
      <c r="M101" s="107">
        <f>'BITÁCORA CALIDAD DE AGUA '!BX42</f>
        <v>0</v>
      </c>
      <c r="N101" s="107">
        <f>'BITÁCORA CALIDAD DE AGUA '!CA42</f>
        <v>0</v>
      </c>
      <c r="O101" s="107">
        <f>'BITÁCORA CALIDAD DE AGUA '!CD42</f>
        <v>0</v>
      </c>
      <c r="P101" s="101">
        <f>'BITÁCORA CALIDAD DE AGUA '!CG42</f>
        <v>0</v>
      </c>
      <c r="Q101" s="101">
        <f>'BITÁCORA CALIDAD DE AGUA '!CJ42</f>
        <v>0</v>
      </c>
      <c r="R101" s="101">
        <f>'BITÁCORA CALIDAD DE AGUA '!CM42</f>
        <v>0</v>
      </c>
      <c r="S101" s="101">
        <f>'BITÁCORA CALIDAD DE AGUA '!CP42</f>
        <v>0</v>
      </c>
      <c r="T101" s="138"/>
      <c r="U101" s="138"/>
      <c r="V101" s="138"/>
      <c r="W101" s="101">
        <f>INDEX('Tabla datos 1'!E101:V101,MATCH(DASHBOARD!$B$96,'Tabla datos 1'!$E$1:$V$1,0))</f>
        <v>0</v>
      </c>
      <c r="X101" s="101">
        <f>INDEX('Tabla datos 1'!E101:V101,MATCH(DASHBOARD!$B$275,'Tabla datos 1'!$E$1:$V$1,0))</f>
        <v>0</v>
      </c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</row>
    <row r="102" spans="1:35" s="99" customFormat="1" x14ac:dyDescent="0.25">
      <c r="A102" s="82">
        <v>101</v>
      </c>
      <c r="B102" s="100">
        <f t="shared" si="1"/>
        <v>46114</v>
      </c>
      <c r="C102" s="105" t="s">
        <v>147</v>
      </c>
      <c r="D102" s="102">
        <v>2</v>
      </c>
      <c r="E102" s="107">
        <f>'BITÁCORA CALIDAD DE AGUA '!AZ43</f>
        <v>0</v>
      </c>
      <c r="F102" s="107">
        <f>'BITÁCORA CALIDAD DE AGUA '!BC43</f>
        <v>0</v>
      </c>
      <c r="G102" s="107">
        <f>'BITÁCORA CALIDAD DE AGUA '!BF43</f>
        <v>0</v>
      </c>
      <c r="H102" s="107">
        <f>'BITÁCORA CALIDAD DE AGUA '!BI43</f>
        <v>0</v>
      </c>
      <c r="I102" s="107">
        <f>'BITÁCORA CALIDAD DE AGUA '!BL43</f>
        <v>0</v>
      </c>
      <c r="J102" s="107">
        <f>'BITÁCORA CALIDAD DE AGUA '!BO43</f>
        <v>0</v>
      </c>
      <c r="K102" s="107">
        <f>'BITÁCORA CALIDAD DE AGUA '!BR43</f>
        <v>0</v>
      </c>
      <c r="L102" s="107">
        <f>'BITÁCORA CALIDAD DE AGUA '!BU43</f>
        <v>0</v>
      </c>
      <c r="M102" s="107">
        <f>'BITÁCORA CALIDAD DE AGUA '!BX43</f>
        <v>0</v>
      </c>
      <c r="N102" s="107">
        <f>'BITÁCORA CALIDAD DE AGUA '!CA43</f>
        <v>0</v>
      </c>
      <c r="O102" s="107">
        <f>'BITÁCORA CALIDAD DE AGUA '!CD43</f>
        <v>0</v>
      </c>
      <c r="P102" s="101">
        <f>'BITÁCORA CALIDAD DE AGUA '!CG43</f>
        <v>0</v>
      </c>
      <c r="Q102" s="101">
        <f>'BITÁCORA CALIDAD DE AGUA '!CJ43</f>
        <v>0</v>
      </c>
      <c r="R102" s="101">
        <f>'BITÁCORA CALIDAD DE AGUA '!CM43</f>
        <v>0</v>
      </c>
      <c r="S102" s="101">
        <f>'BITÁCORA CALIDAD DE AGUA '!CP43</f>
        <v>0</v>
      </c>
      <c r="T102" s="138"/>
      <c r="U102" s="138"/>
      <c r="V102" s="138"/>
      <c r="W102" s="101">
        <f>INDEX('Tabla datos 1'!E102:V102,MATCH(DASHBOARD!$B$96,'Tabla datos 1'!$E$1:$V$1,0))</f>
        <v>0</v>
      </c>
      <c r="X102" s="101">
        <f>INDEX('Tabla datos 1'!E102:V102,MATCH(DASHBOARD!$B$275,'Tabla datos 1'!$E$1:$V$1,0))</f>
        <v>0</v>
      </c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</row>
    <row r="103" spans="1:35" s="99" customFormat="1" x14ac:dyDescent="0.25">
      <c r="A103" s="82">
        <v>102</v>
      </c>
      <c r="B103" s="100">
        <f t="shared" si="1"/>
        <v>46114</v>
      </c>
      <c r="C103" s="105" t="s">
        <v>148</v>
      </c>
      <c r="D103" s="102">
        <v>2</v>
      </c>
      <c r="E103" s="107">
        <f>'BITÁCORA CALIDAD DE AGUA '!AZ44</f>
        <v>0</v>
      </c>
      <c r="F103" s="107">
        <f>'BITÁCORA CALIDAD DE AGUA '!BC44</f>
        <v>0</v>
      </c>
      <c r="G103" s="107">
        <f>'BITÁCORA CALIDAD DE AGUA '!BF44</f>
        <v>0</v>
      </c>
      <c r="H103" s="107">
        <f>'BITÁCORA CALIDAD DE AGUA '!BI44</f>
        <v>0</v>
      </c>
      <c r="I103" s="107">
        <f>'BITÁCORA CALIDAD DE AGUA '!BL44</f>
        <v>0</v>
      </c>
      <c r="J103" s="107">
        <f>'BITÁCORA CALIDAD DE AGUA '!BO44</f>
        <v>0</v>
      </c>
      <c r="K103" s="107">
        <f>'BITÁCORA CALIDAD DE AGUA '!BR44</f>
        <v>0</v>
      </c>
      <c r="L103" s="107">
        <f>'BITÁCORA CALIDAD DE AGUA '!BU44</f>
        <v>0</v>
      </c>
      <c r="M103" s="107">
        <f>'BITÁCORA CALIDAD DE AGUA '!BX44</f>
        <v>0</v>
      </c>
      <c r="N103" s="107">
        <f>'BITÁCORA CALIDAD DE AGUA '!CA44</f>
        <v>0</v>
      </c>
      <c r="O103" s="107">
        <f>'BITÁCORA CALIDAD DE AGUA '!CD44</f>
        <v>0</v>
      </c>
      <c r="P103" s="101">
        <f>'BITÁCORA CALIDAD DE AGUA '!CG44</f>
        <v>0</v>
      </c>
      <c r="Q103" s="101">
        <f>'BITÁCORA CALIDAD DE AGUA '!CJ44</f>
        <v>0</v>
      </c>
      <c r="R103" s="101">
        <f>'BITÁCORA CALIDAD DE AGUA '!CM44</f>
        <v>0</v>
      </c>
      <c r="S103" s="101">
        <f>'BITÁCORA CALIDAD DE AGUA '!CP44</f>
        <v>0</v>
      </c>
      <c r="T103" s="138"/>
      <c r="U103" s="138"/>
      <c r="V103" s="138"/>
      <c r="W103" s="101">
        <f>INDEX('Tabla datos 1'!E103:V103,MATCH(DASHBOARD!$B$96,'Tabla datos 1'!$E$1:$V$1,0))</f>
        <v>0</v>
      </c>
      <c r="X103" s="101">
        <f>INDEX('Tabla datos 1'!E103:V103,MATCH(DASHBOARD!$B$275,'Tabla datos 1'!$E$1:$V$1,0))</f>
        <v>0</v>
      </c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</row>
    <row r="104" spans="1:35" s="99" customFormat="1" x14ac:dyDescent="0.25">
      <c r="A104" s="82">
        <v>103</v>
      </c>
      <c r="B104" s="100">
        <f t="shared" si="1"/>
        <v>46114</v>
      </c>
      <c r="C104" s="105" t="s">
        <v>149</v>
      </c>
      <c r="D104" s="102">
        <v>2</v>
      </c>
      <c r="E104" s="107">
        <f>'BITÁCORA CALIDAD DE AGUA '!AZ45</f>
        <v>0</v>
      </c>
      <c r="F104" s="107">
        <f>'BITÁCORA CALIDAD DE AGUA '!BC45</f>
        <v>0</v>
      </c>
      <c r="G104" s="107">
        <f>'BITÁCORA CALIDAD DE AGUA '!BF45</f>
        <v>0</v>
      </c>
      <c r="H104" s="107">
        <f>'BITÁCORA CALIDAD DE AGUA '!BI45</f>
        <v>0</v>
      </c>
      <c r="I104" s="107">
        <f>'BITÁCORA CALIDAD DE AGUA '!BL45</f>
        <v>0</v>
      </c>
      <c r="J104" s="107">
        <f>'BITÁCORA CALIDAD DE AGUA '!BO45</f>
        <v>0</v>
      </c>
      <c r="K104" s="107">
        <f>'BITÁCORA CALIDAD DE AGUA '!BR45</f>
        <v>0</v>
      </c>
      <c r="L104" s="107">
        <f>'BITÁCORA CALIDAD DE AGUA '!BU45</f>
        <v>0</v>
      </c>
      <c r="M104" s="107">
        <f>'BITÁCORA CALIDAD DE AGUA '!BX45</f>
        <v>0</v>
      </c>
      <c r="N104" s="107">
        <f>'BITÁCORA CALIDAD DE AGUA '!CA45</f>
        <v>0</v>
      </c>
      <c r="O104" s="107">
        <f>'BITÁCORA CALIDAD DE AGUA '!CD45</f>
        <v>0</v>
      </c>
      <c r="P104" s="101">
        <f>'BITÁCORA CALIDAD DE AGUA '!CG45</f>
        <v>0</v>
      </c>
      <c r="Q104" s="101">
        <f>'BITÁCORA CALIDAD DE AGUA '!CJ45</f>
        <v>0</v>
      </c>
      <c r="R104" s="101">
        <f>'BITÁCORA CALIDAD DE AGUA '!CM45</f>
        <v>0</v>
      </c>
      <c r="S104" s="101">
        <f>'BITÁCORA CALIDAD DE AGUA '!CP45</f>
        <v>0</v>
      </c>
      <c r="T104" s="138"/>
      <c r="U104" s="138"/>
      <c r="V104" s="138"/>
      <c r="W104" s="101">
        <f>INDEX('Tabla datos 1'!E104:V104,MATCH(DASHBOARD!$B$96,'Tabla datos 1'!$E$1:$V$1,0))</f>
        <v>0</v>
      </c>
      <c r="X104" s="101">
        <f>INDEX('Tabla datos 1'!E104:V104,MATCH(DASHBOARD!$B$275,'Tabla datos 1'!$E$1:$V$1,0))</f>
        <v>0</v>
      </c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</row>
    <row r="105" spans="1:35" s="99" customFormat="1" x14ac:dyDescent="0.25">
      <c r="A105" s="82">
        <v>104</v>
      </c>
      <c r="B105" s="100">
        <f t="shared" si="1"/>
        <v>46114</v>
      </c>
      <c r="C105" s="105" t="s">
        <v>150</v>
      </c>
      <c r="D105" s="102">
        <v>2</v>
      </c>
      <c r="E105" s="107">
        <f>'BITÁCORA CALIDAD DE AGUA '!AZ46</f>
        <v>0</v>
      </c>
      <c r="F105" s="107">
        <f>'BITÁCORA CALIDAD DE AGUA '!BC46</f>
        <v>0</v>
      </c>
      <c r="G105" s="107">
        <f>'BITÁCORA CALIDAD DE AGUA '!BF46</f>
        <v>0</v>
      </c>
      <c r="H105" s="107">
        <f>'BITÁCORA CALIDAD DE AGUA '!BI46</f>
        <v>0</v>
      </c>
      <c r="I105" s="107">
        <f>'BITÁCORA CALIDAD DE AGUA '!BL46</f>
        <v>0</v>
      </c>
      <c r="J105" s="107">
        <f>'BITÁCORA CALIDAD DE AGUA '!BO46</f>
        <v>0</v>
      </c>
      <c r="K105" s="107">
        <f>'BITÁCORA CALIDAD DE AGUA '!BR46</f>
        <v>0</v>
      </c>
      <c r="L105" s="107">
        <f>'BITÁCORA CALIDAD DE AGUA '!BU46</f>
        <v>0</v>
      </c>
      <c r="M105" s="107">
        <f>'BITÁCORA CALIDAD DE AGUA '!BX46</f>
        <v>0</v>
      </c>
      <c r="N105" s="107">
        <f>'BITÁCORA CALIDAD DE AGUA '!CA46</f>
        <v>0</v>
      </c>
      <c r="O105" s="107">
        <f>'BITÁCORA CALIDAD DE AGUA '!CD46</f>
        <v>0</v>
      </c>
      <c r="P105" s="101">
        <f>'BITÁCORA CALIDAD DE AGUA '!CG46</f>
        <v>0</v>
      </c>
      <c r="Q105" s="101">
        <f>'BITÁCORA CALIDAD DE AGUA '!CJ46</f>
        <v>0</v>
      </c>
      <c r="R105" s="101">
        <f>'BITÁCORA CALIDAD DE AGUA '!CM46</f>
        <v>0</v>
      </c>
      <c r="S105" s="101">
        <f>'BITÁCORA CALIDAD DE AGUA '!CP46</f>
        <v>0</v>
      </c>
      <c r="T105" s="138"/>
      <c r="U105" s="138"/>
      <c r="V105" s="138"/>
      <c r="W105" s="101">
        <f>INDEX('Tabla datos 1'!E105:V105,MATCH(DASHBOARD!$B$96,'Tabla datos 1'!$E$1:$V$1,0))</f>
        <v>0</v>
      </c>
      <c r="X105" s="101">
        <f>INDEX('Tabla datos 1'!E105:V105,MATCH(DASHBOARD!$B$275,'Tabla datos 1'!$E$1:$V$1,0))</f>
        <v>0</v>
      </c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</row>
    <row r="106" spans="1:35" s="112" customFormat="1" ht="15.75" thickBot="1" x14ac:dyDescent="0.3">
      <c r="A106" s="82">
        <v>105</v>
      </c>
      <c r="B106" s="100">
        <f t="shared" si="1"/>
        <v>46114</v>
      </c>
      <c r="C106" s="108" t="s">
        <v>151</v>
      </c>
      <c r="D106" s="109">
        <v>2</v>
      </c>
      <c r="E106" s="110">
        <f>'BITÁCORA CALIDAD DE AGUA '!AZ47</f>
        <v>0</v>
      </c>
      <c r="F106" s="110">
        <f>'BITÁCORA CALIDAD DE AGUA '!BC47</f>
        <v>0</v>
      </c>
      <c r="G106" s="110">
        <f>'BITÁCORA CALIDAD DE AGUA '!BF47</f>
        <v>0</v>
      </c>
      <c r="H106" s="110">
        <f>'BITÁCORA CALIDAD DE AGUA '!BI47</f>
        <v>0</v>
      </c>
      <c r="I106" s="110">
        <f>'BITÁCORA CALIDAD DE AGUA '!BL47</f>
        <v>0</v>
      </c>
      <c r="J106" s="110">
        <f>'BITÁCORA CALIDAD DE AGUA '!BO47</f>
        <v>0</v>
      </c>
      <c r="K106" s="110">
        <f>'BITÁCORA CALIDAD DE AGUA '!BR47</f>
        <v>0</v>
      </c>
      <c r="L106" s="110">
        <f>'BITÁCORA CALIDAD DE AGUA '!BU47</f>
        <v>0</v>
      </c>
      <c r="M106" s="110">
        <f>'BITÁCORA CALIDAD DE AGUA '!BX47</f>
        <v>0</v>
      </c>
      <c r="N106" s="110">
        <f>'BITÁCORA CALIDAD DE AGUA '!CA47</f>
        <v>0</v>
      </c>
      <c r="O106" s="110">
        <f>'BITÁCORA CALIDAD DE AGUA '!CD47</f>
        <v>0</v>
      </c>
      <c r="P106" s="111">
        <f>'BITÁCORA CALIDAD DE AGUA '!CG47</f>
        <v>0</v>
      </c>
      <c r="Q106" s="111">
        <f>'BITÁCORA CALIDAD DE AGUA '!CJ47</f>
        <v>0</v>
      </c>
      <c r="R106" s="111">
        <f>'BITÁCORA CALIDAD DE AGUA '!CM47</f>
        <v>0</v>
      </c>
      <c r="S106" s="111">
        <f>'BITÁCORA CALIDAD DE AGUA '!CP47</f>
        <v>0</v>
      </c>
      <c r="T106" s="139"/>
      <c r="U106" s="139"/>
      <c r="V106" s="139"/>
      <c r="W106" s="111">
        <f>INDEX('Tabla datos 1'!E106:V106,MATCH(DASHBOARD!$B$96,'Tabla datos 1'!$E$1:$V$1,0))</f>
        <v>0</v>
      </c>
      <c r="X106" s="111">
        <f>INDEX('Tabla datos 1'!E106:V106,MATCH(DASHBOARD!$B$275,'Tabla datos 1'!$E$1:$V$1,0))</f>
        <v>0</v>
      </c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</row>
    <row r="107" spans="1:35" s="119" customFormat="1" ht="12.2" customHeight="1" x14ac:dyDescent="0.25">
      <c r="A107" s="82">
        <v>106</v>
      </c>
      <c r="B107" s="121">
        <f t="shared" si="1"/>
        <v>46114</v>
      </c>
      <c r="C107" s="113" t="s">
        <v>132</v>
      </c>
      <c r="D107" s="118">
        <v>3</v>
      </c>
      <c r="E107" s="120">
        <f>'BITÁCORA CALIDAD DE AGUA '!BA27</f>
        <v>0</v>
      </c>
      <c r="F107" s="120">
        <f>'BITÁCORA CALIDAD DE AGUA '!BD27</f>
        <v>0</v>
      </c>
      <c r="G107" s="120">
        <f>'BITÁCORA CALIDAD DE AGUA '!BG27</f>
        <v>0</v>
      </c>
      <c r="H107" s="120">
        <f>'BITÁCORA CALIDAD DE AGUA '!BJ27</f>
        <v>0</v>
      </c>
      <c r="I107" s="120">
        <f>'BITÁCORA CALIDAD DE AGUA '!BM27</f>
        <v>0</v>
      </c>
      <c r="J107" s="120">
        <f>'BITÁCORA CALIDAD DE AGUA '!BP27</f>
        <v>0</v>
      </c>
      <c r="K107" s="120">
        <f>'BITÁCORA CALIDAD DE AGUA '!BE1333</f>
        <v>0</v>
      </c>
      <c r="L107" s="120">
        <f>'BITÁCORA CALIDAD DE AGUA '!BV27</f>
        <v>0</v>
      </c>
      <c r="M107" s="120">
        <f>'BITÁCORA CALIDAD DE AGUA '!BY27</f>
        <v>0</v>
      </c>
      <c r="N107" s="120">
        <f>'BITÁCORA CALIDAD DE AGUA '!CB27</f>
        <v>0</v>
      </c>
      <c r="O107" s="120">
        <f>'BITÁCORA CALIDAD DE AGUA '!CE27</f>
        <v>0</v>
      </c>
      <c r="P107" s="113">
        <f>'BITÁCORA CALIDAD DE AGUA '!CH27</f>
        <v>0</v>
      </c>
      <c r="Q107" s="113">
        <f>'BITÁCORA CALIDAD DE AGUA '!CK27</f>
        <v>0</v>
      </c>
      <c r="R107" s="113">
        <f>'BITÁCORA CALIDAD DE AGUA '!CN27</f>
        <v>0</v>
      </c>
      <c r="S107" s="113">
        <f>'BITÁCORA CALIDAD DE AGUA '!CQ27</f>
        <v>0</v>
      </c>
      <c r="T107" s="140"/>
      <c r="U107" s="140"/>
      <c r="V107" s="140"/>
      <c r="W107" s="113">
        <f>INDEX('Tabla datos 1'!E107:V107,MATCH(DASHBOARD!$B$96,'Tabla datos 1'!$E$1:$V$1,0))</f>
        <v>0</v>
      </c>
      <c r="X107" s="113">
        <f>INDEX('Tabla datos 1'!E107:V107,MATCH(DASHBOARD!$B$275,'Tabla datos 1'!$E$1:$V$1,0))</f>
        <v>0</v>
      </c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</row>
    <row r="108" spans="1:35" s="119" customFormat="1" ht="12.2" customHeight="1" x14ac:dyDescent="0.25">
      <c r="A108" s="82">
        <v>107</v>
      </c>
      <c r="B108" s="121">
        <f t="shared" si="1"/>
        <v>46114</v>
      </c>
      <c r="C108" s="116" t="s">
        <v>9</v>
      </c>
      <c r="D108" s="122">
        <v>3</v>
      </c>
      <c r="E108" s="123">
        <f>'BITÁCORA CALIDAD DE AGUA '!BA28</f>
        <v>0</v>
      </c>
      <c r="F108" s="123">
        <f>'BITÁCORA CALIDAD DE AGUA '!BD28</f>
        <v>0</v>
      </c>
      <c r="G108" s="123">
        <f>'BITÁCORA CALIDAD DE AGUA '!BG28</f>
        <v>0</v>
      </c>
      <c r="H108" s="123">
        <f>'BITÁCORA CALIDAD DE AGUA '!BJ28</f>
        <v>0</v>
      </c>
      <c r="I108" s="123">
        <f>'BITÁCORA CALIDAD DE AGUA '!BM28</f>
        <v>0</v>
      </c>
      <c r="J108" s="123">
        <f>'BITÁCORA CALIDAD DE AGUA '!BP28</f>
        <v>0</v>
      </c>
      <c r="K108" s="123">
        <f>'BITÁCORA CALIDAD DE AGUA '!BE1334</f>
        <v>0</v>
      </c>
      <c r="L108" s="123">
        <f>'BITÁCORA CALIDAD DE AGUA '!BV28</f>
        <v>0</v>
      </c>
      <c r="M108" s="123">
        <f>'BITÁCORA CALIDAD DE AGUA '!BY28</f>
        <v>0</v>
      </c>
      <c r="N108" s="123">
        <f>'BITÁCORA CALIDAD DE AGUA '!CB28</f>
        <v>0</v>
      </c>
      <c r="O108" s="123">
        <f>'BITÁCORA CALIDAD DE AGUA '!CE28</f>
        <v>0</v>
      </c>
      <c r="P108" s="114">
        <f>'BITÁCORA CALIDAD DE AGUA '!CH28</f>
        <v>0</v>
      </c>
      <c r="Q108" s="114">
        <f>'BITÁCORA CALIDAD DE AGUA '!CK28</f>
        <v>0</v>
      </c>
      <c r="R108" s="114">
        <f>'BITÁCORA CALIDAD DE AGUA '!CN28</f>
        <v>0</v>
      </c>
      <c r="S108" s="114">
        <f>'BITÁCORA CALIDAD DE AGUA '!CQ28</f>
        <v>0</v>
      </c>
      <c r="T108" s="141"/>
      <c r="U108" s="141"/>
      <c r="V108" s="141"/>
      <c r="W108" s="114">
        <f>INDEX('Tabla datos 1'!E108:V108,MATCH(DASHBOARD!$B$96,'Tabla datos 1'!$E$1:$V$1,0))</f>
        <v>0</v>
      </c>
      <c r="X108" s="114">
        <f>INDEX('Tabla datos 1'!E108:V108,MATCH(DASHBOARD!$B$275,'Tabla datos 1'!$E$1:$V$1,0))</f>
        <v>0</v>
      </c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</row>
    <row r="109" spans="1:35" s="119" customFormat="1" ht="12.2" customHeight="1" x14ac:dyDescent="0.25">
      <c r="A109" s="82">
        <v>108</v>
      </c>
      <c r="B109" s="121">
        <f t="shared" si="1"/>
        <v>46114</v>
      </c>
      <c r="C109" s="115" t="s">
        <v>133</v>
      </c>
      <c r="D109" s="122">
        <v>3</v>
      </c>
      <c r="E109" s="124">
        <f>'BITÁCORA CALIDAD DE AGUA '!BA29</f>
        <v>0</v>
      </c>
      <c r="F109" s="124">
        <f>'BITÁCORA CALIDAD DE AGUA '!BD29</f>
        <v>0</v>
      </c>
      <c r="G109" s="124">
        <f>'BITÁCORA CALIDAD DE AGUA '!BG29</f>
        <v>0</v>
      </c>
      <c r="H109" s="124">
        <f>'BITÁCORA CALIDAD DE AGUA '!BJ29</f>
        <v>0</v>
      </c>
      <c r="I109" s="124">
        <f>'BITÁCORA CALIDAD DE AGUA '!BM29</f>
        <v>0</v>
      </c>
      <c r="J109" s="124">
        <f>'BITÁCORA CALIDAD DE AGUA '!BP29</f>
        <v>0</v>
      </c>
      <c r="K109" s="124">
        <f>'BITÁCORA CALIDAD DE AGUA '!BE1335</f>
        <v>0</v>
      </c>
      <c r="L109" s="124">
        <f>'BITÁCORA CALIDAD DE AGUA '!BV29</f>
        <v>0</v>
      </c>
      <c r="M109" s="124">
        <f>'BITÁCORA CALIDAD DE AGUA '!BY29</f>
        <v>0</v>
      </c>
      <c r="N109" s="124">
        <f>'BITÁCORA CALIDAD DE AGUA '!CB29</f>
        <v>0</v>
      </c>
      <c r="O109" s="124">
        <f>'BITÁCORA CALIDAD DE AGUA '!CE29</f>
        <v>0</v>
      </c>
      <c r="P109" s="115">
        <f>'BITÁCORA CALIDAD DE AGUA '!CH29</f>
        <v>0</v>
      </c>
      <c r="Q109" s="115">
        <f>'BITÁCORA CALIDAD DE AGUA '!CK29</f>
        <v>0</v>
      </c>
      <c r="R109" s="115">
        <f>'BITÁCORA CALIDAD DE AGUA '!CN29</f>
        <v>0</v>
      </c>
      <c r="S109" s="115">
        <f>'BITÁCORA CALIDAD DE AGUA '!CQ29</f>
        <v>0</v>
      </c>
      <c r="T109" s="142"/>
      <c r="U109" s="142"/>
      <c r="V109" s="142"/>
      <c r="W109" s="115">
        <f>INDEX('Tabla datos 1'!E109:V109,MATCH(DASHBOARD!$B$96,'Tabla datos 1'!$E$1:$V$1,0))</f>
        <v>0</v>
      </c>
      <c r="X109" s="115">
        <f>INDEX('Tabla datos 1'!E109:V109,MATCH(DASHBOARD!$B$275,'Tabla datos 1'!$E$1:$V$1,0))</f>
        <v>0</v>
      </c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</row>
    <row r="110" spans="1:35" s="119" customFormat="1" ht="12.2" customHeight="1" x14ac:dyDescent="0.25">
      <c r="A110" s="82">
        <v>109</v>
      </c>
      <c r="B110" s="121">
        <f t="shared" si="1"/>
        <v>46114</v>
      </c>
      <c r="C110" s="115" t="s">
        <v>134</v>
      </c>
      <c r="D110" s="122">
        <v>3</v>
      </c>
      <c r="E110" s="125">
        <f>'BITÁCORA CALIDAD DE AGUA '!BA30</f>
        <v>0</v>
      </c>
      <c r="F110" s="125">
        <f>'BITÁCORA CALIDAD DE AGUA '!BD30</f>
        <v>0</v>
      </c>
      <c r="G110" s="125">
        <f>'BITÁCORA CALIDAD DE AGUA '!BG30</f>
        <v>0</v>
      </c>
      <c r="H110" s="125">
        <f>'BITÁCORA CALIDAD DE AGUA '!BJ30</f>
        <v>0</v>
      </c>
      <c r="I110" s="125">
        <f>'BITÁCORA CALIDAD DE AGUA '!BM30</f>
        <v>0</v>
      </c>
      <c r="J110" s="125">
        <f>'BITÁCORA CALIDAD DE AGUA '!BP30</f>
        <v>0</v>
      </c>
      <c r="K110" s="125">
        <f>'BITÁCORA CALIDAD DE AGUA '!BE1336</f>
        <v>0</v>
      </c>
      <c r="L110" s="125">
        <f>'BITÁCORA CALIDAD DE AGUA '!BV30</f>
        <v>0</v>
      </c>
      <c r="M110" s="125">
        <f>'BITÁCORA CALIDAD DE AGUA '!BY30</f>
        <v>0</v>
      </c>
      <c r="N110" s="125">
        <f>'BITÁCORA CALIDAD DE AGUA '!CB30</f>
        <v>0</v>
      </c>
      <c r="O110" s="125">
        <f>'BITÁCORA CALIDAD DE AGUA '!CE30</f>
        <v>0</v>
      </c>
      <c r="P110" s="116">
        <f>'BITÁCORA CALIDAD DE AGUA '!CH30</f>
        <v>0</v>
      </c>
      <c r="Q110" s="116">
        <f>'BITÁCORA CALIDAD DE AGUA '!CK30</f>
        <v>0</v>
      </c>
      <c r="R110" s="116">
        <f>'BITÁCORA CALIDAD DE AGUA '!CN30</f>
        <v>0</v>
      </c>
      <c r="S110" s="116">
        <f>'BITÁCORA CALIDAD DE AGUA '!CQ30</f>
        <v>0</v>
      </c>
      <c r="T110" s="143"/>
      <c r="U110" s="143"/>
      <c r="V110" s="143"/>
      <c r="W110" s="116">
        <f>INDEX('Tabla datos 1'!E110:V110,MATCH(DASHBOARD!$B$96,'Tabla datos 1'!$E$1:$V$1,0))</f>
        <v>0</v>
      </c>
      <c r="X110" s="116">
        <f>INDEX('Tabla datos 1'!E110:V110,MATCH(DASHBOARD!$B$275,'Tabla datos 1'!$E$1:$V$1,0))</f>
        <v>0</v>
      </c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</row>
    <row r="111" spans="1:35" s="119" customFormat="1" ht="12.2" customHeight="1" x14ac:dyDescent="0.25">
      <c r="A111" s="82">
        <v>110</v>
      </c>
      <c r="B111" s="121">
        <f t="shared" si="1"/>
        <v>46114</v>
      </c>
      <c r="C111" s="115" t="s">
        <v>135</v>
      </c>
      <c r="D111" s="122">
        <v>3</v>
      </c>
      <c r="E111" s="125">
        <f>'BITÁCORA CALIDAD DE AGUA '!BA31</f>
        <v>0</v>
      </c>
      <c r="F111" s="125">
        <f>'BITÁCORA CALIDAD DE AGUA '!BD31</f>
        <v>0</v>
      </c>
      <c r="G111" s="125">
        <f>'BITÁCORA CALIDAD DE AGUA '!BG31</f>
        <v>0</v>
      </c>
      <c r="H111" s="125">
        <f>'BITÁCORA CALIDAD DE AGUA '!BJ31</f>
        <v>0</v>
      </c>
      <c r="I111" s="125">
        <f>'BITÁCORA CALIDAD DE AGUA '!BM31</f>
        <v>0</v>
      </c>
      <c r="J111" s="125">
        <f>'BITÁCORA CALIDAD DE AGUA '!BP31</f>
        <v>0</v>
      </c>
      <c r="K111" s="125">
        <f>'BITÁCORA CALIDAD DE AGUA '!BE1337</f>
        <v>0</v>
      </c>
      <c r="L111" s="125">
        <f>'BITÁCORA CALIDAD DE AGUA '!BV31</f>
        <v>0</v>
      </c>
      <c r="M111" s="125">
        <f>'BITÁCORA CALIDAD DE AGUA '!BY31</f>
        <v>0</v>
      </c>
      <c r="N111" s="125">
        <f>'BITÁCORA CALIDAD DE AGUA '!CB31</f>
        <v>0</v>
      </c>
      <c r="O111" s="125">
        <f>'BITÁCORA CALIDAD DE AGUA '!CE31</f>
        <v>0</v>
      </c>
      <c r="P111" s="116">
        <f>'BITÁCORA CALIDAD DE AGUA '!CH31</f>
        <v>0</v>
      </c>
      <c r="Q111" s="116">
        <f>'BITÁCORA CALIDAD DE AGUA '!CK31</f>
        <v>0</v>
      </c>
      <c r="R111" s="116">
        <f>'BITÁCORA CALIDAD DE AGUA '!CN31</f>
        <v>0</v>
      </c>
      <c r="S111" s="116">
        <f>'BITÁCORA CALIDAD DE AGUA '!CQ31</f>
        <v>0</v>
      </c>
      <c r="T111" s="143"/>
      <c r="U111" s="143"/>
      <c r="V111" s="143"/>
      <c r="W111" s="116">
        <f>INDEX('Tabla datos 1'!E111:V111,MATCH(DASHBOARD!$B$96,'Tabla datos 1'!$E$1:$V$1,0))</f>
        <v>0</v>
      </c>
      <c r="X111" s="116">
        <f>INDEX('Tabla datos 1'!E111:V111,MATCH(DASHBOARD!$B$275,'Tabla datos 1'!$E$1:$V$1,0))</f>
        <v>0</v>
      </c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</row>
    <row r="112" spans="1:35" s="119" customFormat="1" ht="12.2" customHeight="1" x14ac:dyDescent="0.25">
      <c r="A112" s="82">
        <v>111</v>
      </c>
      <c r="B112" s="121">
        <f t="shared" si="1"/>
        <v>46114</v>
      </c>
      <c r="C112" s="115" t="s">
        <v>136</v>
      </c>
      <c r="D112" s="122">
        <v>3</v>
      </c>
      <c r="E112" s="125">
        <f>'BITÁCORA CALIDAD DE AGUA '!BA32</f>
        <v>0</v>
      </c>
      <c r="F112" s="125">
        <f>'BITÁCORA CALIDAD DE AGUA '!BD32</f>
        <v>0</v>
      </c>
      <c r="G112" s="125">
        <f>'BITÁCORA CALIDAD DE AGUA '!BG32</f>
        <v>0</v>
      </c>
      <c r="H112" s="125">
        <f>'BITÁCORA CALIDAD DE AGUA '!BJ32</f>
        <v>0</v>
      </c>
      <c r="I112" s="125">
        <f>'BITÁCORA CALIDAD DE AGUA '!BM32</f>
        <v>0</v>
      </c>
      <c r="J112" s="125">
        <f>'BITÁCORA CALIDAD DE AGUA '!BP32</f>
        <v>0</v>
      </c>
      <c r="K112" s="125">
        <f>'BITÁCORA CALIDAD DE AGUA '!BE1338</f>
        <v>0</v>
      </c>
      <c r="L112" s="125">
        <f>'BITÁCORA CALIDAD DE AGUA '!BV32</f>
        <v>0</v>
      </c>
      <c r="M112" s="125">
        <f>'BITÁCORA CALIDAD DE AGUA '!BY32</f>
        <v>0</v>
      </c>
      <c r="N112" s="125">
        <f>'BITÁCORA CALIDAD DE AGUA '!CB32</f>
        <v>0</v>
      </c>
      <c r="O112" s="125">
        <f>'BITÁCORA CALIDAD DE AGUA '!CE32</f>
        <v>0</v>
      </c>
      <c r="P112" s="116">
        <f>'BITÁCORA CALIDAD DE AGUA '!CH32</f>
        <v>0</v>
      </c>
      <c r="Q112" s="116">
        <f>'BITÁCORA CALIDAD DE AGUA '!CK32</f>
        <v>0</v>
      </c>
      <c r="R112" s="116">
        <f>'BITÁCORA CALIDAD DE AGUA '!CN32</f>
        <v>0</v>
      </c>
      <c r="S112" s="116">
        <f>'BITÁCORA CALIDAD DE AGUA '!CQ32</f>
        <v>0</v>
      </c>
      <c r="T112" s="143"/>
      <c r="U112" s="143"/>
      <c r="V112" s="143"/>
      <c r="W112" s="116">
        <f>INDEX('Tabla datos 1'!E112:V112,MATCH(DASHBOARD!$B$96,'Tabla datos 1'!$E$1:$V$1,0))</f>
        <v>0</v>
      </c>
      <c r="X112" s="116">
        <f>INDEX('Tabla datos 1'!E112:V112,MATCH(DASHBOARD!$B$275,'Tabla datos 1'!$E$1:$V$1,0))</f>
        <v>0</v>
      </c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</row>
    <row r="113" spans="1:164" s="119" customFormat="1" ht="12.2" customHeight="1" x14ac:dyDescent="0.25">
      <c r="A113" s="82">
        <v>112</v>
      </c>
      <c r="B113" s="121">
        <f t="shared" si="1"/>
        <v>46114</v>
      </c>
      <c r="C113" s="115" t="s">
        <v>137</v>
      </c>
      <c r="D113" s="122">
        <v>3</v>
      </c>
      <c r="E113" s="125">
        <f>'BITÁCORA CALIDAD DE AGUA '!BA33</f>
        <v>0</v>
      </c>
      <c r="F113" s="125">
        <f>'BITÁCORA CALIDAD DE AGUA '!BD33</f>
        <v>0</v>
      </c>
      <c r="G113" s="125">
        <f>'BITÁCORA CALIDAD DE AGUA '!BG33</f>
        <v>0</v>
      </c>
      <c r="H113" s="125">
        <f>'BITÁCORA CALIDAD DE AGUA '!BJ33</f>
        <v>0</v>
      </c>
      <c r="I113" s="125">
        <f>'BITÁCORA CALIDAD DE AGUA '!BM33</f>
        <v>0</v>
      </c>
      <c r="J113" s="125">
        <f>'BITÁCORA CALIDAD DE AGUA '!BP33</f>
        <v>0</v>
      </c>
      <c r="K113" s="125">
        <f>'BITÁCORA CALIDAD DE AGUA '!BE1339</f>
        <v>0</v>
      </c>
      <c r="L113" s="125">
        <f>'BITÁCORA CALIDAD DE AGUA '!BV33</f>
        <v>0</v>
      </c>
      <c r="M113" s="125">
        <f>'BITÁCORA CALIDAD DE AGUA '!BY33</f>
        <v>0</v>
      </c>
      <c r="N113" s="125">
        <f>'BITÁCORA CALIDAD DE AGUA '!CB33</f>
        <v>0</v>
      </c>
      <c r="O113" s="125">
        <f>'BITÁCORA CALIDAD DE AGUA '!CE33</f>
        <v>0</v>
      </c>
      <c r="P113" s="116">
        <f>'BITÁCORA CALIDAD DE AGUA '!CH33</f>
        <v>0</v>
      </c>
      <c r="Q113" s="116">
        <f>'BITÁCORA CALIDAD DE AGUA '!CK33</f>
        <v>0</v>
      </c>
      <c r="R113" s="116">
        <f>'BITÁCORA CALIDAD DE AGUA '!CN33</f>
        <v>0</v>
      </c>
      <c r="S113" s="116">
        <f>'BITÁCORA CALIDAD DE AGUA '!CQ33</f>
        <v>0</v>
      </c>
      <c r="T113" s="143"/>
      <c r="U113" s="143"/>
      <c r="V113" s="143"/>
      <c r="W113" s="116">
        <f>INDEX('Tabla datos 1'!E113:V113,MATCH(DASHBOARD!$B$96,'Tabla datos 1'!$E$1:$V$1,0))</f>
        <v>0</v>
      </c>
      <c r="X113" s="116">
        <f>INDEX('Tabla datos 1'!E113:V113,MATCH(DASHBOARD!$B$275,'Tabla datos 1'!$E$1:$V$1,0))</f>
        <v>0</v>
      </c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</row>
    <row r="114" spans="1:164" s="119" customFormat="1" ht="12.2" customHeight="1" x14ac:dyDescent="0.25">
      <c r="A114" s="82">
        <v>113</v>
      </c>
      <c r="B114" s="121">
        <f t="shared" si="1"/>
        <v>46114</v>
      </c>
      <c r="C114" s="115" t="s">
        <v>138</v>
      </c>
      <c r="D114" s="122">
        <v>3</v>
      </c>
      <c r="E114" s="125">
        <f>'BITÁCORA CALIDAD DE AGUA '!BA34</f>
        <v>0</v>
      </c>
      <c r="F114" s="125">
        <f>'BITÁCORA CALIDAD DE AGUA '!BD34</f>
        <v>0</v>
      </c>
      <c r="G114" s="125">
        <f>'BITÁCORA CALIDAD DE AGUA '!BG34</f>
        <v>0</v>
      </c>
      <c r="H114" s="125">
        <f>'BITÁCORA CALIDAD DE AGUA '!BJ34</f>
        <v>0</v>
      </c>
      <c r="I114" s="125">
        <f>'BITÁCORA CALIDAD DE AGUA '!BM34</f>
        <v>0</v>
      </c>
      <c r="J114" s="125">
        <f>'BITÁCORA CALIDAD DE AGUA '!BP34</f>
        <v>0</v>
      </c>
      <c r="K114" s="125">
        <f>'BITÁCORA CALIDAD DE AGUA '!BE1340</f>
        <v>0</v>
      </c>
      <c r="L114" s="125">
        <f>'BITÁCORA CALIDAD DE AGUA '!BV34</f>
        <v>0</v>
      </c>
      <c r="M114" s="125">
        <f>'BITÁCORA CALIDAD DE AGUA '!BY34</f>
        <v>0</v>
      </c>
      <c r="N114" s="125">
        <f>'BITÁCORA CALIDAD DE AGUA '!CB34</f>
        <v>0</v>
      </c>
      <c r="O114" s="125">
        <f>'BITÁCORA CALIDAD DE AGUA '!CE34</f>
        <v>0</v>
      </c>
      <c r="P114" s="116">
        <f>'BITÁCORA CALIDAD DE AGUA '!CH34</f>
        <v>0</v>
      </c>
      <c r="Q114" s="116">
        <f>'BITÁCORA CALIDAD DE AGUA '!CK34</f>
        <v>0</v>
      </c>
      <c r="R114" s="116">
        <f>'BITÁCORA CALIDAD DE AGUA '!CN34</f>
        <v>0</v>
      </c>
      <c r="S114" s="116">
        <f>'BITÁCORA CALIDAD DE AGUA '!CQ34</f>
        <v>0</v>
      </c>
      <c r="T114" s="143"/>
      <c r="U114" s="143"/>
      <c r="V114" s="143"/>
      <c r="W114" s="116">
        <f>INDEX('Tabla datos 1'!E114:V114,MATCH(DASHBOARD!$B$96,'Tabla datos 1'!$E$1:$V$1,0))</f>
        <v>0</v>
      </c>
      <c r="X114" s="116">
        <f>INDEX('Tabla datos 1'!E114:V114,MATCH(DASHBOARD!$B$275,'Tabla datos 1'!$E$1:$V$1,0))</f>
        <v>0</v>
      </c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</row>
    <row r="115" spans="1:164" s="119" customFormat="1" ht="12.2" customHeight="1" x14ac:dyDescent="0.25">
      <c r="A115" s="82">
        <v>114</v>
      </c>
      <c r="B115" s="121">
        <f t="shared" si="1"/>
        <v>46114</v>
      </c>
      <c r="C115" s="115" t="s">
        <v>139</v>
      </c>
      <c r="D115" s="122">
        <v>3</v>
      </c>
      <c r="E115" s="125">
        <f>'BITÁCORA CALIDAD DE AGUA '!BA35</f>
        <v>0</v>
      </c>
      <c r="F115" s="125">
        <f>'BITÁCORA CALIDAD DE AGUA '!BD35</f>
        <v>0</v>
      </c>
      <c r="G115" s="125">
        <f>'BITÁCORA CALIDAD DE AGUA '!BG35</f>
        <v>0</v>
      </c>
      <c r="H115" s="125">
        <f>'BITÁCORA CALIDAD DE AGUA '!BJ35</f>
        <v>0</v>
      </c>
      <c r="I115" s="125">
        <f>'BITÁCORA CALIDAD DE AGUA '!BM35</f>
        <v>0</v>
      </c>
      <c r="J115" s="125">
        <f>'BITÁCORA CALIDAD DE AGUA '!BP35</f>
        <v>0</v>
      </c>
      <c r="K115" s="125">
        <f>'BITÁCORA CALIDAD DE AGUA '!BE1341</f>
        <v>0</v>
      </c>
      <c r="L115" s="125">
        <f>'BITÁCORA CALIDAD DE AGUA '!BV35</f>
        <v>0</v>
      </c>
      <c r="M115" s="125">
        <f>'BITÁCORA CALIDAD DE AGUA '!BY35</f>
        <v>0</v>
      </c>
      <c r="N115" s="125">
        <f>'BITÁCORA CALIDAD DE AGUA '!CB35</f>
        <v>0</v>
      </c>
      <c r="O115" s="125">
        <f>'BITÁCORA CALIDAD DE AGUA '!CE35</f>
        <v>0</v>
      </c>
      <c r="P115" s="116">
        <f>'BITÁCORA CALIDAD DE AGUA '!CH35</f>
        <v>0</v>
      </c>
      <c r="Q115" s="116">
        <f>'BITÁCORA CALIDAD DE AGUA '!CK35</f>
        <v>0</v>
      </c>
      <c r="R115" s="116">
        <f>'BITÁCORA CALIDAD DE AGUA '!CN35</f>
        <v>0</v>
      </c>
      <c r="S115" s="116">
        <f>'BITÁCORA CALIDAD DE AGUA '!CQ35</f>
        <v>0</v>
      </c>
      <c r="T115" s="143"/>
      <c r="U115" s="143"/>
      <c r="V115" s="143"/>
      <c r="W115" s="116">
        <f>INDEX('Tabla datos 1'!E115:V115,MATCH(DASHBOARD!$B$96,'Tabla datos 1'!$E$1:$V$1,0))</f>
        <v>0</v>
      </c>
      <c r="X115" s="116">
        <f>INDEX('Tabla datos 1'!E115:V115,MATCH(DASHBOARD!$B$275,'Tabla datos 1'!$E$1:$V$1,0))</f>
        <v>0</v>
      </c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</row>
    <row r="116" spans="1:164" s="119" customFormat="1" ht="12.2" customHeight="1" x14ac:dyDescent="0.25">
      <c r="A116" s="82">
        <v>115</v>
      </c>
      <c r="B116" s="121">
        <f t="shared" si="1"/>
        <v>46114</v>
      </c>
      <c r="C116" s="115" t="s">
        <v>140</v>
      </c>
      <c r="D116" s="122">
        <v>3</v>
      </c>
      <c r="E116" s="125">
        <f>'BITÁCORA CALIDAD DE AGUA '!BA36</f>
        <v>0</v>
      </c>
      <c r="F116" s="125">
        <f>'BITÁCORA CALIDAD DE AGUA '!BD36</f>
        <v>0</v>
      </c>
      <c r="G116" s="125">
        <f>'BITÁCORA CALIDAD DE AGUA '!BG36</f>
        <v>0</v>
      </c>
      <c r="H116" s="125">
        <f>'BITÁCORA CALIDAD DE AGUA '!BJ36</f>
        <v>0</v>
      </c>
      <c r="I116" s="125">
        <f>'BITÁCORA CALIDAD DE AGUA '!BM36</f>
        <v>0</v>
      </c>
      <c r="J116" s="125">
        <f>'BITÁCORA CALIDAD DE AGUA '!BP36</f>
        <v>0</v>
      </c>
      <c r="K116" s="125">
        <f>'BITÁCORA CALIDAD DE AGUA '!BE1342</f>
        <v>0</v>
      </c>
      <c r="L116" s="125">
        <f>'BITÁCORA CALIDAD DE AGUA '!BV36</f>
        <v>0</v>
      </c>
      <c r="M116" s="125">
        <f>'BITÁCORA CALIDAD DE AGUA '!BY36</f>
        <v>0</v>
      </c>
      <c r="N116" s="125">
        <f>'BITÁCORA CALIDAD DE AGUA '!CB36</f>
        <v>0</v>
      </c>
      <c r="O116" s="125">
        <f>'BITÁCORA CALIDAD DE AGUA '!CE36</f>
        <v>0</v>
      </c>
      <c r="P116" s="116">
        <f>'BITÁCORA CALIDAD DE AGUA '!CH36</f>
        <v>0</v>
      </c>
      <c r="Q116" s="116">
        <f>'BITÁCORA CALIDAD DE AGUA '!CK36</f>
        <v>0</v>
      </c>
      <c r="R116" s="116">
        <f>'BITÁCORA CALIDAD DE AGUA '!CN36</f>
        <v>0</v>
      </c>
      <c r="S116" s="116">
        <f>'BITÁCORA CALIDAD DE AGUA '!CQ36</f>
        <v>0</v>
      </c>
      <c r="T116" s="143"/>
      <c r="U116" s="143"/>
      <c r="V116" s="143"/>
      <c r="W116" s="116">
        <f>INDEX('Tabla datos 1'!E116:V116,MATCH(DASHBOARD!$B$96,'Tabla datos 1'!$E$1:$V$1,0))</f>
        <v>0</v>
      </c>
      <c r="X116" s="116">
        <f>INDEX('Tabla datos 1'!E116:V116,MATCH(DASHBOARD!$B$275,'Tabla datos 1'!$E$1:$V$1,0))</f>
        <v>0</v>
      </c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</row>
    <row r="117" spans="1:164" s="119" customFormat="1" ht="12.2" customHeight="1" x14ac:dyDescent="0.25">
      <c r="A117" s="82">
        <v>116</v>
      </c>
      <c r="B117" s="121">
        <f t="shared" si="1"/>
        <v>46114</v>
      </c>
      <c r="C117" s="115" t="s">
        <v>141</v>
      </c>
      <c r="D117" s="122">
        <v>3</v>
      </c>
      <c r="E117" s="125">
        <f>'BITÁCORA CALIDAD DE AGUA '!BA37</f>
        <v>0</v>
      </c>
      <c r="F117" s="125">
        <f>'BITÁCORA CALIDAD DE AGUA '!BD37</f>
        <v>0</v>
      </c>
      <c r="G117" s="125">
        <f>'BITÁCORA CALIDAD DE AGUA '!BG37</f>
        <v>0</v>
      </c>
      <c r="H117" s="125">
        <f>'BITÁCORA CALIDAD DE AGUA '!BJ37</f>
        <v>0</v>
      </c>
      <c r="I117" s="125">
        <f>'BITÁCORA CALIDAD DE AGUA '!BM37</f>
        <v>0</v>
      </c>
      <c r="J117" s="125">
        <f>'BITÁCORA CALIDAD DE AGUA '!BP37</f>
        <v>0</v>
      </c>
      <c r="K117" s="125">
        <f>'BITÁCORA CALIDAD DE AGUA '!BE1343</f>
        <v>0</v>
      </c>
      <c r="L117" s="125">
        <f>'BITÁCORA CALIDAD DE AGUA '!BV37</f>
        <v>0</v>
      </c>
      <c r="M117" s="125">
        <f>'BITÁCORA CALIDAD DE AGUA '!BY37</f>
        <v>0</v>
      </c>
      <c r="N117" s="125">
        <f>'BITÁCORA CALIDAD DE AGUA '!CB37</f>
        <v>0</v>
      </c>
      <c r="O117" s="125">
        <f>'BITÁCORA CALIDAD DE AGUA '!CE37</f>
        <v>0</v>
      </c>
      <c r="P117" s="116">
        <f>'BITÁCORA CALIDAD DE AGUA '!CH37</f>
        <v>0</v>
      </c>
      <c r="Q117" s="116">
        <f>'BITÁCORA CALIDAD DE AGUA '!CK37</f>
        <v>0</v>
      </c>
      <c r="R117" s="116">
        <f>'BITÁCORA CALIDAD DE AGUA '!CN37</f>
        <v>0</v>
      </c>
      <c r="S117" s="116">
        <f>'BITÁCORA CALIDAD DE AGUA '!CQ37</f>
        <v>0</v>
      </c>
      <c r="T117" s="143"/>
      <c r="U117" s="143"/>
      <c r="V117" s="143"/>
      <c r="W117" s="116">
        <f>INDEX('Tabla datos 1'!E117:V117,MATCH(DASHBOARD!$B$96,'Tabla datos 1'!$E$1:$V$1,0))</f>
        <v>0</v>
      </c>
      <c r="X117" s="116">
        <f>INDEX('Tabla datos 1'!E117:V117,MATCH(DASHBOARD!$B$275,'Tabla datos 1'!$E$1:$V$1,0))</f>
        <v>0</v>
      </c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</row>
    <row r="118" spans="1:164" s="119" customFormat="1" ht="12.2" customHeight="1" x14ac:dyDescent="0.25">
      <c r="A118" s="82">
        <v>117</v>
      </c>
      <c r="B118" s="121">
        <f t="shared" si="1"/>
        <v>46114</v>
      </c>
      <c r="C118" s="115" t="s">
        <v>142</v>
      </c>
      <c r="D118" s="122">
        <v>3</v>
      </c>
      <c r="E118" s="125">
        <f>'BITÁCORA CALIDAD DE AGUA '!BA38</f>
        <v>0</v>
      </c>
      <c r="F118" s="125">
        <f>'BITÁCORA CALIDAD DE AGUA '!BD38</f>
        <v>0</v>
      </c>
      <c r="G118" s="125">
        <f>'BITÁCORA CALIDAD DE AGUA '!BG38</f>
        <v>0</v>
      </c>
      <c r="H118" s="125">
        <f>'BITÁCORA CALIDAD DE AGUA '!BJ38</f>
        <v>0</v>
      </c>
      <c r="I118" s="125">
        <f>'BITÁCORA CALIDAD DE AGUA '!BM38</f>
        <v>0</v>
      </c>
      <c r="J118" s="125">
        <f>'BITÁCORA CALIDAD DE AGUA '!BP38</f>
        <v>0</v>
      </c>
      <c r="K118" s="125">
        <f>'BITÁCORA CALIDAD DE AGUA '!BE1344</f>
        <v>0</v>
      </c>
      <c r="L118" s="125">
        <f>'BITÁCORA CALIDAD DE AGUA '!BV38</f>
        <v>0</v>
      </c>
      <c r="M118" s="125">
        <f>'BITÁCORA CALIDAD DE AGUA '!BY38</f>
        <v>0</v>
      </c>
      <c r="N118" s="125">
        <f>'BITÁCORA CALIDAD DE AGUA '!CB38</f>
        <v>0</v>
      </c>
      <c r="O118" s="125">
        <f>'BITÁCORA CALIDAD DE AGUA '!CE38</f>
        <v>0</v>
      </c>
      <c r="P118" s="116">
        <f>'BITÁCORA CALIDAD DE AGUA '!CH38</f>
        <v>0</v>
      </c>
      <c r="Q118" s="116">
        <f>'BITÁCORA CALIDAD DE AGUA '!CK38</f>
        <v>0</v>
      </c>
      <c r="R118" s="116">
        <f>'BITÁCORA CALIDAD DE AGUA '!CN38</f>
        <v>0</v>
      </c>
      <c r="S118" s="116">
        <f>'BITÁCORA CALIDAD DE AGUA '!CQ38</f>
        <v>0</v>
      </c>
      <c r="T118" s="143"/>
      <c r="U118" s="143"/>
      <c r="V118" s="143"/>
      <c r="W118" s="116">
        <f>INDEX('Tabla datos 1'!E118:V118,MATCH(DASHBOARD!$B$96,'Tabla datos 1'!$E$1:$V$1,0))</f>
        <v>0</v>
      </c>
      <c r="X118" s="116">
        <f>INDEX('Tabla datos 1'!E118:V118,MATCH(DASHBOARD!$B$275,'Tabla datos 1'!$E$1:$V$1,0))</f>
        <v>0</v>
      </c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</row>
    <row r="119" spans="1:164" s="119" customFormat="1" ht="12.2" customHeight="1" x14ac:dyDescent="0.25">
      <c r="A119" s="82">
        <v>118</v>
      </c>
      <c r="B119" s="121">
        <f t="shared" si="1"/>
        <v>46114</v>
      </c>
      <c r="C119" s="115" t="s">
        <v>143</v>
      </c>
      <c r="D119" s="122">
        <v>3</v>
      </c>
      <c r="E119" s="125">
        <f>'BITÁCORA CALIDAD DE AGUA '!BA39</f>
        <v>0</v>
      </c>
      <c r="F119" s="125">
        <f>'BITÁCORA CALIDAD DE AGUA '!BD39</f>
        <v>0</v>
      </c>
      <c r="G119" s="125">
        <f>'BITÁCORA CALIDAD DE AGUA '!BG39</f>
        <v>0</v>
      </c>
      <c r="H119" s="125">
        <f>'BITÁCORA CALIDAD DE AGUA '!BJ39</f>
        <v>0</v>
      </c>
      <c r="I119" s="125">
        <f>'BITÁCORA CALIDAD DE AGUA '!BM39</f>
        <v>0</v>
      </c>
      <c r="J119" s="125">
        <f>'BITÁCORA CALIDAD DE AGUA '!BP39</f>
        <v>0</v>
      </c>
      <c r="K119" s="125">
        <f>'BITÁCORA CALIDAD DE AGUA '!BE1345</f>
        <v>0</v>
      </c>
      <c r="L119" s="125">
        <f>'BITÁCORA CALIDAD DE AGUA '!BV39</f>
        <v>0</v>
      </c>
      <c r="M119" s="125">
        <f>'BITÁCORA CALIDAD DE AGUA '!BY39</f>
        <v>0</v>
      </c>
      <c r="N119" s="125">
        <f>'BITÁCORA CALIDAD DE AGUA '!CB39</f>
        <v>0</v>
      </c>
      <c r="O119" s="125">
        <f>'BITÁCORA CALIDAD DE AGUA '!CE39</f>
        <v>0</v>
      </c>
      <c r="P119" s="116">
        <f>'BITÁCORA CALIDAD DE AGUA '!CH39</f>
        <v>0</v>
      </c>
      <c r="Q119" s="116">
        <f>'BITÁCORA CALIDAD DE AGUA '!CK39</f>
        <v>0</v>
      </c>
      <c r="R119" s="116">
        <f>'BITÁCORA CALIDAD DE AGUA '!CN39</f>
        <v>0</v>
      </c>
      <c r="S119" s="116">
        <f>'BITÁCORA CALIDAD DE AGUA '!CQ39</f>
        <v>0</v>
      </c>
      <c r="T119" s="143"/>
      <c r="U119" s="143"/>
      <c r="V119" s="143"/>
      <c r="W119" s="116">
        <f>INDEX('Tabla datos 1'!E119:V119,MATCH(DASHBOARD!$B$96,'Tabla datos 1'!$E$1:$V$1,0))</f>
        <v>0</v>
      </c>
      <c r="X119" s="116">
        <f>INDEX('Tabla datos 1'!E119:V119,MATCH(DASHBOARD!$B$275,'Tabla datos 1'!$E$1:$V$1,0))</f>
        <v>0</v>
      </c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</row>
    <row r="120" spans="1:164" s="119" customFormat="1" ht="12.2" customHeight="1" x14ac:dyDescent="0.25">
      <c r="A120" s="82">
        <v>119</v>
      </c>
      <c r="B120" s="121">
        <f t="shared" si="1"/>
        <v>46114</v>
      </c>
      <c r="C120" s="115" t="s">
        <v>144</v>
      </c>
      <c r="D120" s="122">
        <v>3</v>
      </c>
      <c r="E120" s="125">
        <f>'BITÁCORA CALIDAD DE AGUA '!BA40</f>
        <v>0</v>
      </c>
      <c r="F120" s="125">
        <f>'BITÁCORA CALIDAD DE AGUA '!BD40</f>
        <v>0</v>
      </c>
      <c r="G120" s="125">
        <f>'BITÁCORA CALIDAD DE AGUA '!BG40</f>
        <v>0</v>
      </c>
      <c r="H120" s="125">
        <f>'BITÁCORA CALIDAD DE AGUA '!BJ40</f>
        <v>0</v>
      </c>
      <c r="I120" s="125">
        <f>'BITÁCORA CALIDAD DE AGUA '!BM40</f>
        <v>0</v>
      </c>
      <c r="J120" s="125">
        <f>'BITÁCORA CALIDAD DE AGUA '!BP40</f>
        <v>0</v>
      </c>
      <c r="K120" s="125">
        <f>'BITÁCORA CALIDAD DE AGUA '!BE1346</f>
        <v>0</v>
      </c>
      <c r="L120" s="125">
        <f>'BITÁCORA CALIDAD DE AGUA '!BV40</f>
        <v>0</v>
      </c>
      <c r="M120" s="125">
        <f>'BITÁCORA CALIDAD DE AGUA '!BY40</f>
        <v>0</v>
      </c>
      <c r="N120" s="125">
        <f>'BITÁCORA CALIDAD DE AGUA '!CB40</f>
        <v>0</v>
      </c>
      <c r="O120" s="125">
        <f>'BITÁCORA CALIDAD DE AGUA '!CE40</f>
        <v>0</v>
      </c>
      <c r="P120" s="116">
        <f>'BITÁCORA CALIDAD DE AGUA '!CH40</f>
        <v>0</v>
      </c>
      <c r="Q120" s="116">
        <f>'BITÁCORA CALIDAD DE AGUA '!CK40</f>
        <v>0</v>
      </c>
      <c r="R120" s="116">
        <f>'BITÁCORA CALIDAD DE AGUA '!CN40</f>
        <v>0</v>
      </c>
      <c r="S120" s="116">
        <f>'BITÁCORA CALIDAD DE AGUA '!CQ40</f>
        <v>0</v>
      </c>
      <c r="T120" s="143"/>
      <c r="U120" s="143"/>
      <c r="V120" s="143"/>
      <c r="W120" s="116">
        <f>INDEX('Tabla datos 1'!E120:V120,MATCH(DASHBOARD!$B$96,'Tabla datos 1'!$E$1:$V$1,0))</f>
        <v>0</v>
      </c>
      <c r="X120" s="116">
        <f>INDEX('Tabla datos 1'!E120:V120,MATCH(DASHBOARD!$B$275,'Tabla datos 1'!$E$1:$V$1,0))</f>
        <v>0</v>
      </c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</row>
    <row r="121" spans="1:164" s="119" customFormat="1" ht="12.2" customHeight="1" x14ac:dyDescent="0.25">
      <c r="A121" s="82">
        <v>120</v>
      </c>
      <c r="B121" s="121">
        <f t="shared" si="1"/>
        <v>46114</v>
      </c>
      <c r="C121" s="115" t="s">
        <v>145</v>
      </c>
      <c r="D121" s="122">
        <v>3</v>
      </c>
      <c r="E121" s="125">
        <f>'BITÁCORA CALIDAD DE AGUA '!BA41</f>
        <v>0</v>
      </c>
      <c r="F121" s="125">
        <f>'BITÁCORA CALIDAD DE AGUA '!BD41</f>
        <v>0</v>
      </c>
      <c r="G121" s="125">
        <f>'BITÁCORA CALIDAD DE AGUA '!BG41</f>
        <v>0</v>
      </c>
      <c r="H121" s="125">
        <f>'BITÁCORA CALIDAD DE AGUA '!BJ41</f>
        <v>0</v>
      </c>
      <c r="I121" s="125">
        <f>'BITÁCORA CALIDAD DE AGUA '!BM41</f>
        <v>0</v>
      </c>
      <c r="J121" s="125">
        <f>'BITÁCORA CALIDAD DE AGUA '!BP41</f>
        <v>0</v>
      </c>
      <c r="K121" s="125">
        <f>'BITÁCORA CALIDAD DE AGUA '!BE1347</f>
        <v>0</v>
      </c>
      <c r="L121" s="125">
        <f>'BITÁCORA CALIDAD DE AGUA '!BV41</f>
        <v>0</v>
      </c>
      <c r="M121" s="125">
        <f>'BITÁCORA CALIDAD DE AGUA '!BY41</f>
        <v>0</v>
      </c>
      <c r="N121" s="125">
        <f>'BITÁCORA CALIDAD DE AGUA '!CB41</f>
        <v>0</v>
      </c>
      <c r="O121" s="125">
        <f>'BITÁCORA CALIDAD DE AGUA '!CE41</f>
        <v>0</v>
      </c>
      <c r="P121" s="116">
        <f>'BITÁCORA CALIDAD DE AGUA '!CH41</f>
        <v>0</v>
      </c>
      <c r="Q121" s="116">
        <f>'BITÁCORA CALIDAD DE AGUA '!CK41</f>
        <v>0</v>
      </c>
      <c r="R121" s="116">
        <f>'BITÁCORA CALIDAD DE AGUA '!CN41</f>
        <v>0</v>
      </c>
      <c r="S121" s="116">
        <f>'BITÁCORA CALIDAD DE AGUA '!CQ41</f>
        <v>0</v>
      </c>
      <c r="T121" s="143"/>
      <c r="U121" s="143"/>
      <c r="V121" s="143"/>
      <c r="W121" s="116">
        <f>INDEX('Tabla datos 1'!E121:V121,MATCH(DASHBOARD!$B$96,'Tabla datos 1'!$E$1:$V$1,0))</f>
        <v>0</v>
      </c>
      <c r="X121" s="116">
        <f>INDEX('Tabla datos 1'!E121:V121,MATCH(DASHBOARD!$B$275,'Tabla datos 1'!$E$1:$V$1,0))</f>
        <v>0</v>
      </c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</row>
    <row r="122" spans="1:164" s="119" customFormat="1" ht="12.2" customHeight="1" x14ac:dyDescent="0.25">
      <c r="A122" s="82">
        <v>121</v>
      </c>
      <c r="B122" s="121">
        <f t="shared" si="1"/>
        <v>46114</v>
      </c>
      <c r="C122" s="115" t="s">
        <v>146</v>
      </c>
      <c r="D122" s="122">
        <v>3</v>
      </c>
      <c r="E122" s="125">
        <f>'BITÁCORA CALIDAD DE AGUA '!BA42</f>
        <v>0</v>
      </c>
      <c r="F122" s="125">
        <f>'BITÁCORA CALIDAD DE AGUA '!BD42</f>
        <v>0</v>
      </c>
      <c r="G122" s="125">
        <f>'BITÁCORA CALIDAD DE AGUA '!BG42</f>
        <v>0</v>
      </c>
      <c r="H122" s="125">
        <f>'BITÁCORA CALIDAD DE AGUA '!BJ42</f>
        <v>0</v>
      </c>
      <c r="I122" s="125">
        <f>'BITÁCORA CALIDAD DE AGUA '!BM42</f>
        <v>0</v>
      </c>
      <c r="J122" s="125">
        <f>'BITÁCORA CALIDAD DE AGUA '!BP42</f>
        <v>0</v>
      </c>
      <c r="K122" s="125">
        <f>'BITÁCORA CALIDAD DE AGUA '!BE1348</f>
        <v>0</v>
      </c>
      <c r="L122" s="125">
        <f>'BITÁCORA CALIDAD DE AGUA '!BV42</f>
        <v>0</v>
      </c>
      <c r="M122" s="125">
        <f>'BITÁCORA CALIDAD DE AGUA '!BY42</f>
        <v>0</v>
      </c>
      <c r="N122" s="125">
        <f>'BITÁCORA CALIDAD DE AGUA '!CB42</f>
        <v>0</v>
      </c>
      <c r="O122" s="125">
        <f>'BITÁCORA CALIDAD DE AGUA '!CE42</f>
        <v>0</v>
      </c>
      <c r="P122" s="116">
        <f>'BITÁCORA CALIDAD DE AGUA '!CH42</f>
        <v>0</v>
      </c>
      <c r="Q122" s="116">
        <f>'BITÁCORA CALIDAD DE AGUA '!CK42</f>
        <v>0</v>
      </c>
      <c r="R122" s="116">
        <f>'BITÁCORA CALIDAD DE AGUA '!CN42</f>
        <v>0</v>
      </c>
      <c r="S122" s="116">
        <f>'BITÁCORA CALIDAD DE AGUA '!CQ42</f>
        <v>0</v>
      </c>
      <c r="T122" s="143"/>
      <c r="U122" s="143"/>
      <c r="V122" s="143"/>
      <c r="W122" s="116">
        <f>INDEX('Tabla datos 1'!E122:V122,MATCH(DASHBOARD!$B$96,'Tabla datos 1'!$E$1:$V$1,0))</f>
        <v>0</v>
      </c>
      <c r="X122" s="116">
        <f>INDEX('Tabla datos 1'!E122:V122,MATCH(DASHBOARD!$B$275,'Tabla datos 1'!$E$1:$V$1,0))</f>
        <v>0</v>
      </c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164" s="119" customFormat="1" x14ac:dyDescent="0.25">
      <c r="A123" s="82">
        <v>122</v>
      </c>
      <c r="B123" s="121">
        <f t="shared" si="1"/>
        <v>46114</v>
      </c>
      <c r="C123" s="115" t="s">
        <v>147</v>
      </c>
      <c r="D123" s="122">
        <v>3</v>
      </c>
      <c r="E123" s="125">
        <f>'BITÁCORA CALIDAD DE AGUA '!BA43</f>
        <v>0</v>
      </c>
      <c r="F123" s="125">
        <f>'BITÁCORA CALIDAD DE AGUA '!BD43</f>
        <v>0</v>
      </c>
      <c r="G123" s="125">
        <f>'BITÁCORA CALIDAD DE AGUA '!BG43</f>
        <v>0</v>
      </c>
      <c r="H123" s="125">
        <f>'BITÁCORA CALIDAD DE AGUA '!BJ43</f>
        <v>0</v>
      </c>
      <c r="I123" s="125">
        <f>'BITÁCORA CALIDAD DE AGUA '!BM43</f>
        <v>0</v>
      </c>
      <c r="J123" s="125">
        <f>'BITÁCORA CALIDAD DE AGUA '!BP43</f>
        <v>0</v>
      </c>
      <c r="K123" s="125">
        <f>'BITÁCORA CALIDAD DE AGUA '!BE1349</f>
        <v>0</v>
      </c>
      <c r="L123" s="125">
        <f>'BITÁCORA CALIDAD DE AGUA '!BV43</f>
        <v>0</v>
      </c>
      <c r="M123" s="125">
        <f>'BITÁCORA CALIDAD DE AGUA '!BY43</f>
        <v>0</v>
      </c>
      <c r="N123" s="125">
        <f>'BITÁCORA CALIDAD DE AGUA '!CB43</f>
        <v>0</v>
      </c>
      <c r="O123" s="125">
        <f>'BITÁCORA CALIDAD DE AGUA '!CE43</f>
        <v>0</v>
      </c>
      <c r="P123" s="116">
        <f>'BITÁCORA CALIDAD DE AGUA '!CH43</f>
        <v>0</v>
      </c>
      <c r="Q123" s="116">
        <f>'BITÁCORA CALIDAD DE AGUA '!CK43</f>
        <v>0</v>
      </c>
      <c r="R123" s="116">
        <f>'BITÁCORA CALIDAD DE AGUA '!CN43</f>
        <v>0</v>
      </c>
      <c r="S123" s="116">
        <f>'BITÁCORA CALIDAD DE AGUA '!CQ43</f>
        <v>0</v>
      </c>
      <c r="T123" s="143"/>
      <c r="U123" s="143"/>
      <c r="V123" s="143"/>
      <c r="W123" s="116">
        <f>INDEX('Tabla datos 1'!E123:V123,MATCH(DASHBOARD!$B$96,'Tabla datos 1'!$E$1:$V$1,0))</f>
        <v>0</v>
      </c>
      <c r="X123" s="116">
        <f>INDEX('Tabla datos 1'!E123:V123,MATCH(DASHBOARD!$B$275,'Tabla datos 1'!$E$1:$V$1,0))</f>
        <v>0</v>
      </c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164" s="119" customFormat="1" x14ac:dyDescent="0.25">
      <c r="A124" s="82">
        <v>123</v>
      </c>
      <c r="B124" s="121">
        <f t="shared" si="1"/>
        <v>46114</v>
      </c>
      <c r="C124" s="115" t="s">
        <v>148</v>
      </c>
      <c r="D124" s="122">
        <v>3</v>
      </c>
      <c r="E124" s="125">
        <f>'BITÁCORA CALIDAD DE AGUA '!BA44</f>
        <v>0</v>
      </c>
      <c r="F124" s="125">
        <f>'BITÁCORA CALIDAD DE AGUA '!BD44</f>
        <v>0</v>
      </c>
      <c r="G124" s="125">
        <f>'BITÁCORA CALIDAD DE AGUA '!BG44</f>
        <v>0</v>
      </c>
      <c r="H124" s="125">
        <f>'BITÁCORA CALIDAD DE AGUA '!BJ44</f>
        <v>0</v>
      </c>
      <c r="I124" s="125">
        <f>'BITÁCORA CALIDAD DE AGUA '!BM44</f>
        <v>0</v>
      </c>
      <c r="J124" s="125">
        <f>'BITÁCORA CALIDAD DE AGUA '!BP44</f>
        <v>0</v>
      </c>
      <c r="K124" s="125">
        <f>'BITÁCORA CALIDAD DE AGUA '!BE1350</f>
        <v>0</v>
      </c>
      <c r="L124" s="125">
        <f>'BITÁCORA CALIDAD DE AGUA '!BV44</f>
        <v>0</v>
      </c>
      <c r="M124" s="125">
        <f>'BITÁCORA CALIDAD DE AGUA '!BY44</f>
        <v>0</v>
      </c>
      <c r="N124" s="125">
        <f>'BITÁCORA CALIDAD DE AGUA '!CB44</f>
        <v>0</v>
      </c>
      <c r="O124" s="125">
        <f>'BITÁCORA CALIDAD DE AGUA '!CE44</f>
        <v>0</v>
      </c>
      <c r="P124" s="116">
        <f>'BITÁCORA CALIDAD DE AGUA '!CH44</f>
        <v>0</v>
      </c>
      <c r="Q124" s="116">
        <f>'BITÁCORA CALIDAD DE AGUA '!CK44</f>
        <v>0</v>
      </c>
      <c r="R124" s="116">
        <f>'BITÁCORA CALIDAD DE AGUA '!CN44</f>
        <v>0</v>
      </c>
      <c r="S124" s="116">
        <f>'BITÁCORA CALIDAD DE AGUA '!CQ44</f>
        <v>0</v>
      </c>
      <c r="T124" s="143"/>
      <c r="U124" s="143"/>
      <c r="V124" s="143"/>
      <c r="W124" s="116">
        <f>INDEX('Tabla datos 1'!E124:V124,MATCH(DASHBOARD!$B$96,'Tabla datos 1'!$E$1:$V$1,0))</f>
        <v>0</v>
      </c>
      <c r="X124" s="116">
        <f>INDEX('Tabla datos 1'!E124:V124,MATCH(DASHBOARD!$B$275,'Tabla datos 1'!$E$1:$V$1,0))</f>
        <v>0</v>
      </c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</row>
    <row r="125" spans="1:164" s="119" customFormat="1" x14ac:dyDescent="0.25">
      <c r="A125" s="82">
        <v>124</v>
      </c>
      <c r="B125" s="121">
        <f t="shared" si="1"/>
        <v>46114</v>
      </c>
      <c r="C125" s="115" t="s">
        <v>149</v>
      </c>
      <c r="D125" s="122">
        <v>3</v>
      </c>
      <c r="E125" s="125">
        <f>'BITÁCORA CALIDAD DE AGUA '!BA45</f>
        <v>0</v>
      </c>
      <c r="F125" s="125">
        <f>'BITÁCORA CALIDAD DE AGUA '!BD45</f>
        <v>0</v>
      </c>
      <c r="G125" s="125">
        <f>'BITÁCORA CALIDAD DE AGUA '!BG45</f>
        <v>0</v>
      </c>
      <c r="H125" s="125">
        <f>'BITÁCORA CALIDAD DE AGUA '!BJ45</f>
        <v>0</v>
      </c>
      <c r="I125" s="125">
        <f>'BITÁCORA CALIDAD DE AGUA '!BM45</f>
        <v>0</v>
      </c>
      <c r="J125" s="125">
        <f>'BITÁCORA CALIDAD DE AGUA '!BP45</f>
        <v>0</v>
      </c>
      <c r="K125" s="125">
        <f>'BITÁCORA CALIDAD DE AGUA '!BE1351</f>
        <v>0</v>
      </c>
      <c r="L125" s="125">
        <f>'BITÁCORA CALIDAD DE AGUA '!BV45</f>
        <v>0</v>
      </c>
      <c r="M125" s="125">
        <f>'BITÁCORA CALIDAD DE AGUA '!BY45</f>
        <v>0</v>
      </c>
      <c r="N125" s="125">
        <f>'BITÁCORA CALIDAD DE AGUA '!CB45</f>
        <v>0</v>
      </c>
      <c r="O125" s="125">
        <f>'BITÁCORA CALIDAD DE AGUA '!CE45</f>
        <v>0</v>
      </c>
      <c r="P125" s="116">
        <f>'BITÁCORA CALIDAD DE AGUA '!CH45</f>
        <v>0</v>
      </c>
      <c r="Q125" s="116">
        <f>'BITÁCORA CALIDAD DE AGUA '!CK45</f>
        <v>0</v>
      </c>
      <c r="R125" s="116">
        <f>'BITÁCORA CALIDAD DE AGUA '!CN45</f>
        <v>0</v>
      </c>
      <c r="S125" s="116">
        <f>'BITÁCORA CALIDAD DE AGUA '!CQ45</f>
        <v>0</v>
      </c>
      <c r="T125" s="143"/>
      <c r="U125" s="143"/>
      <c r="V125" s="143"/>
      <c r="W125" s="116">
        <f>INDEX('Tabla datos 1'!E125:V125,MATCH(DASHBOARD!$B$96,'Tabla datos 1'!$E$1:$V$1,0))</f>
        <v>0</v>
      </c>
      <c r="X125" s="116">
        <f>INDEX('Tabla datos 1'!E125:V125,MATCH(DASHBOARD!$B$275,'Tabla datos 1'!$E$1:$V$1,0))</f>
        <v>0</v>
      </c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</row>
    <row r="126" spans="1:164" s="119" customFormat="1" x14ac:dyDescent="0.25">
      <c r="A126" s="82">
        <v>125</v>
      </c>
      <c r="B126" s="121">
        <f t="shared" si="1"/>
        <v>46114</v>
      </c>
      <c r="C126" s="115" t="s">
        <v>150</v>
      </c>
      <c r="D126" s="122">
        <v>3</v>
      </c>
      <c r="E126" s="125">
        <f>'BITÁCORA CALIDAD DE AGUA '!BA46</f>
        <v>0</v>
      </c>
      <c r="F126" s="125">
        <f>'BITÁCORA CALIDAD DE AGUA '!BD46</f>
        <v>0</v>
      </c>
      <c r="G126" s="125">
        <f>'BITÁCORA CALIDAD DE AGUA '!BG46</f>
        <v>0</v>
      </c>
      <c r="H126" s="125">
        <f>'BITÁCORA CALIDAD DE AGUA '!BJ46</f>
        <v>0</v>
      </c>
      <c r="I126" s="125">
        <f>'BITÁCORA CALIDAD DE AGUA '!BM46</f>
        <v>0</v>
      </c>
      <c r="J126" s="125">
        <f>'BITÁCORA CALIDAD DE AGUA '!BP46</f>
        <v>0</v>
      </c>
      <c r="K126" s="125">
        <f>'BITÁCORA CALIDAD DE AGUA '!BE1352</f>
        <v>0</v>
      </c>
      <c r="L126" s="125">
        <f>'BITÁCORA CALIDAD DE AGUA '!BV46</f>
        <v>0</v>
      </c>
      <c r="M126" s="125">
        <f>'BITÁCORA CALIDAD DE AGUA '!BY46</f>
        <v>0</v>
      </c>
      <c r="N126" s="125">
        <f>'BITÁCORA CALIDAD DE AGUA '!CB46</f>
        <v>0</v>
      </c>
      <c r="O126" s="125">
        <f>'BITÁCORA CALIDAD DE AGUA '!CE46</f>
        <v>0</v>
      </c>
      <c r="P126" s="116">
        <f>'BITÁCORA CALIDAD DE AGUA '!CH46</f>
        <v>0</v>
      </c>
      <c r="Q126" s="116">
        <f>'BITÁCORA CALIDAD DE AGUA '!CK46</f>
        <v>0</v>
      </c>
      <c r="R126" s="116">
        <f>'BITÁCORA CALIDAD DE AGUA '!CN46</f>
        <v>0</v>
      </c>
      <c r="S126" s="116">
        <f>'BITÁCORA CALIDAD DE AGUA '!CQ46</f>
        <v>0</v>
      </c>
      <c r="T126" s="143"/>
      <c r="U126" s="143"/>
      <c r="V126" s="143"/>
      <c r="W126" s="116">
        <f>INDEX('Tabla datos 1'!E126:V126,MATCH(DASHBOARD!$B$96,'Tabla datos 1'!$E$1:$V$1,0))</f>
        <v>0</v>
      </c>
      <c r="X126" s="116">
        <f>INDEX('Tabla datos 1'!E126:V126,MATCH(DASHBOARD!$B$275,'Tabla datos 1'!$E$1:$V$1,0))</f>
        <v>0</v>
      </c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</row>
    <row r="127" spans="1:164" s="128" customFormat="1" ht="15.75" thickBot="1" x14ac:dyDescent="0.3">
      <c r="A127" s="82">
        <v>126</v>
      </c>
      <c r="B127" s="121">
        <f t="shared" si="1"/>
        <v>46114</v>
      </c>
      <c r="C127" s="126" t="s">
        <v>151</v>
      </c>
      <c r="D127" s="127">
        <v>3</v>
      </c>
      <c r="E127" s="129">
        <f>'BITÁCORA CALIDAD DE AGUA '!BA47</f>
        <v>0</v>
      </c>
      <c r="F127" s="129">
        <f>'BITÁCORA CALIDAD DE AGUA '!BD47</f>
        <v>0</v>
      </c>
      <c r="G127" s="129">
        <f>'BITÁCORA CALIDAD DE AGUA '!BG47</f>
        <v>0</v>
      </c>
      <c r="H127" s="129">
        <f>'BITÁCORA CALIDAD DE AGUA '!BJ47</f>
        <v>0</v>
      </c>
      <c r="I127" s="129">
        <f>'BITÁCORA CALIDAD DE AGUA '!BM47</f>
        <v>0</v>
      </c>
      <c r="J127" s="129">
        <f>'BITÁCORA CALIDAD DE AGUA '!BP47</f>
        <v>0</v>
      </c>
      <c r="K127" s="129">
        <f>'BITÁCORA CALIDAD DE AGUA '!BE1353</f>
        <v>0</v>
      </c>
      <c r="L127" s="129">
        <f>'BITÁCORA CALIDAD DE AGUA '!BV47</f>
        <v>0</v>
      </c>
      <c r="M127" s="129">
        <f>'BITÁCORA CALIDAD DE AGUA '!BY47</f>
        <v>0</v>
      </c>
      <c r="N127" s="129">
        <f>'BITÁCORA CALIDAD DE AGUA '!CB47</f>
        <v>0</v>
      </c>
      <c r="O127" s="129">
        <f>'BITÁCORA CALIDAD DE AGUA '!CE47</f>
        <v>0</v>
      </c>
      <c r="P127" s="117">
        <f>'BITÁCORA CALIDAD DE AGUA '!CH47</f>
        <v>0</v>
      </c>
      <c r="Q127" s="117">
        <f>'BITÁCORA CALIDAD DE AGUA '!CK47</f>
        <v>0</v>
      </c>
      <c r="R127" s="117">
        <f>'BITÁCORA CALIDAD DE AGUA '!CN47</f>
        <v>0</v>
      </c>
      <c r="S127" s="117">
        <f>'BITÁCORA CALIDAD DE AGUA '!CQ47</f>
        <v>0</v>
      </c>
      <c r="T127" s="144"/>
      <c r="U127" s="144"/>
      <c r="V127" s="144"/>
      <c r="W127" s="117">
        <f>INDEX('Tabla datos 1'!E127:V127,MATCH(DASHBOARD!$B$96,'Tabla datos 1'!$E$1:$V$1,0))</f>
        <v>0</v>
      </c>
      <c r="X127" s="117">
        <f>INDEX('Tabla datos 1'!E127:V127,MATCH(DASHBOARD!$B$275,'Tabla datos 1'!$E$1:$V$1,0))</f>
        <v>0</v>
      </c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</row>
    <row r="128" spans="1:164" s="82" customFormat="1" ht="12.2" customHeight="1" x14ac:dyDescent="0.25">
      <c r="A128" s="82">
        <v>127</v>
      </c>
      <c r="B128" s="78">
        <f>+B127+1</f>
        <v>46115</v>
      </c>
      <c r="C128" s="79" t="s">
        <v>132</v>
      </c>
      <c r="D128" s="80">
        <v>1</v>
      </c>
      <c r="E128" s="81">
        <f>'BITÁCORA CALIDAD DE AGUA '!AY51</f>
        <v>0</v>
      </c>
      <c r="F128" s="81">
        <f>'BITÁCORA CALIDAD DE AGUA '!BB51</f>
        <v>0</v>
      </c>
      <c r="G128" s="81">
        <f>'BITÁCORA CALIDAD DE AGUA '!BE51</f>
        <v>0</v>
      </c>
      <c r="H128" s="81">
        <f>'BITÁCORA CALIDAD DE AGUA '!BH51</f>
        <v>0</v>
      </c>
      <c r="I128" s="81">
        <f>'BITÁCORA CALIDAD DE AGUA '!BK51</f>
        <v>0</v>
      </c>
      <c r="J128" s="81">
        <f>'BITÁCORA CALIDAD DE AGUA '!BN51</f>
        <v>0</v>
      </c>
      <c r="K128" s="81">
        <f>'BITÁCORA CALIDAD DE AGUA '!BQ51</f>
        <v>0</v>
      </c>
      <c r="L128" s="81">
        <f>'BITÁCORA CALIDAD DE AGUA '!BT51</f>
        <v>0</v>
      </c>
      <c r="M128" s="81">
        <f>'BITÁCORA CALIDAD DE AGUA '!BW51</f>
        <v>0</v>
      </c>
      <c r="N128" s="81">
        <f>'BITÁCORA CALIDAD DE AGUA '!BZ51</f>
        <v>0</v>
      </c>
      <c r="O128" s="81">
        <f>'BITÁCORA CALIDAD DE AGUA '!CC51</f>
        <v>0</v>
      </c>
      <c r="P128" s="79">
        <f>'BITÁCORA CALIDAD DE AGUA '!CF51</f>
        <v>0</v>
      </c>
      <c r="Q128" s="79">
        <f>'BITÁCORA CALIDAD DE AGUA '!CI51</f>
        <v>0</v>
      </c>
      <c r="R128" s="79">
        <f>'BITÁCORA CALIDAD DE AGUA '!CL51</f>
        <v>0</v>
      </c>
      <c r="S128" s="79">
        <f>'BITÁCORA CALIDAD DE AGUA '!CO51</f>
        <v>0</v>
      </c>
      <c r="T128" s="130"/>
      <c r="U128" s="130"/>
      <c r="V128" s="130"/>
      <c r="W128" s="79">
        <f>INDEX('Tabla datos 1'!E128:V128,MATCH(DASHBOARD!$B$96,'Tabla datos 1'!$E$1:$V$1,0))</f>
        <v>0</v>
      </c>
      <c r="X128" s="79">
        <f>INDEX('Tabla datos 1'!E128:V128,MATCH(DASHBOARD!$B$275,'Tabla datos 1'!$E$1:$V$1,0))</f>
        <v>0</v>
      </c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</row>
    <row r="129" spans="1:164" s="82" customFormat="1" ht="12.2" customHeight="1" x14ac:dyDescent="0.25">
      <c r="A129" s="82">
        <v>128</v>
      </c>
      <c r="B129" s="83">
        <f>+B128</f>
        <v>46115</v>
      </c>
      <c r="C129" s="84" t="s">
        <v>9</v>
      </c>
      <c r="D129" s="85">
        <v>1</v>
      </c>
      <c r="E129" s="86">
        <f>'BITÁCORA CALIDAD DE AGUA '!AY52</f>
        <v>0</v>
      </c>
      <c r="F129" s="86">
        <f>'BITÁCORA CALIDAD DE AGUA '!BB52</f>
        <v>0</v>
      </c>
      <c r="G129" s="86">
        <f>'BITÁCORA CALIDAD DE AGUA '!BE52</f>
        <v>0</v>
      </c>
      <c r="H129" s="86">
        <f>'BITÁCORA CALIDAD DE AGUA '!BH52</f>
        <v>0</v>
      </c>
      <c r="I129" s="86">
        <f>'BITÁCORA CALIDAD DE AGUA '!BK52</f>
        <v>0</v>
      </c>
      <c r="J129" s="86">
        <f>'BITÁCORA CALIDAD DE AGUA '!BN52</f>
        <v>0</v>
      </c>
      <c r="K129" s="86">
        <f>'BITÁCORA CALIDAD DE AGUA '!BQ52</f>
        <v>0</v>
      </c>
      <c r="L129" s="86">
        <f>'BITÁCORA CALIDAD DE AGUA '!BT52</f>
        <v>0</v>
      </c>
      <c r="M129" s="86">
        <f>'BITÁCORA CALIDAD DE AGUA '!BW52</f>
        <v>0</v>
      </c>
      <c r="N129" s="86">
        <f>'BITÁCORA CALIDAD DE AGUA '!BZ52</f>
        <v>0</v>
      </c>
      <c r="O129" s="86">
        <f>'BITÁCORA CALIDAD DE AGUA '!CC52</f>
        <v>0</v>
      </c>
      <c r="P129" s="87">
        <f>'BITÁCORA CALIDAD DE AGUA '!CF52</f>
        <v>0</v>
      </c>
      <c r="Q129" s="87">
        <f>'BITÁCORA CALIDAD DE AGUA '!CI52</f>
        <v>0</v>
      </c>
      <c r="R129" s="87">
        <f>'BITÁCORA CALIDAD DE AGUA '!CL52</f>
        <v>0</v>
      </c>
      <c r="S129" s="87">
        <f>'BITÁCORA CALIDAD DE AGUA '!CO52</f>
        <v>0</v>
      </c>
      <c r="T129" s="131"/>
      <c r="U129" s="131"/>
      <c r="V129" s="131"/>
      <c r="W129" s="87">
        <f>INDEX('Tabla datos 1'!E129:V129,MATCH(DASHBOARD!$B$96,'Tabla datos 1'!$E$1:$V$1,0))</f>
        <v>0</v>
      </c>
      <c r="X129" s="87">
        <f>INDEX('Tabla datos 1'!E129:V129,MATCH(DASHBOARD!$B$275,'Tabla datos 1'!$E$1:$V$1,0))</f>
        <v>0</v>
      </c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</row>
    <row r="130" spans="1:164" s="82" customFormat="1" ht="12.2" customHeight="1" x14ac:dyDescent="0.25">
      <c r="A130" s="82">
        <v>129</v>
      </c>
      <c r="B130" s="83">
        <f t="shared" ref="B130:B190" si="2">+B129</f>
        <v>46115</v>
      </c>
      <c r="C130" s="88" t="s">
        <v>133</v>
      </c>
      <c r="D130" s="85">
        <v>1</v>
      </c>
      <c r="E130" s="89">
        <f>'BITÁCORA CALIDAD DE AGUA '!AY53</f>
        <v>0</v>
      </c>
      <c r="F130" s="89">
        <f>'BITÁCORA CALIDAD DE AGUA '!BB53</f>
        <v>0</v>
      </c>
      <c r="G130" s="89">
        <f>'BITÁCORA CALIDAD DE AGUA '!BE53</f>
        <v>0</v>
      </c>
      <c r="H130" s="89">
        <f>'BITÁCORA CALIDAD DE AGUA '!BH53</f>
        <v>0</v>
      </c>
      <c r="I130" s="89">
        <f>'BITÁCORA CALIDAD DE AGUA '!BK53</f>
        <v>0</v>
      </c>
      <c r="J130" s="89">
        <f>'BITÁCORA CALIDAD DE AGUA '!BN53</f>
        <v>0</v>
      </c>
      <c r="K130" s="89">
        <f>'BITÁCORA CALIDAD DE AGUA '!BQ53</f>
        <v>0</v>
      </c>
      <c r="L130" s="89">
        <f>'BITÁCORA CALIDAD DE AGUA '!BT53</f>
        <v>0</v>
      </c>
      <c r="M130" s="89">
        <f>'BITÁCORA CALIDAD DE AGUA '!BW53</f>
        <v>0</v>
      </c>
      <c r="N130" s="89">
        <f>'BITÁCORA CALIDAD DE AGUA '!BZ53</f>
        <v>0</v>
      </c>
      <c r="O130" s="89">
        <f>'BITÁCORA CALIDAD DE AGUA '!CC53</f>
        <v>0</v>
      </c>
      <c r="P130" s="88">
        <f>'BITÁCORA CALIDAD DE AGUA '!CF53</f>
        <v>0</v>
      </c>
      <c r="Q130" s="88">
        <f>'BITÁCORA CALIDAD DE AGUA '!CI53</f>
        <v>0</v>
      </c>
      <c r="R130" s="88">
        <f>'BITÁCORA CALIDAD DE AGUA '!CL53</f>
        <v>0</v>
      </c>
      <c r="S130" s="88">
        <f>'BITÁCORA CALIDAD DE AGUA '!CO53</f>
        <v>0</v>
      </c>
      <c r="T130" s="132"/>
      <c r="U130" s="132"/>
      <c r="V130" s="132"/>
      <c r="W130" s="88">
        <f>INDEX('Tabla datos 1'!E130:V130,MATCH(DASHBOARD!$B$96,'Tabla datos 1'!$E$1:$V$1,0))</f>
        <v>0</v>
      </c>
      <c r="X130" s="88">
        <f>INDEX('Tabla datos 1'!E130:V130,MATCH(DASHBOARD!$B$275,'Tabla datos 1'!$E$1:$V$1,0))</f>
        <v>0</v>
      </c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</row>
    <row r="131" spans="1:164" s="82" customFormat="1" ht="12.2" customHeight="1" x14ac:dyDescent="0.25">
      <c r="A131" s="82">
        <v>130</v>
      </c>
      <c r="B131" s="83">
        <f t="shared" si="2"/>
        <v>46115</v>
      </c>
      <c r="C131" s="88" t="s">
        <v>134</v>
      </c>
      <c r="D131" s="85">
        <v>1</v>
      </c>
      <c r="E131" s="90">
        <f>'BITÁCORA CALIDAD DE AGUA '!AY54</f>
        <v>0</v>
      </c>
      <c r="F131" s="90">
        <f>'BITÁCORA CALIDAD DE AGUA '!BB54</f>
        <v>0</v>
      </c>
      <c r="G131" s="90">
        <f>'BITÁCORA CALIDAD DE AGUA '!BE54</f>
        <v>0</v>
      </c>
      <c r="H131" s="90">
        <f>'BITÁCORA CALIDAD DE AGUA '!BH54</f>
        <v>0</v>
      </c>
      <c r="I131" s="90">
        <f>'BITÁCORA CALIDAD DE AGUA '!BK54</f>
        <v>0</v>
      </c>
      <c r="J131" s="90">
        <f>'BITÁCORA CALIDAD DE AGUA '!BN54</f>
        <v>0</v>
      </c>
      <c r="K131" s="90">
        <f>'BITÁCORA CALIDAD DE AGUA '!BQ54</f>
        <v>0</v>
      </c>
      <c r="L131" s="90">
        <f>'BITÁCORA CALIDAD DE AGUA '!BT54</f>
        <v>0</v>
      </c>
      <c r="M131" s="90">
        <f>'BITÁCORA CALIDAD DE AGUA '!BW54</f>
        <v>0</v>
      </c>
      <c r="N131" s="90">
        <f>'BITÁCORA CALIDAD DE AGUA '!BZ54</f>
        <v>0</v>
      </c>
      <c r="O131" s="90">
        <f>'BITÁCORA CALIDAD DE AGUA '!CC54</f>
        <v>0</v>
      </c>
      <c r="P131" s="84">
        <f>'BITÁCORA CALIDAD DE AGUA '!CF54</f>
        <v>0</v>
      </c>
      <c r="Q131" s="84">
        <f>'BITÁCORA CALIDAD DE AGUA '!CI54</f>
        <v>0</v>
      </c>
      <c r="R131" s="84">
        <f>'BITÁCORA CALIDAD DE AGUA '!CL54</f>
        <v>0</v>
      </c>
      <c r="S131" s="84">
        <f>'BITÁCORA CALIDAD DE AGUA '!CO54</f>
        <v>0</v>
      </c>
      <c r="T131" s="133"/>
      <c r="U131" s="133"/>
      <c r="V131" s="133"/>
      <c r="W131" s="84">
        <f>INDEX('Tabla datos 1'!E131:V131,MATCH(DASHBOARD!$B$96,'Tabla datos 1'!$E$1:$V$1,0))</f>
        <v>0</v>
      </c>
      <c r="X131" s="84">
        <f>INDEX('Tabla datos 1'!E131:V131,MATCH(DASHBOARD!$B$275,'Tabla datos 1'!$E$1:$V$1,0))</f>
        <v>0</v>
      </c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</row>
    <row r="132" spans="1:164" s="82" customFormat="1" ht="12.2" customHeight="1" x14ac:dyDescent="0.25">
      <c r="A132" s="82">
        <v>131</v>
      </c>
      <c r="B132" s="83">
        <f t="shared" si="2"/>
        <v>46115</v>
      </c>
      <c r="C132" s="88" t="s">
        <v>135</v>
      </c>
      <c r="D132" s="85">
        <v>1</v>
      </c>
      <c r="E132" s="90">
        <f>'BITÁCORA CALIDAD DE AGUA '!AY55</f>
        <v>0</v>
      </c>
      <c r="F132" s="90">
        <f>'BITÁCORA CALIDAD DE AGUA '!BB55</f>
        <v>0</v>
      </c>
      <c r="G132" s="90">
        <f>'BITÁCORA CALIDAD DE AGUA '!BE55</f>
        <v>0</v>
      </c>
      <c r="H132" s="90">
        <f>'BITÁCORA CALIDAD DE AGUA '!BH55</f>
        <v>0</v>
      </c>
      <c r="I132" s="90">
        <f>'BITÁCORA CALIDAD DE AGUA '!BK55</f>
        <v>0</v>
      </c>
      <c r="J132" s="90">
        <f>'BITÁCORA CALIDAD DE AGUA '!BN55</f>
        <v>0</v>
      </c>
      <c r="K132" s="90">
        <f>'BITÁCORA CALIDAD DE AGUA '!BQ55</f>
        <v>0</v>
      </c>
      <c r="L132" s="90">
        <f>'BITÁCORA CALIDAD DE AGUA '!BT55</f>
        <v>0</v>
      </c>
      <c r="M132" s="90">
        <f>'BITÁCORA CALIDAD DE AGUA '!BW55</f>
        <v>0</v>
      </c>
      <c r="N132" s="90">
        <f>'BITÁCORA CALIDAD DE AGUA '!BZ55</f>
        <v>0</v>
      </c>
      <c r="O132" s="90">
        <f>'BITÁCORA CALIDAD DE AGUA '!CC55</f>
        <v>0</v>
      </c>
      <c r="P132" s="84">
        <f>'BITÁCORA CALIDAD DE AGUA '!CF55</f>
        <v>0</v>
      </c>
      <c r="Q132" s="84">
        <f>'BITÁCORA CALIDAD DE AGUA '!CI55</f>
        <v>0</v>
      </c>
      <c r="R132" s="84">
        <f>'BITÁCORA CALIDAD DE AGUA '!CL55</f>
        <v>0</v>
      </c>
      <c r="S132" s="84">
        <f>'BITÁCORA CALIDAD DE AGUA '!CO55</f>
        <v>0</v>
      </c>
      <c r="T132" s="133"/>
      <c r="U132" s="133"/>
      <c r="V132" s="133"/>
      <c r="W132" s="84">
        <f>INDEX('Tabla datos 1'!E132:V132,MATCH(DASHBOARD!$B$96,'Tabla datos 1'!$E$1:$V$1,0))</f>
        <v>0</v>
      </c>
      <c r="X132" s="84">
        <f>INDEX('Tabla datos 1'!E132:V132,MATCH(DASHBOARD!$B$275,'Tabla datos 1'!$E$1:$V$1,0))</f>
        <v>0</v>
      </c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</row>
    <row r="133" spans="1:164" s="82" customFormat="1" ht="12.2" customHeight="1" x14ac:dyDescent="0.25">
      <c r="A133" s="82">
        <v>132</v>
      </c>
      <c r="B133" s="83">
        <f t="shared" si="2"/>
        <v>46115</v>
      </c>
      <c r="C133" s="88" t="s">
        <v>136</v>
      </c>
      <c r="D133" s="85">
        <v>1</v>
      </c>
      <c r="E133" s="90">
        <f>'BITÁCORA CALIDAD DE AGUA '!AY56</f>
        <v>0</v>
      </c>
      <c r="F133" s="90">
        <f>'BITÁCORA CALIDAD DE AGUA '!BB56</f>
        <v>0</v>
      </c>
      <c r="G133" s="90">
        <f>'BITÁCORA CALIDAD DE AGUA '!BE56</f>
        <v>0</v>
      </c>
      <c r="H133" s="90">
        <f>'BITÁCORA CALIDAD DE AGUA '!BH56</f>
        <v>0</v>
      </c>
      <c r="I133" s="90">
        <f>'BITÁCORA CALIDAD DE AGUA '!BK56</f>
        <v>0</v>
      </c>
      <c r="J133" s="90">
        <f>'BITÁCORA CALIDAD DE AGUA '!BN56</f>
        <v>0</v>
      </c>
      <c r="K133" s="90">
        <f>'BITÁCORA CALIDAD DE AGUA '!BQ56</f>
        <v>0</v>
      </c>
      <c r="L133" s="90">
        <f>'BITÁCORA CALIDAD DE AGUA '!BT56</f>
        <v>0</v>
      </c>
      <c r="M133" s="90">
        <f>'BITÁCORA CALIDAD DE AGUA '!BW56</f>
        <v>0</v>
      </c>
      <c r="N133" s="90">
        <f>'BITÁCORA CALIDAD DE AGUA '!BZ56</f>
        <v>0</v>
      </c>
      <c r="O133" s="90">
        <f>'BITÁCORA CALIDAD DE AGUA '!CC56</f>
        <v>0</v>
      </c>
      <c r="P133" s="84">
        <f>'BITÁCORA CALIDAD DE AGUA '!CF56</f>
        <v>0</v>
      </c>
      <c r="Q133" s="84">
        <f>'BITÁCORA CALIDAD DE AGUA '!CI56</f>
        <v>0</v>
      </c>
      <c r="R133" s="84">
        <f>'BITÁCORA CALIDAD DE AGUA '!CL56</f>
        <v>0</v>
      </c>
      <c r="S133" s="84">
        <f>'BITÁCORA CALIDAD DE AGUA '!CO56</f>
        <v>0</v>
      </c>
      <c r="T133" s="133"/>
      <c r="U133" s="133"/>
      <c r="V133" s="133"/>
      <c r="W133" s="84">
        <f>INDEX('Tabla datos 1'!E133:V133,MATCH(DASHBOARD!$B$96,'Tabla datos 1'!$E$1:$V$1,0))</f>
        <v>0</v>
      </c>
      <c r="X133" s="84">
        <f>INDEX('Tabla datos 1'!E133:V133,MATCH(DASHBOARD!$B$275,'Tabla datos 1'!$E$1:$V$1,0))</f>
        <v>0</v>
      </c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</row>
    <row r="134" spans="1:164" s="82" customFormat="1" ht="12.2" customHeight="1" x14ac:dyDescent="0.25">
      <c r="A134" s="82">
        <v>133</v>
      </c>
      <c r="B134" s="83">
        <f t="shared" si="2"/>
        <v>46115</v>
      </c>
      <c r="C134" s="88" t="s">
        <v>137</v>
      </c>
      <c r="D134" s="85">
        <v>1</v>
      </c>
      <c r="E134" s="90">
        <f>'BITÁCORA CALIDAD DE AGUA '!AY57</f>
        <v>0</v>
      </c>
      <c r="F134" s="90">
        <f>'BITÁCORA CALIDAD DE AGUA '!BB57</f>
        <v>0</v>
      </c>
      <c r="G134" s="90">
        <f>'BITÁCORA CALIDAD DE AGUA '!BE57</f>
        <v>0</v>
      </c>
      <c r="H134" s="90">
        <f>'BITÁCORA CALIDAD DE AGUA '!BH57</f>
        <v>0</v>
      </c>
      <c r="I134" s="90">
        <f>'BITÁCORA CALIDAD DE AGUA '!BK57</f>
        <v>0</v>
      </c>
      <c r="J134" s="90">
        <f>'BITÁCORA CALIDAD DE AGUA '!BN57</f>
        <v>0</v>
      </c>
      <c r="K134" s="90">
        <f>'BITÁCORA CALIDAD DE AGUA '!BQ57</f>
        <v>0</v>
      </c>
      <c r="L134" s="90">
        <f>'BITÁCORA CALIDAD DE AGUA '!BT57</f>
        <v>0</v>
      </c>
      <c r="M134" s="90">
        <f>'BITÁCORA CALIDAD DE AGUA '!BW57</f>
        <v>0</v>
      </c>
      <c r="N134" s="90">
        <f>'BITÁCORA CALIDAD DE AGUA '!BZ57</f>
        <v>0</v>
      </c>
      <c r="O134" s="90">
        <f>'BITÁCORA CALIDAD DE AGUA '!CC57</f>
        <v>0</v>
      </c>
      <c r="P134" s="84">
        <f>'BITÁCORA CALIDAD DE AGUA '!CF57</f>
        <v>0</v>
      </c>
      <c r="Q134" s="84">
        <f>'BITÁCORA CALIDAD DE AGUA '!CI57</f>
        <v>0</v>
      </c>
      <c r="R134" s="84">
        <f>'BITÁCORA CALIDAD DE AGUA '!CL57</f>
        <v>0</v>
      </c>
      <c r="S134" s="84">
        <f>'BITÁCORA CALIDAD DE AGUA '!CO57</f>
        <v>0</v>
      </c>
      <c r="T134" s="133"/>
      <c r="U134" s="133"/>
      <c r="V134" s="133"/>
      <c r="W134" s="84">
        <f>INDEX('Tabla datos 1'!E134:V134,MATCH(DASHBOARD!$B$96,'Tabla datos 1'!$E$1:$V$1,0))</f>
        <v>0</v>
      </c>
      <c r="X134" s="84">
        <f>INDEX('Tabla datos 1'!E134:V134,MATCH(DASHBOARD!$B$275,'Tabla datos 1'!$E$1:$V$1,0))</f>
        <v>0</v>
      </c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</row>
    <row r="135" spans="1:164" s="82" customFormat="1" ht="12.2" customHeight="1" x14ac:dyDescent="0.25">
      <c r="A135" s="82">
        <v>134</v>
      </c>
      <c r="B135" s="83">
        <f t="shared" si="2"/>
        <v>46115</v>
      </c>
      <c r="C135" s="88" t="s">
        <v>138</v>
      </c>
      <c r="D135" s="85">
        <v>1</v>
      </c>
      <c r="E135" s="90">
        <f>'BITÁCORA CALIDAD DE AGUA '!AY58</f>
        <v>0</v>
      </c>
      <c r="F135" s="90">
        <f>'BITÁCORA CALIDAD DE AGUA '!BB58</f>
        <v>0</v>
      </c>
      <c r="G135" s="90">
        <f>'BITÁCORA CALIDAD DE AGUA '!BE58</f>
        <v>0</v>
      </c>
      <c r="H135" s="90">
        <f>'BITÁCORA CALIDAD DE AGUA '!BH58</f>
        <v>0</v>
      </c>
      <c r="I135" s="90">
        <f>'BITÁCORA CALIDAD DE AGUA '!BK58</f>
        <v>0</v>
      </c>
      <c r="J135" s="90">
        <f>'BITÁCORA CALIDAD DE AGUA '!BN58</f>
        <v>0</v>
      </c>
      <c r="K135" s="90">
        <f>'BITÁCORA CALIDAD DE AGUA '!BQ58</f>
        <v>0</v>
      </c>
      <c r="L135" s="90">
        <f>'BITÁCORA CALIDAD DE AGUA '!BT58</f>
        <v>0</v>
      </c>
      <c r="M135" s="90">
        <f>'BITÁCORA CALIDAD DE AGUA '!BW58</f>
        <v>0</v>
      </c>
      <c r="N135" s="90">
        <f>'BITÁCORA CALIDAD DE AGUA '!BZ58</f>
        <v>0</v>
      </c>
      <c r="O135" s="90">
        <f>'BITÁCORA CALIDAD DE AGUA '!CC58</f>
        <v>0</v>
      </c>
      <c r="P135" s="84">
        <f>'BITÁCORA CALIDAD DE AGUA '!CF58</f>
        <v>0</v>
      </c>
      <c r="Q135" s="84">
        <f>'BITÁCORA CALIDAD DE AGUA '!CI58</f>
        <v>0</v>
      </c>
      <c r="R135" s="84">
        <f>'BITÁCORA CALIDAD DE AGUA '!CL58</f>
        <v>0</v>
      </c>
      <c r="S135" s="84">
        <f>'BITÁCORA CALIDAD DE AGUA '!CO58</f>
        <v>0</v>
      </c>
      <c r="T135" s="133"/>
      <c r="U135" s="133"/>
      <c r="V135" s="133"/>
      <c r="W135" s="84">
        <f>INDEX('Tabla datos 1'!E135:V135,MATCH(DASHBOARD!$B$96,'Tabla datos 1'!$E$1:$V$1,0))</f>
        <v>0</v>
      </c>
      <c r="X135" s="84">
        <f>INDEX('Tabla datos 1'!E135:V135,MATCH(DASHBOARD!$B$275,'Tabla datos 1'!$E$1:$V$1,0))</f>
        <v>0</v>
      </c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</row>
    <row r="136" spans="1:164" s="82" customFormat="1" ht="12.2" customHeight="1" x14ac:dyDescent="0.25">
      <c r="A136" s="82">
        <v>135</v>
      </c>
      <c r="B136" s="83">
        <f t="shared" si="2"/>
        <v>46115</v>
      </c>
      <c r="C136" s="88" t="s">
        <v>139</v>
      </c>
      <c r="D136" s="85">
        <v>1</v>
      </c>
      <c r="E136" s="90">
        <f>'BITÁCORA CALIDAD DE AGUA '!AY59</f>
        <v>0</v>
      </c>
      <c r="F136" s="90">
        <f>'BITÁCORA CALIDAD DE AGUA '!BB59</f>
        <v>0</v>
      </c>
      <c r="G136" s="90">
        <f>'BITÁCORA CALIDAD DE AGUA '!BE59</f>
        <v>0</v>
      </c>
      <c r="H136" s="90">
        <f>'BITÁCORA CALIDAD DE AGUA '!BH59</f>
        <v>0</v>
      </c>
      <c r="I136" s="90">
        <f>'BITÁCORA CALIDAD DE AGUA '!BK59</f>
        <v>0</v>
      </c>
      <c r="J136" s="90">
        <f>'BITÁCORA CALIDAD DE AGUA '!BN59</f>
        <v>0</v>
      </c>
      <c r="K136" s="90">
        <f>'BITÁCORA CALIDAD DE AGUA '!BQ59</f>
        <v>0</v>
      </c>
      <c r="L136" s="90">
        <f>'BITÁCORA CALIDAD DE AGUA '!BT59</f>
        <v>0</v>
      </c>
      <c r="M136" s="90">
        <f>'BITÁCORA CALIDAD DE AGUA '!BW59</f>
        <v>0</v>
      </c>
      <c r="N136" s="90">
        <f>'BITÁCORA CALIDAD DE AGUA '!BZ59</f>
        <v>0</v>
      </c>
      <c r="O136" s="90">
        <f>'BITÁCORA CALIDAD DE AGUA '!CC59</f>
        <v>0</v>
      </c>
      <c r="P136" s="84">
        <f>'BITÁCORA CALIDAD DE AGUA '!CF59</f>
        <v>0</v>
      </c>
      <c r="Q136" s="84">
        <f>'BITÁCORA CALIDAD DE AGUA '!CI59</f>
        <v>0</v>
      </c>
      <c r="R136" s="84">
        <f>'BITÁCORA CALIDAD DE AGUA '!CL59</f>
        <v>0</v>
      </c>
      <c r="S136" s="84">
        <f>'BITÁCORA CALIDAD DE AGUA '!CO59</f>
        <v>0</v>
      </c>
      <c r="T136" s="133"/>
      <c r="U136" s="133"/>
      <c r="V136" s="133"/>
      <c r="W136" s="84">
        <f>INDEX('Tabla datos 1'!E136:V136,MATCH(DASHBOARD!$B$96,'Tabla datos 1'!$E$1:$V$1,0))</f>
        <v>0</v>
      </c>
      <c r="X136" s="84">
        <f>INDEX('Tabla datos 1'!E136:V136,MATCH(DASHBOARD!$B$275,'Tabla datos 1'!$E$1:$V$1,0))</f>
        <v>0</v>
      </c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</row>
    <row r="137" spans="1:164" s="82" customFormat="1" ht="12.2" customHeight="1" x14ac:dyDescent="0.25">
      <c r="A137" s="82">
        <v>136</v>
      </c>
      <c r="B137" s="83">
        <f t="shared" si="2"/>
        <v>46115</v>
      </c>
      <c r="C137" s="88" t="s">
        <v>140</v>
      </c>
      <c r="D137" s="85">
        <v>1</v>
      </c>
      <c r="E137" s="90">
        <f>'BITÁCORA CALIDAD DE AGUA '!AY60</f>
        <v>0</v>
      </c>
      <c r="F137" s="90">
        <f>'BITÁCORA CALIDAD DE AGUA '!BB60</f>
        <v>0</v>
      </c>
      <c r="G137" s="90">
        <f>'BITÁCORA CALIDAD DE AGUA '!BE60</f>
        <v>0</v>
      </c>
      <c r="H137" s="90">
        <f>'BITÁCORA CALIDAD DE AGUA '!BH60</f>
        <v>0</v>
      </c>
      <c r="I137" s="90">
        <f>'BITÁCORA CALIDAD DE AGUA '!BK60</f>
        <v>0</v>
      </c>
      <c r="J137" s="90">
        <f>'BITÁCORA CALIDAD DE AGUA '!BN60</f>
        <v>0</v>
      </c>
      <c r="K137" s="90">
        <f>'BITÁCORA CALIDAD DE AGUA '!BQ60</f>
        <v>0</v>
      </c>
      <c r="L137" s="90">
        <f>'BITÁCORA CALIDAD DE AGUA '!BT60</f>
        <v>0</v>
      </c>
      <c r="M137" s="90">
        <f>'BITÁCORA CALIDAD DE AGUA '!BW60</f>
        <v>0</v>
      </c>
      <c r="N137" s="90">
        <f>'BITÁCORA CALIDAD DE AGUA '!BZ60</f>
        <v>0</v>
      </c>
      <c r="O137" s="90">
        <f>'BITÁCORA CALIDAD DE AGUA '!CC60</f>
        <v>0</v>
      </c>
      <c r="P137" s="84">
        <f>'BITÁCORA CALIDAD DE AGUA '!CF60</f>
        <v>0</v>
      </c>
      <c r="Q137" s="84">
        <f>'BITÁCORA CALIDAD DE AGUA '!CI60</f>
        <v>0</v>
      </c>
      <c r="R137" s="84">
        <f>'BITÁCORA CALIDAD DE AGUA '!CL60</f>
        <v>0</v>
      </c>
      <c r="S137" s="84">
        <f>'BITÁCORA CALIDAD DE AGUA '!CO60</f>
        <v>0</v>
      </c>
      <c r="T137" s="133"/>
      <c r="U137" s="133"/>
      <c r="V137" s="133"/>
      <c r="W137" s="84">
        <f>INDEX('Tabla datos 1'!E137:V137,MATCH(DASHBOARD!$B$96,'Tabla datos 1'!$E$1:$V$1,0))</f>
        <v>0</v>
      </c>
      <c r="X137" s="84">
        <f>INDEX('Tabla datos 1'!E137:V137,MATCH(DASHBOARD!$B$275,'Tabla datos 1'!$E$1:$V$1,0))</f>
        <v>0</v>
      </c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</row>
    <row r="138" spans="1:164" s="82" customFormat="1" ht="12.2" customHeight="1" x14ac:dyDescent="0.25">
      <c r="A138" s="82">
        <v>137</v>
      </c>
      <c r="B138" s="83">
        <f t="shared" si="2"/>
        <v>46115</v>
      </c>
      <c r="C138" s="88" t="s">
        <v>141</v>
      </c>
      <c r="D138" s="85">
        <v>1</v>
      </c>
      <c r="E138" s="90">
        <f>'BITÁCORA CALIDAD DE AGUA '!AY61</f>
        <v>0</v>
      </c>
      <c r="F138" s="90">
        <f>'BITÁCORA CALIDAD DE AGUA '!BB61</f>
        <v>0</v>
      </c>
      <c r="G138" s="90">
        <f>'BITÁCORA CALIDAD DE AGUA '!BE61</f>
        <v>0</v>
      </c>
      <c r="H138" s="90">
        <f>'BITÁCORA CALIDAD DE AGUA '!BH61</f>
        <v>0</v>
      </c>
      <c r="I138" s="90">
        <f>'BITÁCORA CALIDAD DE AGUA '!BK61</f>
        <v>0</v>
      </c>
      <c r="J138" s="90">
        <f>'BITÁCORA CALIDAD DE AGUA '!BN61</f>
        <v>0</v>
      </c>
      <c r="K138" s="90">
        <f>'BITÁCORA CALIDAD DE AGUA '!BQ61</f>
        <v>0</v>
      </c>
      <c r="L138" s="90">
        <f>'BITÁCORA CALIDAD DE AGUA '!BT61</f>
        <v>0</v>
      </c>
      <c r="M138" s="90">
        <f>'BITÁCORA CALIDAD DE AGUA '!BW61</f>
        <v>0</v>
      </c>
      <c r="N138" s="90">
        <f>'BITÁCORA CALIDAD DE AGUA '!BZ61</f>
        <v>0</v>
      </c>
      <c r="O138" s="90">
        <f>'BITÁCORA CALIDAD DE AGUA '!CC61</f>
        <v>0</v>
      </c>
      <c r="P138" s="84">
        <f>'BITÁCORA CALIDAD DE AGUA '!CF61</f>
        <v>0</v>
      </c>
      <c r="Q138" s="84">
        <f>'BITÁCORA CALIDAD DE AGUA '!CI61</f>
        <v>0</v>
      </c>
      <c r="R138" s="84">
        <f>'BITÁCORA CALIDAD DE AGUA '!CL61</f>
        <v>0</v>
      </c>
      <c r="S138" s="84">
        <f>'BITÁCORA CALIDAD DE AGUA '!CO61</f>
        <v>0</v>
      </c>
      <c r="T138" s="133"/>
      <c r="U138" s="133"/>
      <c r="V138" s="133"/>
      <c r="W138" s="84">
        <f>INDEX('Tabla datos 1'!E138:V138,MATCH(DASHBOARD!$B$96,'Tabla datos 1'!$E$1:$V$1,0))</f>
        <v>0</v>
      </c>
      <c r="X138" s="84">
        <f>INDEX('Tabla datos 1'!E138:V138,MATCH(DASHBOARD!$B$275,'Tabla datos 1'!$E$1:$V$1,0))</f>
        <v>0</v>
      </c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</row>
    <row r="139" spans="1:164" s="82" customFormat="1" ht="12.2" customHeight="1" x14ac:dyDescent="0.25">
      <c r="A139" s="82">
        <v>138</v>
      </c>
      <c r="B139" s="83">
        <f t="shared" si="2"/>
        <v>46115</v>
      </c>
      <c r="C139" s="88" t="s">
        <v>142</v>
      </c>
      <c r="D139" s="85">
        <v>1</v>
      </c>
      <c r="E139" s="90">
        <f>'BITÁCORA CALIDAD DE AGUA '!AY62</f>
        <v>0</v>
      </c>
      <c r="F139" s="90">
        <f>'BITÁCORA CALIDAD DE AGUA '!BB62</f>
        <v>0</v>
      </c>
      <c r="G139" s="90">
        <f>'BITÁCORA CALIDAD DE AGUA '!BE62</f>
        <v>0</v>
      </c>
      <c r="H139" s="90">
        <f>'BITÁCORA CALIDAD DE AGUA '!BH62</f>
        <v>0</v>
      </c>
      <c r="I139" s="90">
        <f>'BITÁCORA CALIDAD DE AGUA '!BK62</f>
        <v>0</v>
      </c>
      <c r="J139" s="90">
        <f>'BITÁCORA CALIDAD DE AGUA '!BN62</f>
        <v>0</v>
      </c>
      <c r="K139" s="90">
        <f>'BITÁCORA CALIDAD DE AGUA '!BQ62</f>
        <v>0</v>
      </c>
      <c r="L139" s="90">
        <f>'BITÁCORA CALIDAD DE AGUA '!BT62</f>
        <v>0</v>
      </c>
      <c r="M139" s="90">
        <f>'BITÁCORA CALIDAD DE AGUA '!BW62</f>
        <v>0</v>
      </c>
      <c r="N139" s="90">
        <f>'BITÁCORA CALIDAD DE AGUA '!BZ62</f>
        <v>0</v>
      </c>
      <c r="O139" s="90">
        <f>'BITÁCORA CALIDAD DE AGUA '!CC62</f>
        <v>0</v>
      </c>
      <c r="P139" s="84">
        <f>'BITÁCORA CALIDAD DE AGUA '!CF62</f>
        <v>0</v>
      </c>
      <c r="Q139" s="84">
        <f>'BITÁCORA CALIDAD DE AGUA '!CI62</f>
        <v>0</v>
      </c>
      <c r="R139" s="84">
        <f>'BITÁCORA CALIDAD DE AGUA '!CL62</f>
        <v>0</v>
      </c>
      <c r="S139" s="84">
        <f>'BITÁCORA CALIDAD DE AGUA '!CO62</f>
        <v>0</v>
      </c>
      <c r="T139" s="133"/>
      <c r="U139" s="133"/>
      <c r="V139" s="133"/>
      <c r="W139" s="84">
        <f>INDEX('Tabla datos 1'!E139:V139,MATCH(DASHBOARD!$B$96,'Tabla datos 1'!$E$1:$V$1,0))</f>
        <v>0</v>
      </c>
      <c r="X139" s="84">
        <f>INDEX('Tabla datos 1'!E139:V139,MATCH(DASHBOARD!$B$275,'Tabla datos 1'!$E$1:$V$1,0))</f>
        <v>0</v>
      </c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</row>
    <row r="140" spans="1:164" s="82" customFormat="1" ht="12.2" customHeight="1" x14ac:dyDescent="0.25">
      <c r="A140" s="82">
        <v>139</v>
      </c>
      <c r="B140" s="83">
        <f t="shared" si="2"/>
        <v>46115</v>
      </c>
      <c r="C140" s="88" t="s">
        <v>143</v>
      </c>
      <c r="D140" s="85">
        <v>1</v>
      </c>
      <c r="E140" s="90">
        <f>'BITÁCORA CALIDAD DE AGUA '!AY63</f>
        <v>0</v>
      </c>
      <c r="F140" s="90">
        <f>'BITÁCORA CALIDAD DE AGUA '!BB63</f>
        <v>0</v>
      </c>
      <c r="G140" s="90">
        <f>'BITÁCORA CALIDAD DE AGUA '!BE63</f>
        <v>0</v>
      </c>
      <c r="H140" s="90">
        <f>'BITÁCORA CALIDAD DE AGUA '!BH63</f>
        <v>0</v>
      </c>
      <c r="I140" s="90">
        <f>'BITÁCORA CALIDAD DE AGUA '!BK63</f>
        <v>0</v>
      </c>
      <c r="J140" s="90">
        <f>'BITÁCORA CALIDAD DE AGUA '!BN63</f>
        <v>0</v>
      </c>
      <c r="K140" s="90">
        <f>'BITÁCORA CALIDAD DE AGUA '!BQ63</f>
        <v>0</v>
      </c>
      <c r="L140" s="90">
        <f>'BITÁCORA CALIDAD DE AGUA '!BT63</f>
        <v>0</v>
      </c>
      <c r="M140" s="90">
        <f>'BITÁCORA CALIDAD DE AGUA '!BW63</f>
        <v>0</v>
      </c>
      <c r="N140" s="90">
        <f>'BITÁCORA CALIDAD DE AGUA '!BZ63</f>
        <v>0</v>
      </c>
      <c r="O140" s="90">
        <f>'BITÁCORA CALIDAD DE AGUA '!CC63</f>
        <v>0</v>
      </c>
      <c r="P140" s="84">
        <f>'BITÁCORA CALIDAD DE AGUA '!CF63</f>
        <v>0</v>
      </c>
      <c r="Q140" s="84">
        <f>'BITÁCORA CALIDAD DE AGUA '!CI63</f>
        <v>0</v>
      </c>
      <c r="R140" s="84">
        <f>'BITÁCORA CALIDAD DE AGUA '!CL63</f>
        <v>0</v>
      </c>
      <c r="S140" s="84">
        <f>'BITÁCORA CALIDAD DE AGUA '!CO63</f>
        <v>0</v>
      </c>
      <c r="T140" s="133"/>
      <c r="U140" s="133"/>
      <c r="V140" s="133"/>
      <c r="W140" s="84">
        <f>INDEX('Tabla datos 1'!E140:V140,MATCH(DASHBOARD!$B$96,'Tabla datos 1'!$E$1:$V$1,0))</f>
        <v>0</v>
      </c>
      <c r="X140" s="84">
        <f>INDEX('Tabla datos 1'!E140:V140,MATCH(DASHBOARD!$B$275,'Tabla datos 1'!$E$1:$V$1,0))</f>
        <v>0</v>
      </c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</row>
    <row r="141" spans="1:164" s="82" customFormat="1" ht="12.2" customHeight="1" x14ac:dyDescent="0.25">
      <c r="A141" s="82">
        <v>140</v>
      </c>
      <c r="B141" s="83">
        <f t="shared" si="2"/>
        <v>46115</v>
      </c>
      <c r="C141" s="88" t="s">
        <v>144</v>
      </c>
      <c r="D141" s="85">
        <v>1</v>
      </c>
      <c r="E141" s="90">
        <f>'BITÁCORA CALIDAD DE AGUA '!AY64</f>
        <v>0</v>
      </c>
      <c r="F141" s="90">
        <f>'BITÁCORA CALIDAD DE AGUA '!BB64</f>
        <v>0</v>
      </c>
      <c r="G141" s="90">
        <f>'BITÁCORA CALIDAD DE AGUA '!BE64</f>
        <v>0</v>
      </c>
      <c r="H141" s="90">
        <f>'BITÁCORA CALIDAD DE AGUA '!BH64</f>
        <v>0</v>
      </c>
      <c r="I141" s="90">
        <f>'BITÁCORA CALIDAD DE AGUA '!BK64</f>
        <v>0</v>
      </c>
      <c r="J141" s="90">
        <f>'BITÁCORA CALIDAD DE AGUA '!BN64</f>
        <v>0</v>
      </c>
      <c r="K141" s="90">
        <f>'BITÁCORA CALIDAD DE AGUA '!BQ64</f>
        <v>0</v>
      </c>
      <c r="L141" s="90">
        <f>'BITÁCORA CALIDAD DE AGUA '!BT64</f>
        <v>0</v>
      </c>
      <c r="M141" s="90">
        <f>'BITÁCORA CALIDAD DE AGUA '!BW64</f>
        <v>0</v>
      </c>
      <c r="N141" s="90">
        <f>'BITÁCORA CALIDAD DE AGUA '!BZ64</f>
        <v>0</v>
      </c>
      <c r="O141" s="90">
        <f>'BITÁCORA CALIDAD DE AGUA '!CC64</f>
        <v>0</v>
      </c>
      <c r="P141" s="84">
        <f>'BITÁCORA CALIDAD DE AGUA '!CF64</f>
        <v>0</v>
      </c>
      <c r="Q141" s="84">
        <f>'BITÁCORA CALIDAD DE AGUA '!CI64</f>
        <v>0</v>
      </c>
      <c r="R141" s="84">
        <f>'BITÁCORA CALIDAD DE AGUA '!CL64</f>
        <v>0</v>
      </c>
      <c r="S141" s="84">
        <f>'BITÁCORA CALIDAD DE AGUA '!CO64</f>
        <v>0</v>
      </c>
      <c r="T141" s="133"/>
      <c r="U141" s="133"/>
      <c r="V141" s="133"/>
      <c r="W141" s="84">
        <f>INDEX('Tabla datos 1'!E141:V141,MATCH(DASHBOARD!$B$96,'Tabla datos 1'!$E$1:$V$1,0))</f>
        <v>0</v>
      </c>
      <c r="X141" s="84">
        <f>INDEX('Tabla datos 1'!E141:V141,MATCH(DASHBOARD!$B$275,'Tabla datos 1'!$E$1:$V$1,0))</f>
        <v>0</v>
      </c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</row>
    <row r="142" spans="1:164" s="82" customFormat="1" ht="12.2" customHeight="1" x14ac:dyDescent="0.25">
      <c r="A142" s="82">
        <v>141</v>
      </c>
      <c r="B142" s="83">
        <f t="shared" si="2"/>
        <v>46115</v>
      </c>
      <c r="C142" s="88" t="s">
        <v>145</v>
      </c>
      <c r="D142" s="85">
        <v>1</v>
      </c>
      <c r="E142" s="90">
        <f>'BITÁCORA CALIDAD DE AGUA '!AY65</f>
        <v>0</v>
      </c>
      <c r="F142" s="90">
        <f>'BITÁCORA CALIDAD DE AGUA '!BB65</f>
        <v>0</v>
      </c>
      <c r="G142" s="90">
        <f>'BITÁCORA CALIDAD DE AGUA '!BE65</f>
        <v>0</v>
      </c>
      <c r="H142" s="90">
        <f>'BITÁCORA CALIDAD DE AGUA '!BH65</f>
        <v>0</v>
      </c>
      <c r="I142" s="90">
        <f>'BITÁCORA CALIDAD DE AGUA '!BK65</f>
        <v>0</v>
      </c>
      <c r="J142" s="90">
        <f>'BITÁCORA CALIDAD DE AGUA '!BN65</f>
        <v>0</v>
      </c>
      <c r="K142" s="90">
        <f>'BITÁCORA CALIDAD DE AGUA '!BQ65</f>
        <v>0</v>
      </c>
      <c r="L142" s="90">
        <f>'BITÁCORA CALIDAD DE AGUA '!BT65</f>
        <v>0</v>
      </c>
      <c r="M142" s="90">
        <f>'BITÁCORA CALIDAD DE AGUA '!BW65</f>
        <v>0</v>
      </c>
      <c r="N142" s="90">
        <f>'BITÁCORA CALIDAD DE AGUA '!BZ65</f>
        <v>0</v>
      </c>
      <c r="O142" s="90">
        <f>'BITÁCORA CALIDAD DE AGUA '!CC65</f>
        <v>0</v>
      </c>
      <c r="P142" s="84">
        <f>'BITÁCORA CALIDAD DE AGUA '!CF65</f>
        <v>0</v>
      </c>
      <c r="Q142" s="84">
        <f>'BITÁCORA CALIDAD DE AGUA '!CI65</f>
        <v>0</v>
      </c>
      <c r="R142" s="84">
        <f>'BITÁCORA CALIDAD DE AGUA '!CL65</f>
        <v>0</v>
      </c>
      <c r="S142" s="84">
        <f>'BITÁCORA CALIDAD DE AGUA '!CO65</f>
        <v>0</v>
      </c>
      <c r="T142" s="133"/>
      <c r="U142" s="133"/>
      <c r="V142" s="133"/>
      <c r="W142" s="84">
        <f>INDEX('Tabla datos 1'!E142:V142,MATCH(DASHBOARD!$B$96,'Tabla datos 1'!$E$1:$V$1,0))</f>
        <v>0</v>
      </c>
      <c r="X142" s="84">
        <f>INDEX('Tabla datos 1'!E142:V142,MATCH(DASHBOARD!$B$275,'Tabla datos 1'!$E$1:$V$1,0))</f>
        <v>0</v>
      </c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</row>
    <row r="143" spans="1:164" s="82" customFormat="1" ht="12.2" customHeight="1" x14ac:dyDescent="0.25">
      <c r="A143" s="82">
        <v>142</v>
      </c>
      <c r="B143" s="83">
        <f t="shared" si="2"/>
        <v>46115</v>
      </c>
      <c r="C143" s="88" t="s">
        <v>146</v>
      </c>
      <c r="D143" s="85">
        <v>1</v>
      </c>
      <c r="E143" s="90">
        <f>'BITÁCORA CALIDAD DE AGUA '!AY66</f>
        <v>0</v>
      </c>
      <c r="F143" s="90">
        <f>'BITÁCORA CALIDAD DE AGUA '!BB66</f>
        <v>0</v>
      </c>
      <c r="G143" s="90">
        <f>'BITÁCORA CALIDAD DE AGUA '!BE66</f>
        <v>0</v>
      </c>
      <c r="H143" s="90">
        <f>'BITÁCORA CALIDAD DE AGUA '!BH66</f>
        <v>0</v>
      </c>
      <c r="I143" s="90">
        <f>'BITÁCORA CALIDAD DE AGUA '!BK66</f>
        <v>0</v>
      </c>
      <c r="J143" s="90">
        <f>'BITÁCORA CALIDAD DE AGUA '!BN66</f>
        <v>0</v>
      </c>
      <c r="K143" s="90">
        <f>'BITÁCORA CALIDAD DE AGUA '!BQ66</f>
        <v>0</v>
      </c>
      <c r="L143" s="90">
        <f>'BITÁCORA CALIDAD DE AGUA '!BT66</f>
        <v>0</v>
      </c>
      <c r="M143" s="90">
        <f>'BITÁCORA CALIDAD DE AGUA '!BW66</f>
        <v>0</v>
      </c>
      <c r="N143" s="90">
        <f>'BITÁCORA CALIDAD DE AGUA '!BZ66</f>
        <v>0</v>
      </c>
      <c r="O143" s="90">
        <f>'BITÁCORA CALIDAD DE AGUA '!CC66</f>
        <v>0</v>
      </c>
      <c r="P143" s="84">
        <f>'BITÁCORA CALIDAD DE AGUA '!CF66</f>
        <v>0</v>
      </c>
      <c r="Q143" s="84">
        <f>'BITÁCORA CALIDAD DE AGUA '!CI66</f>
        <v>0</v>
      </c>
      <c r="R143" s="84">
        <f>'BITÁCORA CALIDAD DE AGUA '!CL66</f>
        <v>0</v>
      </c>
      <c r="S143" s="84">
        <f>'BITÁCORA CALIDAD DE AGUA '!CO66</f>
        <v>0</v>
      </c>
      <c r="T143" s="133"/>
      <c r="U143" s="133"/>
      <c r="V143" s="133"/>
      <c r="W143" s="84">
        <f>INDEX('Tabla datos 1'!E143:V143,MATCH(DASHBOARD!$B$96,'Tabla datos 1'!$E$1:$V$1,0))</f>
        <v>0</v>
      </c>
      <c r="X143" s="84">
        <f>INDEX('Tabla datos 1'!E143:V143,MATCH(DASHBOARD!$B$275,'Tabla datos 1'!$E$1:$V$1,0))</f>
        <v>0</v>
      </c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</row>
    <row r="144" spans="1:164" s="82" customFormat="1" x14ac:dyDescent="0.25">
      <c r="A144" s="82">
        <v>143</v>
      </c>
      <c r="B144" s="83">
        <f t="shared" si="2"/>
        <v>46115</v>
      </c>
      <c r="C144" s="88" t="s">
        <v>147</v>
      </c>
      <c r="D144" s="85">
        <v>1</v>
      </c>
      <c r="E144" s="90">
        <f>'BITÁCORA CALIDAD DE AGUA '!AY67</f>
        <v>0</v>
      </c>
      <c r="F144" s="90">
        <f>'BITÁCORA CALIDAD DE AGUA '!BB67</f>
        <v>0</v>
      </c>
      <c r="G144" s="90">
        <f>'BITÁCORA CALIDAD DE AGUA '!BE67</f>
        <v>0</v>
      </c>
      <c r="H144" s="90">
        <f>'BITÁCORA CALIDAD DE AGUA '!BH67</f>
        <v>0</v>
      </c>
      <c r="I144" s="90">
        <f>'BITÁCORA CALIDAD DE AGUA '!BK67</f>
        <v>0</v>
      </c>
      <c r="J144" s="90">
        <f>'BITÁCORA CALIDAD DE AGUA '!BN67</f>
        <v>0</v>
      </c>
      <c r="K144" s="90">
        <f>'BITÁCORA CALIDAD DE AGUA '!BQ67</f>
        <v>0</v>
      </c>
      <c r="L144" s="90">
        <f>'BITÁCORA CALIDAD DE AGUA '!BT67</f>
        <v>0</v>
      </c>
      <c r="M144" s="90">
        <f>'BITÁCORA CALIDAD DE AGUA '!BW67</f>
        <v>0</v>
      </c>
      <c r="N144" s="90">
        <f>'BITÁCORA CALIDAD DE AGUA '!BZ67</f>
        <v>0</v>
      </c>
      <c r="O144" s="90">
        <f>'BITÁCORA CALIDAD DE AGUA '!CC67</f>
        <v>0</v>
      </c>
      <c r="P144" s="84">
        <f>'BITÁCORA CALIDAD DE AGUA '!CF67</f>
        <v>0</v>
      </c>
      <c r="Q144" s="84">
        <f>'BITÁCORA CALIDAD DE AGUA '!CI67</f>
        <v>0</v>
      </c>
      <c r="R144" s="84">
        <f>'BITÁCORA CALIDAD DE AGUA '!CL67</f>
        <v>0</v>
      </c>
      <c r="S144" s="84">
        <f>'BITÁCORA CALIDAD DE AGUA '!CO67</f>
        <v>0</v>
      </c>
      <c r="T144" s="133"/>
      <c r="U144" s="133"/>
      <c r="V144" s="133"/>
      <c r="W144" s="84">
        <f>INDEX('Tabla datos 1'!E144:V144,MATCH(DASHBOARD!$B$96,'Tabla datos 1'!$E$1:$V$1,0))</f>
        <v>0</v>
      </c>
      <c r="X144" s="84">
        <f>INDEX('Tabla datos 1'!E144:V144,MATCH(DASHBOARD!$B$275,'Tabla datos 1'!$E$1:$V$1,0))</f>
        <v>0</v>
      </c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</row>
    <row r="145" spans="1:164" s="82" customFormat="1" x14ac:dyDescent="0.25">
      <c r="A145" s="82">
        <v>144</v>
      </c>
      <c r="B145" s="83">
        <f t="shared" si="2"/>
        <v>46115</v>
      </c>
      <c r="C145" s="88" t="s">
        <v>148</v>
      </c>
      <c r="D145" s="85">
        <v>1</v>
      </c>
      <c r="E145" s="90">
        <f>'BITÁCORA CALIDAD DE AGUA '!AY68</f>
        <v>0</v>
      </c>
      <c r="F145" s="90">
        <f>'BITÁCORA CALIDAD DE AGUA '!BB68</f>
        <v>0</v>
      </c>
      <c r="G145" s="90">
        <f>'BITÁCORA CALIDAD DE AGUA '!BE68</f>
        <v>0</v>
      </c>
      <c r="H145" s="90">
        <f>'BITÁCORA CALIDAD DE AGUA '!BH68</f>
        <v>0</v>
      </c>
      <c r="I145" s="90">
        <f>'BITÁCORA CALIDAD DE AGUA '!BK68</f>
        <v>0</v>
      </c>
      <c r="J145" s="90">
        <f>'BITÁCORA CALIDAD DE AGUA '!BN68</f>
        <v>0</v>
      </c>
      <c r="K145" s="90">
        <f>'BITÁCORA CALIDAD DE AGUA '!BQ68</f>
        <v>0</v>
      </c>
      <c r="L145" s="90">
        <f>'BITÁCORA CALIDAD DE AGUA '!BT68</f>
        <v>0</v>
      </c>
      <c r="M145" s="90">
        <f>'BITÁCORA CALIDAD DE AGUA '!BW68</f>
        <v>0</v>
      </c>
      <c r="N145" s="90">
        <f>'BITÁCORA CALIDAD DE AGUA '!BZ68</f>
        <v>0</v>
      </c>
      <c r="O145" s="90">
        <f>'BITÁCORA CALIDAD DE AGUA '!CC68</f>
        <v>0</v>
      </c>
      <c r="P145" s="84">
        <f>'BITÁCORA CALIDAD DE AGUA '!CF68</f>
        <v>0</v>
      </c>
      <c r="Q145" s="84">
        <f>'BITÁCORA CALIDAD DE AGUA '!CI68</f>
        <v>0</v>
      </c>
      <c r="R145" s="84">
        <f>'BITÁCORA CALIDAD DE AGUA '!CL68</f>
        <v>0</v>
      </c>
      <c r="S145" s="84">
        <f>'BITÁCORA CALIDAD DE AGUA '!CO68</f>
        <v>0</v>
      </c>
      <c r="T145" s="133"/>
      <c r="U145" s="133"/>
      <c r="V145" s="133"/>
      <c r="W145" s="84">
        <f>INDEX('Tabla datos 1'!E145:V145,MATCH(DASHBOARD!$B$96,'Tabla datos 1'!$E$1:$V$1,0))</f>
        <v>0</v>
      </c>
      <c r="X145" s="84">
        <f>INDEX('Tabla datos 1'!E145:V145,MATCH(DASHBOARD!$B$275,'Tabla datos 1'!$E$1:$V$1,0))</f>
        <v>0</v>
      </c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</row>
    <row r="146" spans="1:164" s="82" customFormat="1" x14ac:dyDescent="0.25">
      <c r="A146" s="82">
        <v>145</v>
      </c>
      <c r="B146" s="83">
        <f t="shared" si="2"/>
        <v>46115</v>
      </c>
      <c r="C146" s="88" t="s">
        <v>149</v>
      </c>
      <c r="D146" s="85">
        <v>1</v>
      </c>
      <c r="E146" s="90">
        <f>'BITÁCORA CALIDAD DE AGUA '!AY69</f>
        <v>0</v>
      </c>
      <c r="F146" s="90">
        <f>'BITÁCORA CALIDAD DE AGUA '!BB69</f>
        <v>0</v>
      </c>
      <c r="G146" s="90">
        <f>'BITÁCORA CALIDAD DE AGUA '!BE69</f>
        <v>0</v>
      </c>
      <c r="H146" s="90">
        <f>'BITÁCORA CALIDAD DE AGUA '!BH69</f>
        <v>0</v>
      </c>
      <c r="I146" s="90">
        <f>'BITÁCORA CALIDAD DE AGUA '!BK69</f>
        <v>0</v>
      </c>
      <c r="J146" s="90">
        <f>'BITÁCORA CALIDAD DE AGUA '!BN69</f>
        <v>0</v>
      </c>
      <c r="K146" s="90">
        <f>'BITÁCORA CALIDAD DE AGUA '!BQ69</f>
        <v>0</v>
      </c>
      <c r="L146" s="90">
        <f>'BITÁCORA CALIDAD DE AGUA '!BT69</f>
        <v>0</v>
      </c>
      <c r="M146" s="90">
        <f>'BITÁCORA CALIDAD DE AGUA '!BW69</f>
        <v>0</v>
      </c>
      <c r="N146" s="90">
        <f>'BITÁCORA CALIDAD DE AGUA '!BZ69</f>
        <v>0</v>
      </c>
      <c r="O146" s="90">
        <f>'BITÁCORA CALIDAD DE AGUA '!CC69</f>
        <v>0</v>
      </c>
      <c r="P146" s="84">
        <f>'BITÁCORA CALIDAD DE AGUA '!CF69</f>
        <v>0</v>
      </c>
      <c r="Q146" s="84">
        <f>'BITÁCORA CALIDAD DE AGUA '!CI69</f>
        <v>0</v>
      </c>
      <c r="R146" s="84">
        <f>'BITÁCORA CALIDAD DE AGUA '!CL69</f>
        <v>0</v>
      </c>
      <c r="S146" s="84">
        <f>'BITÁCORA CALIDAD DE AGUA '!CO69</f>
        <v>0</v>
      </c>
      <c r="T146" s="133"/>
      <c r="U146" s="133"/>
      <c r="V146" s="133"/>
      <c r="W146" s="84">
        <f>INDEX('Tabla datos 1'!E146:V146,MATCH(DASHBOARD!$B$96,'Tabla datos 1'!$E$1:$V$1,0))</f>
        <v>0</v>
      </c>
      <c r="X146" s="84">
        <f>INDEX('Tabla datos 1'!E146:V146,MATCH(DASHBOARD!$B$275,'Tabla datos 1'!$E$1:$V$1,0))</f>
        <v>0</v>
      </c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</row>
    <row r="147" spans="1:164" s="82" customFormat="1" x14ac:dyDescent="0.25">
      <c r="A147" s="82">
        <v>146</v>
      </c>
      <c r="B147" s="83">
        <f t="shared" si="2"/>
        <v>46115</v>
      </c>
      <c r="C147" s="88" t="s">
        <v>150</v>
      </c>
      <c r="D147" s="85">
        <v>1</v>
      </c>
      <c r="E147" s="90">
        <f>'BITÁCORA CALIDAD DE AGUA '!AY70</f>
        <v>0</v>
      </c>
      <c r="F147" s="90">
        <f>'BITÁCORA CALIDAD DE AGUA '!BB70</f>
        <v>0</v>
      </c>
      <c r="G147" s="90">
        <f>'BITÁCORA CALIDAD DE AGUA '!BE70</f>
        <v>0</v>
      </c>
      <c r="H147" s="90">
        <f>'BITÁCORA CALIDAD DE AGUA '!BH70</f>
        <v>0</v>
      </c>
      <c r="I147" s="90">
        <f>'BITÁCORA CALIDAD DE AGUA '!BK70</f>
        <v>0</v>
      </c>
      <c r="J147" s="90">
        <f>'BITÁCORA CALIDAD DE AGUA '!BN70</f>
        <v>0</v>
      </c>
      <c r="K147" s="90">
        <f>'BITÁCORA CALIDAD DE AGUA '!BQ70</f>
        <v>0</v>
      </c>
      <c r="L147" s="90">
        <f>'BITÁCORA CALIDAD DE AGUA '!BT70</f>
        <v>0</v>
      </c>
      <c r="M147" s="90">
        <f>'BITÁCORA CALIDAD DE AGUA '!BW70</f>
        <v>0</v>
      </c>
      <c r="N147" s="90">
        <f>'BITÁCORA CALIDAD DE AGUA '!BZ70</f>
        <v>0</v>
      </c>
      <c r="O147" s="90">
        <f>'BITÁCORA CALIDAD DE AGUA '!CC70</f>
        <v>0</v>
      </c>
      <c r="P147" s="84">
        <f>'BITÁCORA CALIDAD DE AGUA '!CF70</f>
        <v>0</v>
      </c>
      <c r="Q147" s="84">
        <f>'BITÁCORA CALIDAD DE AGUA '!CI70</f>
        <v>0</v>
      </c>
      <c r="R147" s="84">
        <f>'BITÁCORA CALIDAD DE AGUA '!CL70</f>
        <v>0</v>
      </c>
      <c r="S147" s="84">
        <f>'BITÁCORA CALIDAD DE AGUA '!CO70</f>
        <v>0</v>
      </c>
      <c r="T147" s="133"/>
      <c r="U147" s="133"/>
      <c r="V147" s="133"/>
      <c r="W147" s="84">
        <f>INDEX('Tabla datos 1'!E147:V147,MATCH(DASHBOARD!$B$96,'Tabla datos 1'!$E$1:$V$1,0))</f>
        <v>0</v>
      </c>
      <c r="X147" s="84">
        <f>INDEX('Tabla datos 1'!E147:V147,MATCH(DASHBOARD!$B$275,'Tabla datos 1'!$E$1:$V$1,0))</f>
        <v>0</v>
      </c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</row>
    <row r="148" spans="1:164" s="95" customFormat="1" ht="15.75" thickBot="1" x14ac:dyDescent="0.3">
      <c r="A148" s="82">
        <v>147</v>
      </c>
      <c r="B148" s="83">
        <f t="shared" si="2"/>
        <v>46115</v>
      </c>
      <c r="C148" s="91" t="s">
        <v>151</v>
      </c>
      <c r="D148" s="92">
        <v>1</v>
      </c>
      <c r="E148" s="93">
        <f>'BITÁCORA CALIDAD DE AGUA '!AY71</f>
        <v>0</v>
      </c>
      <c r="F148" s="93">
        <f>'BITÁCORA CALIDAD DE AGUA '!BB71</f>
        <v>0</v>
      </c>
      <c r="G148" s="93">
        <f>'BITÁCORA CALIDAD DE AGUA '!BE71</f>
        <v>0</v>
      </c>
      <c r="H148" s="93">
        <f>'BITÁCORA CALIDAD DE AGUA '!BH71</f>
        <v>0</v>
      </c>
      <c r="I148" s="93">
        <f>'BITÁCORA CALIDAD DE AGUA '!BK71</f>
        <v>0</v>
      </c>
      <c r="J148" s="93">
        <f>'BITÁCORA CALIDAD DE AGUA '!BN71</f>
        <v>0</v>
      </c>
      <c r="K148" s="93">
        <f>'BITÁCORA CALIDAD DE AGUA '!BQ71</f>
        <v>0</v>
      </c>
      <c r="L148" s="93">
        <f>'BITÁCORA CALIDAD DE AGUA '!BT71</f>
        <v>0</v>
      </c>
      <c r="M148" s="93">
        <f>'BITÁCORA CALIDAD DE AGUA '!BW71</f>
        <v>0</v>
      </c>
      <c r="N148" s="93">
        <f>'BITÁCORA CALIDAD DE AGUA '!BZ71</f>
        <v>0</v>
      </c>
      <c r="O148" s="93">
        <f>'BITÁCORA CALIDAD DE AGUA '!CC71</f>
        <v>0</v>
      </c>
      <c r="P148" s="94">
        <f>'BITÁCORA CALIDAD DE AGUA '!CF71</f>
        <v>0</v>
      </c>
      <c r="Q148" s="94">
        <f>'BITÁCORA CALIDAD DE AGUA '!CI71</f>
        <v>0</v>
      </c>
      <c r="R148" s="94">
        <f>'BITÁCORA CALIDAD DE AGUA '!CL71</f>
        <v>0</v>
      </c>
      <c r="S148" s="94">
        <f>'BITÁCORA CALIDAD DE AGUA '!CO71</f>
        <v>0</v>
      </c>
      <c r="T148" s="134"/>
      <c r="U148" s="134"/>
      <c r="V148" s="134"/>
      <c r="W148" s="94">
        <f>INDEX('Tabla datos 1'!E148:V148,MATCH(DASHBOARD!$B$96,'Tabla datos 1'!$E$1:$V$1,0))</f>
        <v>0</v>
      </c>
      <c r="X148" s="94">
        <f>INDEX('Tabla datos 1'!E148:V148,MATCH(DASHBOARD!$B$275,'Tabla datos 1'!$E$1:$V$1,0))</f>
        <v>0</v>
      </c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44"/>
      <c r="DQ148" s="44"/>
      <c r="DR148" s="44"/>
      <c r="DS148" s="44"/>
      <c r="DT148" s="44"/>
      <c r="DU148" s="44"/>
      <c r="DV148" s="44"/>
      <c r="DW148" s="44"/>
      <c r="DX148" s="44"/>
      <c r="DY148" s="44"/>
      <c r="DZ148" s="44"/>
      <c r="EA148" s="44"/>
      <c r="EB148" s="44"/>
      <c r="EC148" s="44"/>
      <c r="ED148" s="44"/>
      <c r="EE148" s="44"/>
      <c r="EF148" s="44"/>
      <c r="EG148" s="44"/>
      <c r="EH148" s="44"/>
      <c r="EI148" s="44"/>
      <c r="EJ148" s="44"/>
      <c r="EK148" s="44"/>
      <c r="EL148" s="44"/>
      <c r="EM148" s="44"/>
      <c r="EN148" s="44"/>
      <c r="EO148" s="44"/>
      <c r="EP148" s="44"/>
      <c r="EQ148" s="44"/>
      <c r="ER148" s="44"/>
      <c r="ES148" s="44"/>
      <c r="ET148" s="44"/>
      <c r="EU148" s="44"/>
      <c r="EV148" s="44"/>
      <c r="EW148" s="44"/>
      <c r="EX148" s="44"/>
      <c r="EY148" s="44"/>
      <c r="EZ148" s="44"/>
      <c r="FA148" s="44"/>
      <c r="FB148" s="44"/>
      <c r="FC148" s="44"/>
      <c r="FD148" s="44"/>
      <c r="FE148" s="44"/>
      <c r="FF148" s="44"/>
      <c r="FG148" s="44"/>
      <c r="FH148" s="44"/>
    </row>
    <row r="149" spans="1:164" s="99" customFormat="1" ht="12.2" customHeight="1" x14ac:dyDescent="0.25">
      <c r="A149" s="82">
        <v>148</v>
      </c>
      <c r="B149" s="100">
        <f t="shared" si="2"/>
        <v>46115</v>
      </c>
      <c r="C149" s="96" t="s">
        <v>132</v>
      </c>
      <c r="D149" s="97">
        <v>2</v>
      </c>
      <c r="E149" s="98">
        <f>'BITÁCORA CALIDAD DE AGUA '!AZ51</f>
        <v>0</v>
      </c>
      <c r="F149" s="98">
        <f>'BITÁCORA CALIDAD DE AGUA '!BC51</f>
        <v>0</v>
      </c>
      <c r="G149" s="98">
        <f>'BITÁCORA CALIDAD DE AGUA '!BF51</f>
        <v>0</v>
      </c>
      <c r="H149" s="98">
        <f>'BITÁCORA CALIDAD DE AGUA '!BI51</f>
        <v>0</v>
      </c>
      <c r="I149" s="98">
        <f>'BITÁCORA CALIDAD DE AGUA '!BL51</f>
        <v>0</v>
      </c>
      <c r="J149" s="98">
        <f>'BITÁCORA CALIDAD DE AGUA '!BO51</f>
        <v>0</v>
      </c>
      <c r="K149" s="98">
        <f>'BITÁCORA CALIDAD DE AGUA '!BR51</f>
        <v>0</v>
      </c>
      <c r="L149" s="98">
        <f>'BITÁCORA CALIDAD DE AGUA '!BU51</f>
        <v>0</v>
      </c>
      <c r="M149" s="98">
        <f>'BITÁCORA CALIDAD DE AGUA '!BX51</f>
        <v>0</v>
      </c>
      <c r="N149" s="98">
        <f>'BITÁCORA CALIDAD DE AGUA '!CA51</f>
        <v>0</v>
      </c>
      <c r="O149" s="98">
        <f>'BITÁCORA CALIDAD DE AGUA '!CD51</f>
        <v>0</v>
      </c>
      <c r="P149" s="96">
        <f>'BITÁCORA CALIDAD DE AGUA '!CG51</f>
        <v>0</v>
      </c>
      <c r="Q149" s="96">
        <f>'BITÁCORA CALIDAD DE AGUA '!CJ51</f>
        <v>0</v>
      </c>
      <c r="R149" s="96">
        <f>'BITÁCORA CALIDAD DE AGUA '!CM51</f>
        <v>0</v>
      </c>
      <c r="S149" s="96">
        <f>'BITÁCORA CALIDAD DE AGUA '!CP51</f>
        <v>0</v>
      </c>
      <c r="T149" s="135"/>
      <c r="U149" s="135"/>
      <c r="V149" s="135"/>
      <c r="W149" s="96">
        <f>INDEX('Tabla datos 1'!E149:V149,MATCH(DASHBOARD!$B$96,'Tabla datos 1'!$E$1:$V$1,0))</f>
        <v>0</v>
      </c>
      <c r="X149" s="96">
        <f>INDEX('Tabla datos 1'!E149:V149,MATCH(DASHBOARD!$B$275,'Tabla datos 1'!$E$1:$V$1,0))</f>
        <v>0</v>
      </c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</row>
    <row r="150" spans="1:164" s="99" customFormat="1" ht="12.2" customHeight="1" x14ac:dyDescent="0.25">
      <c r="A150" s="82">
        <v>149</v>
      </c>
      <c r="B150" s="100">
        <f t="shared" si="2"/>
        <v>46115</v>
      </c>
      <c r="C150" s="101" t="s">
        <v>9</v>
      </c>
      <c r="D150" s="102">
        <v>2</v>
      </c>
      <c r="E150" s="103">
        <f>'BITÁCORA CALIDAD DE AGUA '!AZ52</f>
        <v>0</v>
      </c>
      <c r="F150" s="103">
        <f>'BITÁCORA CALIDAD DE AGUA '!BC52</f>
        <v>0</v>
      </c>
      <c r="G150" s="103">
        <f>'BITÁCORA CALIDAD DE AGUA '!BF52</f>
        <v>0</v>
      </c>
      <c r="H150" s="103">
        <f>'BITÁCORA CALIDAD DE AGUA '!BI52</f>
        <v>0</v>
      </c>
      <c r="I150" s="103">
        <f>'BITÁCORA CALIDAD DE AGUA '!BL52</f>
        <v>0</v>
      </c>
      <c r="J150" s="103">
        <f>'BITÁCORA CALIDAD DE AGUA '!BO52</f>
        <v>0</v>
      </c>
      <c r="K150" s="103">
        <f>'BITÁCORA CALIDAD DE AGUA '!BR52</f>
        <v>0</v>
      </c>
      <c r="L150" s="103">
        <f>'BITÁCORA CALIDAD DE AGUA '!BU52</f>
        <v>0</v>
      </c>
      <c r="M150" s="103">
        <f>'BITÁCORA CALIDAD DE AGUA '!BX52</f>
        <v>0</v>
      </c>
      <c r="N150" s="103">
        <f>'BITÁCORA CALIDAD DE AGUA '!CA52</f>
        <v>0</v>
      </c>
      <c r="O150" s="103">
        <f>'BITÁCORA CALIDAD DE AGUA '!CD52</f>
        <v>0</v>
      </c>
      <c r="P150" s="104">
        <f>'BITÁCORA CALIDAD DE AGUA '!CG52</f>
        <v>0</v>
      </c>
      <c r="Q150" s="104">
        <f>'BITÁCORA CALIDAD DE AGUA '!CJ52</f>
        <v>0</v>
      </c>
      <c r="R150" s="104">
        <f>'BITÁCORA CALIDAD DE AGUA '!CM52</f>
        <v>0</v>
      </c>
      <c r="S150" s="104">
        <f>'BITÁCORA CALIDAD DE AGUA '!CP52</f>
        <v>0</v>
      </c>
      <c r="T150" s="136"/>
      <c r="U150" s="136"/>
      <c r="V150" s="136"/>
      <c r="W150" s="104">
        <f>INDEX('Tabla datos 1'!E150:V150,MATCH(DASHBOARD!$B$96,'Tabla datos 1'!$E$1:$V$1,0))</f>
        <v>0</v>
      </c>
      <c r="X150" s="104">
        <f>INDEX('Tabla datos 1'!E150:V150,MATCH(DASHBOARD!$B$275,'Tabla datos 1'!$E$1:$V$1,0))</f>
        <v>0</v>
      </c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</row>
    <row r="151" spans="1:164" s="99" customFormat="1" ht="12.2" customHeight="1" x14ac:dyDescent="0.25">
      <c r="A151" s="82">
        <v>150</v>
      </c>
      <c r="B151" s="100">
        <f t="shared" si="2"/>
        <v>46115</v>
      </c>
      <c r="C151" s="105" t="s">
        <v>133</v>
      </c>
      <c r="D151" s="102">
        <v>2</v>
      </c>
      <c r="E151" s="106">
        <f>'BITÁCORA CALIDAD DE AGUA '!AZ53</f>
        <v>0</v>
      </c>
      <c r="F151" s="106">
        <f>'BITÁCORA CALIDAD DE AGUA '!BC53</f>
        <v>0</v>
      </c>
      <c r="G151" s="106">
        <f>'BITÁCORA CALIDAD DE AGUA '!BF53</f>
        <v>0</v>
      </c>
      <c r="H151" s="106">
        <f>'BITÁCORA CALIDAD DE AGUA '!BI53</f>
        <v>0</v>
      </c>
      <c r="I151" s="106">
        <f>'BITÁCORA CALIDAD DE AGUA '!BL53</f>
        <v>0</v>
      </c>
      <c r="J151" s="106">
        <f>'BITÁCORA CALIDAD DE AGUA '!BO53</f>
        <v>0</v>
      </c>
      <c r="K151" s="106">
        <f>'BITÁCORA CALIDAD DE AGUA '!BR53</f>
        <v>0</v>
      </c>
      <c r="L151" s="106">
        <f>'BITÁCORA CALIDAD DE AGUA '!BU53</f>
        <v>0</v>
      </c>
      <c r="M151" s="106">
        <f>'BITÁCORA CALIDAD DE AGUA '!BX53</f>
        <v>0</v>
      </c>
      <c r="N151" s="106">
        <f>'BITÁCORA CALIDAD DE AGUA '!CA53</f>
        <v>0</v>
      </c>
      <c r="O151" s="106">
        <f>'BITÁCORA CALIDAD DE AGUA '!CD53</f>
        <v>0</v>
      </c>
      <c r="P151" s="105">
        <f>'BITÁCORA CALIDAD DE AGUA '!CG53</f>
        <v>0</v>
      </c>
      <c r="Q151" s="105">
        <f>'BITÁCORA CALIDAD DE AGUA '!CJ53</f>
        <v>0</v>
      </c>
      <c r="R151" s="105">
        <f>'BITÁCORA CALIDAD DE AGUA '!CM53</f>
        <v>0</v>
      </c>
      <c r="S151" s="105">
        <f>'BITÁCORA CALIDAD DE AGUA '!CP53</f>
        <v>0</v>
      </c>
      <c r="T151" s="137"/>
      <c r="U151" s="137"/>
      <c r="V151" s="137"/>
      <c r="W151" s="105">
        <f>INDEX('Tabla datos 1'!E151:V151,MATCH(DASHBOARD!$B$96,'Tabla datos 1'!$E$1:$V$1,0))</f>
        <v>0</v>
      </c>
      <c r="X151" s="105">
        <f>INDEX('Tabla datos 1'!E151:V151,MATCH(DASHBOARD!$B$275,'Tabla datos 1'!$E$1:$V$1,0))</f>
        <v>0</v>
      </c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</row>
    <row r="152" spans="1:164" s="99" customFormat="1" ht="12.2" customHeight="1" x14ac:dyDescent="0.25">
      <c r="A152" s="82">
        <v>151</v>
      </c>
      <c r="B152" s="100">
        <f t="shared" si="2"/>
        <v>46115</v>
      </c>
      <c r="C152" s="105" t="s">
        <v>134</v>
      </c>
      <c r="D152" s="102">
        <v>2</v>
      </c>
      <c r="E152" s="107">
        <f>'BITÁCORA CALIDAD DE AGUA '!AZ54</f>
        <v>0</v>
      </c>
      <c r="F152" s="107">
        <f>'BITÁCORA CALIDAD DE AGUA '!BC54</f>
        <v>0</v>
      </c>
      <c r="G152" s="107">
        <f>'BITÁCORA CALIDAD DE AGUA '!BF54</f>
        <v>0</v>
      </c>
      <c r="H152" s="107">
        <f>'BITÁCORA CALIDAD DE AGUA '!BI54</f>
        <v>0</v>
      </c>
      <c r="I152" s="107">
        <f>'BITÁCORA CALIDAD DE AGUA '!BL54</f>
        <v>0</v>
      </c>
      <c r="J152" s="107">
        <f>'BITÁCORA CALIDAD DE AGUA '!BO54</f>
        <v>0</v>
      </c>
      <c r="K152" s="107">
        <f>'BITÁCORA CALIDAD DE AGUA '!BR54</f>
        <v>0</v>
      </c>
      <c r="L152" s="107">
        <f>'BITÁCORA CALIDAD DE AGUA '!BU54</f>
        <v>0</v>
      </c>
      <c r="M152" s="107">
        <f>'BITÁCORA CALIDAD DE AGUA '!BX54</f>
        <v>0</v>
      </c>
      <c r="N152" s="107">
        <f>'BITÁCORA CALIDAD DE AGUA '!CA54</f>
        <v>0</v>
      </c>
      <c r="O152" s="107">
        <f>'BITÁCORA CALIDAD DE AGUA '!CD54</f>
        <v>0</v>
      </c>
      <c r="P152" s="101">
        <f>'BITÁCORA CALIDAD DE AGUA '!CG54</f>
        <v>0</v>
      </c>
      <c r="Q152" s="101">
        <f>'BITÁCORA CALIDAD DE AGUA '!CJ54</f>
        <v>0</v>
      </c>
      <c r="R152" s="101">
        <f>'BITÁCORA CALIDAD DE AGUA '!CM54</f>
        <v>0</v>
      </c>
      <c r="S152" s="101">
        <f>'BITÁCORA CALIDAD DE AGUA '!CP54</f>
        <v>0</v>
      </c>
      <c r="T152" s="138"/>
      <c r="U152" s="138"/>
      <c r="V152" s="138"/>
      <c r="W152" s="101">
        <f>INDEX('Tabla datos 1'!E152:V152,MATCH(DASHBOARD!$B$96,'Tabla datos 1'!$E$1:$V$1,0))</f>
        <v>0</v>
      </c>
      <c r="X152" s="101">
        <f>INDEX('Tabla datos 1'!E152:V152,MATCH(DASHBOARD!$B$275,'Tabla datos 1'!$E$1:$V$1,0))</f>
        <v>0</v>
      </c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</row>
    <row r="153" spans="1:164" s="99" customFormat="1" ht="12.2" customHeight="1" x14ac:dyDescent="0.25">
      <c r="A153" s="82">
        <v>152</v>
      </c>
      <c r="B153" s="100">
        <f t="shared" si="2"/>
        <v>46115</v>
      </c>
      <c r="C153" s="105" t="s">
        <v>135</v>
      </c>
      <c r="D153" s="102">
        <v>2</v>
      </c>
      <c r="E153" s="107">
        <f>'BITÁCORA CALIDAD DE AGUA '!AZ55</f>
        <v>0</v>
      </c>
      <c r="F153" s="107">
        <f>'BITÁCORA CALIDAD DE AGUA '!BC55</f>
        <v>0</v>
      </c>
      <c r="G153" s="107">
        <f>'BITÁCORA CALIDAD DE AGUA '!BF55</f>
        <v>0</v>
      </c>
      <c r="H153" s="107">
        <f>'BITÁCORA CALIDAD DE AGUA '!BI55</f>
        <v>0</v>
      </c>
      <c r="I153" s="107">
        <f>'BITÁCORA CALIDAD DE AGUA '!BL55</f>
        <v>0</v>
      </c>
      <c r="J153" s="107">
        <f>'BITÁCORA CALIDAD DE AGUA '!BO55</f>
        <v>0</v>
      </c>
      <c r="K153" s="107">
        <f>'BITÁCORA CALIDAD DE AGUA '!BR55</f>
        <v>0</v>
      </c>
      <c r="L153" s="107">
        <f>'BITÁCORA CALIDAD DE AGUA '!BU55</f>
        <v>0</v>
      </c>
      <c r="M153" s="107">
        <f>'BITÁCORA CALIDAD DE AGUA '!BX55</f>
        <v>0</v>
      </c>
      <c r="N153" s="107">
        <f>'BITÁCORA CALIDAD DE AGUA '!CA55</f>
        <v>0</v>
      </c>
      <c r="O153" s="107">
        <f>'BITÁCORA CALIDAD DE AGUA '!CD55</f>
        <v>0</v>
      </c>
      <c r="P153" s="101">
        <f>'BITÁCORA CALIDAD DE AGUA '!CG55</f>
        <v>0</v>
      </c>
      <c r="Q153" s="101">
        <f>'BITÁCORA CALIDAD DE AGUA '!CJ55</f>
        <v>0</v>
      </c>
      <c r="R153" s="101">
        <f>'BITÁCORA CALIDAD DE AGUA '!CM55</f>
        <v>0</v>
      </c>
      <c r="S153" s="101">
        <f>'BITÁCORA CALIDAD DE AGUA '!CP55</f>
        <v>0</v>
      </c>
      <c r="T153" s="138"/>
      <c r="U153" s="138"/>
      <c r="V153" s="138"/>
      <c r="W153" s="101">
        <f>INDEX('Tabla datos 1'!E153:V153,MATCH(DASHBOARD!$B$96,'Tabla datos 1'!$E$1:$V$1,0))</f>
        <v>0</v>
      </c>
      <c r="X153" s="101">
        <f>INDEX('Tabla datos 1'!E153:V153,MATCH(DASHBOARD!$B$275,'Tabla datos 1'!$E$1:$V$1,0))</f>
        <v>0</v>
      </c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</row>
    <row r="154" spans="1:164" s="99" customFormat="1" ht="12.2" customHeight="1" x14ac:dyDescent="0.25">
      <c r="A154" s="82">
        <v>153</v>
      </c>
      <c r="B154" s="100">
        <f t="shared" si="2"/>
        <v>46115</v>
      </c>
      <c r="C154" s="105" t="s">
        <v>136</v>
      </c>
      <c r="D154" s="102">
        <v>2</v>
      </c>
      <c r="E154" s="107">
        <f>'BITÁCORA CALIDAD DE AGUA '!AZ56</f>
        <v>0</v>
      </c>
      <c r="F154" s="107">
        <f>'BITÁCORA CALIDAD DE AGUA '!BC56</f>
        <v>0</v>
      </c>
      <c r="G154" s="107">
        <f>'BITÁCORA CALIDAD DE AGUA '!BF56</f>
        <v>0</v>
      </c>
      <c r="H154" s="107">
        <f>'BITÁCORA CALIDAD DE AGUA '!BI56</f>
        <v>0</v>
      </c>
      <c r="I154" s="107">
        <f>'BITÁCORA CALIDAD DE AGUA '!BL56</f>
        <v>0</v>
      </c>
      <c r="J154" s="107">
        <f>'BITÁCORA CALIDAD DE AGUA '!BO56</f>
        <v>0</v>
      </c>
      <c r="K154" s="107">
        <f>'BITÁCORA CALIDAD DE AGUA '!BR56</f>
        <v>0</v>
      </c>
      <c r="L154" s="107">
        <f>'BITÁCORA CALIDAD DE AGUA '!BU56</f>
        <v>0</v>
      </c>
      <c r="M154" s="107">
        <f>'BITÁCORA CALIDAD DE AGUA '!BX56</f>
        <v>0</v>
      </c>
      <c r="N154" s="107">
        <f>'BITÁCORA CALIDAD DE AGUA '!CA56</f>
        <v>0</v>
      </c>
      <c r="O154" s="107">
        <f>'BITÁCORA CALIDAD DE AGUA '!CD56</f>
        <v>0</v>
      </c>
      <c r="P154" s="101">
        <f>'BITÁCORA CALIDAD DE AGUA '!CG56</f>
        <v>0</v>
      </c>
      <c r="Q154" s="101">
        <f>'BITÁCORA CALIDAD DE AGUA '!CJ56</f>
        <v>0</v>
      </c>
      <c r="R154" s="101">
        <f>'BITÁCORA CALIDAD DE AGUA '!CM56</f>
        <v>0</v>
      </c>
      <c r="S154" s="101">
        <f>'BITÁCORA CALIDAD DE AGUA '!CP56</f>
        <v>0</v>
      </c>
      <c r="T154" s="138"/>
      <c r="U154" s="138"/>
      <c r="V154" s="138"/>
      <c r="W154" s="101">
        <f>INDEX('Tabla datos 1'!E154:V154,MATCH(DASHBOARD!$B$96,'Tabla datos 1'!$E$1:$V$1,0))</f>
        <v>0</v>
      </c>
      <c r="X154" s="101">
        <f>INDEX('Tabla datos 1'!E154:V154,MATCH(DASHBOARD!$B$275,'Tabla datos 1'!$E$1:$V$1,0))</f>
        <v>0</v>
      </c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</row>
    <row r="155" spans="1:164" s="99" customFormat="1" ht="12.2" customHeight="1" x14ac:dyDescent="0.25">
      <c r="A155" s="82">
        <v>154</v>
      </c>
      <c r="B155" s="100">
        <f t="shared" si="2"/>
        <v>46115</v>
      </c>
      <c r="C155" s="105" t="s">
        <v>137</v>
      </c>
      <c r="D155" s="102">
        <v>2</v>
      </c>
      <c r="E155" s="107">
        <f>'BITÁCORA CALIDAD DE AGUA '!AZ57</f>
        <v>0</v>
      </c>
      <c r="F155" s="107">
        <f>'BITÁCORA CALIDAD DE AGUA '!BC57</f>
        <v>0</v>
      </c>
      <c r="G155" s="107">
        <f>'BITÁCORA CALIDAD DE AGUA '!BF57</f>
        <v>0</v>
      </c>
      <c r="H155" s="107">
        <f>'BITÁCORA CALIDAD DE AGUA '!BI57</f>
        <v>0</v>
      </c>
      <c r="I155" s="107">
        <f>'BITÁCORA CALIDAD DE AGUA '!BL57</f>
        <v>0</v>
      </c>
      <c r="J155" s="107">
        <f>'BITÁCORA CALIDAD DE AGUA '!BO57</f>
        <v>0</v>
      </c>
      <c r="K155" s="107">
        <f>'BITÁCORA CALIDAD DE AGUA '!BR57</f>
        <v>0</v>
      </c>
      <c r="L155" s="107">
        <f>'BITÁCORA CALIDAD DE AGUA '!BU57</f>
        <v>0</v>
      </c>
      <c r="M155" s="107">
        <f>'BITÁCORA CALIDAD DE AGUA '!BX57</f>
        <v>0</v>
      </c>
      <c r="N155" s="107">
        <f>'BITÁCORA CALIDAD DE AGUA '!CA57</f>
        <v>0</v>
      </c>
      <c r="O155" s="107">
        <f>'BITÁCORA CALIDAD DE AGUA '!CD57</f>
        <v>0</v>
      </c>
      <c r="P155" s="101">
        <f>'BITÁCORA CALIDAD DE AGUA '!CG57</f>
        <v>0</v>
      </c>
      <c r="Q155" s="101">
        <f>'BITÁCORA CALIDAD DE AGUA '!CJ57</f>
        <v>0</v>
      </c>
      <c r="R155" s="101">
        <f>'BITÁCORA CALIDAD DE AGUA '!CM57</f>
        <v>0</v>
      </c>
      <c r="S155" s="101">
        <f>'BITÁCORA CALIDAD DE AGUA '!CP57</f>
        <v>0</v>
      </c>
      <c r="T155" s="138"/>
      <c r="U155" s="138"/>
      <c r="V155" s="138"/>
      <c r="W155" s="101">
        <f>INDEX('Tabla datos 1'!E155:V155,MATCH(DASHBOARD!$B$96,'Tabla datos 1'!$E$1:$V$1,0))</f>
        <v>0</v>
      </c>
      <c r="X155" s="101">
        <f>INDEX('Tabla datos 1'!E155:V155,MATCH(DASHBOARD!$B$275,'Tabla datos 1'!$E$1:$V$1,0))</f>
        <v>0</v>
      </c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</row>
    <row r="156" spans="1:164" s="99" customFormat="1" ht="12.2" customHeight="1" x14ac:dyDescent="0.25">
      <c r="A156" s="82">
        <v>155</v>
      </c>
      <c r="B156" s="100">
        <f t="shared" si="2"/>
        <v>46115</v>
      </c>
      <c r="C156" s="105" t="s">
        <v>138</v>
      </c>
      <c r="D156" s="102">
        <v>2</v>
      </c>
      <c r="E156" s="107">
        <f>'BITÁCORA CALIDAD DE AGUA '!AZ58</f>
        <v>0</v>
      </c>
      <c r="F156" s="107">
        <f>'BITÁCORA CALIDAD DE AGUA '!BC58</f>
        <v>0</v>
      </c>
      <c r="G156" s="107">
        <f>'BITÁCORA CALIDAD DE AGUA '!BF58</f>
        <v>0</v>
      </c>
      <c r="H156" s="107">
        <f>'BITÁCORA CALIDAD DE AGUA '!BI58</f>
        <v>0</v>
      </c>
      <c r="I156" s="107">
        <f>'BITÁCORA CALIDAD DE AGUA '!BL58</f>
        <v>0</v>
      </c>
      <c r="J156" s="107">
        <f>'BITÁCORA CALIDAD DE AGUA '!BO58</f>
        <v>0</v>
      </c>
      <c r="K156" s="107">
        <f>'BITÁCORA CALIDAD DE AGUA '!BR58</f>
        <v>0</v>
      </c>
      <c r="L156" s="107">
        <f>'BITÁCORA CALIDAD DE AGUA '!BU58</f>
        <v>0</v>
      </c>
      <c r="M156" s="107">
        <f>'BITÁCORA CALIDAD DE AGUA '!BX58</f>
        <v>0</v>
      </c>
      <c r="N156" s="107">
        <f>'BITÁCORA CALIDAD DE AGUA '!CA58</f>
        <v>0</v>
      </c>
      <c r="O156" s="107">
        <f>'BITÁCORA CALIDAD DE AGUA '!CD58</f>
        <v>0</v>
      </c>
      <c r="P156" s="101">
        <f>'BITÁCORA CALIDAD DE AGUA '!CG58</f>
        <v>0</v>
      </c>
      <c r="Q156" s="101">
        <f>'BITÁCORA CALIDAD DE AGUA '!CJ58</f>
        <v>0</v>
      </c>
      <c r="R156" s="101">
        <f>'BITÁCORA CALIDAD DE AGUA '!CM58</f>
        <v>0</v>
      </c>
      <c r="S156" s="101">
        <f>'BITÁCORA CALIDAD DE AGUA '!CP58</f>
        <v>0</v>
      </c>
      <c r="T156" s="138"/>
      <c r="U156" s="138"/>
      <c r="V156" s="138"/>
      <c r="W156" s="101">
        <f>INDEX('Tabla datos 1'!E156:V156,MATCH(DASHBOARD!$B$96,'Tabla datos 1'!$E$1:$V$1,0))</f>
        <v>0</v>
      </c>
      <c r="X156" s="101">
        <f>INDEX('Tabla datos 1'!E156:V156,MATCH(DASHBOARD!$B$275,'Tabla datos 1'!$E$1:$V$1,0))</f>
        <v>0</v>
      </c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</row>
    <row r="157" spans="1:164" s="99" customFormat="1" ht="12.2" customHeight="1" x14ac:dyDescent="0.25">
      <c r="A157" s="82">
        <v>156</v>
      </c>
      <c r="B157" s="100">
        <f t="shared" si="2"/>
        <v>46115</v>
      </c>
      <c r="C157" s="105" t="s">
        <v>139</v>
      </c>
      <c r="D157" s="102">
        <v>2</v>
      </c>
      <c r="E157" s="107">
        <f>'BITÁCORA CALIDAD DE AGUA '!AZ59</f>
        <v>0</v>
      </c>
      <c r="F157" s="107">
        <f>'BITÁCORA CALIDAD DE AGUA '!BC59</f>
        <v>0</v>
      </c>
      <c r="G157" s="107">
        <f>'BITÁCORA CALIDAD DE AGUA '!BF59</f>
        <v>0</v>
      </c>
      <c r="H157" s="107">
        <f>'BITÁCORA CALIDAD DE AGUA '!BI59</f>
        <v>0</v>
      </c>
      <c r="I157" s="107">
        <f>'BITÁCORA CALIDAD DE AGUA '!BL59</f>
        <v>0</v>
      </c>
      <c r="J157" s="107">
        <f>'BITÁCORA CALIDAD DE AGUA '!BO59</f>
        <v>0</v>
      </c>
      <c r="K157" s="107">
        <f>'BITÁCORA CALIDAD DE AGUA '!BR59</f>
        <v>0</v>
      </c>
      <c r="L157" s="107">
        <f>'BITÁCORA CALIDAD DE AGUA '!BU59</f>
        <v>0</v>
      </c>
      <c r="M157" s="107">
        <f>'BITÁCORA CALIDAD DE AGUA '!BX59</f>
        <v>0</v>
      </c>
      <c r="N157" s="107">
        <f>'BITÁCORA CALIDAD DE AGUA '!CA59</f>
        <v>0</v>
      </c>
      <c r="O157" s="107">
        <f>'BITÁCORA CALIDAD DE AGUA '!CD59</f>
        <v>0</v>
      </c>
      <c r="P157" s="101">
        <f>'BITÁCORA CALIDAD DE AGUA '!CG59</f>
        <v>0</v>
      </c>
      <c r="Q157" s="101">
        <f>'BITÁCORA CALIDAD DE AGUA '!CJ59</f>
        <v>0</v>
      </c>
      <c r="R157" s="101">
        <f>'BITÁCORA CALIDAD DE AGUA '!CM59</f>
        <v>0</v>
      </c>
      <c r="S157" s="101">
        <f>'BITÁCORA CALIDAD DE AGUA '!CP59</f>
        <v>0</v>
      </c>
      <c r="T157" s="138"/>
      <c r="U157" s="138"/>
      <c r="V157" s="138"/>
      <c r="W157" s="101">
        <f>INDEX('Tabla datos 1'!E157:V157,MATCH(DASHBOARD!$B$96,'Tabla datos 1'!$E$1:$V$1,0))</f>
        <v>0</v>
      </c>
      <c r="X157" s="101">
        <f>INDEX('Tabla datos 1'!E157:V157,MATCH(DASHBOARD!$B$275,'Tabla datos 1'!$E$1:$V$1,0))</f>
        <v>0</v>
      </c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</row>
    <row r="158" spans="1:164" s="99" customFormat="1" ht="12.2" customHeight="1" x14ac:dyDescent="0.25">
      <c r="A158" s="82">
        <v>157</v>
      </c>
      <c r="B158" s="100">
        <f t="shared" si="2"/>
        <v>46115</v>
      </c>
      <c r="C158" s="105" t="s">
        <v>140</v>
      </c>
      <c r="D158" s="102">
        <v>2</v>
      </c>
      <c r="E158" s="107">
        <f>'BITÁCORA CALIDAD DE AGUA '!AZ60</f>
        <v>0</v>
      </c>
      <c r="F158" s="107">
        <f>'BITÁCORA CALIDAD DE AGUA '!BC60</f>
        <v>0</v>
      </c>
      <c r="G158" s="107">
        <f>'BITÁCORA CALIDAD DE AGUA '!BF60</f>
        <v>0</v>
      </c>
      <c r="H158" s="107">
        <f>'BITÁCORA CALIDAD DE AGUA '!BI60</f>
        <v>0</v>
      </c>
      <c r="I158" s="107">
        <f>'BITÁCORA CALIDAD DE AGUA '!BL60</f>
        <v>0</v>
      </c>
      <c r="J158" s="107">
        <f>'BITÁCORA CALIDAD DE AGUA '!BO60</f>
        <v>0</v>
      </c>
      <c r="K158" s="107">
        <f>'BITÁCORA CALIDAD DE AGUA '!BR60</f>
        <v>0</v>
      </c>
      <c r="L158" s="107">
        <f>'BITÁCORA CALIDAD DE AGUA '!BU60</f>
        <v>0</v>
      </c>
      <c r="M158" s="107">
        <f>'BITÁCORA CALIDAD DE AGUA '!BX60</f>
        <v>0</v>
      </c>
      <c r="N158" s="107">
        <f>'BITÁCORA CALIDAD DE AGUA '!CA60</f>
        <v>0</v>
      </c>
      <c r="O158" s="107">
        <f>'BITÁCORA CALIDAD DE AGUA '!CD60</f>
        <v>0</v>
      </c>
      <c r="P158" s="101">
        <f>'BITÁCORA CALIDAD DE AGUA '!CG60</f>
        <v>0</v>
      </c>
      <c r="Q158" s="101">
        <f>'BITÁCORA CALIDAD DE AGUA '!CJ60</f>
        <v>0</v>
      </c>
      <c r="R158" s="101">
        <f>'BITÁCORA CALIDAD DE AGUA '!CM60</f>
        <v>0</v>
      </c>
      <c r="S158" s="101">
        <f>'BITÁCORA CALIDAD DE AGUA '!CP60</f>
        <v>0</v>
      </c>
      <c r="T158" s="138"/>
      <c r="U158" s="138"/>
      <c r="V158" s="138"/>
      <c r="W158" s="101">
        <f>INDEX('Tabla datos 1'!E158:V158,MATCH(DASHBOARD!$B$96,'Tabla datos 1'!$E$1:$V$1,0))</f>
        <v>0</v>
      </c>
      <c r="X158" s="101">
        <f>INDEX('Tabla datos 1'!E158:V158,MATCH(DASHBOARD!$B$275,'Tabla datos 1'!$E$1:$V$1,0))</f>
        <v>0</v>
      </c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</row>
    <row r="159" spans="1:164" s="99" customFormat="1" ht="12.2" customHeight="1" x14ac:dyDescent="0.25">
      <c r="A159" s="82">
        <v>158</v>
      </c>
      <c r="B159" s="100">
        <f t="shared" si="2"/>
        <v>46115</v>
      </c>
      <c r="C159" s="105" t="s">
        <v>141</v>
      </c>
      <c r="D159" s="102">
        <v>2</v>
      </c>
      <c r="E159" s="107">
        <f>'BITÁCORA CALIDAD DE AGUA '!AZ61</f>
        <v>0</v>
      </c>
      <c r="F159" s="107">
        <f>'BITÁCORA CALIDAD DE AGUA '!BC61</f>
        <v>0</v>
      </c>
      <c r="G159" s="107">
        <f>'BITÁCORA CALIDAD DE AGUA '!BF61</f>
        <v>0</v>
      </c>
      <c r="H159" s="107">
        <f>'BITÁCORA CALIDAD DE AGUA '!BI61</f>
        <v>0</v>
      </c>
      <c r="I159" s="107">
        <f>'BITÁCORA CALIDAD DE AGUA '!BL61</f>
        <v>0</v>
      </c>
      <c r="J159" s="107">
        <f>'BITÁCORA CALIDAD DE AGUA '!BO61</f>
        <v>0</v>
      </c>
      <c r="K159" s="107">
        <f>'BITÁCORA CALIDAD DE AGUA '!BR61</f>
        <v>0</v>
      </c>
      <c r="L159" s="107">
        <f>'BITÁCORA CALIDAD DE AGUA '!BU61</f>
        <v>0</v>
      </c>
      <c r="M159" s="107">
        <f>'BITÁCORA CALIDAD DE AGUA '!BX61</f>
        <v>0</v>
      </c>
      <c r="N159" s="107">
        <f>'BITÁCORA CALIDAD DE AGUA '!CA61</f>
        <v>0</v>
      </c>
      <c r="O159" s="107">
        <f>'BITÁCORA CALIDAD DE AGUA '!CD61</f>
        <v>0</v>
      </c>
      <c r="P159" s="101">
        <f>'BITÁCORA CALIDAD DE AGUA '!CG61</f>
        <v>0</v>
      </c>
      <c r="Q159" s="101">
        <f>'BITÁCORA CALIDAD DE AGUA '!CJ61</f>
        <v>0</v>
      </c>
      <c r="R159" s="101">
        <f>'BITÁCORA CALIDAD DE AGUA '!CM61</f>
        <v>0</v>
      </c>
      <c r="S159" s="101">
        <f>'BITÁCORA CALIDAD DE AGUA '!CP61</f>
        <v>0</v>
      </c>
      <c r="T159" s="138"/>
      <c r="U159" s="138"/>
      <c r="V159" s="138"/>
      <c r="W159" s="101">
        <f>INDEX('Tabla datos 1'!E159:V159,MATCH(DASHBOARD!$B$96,'Tabla datos 1'!$E$1:$V$1,0))</f>
        <v>0</v>
      </c>
      <c r="X159" s="101">
        <f>INDEX('Tabla datos 1'!E159:V159,MATCH(DASHBOARD!$B$275,'Tabla datos 1'!$E$1:$V$1,0))</f>
        <v>0</v>
      </c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</row>
    <row r="160" spans="1:164" s="99" customFormat="1" ht="12.2" customHeight="1" x14ac:dyDescent="0.25">
      <c r="A160" s="82">
        <v>159</v>
      </c>
      <c r="B160" s="100">
        <f t="shared" si="2"/>
        <v>46115</v>
      </c>
      <c r="C160" s="105" t="s">
        <v>142</v>
      </c>
      <c r="D160" s="102">
        <v>2</v>
      </c>
      <c r="E160" s="107">
        <f>'BITÁCORA CALIDAD DE AGUA '!AZ62</f>
        <v>0</v>
      </c>
      <c r="F160" s="107">
        <f>'BITÁCORA CALIDAD DE AGUA '!BC62</f>
        <v>0</v>
      </c>
      <c r="G160" s="107">
        <f>'BITÁCORA CALIDAD DE AGUA '!BF62</f>
        <v>0</v>
      </c>
      <c r="H160" s="107">
        <f>'BITÁCORA CALIDAD DE AGUA '!BI62</f>
        <v>0</v>
      </c>
      <c r="I160" s="107">
        <f>'BITÁCORA CALIDAD DE AGUA '!BL62</f>
        <v>0</v>
      </c>
      <c r="J160" s="107">
        <f>'BITÁCORA CALIDAD DE AGUA '!BO62</f>
        <v>0</v>
      </c>
      <c r="K160" s="107">
        <f>'BITÁCORA CALIDAD DE AGUA '!BR62</f>
        <v>0</v>
      </c>
      <c r="L160" s="107">
        <f>'BITÁCORA CALIDAD DE AGUA '!BU62</f>
        <v>0</v>
      </c>
      <c r="M160" s="107">
        <f>'BITÁCORA CALIDAD DE AGUA '!BX62</f>
        <v>0</v>
      </c>
      <c r="N160" s="107">
        <f>'BITÁCORA CALIDAD DE AGUA '!CA62</f>
        <v>0</v>
      </c>
      <c r="O160" s="107">
        <f>'BITÁCORA CALIDAD DE AGUA '!CD62</f>
        <v>0</v>
      </c>
      <c r="P160" s="101">
        <f>'BITÁCORA CALIDAD DE AGUA '!CG62</f>
        <v>0</v>
      </c>
      <c r="Q160" s="101">
        <f>'BITÁCORA CALIDAD DE AGUA '!CJ62</f>
        <v>0</v>
      </c>
      <c r="R160" s="101">
        <f>'BITÁCORA CALIDAD DE AGUA '!CM62</f>
        <v>0</v>
      </c>
      <c r="S160" s="101">
        <f>'BITÁCORA CALIDAD DE AGUA '!CP62</f>
        <v>0</v>
      </c>
      <c r="T160" s="138"/>
      <c r="U160" s="138"/>
      <c r="V160" s="138"/>
      <c r="W160" s="101">
        <f>INDEX('Tabla datos 1'!E160:V160,MATCH(DASHBOARD!$B$96,'Tabla datos 1'!$E$1:$V$1,0))</f>
        <v>0</v>
      </c>
      <c r="X160" s="101">
        <f>INDEX('Tabla datos 1'!E160:V160,MATCH(DASHBOARD!$B$275,'Tabla datos 1'!$E$1:$V$1,0))</f>
        <v>0</v>
      </c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</row>
    <row r="161" spans="1:35" s="99" customFormat="1" ht="12.2" customHeight="1" x14ac:dyDescent="0.25">
      <c r="A161" s="82">
        <v>160</v>
      </c>
      <c r="B161" s="100">
        <f t="shared" si="2"/>
        <v>46115</v>
      </c>
      <c r="C161" s="105" t="s">
        <v>143</v>
      </c>
      <c r="D161" s="102">
        <v>2</v>
      </c>
      <c r="E161" s="107">
        <f>'BITÁCORA CALIDAD DE AGUA '!AZ63</f>
        <v>0</v>
      </c>
      <c r="F161" s="107">
        <f>'BITÁCORA CALIDAD DE AGUA '!BC63</f>
        <v>0</v>
      </c>
      <c r="G161" s="107">
        <f>'BITÁCORA CALIDAD DE AGUA '!BF63</f>
        <v>0</v>
      </c>
      <c r="H161" s="107">
        <f>'BITÁCORA CALIDAD DE AGUA '!BI63</f>
        <v>0</v>
      </c>
      <c r="I161" s="107">
        <f>'BITÁCORA CALIDAD DE AGUA '!BL63</f>
        <v>0</v>
      </c>
      <c r="J161" s="107">
        <f>'BITÁCORA CALIDAD DE AGUA '!BO63</f>
        <v>0</v>
      </c>
      <c r="K161" s="107">
        <f>'BITÁCORA CALIDAD DE AGUA '!BR63</f>
        <v>0</v>
      </c>
      <c r="L161" s="107">
        <f>'BITÁCORA CALIDAD DE AGUA '!BU63</f>
        <v>0</v>
      </c>
      <c r="M161" s="107">
        <f>'BITÁCORA CALIDAD DE AGUA '!BX63</f>
        <v>0</v>
      </c>
      <c r="N161" s="107">
        <f>'BITÁCORA CALIDAD DE AGUA '!CA63</f>
        <v>0</v>
      </c>
      <c r="O161" s="107">
        <f>'BITÁCORA CALIDAD DE AGUA '!CD63</f>
        <v>0</v>
      </c>
      <c r="P161" s="101">
        <f>'BITÁCORA CALIDAD DE AGUA '!CG63</f>
        <v>0</v>
      </c>
      <c r="Q161" s="101">
        <f>'BITÁCORA CALIDAD DE AGUA '!CJ63</f>
        <v>0</v>
      </c>
      <c r="R161" s="101">
        <f>'BITÁCORA CALIDAD DE AGUA '!CM63</f>
        <v>0</v>
      </c>
      <c r="S161" s="101">
        <f>'BITÁCORA CALIDAD DE AGUA '!CP63</f>
        <v>0</v>
      </c>
      <c r="T161" s="138"/>
      <c r="U161" s="138"/>
      <c r="V161" s="138"/>
      <c r="W161" s="101">
        <f>INDEX('Tabla datos 1'!E161:V161,MATCH(DASHBOARD!$B$96,'Tabla datos 1'!$E$1:$V$1,0))</f>
        <v>0</v>
      </c>
      <c r="X161" s="101">
        <f>INDEX('Tabla datos 1'!E161:V161,MATCH(DASHBOARD!$B$275,'Tabla datos 1'!$E$1:$V$1,0))</f>
        <v>0</v>
      </c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</row>
    <row r="162" spans="1:35" s="99" customFormat="1" ht="12.2" customHeight="1" x14ac:dyDescent="0.25">
      <c r="A162" s="82">
        <v>161</v>
      </c>
      <c r="B162" s="100">
        <f t="shared" si="2"/>
        <v>46115</v>
      </c>
      <c r="C162" s="105" t="s">
        <v>144</v>
      </c>
      <c r="D162" s="102">
        <v>2</v>
      </c>
      <c r="E162" s="107">
        <f>'BITÁCORA CALIDAD DE AGUA '!AZ64</f>
        <v>0</v>
      </c>
      <c r="F162" s="107">
        <f>'BITÁCORA CALIDAD DE AGUA '!BC64</f>
        <v>0</v>
      </c>
      <c r="G162" s="107">
        <f>'BITÁCORA CALIDAD DE AGUA '!BF64</f>
        <v>0</v>
      </c>
      <c r="H162" s="107">
        <f>'BITÁCORA CALIDAD DE AGUA '!BI64</f>
        <v>0</v>
      </c>
      <c r="I162" s="107">
        <f>'BITÁCORA CALIDAD DE AGUA '!BL64</f>
        <v>0</v>
      </c>
      <c r="J162" s="107">
        <f>'BITÁCORA CALIDAD DE AGUA '!BO64</f>
        <v>0</v>
      </c>
      <c r="K162" s="107">
        <f>'BITÁCORA CALIDAD DE AGUA '!BR64</f>
        <v>0</v>
      </c>
      <c r="L162" s="107">
        <f>'BITÁCORA CALIDAD DE AGUA '!BU64</f>
        <v>0</v>
      </c>
      <c r="M162" s="107">
        <f>'BITÁCORA CALIDAD DE AGUA '!BX64</f>
        <v>0</v>
      </c>
      <c r="N162" s="107">
        <f>'BITÁCORA CALIDAD DE AGUA '!CA64</f>
        <v>0</v>
      </c>
      <c r="O162" s="107">
        <f>'BITÁCORA CALIDAD DE AGUA '!CD64</f>
        <v>0</v>
      </c>
      <c r="P162" s="101">
        <f>'BITÁCORA CALIDAD DE AGUA '!CG64</f>
        <v>0</v>
      </c>
      <c r="Q162" s="101">
        <f>'BITÁCORA CALIDAD DE AGUA '!CJ64</f>
        <v>0</v>
      </c>
      <c r="R162" s="101">
        <f>'BITÁCORA CALIDAD DE AGUA '!CM64</f>
        <v>0</v>
      </c>
      <c r="S162" s="101">
        <f>'BITÁCORA CALIDAD DE AGUA '!CP64</f>
        <v>0</v>
      </c>
      <c r="T162" s="138"/>
      <c r="U162" s="138"/>
      <c r="V162" s="138"/>
      <c r="W162" s="101">
        <f>INDEX('Tabla datos 1'!E162:V162,MATCH(DASHBOARD!$B$96,'Tabla datos 1'!$E$1:$V$1,0))</f>
        <v>0</v>
      </c>
      <c r="X162" s="101">
        <f>INDEX('Tabla datos 1'!E162:V162,MATCH(DASHBOARD!$B$275,'Tabla datos 1'!$E$1:$V$1,0))</f>
        <v>0</v>
      </c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</row>
    <row r="163" spans="1:35" s="99" customFormat="1" ht="12.2" customHeight="1" x14ac:dyDescent="0.25">
      <c r="A163" s="82">
        <v>162</v>
      </c>
      <c r="B163" s="100">
        <f t="shared" si="2"/>
        <v>46115</v>
      </c>
      <c r="C163" s="105" t="s">
        <v>145</v>
      </c>
      <c r="D163" s="102">
        <v>2</v>
      </c>
      <c r="E163" s="107">
        <f>'BITÁCORA CALIDAD DE AGUA '!AZ65</f>
        <v>0</v>
      </c>
      <c r="F163" s="107">
        <f>'BITÁCORA CALIDAD DE AGUA '!BC65</f>
        <v>0</v>
      </c>
      <c r="G163" s="107">
        <f>'BITÁCORA CALIDAD DE AGUA '!BF65</f>
        <v>0</v>
      </c>
      <c r="H163" s="107">
        <f>'BITÁCORA CALIDAD DE AGUA '!BI65</f>
        <v>0</v>
      </c>
      <c r="I163" s="107">
        <f>'BITÁCORA CALIDAD DE AGUA '!BL65</f>
        <v>0</v>
      </c>
      <c r="J163" s="107">
        <f>'BITÁCORA CALIDAD DE AGUA '!BO65</f>
        <v>0</v>
      </c>
      <c r="K163" s="107">
        <f>'BITÁCORA CALIDAD DE AGUA '!BR65</f>
        <v>0</v>
      </c>
      <c r="L163" s="107">
        <f>'BITÁCORA CALIDAD DE AGUA '!BU65</f>
        <v>0</v>
      </c>
      <c r="M163" s="107">
        <f>'BITÁCORA CALIDAD DE AGUA '!BX65</f>
        <v>0</v>
      </c>
      <c r="N163" s="107">
        <f>'BITÁCORA CALIDAD DE AGUA '!CA65</f>
        <v>0</v>
      </c>
      <c r="O163" s="107">
        <f>'BITÁCORA CALIDAD DE AGUA '!CD65</f>
        <v>0</v>
      </c>
      <c r="P163" s="101">
        <f>'BITÁCORA CALIDAD DE AGUA '!CG65</f>
        <v>0</v>
      </c>
      <c r="Q163" s="101">
        <f>'BITÁCORA CALIDAD DE AGUA '!CJ65</f>
        <v>0</v>
      </c>
      <c r="R163" s="101">
        <f>'BITÁCORA CALIDAD DE AGUA '!CM65</f>
        <v>0</v>
      </c>
      <c r="S163" s="101">
        <f>'BITÁCORA CALIDAD DE AGUA '!CP65</f>
        <v>0</v>
      </c>
      <c r="T163" s="138"/>
      <c r="U163" s="138"/>
      <c r="V163" s="138"/>
      <c r="W163" s="101">
        <f>INDEX('Tabla datos 1'!E163:V163,MATCH(DASHBOARD!$B$96,'Tabla datos 1'!$E$1:$V$1,0))</f>
        <v>0</v>
      </c>
      <c r="X163" s="101">
        <f>INDEX('Tabla datos 1'!E163:V163,MATCH(DASHBOARD!$B$275,'Tabla datos 1'!$E$1:$V$1,0))</f>
        <v>0</v>
      </c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</row>
    <row r="164" spans="1:35" s="99" customFormat="1" ht="12.2" customHeight="1" x14ac:dyDescent="0.25">
      <c r="A164" s="82">
        <v>163</v>
      </c>
      <c r="B164" s="100">
        <f t="shared" si="2"/>
        <v>46115</v>
      </c>
      <c r="C164" s="105" t="s">
        <v>146</v>
      </c>
      <c r="D164" s="102">
        <v>2</v>
      </c>
      <c r="E164" s="107">
        <f>'BITÁCORA CALIDAD DE AGUA '!AZ66</f>
        <v>0</v>
      </c>
      <c r="F164" s="107">
        <f>'BITÁCORA CALIDAD DE AGUA '!BC66</f>
        <v>0</v>
      </c>
      <c r="G164" s="107">
        <f>'BITÁCORA CALIDAD DE AGUA '!BF66</f>
        <v>0</v>
      </c>
      <c r="H164" s="107">
        <f>'BITÁCORA CALIDAD DE AGUA '!BI66</f>
        <v>0</v>
      </c>
      <c r="I164" s="107">
        <f>'BITÁCORA CALIDAD DE AGUA '!BL66</f>
        <v>0</v>
      </c>
      <c r="J164" s="107">
        <f>'BITÁCORA CALIDAD DE AGUA '!BO66</f>
        <v>0</v>
      </c>
      <c r="K164" s="107">
        <f>'BITÁCORA CALIDAD DE AGUA '!BR66</f>
        <v>0</v>
      </c>
      <c r="L164" s="107">
        <f>'BITÁCORA CALIDAD DE AGUA '!BU66</f>
        <v>0</v>
      </c>
      <c r="M164" s="107">
        <f>'BITÁCORA CALIDAD DE AGUA '!BX66</f>
        <v>0</v>
      </c>
      <c r="N164" s="107">
        <f>'BITÁCORA CALIDAD DE AGUA '!CA66</f>
        <v>0</v>
      </c>
      <c r="O164" s="107">
        <f>'BITÁCORA CALIDAD DE AGUA '!CD66</f>
        <v>0</v>
      </c>
      <c r="P164" s="101">
        <f>'BITÁCORA CALIDAD DE AGUA '!CG66</f>
        <v>0</v>
      </c>
      <c r="Q164" s="101">
        <f>'BITÁCORA CALIDAD DE AGUA '!CJ66</f>
        <v>0</v>
      </c>
      <c r="R164" s="101">
        <f>'BITÁCORA CALIDAD DE AGUA '!CM66</f>
        <v>0</v>
      </c>
      <c r="S164" s="101">
        <f>'BITÁCORA CALIDAD DE AGUA '!CP66</f>
        <v>0</v>
      </c>
      <c r="T164" s="138"/>
      <c r="U164" s="138"/>
      <c r="V164" s="138"/>
      <c r="W164" s="101">
        <f>INDEX('Tabla datos 1'!E164:V164,MATCH(DASHBOARD!$B$96,'Tabla datos 1'!$E$1:$V$1,0))</f>
        <v>0</v>
      </c>
      <c r="X164" s="101">
        <f>INDEX('Tabla datos 1'!E164:V164,MATCH(DASHBOARD!$B$275,'Tabla datos 1'!$E$1:$V$1,0))</f>
        <v>0</v>
      </c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</row>
    <row r="165" spans="1:35" s="99" customFormat="1" x14ac:dyDescent="0.25">
      <c r="A165" s="82">
        <v>164</v>
      </c>
      <c r="B165" s="100">
        <f t="shared" si="2"/>
        <v>46115</v>
      </c>
      <c r="C165" s="105" t="s">
        <v>147</v>
      </c>
      <c r="D165" s="102">
        <v>2</v>
      </c>
      <c r="E165" s="107">
        <f>'BITÁCORA CALIDAD DE AGUA '!AZ67</f>
        <v>0</v>
      </c>
      <c r="F165" s="107">
        <f>'BITÁCORA CALIDAD DE AGUA '!BC67</f>
        <v>0</v>
      </c>
      <c r="G165" s="107">
        <f>'BITÁCORA CALIDAD DE AGUA '!BF67</f>
        <v>0</v>
      </c>
      <c r="H165" s="107">
        <f>'BITÁCORA CALIDAD DE AGUA '!BI67</f>
        <v>0</v>
      </c>
      <c r="I165" s="107">
        <f>'BITÁCORA CALIDAD DE AGUA '!BL67</f>
        <v>0</v>
      </c>
      <c r="J165" s="107">
        <f>'BITÁCORA CALIDAD DE AGUA '!BO67</f>
        <v>0</v>
      </c>
      <c r="K165" s="107">
        <f>'BITÁCORA CALIDAD DE AGUA '!BR67</f>
        <v>0</v>
      </c>
      <c r="L165" s="107">
        <f>'BITÁCORA CALIDAD DE AGUA '!BU67</f>
        <v>0</v>
      </c>
      <c r="M165" s="107">
        <f>'BITÁCORA CALIDAD DE AGUA '!BX67</f>
        <v>0</v>
      </c>
      <c r="N165" s="107">
        <f>'BITÁCORA CALIDAD DE AGUA '!CA67</f>
        <v>0</v>
      </c>
      <c r="O165" s="107">
        <f>'BITÁCORA CALIDAD DE AGUA '!CD67</f>
        <v>0</v>
      </c>
      <c r="P165" s="101">
        <f>'BITÁCORA CALIDAD DE AGUA '!CG67</f>
        <v>0</v>
      </c>
      <c r="Q165" s="101">
        <f>'BITÁCORA CALIDAD DE AGUA '!CJ67</f>
        <v>0</v>
      </c>
      <c r="R165" s="101">
        <f>'BITÁCORA CALIDAD DE AGUA '!CM67</f>
        <v>0</v>
      </c>
      <c r="S165" s="101">
        <f>'BITÁCORA CALIDAD DE AGUA '!CP67</f>
        <v>0</v>
      </c>
      <c r="T165" s="138"/>
      <c r="U165" s="138"/>
      <c r="V165" s="138"/>
      <c r="W165" s="101">
        <f>INDEX('Tabla datos 1'!E165:V165,MATCH(DASHBOARD!$B$96,'Tabla datos 1'!$E$1:$V$1,0))</f>
        <v>0</v>
      </c>
      <c r="X165" s="101">
        <f>INDEX('Tabla datos 1'!E165:V165,MATCH(DASHBOARD!$B$275,'Tabla datos 1'!$E$1:$V$1,0))</f>
        <v>0</v>
      </c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</row>
    <row r="166" spans="1:35" s="99" customFormat="1" x14ac:dyDescent="0.25">
      <c r="A166" s="82">
        <v>165</v>
      </c>
      <c r="B166" s="100">
        <f t="shared" si="2"/>
        <v>46115</v>
      </c>
      <c r="C166" s="105" t="s">
        <v>148</v>
      </c>
      <c r="D166" s="102">
        <v>2</v>
      </c>
      <c r="E166" s="107">
        <f>'BITÁCORA CALIDAD DE AGUA '!AZ68</f>
        <v>0</v>
      </c>
      <c r="F166" s="107">
        <f>'BITÁCORA CALIDAD DE AGUA '!BC68</f>
        <v>0</v>
      </c>
      <c r="G166" s="107">
        <f>'BITÁCORA CALIDAD DE AGUA '!BF68</f>
        <v>0</v>
      </c>
      <c r="H166" s="107">
        <f>'BITÁCORA CALIDAD DE AGUA '!BI68</f>
        <v>0</v>
      </c>
      <c r="I166" s="107">
        <f>'BITÁCORA CALIDAD DE AGUA '!BL68</f>
        <v>0</v>
      </c>
      <c r="J166" s="107">
        <f>'BITÁCORA CALIDAD DE AGUA '!BO68</f>
        <v>0</v>
      </c>
      <c r="K166" s="107">
        <f>'BITÁCORA CALIDAD DE AGUA '!BR68</f>
        <v>0</v>
      </c>
      <c r="L166" s="107">
        <f>'BITÁCORA CALIDAD DE AGUA '!BU68</f>
        <v>0</v>
      </c>
      <c r="M166" s="107">
        <f>'BITÁCORA CALIDAD DE AGUA '!BX68</f>
        <v>0</v>
      </c>
      <c r="N166" s="107">
        <f>'BITÁCORA CALIDAD DE AGUA '!CA68</f>
        <v>0</v>
      </c>
      <c r="O166" s="107">
        <f>'BITÁCORA CALIDAD DE AGUA '!CD68</f>
        <v>0</v>
      </c>
      <c r="P166" s="101">
        <f>'BITÁCORA CALIDAD DE AGUA '!CG68</f>
        <v>0</v>
      </c>
      <c r="Q166" s="101">
        <f>'BITÁCORA CALIDAD DE AGUA '!CJ68</f>
        <v>0</v>
      </c>
      <c r="R166" s="101">
        <f>'BITÁCORA CALIDAD DE AGUA '!CM68</f>
        <v>0</v>
      </c>
      <c r="S166" s="101">
        <f>'BITÁCORA CALIDAD DE AGUA '!CP68</f>
        <v>0</v>
      </c>
      <c r="T166" s="138"/>
      <c r="U166" s="138"/>
      <c r="V166" s="138"/>
      <c r="W166" s="101">
        <f>INDEX('Tabla datos 1'!E166:V166,MATCH(DASHBOARD!$B$96,'Tabla datos 1'!$E$1:$V$1,0))</f>
        <v>0</v>
      </c>
      <c r="X166" s="101">
        <f>INDEX('Tabla datos 1'!E166:V166,MATCH(DASHBOARD!$B$275,'Tabla datos 1'!$E$1:$V$1,0))</f>
        <v>0</v>
      </c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</row>
    <row r="167" spans="1:35" s="99" customFormat="1" x14ac:dyDescent="0.25">
      <c r="A167" s="82">
        <v>166</v>
      </c>
      <c r="B167" s="100">
        <f t="shared" si="2"/>
        <v>46115</v>
      </c>
      <c r="C167" s="105" t="s">
        <v>149</v>
      </c>
      <c r="D167" s="102">
        <v>2</v>
      </c>
      <c r="E167" s="107">
        <f>'BITÁCORA CALIDAD DE AGUA '!AZ69</f>
        <v>0</v>
      </c>
      <c r="F167" s="107">
        <f>'BITÁCORA CALIDAD DE AGUA '!BC69</f>
        <v>0</v>
      </c>
      <c r="G167" s="107">
        <f>'BITÁCORA CALIDAD DE AGUA '!BF69</f>
        <v>0</v>
      </c>
      <c r="H167" s="107">
        <f>'BITÁCORA CALIDAD DE AGUA '!BI69</f>
        <v>0</v>
      </c>
      <c r="I167" s="107">
        <f>'BITÁCORA CALIDAD DE AGUA '!BL69</f>
        <v>0</v>
      </c>
      <c r="J167" s="107">
        <f>'BITÁCORA CALIDAD DE AGUA '!BO69</f>
        <v>0</v>
      </c>
      <c r="K167" s="107">
        <f>'BITÁCORA CALIDAD DE AGUA '!BR69</f>
        <v>0</v>
      </c>
      <c r="L167" s="107">
        <f>'BITÁCORA CALIDAD DE AGUA '!BU69</f>
        <v>0</v>
      </c>
      <c r="M167" s="107">
        <f>'BITÁCORA CALIDAD DE AGUA '!BX69</f>
        <v>0</v>
      </c>
      <c r="N167" s="107">
        <f>'BITÁCORA CALIDAD DE AGUA '!CA69</f>
        <v>0</v>
      </c>
      <c r="O167" s="107">
        <f>'BITÁCORA CALIDAD DE AGUA '!CD69</f>
        <v>0</v>
      </c>
      <c r="P167" s="101">
        <f>'BITÁCORA CALIDAD DE AGUA '!CG69</f>
        <v>0</v>
      </c>
      <c r="Q167" s="101">
        <f>'BITÁCORA CALIDAD DE AGUA '!CJ69</f>
        <v>0</v>
      </c>
      <c r="R167" s="101">
        <f>'BITÁCORA CALIDAD DE AGUA '!CM69</f>
        <v>0</v>
      </c>
      <c r="S167" s="101">
        <f>'BITÁCORA CALIDAD DE AGUA '!CP69</f>
        <v>0</v>
      </c>
      <c r="T167" s="138"/>
      <c r="U167" s="138"/>
      <c r="V167" s="138"/>
      <c r="W167" s="101">
        <f>INDEX('Tabla datos 1'!E167:V167,MATCH(DASHBOARD!$B$96,'Tabla datos 1'!$E$1:$V$1,0))</f>
        <v>0</v>
      </c>
      <c r="X167" s="101">
        <f>INDEX('Tabla datos 1'!E167:V167,MATCH(DASHBOARD!$B$275,'Tabla datos 1'!$E$1:$V$1,0))</f>
        <v>0</v>
      </c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</row>
    <row r="168" spans="1:35" s="99" customFormat="1" x14ac:dyDescent="0.25">
      <c r="A168" s="82">
        <v>167</v>
      </c>
      <c r="B168" s="100">
        <f t="shared" si="2"/>
        <v>46115</v>
      </c>
      <c r="C168" s="105" t="s">
        <v>150</v>
      </c>
      <c r="D168" s="102">
        <v>2</v>
      </c>
      <c r="E168" s="107">
        <f>'BITÁCORA CALIDAD DE AGUA '!AZ70</f>
        <v>0</v>
      </c>
      <c r="F168" s="107">
        <f>'BITÁCORA CALIDAD DE AGUA '!BC70</f>
        <v>0</v>
      </c>
      <c r="G168" s="107">
        <f>'BITÁCORA CALIDAD DE AGUA '!BF70</f>
        <v>0</v>
      </c>
      <c r="H168" s="107">
        <f>'BITÁCORA CALIDAD DE AGUA '!BI70</f>
        <v>0</v>
      </c>
      <c r="I168" s="107">
        <f>'BITÁCORA CALIDAD DE AGUA '!BL70</f>
        <v>0</v>
      </c>
      <c r="J168" s="107">
        <f>'BITÁCORA CALIDAD DE AGUA '!BO70</f>
        <v>0</v>
      </c>
      <c r="K168" s="107">
        <f>'BITÁCORA CALIDAD DE AGUA '!BR70</f>
        <v>0</v>
      </c>
      <c r="L168" s="107">
        <f>'BITÁCORA CALIDAD DE AGUA '!BU70</f>
        <v>0</v>
      </c>
      <c r="M168" s="107">
        <f>'BITÁCORA CALIDAD DE AGUA '!BX70</f>
        <v>0</v>
      </c>
      <c r="N168" s="107">
        <f>'BITÁCORA CALIDAD DE AGUA '!CA70</f>
        <v>0</v>
      </c>
      <c r="O168" s="107">
        <f>'BITÁCORA CALIDAD DE AGUA '!CD70</f>
        <v>0</v>
      </c>
      <c r="P168" s="101">
        <f>'BITÁCORA CALIDAD DE AGUA '!CG70</f>
        <v>0</v>
      </c>
      <c r="Q168" s="101">
        <f>'BITÁCORA CALIDAD DE AGUA '!CJ70</f>
        <v>0</v>
      </c>
      <c r="R168" s="101">
        <f>'BITÁCORA CALIDAD DE AGUA '!CM70</f>
        <v>0</v>
      </c>
      <c r="S168" s="101">
        <f>'BITÁCORA CALIDAD DE AGUA '!CP70</f>
        <v>0</v>
      </c>
      <c r="T168" s="138"/>
      <c r="U168" s="138"/>
      <c r="V168" s="138"/>
      <c r="W168" s="101">
        <f>INDEX('Tabla datos 1'!E168:V168,MATCH(DASHBOARD!$B$96,'Tabla datos 1'!$E$1:$V$1,0))</f>
        <v>0</v>
      </c>
      <c r="X168" s="101">
        <f>INDEX('Tabla datos 1'!E168:V168,MATCH(DASHBOARD!$B$275,'Tabla datos 1'!$E$1:$V$1,0))</f>
        <v>0</v>
      </c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</row>
    <row r="169" spans="1:35" s="112" customFormat="1" ht="15.75" thickBot="1" x14ac:dyDescent="0.3">
      <c r="A169" s="82">
        <v>168</v>
      </c>
      <c r="B169" s="100">
        <f t="shared" si="2"/>
        <v>46115</v>
      </c>
      <c r="C169" s="108" t="s">
        <v>151</v>
      </c>
      <c r="D169" s="109">
        <v>2</v>
      </c>
      <c r="E169" s="110">
        <f>'BITÁCORA CALIDAD DE AGUA '!AZ71</f>
        <v>0</v>
      </c>
      <c r="F169" s="110">
        <f>'BITÁCORA CALIDAD DE AGUA '!BC71</f>
        <v>0</v>
      </c>
      <c r="G169" s="110">
        <f>'BITÁCORA CALIDAD DE AGUA '!BF71</f>
        <v>0</v>
      </c>
      <c r="H169" s="110">
        <f>'BITÁCORA CALIDAD DE AGUA '!BI71</f>
        <v>0</v>
      </c>
      <c r="I169" s="110">
        <f>'BITÁCORA CALIDAD DE AGUA '!BL71</f>
        <v>0</v>
      </c>
      <c r="J169" s="110">
        <f>'BITÁCORA CALIDAD DE AGUA '!BO71</f>
        <v>0</v>
      </c>
      <c r="K169" s="110">
        <f>'BITÁCORA CALIDAD DE AGUA '!BR71</f>
        <v>0</v>
      </c>
      <c r="L169" s="110">
        <f>'BITÁCORA CALIDAD DE AGUA '!BU71</f>
        <v>0</v>
      </c>
      <c r="M169" s="110">
        <f>'BITÁCORA CALIDAD DE AGUA '!BX71</f>
        <v>0</v>
      </c>
      <c r="N169" s="110">
        <f>'BITÁCORA CALIDAD DE AGUA '!CA71</f>
        <v>0</v>
      </c>
      <c r="O169" s="110">
        <f>'BITÁCORA CALIDAD DE AGUA '!CD71</f>
        <v>0</v>
      </c>
      <c r="P169" s="111">
        <f>'BITÁCORA CALIDAD DE AGUA '!CG71</f>
        <v>0</v>
      </c>
      <c r="Q169" s="111">
        <f>'BITÁCORA CALIDAD DE AGUA '!CJ71</f>
        <v>0</v>
      </c>
      <c r="R169" s="111">
        <f>'BITÁCORA CALIDAD DE AGUA '!CM71</f>
        <v>0</v>
      </c>
      <c r="S169" s="111">
        <f>'BITÁCORA CALIDAD DE AGUA '!CP71</f>
        <v>0</v>
      </c>
      <c r="T169" s="139"/>
      <c r="U169" s="139"/>
      <c r="V169" s="139"/>
      <c r="W169" s="111">
        <f>INDEX('Tabla datos 1'!E169:V169,MATCH(DASHBOARD!$B$96,'Tabla datos 1'!$E$1:$V$1,0))</f>
        <v>0</v>
      </c>
      <c r="X169" s="111">
        <f>INDEX('Tabla datos 1'!E169:V169,MATCH(DASHBOARD!$B$275,'Tabla datos 1'!$E$1:$V$1,0))</f>
        <v>0</v>
      </c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</row>
    <row r="170" spans="1:35" s="119" customFormat="1" ht="12.2" customHeight="1" x14ac:dyDescent="0.25">
      <c r="A170" s="82">
        <v>169</v>
      </c>
      <c r="B170" s="121">
        <f t="shared" si="2"/>
        <v>46115</v>
      </c>
      <c r="C170" s="113" t="s">
        <v>132</v>
      </c>
      <c r="D170" s="118">
        <v>3</v>
      </c>
      <c r="E170" s="120">
        <f>'BITÁCORA CALIDAD DE AGUA '!BA51</f>
        <v>0</v>
      </c>
      <c r="F170" s="120">
        <f>'BITÁCORA CALIDAD DE AGUA '!BD51</f>
        <v>0</v>
      </c>
      <c r="G170" s="120">
        <f>'BITÁCORA CALIDAD DE AGUA '!BG51</f>
        <v>0</v>
      </c>
      <c r="H170" s="120">
        <f>'BITÁCORA CALIDAD DE AGUA '!BJ51</f>
        <v>0</v>
      </c>
      <c r="I170" s="120">
        <f>'BITÁCORA CALIDAD DE AGUA '!BM51</f>
        <v>0</v>
      </c>
      <c r="J170" s="120">
        <f>'BITÁCORA CALIDAD DE AGUA '!BP51</f>
        <v>0</v>
      </c>
      <c r="K170" s="120">
        <f>'BITÁCORA CALIDAD DE AGUA '!BE1357</f>
        <v>0</v>
      </c>
      <c r="L170" s="120">
        <f>'BITÁCORA CALIDAD DE AGUA '!BV51</f>
        <v>0</v>
      </c>
      <c r="M170" s="120">
        <f>'BITÁCORA CALIDAD DE AGUA '!BY51</f>
        <v>0</v>
      </c>
      <c r="N170" s="120">
        <f>'BITÁCORA CALIDAD DE AGUA '!CB51</f>
        <v>0</v>
      </c>
      <c r="O170" s="120">
        <f>'BITÁCORA CALIDAD DE AGUA '!CE51</f>
        <v>0</v>
      </c>
      <c r="P170" s="113">
        <f>'BITÁCORA CALIDAD DE AGUA '!CH51</f>
        <v>0</v>
      </c>
      <c r="Q170" s="113">
        <f>'BITÁCORA CALIDAD DE AGUA '!CK51</f>
        <v>0</v>
      </c>
      <c r="R170" s="113">
        <f>'BITÁCORA CALIDAD DE AGUA '!CN51</f>
        <v>0</v>
      </c>
      <c r="S170" s="113">
        <f>'BITÁCORA CALIDAD DE AGUA '!CQ51</f>
        <v>0</v>
      </c>
      <c r="T170" s="140"/>
      <c r="U170" s="140"/>
      <c r="V170" s="140"/>
      <c r="W170" s="113">
        <f>INDEX('Tabla datos 1'!E170:V170,MATCH(DASHBOARD!$B$96,'Tabla datos 1'!$E$1:$V$1,0))</f>
        <v>0</v>
      </c>
      <c r="X170" s="113">
        <f>INDEX('Tabla datos 1'!E170:V170,MATCH(DASHBOARD!$B$275,'Tabla datos 1'!$E$1:$V$1,0))</f>
        <v>0</v>
      </c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</row>
    <row r="171" spans="1:35" s="119" customFormat="1" ht="12.2" customHeight="1" x14ac:dyDescent="0.25">
      <c r="A171" s="82">
        <v>170</v>
      </c>
      <c r="B171" s="121">
        <f t="shared" si="2"/>
        <v>46115</v>
      </c>
      <c r="C171" s="116" t="s">
        <v>9</v>
      </c>
      <c r="D171" s="122">
        <v>3</v>
      </c>
      <c r="E171" s="123">
        <f>'BITÁCORA CALIDAD DE AGUA '!BA52</f>
        <v>0</v>
      </c>
      <c r="F171" s="123">
        <f>'BITÁCORA CALIDAD DE AGUA '!BD52</f>
        <v>0</v>
      </c>
      <c r="G171" s="123">
        <f>'BITÁCORA CALIDAD DE AGUA '!BG52</f>
        <v>0</v>
      </c>
      <c r="H171" s="123">
        <f>'BITÁCORA CALIDAD DE AGUA '!BJ52</f>
        <v>0</v>
      </c>
      <c r="I171" s="123">
        <f>'BITÁCORA CALIDAD DE AGUA '!BM52</f>
        <v>0</v>
      </c>
      <c r="J171" s="123">
        <f>'BITÁCORA CALIDAD DE AGUA '!BP52</f>
        <v>0</v>
      </c>
      <c r="K171" s="123">
        <f>'BITÁCORA CALIDAD DE AGUA '!BE1358</f>
        <v>0</v>
      </c>
      <c r="L171" s="123">
        <f>'BITÁCORA CALIDAD DE AGUA '!BV52</f>
        <v>0</v>
      </c>
      <c r="M171" s="123">
        <f>'BITÁCORA CALIDAD DE AGUA '!BY52</f>
        <v>0</v>
      </c>
      <c r="N171" s="123">
        <f>'BITÁCORA CALIDAD DE AGUA '!CB52</f>
        <v>0</v>
      </c>
      <c r="O171" s="123">
        <f>'BITÁCORA CALIDAD DE AGUA '!CE52</f>
        <v>0</v>
      </c>
      <c r="P171" s="114">
        <f>'BITÁCORA CALIDAD DE AGUA '!CH52</f>
        <v>0</v>
      </c>
      <c r="Q171" s="114">
        <f>'BITÁCORA CALIDAD DE AGUA '!CK52</f>
        <v>0</v>
      </c>
      <c r="R171" s="114">
        <f>'BITÁCORA CALIDAD DE AGUA '!CN52</f>
        <v>0</v>
      </c>
      <c r="S171" s="114">
        <f>'BITÁCORA CALIDAD DE AGUA '!CQ52</f>
        <v>0</v>
      </c>
      <c r="T171" s="141"/>
      <c r="U171" s="141"/>
      <c r="V171" s="141"/>
      <c r="W171" s="114">
        <f>INDEX('Tabla datos 1'!E171:V171,MATCH(DASHBOARD!$B$96,'Tabla datos 1'!$E$1:$V$1,0))</f>
        <v>0</v>
      </c>
      <c r="X171" s="114">
        <f>INDEX('Tabla datos 1'!E171:V171,MATCH(DASHBOARD!$B$275,'Tabla datos 1'!$E$1:$V$1,0))</f>
        <v>0</v>
      </c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</row>
    <row r="172" spans="1:35" s="119" customFormat="1" ht="12.2" customHeight="1" x14ac:dyDescent="0.25">
      <c r="A172" s="82">
        <v>171</v>
      </c>
      <c r="B172" s="121">
        <f t="shared" si="2"/>
        <v>46115</v>
      </c>
      <c r="C172" s="115" t="s">
        <v>133</v>
      </c>
      <c r="D172" s="122">
        <v>3</v>
      </c>
      <c r="E172" s="124">
        <f>'BITÁCORA CALIDAD DE AGUA '!BA53</f>
        <v>0</v>
      </c>
      <c r="F172" s="124">
        <f>'BITÁCORA CALIDAD DE AGUA '!BD53</f>
        <v>0</v>
      </c>
      <c r="G172" s="124">
        <f>'BITÁCORA CALIDAD DE AGUA '!BG53</f>
        <v>0</v>
      </c>
      <c r="H172" s="124">
        <f>'BITÁCORA CALIDAD DE AGUA '!BJ53</f>
        <v>0</v>
      </c>
      <c r="I172" s="124">
        <f>'BITÁCORA CALIDAD DE AGUA '!BM53</f>
        <v>0</v>
      </c>
      <c r="J172" s="124">
        <f>'BITÁCORA CALIDAD DE AGUA '!BP53</f>
        <v>0</v>
      </c>
      <c r="K172" s="124">
        <f>'BITÁCORA CALIDAD DE AGUA '!BE1359</f>
        <v>0</v>
      </c>
      <c r="L172" s="124">
        <f>'BITÁCORA CALIDAD DE AGUA '!BV53</f>
        <v>0</v>
      </c>
      <c r="M172" s="124">
        <f>'BITÁCORA CALIDAD DE AGUA '!BY53</f>
        <v>0</v>
      </c>
      <c r="N172" s="124">
        <f>'BITÁCORA CALIDAD DE AGUA '!CB53</f>
        <v>0</v>
      </c>
      <c r="O172" s="124">
        <f>'BITÁCORA CALIDAD DE AGUA '!CE53</f>
        <v>0</v>
      </c>
      <c r="P172" s="115">
        <f>'BITÁCORA CALIDAD DE AGUA '!CH53</f>
        <v>0</v>
      </c>
      <c r="Q172" s="115">
        <f>'BITÁCORA CALIDAD DE AGUA '!CK53</f>
        <v>0</v>
      </c>
      <c r="R172" s="115">
        <f>'BITÁCORA CALIDAD DE AGUA '!CN53</f>
        <v>0</v>
      </c>
      <c r="S172" s="115">
        <f>'BITÁCORA CALIDAD DE AGUA '!CQ53</f>
        <v>0</v>
      </c>
      <c r="T172" s="142"/>
      <c r="U172" s="142"/>
      <c r="V172" s="142"/>
      <c r="W172" s="115">
        <f>INDEX('Tabla datos 1'!E172:V172,MATCH(DASHBOARD!$B$96,'Tabla datos 1'!$E$1:$V$1,0))</f>
        <v>0</v>
      </c>
      <c r="X172" s="115">
        <f>INDEX('Tabla datos 1'!E172:V172,MATCH(DASHBOARD!$B$275,'Tabla datos 1'!$E$1:$V$1,0))</f>
        <v>0</v>
      </c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</row>
    <row r="173" spans="1:35" s="119" customFormat="1" ht="12.2" customHeight="1" x14ac:dyDescent="0.25">
      <c r="A173" s="82">
        <v>172</v>
      </c>
      <c r="B173" s="121">
        <f t="shared" si="2"/>
        <v>46115</v>
      </c>
      <c r="C173" s="115" t="s">
        <v>134</v>
      </c>
      <c r="D173" s="122">
        <v>3</v>
      </c>
      <c r="E173" s="125">
        <f>'BITÁCORA CALIDAD DE AGUA '!BA54</f>
        <v>0</v>
      </c>
      <c r="F173" s="125">
        <f>'BITÁCORA CALIDAD DE AGUA '!BD54</f>
        <v>0</v>
      </c>
      <c r="G173" s="125">
        <f>'BITÁCORA CALIDAD DE AGUA '!BG54</f>
        <v>0</v>
      </c>
      <c r="H173" s="125">
        <f>'BITÁCORA CALIDAD DE AGUA '!BJ54</f>
        <v>0</v>
      </c>
      <c r="I173" s="125">
        <f>'BITÁCORA CALIDAD DE AGUA '!BM54</f>
        <v>0</v>
      </c>
      <c r="J173" s="125">
        <f>'BITÁCORA CALIDAD DE AGUA '!BP54</f>
        <v>0</v>
      </c>
      <c r="K173" s="125">
        <f>'BITÁCORA CALIDAD DE AGUA '!BE1360</f>
        <v>0</v>
      </c>
      <c r="L173" s="125">
        <f>'BITÁCORA CALIDAD DE AGUA '!BV54</f>
        <v>0</v>
      </c>
      <c r="M173" s="125">
        <f>'BITÁCORA CALIDAD DE AGUA '!BY54</f>
        <v>0</v>
      </c>
      <c r="N173" s="125">
        <f>'BITÁCORA CALIDAD DE AGUA '!CB54</f>
        <v>0</v>
      </c>
      <c r="O173" s="125">
        <f>'BITÁCORA CALIDAD DE AGUA '!CE54</f>
        <v>0</v>
      </c>
      <c r="P173" s="116">
        <f>'BITÁCORA CALIDAD DE AGUA '!CH54</f>
        <v>0</v>
      </c>
      <c r="Q173" s="116">
        <f>'BITÁCORA CALIDAD DE AGUA '!CK54</f>
        <v>0</v>
      </c>
      <c r="R173" s="116">
        <f>'BITÁCORA CALIDAD DE AGUA '!CN54</f>
        <v>0</v>
      </c>
      <c r="S173" s="116">
        <f>'BITÁCORA CALIDAD DE AGUA '!CQ54</f>
        <v>0</v>
      </c>
      <c r="T173" s="143"/>
      <c r="U173" s="143"/>
      <c r="V173" s="143"/>
      <c r="W173" s="116">
        <f>INDEX('Tabla datos 1'!E173:V173,MATCH(DASHBOARD!$B$96,'Tabla datos 1'!$E$1:$V$1,0))</f>
        <v>0</v>
      </c>
      <c r="X173" s="116">
        <f>INDEX('Tabla datos 1'!E173:V173,MATCH(DASHBOARD!$B$275,'Tabla datos 1'!$E$1:$V$1,0))</f>
        <v>0</v>
      </c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</row>
    <row r="174" spans="1:35" s="119" customFormat="1" ht="12.2" customHeight="1" x14ac:dyDescent="0.25">
      <c r="A174" s="82">
        <v>173</v>
      </c>
      <c r="B174" s="121">
        <f t="shared" si="2"/>
        <v>46115</v>
      </c>
      <c r="C174" s="115" t="s">
        <v>135</v>
      </c>
      <c r="D174" s="122">
        <v>3</v>
      </c>
      <c r="E174" s="125">
        <f>'BITÁCORA CALIDAD DE AGUA '!BA55</f>
        <v>0</v>
      </c>
      <c r="F174" s="125">
        <f>'BITÁCORA CALIDAD DE AGUA '!BD55</f>
        <v>0</v>
      </c>
      <c r="G174" s="125">
        <f>'BITÁCORA CALIDAD DE AGUA '!BG55</f>
        <v>0</v>
      </c>
      <c r="H174" s="125">
        <f>'BITÁCORA CALIDAD DE AGUA '!BJ55</f>
        <v>0</v>
      </c>
      <c r="I174" s="125">
        <f>'BITÁCORA CALIDAD DE AGUA '!BM55</f>
        <v>0</v>
      </c>
      <c r="J174" s="125">
        <f>'BITÁCORA CALIDAD DE AGUA '!BP55</f>
        <v>0</v>
      </c>
      <c r="K174" s="125">
        <f>'BITÁCORA CALIDAD DE AGUA '!BE1361</f>
        <v>0</v>
      </c>
      <c r="L174" s="125">
        <f>'BITÁCORA CALIDAD DE AGUA '!BV55</f>
        <v>0</v>
      </c>
      <c r="M174" s="125">
        <f>'BITÁCORA CALIDAD DE AGUA '!BY55</f>
        <v>0</v>
      </c>
      <c r="N174" s="125">
        <f>'BITÁCORA CALIDAD DE AGUA '!CB55</f>
        <v>0</v>
      </c>
      <c r="O174" s="125">
        <f>'BITÁCORA CALIDAD DE AGUA '!CE55</f>
        <v>0</v>
      </c>
      <c r="P174" s="116">
        <f>'BITÁCORA CALIDAD DE AGUA '!CH55</f>
        <v>0</v>
      </c>
      <c r="Q174" s="116">
        <f>'BITÁCORA CALIDAD DE AGUA '!CK55</f>
        <v>0</v>
      </c>
      <c r="R174" s="116">
        <f>'BITÁCORA CALIDAD DE AGUA '!CN55</f>
        <v>0</v>
      </c>
      <c r="S174" s="116">
        <f>'BITÁCORA CALIDAD DE AGUA '!CQ55</f>
        <v>0</v>
      </c>
      <c r="T174" s="143"/>
      <c r="U174" s="143"/>
      <c r="V174" s="143"/>
      <c r="W174" s="116">
        <f>INDEX('Tabla datos 1'!E174:V174,MATCH(DASHBOARD!$B$96,'Tabla datos 1'!$E$1:$V$1,0))</f>
        <v>0</v>
      </c>
      <c r="X174" s="116">
        <f>INDEX('Tabla datos 1'!E174:V174,MATCH(DASHBOARD!$B$275,'Tabla datos 1'!$E$1:$V$1,0))</f>
        <v>0</v>
      </c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</row>
    <row r="175" spans="1:35" s="119" customFormat="1" ht="12.2" customHeight="1" x14ac:dyDescent="0.25">
      <c r="A175" s="82">
        <v>174</v>
      </c>
      <c r="B175" s="121">
        <f t="shared" si="2"/>
        <v>46115</v>
      </c>
      <c r="C175" s="115" t="s">
        <v>136</v>
      </c>
      <c r="D175" s="122">
        <v>3</v>
      </c>
      <c r="E175" s="125">
        <f>'BITÁCORA CALIDAD DE AGUA '!BA56</f>
        <v>0</v>
      </c>
      <c r="F175" s="125">
        <f>'BITÁCORA CALIDAD DE AGUA '!BD56</f>
        <v>0</v>
      </c>
      <c r="G175" s="125">
        <f>'BITÁCORA CALIDAD DE AGUA '!BG56</f>
        <v>0</v>
      </c>
      <c r="H175" s="125">
        <f>'BITÁCORA CALIDAD DE AGUA '!BJ56</f>
        <v>0</v>
      </c>
      <c r="I175" s="125">
        <f>'BITÁCORA CALIDAD DE AGUA '!BM56</f>
        <v>0</v>
      </c>
      <c r="J175" s="125">
        <f>'BITÁCORA CALIDAD DE AGUA '!BP56</f>
        <v>0</v>
      </c>
      <c r="K175" s="125">
        <f>'BITÁCORA CALIDAD DE AGUA '!BE1362</f>
        <v>0</v>
      </c>
      <c r="L175" s="125">
        <f>'BITÁCORA CALIDAD DE AGUA '!BV56</f>
        <v>0</v>
      </c>
      <c r="M175" s="125">
        <f>'BITÁCORA CALIDAD DE AGUA '!BY56</f>
        <v>0</v>
      </c>
      <c r="N175" s="125">
        <f>'BITÁCORA CALIDAD DE AGUA '!CB56</f>
        <v>0</v>
      </c>
      <c r="O175" s="125">
        <f>'BITÁCORA CALIDAD DE AGUA '!CE56</f>
        <v>0</v>
      </c>
      <c r="P175" s="116">
        <f>'BITÁCORA CALIDAD DE AGUA '!CH56</f>
        <v>0</v>
      </c>
      <c r="Q175" s="116">
        <f>'BITÁCORA CALIDAD DE AGUA '!CK56</f>
        <v>0</v>
      </c>
      <c r="R175" s="116">
        <f>'BITÁCORA CALIDAD DE AGUA '!CN56</f>
        <v>0</v>
      </c>
      <c r="S175" s="116">
        <f>'BITÁCORA CALIDAD DE AGUA '!CQ56</f>
        <v>0</v>
      </c>
      <c r="T175" s="143"/>
      <c r="U175" s="143"/>
      <c r="V175" s="143"/>
      <c r="W175" s="116">
        <f>INDEX('Tabla datos 1'!E175:V175,MATCH(DASHBOARD!$B$96,'Tabla datos 1'!$E$1:$V$1,0))</f>
        <v>0</v>
      </c>
      <c r="X175" s="116">
        <f>INDEX('Tabla datos 1'!E175:V175,MATCH(DASHBOARD!$B$275,'Tabla datos 1'!$E$1:$V$1,0))</f>
        <v>0</v>
      </c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</row>
    <row r="176" spans="1:35" s="119" customFormat="1" ht="12.2" customHeight="1" x14ac:dyDescent="0.25">
      <c r="A176" s="82">
        <v>175</v>
      </c>
      <c r="B176" s="121">
        <f t="shared" si="2"/>
        <v>46115</v>
      </c>
      <c r="C176" s="115" t="s">
        <v>137</v>
      </c>
      <c r="D176" s="122">
        <v>3</v>
      </c>
      <c r="E176" s="125">
        <f>'BITÁCORA CALIDAD DE AGUA '!BA57</f>
        <v>0</v>
      </c>
      <c r="F176" s="125">
        <f>'BITÁCORA CALIDAD DE AGUA '!BD57</f>
        <v>0</v>
      </c>
      <c r="G176" s="125">
        <f>'BITÁCORA CALIDAD DE AGUA '!BG57</f>
        <v>0</v>
      </c>
      <c r="H176" s="125">
        <f>'BITÁCORA CALIDAD DE AGUA '!BJ57</f>
        <v>0</v>
      </c>
      <c r="I176" s="125">
        <f>'BITÁCORA CALIDAD DE AGUA '!BM57</f>
        <v>0</v>
      </c>
      <c r="J176" s="125">
        <f>'BITÁCORA CALIDAD DE AGUA '!BP57</f>
        <v>0</v>
      </c>
      <c r="K176" s="125">
        <f>'BITÁCORA CALIDAD DE AGUA '!BE1363</f>
        <v>0</v>
      </c>
      <c r="L176" s="125">
        <f>'BITÁCORA CALIDAD DE AGUA '!BV57</f>
        <v>0</v>
      </c>
      <c r="M176" s="125">
        <f>'BITÁCORA CALIDAD DE AGUA '!BY57</f>
        <v>0</v>
      </c>
      <c r="N176" s="125">
        <f>'BITÁCORA CALIDAD DE AGUA '!CB57</f>
        <v>0</v>
      </c>
      <c r="O176" s="125">
        <f>'BITÁCORA CALIDAD DE AGUA '!CE57</f>
        <v>0</v>
      </c>
      <c r="P176" s="116">
        <f>'BITÁCORA CALIDAD DE AGUA '!CH57</f>
        <v>0</v>
      </c>
      <c r="Q176" s="116">
        <f>'BITÁCORA CALIDAD DE AGUA '!CK57</f>
        <v>0</v>
      </c>
      <c r="R176" s="116">
        <f>'BITÁCORA CALIDAD DE AGUA '!CN57</f>
        <v>0</v>
      </c>
      <c r="S176" s="116">
        <f>'BITÁCORA CALIDAD DE AGUA '!CQ57</f>
        <v>0</v>
      </c>
      <c r="T176" s="143"/>
      <c r="U176" s="143"/>
      <c r="V176" s="143"/>
      <c r="W176" s="116">
        <f>INDEX('Tabla datos 1'!E176:V176,MATCH(DASHBOARD!$B$96,'Tabla datos 1'!$E$1:$V$1,0))</f>
        <v>0</v>
      </c>
      <c r="X176" s="116">
        <f>INDEX('Tabla datos 1'!E176:V176,MATCH(DASHBOARD!$B$275,'Tabla datos 1'!$E$1:$V$1,0))</f>
        <v>0</v>
      </c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</row>
    <row r="177" spans="1:164" s="119" customFormat="1" ht="12.2" customHeight="1" x14ac:dyDescent="0.25">
      <c r="A177" s="82">
        <v>176</v>
      </c>
      <c r="B177" s="121">
        <f t="shared" si="2"/>
        <v>46115</v>
      </c>
      <c r="C177" s="115" t="s">
        <v>138</v>
      </c>
      <c r="D177" s="122">
        <v>3</v>
      </c>
      <c r="E177" s="125">
        <f>'BITÁCORA CALIDAD DE AGUA '!BA58</f>
        <v>0</v>
      </c>
      <c r="F177" s="125">
        <f>'BITÁCORA CALIDAD DE AGUA '!BD58</f>
        <v>0</v>
      </c>
      <c r="G177" s="125">
        <f>'BITÁCORA CALIDAD DE AGUA '!BG58</f>
        <v>0</v>
      </c>
      <c r="H177" s="125">
        <f>'BITÁCORA CALIDAD DE AGUA '!BJ58</f>
        <v>0</v>
      </c>
      <c r="I177" s="125">
        <f>'BITÁCORA CALIDAD DE AGUA '!BM58</f>
        <v>0</v>
      </c>
      <c r="J177" s="125">
        <f>'BITÁCORA CALIDAD DE AGUA '!BP58</f>
        <v>0</v>
      </c>
      <c r="K177" s="125">
        <f>'BITÁCORA CALIDAD DE AGUA '!BE1364</f>
        <v>0</v>
      </c>
      <c r="L177" s="125">
        <f>'BITÁCORA CALIDAD DE AGUA '!BV58</f>
        <v>0</v>
      </c>
      <c r="M177" s="125">
        <f>'BITÁCORA CALIDAD DE AGUA '!BY58</f>
        <v>0</v>
      </c>
      <c r="N177" s="125">
        <f>'BITÁCORA CALIDAD DE AGUA '!CB58</f>
        <v>0</v>
      </c>
      <c r="O177" s="125">
        <f>'BITÁCORA CALIDAD DE AGUA '!CE58</f>
        <v>0</v>
      </c>
      <c r="P177" s="116">
        <f>'BITÁCORA CALIDAD DE AGUA '!CH58</f>
        <v>0</v>
      </c>
      <c r="Q177" s="116">
        <f>'BITÁCORA CALIDAD DE AGUA '!CK58</f>
        <v>0</v>
      </c>
      <c r="R177" s="116">
        <f>'BITÁCORA CALIDAD DE AGUA '!CN58</f>
        <v>0</v>
      </c>
      <c r="S177" s="116">
        <f>'BITÁCORA CALIDAD DE AGUA '!CQ58</f>
        <v>0</v>
      </c>
      <c r="T177" s="143"/>
      <c r="U177" s="143"/>
      <c r="V177" s="143"/>
      <c r="W177" s="116">
        <f>INDEX('Tabla datos 1'!E177:V177,MATCH(DASHBOARD!$B$96,'Tabla datos 1'!$E$1:$V$1,0))</f>
        <v>0</v>
      </c>
      <c r="X177" s="116">
        <f>INDEX('Tabla datos 1'!E177:V177,MATCH(DASHBOARD!$B$275,'Tabla datos 1'!$E$1:$V$1,0))</f>
        <v>0</v>
      </c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</row>
    <row r="178" spans="1:164" s="119" customFormat="1" ht="12.2" customHeight="1" x14ac:dyDescent="0.25">
      <c r="A178" s="82">
        <v>177</v>
      </c>
      <c r="B178" s="121">
        <f t="shared" si="2"/>
        <v>46115</v>
      </c>
      <c r="C178" s="115" t="s">
        <v>139</v>
      </c>
      <c r="D178" s="122">
        <v>3</v>
      </c>
      <c r="E178" s="125">
        <f>'BITÁCORA CALIDAD DE AGUA '!BA59</f>
        <v>0</v>
      </c>
      <c r="F178" s="125">
        <f>'BITÁCORA CALIDAD DE AGUA '!BD59</f>
        <v>0</v>
      </c>
      <c r="G178" s="125">
        <f>'BITÁCORA CALIDAD DE AGUA '!BG59</f>
        <v>0</v>
      </c>
      <c r="H178" s="125">
        <f>'BITÁCORA CALIDAD DE AGUA '!BJ59</f>
        <v>0</v>
      </c>
      <c r="I178" s="125">
        <f>'BITÁCORA CALIDAD DE AGUA '!BM59</f>
        <v>0</v>
      </c>
      <c r="J178" s="125">
        <f>'BITÁCORA CALIDAD DE AGUA '!BP59</f>
        <v>0</v>
      </c>
      <c r="K178" s="125">
        <f>'BITÁCORA CALIDAD DE AGUA '!BE1365</f>
        <v>0</v>
      </c>
      <c r="L178" s="125">
        <f>'BITÁCORA CALIDAD DE AGUA '!BV59</f>
        <v>0</v>
      </c>
      <c r="M178" s="125">
        <f>'BITÁCORA CALIDAD DE AGUA '!BY59</f>
        <v>0</v>
      </c>
      <c r="N178" s="125">
        <f>'BITÁCORA CALIDAD DE AGUA '!CB59</f>
        <v>0</v>
      </c>
      <c r="O178" s="125">
        <f>'BITÁCORA CALIDAD DE AGUA '!CE59</f>
        <v>0</v>
      </c>
      <c r="P178" s="116">
        <f>'BITÁCORA CALIDAD DE AGUA '!CH59</f>
        <v>0</v>
      </c>
      <c r="Q178" s="116">
        <f>'BITÁCORA CALIDAD DE AGUA '!CK59</f>
        <v>0</v>
      </c>
      <c r="R178" s="116">
        <f>'BITÁCORA CALIDAD DE AGUA '!CN59</f>
        <v>0</v>
      </c>
      <c r="S178" s="116">
        <f>'BITÁCORA CALIDAD DE AGUA '!CQ59</f>
        <v>0</v>
      </c>
      <c r="T178" s="143"/>
      <c r="U178" s="143"/>
      <c r="V178" s="143"/>
      <c r="W178" s="116">
        <f>INDEX('Tabla datos 1'!E178:V178,MATCH(DASHBOARD!$B$96,'Tabla datos 1'!$E$1:$V$1,0))</f>
        <v>0</v>
      </c>
      <c r="X178" s="116">
        <f>INDEX('Tabla datos 1'!E178:V178,MATCH(DASHBOARD!$B$275,'Tabla datos 1'!$E$1:$V$1,0))</f>
        <v>0</v>
      </c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</row>
    <row r="179" spans="1:164" s="119" customFormat="1" ht="12.2" customHeight="1" x14ac:dyDescent="0.25">
      <c r="A179" s="82">
        <v>178</v>
      </c>
      <c r="B179" s="121">
        <f t="shared" si="2"/>
        <v>46115</v>
      </c>
      <c r="C179" s="115" t="s">
        <v>140</v>
      </c>
      <c r="D179" s="122">
        <v>3</v>
      </c>
      <c r="E179" s="125">
        <f>'BITÁCORA CALIDAD DE AGUA '!BA60</f>
        <v>0</v>
      </c>
      <c r="F179" s="125">
        <f>'BITÁCORA CALIDAD DE AGUA '!BD60</f>
        <v>0</v>
      </c>
      <c r="G179" s="125">
        <f>'BITÁCORA CALIDAD DE AGUA '!BG60</f>
        <v>0</v>
      </c>
      <c r="H179" s="125">
        <f>'BITÁCORA CALIDAD DE AGUA '!BJ60</f>
        <v>0</v>
      </c>
      <c r="I179" s="125">
        <f>'BITÁCORA CALIDAD DE AGUA '!BM60</f>
        <v>0</v>
      </c>
      <c r="J179" s="125">
        <f>'BITÁCORA CALIDAD DE AGUA '!BP60</f>
        <v>0</v>
      </c>
      <c r="K179" s="125">
        <f>'BITÁCORA CALIDAD DE AGUA '!BE1366</f>
        <v>0</v>
      </c>
      <c r="L179" s="125">
        <f>'BITÁCORA CALIDAD DE AGUA '!BV60</f>
        <v>0</v>
      </c>
      <c r="M179" s="125">
        <f>'BITÁCORA CALIDAD DE AGUA '!BY60</f>
        <v>0</v>
      </c>
      <c r="N179" s="125">
        <f>'BITÁCORA CALIDAD DE AGUA '!CB60</f>
        <v>0</v>
      </c>
      <c r="O179" s="125">
        <f>'BITÁCORA CALIDAD DE AGUA '!CE60</f>
        <v>0</v>
      </c>
      <c r="P179" s="116">
        <f>'BITÁCORA CALIDAD DE AGUA '!CH60</f>
        <v>0</v>
      </c>
      <c r="Q179" s="116">
        <f>'BITÁCORA CALIDAD DE AGUA '!CK60</f>
        <v>0</v>
      </c>
      <c r="R179" s="116">
        <f>'BITÁCORA CALIDAD DE AGUA '!CN60</f>
        <v>0</v>
      </c>
      <c r="S179" s="116">
        <f>'BITÁCORA CALIDAD DE AGUA '!CQ60</f>
        <v>0</v>
      </c>
      <c r="T179" s="143"/>
      <c r="U179" s="143"/>
      <c r="V179" s="143"/>
      <c r="W179" s="116">
        <f>INDEX('Tabla datos 1'!E179:V179,MATCH(DASHBOARD!$B$96,'Tabla datos 1'!$E$1:$V$1,0))</f>
        <v>0</v>
      </c>
      <c r="X179" s="116">
        <f>INDEX('Tabla datos 1'!E179:V179,MATCH(DASHBOARD!$B$275,'Tabla datos 1'!$E$1:$V$1,0))</f>
        <v>0</v>
      </c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</row>
    <row r="180" spans="1:164" s="119" customFormat="1" ht="12.2" customHeight="1" x14ac:dyDescent="0.25">
      <c r="A180" s="82">
        <v>179</v>
      </c>
      <c r="B180" s="121">
        <f t="shared" si="2"/>
        <v>46115</v>
      </c>
      <c r="C180" s="115" t="s">
        <v>141</v>
      </c>
      <c r="D180" s="122">
        <v>3</v>
      </c>
      <c r="E180" s="125">
        <f>'BITÁCORA CALIDAD DE AGUA '!BA61</f>
        <v>0</v>
      </c>
      <c r="F180" s="125">
        <f>'BITÁCORA CALIDAD DE AGUA '!BD61</f>
        <v>0</v>
      </c>
      <c r="G180" s="125">
        <f>'BITÁCORA CALIDAD DE AGUA '!BG61</f>
        <v>0</v>
      </c>
      <c r="H180" s="125">
        <f>'BITÁCORA CALIDAD DE AGUA '!BJ61</f>
        <v>0</v>
      </c>
      <c r="I180" s="125">
        <f>'BITÁCORA CALIDAD DE AGUA '!BM61</f>
        <v>0</v>
      </c>
      <c r="J180" s="125">
        <f>'BITÁCORA CALIDAD DE AGUA '!BP61</f>
        <v>0</v>
      </c>
      <c r="K180" s="125">
        <f>'BITÁCORA CALIDAD DE AGUA '!BE1367</f>
        <v>0</v>
      </c>
      <c r="L180" s="125">
        <f>'BITÁCORA CALIDAD DE AGUA '!BV61</f>
        <v>0</v>
      </c>
      <c r="M180" s="125">
        <f>'BITÁCORA CALIDAD DE AGUA '!BY61</f>
        <v>0</v>
      </c>
      <c r="N180" s="125">
        <f>'BITÁCORA CALIDAD DE AGUA '!CB61</f>
        <v>0</v>
      </c>
      <c r="O180" s="125">
        <f>'BITÁCORA CALIDAD DE AGUA '!CE61</f>
        <v>0</v>
      </c>
      <c r="P180" s="116">
        <f>'BITÁCORA CALIDAD DE AGUA '!CH61</f>
        <v>0</v>
      </c>
      <c r="Q180" s="116">
        <f>'BITÁCORA CALIDAD DE AGUA '!CK61</f>
        <v>0</v>
      </c>
      <c r="R180" s="116">
        <f>'BITÁCORA CALIDAD DE AGUA '!CN61</f>
        <v>0</v>
      </c>
      <c r="S180" s="116">
        <f>'BITÁCORA CALIDAD DE AGUA '!CQ61</f>
        <v>0</v>
      </c>
      <c r="T180" s="143"/>
      <c r="U180" s="143"/>
      <c r="V180" s="143"/>
      <c r="W180" s="116">
        <f>INDEX('Tabla datos 1'!E180:V180,MATCH(DASHBOARD!$B$96,'Tabla datos 1'!$E$1:$V$1,0))</f>
        <v>0</v>
      </c>
      <c r="X180" s="116">
        <f>INDEX('Tabla datos 1'!E180:V180,MATCH(DASHBOARD!$B$275,'Tabla datos 1'!$E$1:$V$1,0))</f>
        <v>0</v>
      </c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</row>
    <row r="181" spans="1:164" s="119" customFormat="1" ht="12.2" customHeight="1" x14ac:dyDescent="0.25">
      <c r="A181" s="82">
        <v>180</v>
      </c>
      <c r="B181" s="121">
        <f t="shared" si="2"/>
        <v>46115</v>
      </c>
      <c r="C181" s="115" t="s">
        <v>142</v>
      </c>
      <c r="D181" s="122">
        <v>3</v>
      </c>
      <c r="E181" s="125">
        <f>'BITÁCORA CALIDAD DE AGUA '!BA62</f>
        <v>0</v>
      </c>
      <c r="F181" s="125">
        <f>'BITÁCORA CALIDAD DE AGUA '!BD62</f>
        <v>0</v>
      </c>
      <c r="G181" s="125">
        <f>'BITÁCORA CALIDAD DE AGUA '!BG62</f>
        <v>0</v>
      </c>
      <c r="H181" s="125">
        <f>'BITÁCORA CALIDAD DE AGUA '!BJ62</f>
        <v>0</v>
      </c>
      <c r="I181" s="125">
        <f>'BITÁCORA CALIDAD DE AGUA '!BM62</f>
        <v>0</v>
      </c>
      <c r="J181" s="125">
        <f>'BITÁCORA CALIDAD DE AGUA '!BP62</f>
        <v>0</v>
      </c>
      <c r="K181" s="125">
        <f>'BITÁCORA CALIDAD DE AGUA '!BE1368</f>
        <v>0</v>
      </c>
      <c r="L181" s="125">
        <f>'BITÁCORA CALIDAD DE AGUA '!BV62</f>
        <v>0</v>
      </c>
      <c r="M181" s="125">
        <f>'BITÁCORA CALIDAD DE AGUA '!BY62</f>
        <v>0</v>
      </c>
      <c r="N181" s="125">
        <f>'BITÁCORA CALIDAD DE AGUA '!CB62</f>
        <v>0</v>
      </c>
      <c r="O181" s="125">
        <f>'BITÁCORA CALIDAD DE AGUA '!CE62</f>
        <v>0</v>
      </c>
      <c r="P181" s="116">
        <f>'BITÁCORA CALIDAD DE AGUA '!CH62</f>
        <v>0</v>
      </c>
      <c r="Q181" s="116">
        <f>'BITÁCORA CALIDAD DE AGUA '!CK62</f>
        <v>0</v>
      </c>
      <c r="R181" s="116">
        <f>'BITÁCORA CALIDAD DE AGUA '!CN62</f>
        <v>0</v>
      </c>
      <c r="S181" s="116">
        <f>'BITÁCORA CALIDAD DE AGUA '!CQ62</f>
        <v>0</v>
      </c>
      <c r="T181" s="143"/>
      <c r="U181" s="143"/>
      <c r="V181" s="143"/>
      <c r="W181" s="116">
        <f>INDEX('Tabla datos 1'!E181:V181,MATCH(DASHBOARD!$B$96,'Tabla datos 1'!$E$1:$V$1,0))</f>
        <v>0</v>
      </c>
      <c r="X181" s="116">
        <f>INDEX('Tabla datos 1'!E181:V181,MATCH(DASHBOARD!$B$275,'Tabla datos 1'!$E$1:$V$1,0))</f>
        <v>0</v>
      </c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</row>
    <row r="182" spans="1:164" s="119" customFormat="1" ht="12.2" customHeight="1" x14ac:dyDescent="0.25">
      <c r="A182" s="82">
        <v>181</v>
      </c>
      <c r="B182" s="121">
        <f t="shared" si="2"/>
        <v>46115</v>
      </c>
      <c r="C182" s="115" t="s">
        <v>143</v>
      </c>
      <c r="D182" s="122">
        <v>3</v>
      </c>
      <c r="E182" s="125">
        <f>'BITÁCORA CALIDAD DE AGUA '!BA63</f>
        <v>0</v>
      </c>
      <c r="F182" s="125">
        <f>'BITÁCORA CALIDAD DE AGUA '!BD63</f>
        <v>0</v>
      </c>
      <c r="G182" s="125">
        <f>'BITÁCORA CALIDAD DE AGUA '!BG63</f>
        <v>0</v>
      </c>
      <c r="H182" s="125">
        <f>'BITÁCORA CALIDAD DE AGUA '!BJ63</f>
        <v>0</v>
      </c>
      <c r="I182" s="125">
        <f>'BITÁCORA CALIDAD DE AGUA '!BM63</f>
        <v>0</v>
      </c>
      <c r="J182" s="125">
        <f>'BITÁCORA CALIDAD DE AGUA '!BP63</f>
        <v>0</v>
      </c>
      <c r="K182" s="125">
        <f>'BITÁCORA CALIDAD DE AGUA '!BE1369</f>
        <v>0</v>
      </c>
      <c r="L182" s="125">
        <f>'BITÁCORA CALIDAD DE AGUA '!BV63</f>
        <v>0</v>
      </c>
      <c r="M182" s="125">
        <f>'BITÁCORA CALIDAD DE AGUA '!BY63</f>
        <v>0</v>
      </c>
      <c r="N182" s="125">
        <f>'BITÁCORA CALIDAD DE AGUA '!CB63</f>
        <v>0</v>
      </c>
      <c r="O182" s="125">
        <f>'BITÁCORA CALIDAD DE AGUA '!CE63</f>
        <v>0</v>
      </c>
      <c r="P182" s="116">
        <f>'BITÁCORA CALIDAD DE AGUA '!CH63</f>
        <v>0</v>
      </c>
      <c r="Q182" s="116">
        <f>'BITÁCORA CALIDAD DE AGUA '!CK63</f>
        <v>0</v>
      </c>
      <c r="R182" s="116">
        <f>'BITÁCORA CALIDAD DE AGUA '!CN63</f>
        <v>0</v>
      </c>
      <c r="S182" s="116">
        <f>'BITÁCORA CALIDAD DE AGUA '!CQ63</f>
        <v>0</v>
      </c>
      <c r="T182" s="143"/>
      <c r="U182" s="143"/>
      <c r="V182" s="143"/>
      <c r="W182" s="116">
        <f>INDEX('Tabla datos 1'!E182:V182,MATCH(DASHBOARD!$B$96,'Tabla datos 1'!$E$1:$V$1,0))</f>
        <v>0</v>
      </c>
      <c r="X182" s="116">
        <f>INDEX('Tabla datos 1'!E182:V182,MATCH(DASHBOARD!$B$275,'Tabla datos 1'!$E$1:$V$1,0))</f>
        <v>0</v>
      </c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</row>
    <row r="183" spans="1:164" s="119" customFormat="1" ht="12.2" customHeight="1" x14ac:dyDescent="0.25">
      <c r="A183" s="82">
        <v>182</v>
      </c>
      <c r="B183" s="121">
        <f t="shared" si="2"/>
        <v>46115</v>
      </c>
      <c r="C183" s="115" t="s">
        <v>144</v>
      </c>
      <c r="D183" s="122">
        <v>3</v>
      </c>
      <c r="E183" s="125">
        <f>'BITÁCORA CALIDAD DE AGUA '!BA64</f>
        <v>0</v>
      </c>
      <c r="F183" s="125">
        <f>'BITÁCORA CALIDAD DE AGUA '!BD64</f>
        <v>0</v>
      </c>
      <c r="G183" s="125">
        <f>'BITÁCORA CALIDAD DE AGUA '!BG64</f>
        <v>0</v>
      </c>
      <c r="H183" s="125">
        <f>'BITÁCORA CALIDAD DE AGUA '!BJ64</f>
        <v>0</v>
      </c>
      <c r="I183" s="125">
        <f>'BITÁCORA CALIDAD DE AGUA '!BM64</f>
        <v>0</v>
      </c>
      <c r="J183" s="125">
        <f>'BITÁCORA CALIDAD DE AGUA '!BP64</f>
        <v>0</v>
      </c>
      <c r="K183" s="125">
        <f>'BITÁCORA CALIDAD DE AGUA '!BE1370</f>
        <v>0</v>
      </c>
      <c r="L183" s="125">
        <f>'BITÁCORA CALIDAD DE AGUA '!BV64</f>
        <v>0</v>
      </c>
      <c r="M183" s="125">
        <f>'BITÁCORA CALIDAD DE AGUA '!BY64</f>
        <v>0</v>
      </c>
      <c r="N183" s="125">
        <f>'BITÁCORA CALIDAD DE AGUA '!CB64</f>
        <v>0</v>
      </c>
      <c r="O183" s="125">
        <f>'BITÁCORA CALIDAD DE AGUA '!CE64</f>
        <v>0</v>
      </c>
      <c r="P183" s="116">
        <f>'BITÁCORA CALIDAD DE AGUA '!CH64</f>
        <v>0</v>
      </c>
      <c r="Q183" s="116">
        <f>'BITÁCORA CALIDAD DE AGUA '!CK64</f>
        <v>0</v>
      </c>
      <c r="R183" s="116">
        <f>'BITÁCORA CALIDAD DE AGUA '!CN64</f>
        <v>0</v>
      </c>
      <c r="S183" s="116">
        <f>'BITÁCORA CALIDAD DE AGUA '!CQ64</f>
        <v>0</v>
      </c>
      <c r="T183" s="143"/>
      <c r="U183" s="143"/>
      <c r="V183" s="143"/>
      <c r="W183" s="116">
        <f>INDEX('Tabla datos 1'!E183:V183,MATCH(DASHBOARD!$B$96,'Tabla datos 1'!$E$1:$V$1,0))</f>
        <v>0</v>
      </c>
      <c r="X183" s="116">
        <f>INDEX('Tabla datos 1'!E183:V183,MATCH(DASHBOARD!$B$275,'Tabla datos 1'!$E$1:$V$1,0))</f>
        <v>0</v>
      </c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</row>
    <row r="184" spans="1:164" s="119" customFormat="1" ht="12.2" customHeight="1" x14ac:dyDescent="0.25">
      <c r="A184" s="82">
        <v>183</v>
      </c>
      <c r="B184" s="121">
        <f t="shared" si="2"/>
        <v>46115</v>
      </c>
      <c r="C184" s="115" t="s">
        <v>145</v>
      </c>
      <c r="D184" s="122">
        <v>3</v>
      </c>
      <c r="E184" s="125">
        <f>'BITÁCORA CALIDAD DE AGUA '!BA65</f>
        <v>0</v>
      </c>
      <c r="F184" s="125">
        <f>'BITÁCORA CALIDAD DE AGUA '!BD65</f>
        <v>0</v>
      </c>
      <c r="G184" s="125">
        <f>'BITÁCORA CALIDAD DE AGUA '!BG65</f>
        <v>0</v>
      </c>
      <c r="H184" s="125">
        <f>'BITÁCORA CALIDAD DE AGUA '!BJ65</f>
        <v>0</v>
      </c>
      <c r="I184" s="125">
        <f>'BITÁCORA CALIDAD DE AGUA '!BM65</f>
        <v>0</v>
      </c>
      <c r="J184" s="125">
        <f>'BITÁCORA CALIDAD DE AGUA '!BP65</f>
        <v>0</v>
      </c>
      <c r="K184" s="125">
        <f>'BITÁCORA CALIDAD DE AGUA '!BE1371</f>
        <v>0</v>
      </c>
      <c r="L184" s="125">
        <f>'BITÁCORA CALIDAD DE AGUA '!BV65</f>
        <v>0</v>
      </c>
      <c r="M184" s="125">
        <f>'BITÁCORA CALIDAD DE AGUA '!BY65</f>
        <v>0</v>
      </c>
      <c r="N184" s="125">
        <f>'BITÁCORA CALIDAD DE AGUA '!CB65</f>
        <v>0</v>
      </c>
      <c r="O184" s="125">
        <f>'BITÁCORA CALIDAD DE AGUA '!CE65</f>
        <v>0</v>
      </c>
      <c r="P184" s="116">
        <f>'BITÁCORA CALIDAD DE AGUA '!CH65</f>
        <v>0</v>
      </c>
      <c r="Q184" s="116">
        <f>'BITÁCORA CALIDAD DE AGUA '!CK65</f>
        <v>0</v>
      </c>
      <c r="R184" s="116">
        <f>'BITÁCORA CALIDAD DE AGUA '!CN65</f>
        <v>0</v>
      </c>
      <c r="S184" s="116">
        <f>'BITÁCORA CALIDAD DE AGUA '!CQ65</f>
        <v>0</v>
      </c>
      <c r="T184" s="143"/>
      <c r="U184" s="143"/>
      <c r="V184" s="143"/>
      <c r="W184" s="116">
        <f>INDEX('Tabla datos 1'!E184:V184,MATCH(DASHBOARD!$B$96,'Tabla datos 1'!$E$1:$V$1,0))</f>
        <v>0</v>
      </c>
      <c r="X184" s="116">
        <f>INDEX('Tabla datos 1'!E184:V184,MATCH(DASHBOARD!$B$275,'Tabla datos 1'!$E$1:$V$1,0))</f>
        <v>0</v>
      </c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</row>
    <row r="185" spans="1:164" s="119" customFormat="1" ht="12.2" customHeight="1" x14ac:dyDescent="0.25">
      <c r="A185" s="82">
        <v>184</v>
      </c>
      <c r="B185" s="121">
        <f t="shared" si="2"/>
        <v>46115</v>
      </c>
      <c r="C185" s="115" t="s">
        <v>146</v>
      </c>
      <c r="D185" s="122">
        <v>3</v>
      </c>
      <c r="E185" s="125">
        <f>'BITÁCORA CALIDAD DE AGUA '!BA66</f>
        <v>0</v>
      </c>
      <c r="F185" s="125">
        <f>'BITÁCORA CALIDAD DE AGUA '!BD66</f>
        <v>0</v>
      </c>
      <c r="G185" s="125">
        <f>'BITÁCORA CALIDAD DE AGUA '!BG66</f>
        <v>0</v>
      </c>
      <c r="H185" s="125">
        <f>'BITÁCORA CALIDAD DE AGUA '!BJ66</f>
        <v>0</v>
      </c>
      <c r="I185" s="125">
        <f>'BITÁCORA CALIDAD DE AGUA '!BM66</f>
        <v>0</v>
      </c>
      <c r="J185" s="125">
        <f>'BITÁCORA CALIDAD DE AGUA '!BP66</f>
        <v>0</v>
      </c>
      <c r="K185" s="125">
        <f>'BITÁCORA CALIDAD DE AGUA '!BE1372</f>
        <v>0</v>
      </c>
      <c r="L185" s="125">
        <f>'BITÁCORA CALIDAD DE AGUA '!BV66</f>
        <v>0</v>
      </c>
      <c r="M185" s="125">
        <f>'BITÁCORA CALIDAD DE AGUA '!BY66</f>
        <v>0</v>
      </c>
      <c r="N185" s="125">
        <f>'BITÁCORA CALIDAD DE AGUA '!CB66</f>
        <v>0</v>
      </c>
      <c r="O185" s="125">
        <f>'BITÁCORA CALIDAD DE AGUA '!CE66</f>
        <v>0</v>
      </c>
      <c r="P185" s="116">
        <f>'BITÁCORA CALIDAD DE AGUA '!CH66</f>
        <v>0</v>
      </c>
      <c r="Q185" s="116">
        <f>'BITÁCORA CALIDAD DE AGUA '!CK66</f>
        <v>0</v>
      </c>
      <c r="R185" s="116">
        <f>'BITÁCORA CALIDAD DE AGUA '!CN66</f>
        <v>0</v>
      </c>
      <c r="S185" s="116">
        <f>'BITÁCORA CALIDAD DE AGUA '!CQ66</f>
        <v>0</v>
      </c>
      <c r="T185" s="143"/>
      <c r="U185" s="143"/>
      <c r="V185" s="143"/>
      <c r="W185" s="116">
        <f>INDEX('Tabla datos 1'!E185:V185,MATCH(DASHBOARD!$B$96,'Tabla datos 1'!$E$1:$V$1,0))</f>
        <v>0</v>
      </c>
      <c r="X185" s="116">
        <f>INDEX('Tabla datos 1'!E185:V185,MATCH(DASHBOARD!$B$275,'Tabla datos 1'!$E$1:$V$1,0))</f>
        <v>0</v>
      </c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</row>
    <row r="186" spans="1:164" s="119" customFormat="1" x14ac:dyDescent="0.25">
      <c r="A186" s="82">
        <v>185</v>
      </c>
      <c r="B186" s="121">
        <f t="shared" si="2"/>
        <v>46115</v>
      </c>
      <c r="C186" s="115" t="s">
        <v>147</v>
      </c>
      <c r="D186" s="122">
        <v>3</v>
      </c>
      <c r="E186" s="125">
        <f>'BITÁCORA CALIDAD DE AGUA '!BA67</f>
        <v>0</v>
      </c>
      <c r="F186" s="125">
        <f>'BITÁCORA CALIDAD DE AGUA '!BD67</f>
        <v>0</v>
      </c>
      <c r="G186" s="125">
        <f>'BITÁCORA CALIDAD DE AGUA '!BG67</f>
        <v>0</v>
      </c>
      <c r="H186" s="125">
        <f>'BITÁCORA CALIDAD DE AGUA '!BJ67</f>
        <v>0</v>
      </c>
      <c r="I186" s="125">
        <f>'BITÁCORA CALIDAD DE AGUA '!BM67</f>
        <v>0</v>
      </c>
      <c r="J186" s="125">
        <f>'BITÁCORA CALIDAD DE AGUA '!BP67</f>
        <v>0</v>
      </c>
      <c r="K186" s="125">
        <f>'BITÁCORA CALIDAD DE AGUA '!BE1373</f>
        <v>0</v>
      </c>
      <c r="L186" s="125">
        <f>'BITÁCORA CALIDAD DE AGUA '!BV67</f>
        <v>0</v>
      </c>
      <c r="M186" s="125">
        <f>'BITÁCORA CALIDAD DE AGUA '!BY67</f>
        <v>0</v>
      </c>
      <c r="N186" s="125">
        <f>'BITÁCORA CALIDAD DE AGUA '!CB67</f>
        <v>0</v>
      </c>
      <c r="O186" s="125">
        <f>'BITÁCORA CALIDAD DE AGUA '!CE67</f>
        <v>0</v>
      </c>
      <c r="P186" s="116">
        <f>'BITÁCORA CALIDAD DE AGUA '!CH67</f>
        <v>0</v>
      </c>
      <c r="Q186" s="116">
        <f>'BITÁCORA CALIDAD DE AGUA '!CK67</f>
        <v>0</v>
      </c>
      <c r="R186" s="116">
        <f>'BITÁCORA CALIDAD DE AGUA '!CN67</f>
        <v>0</v>
      </c>
      <c r="S186" s="116">
        <f>'BITÁCORA CALIDAD DE AGUA '!CQ67</f>
        <v>0</v>
      </c>
      <c r="T186" s="143"/>
      <c r="U186" s="143"/>
      <c r="V186" s="143"/>
      <c r="W186" s="116">
        <f>INDEX('Tabla datos 1'!E186:V186,MATCH(DASHBOARD!$B$96,'Tabla datos 1'!$E$1:$V$1,0))</f>
        <v>0</v>
      </c>
      <c r="X186" s="116">
        <f>INDEX('Tabla datos 1'!E186:V186,MATCH(DASHBOARD!$B$275,'Tabla datos 1'!$E$1:$V$1,0))</f>
        <v>0</v>
      </c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</row>
    <row r="187" spans="1:164" s="119" customFormat="1" x14ac:dyDescent="0.25">
      <c r="A187" s="82">
        <v>186</v>
      </c>
      <c r="B187" s="121">
        <f t="shared" si="2"/>
        <v>46115</v>
      </c>
      <c r="C187" s="115" t="s">
        <v>148</v>
      </c>
      <c r="D187" s="122">
        <v>3</v>
      </c>
      <c r="E187" s="125">
        <f>'BITÁCORA CALIDAD DE AGUA '!BA68</f>
        <v>0</v>
      </c>
      <c r="F187" s="125">
        <f>'BITÁCORA CALIDAD DE AGUA '!BD68</f>
        <v>0</v>
      </c>
      <c r="G187" s="125">
        <f>'BITÁCORA CALIDAD DE AGUA '!BG68</f>
        <v>0</v>
      </c>
      <c r="H187" s="125">
        <f>'BITÁCORA CALIDAD DE AGUA '!BJ68</f>
        <v>0</v>
      </c>
      <c r="I187" s="125">
        <f>'BITÁCORA CALIDAD DE AGUA '!BM68</f>
        <v>0</v>
      </c>
      <c r="J187" s="125">
        <f>'BITÁCORA CALIDAD DE AGUA '!BP68</f>
        <v>0</v>
      </c>
      <c r="K187" s="125">
        <f>'BITÁCORA CALIDAD DE AGUA '!BE1374</f>
        <v>0</v>
      </c>
      <c r="L187" s="125">
        <f>'BITÁCORA CALIDAD DE AGUA '!BV68</f>
        <v>0</v>
      </c>
      <c r="M187" s="125">
        <f>'BITÁCORA CALIDAD DE AGUA '!BY68</f>
        <v>0</v>
      </c>
      <c r="N187" s="125">
        <f>'BITÁCORA CALIDAD DE AGUA '!CB68</f>
        <v>0</v>
      </c>
      <c r="O187" s="125">
        <f>'BITÁCORA CALIDAD DE AGUA '!CE68</f>
        <v>0</v>
      </c>
      <c r="P187" s="116">
        <f>'BITÁCORA CALIDAD DE AGUA '!CH68</f>
        <v>0</v>
      </c>
      <c r="Q187" s="116">
        <f>'BITÁCORA CALIDAD DE AGUA '!CK68</f>
        <v>0</v>
      </c>
      <c r="R187" s="116">
        <f>'BITÁCORA CALIDAD DE AGUA '!CN68</f>
        <v>0</v>
      </c>
      <c r="S187" s="116">
        <f>'BITÁCORA CALIDAD DE AGUA '!CQ68</f>
        <v>0</v>
      </c>
      <c r="T187" s="143"/>
      <c r="U187" s="143"/>
      <c r="V187" s="143"/>
      <c r="W187" s="116">
        <f>INDEX('Tabla datos 1'!E187:V187,MATCH(DASHBOARD!$B$96,'Tabla datos 1'!$E$1:$V$1,0))</f>
        <v>0</v>
      </c>
      <c r="X187" s="116">
        <f>INDEX('Tabla datos 1'!E187:V187,MATCH(DASHBOARD!$B$275,'Tabla datos 1'!$E$1:$V$1,0))</f>
        <v>0</v>
      </c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</row>
    <row r="188" spans="1:164" s="119" customFormat="1" x14ac:dyDescent="0.25">
      <c r="A188" s="82">
        <v>187</v>
      </c>
      <c r="B188" s="121">
        <f t="shared" si="2"/>
        <v>46115</v>
      </c>
      <c r="C188" s="115" t="s">
        <v>149</v>
      </c>
      <c r="D188" s="122">
        <v>3</v>
      </c>
      <c r="E188" s="125">
        <f>'BITÁCORA CALIDAD DE AGUA '!BA69</f>
        <v>0</v>
      </c>
      <c r="F188" s="125">
        <f>'BITÁCORA CALIDAD DE AGUA '!BD69</f>
        <v>0</v>
      </c>
      <c r="G188" s="125">
        <f>'BITÁCORA CALIDAD DE AGUA '!BG69</f>
        <v>0</v>
      </c>
      <c r="H188" s="125">
        <f>'BITÁCORA CALIDAD DE AGUA '!BJ69</f>
        <v>0</v>
      </c>
      <c r="I188" s="125">
        <f>'BITÁCORA CALIDAD DE AGUA '!BM69</f>
        <v>0</v>
      </c>
      <c r="J188" s="125">
        <f>'BITÁCORA CALIDAD DE AGUA '!BP69</f>
        <v>0</v>
      </c>
      <c r="K188" s="125">
        <f>'BITÁCORA CALIDAD DE AGUA '!BE1375</f>
        <v>0</v>
      </c>
      <c r="L188" s="125">
        <f>'BITÁCORA CALIDAD DE AGUA '!BV69</f>
        <v>0</v>
      </c>
      <c r="M188" s="125">
        <f>'BITÁCORA CALIDAD DE AGUA '!BY69</f>
        <v>0</v>
      </c>
      <c r="N188" s="125">
        <f>'BITÁCORA CALIDAD DE AGUA '!CB69</f>
        <v>0</v>
      </c>
      <c r="O188" s="125">
        <f>'BITÁCORA CALIDAD DE AGUA '!CE69</f>
        <v>0</v>
      </c>
      <c r="P188" s="116">
        <f>'BITÁCORA CALIDAD DE AGUA '!CH69</f>
        <v>0</v>
      </c>
      <c r="Q188" s="116">
        <f>'BITÁCORA CALIDAD DE AGUA '!CK69</f>
        <v>0</v>
      </c>
      <c r="R188" s="116">
        <f>'BITÁCORA CALIDAD DE AGUA '!CN69</f>
        <v>0</v>
      </c>
      <c r="S188" s="116">
        <f>'BITÁCORA CALIDAD DE AGUA '!CQ69</f>
        <v>0</v>
      </c>
      <c r="T188" s="143"/>
      <c r="U188" s="143"/>
      <c r="V188" s="143"/>
      <c r="W188" s="116">
        <f>INDEX('Tabla datos 1'!E188:V188,MATCH(DASHBOARD!$B$96,'Tabla datos 1'!$E$1:$V$1,0))</f>
        <v>0</v>
      </c>
      <c r="X188" s="116">
        <f>INDEX('Tabla datos 1'!E188:V188,MATCH(DASHBOARD!$B$275,'Tabla datos 1'!$E$1:$V$1,0))</f>
        <v>0</v>
      </c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</row>
    <row r="189" spans="1:164" s="119" customFormat="1" x14ac:dyDescent="0.25">
      <c r="A189" s="82">
        <v>188</v>
      </c>
      <c r="B189" s="121">
        <f t="shared" si="2"/>
        <v>46115</v>
      </c>
      <c r="C189" s="115" t="s">
        <v>150</v>
      </c>
      <c r="D189" s="122">
        <v>3</v>
      </c>
      <c r="E189" s="125">
        <f>'BITÁCORA CALIDAD DE AGUA '!BA70</f>
        <v>0</v>
      </c>
      <c r="F189" s="125">
        <f>'BITÁCORA CALIDAD DE AGUA '!BD70</f>
        <v>0</v>
      </c>
      <c r="G189" s="125">
        <f>'BITÁCORA CALIDAD DE AGUA '!BG70</f>
        <v>0</v>
      </c>
      <c r="H189" s="125">
        <f>'BITÁCORA CALIDAD DE AGUA '!BJ70</f>
        <v>0</v>
      </c>
      <c r="I189" s="125">
        <f>'BITÁCORA CALIDAD DE AGUA '!BM70</f>
        <v>0</v>
      </c>
      <c r="J189" s="125">
        <f>'BITÁCORA CALIDAD DE AGUA '!BP70</f>
        <v>0</v>
      </c>
      <c r="K189" s="125">
        <f>'BITÁCORA CALIDAD DE AGUA '!BE1376</f>
        <v>0</v>
      </c>
      <c r="L189" s="125">
        <f>'BITÁCORA CALIDAD DE AGUA '!BV70</f>
        <v>0</v>
      </c>
      <c r="M189" s="125">
        <f>'BITÁCORA CALIDAD DE AGUA '!BY70</f>
        <v>0</v>
      </c>
      <c r="N189" s="125">
        <f>'BITÁCORA CALIDAD DE AGUA '!CB70</f>
        <v>0</v>
      </c>
      <c r="O189" s="125">
        <f>'BITÁCORA CALIDAD DE AGUA '!CE70</f>
        <v>0</v>
      </c>
      <c r="P189" s="116">
        <f>'BITÁCORA CALIDAD DE AGUA '!CH70</f>
        <v>0</v>
      </c>
      <c r="Q189" s="116">
        <f>'BITÁCORA CALIDAD DE AGUA '!CK70</f>
        <v>0</v>
      </c>
      <c r="R189" s="116">
        <f>'BITÁCORA CALIDAD DE AGUA '!CN70</f>
        <v>0</v>
      </c>
      <c r="S189" s="116">
        <f>'BITÁCORA CALIDAD DE AGUA '!CQ70</f>
        <v>0</v>
      </c>
      <c r="T189" s="143"/>
      <c r="U189" s="143"/>
      <c r="V189" s="143"/>
      <c r="W189" s="116">
        <f>INDEX('Tabla datos 1'!E189:V189,MATCH(DASHBOARD!$B$96,'Tabla datos 1'!$E$1:$V$1,0))</f>
        <v>0</v>
      </c>
      <c r="X189" s="116">
        <f>INDEX('Tabla datos 1'!E189:V189,MATCH(DASHBOARD!$B$275,'Tabla datos 1'!$E$1:$V$1,0))</f>
        <v>0</v>
      </c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</row>
    <row r="190" spans="1:164" s="128" customFormat="1" ht="15.75" thickBot="1" x14ac:dyDescent="0.3">
      <c r="A190" s="82">
        <v>189</v>
      </c>
      <c r="B190" s="121">
        <f t="shared" si="2"/>
        <v>46115</v>
      </c>
      <c r="C190" s="126" t="s">
        <v>151</v>
      </c>
      <c r="D190" s="127">
        <v>3</v>
      </c>
      <c r="E190" s="129">
        <f>'BITÁCORA CALIDAD DE AGUA '!BA71</f>
        <v>0</v>
      </c>
      <c r="F190" s="129">
        <f>'BITÁCORA CALIDAD DE AGUA '!BD71</f>
        <v>0</v>
      </c>
      <c r="G190" s="129">
        <f>'BITÁCORA CALIDAD DE AGUA '!BG71</f>
        <v>0</v>
      </c>
      <c r="H190" s="129">
        <f>'BITÁCORA CALIDAD DE AGUA '!BJ71</f>
        <v>0</v>
      </c>
      <c r="I190" s="129">
        <f>'BITÁCORA CALIDAD DE AGUA '!BM71</f>
        <v>0</v>
      </c>
      <c r="J190" s="129">
        <f>'BITÁCORA CALIDAD DE AGUA '!BP71</f>
        <v>0</v>
      </c>
      <c r="K190" s="129">
        <f>'BITÁCORA CALIDAD DE AGUA '!BE1377</f>
        <v>0</v>
      </c>
      <c r="L190" s="129">
        <f>'BITÁCORA CALIDAD DE AGUA '!BV71</f>
        <v>0</v>
      </c>
      <c r="M190" s="129">
        <f>'BITÁCORA CALIDAD DE AGUA '!BY71</f>
        <v>0</v>
      </c>
      <c r="N190" s="129">
        <f>'BITÁCORA CALIDAD DE AGUA '!CB71</f>
        <v>0</v>
      </c>
      <c r="O190" s="129">
        <f>'BITÁCORA CALIDAD DE AGUA '!CE71</f>
        <v>0</v>
      </c>
      <c r="P190" s="117">
        <f>'BITÁCORA CALIDAD DE AGUA '!CH71</f>
        <v>0</v>
      </c>
      <c r="Q190" s="117">
        <f>'BITÁCORA CALIDAD DE AGUA '!CK71</f>
        <v>0</v>
      </c>
      <c r="R190" s="117">
        <f>'BITÁCORA CALIDAD DE AGUA '!CN71</f>
        <v>0</v>
      </c>
      <c r="S190" s="117">
        <f>'BITÁCORA CALIDAD DE AGUA '!CQ71</f>
        <v>0</v>
      </c>
      <c r="T190" s="144"/>
      <c r="U190" s="144"/>
      <c r="V190" s="144"/>
      <c r="W190" s="117">
        <f>INDEX('Tabla datos 1'!E190:V190,MATCH(DASHBOARD!$B$96,'Tabla datos 1'!$E$1:$V$1,0))</f>
        <v>0</v>
      </c>
      <c r="X190" s="117">
        <f>INDEX('Tabla datos 1'!E190:V190,MATCH(DASHBOARD!$B$275,'Tabla datos 1'!$E$1:$V$1,0))</f>
        <v>0</v>
      </c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</row>
    <row r="191" spans="1:164" s="82" customFormat="1" ht="12.2" customHeight="1" x14ac:dyDescent="0.25">
      <c r="A191" s="82">
        <v>190</v>
      </c>
      <c r="B191" s="78">
        <f>+B190+1</f>
        <v>46116</v>
      </c>
      <c r="C191" s="79" t="s">
        <v>132</v>
      </c>
      <c r="D191" s="80">
        <v>1</v>
      </c>
      <c r="E191" s="81">
        <f>'BITÁCORA CALIDAD DE AGUA '!AY75</f>
        <v>0</v>
      </c>
      <c r="F191" s="81">
        <f>'BITÁCORA CALIDAD DE AGUA '!BB75</f>
        <v>0</v>
      </c>
      <c r="G191" s="81">
        <f>'BITÁCORA CALIDAD DE AGUA '!BE75</f>
        <v>0</v>
      </c>
      <c r="H191" s="81">
        <f>'BITÁCORA CALIDAD DE AGUA '!BH75</f>
        <v>0</v>
      </c>
      <c r="I191" s="81">
        <f>'BITÁCORA CALIDAD DE AGUA '!BK75</f>
        <v>0</v>
      </c>
      <c r="J191" s="81">
        <f>'BITÁCORA CALIDAD DE AGUA '!BN75</f>
        <v>0</v>
      </c>
      <c r="K191" s="81">
        <f>'BITÁCORA CALIDAD DE AGUA '!BQ75</f>
        <v>0</v>
      </c>
      <c r="L191" s="81">
        <f>'BITÁCORA CALIDAD DE AGUA '!BT75</f>
        <v>0</v>
      </c>
      <c r="M191" s="81">
        <f>'BITÁCORA CALIDAD DE AGUA '!BW75</f>
        <v>0</v>
      </c>
      <c r="N191" s="81">
        <f>'BITÁCORA CALIDAD DE AGUA '!BZ75</f>
        <v>0</v>
      </c>
      <c r="O191" s="81">
        <f>'BITÁCORA CALIDAD DE AGUA '!CC75</f>
        <v>0</v>
      </c>
      <c r="P191" s="79">
        <f>'BITÁCORA CALIDAD DE AGUA '!CF75</f>
        <v>0</v>
      </c>
      <c r="Q191" s="79">
        <f>'BITÁCORA CALIDAD DE AGUA '!CI75</f>
        <v>0</v>
      </c>
      <c r="R191" s="79">
        <f>'BITÁCORA CALIDAD DE AGUA '!CL75</f>
        <v>0</v>
      </c>
      <c r="S191" s="79">
        <f>'BITÁCORA CALIDAD DE AGUA '!CO75</f>
        <v>0</v>
      </c>
      <c r="T191" s="130"/>
      <c r="U191" s="130"/>
      <c r="V191" s="130"/>
      <c r="W191" s="79">
        <f>INDEX('Tabla datos 1'!E191:V191,MATCH(DASHBOARD!$B$96,'Tabla datos 1'!$E$1:$V$1,0))</f>
        <v>0</v>
      </c>
      <c r="X191" s="79">
        <f>INDEX('Tabla datos 1'!E191:V191,MATCH(DASHBOARD!$B$275,'Tabla datos 1'!$E$1:$V$1,0))</f>
        <v>0</v>
      </c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</row>
    <row r="192" spans="1:164" s="82" customFormat="1" ht="12.2" customHeight="1" x14ac:dyDescent="0.25">
      <c r="A192" s="82">
        <v>191</v>
      </c>
      <c r="B192" s="83">
        <f>+B191</f>
        <v>46116</v>
      </c>
      <c r="C192" s="84" t="s">
        <v>9</v>
      </c>
      <c r="D192" s="85">
        <v>1</v>
      </c>
      <c r="E192" s="86">
        <f>'BITÁCORA CALIDAD DE AGUA '!AY76</f>
        <v>0</v>
      </c>
      <c r="F192" s="86">
        <f>'BITÁCORA CALIDAD DE AGUA '!BB76</f>
        <v>0</v>
      </c>
      <c r="G192" s="86">
        <f>'BITÁCORA CALIDAD DE AGUA '!BE76</f>
        <v>0</v>
      </c>
      <c r="H192" s="86">
        <f>'BITÁCORA CALIDAD DE AGUA '!BH76</f>
        <v>0</v>
      </c>
      <c r="I192" s="86">
        <f>'BITÁCORA CALIDAD DE AGUA '!BK76</f>
        <v>0</v>
      </c>
      <c r="J192" s="86">
        <f>'BITÁCORA CALIDAD DE AGUA '!BN76</f>
        <v>0</v>
      </c>
      <c r="K192" s="86">
        <f>'BITÁCORA CALIDAD DE AGUA '!BQ76</f>
        <v>0</v>
      </c>
      <c r="L192" s="86">
        <f>'BITÁCORA CALIDAD DE AGUA '!BT76</f>
        <v>0</v>
      </c>
      <c r="M192" s="86">
        <f>'BITÁCORA CALIDAD DE AGUA '!BW76</f>
        <v>0</v>
      </c>
      <c r="N192" s="86">
        <f>'BITÁCORA CALIDAD DE AGUA '!BZ76</f>
        <v>0</v>
      </c>
      <c r="O192" s="86">
        <f>'BITÁCORA CALIDAD DE AGUA '!CC76</f>
        <v>0</v>
      </c>
      <c r="P192" s="87">
        <f>'BITÁCORA CALIDAD DE AGUA '!CF76</f>
        <v>0</v>
      </c>
      <c r="Q192" s="87">
        <f>'BITÁCORA CALIDAD DE AGUA '!CI76</f>
        <v>0</v>
      </c>
      <c r="R192" s="87">
        <f>'BITÁCORA CALIDAD DE AGUA '!CL76</f>
        <v>0</v>
      </c>
      <c r="S192" s="87">
        <f>'BITÁCORA CALIDAD DE AGUA '!CO76</f>
        <v>0</v>
      </c>
      <c r="T192" s="131"/>
      <c r="U192" s="131"/>
      <c r="V192" s="131"/>
      <c r="W192" s="87">
        <f>INDEX('Tabla datos 1'!E192:V192,MATCH(DASHBOARD!$B$96,'Tabla datos 1'!$E$1:$V$1,0))</f>
        <v>0</v>
      </c>
      <c r="X192" s="87">
        <f>INDEX('Tabla datos 1'!E192:V192,MATCH(DASHBOARD!$B$275,'Tabla datos 1'!$E$1:$V$1,0))</f>
        <v>0</v>
      </c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</row>
    <row r="193" spans="1:164" s="82" customFormat="1" ht="12.2" customHeight="1" x14ac:dyDescent="0.25">
      <c r="A193" s="82">
        <v>192</v>
      </c>
      <c r="B193" s="83">
        <f t="shared" ref="B193:B253" si="3">+B192</f>
        <v>46116</v>
      </c>
      <c r="C193" s="88" t="s">
        <v>133</v>
      </c>
      <c r="D193" s="85">
        <v>1</v>
      </c>
      <c r="E193" s="89">
        <f>'BITÁCORA CALIDAD DE AGUA '!AY77</f>
        <v>0</v>
      </c>
      <c r="F193" s="89">
        <f>'BITÁCORA CALIDAD DE AGUA '!BB77</f>
        <v>0</v>
      </c>
      <c r="G193" s="89">
        <f>'BITÁCORA CALIDAD DE AGUA '!BE77</f>
        <v>0</v>
      </c>
      <c r="H193" s="89">
        <f>'BITÁCORA CALIDAD DE AGUA '!BH77</f>
        <v>0</v>
      </c>
      <c r="I193" s="89">
        <f>'BITÁCORA CALIDAD DE AGUA '!BK77</f>
        <v>0</v>
      </c>
      <c r="J193" s="89">
        <f>'BITÁCORA CALIDAD DE AGUA '!BN77</f>
        <v>0</v>
      </c>
      <c r="K193" s="89">
        <f>'BITÁCORA CALIDAD DE AGUA '!BQ77</f>
        <v>0</v>
      </c>
      <c r="L193" s="89">
        <f>'BITÁCORA CALIDAD DE AGUA '!BT77</f>
        <v>0</v>
      </c>
      <c r="M193" s="89">
        <f>'BITÁCORA CALIDAD DE AGUA '!BW77</f>
        <v>0</v>
      </c>
      <c r="N193" s="89">
        <f>'BITÁCORA CALIDAD DE AGUA '!BZ77</f>
        <v>0</v>
      </c>
      <c r="O193" s="89">
        <f>'BITÁCORA CALIDAD DE AGUA '!CC77</f>
        <v>0</v>
      </c>
      <c r="P193" s="88">
        <f>'BITÁCORA CALIDAD DE AGUA '!CF77</f>
        <v>0</v>
      </c>
      <c r="Q193" s="88">
        <f>'BITÁCORA CALIDAD DE AGUA '!CI77</f>
        <v>0</v>
      </c>
      <c r="R193" s="88">
        <f>'BITÁCORA CALIDAD DE AGUA '!CL77</f>
        <v>0</v>
      </c>
      <c r="S193" s="88">
        <f>'BITÁCORA CALIDAD DE AGUA '!CO77</f>
        <v>0</v>
      </c>
      <c r="T193" s="132"/>
      <c r="U193" s="132"/>
      <c r="V193" s="132"/>
      <c r="W193" s="88">
        <f>INDEX('Tabla datos 1'!E193:V193,MATCH(DASHBOARD!$B$96,'Tabla datos 1'!$E$1:$V$1,0))</f>
        <v>0</v>
      </c>
      <c r="X193" s="88">
        <f>INDEX('Tabla datos 1'!E193:V193,MATCH(DASHBOARD!$B$275,'Tabla datos 1'!$E$1:$V$1,0))</f>
        <v>0</v>
      </c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</row>
    <row r="194" spans="1:164" s="82" customFormat="1" ht="12.2" customHeight="1" x14ac:dyDescent="0.25">
      <c r="A194" s="82">
        <v>193</v>
      </c>
      <c r="B194" s="83">
        <f t="shared" si="3"/>
        <v>46116</v>
      </c>
      <c r="C194" s="88" t="s">
        <v>134</v>
      </c>
      <c r="D194" s="85">
        <v>1</v>
      </c>
      <c r="E194" s="90">
        <f>'BITÁCORA CALIDAD DE AGUA '!AY78</f>
        <v>0</v>
      </c>
      <c r="F194" s="90">
        <f>'BITÁCORA CALIDAD DE AGUA '!BB78</f>
        <v>0</v>
      </c>
      <c r="G194" s="90">
        <f>'BITÁCORA CALIDAD DE AGUA '!BE78</f>
        <v>0</v>
      </c>
      <c r="H194" s="90">
        <f>'BITÁCORA CALIDAD DE AGUA '!BH78</f>
        <v>0</v>
      </c>
      <c r="I194" s="90">
        <f>'BITÁCORA CALIDAD DE AGUA '!BK78</f>
        <v>0</v>
      </c>
      <c r="J194" s="90">
        <f>'BITÁCORA CALIDAD DE AGUA '!BN78</f>
        <v>0</v>
      </c>
      <c r="K194" s="90">
        <f>'BITÁCORA CALIDAD DE AGUA '!BQ78</f>
        <v>0</v>
      </c>
      <c r="L194" s="90">
        <f>'BITÁCORA CALIDAD DE AGUA '!BT78</f>
        <v>0</v>
      </c>
      <c r="M194" s="90">
        <f>'BITÁCORA CALIDAD DE AGUA '!BW78</f>
        <v>0</v>
      </c>
      <c r="N194" s="90">
        <f>'BITÁCORA CALIDAD DE AGUA '!BZ78</f>
        <v>0</v>
      </c>
      <c r="O194" s="90">
        <f>'BITÁCORA CALIDAD DE AGUA '!CC78</f>
        <v>0</v>
      </c>
      <c r="P194" s="84">
        <f>'BITÁCORA CALIDAD DE AGUA '!CF78</f>
        <v>0</v>
      </c>
      <c r="Q194" s="84">
        <f>'BITÁCORA CALIDAD DE AGUA '!CI78</f>
        <v>0</v>
      </c>
      <c r="R194" s="84">
        <f>'BITÁCORA CALIDAD DE AGUA '!CL78</f>
        <v>0</v>
      </c>
      <c r="S194" s="84">
        <f>'BITÁCORA CALIDAD DE AGUA '!CO78</f>
        <v>0</v>
      </c>
      <c r="T194" s="133"/>
      <c r="U194" s="133"/>
      <c r="V194" s="133"/>
      <c r="W194" s="84">
        <f>INDEX('Tabla datos 1'!E194:V194,MATCH(DASHBOARD!$B$96,'Tabla datos 1'!$E$1:$V$1,0))</f>
        <v>0</v>
      </c>
      <c r="X194" s="84">
        <f>INDEX('Tabla datos 1'!E194:V194,MATCH(DASHBOARD!$B$275,'Tabla datos 1'!$E$1:$V$1,0))</f>
        <v>0</v>
      </c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</row>
    <row r="195" spans="1:164" s="82" customFormat="1" ht="12.2" customHeight="1" x14ac:dyDescent="0.25">
      <c r="A195" s="82">
        <v>194</v>
      </c>
      <c r="B195" s="83">
        <f t="shared" si="3"/>
        <v>46116</v>
      </c>
      <c r="C195" s="88" t="s">
        <v>135</v>
      </c>
      <c r="D195" s="85">
        <v>1</v>
      </c>
      <c r="E195" s="90">
        <f>'BITÁCORA CALIDAD DE AGUA '!AY79</f>
        <v>0</v>
      </c>
      <c r="F195" s="90">
        <f>'BITÁCORA CALIDAD DE AGUA '!BB79</f>
        <v>0</v>
      </c>
      <c r="G195" s="90">
        <f>'BITÁCORA CALIDAD DE AGUA '!BE79</f>
        <v>0</v>
      </c>
      <c r="H195" s="90">
        <f>'BITÁCORA CALIDAD DE AGUA '!BH79</f>
        <v>0</v>
      </c>
      <c r="I195" s="90">
        <f>'BITÁCORA CALIDAD DE AGUA '!BK79</f>
        <v>0</v>
      </c>
      <c r="J195" s="90">
        <f>'BITÁCORA CALIDAD DE AGUA '!BN79</f>
        <v>0</v>
      </c>
      <c r="K195" s="90">
        <f>'BITÁCORA CALIDAD DE AGUA '!BQ79</f>
        <v>0</v>
      </c>
      <c r="L195" s="90">
        <f>'BITÁCORA CALIDAD DE AGUA '!BT79</f>
        <v>0</v>
      </c>
      <c r="M195" s="90">
        <f>'BITÁCORA CALIDAD DE AGUA '!BW79</f>
        <v>0</v>
      </c>
      <c r="N195" s="90">
        <f>'BITÁCORA CALIDAD DE AGUA '!BZ79</f>
        <v>0</v>
      </c>
      <c r="O195" s="90">
        <f>'BITÁCORA CALIDAD DE AGUA '!CC79</f>
        <v>0</v>
      </c>
      <c r="P195" s="84">
        <f>'BITÁCORA CALIDAD DE AGUA '!CF79</f>
        <v>0</v>
      </c>
      <c r="Q195" s="84">
        <f>'BITÁCORA CALIDAD DE AGUA '!CI79</f>
        <v>0</v>
      </c>
      <c r="R195" s="84">
        <f>'BITÁCORA CALIDAD DE AGUA '!CL79</f>
        <v>0</v>
      </c>
      <c r="S195" s="84">
        <f>'BITÁCORA CALIDAD DE AGUA '!CO79</f>
        <v>0</v>
      </c>
      <c r="T195" s="133"/>
      <c r="U195" s="133"/>
      <c r="V195" s="133"/>
      <c r="W195" s="84">
        <f>INDEX('Tabla datos 1'!E195:V195,MATCH(DASHBOARD!$B$96,'Tabla datos 1'!$E$1:$V$1,0))</f>
        <v>0</v>
      </c>
      <c r="X195" s="84">
        <f>INDEX('Tabla datos 1'!E195:V195,MATCH(DASHBOARD!$B$275,'Tabla datos 1'!$E$1:$V$1,0))</f>
        <v>0</v>
      </c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</row>
    <row r="196" spans="1:164" s="82" customFormat="1" ht="12.2" customHeight="1" x14ac:dyDescent="0.25">
      <c r="A196" s="82">
        <v>195</v>
      </c>
      <c r="B196" s="83">
        <f t="shared" si="3"/>
        <v>46116</v>
      </c>
      <c r="C196" s="88" t="s">
        <v>136</v>
      </c>
      <c r="D196" s="85">
        <v>1</v>
      </c>
      <c r="E196" s="90">
        <f>'BITÁCORA CALIDAD DE AGUA '!AY80</f>
        <v>0</v>
      </c>
      <c r="F196" s="90">
        <f>'BITÁCORA CALIDAD DE AGUA '!BB80</f>
        <v>0</v>
      </c>
      <c r="G196" s="90">
        <f>'BITÁCORA CALIDAD DE AGUA '!BE80</f>
        <v>0</v>
      </c>
      <c r="H196" s="90">
        <f>'BITÁCORA CALIDAD DE AGUA '!BH80</f>
        <v>0</v>
      </c>
      <c r="I196" s="90">
        <f>'BITÁCORA CALIDAD DE AGUA '!BK80</f>
        <v>0</v>
      </c>
      <c r="J196" s="90">
        <f>'BITÁCORA CALIDAD DE AGUA '!BN80</f>
        <v>0</v>
      </c>
      <c r="K196" s="90">
        <f>'BITÁCORA CALIDAD DE AGUA '!BQ80</f>
        <v>0</v>
      </c>
      <c r="L196" s="90">
        <f>'BITÁCORA CALIDAD DE AGUA '!BT80</f>
        <v>0</v>
      </c>
      <c r="M196" s="90">
        <f>'BITÁCORA CALIDAD DE AGUA '!BW80</f>
        <v>0</v>
      </c>
      <c r="N196" s="90">
        <f>'BITÁCORA CALIDAD DE AGUA '!BZ80</f>
        <v>0</v>
      </c>
      <c r="O196" s="90">
        <f>'BITÁCORA CALIDAD DE AGUA '!CC80</f>
        <v>0</v>
      </c>
      <c r="P196" s="84">
        <f>'BITÁCORA CALIDAD DE AGUA '!CF80</f>
        <v>0</v>
      </c>
      <c r="Q196" s="84">
        <f>'BITÁCORA CALIDAD DE AGUA '!CI80</f>
        <v>0</v>
      </c>
      <c r="R196" s="84">
        <f>'BITÁCORA CALIDAD DE AGUA '!CL80</f>
        <v>0</v>
      </c>
      <c r="S196" s="84">
        <f>'BITÁCORA CALIDAD DE AGUA '!CO80</f>
        <v>0</v>
      </c>
      <c r="T196" s="133"/>
      <c r="U196" s="133"/>
      <c r="V196" s="133"/>
      <c r="W196" s="84">
        <f>INDEX('Tabla datos 1'!E196:V196,MATCH(DASHBOARD!$B$96,'Tabla datos 1'!$E$1:$V$1,0))</f>
        <v>0</v>
      </c>
      <c r="X196" s="84">
        <f>INDEX('Tabla datos 1'!E196:V196,MATCH(DASHBOARD!$B$275,'Tabla datos 1'!$E$1:$V$1,0))</f>
        <v>0</v>
      </c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</row>
    <row r="197" spans="1:164" s="82" customFormat="1" ht="12.2" customHeight="1" x14ac:dyDescent="0.25">
      <c r="A197" s="82">
        <v>196</v>
      </c>
      <c r="B197" s="83">
        <f t="shared" si="3"/>
        <v>46116</v>
      </c>
      <c r="C197" s="88" t="s">
        <v>137</v>
      </c>
      <c r="D197" s="85">
        <v>1</v>
      </c>
      <c r="E197" s="90">
        <f>'BITÁCORA CALIDAD DE AGUA '!AY81</f>
        <v>0</v>
      </c>
      <c r="F197" s="90">
        <f>'BITÁCORA CALIDAD DE AGUA '!BB81</f>
        <v>0</v>
      </c>
      <c r="G197" s="90">
        <f>'BITÁCORA CALIDAD DE AGUA '!BE81</f>
        <v>0</v>
      </c>
      <c r="H197" s="90">
        <f>'BITÁCORA CALIDAD DE AGUA '!BH81</f>
        <v>0</v>
      </c>
      <c r="I197" s="90">
        <f>'BITÁCORA CALIDAD DE AGUA '!BK81</f>
        <v>0</v>
      </c>
      <c r="J197" s="90">
        <f>'BITÁCORA CALIDAD DE AGUA '!BN81</f>
        <v>0</v>
      </c>
      <c r="K197" s="90">
        <f>'BITÁCORA CALIDAD DE AGUA '!BQ81</f>
        <v>0</v>
      </c>
      <c r="L197" s="90">
        <f>'BITÁCORA CALIDAD DE AGUA '!BT81</f>
        <v>0</v>
      </c>
      <c r="M197" s="90">
        <f>'BITÁCORA CALIDAD DE AGUA '!BW81</f>
        <v>0</v>
      </c>
      <c r="N197" s="90">
        <f>'BITÁCORA CALIDAD DE AGUA '!BZ81</f>
        <v>0</v>
      </c>
      <c r="O197" s="90">
        <f>'BITÁCORA CALIDAD DE AGUA '!CC81</f>
        <v>0</v>
      </c>
      <c r="P197" s="84">
        <f>'BITÁCORA CALIDAD DE AGUA '!CF81</f>
        <v>0</v>
      </c>
      <c r="Q197" s="84">
        <f>'BITÁCORA CALIDAD DE AGUA '!CI81</f>
        <v>0</v>
      </c>
      <c r="R197" s="84">
        <f>'BITÁCORA CALIDAD DE AGUA '!CL81</f>
        <v>0</v>
      </c>
      <c r="S197" s="84">
        <f>'BITÁCORA CALIDAD DE AGUA '!CO81</f>
        <v>0</v>
      </c>
      <c r="T197" s="133"/>
      <c r="U197" s="133"/>
      <c r="V197" s="133"/>
      <c r="W197" s="84">
        <f>INDEX('Tabla datos 1'!E197:V197,MATCH(DASHBOARD!$B$96,'Tabla datos 1'!$E$1:$V$1,0))</f>
        <v>0</v>
      </c>
      <c r="X197" s="84">
        <f>INDEX('Tabla datos 1'!E197:V197,MATCH(DASHBOARD!$B$275,'Tabla datos 1'!$E$1:$V$1,0))</f>
        <v>0</v>
      </c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</row>
    <row r="198" spans="1:164" s="82" customFormat="1" ht="12.2" customHeight="1" x14ac:dyDescent="0.25">
      <c r="A198" s="82">
        <v>197</v>
      </c>
      <c r="B198" s="83">
        <f t="shared" si="3"/>
        <v>46116</v>
      </c>
      <c r="C198" s="88" t="s">
        <v>138</v>
      </c>
      <c r="D198" s="85">
        <v>1</v>
      </c>
      <c r="E198" s="90">
        <f>'BITÁCORA CALIDAD DE AGUA '!AY82</f>
        <v>0</v>
      </c>
      <c r="F198" s="90">
        <f>'BITÁCORA CALIDAD DE AGUA '!BB82</f>
        <v>0</v>
      </c>
      <c r="G198" s="90">
        <f>'BITÁCORA CALIDAD DE AGUA '!BE82</f>
        <v>0</v>
      </c>
      <c r="H198" s="90">
        <f>'BITÁCORA CALIDAD DE AGUA '!BH82</f>
        <v>0</v>
      </c>
      <c r="I198" s="90">
        <f>'BITÁCORA CALIDAD DE AGUA '!BK82</f>
        <v>0</v>
      </c>
      <c r="J198" s="90">
        <f>'BITÁCORA CALIDAD DE AGUA '!BN82</f>
        <v>0</v>
      </c>
      <c r="K198" s="90">
        <f>'BITÁCORA CALIDAD DE AGUA '!BQ82</f>
        <v>0</v>
      </c>
      <c r="L198" s="90">
        <f>'BITÁCORA CALIDAD DE AGUA '!BT82</f>
        <v>0</v>
      </c>
      <c r="M198" s="90">
        <f>'BITÁCORA CALIDAD DE AGUA '!BW82</f>
        <v>0</v>
      </c>
      <c r="N198" s="90">
        <f>'BITÁCORA CALIDAD DE AGUA '!BZ82</f>
        <v>0</v>
      </c>
      <c r="O198" s="90">
        <f>'BITÁCORA CALIDAD DE AGUA '!CC82</f>
        <v>0</v>
      </c>
      <c r="P198" s="84">
        <f>'BITÁCORA CALIDAD DE AGUA '!CF82</f>
        <v>0</v>
      </c>
      <c r="Q198" s="84">
        <f>'BITÁCORA CALIDAD DE AGUA '!CI82</f>
        <v>0</v>
      </c>
      <c r="R198" s="84">
        <f>'BITÁCORA CALIDAD DE AGUA '!CL82</f>
        <v>0</v>
      </c>
      <c r="S198" s="84">
        <f>'BITÁCORA CALIDAD DE AGUA '!CO82</f>
        <v>0</v>
      </c>
      <c r="T198" s="133"/>
      <c r="U198" s="133"/>
      <c r="V198" s="133"/>
      <c r="W198" s="84">
        <f>INDEX('Tabla datos 1'!E198:V198,MATCH(DASHBOARD!$B$96,'Tabla datos 1'!$E$1:$V$1,0))</f>
        <v>0</v>
      </c>
      <c r="X198" s="84">
        <f>INDEX('Tabla datos 1'!E198:V198,MATCH(DASHBOARD!$B$275,'Tabla datos 1'!$E$1:$V$1,0))</f>
        <v>0</v>
      </c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</row>
    <row r="199" spans="1:164" s="82" customFormat="1" ht="12.2" customHeight="1" x14ac:dyDescent="0.25">
      <c r="A199" s="82">
        <v>198</v>
      </c>
      <c r="B199" s="83">
        <f t="shared" si="3"/>
        <v>46116</v>
      </c>
      <c r="C199" s="88" t="s">
        <v>139</v>
      </c>
      <c r="D199" s="85">
        <v>1</v>
      </c>
      <c r="E199" s="90">
        <f>'BITÁCORA CALIDAD DE AGUA '!AY83</f>
        <v>0</v>
      </c>
      <c r="F199" s="90">
        <f>'BITÁCORA CALIDAD DE AGUA '!BB83</f>
        <v>0</v>
      </c>
      <c r="G199" s="90">
        <f>'BITÁCORA CALIDAD DE AGUA '!BE83</f>
        <v>0</v>
      </c>
      <c r="H199" s="90">
        <f>'BITÁCORA CALIDAD DE AGUA '!BH83</f>
        <v>0</v>
      </c>
      <c r="I199" s="90">
        <f>'BITÁCORA CALIDAD DE AGUA '!BK83</f>
        <v>0</v>
      </c>
      <c r="J199" s="90">
        <f>'BITÁCORA CALIDAD DE AGUA '!BN83</f>
        <v>0</v>
      </c>
      <c r="K199" s="90">
        <f>'BITÁCORA CALIDAD DE AGUA '!BQ83</f>
        <v>0</v>
      </c>
      <c r="L199" s="90">
        <f>'BITÁCORA CALIDAD DE AGUA '!BT83</f>
        <v>0</v>
      </c>
      <c r="M199" s="90">
        <f>'BITÁCORA CALIDAD DE AGUA '!BW83</f>
        <v>0</v>
      </c>
      <c r="N199" s="90">
        <f>'BITÁCORA CALIDAD DE AGUA '!BZ83</f>
        <v>0</v>
      </c>
      <c r="O199" s="90">
        <f>'BITÁCORA CALIDAD DE AGUA '!CC83</f>
        <v>0</v>
      </c>
      <c r="P199" s="84">
        <f>'BITÁCORA CALIDAD DE AGUA '!CF83</f>
        <v>0</v>
      </c>
      <c r="Q199" s="84">
        <f>'BITÁCORA CALIDAD DE AGUA '!CI83</f>
        <v>0</v>
      </c>
      <c r="R199" s="84">
        <f>'BITÁCORA CALIDAD DE AGUA '!CL83</f>
        <v>0</v>
      </c>
      <c r="S199" s="84">
        <f>'BITÁCORA CALIDAD DE AGUA '!CO83</f>
        <v>0</v>
      </c>
      <c r="T199" s="133"/>
      <c r="U199" s="133"/>
      <c r="V199" s="133"/>
      <c r="W199" s="84">
        <f>INDEX('Tabla datos 1'!E199:V199,MATCH(DASHBOARD!$B$96,'Tabla datos 1'!$E$1:$V$1,0))</f>
        <v>0</v>
      </c>
      <c r="X199" s="84">
        <f>INDEX('Tabla datos 1'!E199:V199,MATCH(DASHBOARD!$B$275,'Tabla datos 1'!$E$1:$V$1,0))</f>
        <v>0</v>
      </c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</row>
    <row r="200" spans="1:164" s="82" customFormat="1" ht="12.2" customHeight="1" x14ac:dyDescent="0.25">
      <c r="A200" s="82">
        <v>199</v>
      </c>
      <c r="B200" s="83">
        <f t="shared" si="3"/>
        <v>46116</v>
      </c>
      <c r="C200" s="88" t="s">
        <v>140</v>
      </c>
      <c r="D200" s="85">
        <v>1</v>
      </c>
      <c r="E200" s="90">
        <f>'BITÁCORA CALIDAD DE AGUA '!AY84</f>
        <v>0</v>
      </c>
      <c r="F200" s="90">
        <f>'BITÁCORA CALIDAD DE AGUA '!BB84</f>
        <v>0</v>
      </c>
      <c r="G200" s="90">
        <f>'BITÁCORA CALIDAD DE AGUA '!BE84</f>
        <v>0</v>
      </c>
      <c r="H200" s="90">
        <f>'BITÁCORA CALIDAD DE AGUA '!BH84</f>
        <v>0</v>
      </c>
      <c r="I200" s="90">
        <f>'BITÁCORA CALIDAD DE AGUA '!BK84</f>
        <v>0</v>
      </c>
      <c r="J200" s="90">
        <f>'BITÁCORA CALIDAD DE AGUA '!BN84</f>
        <v>0</v>
      </c>
      <c r="K200" s="90">
        <f>'BITÁCORA CALIDAD DE AGUA '!BQ84</f>
        <v>0</v>
      </c>
      <c r="L200" s="90">
        <f>'BITÁCORA CALIDAD DE AGUA '!BT84</f>
        <v>0</v>
      </c>
      <c r="M200" s="90">
        <f>'BITÁCORA CALIDAD DE AGUA '!BW84</f>
        <v>0</v>
      </c>
      <c r="N200" s="90">
        <f>'BITÁCORA CALIDAD DE AGUA '!BZ84</f>
        <v>0</v>
      </c>
      <c r="O200" s="90">
        <f>'BITÁCORA CALIDAD DE AGUA '!CC84</f>
        <v>0</v>
      </c>
      <c r="P200" s="84">
        <f>'BITÁCORA CALIDAD DE AGUA '!CF84</f>
        <v>0</v>
      </c>
      <c r="Q200" s="84">
        <f>'BITÁCORA CALIDAD DE AGUA '!CI84</f>
        <v>0</v>
      </c>
      <c r="R200" s="84">
        <f>'BITÁCORA CALIDAD DE AGUA '!CL84</f>
        <v>0</v>
      </c>
      <c r="S200" s="84">
        <f>'BITÁCORA CALIDAD DE AGUA '!CO84</f>
        <v>0</v>
      </c>
      <c r="T200" s="133"/>
      <c r="U200" s="133"/>
      <c r="V200" s="133"/>
      <c r="W200" s="84">
        <f>INDEX('Tabla datos 1'!E200:V200,MATCH(DASHBOARD!$B$96,'Tabla datos 1'!$E$1:$V$1,0))</f>
        <v>0</v>
      </c>
      <c r="X200" s="84">
        <f>INDEX('Tabla datos 1'!E200:V200,MATCH(DASHBOARD!$B$275,'Tabla datos 1'!$E$1:$V$1,0))</f>
        <v>0</v>
      </c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</row>
    <row r="201" spans="1:164" s="82" customFormat="1" ht="12.2" customHeight="1" x14ac:dyDescent="0.25">
      <c r="A201" s="82">
        <v>200</v>
      </c>
      <c r="B201" s="83">
        <f t="shared" si="3"/>
        <v>46116</v>
      </c>
      <c r="C201" s="88" t="s">
        <v>141</v>
      </c>
      <c r="D201" s="85">
        <v>1</v>
      </c>
      <c r="E201" s="90">
        <f>'BITÁCORA CALIDAD DE AGUA '!AY85</f>
        <v>0</v>
      </c>
      <c r="F201" s="90">
        <f>'BITÁCORA CALIDAD DE AGUA '!BB85</f>
        <v>0</v>
      </c>
      <c r="G201" s="90">
        <f>'BITÁCORA CALIDAD DE AGUA '!BE85</f>
        <v>0</v>
      </c>
      <c r="H201" s="90">
        <f>'BITÁCORA CALIDAD DE AGUA '!BH85</f>
        <v>0</v>
      </c>
      <c r="I201" s="90">
        <f>'BITÁCORA CALIDAD DE AGUA '!BK85</f>
        <v>0</v>
      </c>
      <c r="J201" s="90">
        <f>'BITÁCORA CALIDAD DE AGUA '!BN85</f>
        <v>0</v>
      </c>
      <c r="K201" s="90">
        <f>'BITÁCORA CALIDAD DE AGUA '!BQ85</f>
        <v>0</v>
      </c>
      <c r="L201" s="90">
        <f>'BITÁCORA CALIDAD DE AGUA '!BT85</f>
        <v>0</v>
      </c>
      <c r="M201" s="90">
        <f>'BITÁCORA CALIDAD DE AGUA '!BW85</f>
        <v>0</v>
      </c>
      <c r="N201" s="90">
        <f>'BITÁCORA CALIDAD DE AGUA '!BZ85</f>
        <v>0</v>
      </c>
      <c r="O201" s="90">
        <f>'BITÁCORA CALIDAD DE AGUA '!CC85</f>
        <v>0</v>
      </c>
      <c r="P201" s="84">
        <f>'BITÁCORA CALIDAD DE AGUA '!CF85</f>
        <v>0</v>
      </c>
      <c r="Q201" s="84">
        <f>'BITÁCORA CALIDAD DE AGUA '!CI85</f>
        <v>0</v>
      </c>
      <c r="R201" s="84">
        <f>'BITÁCORA CALIDAD DE AGUA '!CL85</f>
        <v>0</v>
      </c>
      <c r="S201" s="84">
        <f>'BITÁCORA CALIDAD DE AGUA '!CO85</f>
        <v>0</v>
      </c>
      <c r="T201" s="133"/>
      <c r="U201" s="133"/>
      <c r="V201" s="133"/>
      <c r="W201" s="84">
        <f>INDEX('Tabla datos 1'!E201:V201,MATCH(DASHBOARD!$B$96,'Tabla datos 1'!$E$1:$V$1,0))</f>
        <v>0</v>
      </c>
      <c r="X201" s="84">
        <f>INDEX('Tabla datos 1'!E201:V201,MATCH(DASHBOARD!$B$275,'Tabla datos 1'!$E$1:$V$1,0))</f>
        <v>0</v>
      </c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</row>
    <row r="202" spans="1:164" s="82" customFormat="1" ht="12.2" customHeight="1" x14ac:dyDescent="0.25">
      <c r="A202" s="82">
        <v>201</v>
      </c>
      <c r="B202" s="83">
        <f t="shared" si="3"/>
        <v>46116</v>
      </c>
      <c r="C202" s="88" t="s">
        <v>142</v>
      </c>
      <c r="D202" s="85">
        <v>1</v>
      </c>
      <c r="E202" s="90">
        <f>'BITÁCORA CALIDAD DE AGUA '!AY86</f>
        <v>0</v>
      </c>
      <c r="F202" s="90">
        <f>'BITÁCORA CALIDAD DE AGUA '!BB86</f>
        <v>0</v>
      </c>
      <c r="G202" s="90">
        <f>'BITÁCORA CALIDAD DE AGUA '!BE86</f>
        <v>0</v>
      </c>
      <c r="H202" s="90">
        <f>'BITÁCORA CALIDAD DE AGUA '!BH86</f>
        <v>0</v>
      </c>
      <c r="I202" s="90">
        <f>'BITÁCORA CALIDAD DE AGUA '!BK86</f>
        <v>0</v>
      </c>
      <c r="J202" s="90">
        <f>'BITÁCORA CALIDAD DE AGUA '!BN86</f>
        <v>0</v>
      </c>
      <c r="K202" s="90">
        <f>'BITÁCORA CALIDAD DE AGUA '!BQ86</f>
        <v>0</v>
      </c>
      <c r="L202" s="90">
        <f>'BITÁCORA CALIDAD DE AGUA '!BT86</f>
        <v>0</v>
      </c>
      <c r="M202" s="90">
        <f>'BITÁCORA CALIDAD DE AGUA '!BW86</f>
        <v>0</v>
      </c>
      <c r="N202" s="90">
        <f>'BITÁCORA CALIDAD DE AGUA '!BZ86</f>
        <v>0</v>
      </c>
      <c r="O202" s="90">
        <f>'BITÁCORA CALIDAD DE AGUA '!CC86</f>
        <v>0</v>
      </c>
      <c r="P202" s="84">
        <f>'BITÁCORA CALIDAD DE AGUA '!CF86</f>
        <v>0</v>
      </c>
      <c r="Q202" s="84">
        <f>'BITÁCORA CALIDAD DE AGUA '!CI86</f>
        <v>0</v>
      </c>
      <c r="R202" s="84">
        <f>'BITÁCORA CALIDAD DE AGUA '!CL86</f>
        <v>0</v>
      </c>
      <c r="S202" s="84">
        <f>'BITÁCORA CALIDAD DE AGUA '!CO86</f>
        <v>0</v>
      </c>
      <c r="T202" s="133"/>
      <c r="U202" s="133"/>
      <c r="V202" s="133"/>
      <c r="W202" s="84">
        <f>INDEX('Tabla datos 1'!E202:V202,MATCH(DASHBOARD!$B$96,'Tabla datos 1'!$E$1:$V$1,0))</f>
        <v>0</v>
      </c>
      <c r="X202" s="84">
        <f>INDEX('Tabla datos 1'!E202:V202,MATCH(DASHBOARD!$B$275,'Tabla datos 1'!$E$1:$V$1,0))</f>
        <v>0</v>
      </c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</row>
    <row r="203" spans="1:164" s="82" customFormat="1" ht="12.2" customHeight="1" x14ac:dyDescent="0.25">
      <c r="A203" s="82">
        <v>202</v>
      </c>
      <c r="B203" s="83">
        <f t="shared" si="3"/>
        <v>46116</v>
      </c>
      <c r="C203" s="88" t="s">
        <v>143</v>
      </c>
      <c r="D203" s="85">
        <v>1</v>
      </c>
      <c r="E203" s="90">
        <f>'BITÁCORA CALIDAD DE AGUA '!AY87</f>
        <v>0</v>
      </c>
      <c r="F203" s="90">
        <f>'BITÁCORA CALIDAD DE AGUA '!BB87</f>
        <v>0</v>
      </c>
      <c r="G203" s="90">
        <f>'BITÁCORA CALIDAD DE AGUA '!BE87</f>
        <v>0</v>
      </c>
      <c r="H203" s="90">
        <f>'BITÁCORA CALIDAD DE AGUA '!BH87</f>
        <v>0</v>
      </c>
      <c r="I203" s="90">
        <f>'BITÁCORA CALIDAD DE AGUA '!BK87</f>
        <v>0</v>
      </c>
      <c r="J203" s="90">
        <f>'BITÁCORA CALIDAD DE AGUA '!BN87</f>
        <v>0</v>
      </c>
      <c r="K203" s="90">
        <f>'BITÁCORA CALIDAD DE AGUA '!BQ87</f>
        <v>0</v>
      </c>
      <c r="L203" s="90">
        <f>'BITÁCORA CALIDAD DE AGUA '!BT87</f>
        <v>0</v>
      </c>
      <c r="M203" s="90">
        <f>'BITÁCORA CALIDAD DE AGUA '!BW87</f>
        <v>0</v>
      </c>
      <c r="N203" s="90">
        <f>'BITÁCORA CALIDAD DE AGUA '!BZ87</f>
        <v>0</v>
      </c>
      <c r="O203" s="90">
        <f>'BITÁCORA CALIDAD DE AGUA '!CC87</f>
        <v>0</v>
      </c>
      <c r="P203" s="84">
        <f>'BITÁCORA CALIDAD DE AGUA '!CF87</f>
        <v>0</v>
      </c>
      <c r="Q203" s="84">
        <f>'BITÁCORA CALIDAD DE AGUA '!CI87</f>
        <v>0</v>
      </c>
      <c r="R203" s="84">
        <f>'BITÁCORA CALIDAD DE AGUA '!CL87</f>
        <v>0</v>
      </c>
      <c r="S203" s="84">
        <f>'BITÁCORA CALIDAD DE AGUA '!CO87</f>
        <v>0</v>
      </c>
      <c r="T203" s="133"/>
      <c r="U203" s="133"/>
      <c r="V203" s="133"/>
      <c r="W203" s="84">
        <f>INDEX('Tabla datos 1'!E203:V203,MATCH(DASHBOARD!$B$96,'Tabla datos 1'!$E$1:$V$1,0))</f>
        <v>0</v>
      </c>
      <c r="X203" s="84">
        <f>INDEX('Tabla datos 1'!E203:V203,MATCH(DASHBOARD!$B$275,'Tabla datos 1'!$E$1:$V$1,0))</f>
        <v>0</v>
      </c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</row>
    <row r="204" spans="1:164" s="82" customFormat="1" ht="12.2" customHeight="1" x14ac:dyDescent="0.25">
      <c r="A204" s="82">
        <v>203</v>
      </c>
      <c r="B204" s="83">
        <f t="shared" si="3"/>
        <v>46116</v>
      </c>
      <c r="C204" s="88" t="s">
        <v>144</v>
      </c>
      <c r="D204" s="85">
        <v>1</v>
      </c>
      <c r="E204" s="90">
        <f>'BITÁCORA CALIDAD DE AGUA '!AY88</f>
        <v>0</v>
      </c>
      <c r="F204" s="90">
        <f>'BITÁCORA CALIDAD DE AGUA '!BB88</f>
        <v>0</v>
      </c>
      <c r="G204" s="90">
        <f>'BITÁCORA CALIDAD DE AGUA '!BE88</f>
        <v>0</v>
      </c>
      <c r="H204" s="90">
        <f>'BITÁCORA CALIDAD DE AGUA '!BH88</f>
        <v>0</v>
      </c>
      <c r="I204" s="90">
        <f>'BITÁCORA CALIDAD DE AGUA '!BK88</f>
        <v>0</v>
      </c>
      <c r="J204" s="90">
        <f>'BITÁCORA CALIDAD DE AGUA '!BN88</f>
        <v>0</v>
      </c>
      <c r="K204" s="90">
        <f>'BITÁCORA CALIDAD DE AGUA '!BQ88</f>
        <v>0</v>
      </c>
      <c r="L204" s="90">
        <f>'BITÁCORA CALIDAD DE AGUA '!BT88</f>
        <v>0</v>
      </c>
      <c r="M204" s="90">
        <f>'BITÁCORA CALIDAD DE AGUA '!BW88</f>
        <v>0</v>
      </c>
      <c r="N204" s="90">
        <f>'BITÁCORA CALIDAD DE AGUA '!BZ88</f>
        <v>0</v>
      </c>
      <c r="O204" s="90">
        <f>'BITÁCORA CALIDAD DE AGUA '!CC88</f>
        <v>0</v>
      </c>
      <c r="P204" s="84">
        <f>'BITÁCORA CALIDAD DE AGUA '!CF88</f>
        <v>0</v>
      </c>
      <c r="Q204" s="84">
        <f>'BITÁCORA CALIDAD DE AGUA '!CI88</f>
        <v>0</v>
      </c>
      <c r="R204" s="84">
        <f>'BITÁCORA CALIDAD DE AGUA '!CL88</f>
        <v>0</v>
      </c>
      <c r="S204" s="84">
        <f>'BITÁCORA CALIDAD DE AGUA '!CO88</f>
        <v>0</v>
      </c>
      <c r="T204" s="133"/>
      <c r="U204" s="133"/>
      <c r="V204" s="133"/>
      <c r="W204" s="84">
        <f>INDEX('Tabla datos 1'!E204:V204,MATCH(DASHBOARD!$B$96,'Tabla datos 1'!$E$1:$V$1,0))</f>
        <v>0</v>
      </c>
      <c r="X204" s="84">
        <f>INDEX('Tabla datos 1'!E204:V204,MATCH(DASHBOARD!$B$275,'Tabla datos 1'!$E$1:$V$1,0))</f>
        <v>0</v>
      </c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</row>
    <row r="205" spans="1:164" s="82" customFormat="1" ht="12.2" customHeight="1" x14ac:dyDescent="0.25">
      <c r="A205" s="82">
        <v>204</v>
      </c>
      <c r="B205" s="83">
        <f t="shared" si="3"/>
        <v>46116</v>
      </c>
      <c r="C205" s="88" t="s">
        <v>145</v>
      </c>
      <c r="D205" s="85">
        <v>1</v>
      </c>
      <c r="E205" s="90">
        <f>'BITÁCORA CALIDAD DE AGUA '!AY89</f>
        <v>0</v>
      </c>
      <c r="F205" s="90">
        <f>'BITÁCORA CALIDAD DE AGUA '!BB89</f>
        <v>0</v>
      </c>
      <c r="G205" s="90">
        <f>'BITÁCORA CALIDAD DE AGUA '!BE89</f>
        <v>0</v>
      </c>
      <c r="H205" s="90">
        <f>'BITÁCORA CALIDAD DE AGUA '!BH89</f>
        <v>0</v>
      </c>
      <c r="I205" s="90">
        <f>'BITÁCORA CALIDAD DE AGUA '!BK89</f>
        <v>0</v>
      </c>
      <c r="J205" s="90">
        <f>'BITÁCORA CALIDAD DE AGUA '!BN89</f>
        <v>0</v>
      </c>
      <c r="K205" s="90">
        <f>'BITÁCORA CALIDAD DE AGUA '!BQ89</f>
        <v>0</v>
      </c>
      <c r="L205" s="90">
        <f>'BITÁCORA CALIDAD DE AGUA '!BT89</f>
        <v>0</v>
      </c>
      <c r="M205" s="90">
        <f>'BITÁCORA CALIDAD DE AGUA '!BW89</f>
        <v>0</v>
      </c>
      <c r="N205" s="90">
        <f>'BITÁCORA CALIDAD DE AGUA '!BZ89</f>
        <v>0</v>
      </c>
      <c r="O205" s="90">
        <f>'BITÁCORA CALIDAD DE AGUA '!CC89</f>
        <v>0</v>
      </c>
      <c r="P205" s="84">
        <f>'BITÁCORA CALIDAD DE AGUA '!CF89</f>
        <v>0</v>
      </c>
      <c r="Q205" s="84">
        <f>'BITÁCORA CALIDAD DE AGUA '!CI89</f>
        <v>0</v>
      </c>
      <c r="R205" s="84">
        <f>'BITÁCORA CALIDAD DE AGUA '!CL89</f>
        <v>0</v>
      </c>
      <c r="S205" s="84">
        <f>'BITÁCORA CALIDAD DE AGUA '!CO89</f>
        <v>0</v>
      </c>
      <c r="T205" s="133"/>
      <c r="U205" s="133"/>
      <c r="V205" s="133"/>
      <c r="W205" s="84">
        <f>INDEX('Tabla datos 1'!E205:V205,MATCH(DASHBOARD!$B$96,'Tabla datos 1'!$E$1:$V$1,0))</f>
        <v>0</v>
      </c>
      <c r="X205" s="84">
        <f>INDEX('Tabla datos 1'!E205:V205,MATCH(DASHBOARD!$B$275,'Tabla datos 1'!$E$1:$V$1,0))</f>
        <v>0</v>
      </c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</row>
    <row r="206" spans="1:164" s="82" customFormat="1" ht="12.2" customHeight="1" x14ac:dyDescent="0.25">
      <c r="A206" s="82">
        <v>205</v>
      </c>
      <c r="B206" s="83">
        <f t="shared" si="3"/>
        <v>46116</v>
      </c>
      <c r="C206" s="88" t="s">
        <v>146</v>
      </c>
      <c r="D206" s="85">
        <v>1</v>
      </c>
      <c r="E206" s="90">
        <f>'BITÁCORA CALIDAD DE AGUA '!AY90</f>
        <v>0</v>
      </c>
      <c r="F206" s="90">
        <f>'BITÁCORA CALIDAD DE AGUA '!BB90</f>
        <v>0</v>
      </c>
      <c r="G206" s="90">
        <f>'BITÁCORA CALIDAD DE AGUA '!BE90</f>
        <v>0</v>
      </c>
      <c r="H206" s="90">
        <f>'BITÁCORA CALIDAD DE AGUA '!BH90</f>
        <v>0</v>
      </c>
      <c r="I206" s="90">
        <f>'BITÁCORA CALIDAD DE AGUA '!BK90</f>
        <v>0</v>
      </c>
      <c r="J206" s="90">
        <f>'BITÁCORA CALIDAD DE AGUA '!BN90</f>
        <v>0</v>
      </c>
      <c r="K206" s="90">
        <f>'BITÁCORA CALIDAD DE AGUA '!BQ90</f>
        <v>0</v>
      </c>
      <c r="L206" s="90">
        <f>'BITÁCORA CALIDAD DE AGUA '!BT90</f>
        <v>0</v>
      </c>
      <c r="M206" s="90">
        <f>'BITÁCORA CALIDAD DE AGUA '!BW90</f>
        <v>0</v>
      </c>
      <c r="N206" s="90">
        <f>'BITÁCORA CALIDAD DE AGUA '!BZ90</f>
        <v>0</v>
      </c>
      <c r="O206" s="90">
        <f>'BITÁCORA CALIDAD DE AGUA '!CC90</f>
        <v>0</v>
      </c>
      <c r="P206" s="84">
        <f>'BITÁCORA CALIDAD DE AGUA '!CF90</f>
        <v>0</v>
      </c>
      <c r="Q206" s="84">
        <f>'BITÁCORA CALIDAD DE AGUA '!CI90</f>
        <v>0</v>
      </c>
      <c r="R206" s="84">
        <f>'BITÁCORA CALIDAD DE AGUA '!CL90</f>
        <v>0</v>
      </c>
      <c r="S206" s="84">
        <f>'BITÁCORA CALIDAD DE AGUA '!CO90</f>
        <v>0</v>
      </c>
      <c r="T206" s="133"/>
      <c r="U206" s="133"/>
      <c r="V206" s="133"/>
      <c r="W206" s="84">
        <f>INDEX('Tabla datos 1'!E206:V206,MATCH(DASHBOARD!$B$96,'Tabla datos 1'!$E$1:$V$1,0))</f>
        <v>0</v>
      </c>
      <c r="X206" s="84">
        <f>INDEX('Tabla datos 1'!E206:V206,MATCH(DASHBOARD!$B$275,'Tabla datos 1'!$E$1:$V$1,0))</f>
        <v>0</v>
      </c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</row>
    <row r="207" spans="1:164" s="82" customFormat="1" x14ac:dyDescent="0.25">
      <c r="A207" s="82">
        <v>206</v>
      </c>
      <c r="B207" s="83">
        <f t="shared" si="3"/>
        <v>46116</v>
      </c>
      <c r="C207" s="88" t="s">
        <v>147</v>
      </c>
      <c r="D207" s="85">
        <v>1</v>
      </c>
      <c r="E207" s="90">
        <f>'BITÁCORA CALIDAD DE AGUA '!AY91</f>
        <v>0</v>
      </c>
      <c r="F207" s="90">
        <f>'BITÁCORA CALIDAD DE AGUA '!BB91</f>
        <v>0</v>
      </c>
      <c r="G207" s="90">
        <f>'BITÁCORA CALIDAD DE AGUA '!BE91</f>
        <v>0</v>
      </c>
      <c r="H207" s="90">
        <f>'BITÁCORA CALIDAD DE AGUA '!BH91</f>
        <v>0</v>
      </c>
      <c r="I207" s="90">
        <f>'BITÁCORA CALIDAD DE AGUA '!BK91</f>
        <v>0</v>
      </c>
      <c r="J207" s="90">
        <f>'BITÁCORA CALIDAD DE AGUA '!BN91</f>
        <v>0</v>
      </c>
      <c r="K207" s="90">
        <f>'BITÁCORA CALIDAD DE AGUA '!BQ91</f>
        <v>0</v>
      </c>
      <c r="L207" s="90">
        <f>'BITÁCORA CALIDAD DE AGUA '!BT91</f>
        <v>0</v>
      </c>
      <c r="M207" s="90">
        <f>'BITÁCORA CALIDAD DE AGUA '!BW91</f>
        <v>0</v>
      </c>
      <c r="N207" s="90">
        <f>'BITÁCORA CALIDAD DE AGUA '!BZ91</f>
        <v>0</v>
      </c>
      <c r="O207" s="90">
        <f>'BITÁCORA CALIDAD DE AGUA '!CC91</f>
        <v>0</v>
      </c>
      <c r="P207" s="84">
        <f>'BITÁCORA CALIDAD DE AGUA '!CF91</f>
        <v>0</v>
      </c>
      <c r="Q207" s="84">
        <f>'BITÁCORA CALIDAD DE AGUA '!CI91</f>
        <v>0</v>
      </c>
      <c r="R207" s="84">
        <f>'BITÁCORA CALIDAD DE AGUA '!CL91</f>
        <v>0</v>
      </c>
      <c r="S207" s="84">
        <f>'BITÁCORA CALIDAD DE AGUA '!CO91</f>
        <v>0</v>
      </c>
      <c r="T207" s="133"/>
      <c r="U207" s="133"/>
      <c r="V207" s="133"/>
      <c r="W207" s="84">
        <f>INDEX('Tabla datos 1'!E207:V207,MATCH(DASHBOARD!$B$96,'Tabla datos 1'!$E$1:$V$1,0))</f>
        <v>0</v>
      </c>
      <c r="X207" s="84">
        <f>INDEX('Tabla datos 1'!E207:V207,MATCH(DASHBOARD!$B$275,'Tabla datos 1'!$E$1:$V$1,0))</f>
        <v>0</v>
      </c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</row>
    <row r="208" spans="1:164" s="82" customFormat="1" x14ac:dyDescent="0.25">
      <c r="A208" s="82">
        <v>207</v>
      </c>
      <c r="B208" s="83">
        <f t="shared" si="3"/>
        <v>46116</v>
      </c>
      <c r="C208" s="88" t="s">
        <v>148</v>
      </c>
      <c r="D208" s="85">
        <v>1</v>
      </c>
      <c r="E208" s="90">
        <f>'BITÁCORA CALIDAD DE AGUA '!AY92</f>
        <v>0</v>
      </c>
      <c r="F208" s="90">
        <f>'BITÁCORA CALIDAD DE AGUA '!BB92</f>
        <v>0</v>
      </c>
      <c r="G208" s="90">
        <f>'BITÁCORA CALIDAD DE AGUA '!BE92</f>
        <v>0</v>
      </c>
      <c r="H208" s="90">
        <f>'BITÁCORA CALIDAD DE AGUA '!BH92</f>
        <v>0</v>
      </c>
      <c r="I208" s="90">
        <f>'BITÁCORA CALIDAD DE AGUA '!BK92</f>
        <v>0</v>
      </c>
      <c r="J208" s="90">
        <f>'BITÁCORA CALIDAD DE AGUA '!BN92</f>
        <v>0</v>
      </c>
      <c r="K208" s="90">
        <f>'BITÁCORA CALIDAD DE AGUA '!BQ92</f>
        <v>0</v>
      </c>
      <c r="L208" s="90">
        <f>'BITÁCORA CALIDAD DE AGUA '!BT92</f>
        <v>0</v>
      </c>
      <c r="M208" s="90">
        <f>'BITÁCORA CALIDAD DE AGUA '!BW92</f>
        <v>0</v>
      </c>
      <c r="N208" s="90">
        <f>'BITÁCORA CALIDAD DE AGUA '!BZ92</f>
        <v>0</v>
      </c>
      <c r="O208" s="90">
        <f>'BITÁCORA CALIDAD DE AGUA '!CC92</f>
        <v>0</v>
      </c>
      <c r="P208" s="84">
        <f>'BITÁCORA CALIDAD DE AGUA '!CF92</f>
        <v>0</v>
      </c>
      <c r="Q208" s="84">
        <f>'BITÁCORA CALIDAD DE AGUA '!CI92</f>
        <v>0</v>
      </c>
      <c r="R208" s="84">
        <f>'BITÁCORA CALIDAD DE AGUA '!CL92</f>
        <v>0</v>
      </c>
      <c r="S208" s="84">
        <f>'BITÁCORA CALIDAD DE AGUA '!CO92</f>
        <v>0</v>
      </c>
      <c r="T208" s="133"/>
      <c r="U208" s="133"/>
      <c r="V208" s="133"/>
      <c r="W208" s="84">
        <f>INDEX('Tabla datos 1'!E208:V208,MATCH(DASHBOARD!$B$96,'Tabla datos 1'!$E$1:$V$1,0))</f>
        <v>0</v>
      </c>
      <c r="X208" s="84">
        <f>INDEX('Tabla datos 1'!E208:V208,MATCH(DASHBOARD!$B$275,'Tabla datos 1'!$E$1:$V$1,0))</f>
        <v>0</v>
      </c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</row>
    <row r="209" spans="1:164" s="82" customFormat="1" x14ac:dyDescent="0.25">
      <c r="A209" s="82">
        <v>208</v>
      </c>
      <c r="B209" s="83">
        <f t="shared" si="3"/>
        <v>46116</v>
      </c>
      <c r="C209" s="88" t="s">
        <v>149</v>
      </c>
      <c r="D209" s="85">
        <v>1</v>
      </c>
      <c r="E209" s="90">
        <f>'BITÁCORA CALIDAD DE AGUA '!AY93</f>
        <v>0</v>
      </c>
      <c r="F209" s="90">
        <f>'BITÁCORA CALIDAD DE AGUA '!BB93</f>
        <v>0</v>
      </c>
      <c r="G209" s="90">
        <f>'BITÁCORA CALIDAD DE AGUA '!BE93</f>
        <v>0</v>
      </c>
      <c r="H209" s="90">
        <f>'BITÁCORA CALIDAD DE AGUA '!BH93</f>
        <v>0</v>
      </c>
      <c r="I209" s="90">
        <f>'BITÁCORA CALIDAD DE AGUA '!BK93</f>
        <v>0</v>
      </c>
      <c r="J209" s="90">
        <f>'BITÁCORA CALIDAD DE AGUA '!BN93</f>
        <v>0</v>
      </c>
      <c r="K209" s="90">
        <f>'BITÁCORA CALIDAD DE AGUA '!BQ93</f>
        <v>0</v>
      </c>
      <c r="L209" s="90">
        <f>'BITÁCORA CALIDAD DE AGUA '!BT93</f>
        <v>0</v>
      </c>
      <c r="M209" s="90">
        <f>'BITÁCORA CALIDAD DE AGUA '!BW93</f>
        <v>0</v>
      </c>
      <c r="N209" s="90">
        <f>'BITÁCORA CALIDAD DE AGUA '!BZ93</f>
        <v>0</v>
      </c>
      <c r="O209" s="90">
        <f>'BITÁCORA CALIDAD DE AGUA '!CC93</f>
        <v>0</v>
      </c>
      <c r="P209" s="84">
        <f>'BITÁCORA CALIDAD DE AGUA '!CF93</f>
        <v>0</v>
      </c>
      <c r="Q209" s="84">
        <f>'BITÁCORA CALIDAD DE AGUA '!CI93</f>
        <v>0</v>
      </c>
      <c r="R209" s="84">
        <f>'BITÁCORA CALIDAD DE AGUA '!CL93</f>
        <v>0</v>
      </c>
      <c r="S209" s="84">
        <f>'BITÁCORA CALIDAD DE AGUA '!CO93</f>
        <v>0</v>
      </c>
      <c r="T209" s="133"/>
      <c r="U209" s="133"/>
      <c r="V209" s="133"/>
      <c r="W209" s="84">
        <f>INDEX('Tabla datos 1'!E209:V209,MATCH(DASHBOARD!$B$96,'Tabla datos 1'!$E$1:$V$1,0))</f>
        <v>0</v>
      </c>
      <c r="X209" s="84">
        <f>INDEX('Tabla datos 1'!E209:V209,MATCH(DASHBOARD!$B$275,'Tabla datos 1'!$E$1:$V$1,0))</f>
        <v>0</v>
      </c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</row>
    <row r="210" spans="1:164" s="82" customFormat="1" x14ac:dyDescent="0.25">
      <c r="A210" s="82">
        <v>209</v>
      </c>
      <c r="B210" s="83">
        <f t="shared" si="3"/>
        <v>46116</v>
      </c>
      <c r="C210" s="88" t="s">
        <v>150</v>
      </c>
      <c r="D210" s="85">
        <v>1</v>
      </c>
      <c r="E210" s="90">
        <f>'BITÁCORA CALIDAD DE AGUA '!AY94</f>
        <v>0</v>
      </c>
      <c r="F210" s="90">
        <f>'BITÁCORA CALIDAD DE AGUA '!BB94</f>
        <v>0</v>
      </c>
      <c r="G210" s="90">
        <f>'BITÁCORA CALIDAD DE AGUA '!BE94</f>
        <v>0</v>
      </c>
      <c r="H210" s="90">
        <f>'BITÁCORA CALIDAD DE AGUA '!BH94</f>
        <v>0</v>
      </c>
      <c r="I210" s="90">
        <f>'BITÁCORA CALIDAD DE AGUA '!BK94</f>
        <v>0</v>
      </c>
      <c r="J210" s="90">
        <f>'BITÁCORA CALIDAD DE AGUA '!BN94</f>
        <v>0</v>
      </c>
      <c r="K210" s="90">
        <f>'BITÁCORA CALIDAD DE AGUA '!BQ94</f>
        <v>0</v>
      </c>
      <c r="L210" s="90">
        <f>'BITÁCORA CALIDAD DE AGUA '!BT94</f>
        <v>0</v>
      </c>
      <c r="M210" s="90">
        <f>'BITÁCORA CALIDAD DE AGUA '!BW94</f>
        <v>0</v>
      </c>
      <c r="N210" s="90">
        <f>'BITÁCORA CALIDAD DE AGUA '!BZ94</f>
        <v>0</v>
      </c>
      <c r="O210" s="90">
        <f>'BITÁCORA CALIDAD DE AGUA '!CC94</f>
        <v>0</v>
      </c>
      <c r="P210" s="84">
        <f>'BITÁCORA CALIDAD DE AGUA '!CF94</f>
        <v>0</v>
      </c>
      <c r="Q210" s="84">
        <f>'BITÁCORA CALIDAD DE AGUA '!CI94</f>
        <v>0</v>
      </c>
      <c r="R210" s="84">
        <f>'BITÁCORA CALIDAD DE AGUA '!CL94</f>
        <v>0</v>
      </c>
      <c r="S210" s="84">
        <f>'BITÁCORA CALIDAD DE AGUA '!CO94</f>
        <v>0</v>
      </c>
      <c r="T210" s="133"/>
      <c r="U210" s="133"/>
      <c r="V210" s="133"/>
      <c r="W210" s="84">
        <f>INDEX('Tabla datos 1'!E210:V210,MATCH(DASHBOARD!$B$96,'Tabla datos 1'!$E$1:$V$1,0))</f>
        <v>0</v>
      </c>
      <c r="X210" s="84">
        <f>INDEX('Tabla datos 1'!E210:V210,MATCH(DASHBOARD!$B$275,'Tabla datos 1'!$E$1:$V$1,0))</f>
        <v>0</v>
      </c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</row>
    <row r="211" spans="1:164" s="95" customFormat="1" ht="15.75" thickBot="1" x14ac:dyDescent="0.3">
      <c r="A211" s="82">
        <v>210</v>
      </c>
      <c r="B211" s="83">
        <f t="shared" si="3"/>
        <v>46116</v>
      </c>
      <c r="C211" s="91" t="s">
        <v>151</v>
      </c>
      <c r="D211" s="92">
        <v>1</v>
      </c>
      <c r="E211" s="93">
        <f>'BITÁCORA CALIDAD DE AGUA '!AY95</f>
        <v>0</v>
      </c>
      <c r="F211" s="93">
        <f>'BITÁCORA CALIDAD DE AGUA '!BB95</f>
        <v>0</v>
      </c>
      <c r="G211" s="93">
        <f>'BITÁCORA CALIDAD DE AGUA '!BE95</f>
        <v>0</v>
      </c>
      <c r="H211" s="93">
        <f>'BITÁCORA CALIDAD DE AGUA '!BH95</f>
        <v>0</v>
      </c>
      <c r="I211" s="93">
        <f>'BITÁCORA CALIDAD DE AGUA '!BK95</f>
        <v>0</v>
      </c>
      <c r="J211" s="93">
        <f>'BITÁCORA CALIDAD DE AGUA '!BN95</f>
        <v>0</v>
      </c>
      <c r="K211" s="93">
        <f>'BITÁCORA CALIDAD DE AGUA '!BQ95</f>
        <v>0</v>
      </c>
      <c r="L211" s="93">
        <f>'BITÁCORA CALIDAD DE AGUA '!BT95</f>
        <v>0</v>
      </c>
      <c r="M211" s="93">
        <f>'BITÁCORA CALIDAD DE AGUA '!BW95</f>
        <v>0</v>
      </c>
      <c r="N211" s="93">
        <f>'BITÁCORA CALIDAD DE AGUA '!BZ95</f>
        <v>0</v>
      </c>
      <c r="O211" s="93">
        <f>'BITÁCORA CALIDAD DE AGUA '!CC95</f>
        <v>0</v>
      </c>
      <c r="P211" s="94">
        <f>'BITÁCORA CALIDAD DE AGUA '!CF95</f>
        <v>0</v>
      </c>
      <c r="Q211" s="94">
        <f>'BITÁCORA CALIDAD DE AGUA '!CI95</f>
        <v>0</v>
      </c>
      <c r="R211" s="94">
        <f>'BITÁCORA CALIDAD DE AGUA '!CL95</f>
        <v>0</v>
      </c>
      <c r="S211" s="94">
        <f>'BITÁCORA CALIDAD DE AGUA '!CO95</f>
        <v>0</v>
      </c>
      <c r="T211" s="134"/>
      <c r="U211" s="134"/>
      <c r="V211" s="134"/>
      <c r="W211" s="94">
        <f>INDEX('Tabla datos 1'!E211:V211,MATCH(DASHBOARD!$B$96,'Tabla datos 1'!$E$1:$V$1,0))</f>
        <v>0</v>
      </c>
      <c r="X211" s="94">
        <f>INDEX('Tabla datos 1'!E211:V211,MATCH(DASHBOARD!$B$275,'Tabla datos 1'!$E$1:$V$1,0))</f>
        <v>0</v>
      </c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44"/>
      <c r="DQ211" s="44"/>
      <c r="DR211" s="44"/>
      <c r="DS211" s="44"/>
      <c r="DT211" s="44"/>
      <c r="DU211" s="44"/>
      <c r="DV211" s="44"/>
      <c r="DW211" s="44"/>
      <c r="DX211" s="44"/>
      <c r="DY211" s="44"/>
      <c r="DZ211" s="44"/>
      <c r="EA211" s="44"/>
      <c r="EB211" s="44"/>
      <c r="EC211" s="44"/>
      <c r="ED211" s="44"/>
      <c r="EE211" s="44"/>
      <c r="EF211" s="44"/>
      <c r="EG211" s="44"/>
      <c r="EH211" s="44"/>
      <c r="EI211" s="44"/>
      <c r="EJ211" s="44"/>
      <c r="EK211" s="44"/>
      <c r="EL211" s="44"/>
      <c r="EM211" s="44"/>
      <c r="EN211" s="44"/>
      <c r="EO211" s="44"/>
      <c r="EP211" s="44"/>
      <c r="EQ211" s="44"/>
      <c r="ER211" s="44"/>
      <c r="ES211" s="44"/>
      <c r="ET211" s="44"/>
      <c r="EU211" s="44"/>
      <c r="EV211" s="44"/>
      <c r="EW211" s="44"/>
      <c r="EX211" s="44"/>
      <c r="EY211" s="44"/>
      <c r="EZ211" s="44"/>
      <c r="FA211" s="44"/>
      <c r="FB211" s="44"/>
      <c r="FC211" s="44"/>
      <c r="FD211" s="44"/>
      <c r="FE211" s="44"/>
      <c r="FF211" s="44"/>
      <c r="FG211" s="44"/>
      <c r="FH211" s="44"/>
    </row>
    <row r="212" spans="1:164" s="99" customFormat="1" ht="12.2" customHeight="1" x14ac:dyDescent="0.25">
      <c r="A212" s="82">
        <v>211</v>
      </c>
      <c r="B212" s="100">
        <f t="shared" si="3"/>
        <v>46116</v>
      </c>
      <c r="C212" s="96" t="s">
        <v>132</v>
      </c>
      <c r="D212" s="97">
        <v>2</v>
      </c>
      <c r="E212" s="98">
        <f>'BITÁCORA CALIDAD DE AGUA '!AZ75</f>
        <v>0</v>
      </c>
      <c r="F212" s="98">
        <f>'BITÁCORA CALIDAD DE AGUA '!BC75</f>
        <v>0</v>
      </c>
      <c r="G212" s="98">
        <f>'BITÁCORA CALIDAD DE AGUA '!BF75</f>
        <v>0</v>
      </c>
      <c r="H212" s="98">
        <f>'BITÁCORA CALIDAD DE AGUA '!BI75</f>
        <v>0</v>
      </c>
      <c r="I212" s="98">
        <f>'BITÁCORA CALIDAD DE AGUA '!BL75</f>
        <v>0</v>
      </c>
      <c r="J212" s="98">
        <f>'BITÁCORA CALIDAD DE AGUA '!BO75</f>
        <v>0</v>
      </c>
      <c r="K212" s="98">
        <f>'BITÁCORA CALIDAD DE AGUA '!BR75</f>
        <v>0</v>
      </c>
      <c r="L212" s="98">
        <f>'BITÁCORA CALIDAD DE AGUA '!BU75</f>
        <v>0</v>
      </c>
      <c r="M212" s="98">
        <f>'BITÁCORA CALIDAD DE AGUA '!BX75</f>
        <v>0</v>
      </c>
      <c r="N212" s="98">
        <f>'BITÁCORA CALIDAD DE AGUA '!CA75</f>
        <v>0</v>
      </c>
      <c r="O212" s="98">
        <f>'BITÁCORA CALIDAD DE AGUA '!CD75</f>
        <v>0</v>
      </c>
      <c r="P212" s="96">
        <f>'BITÁCORA CALIDAD DE AGUA '!CG75</f>
        <v>0</v>
      </c>
      <c r="Q212" s="96">
        <f>'BITÁCORA CALIDAD DE AGUA '!CJ75</f>
        <v>0</v>
      </c>
      <c r="R212" s="96">
        <f>'BITÁCORA CALIDAD DE AGUA '!CM75</f>
        <v>0</v>
      </c>
      <c r="S212" s="96">
        <f>'BITÁCORA CALIDAD DE AGUA '!CP75</f>
        <v>0</v>
      </c>
      <c r="T212" s="135"/>
      <c r="U212" s="135"/>
      <c r="V212" s="135"/>
      <c r="W212" s="96">
        <f>INDEX('Tabla datos 1'!E212:V212,MATCH(DASHBOARD!$B$96,'Tabla datos 1'!$E$1:$V$1,0))</f>
        <v>0</v>
      </c>
      <c r="X212" s="96">
        <f>INDEX('Tabla datos 1'!E212:V212,MATCH(DASHBOARD!$B$275,'Tabla datos 1'!$E$1:$V$1,0))</f>
        <v>0</v>
      </c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</row>
    <row r="213" spans="1:164" s="99" customFormat="1" ht="12.2" customHeight="1" x14ac:dyDescent="0.25">
      <c r="A213" s="82">
        <v>212</v>
      </c>
      <c r="B213" s="100">
        <f t="shared" si="3"/>
        <v>46116</v>
      </c>
      <c r="C213" s="101" t="s">
        <v>9</v>
      </c>
      <c r="D213" s="102">
        <v>2</v>
      </c>
      <c r="E213" s="103">
        <f>'BITÁCORA CALIDAD DE AGUA '!AZ76</f>
        <v>0</v>
      </c>
      <c r="F213" s="103">
        <f>'BITÁCORA CALIDAD DE AGUA '!BC76</f>
        <v>0</v>
      </c>
      <c r="G213" s="103">
        <f>'BITÁCORA CALIDAD DE AGUA '!BF76</f>
        <v>0</v>
      </c>
      <c r="H213" s="103">
        <f>'BITÁCORA CALIDAD DE AGUA '!BI76</f>
        <v>0</v>
      </c>
      <c r="I213" s="103">
        <f>'BITÁCORA CALIDAD DE AGUA '!BL76</f>
        <v>0</v>
      </c>
      <c r="J213" s="103">
        <f>'BITÁCORA CALIDAD DE AGUA '!BO76</f>
        <v>0</v>
      </c>
      <c r="K213" s="103">
        <f>'BITÁCORA CALIDAD DE AGUA '!BR76</f>
        <v>0</v>
      </c>
      <c r="L213" s="103">
        <f>'BITÁCORA CALIDAD DE AGUA '!BU76</f>
        <v>0</v>
      </c>
      <c r="M213" s="103">
        <f>'BITÁCORA CALIDAD DE AGUA '!BX76</f>
        <v>0</v>
      </c>
      <c r="N213" s="103">
        <f>'BITÁCORA CALIDAD DE AGUA '!CA76</f>
        <v>0</v>
      </c>
      <c r="O213" s="103">
        <f>'BITÁCORA CALIDAD DE AGUA '!CD76</f>
        <v>0</v>
      </c>
      <c r="P213" s="104">
        <f>'BITÁCORA CALIDAD DE AGUA '!CG76</f>
        <v>0</v>
      </c>
      <c r="Q213" s="104">
        <f>'BITÁCORA CALIDAD DE AGUA '!CJ76</f>
        <v>0</v>
      </c>
      <c r="R213" s="104">
        <f>'BITÁCORA CALIDAD DE AGUA '!CM76</f>
        <v>0</v>
      </c>
      <c r="S213" s="104">
        <f>'BITÁCORA CALIDAD DE AGUA '!CP76</f>
        <v>0</v>
      </c>
      <c r="T213" s="136"/>
      <c r="U213" s="136"/>
      <c r="V213" s="136"/>
      <c r="W213" s="104">
        <f>INDEX('Tabla datos 1'!E213:V213,MATCH(DASHBOARD!$B$96,'Tabla datos 1'!$E$1:$V$1,0))</f>
        <v>0</v>
      </c>
      <c r="X213" s="104">
        <f>INDEX('Tabla datos 1'!E213:V213,MATCH(DASHBOARD!$B$275,'Tabla datos 1'!$E$1:$V$1,0))</f>
        <v>0</v>
      </c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</row>
    <row r="214" spans="1:164" s="99" customFormat="1" ht="12.2" customHeight="1" x14ac:dyDescent="0.25">
      <c r="A214" s="82">
        <v>213</v>
      </c>
      <c r="B214" s="100">
        <f t="shared" si="3"/>
        <v>46116</v>
      </c>
      <c r="C214" s="105" t="s">
        <v>133</v>
      </c>
      <c r="D214" s="102">
        <v>2</v>
      </c>
      <c r="E214" s="106">
        <f>'BITÁCORA CALIDAD DE AGUA '!AZ77</f>
        <v>0</v>
      </c>
      <c r="F214" s="106">
        <f>'BITÁCORA CALIDAD DE AGUA '!BC77</f>
        <v>0</v>
      </c>
      <c r="G214" s="106">
        <f>'BITÁCORA CALIDAD DE AGUA '!BF77</f>
        <v>0</v>
      </c>
      <c r="H214" s="106">
        <f>'BITÁCORA CALIDAD DE AGUA '!BI77</f>
        <v>0</v>
      </c>
      <c r="I214" s="106">
        <f>'BITÁCORA CALIDAD DE AGUA '!BL77</f>
        <v>0</v>
      </c>
      <c r="J214" s="106">
        <f>'BITÁCORA CALIDAD DE AGUA '!BO77</f>
        <v>0</v>
      </c>
      <c r="K214" s="106">
        <f>'BITÁCORA CALIDAD DE AGUA '!BR77</f>
        <v>0</v>
      </c>
      <c r="L214" s="106">
        <f>'BITÁCORA CALIDAD DE AGUA '!BU77</f>
        <v>0</v>
      </c>
      <c r="M214" s="106">
        <f>'BITÁCORA CALIDAD DE AGUA '!BX77</f>
        <v>0</v>
      </c>
      <c r="N214" s="106">
        <f>'BITÁCORA CALIDAD DE AGUA '!CA77</f>
        <v>0</v>
      </c>
      <c r="O214" s="106">
        <f>'BITÁCORA CALIDAD DE AGUA '!CD77</f>
        <v>0</v>
      </c>
      <c r="P214" s="105">
        <f>'BITÁCORA CALIDAD DE AGUA '!CG77</f>
        <v>0</v>
      </c>
      <c r="Q214" s="105">
        <f>'BITÁCORA CALIDAD DE AGUA '!CJ77</f>
        <v>0</v>
      </c>
      <c r="R214" s="105">
        <f>'BITÁCORA CALIDAD DE AGUA '!CM77</f>
        <v>0</v>
      </c>
      <c r="S214" s="105">
        <f>'BITÁCORA CALIDAD DE AGUA '!CP77</f>
        <v>0</v>
      </c>
      <c r="T214" s="137"/>
      <c r="U214" s="137"/>
      <c r="V214" s="137"/>
      <c r="W214" s="105">
        <f>INDEX('Tabla datos 1'!E214:V214,MATCH(DASHBOARD!$B$96,'Tabla datos 1'!$E$1:$V$1,0))</f>
        <v>0</v>
      </c>
      <c r="X214" s="105">
        <f>INDEX('Tabla datos 1'!E214:V214,MATCH(DASHBOARD!$B$275,'Tabla datos 1'!$E$1:$V$1,0))</f>
        <v>0</v>
      </c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</row>
    <row r="215" spans="1:164" s="99" customFormat="1" ht="12.2" customHeight="1" x14ac:dyDescent="0.25">
      <c r="A215" s="82">
        <v>214</v>
      </c>
      <c r="B215" s="100">
        <f t="shared" si="3"/>
        <v>46116</v>
      </c>
      <c r="C215" s="105" t="s">
        <v>134</v>
      </c>
      <c r="D215" s="102">
        <v>2</v>
      </c>
      <c r="E215" s="107">
        <f>'BITÁCORA CALIDAD DE AGUA '!AZ78</f>
        <v>0</v>
      </c>
      <c r="F215" s="107">
        <f>'BITÁCORA CALIDAD DE AGUA '!BC78</f>
        <v>0</v>
      </c>
      <c r="G215" s="107">
        <f>'BITÁCORA CALIDAD DE AGUA '!BF78</f>
        <v>0</v>
      </c>
      <c r="H215" s="107">
        <f>'BITÁCORA CALIDAD DE AGUA '!BI78</f>
        <v>0</v>
      </c>
      <c r="I215" s="107">
        <f>'BITÁCORA CALIDAD DE AGUA '!BL78</f>
        <v>0</v>
      </c>
      <c r="J215" s="107">
        <f>'BITÁCORA CALIDAD DE AGUA '!BO78</f>
        <v>0</v>
      </c>
      <c r="K215" s="107">
        <f>'BITÁCORA CALIDAD DE AGUA '!BR78</f>
        <v>0</v>
      </c>
      <c r="L215" s="107">
        <f>'BITÁCORA CALIDAD DE AGUA '!BU78</f>
        <v>0</v>
      </c>
      <c r="M215" s="107">
        <f>'BITÁCORA CALIDAD DE AGUA '!BX78</f>
        <v>0</v>
      </c>
      <c r="N215" s="107">
        <f>'BITÁCORA CALIDAD DE AGUA '!CA78</f>
        <v>0</v>
      </c>
      <c r="O215" s="107">
        <f>'BITÁCORA CALIDAD DE AGUA '!CD78</f>
        <v>0</v>
      </c>
      <c r="P215" s="101">
        <f>'BITÁCORA CALIDAD DE AGUA '!CG78</f>
        <v>0</v>
      </c>
      <c r="Q215" s="101">
        <f>'BITÁCORA CALIDAD DE AGUA '!CJ78</f>
        <v>0</v>
      </c>
      <c r="R215" s="101">
        <f>'BITÁCORA CALIDAD DE AGUA '!CM78</f>
        <v>0</v>
      </c>
      <c r="S215" s="101">
        <f>'BITÁCORA CALIDAD DE AGUA '!CP78</f>
        <v>0</v>
      </c>
      <c r="T215" s="138"/>
      <c r="U215" s="138"/>
      <c r="V215" s="138"/>
      <c r="W215" s="101">
        <f>INDEX('Tabla datos 1'!E215:V215,MATCH(DASHBOARD!$B$96,'Tabla datos 1'!$E$1:$V$1,0))</f>
        <v>0</v>
      </c>
      <c r="X215" s="101">
        <f>INDEX('Tabla datos 1'!E215:V215,MATCH(DASHBOARD!$B$275,'Tabla datos 1'!$E$1:$V$1,0))</f>
        <v>0</v>
      </c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</row>
    <row r="216" spans="1:164" s="99" customFormat="1" ht="12.2" customHeight="1" x14ac:dyDescent="0.25">
      <c r="A216" s="82">
        <v>215</v>
      </c>
      <c r="B216" s="100">
        <f t="shared" si="3"/>
        <v>46116</v>
      </c>
      <c r="C216" s="105" t="s">
        <v>135</v>
      </c>
      <c r="D216" s="102">
        <v>2</v>
      </c>
      <c r="E216" s="107">
        <f>'BITÁCORA CALIDAD DE AGUA '!AZ79</f>
        <v>0</v>
      </c>
      <c r="F216" s="107">
        <f>'BITÁCORA CALIDAD DE AGUA '!BC79</f>
        <v>0</v>
      </c>
      <c r="G216" s="107">
        <f>'BITÁCORA CALIDAD DE AGUA '!BF79</f>
        <v>0</v>
      </c>
      <c r="H216" s="107">
        <f>'BITÁCORA CALIDAD DE AGUA '!BI79</f>
        <v>0</v>
      </c>
      <c r="I216" s="107">
        <f>'BITÁCORA CALIDAD DE AGUA '!BL79</f>
        <v>0</v>
      </c>
      <c r="J216" s="107">
        <f>'BITÁCORA CALIDAD DE AGUA '!BO79</f>
        <v>0</v>
      </c>
      <c r="K216" s="107">
        <f>'BITÁCORA CALIDAD DE AGUA '!BR79</f>
        <v>0</v>
      </c>
      <c r="L216" s="107">
        <f>'BITÁCORA CALIDAD DE AGUA '!BU79</f>
        <v>0</v>
      </c>
      <c r="M216" s="107">
        <f>'BITÁCORA CALIDAD DE AGUA '!BX79</f>
        <v>0</v>
      </c>
      <c r="N216" s="107">
        <f>'BITÁCORA CALIDAD DE AGUA '!CA79</f>
        <v>0</v>
      </c>
      <c r="O216" s="107">
        <f>'BITÁCORA CALIDAD DE AGUA '!CD79</f>
        <v>0</v>
      </c>
      <c r="P216" s="101">
        <f>'BITÁCORA CALIDAD DE AGUA '!CG79</f>
        <v>0</v>
      </c>
      <c r="Q216" s="101">
        <f>'BITÁCORA CALIDAD DE AGUA '!CJ79</f>
        <v>0</v>
      </c>
      <c r="R216" s="101">
        <f>'BITÁCORA CALIDAD DE AGUA '!CM79</f>
        <v>0</v>
      </c>
      <c r="S216" s="101">
        <f>'BITÁCORA CALIDAD DE AGUA '!CP79</f>
        <v>0</v>
      </c>
      <c r="T216" s="138"/>
      <c r="U216" s="138"/>
      <c r="V216" s="138"/>
      <c r="W216" s="101">
        <f>INDEX('Tabla datos 1'!E216:V216,MATCH(DASHBOARD!$B$96,'Tabla datos 1'!$E$1:$V$1,0))</f>
        <v>0</v>
      </c>
      <c r="X216" s="101">
        <f>INDEX('Tabla datos 1'!E216:V216,MATCH(DASHBOARD!$B$275,'Tabla datos 1'!$E$1:$V$1,0))</f>
        <v>0</v>
      </c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</row>
    <row r="217" spans="1:164" s="99" customFormat="1" ht="12.2" customHeight="1" x14ac:dyDescent="0.25">
      <c r="A217" s="82">
        <v>216</v>
      </c>
      <c r="B217" s="100">
        <f t="shared" si="3"/>
        <v>46116</v>
      </c>
      <c r="C217" s="105" t="s">
        <v>136</v>
      </c>
      <c r="D217" s="102">
        <v>2</v>
      </c>
      <c r="E217" s="107">
        <f>'BITÁCORA CALIDAD DE AGUA '!AZ80</f>
        <v>0</v>
      </c>
      <c r="F217" s="107">
        <f>'BITÁCORA CALIDAD DE AGUA '!BC80</f>
        <v>0</v>
      </c>
      <c r="G217" s="107">
        <f>'BITÁCORA CALIDAD DE AGUA '!BF80</f>
        <v>0</v>
      </c>
      <c r="H217" s="107">
        <f>'BITÁCORA CALIDAD DE AGUA '!BI80</f>
        <v>0</v>
      </c>
      <c r="I217" s="107">
        <f>'BITÁCORA CALIDAD DE AGUA '!BL80</f>
        <v>0</v>
      </c>
      <c r="J217" s="107">
        <f>'BITÁCORA CALIDAD DE AGUA '!BO80</f>
        <v>0</v>
      </c>
      <c r="K217" s="107">
        <f>'BITÁCORA CALIDAD DE AGUA '!BR80</f>
        <v>0</v>
      </c>
      <c r="L217" s="107">
        <f>'BITÁCORA CALIDAD DE AGUA '!BU80</f>
        <v>0</v>
      </c>
      <c r="M217" s="107">
        <f>'BITÁCORA CALIDAD DE AGUA '!BX80</f>
        <v>0</v>
      </c>
      <c r="N217" s="107">
        <f>'BITÁCORA CALIDAD DE AGUA '!CA80</f>
        <v>0</v>
      </c>
      <c r="O217" s="107">
        <f>'BITÁCORA CALIDAD DE AGUA '!CD80</f>
        <v>0</v>
      </c>
      <c r="P217" s="101">
        <f>'BITÁCORA CALIDAD DE AGUA '!CG80</f>
        <v>0</v>
      </c>
      <c r="Q217" s="101">
        <f>'BITÁCORA CALIDAD DE AGUA '!CJ80</f>
        <v>0</v>
      </c>
      <c r="R217" s="101">
        <f>'BITÁCORA CALIDAD DE AGUA '!CM80</f>
        <v>0</v>
      </c>
      <c r="S217" s="101">
        <f>'BITÁCORA CALIDAD DE AGUA '!CP80</f>
        <v>0</v>
      </c>
      <c r="T217" s="138"/>
      <c r="U217" s="138"/>
      <c r="V217" s="138"/>
      <c r="W217" s="101">
        <f>INDEX('Tabla datos 1'!E217:V217,MATCH(DASHBOARD!$B$96,'Tabla datos 1'!$E$1:$V$1,0))</f>
        <v>0</v>
      </c>
      <c r="X217" s="101">
        <f>INDEX('Tabla datos 1'!E217:V217,MATCH(DASHBOARD!$B$275,'Tabla datos 1'!$E$1:$V$1,0))</f>
        <v>0</v>
      </c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</row>
    <row r="218" spans="1:164" s="99" customFormat="1" ht="12.2" customHeight="1" x14ac:dyDescent="0.25">
      <c r="A218" s="82">
        <v>217</v>
      </c>
      <c r="B218" s="100">
        <f t="shared" si="3"/>
        <v>46116</v>
      </c>
      <c r="C218" s="105" t="s">
        <v>137</v>
      </c>
      <c r="D218" s="102">
        <v>2</v>
      </c>
      <c r="E218" s="107">
        <f>'BITÁCORA CALIDAD DE AGUA '!AZ81</f>
        <v>0</v>
      </c>
      <c r="F218" s="107">
        <f>'BITÁCORA CALIDAD DE AGUA '!BC81</f>
        <v>0</v>
      </c>
      <c r="G218" s="107">
        <f>'BITÁCORA CALIDAD DE AGUA '!BF81</f>
        <v>0</v>
      </c>
      <c r="H218" s="107">
        <f>'BITÁCORA CALIDAD DE AGUA '!BI81</f>
        <v>0</v>
      </c>
      <c r="I218" s="107">
        <f>'BITÁCORA CALIDAD DE AGUA '!BL81</f>
        <v>0</v>
      </c>
      <c r="J218" s="107">
        <f>'BITÁCORA CALIDAD DE AGUA '!BO81</f>
        <v>0</v>
      </c>
      <c r="K218" s="107">
        <f>'BITÁCORA CALIDAD DE AGUA '!BR81</f>
        <v>0</v>
      </c>
      <c r="L218" s="107">
        <f>'BITÁCORA CALIDAD DE AGUA '!BU81</f>
        <v>0</v>
      </c>
      <c r="M218" s="107">
        <f>'BITÁCORA CALIDAD DE AGUA '!BX81</f>
        <v>0</v>
      </c>
      <c r="N218" s="107">
        <f>'BITÁCORA CALIDAD DE AGUA '!CA81</f>
        <v>0</v>
      </c>
      <c r="O218" s="107">
        <f>'BITÁCORA CALIDAD DE AGUA '!CD81</f>
        <v>0</v>
      </c>
      <c r="P218" s="101">
        <f>'BITÁCORA CALIDAD DE AGUA '!CG81</f>
        <v>0</v>
      </c>
      <c r="Q218" s="101">
        <f>'BITÁCORA CALIDAD DE AGUA '!CJ81</f>
        <v>0</v>
      </c>
      <c r="R218" s="101">
        <f>'BITÁCORA CALIDAD DE AGUA '!CM81</f>
        <v>0</v>
      </c>
      <c r="S218" s="101">
        <f>'BITÁCORA CALIDAD DE AGUA '!CP81</f>
        <v>0</v>
      </c>
      <c r="T218" s="138"/>
      <c r="U218" s="138"/>
      <c r="V218" s="138"/>
      <c r="W218" s="101">
        <f>INDEX('Tabla datos 1'!E218:V218,MATCH(DASHBOARD!$B$96,'Tabla datos 1'!$E$1:$V$1,0))</f>
        <v>0</v>
      </c>
      <c r="X218" s="101">
        <f>INDEX('Tabla datos 1'!E218:V218,MATCH(DASHBOARD!$B$275,'Tabla datos 1'!$E$1:$V$1,0))</f>
        <v>0</v>
      </c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</row>
    <row r="219" spans="1:164" s="99" customFormat="1" ht="12.2" customHeight="1" x14ac:dyDescent="0.25">
      <c r="A219" s="82">
        <v>218</v>
      </c>
      <c r="B219" s="100">
        <f t="shared" si="3"/>
        <v>46116</v>
      </c>
      <c r="C219" s="105" t="s">
        <v>138</v>
      </c>
      <c r="D219" s="102">
        <v>2</v>
      </c>
      <c r="E219" s="107">
        <f>'BITÁCORA CALIDAD DE AGUA '!AZ82</f>
        <v>0</v>
      </c>
      <c r="F219" s="107">
        <f>'BITÁCORA CALIDAD DE AGUA '!BC82</f>
        <v>0</v>
      </c>
      <c r="G219" s="107">
        <f>'BITÁCORA CALIDAD DE AGUA '!BF82</f>
        <v>0</v>
      </c>
      <c r="H219" s="107">
        <f>'BITÁCORA CALIDAD DE AGUA '!BI82</f>
        <v>0</v>
      </c>
      <c r="I219" s="107">
        <f>'BITÁCORA CALIDAD DE AGUA '!BL82</f>
        <v>0</v>
      </c>
      <c r="J219" s="107">
        <f>'BITÁCORA CALIDAD DE AGUA '!BO82</f>
        <v>0</v>
      </c>
      <c r="K219" s="107">
        <f>'BITÁCORA CALIDAD DE AGUA '!BR82</f>
        <v>0</v>
      </c>
      <c r="L219" s="107">
        <f>'BITÁCORA CALIDAD DE AGUA '!BU82</f>
        <v>0</v>
      </c>
      <c r="M219" s="107">
        <f>'BITÁCORA CALIDAD DE AGUA '!BX82</f>
        <v>0</v>
      </c>
      <c r="N219" s="107">
        <f>'BITÁCORA CALIDAD DE AGUA '!CA82</f>
        <v>0</v>
      </c>
      <c r="O219" s="107">
        <f>'BITÁCORA CALIDAD DE AGUA '!CD82</f>
        <v>0</v>
      </c>
      <c r="P219" s="101">
        <f>'BITÁCORA CALIDAD DE AGUA '!CG82</f>
        <v>0</v>
      </c>
      <c r="Q219" s="101">
        <f>'BITÁCORA CALIDAD DE AGUA '!CJ82</f>
        <v>0</v>
      </c>
      <c r="R219" s="101">
        <f>'BITÁCORA CALIDAD DE AGUA '!CM82</f>
        <v>0</v>
      </c>
      <c r="S219" s="101">
        <f>'BITÁCORA CALIDAD DE AGUA '!CP82</f>
        <v>0</v>
      </c>
      <c r="T219" s="138"/>
      <c r="U219" s="138"/>
      <c r="V219" s="138"/>
      <c r="W219" s="101">
        <f>INDEX('Tabla datos 1'!E219:V219,MATCH(DASHBOARD!$B$96,'Tabla datos 1'!$E$1:$V$1,0))</f>
        <v>0</v>
      </c>
      <c r="X219" s="101">
        <f>INDEX('Tabla datos 1'!E219:V219,MATCH(DASHBOARD!$B$275,'Tabla datos 1'!$E$1:$V$1,0))</f>
        <v>0</v>
      </c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</row>
    <row r="220" spans="1:164" s="99" customFormat="1" ht="12.2" customHeight="1" x14ac:dyDescent="0.25">
      <c r="A220" s="82">
        <v>219</v>
      </c>
      <c r="B220" s="100">
        <f t="shared" si="3"/>
        <v>46116</v>
      </c>
      <c r="C220" s="105" t="s">
        <v>139</v>
      </c>
      <c r="D220" s="102">
        <v>2</v>
      </c>
      <c r="E220" s="107">
        <f>'BITÁCORA CALIDAD DE AGUA '!AZ83</f>
        <v>0</v>
      </c>
      <c r="F220" s="107">
        <f>'BITÁCORA CALIDAD DE AGUA '!BC83</f>
        <v>0</v>
      </c>
      <c r="G220" s="107">
        <f>'BITÁCORA CALIDAD DE AGUA '!BF83</f>
        <v>0</v>
      </c>
      <c r="H220" s="107">
        <f>'BITÁCORA CALIDAD DE AGUA '!BI83</f>
        <v>0</v>
      </c>
      <c r="I220" s="107">
        <f>'BITÁCORA CALIDAD DE AGUA '!BL83</f>
        <v>0</v>
      </c>
      <c r="J220" s="107">
        <f>'BITÁCORA CALIDAD DE AGUA '!BO83</f>
        <v>0</v>
      </c>
      <c r="K220" s="107">
        <f>'BITÁCORA CALIDAD DE AGUA '!BR83</f>
        <v>0</v>
      </c>
      <c r="L220" s="107">
        <f>'BITÁCORA CALIDAD DE AGUA '!BU83</f>
        <v>0</v>
      </c>
      <c r="M220" s="107">
        <f>'BITÁCORA CALIDAD DE AGUA '!BX83</f>
        <v>0</v>
      </c>
      <c r="N220" s="107">
        <f>'BITÁCORA CALIDAD DE AGUA '!CA83</f>
        <v>0</v>
      </c>
      <c r="O220" s="107">
        <f>'BITÁCORA CALIDAD DE AGUA '!CD83</f>
        <v>0</v>
      </c>
      <c r="P220" s="101">
        <f>'BITÁCORA CALIDAD DE AGUA '!CG83</f>
        <v>0</v>
      </c>
      <c r="Q220" s="101">
        <f>'BITÁCORA CALIDAD DE AGUA '!CJ83</f>
        <v>0</v>
      </c>
      <c r="R220" s="101">
        <f>'BITÁCORA CALIDAD DE AGUA '!CM83</f>
        <v>0</v>
      </c>
      <c r="S220" s="101">
        <f>'BITÁCORA CALIDAD DE AGUA '!CP83</f>
        <v>0</v>
      </c>
      <c r="T220" s="138"/>
      <c r="U220" s="138"/>
      <c r="V220" s="138"/>
      <c r="W220" s="101">
        <f>INDEX('Tabla datos 1'!E220:V220,MATCH(DASHBOARD!$B$96,'Tabla datos 1'!$E$1:$V$1,0))</f>
        <v>0</v>
      </c>
      <c r="X220" s="101">
        <f>INDEX('Tabla datos 1'!E220:V220,MATCH(DASHBOARD!$B$275,'Tabla datos 1'!$E$1:$V$1,0))</f>
        <v>0</v>
      </c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</row>
    <row r="221" spans="1:164" s="99" customFormat="1" ht="12.2" customHeight="1" x14ac:dyDescent="0.25">
      <c r="A221" s="82">
        <v>220</v>
      </c>
      <c r="B221" s="100">
        <f t="shared" si="3"/>
        <v>46116</v>
      </c>
      <c r="C221" s="105" t="s">
        <v>140</v>
      </c>
      <c r="D221" s="102">
        <v>2</v>
      </c>
      <c r="E221" s="107">
        <f>'BITÁCORA CALIDAD DE AGUA '!AZ84</f>
        <v>0</v>
      </c>
      <c r="F221" s="107">
        <f>'BITÁCORA CALIDAD DE AGUA '!BC84</f>
        <v>0</v>
      </c>
      <c r="G221" s="107">
        <f>'BITÁCORA CALIDAD DE AGUA '!BF84</f>
        <v>0</v>
      </c>
      <c r="H221" s="107">
        <f>'BITÁCORA CALIDAD DE AGUA '!BI84</f>
        <v>0</v>
      </c>
      <c r="I221" s="107">
        <f>'BITÁCORA CALIDAD DE AGUA '!BL84</f>
        <v>0</v>
      </c>
      <c r="J221" s="107">
        <f>'BITÁCORA CALIDAD DE AGUA '!BO84</f>
        <v>0</v>
      </c>
      <c r="K221" s="107">
        <f>'BITÁCORA CALIDAD DE AGUA '!BR84</f>
        <v>0</v>
      </c>
      <c r="L221" s="107">
        <f>'BITÁCORA CALIDAD DE AGUA '!BU84</f>
        <v>0</v>
      </c>
      <c r="M221" s="107">
        <f>'BITÁCORA CALIDAD DE AGUA '!BX84</f>
        <v>0</v>
      </c>
      <c r="N221" s="107">
        <f>'BITÁCORA CALIDAD DE AGUA '!CA84</f>
        <v>0</v>
      </c>
      <c r="O221" s="107">
        <f>'BITÁCORA CALIDAD DE AGUA '!CD84</f>
        <v>0</v>
      </c>
      <c r="P221" s="101">
        <f>'BITÁCORA CALIDAD DE AGUA '!CG84</f>
        <v>0</v>
      </c>
      <c r="Q221" s="101">
        <f>'BITÁCORA CALIDAD DE AGUA '!CJ84</f>
        <v>0</v>
      </c>
      <c r="R221" s="101">
        <f>'BITÁCORA CALIDAD DE AGUA '!CM84</f>
        <v>0</v>
      </c>
      <c r="S221" s="101">
        <f>'BITÁCORA CALIDAD DE AGUA '!CP84</f>
        <v>0</v>
      </c>
      <c r="T221" s="138"/>
      <c r="U221" s="138"/>
      <c r="V221" s="138"/>
      <c r="W221" s="101">
        <f>INDEX('Tabla datos 1'!E221:V221,MATCH(DASHBOARD!$B$96,'Tabla datos 1'!$E$1:$V$1,0))</f>
        <v>0</v>
      </c>
      <c r="X221" s="101">
        <f>INDEX('Tabla datos 1'!E221:V221,MATCH(DASHBOARD!$B$275,'Tabla datos 1'!$E$1:$V$1,0))</f>
        <v>0</v>
      </c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</row>
    <row r="222" spans="1:164" s="99" customFormat="1" ht="12.2" customHeight="1" x14ac:dyDescent="0.25">
      <c r="A222" s="82">
        <v>221</v>
      </c>
      <c r="B222" s="100">
        <f t="shared" si="3"/>
        <v>46116</v>
      </c>
      <c r="C222" s="105" t="s">
        <v>141</v>
      </c>
      <c r="D222" s="102">
        <v>2</v>
      </c>
      <c r="E222" s="107">
        <f>'BITÁCORA CALIDAD DE AGUA '!AZ85</f>
        <v>0</v>
      </c>
      <c r="F222" s="107">
        <f>'BITÁCORA CALIDAD DE AGUA '!BC85</f>
        <v>0</v>
      </c>
      <c r="G222" s="107">
        <f>'BITÁCORA CALIDAD DE AGUA '!BF85</f>
        <v>0</v>
      </c>
      <c r="H222" s="107">
        <f>'BITÁCORA CALIDAD DE AGUA '!BI85</f>
        <v>0</v>
      </c>
      <c r="I222" s="107">
        <f>'BITÁCORA CALIDAD DE AGUA '!BL85</f>
        <v>0</v>
      </c>
      <c r="J222" s="107">
        <f>'BITÁCORA CALIDAD DE AGUA '!BO85</f>
        <v>0</v>
      </c>
      <c r="K222" s="107">
        <f>'BITÁCORA CALIDAD DE AGUA '!BR85</f>
        <v>0</v>
      </c>
      <c r="L222" s="107">
        <f>'BITÁCORA CALIDAD DE AGUA '!BU85</f>
        <v>0</v>
      </c>
      <c r="M222" s="107">
        <f>'BITÁCORA CALIDAD DE AGUA '!BX85</f>
        <v>0</v>
      </c>
      <c r="N222" s="107">
        <f>'BITÁCORA CALIDAD DE AGUA '!CA85</f>
        <v>0</v>
      </c>
      <c r="O222" s="107">
        <f>'BITÁCORA CALIDAD DE AGUA '!CD85</f>
        <v>0</v>
      </c>
      <c r="P222" s="101">
        <f>'BITÁCORA CALIDAD DE AGUA '!CG85</f>
        <v>0</v>
      </c>
      <c r="Q222" s="101">
        <f>'BITÁCORA CALIDAD DE AGUA '!CJ85</f>
        <v>0</v>
      </c>
      <c r="R222" s="101">
        <f>'BITÁCORA CALIDAD DE AGUA '!CM85</f>
        <v>0</v>
      </c>
      <c r="S222" s="101">
        <f>'BITÁCORA CALIDAD DE AGUA '!CP85</f>
        <v>0</v>
      </c>
      <c r="T222" s="138"/>
      <c r="U222" s="138"/>
      <c r="V222" s="138"/>
      <c r="W222" s="101">
        <f>INDEX('Tabla datos 1'!E222:V222,MATCH(DASHBOARD!$B$96,'Tabla datos 1'!$E$1:$V$1,0))</f>
        <v>0</v>
      </c>
      <c r="X222" s="101">
        <f>INDEX('Tabla datos 1'!E222:V222,MATCH(DASHBOARD!$B$275,'Tabla datos 1'!$E$1:$V$1,0))</f>
        <v>0</v>
      </c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</row>
    <row r="223" spans="1:164" s="99" customFormat="1" ht="12.2" customHeight="1" x14ac:dyDescent="0.25">
      <c r="A223" s="82">
        <v>222</v>
      </c>
      <c r="B223" s="100">
        <f t="shared" si="3"/>
        <v>46116</v>
      </c>
      <c r="C223" s="105" t="s">
        <v>142</v>
      </c>
      <c r="D223" s="102">
        <v>2</v>
      </c>
      <c r="E223" s="107">
        <f>'BITÁCORA CALIDAD DE AGUA '!AZ86</f>
        <v>0</v>
      </c>
      <c r="F223" s="107">
        <f>'BITÁCORA CALIDAD DE AGUA '!BC86</f>
        <v>0</v>
      </c>
      <c r="G223" s="107">
        <f>'BITÁCORA CALIDAD DE AGUA '!BF86</f>
        <v>0</v>
      </c>
      <c r="H223" s="107">
        <f>'BITÁCORA CALIDAD DE AGUA '!BI86</f>
        <v>0</v>
      </c>
      <c r="I223" s="107">
        <f>'BITÁCORA CALIDAD DE AGUA '!BL86</f>
        <v>0</v>
      </c>
      <c r="J223" s="107">
        <f>'BITÁCORA CALIDAD DE AGUA '!BO86</f>
        <v>0</v>
      </c>
      <c r="K223" s="107">
        <f>'BITÁCORA CALIDAD DE AGUA '!BR86</f>
        <v>0</v>
      </c>
      <c r="L223" s="107">
        <f>'BITÁCORA CALIDAD DE AGUA '!BU86</f>
        <v>0</v>
      </c>
      <c r="M223" s="107">
        <f>'BITÁCORA CALIDAD DE AGUA '!BX86</f>
        <v>0</v>
      </c>
      <c r="N223" s="107">
        <f>'BITÁCORA CALIDAD DE AGUA '!CA86</f>
        <v>0</v>
      </c>
      <c r="O223" s="107">
        <f>'BITÁCORA CALIDAD DE AGUA '!CD86</f>
        <v>0</v>
      </c>
      <c r="P223" s="101">
        <f>'BITÁCORA CALIDAD DE AGUA '!CG86</f>
        <v>0</v>
      </c>
      <c r="Q223" s="101">
        <f>'BITÁCORA CALIDAD DE AGUA '!CJ86</f>
        <v>0</v>
      </c>
      <c r="R223" s="101">
        <f>'BITÁCORA CALIDAD DE AGUA '!CM86</f>
        <v>0</v>
      </c>
      <c r="S223" s="101">
        <f>'BITÁCORA CALIDAD DE AGUA '!CP86</f>
        <v>0</v>
      </c>
      <c r="T223" s="138"/>
      <c r="U223" s="138"/>
      <c r="V223" s="138"/>
      <c r="W223" s="101">
        <f>INDEX('Tabla datos 1'!E223:V223,MATCH(DASHBOARD!$B$96,'Tabla datos 1'!$E$1:$V$1,0))</f>
        <v>0</v>
      </c>
      <c r="X223" s="101">
        <f>INDEX('Tabla datos 1'!E223:V223,MATCH(DASHBOARD!$B$275,'Tabla datos 1'!$E$1:$V$1,0))</f>
        <v>0</v>
      </c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</row>
    <row r="224" spans="1:164" s="99" customFormat="1" ht="12.2" customHeight="1" x14ac:dyDescent="0.25">
      <c r="A224" s="82">
        <v>223</v>
      </c>
      <c r="B224" s="100">
        <f t="shared" si="3"/>
        <v>46116</v>
      </c>
      <c r="C224" s="105" t="s">
        <v>143</v>
      </c>
      <c r="D224" s="102">
        <v>2</v>
      </c>
      <c r="E224" s="107">
        <f>'BITÁCORA CALIDAD DE AGUA '!AZ87</f>
        <v>0</v>
      </c>
      <c r="F224" s="107">
        <f>'BITÁCORA CALIDAD DE AGUA '!BC87</f>
        <v>0</v>
      </c>
      <c r="G224" s="107">
        <f>'BITÁCORA CALIDAD DE AGUA '!BF87</f>
        <v>0</v>
      </c>
      <c r="H224" s="107">
        <f>'BITÁCORA CALIDAD DE AGUA '!BI87</f>
        <v>0</v>
      </c>
      <c r="I224" s="107">
        <f>'BITÁCORA CALIDAD DE AGUA '!BL87</f>
        <v>0</v>
      </c>
      <c r="J224" s="107">
        <f>'BITÁCORA CALIDAD DE AGUA '!BO87</f>
        <v>0</v>
      </c>
      <c r="K224" s="107">
        <f>'BITÁCORA CALIDAD DE AGUA '!BR87</f>
        <v>0</v>
      </c>
      <c r="L224" s="107">
        <f>'BITÁCORA CALIDAD DE AGUA '!BU87</f>
        <v>0</v>
      </c>
      <c r="M224" s="107">
        <f>'BITÁCORA CALIDAD DE AGUA '!BX87</f>
        <v>0</v>
      </c>
      <c r="N224" s="107">
        <f>'BITÁCORA CALIDAD DE AGUA '!CA87</f>
        <v>0</v>
      </c>
      <c r="O224" s="107">
        <f>'BITÁCORA CALIDAD DE AGUA '!CD87</f>
        <v>0</v>
      </c>
      <c r="P224" s="101">
        <f>'BITÁCORA CALIDAD DE AGUA '!CG87</f>
        <v>0</v>
      </c>
      <c r="Q224" s="101">
        <f>'BITÁCORA CALIDAD DE AGUA '!CJ87</f>
        <v>0</v>
      </c>
      <c r="R224" s="101">
        <f>'BITÁCORA CALIDAD DE AGUA '!CM87</f>
        <v>0</v>
      </c>
      <c r="S224" s="101">
        <f>'BITÁCORA CALIDAD DE AGUA '!CP87</f>
        <v>0</v>
      </c>
      <c r="T224" s="138"/>
      <c r="U224" s="138"/>
      <c r="V224" s="138"/>
      <c r="W224" s="101">
        <f>INDEX('Tabla datos 1'!E224:V224,MATCH(DASHBOARD!$B$96,'Tabla datos 1'!$E$1:$V$1,0))</f>
        <v>0</v>
      </c>
      <c r="X224" s="101">
        <f>INDEX('Tabla datos 1'!E224:V224,MATCH(DASHBOARD!$B$275,'Tabla datos 1'!$E$1:$V$1,0))</f>
        <v>0</v>
      </c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</row>
    <row r="225" spans="1:35" s="99" customFormat="1" ht="12.2" customHeight="1" x14ac:dyDescent="0.25">
      <c r="A225" s="82">
        <v>224</v>
      </c>
      <c r="B225" s="100">
        <f t="shared" si="3"/>
        <v>46116</v>
      </c>
      <c r="C225" s="105" t="s">
        <v>144</v>
      </c>
      <c r="D225" s="102">
        <v>2</v>
      </c>
      <c r="E225" s="107">
        <f>'BITÁCORA CALIDAD DE AGUA '!AZ88</f>
        <v>0</v>
      </c>
      <c r="F225" s="107">
        <f>'BITÁCORA CALIDAD DE AGUA '!BC88</f>
        <v>0</v>
      </c>
      <c r="G225" s="107">
        <f>'BITÁCORA CALIDAD DE AGUA '!BF88</f>
        <v>0</v>
      </c>
      <c r="H225" s="107">
        <f>'BITÁCORA CALIDAD DE AGUA '!BI88</f>
        <v>0</v>
      </c>
      <c r="I225" s="107">
        <f>'BITÁCORA CALIDAD DE AGUA '!BL88</f>
        <v>0</v>
      </c>
      <c r="J225" s="107">
        <f>'BITÁCORA CALIDAD DE AGUA '!BO88</f>
        <v>0</v>
      </c>
      <c r="K225" s="107">
        <f>'BITÁCORA CALIDAD DE AGUA '!BR88</f>
        <v>0</v>
      </c>
      <c r="L225" s="107">
        <f>'BITÁCORA CALIDAD DE AGUA '!BU88</f>
        <v>0</v>
      </c>
      <c r="M225" s="107">
        <f>'BITÁCORA CALIDAD DE AGUA '!BX88</f>
        <v>0</v>
      </c>
      <c r="N225" s="107">
        <f>'BITÁCORA CALIDAD DE AGUA '!CA88</f>
        <v>0</v>
      </c>
      <c r="O225" s="107">
        <f>'BITÁCORA CALIDAD DE AGUA '!CD88</f>
        <v>0</v>
      </c>
      <c r="P225" s="101">
        <f>'BITÁCORA CALIDAD DE AGUA '!CG88</f>
        <v>0</v>
      </c>
      <c r="Q225" s="101">
        <f>'BITÁCORA CALIDAD DE AGUA '!CJ88</f>
        <v>0</v>
      </c>
      <c r="R225" s="101">
        <f>'BITÁCORA CALIDAD DE AGUA '!CM88</f>
        <v>0</v>
      </c>
      <c r="S225" s="101">
        <f>'BITÁCORA CALIDAD DE AGUA '!CP88</f>
        <v>0</v>
      </c>
      <c r="T225" s="138"/>
      <c r="U225" s="138"/>
      <c r="V225" s="138"/>
      <c r="W225" s="101">
        <f>INDEX('Tabla datos 1'!E225:V225,MATCH(DASHBOARD!$B$96,'Tabla datos 1'!$E$1:$V$1,0))</f>
        <v>0</v>
      </c>
      <c r="X225" s="101">
        <f>INDEX('Tabla datos 1'!E225:V225,MATCH(DASHBOARD!$B$275,'Tabla datos 1'!$E$1:$V$1,0))</f>
        <v>0</v>
      </c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</row>
    <row r="226" spans="1:35" s="99" customFormat="1" ht="12.2" customHeight="1" x14ac:dyDescent="0.25">
      <c r="A226" s="82">
        <v>225</v>
      </c>
      <c r="B226" s="100">
        <f t="shared" si="3"/>
        <v>46116</v>
      </c>
      <c r="C226" s="105" t="s">
        <v>145</v>
      </c>
      <c r="D226" s="102">
        <v>2</v>
      </c>
      <c r="E226" s="107">
        <f>'BITÁCORA CALIDAD DE AGUA '!AZ89</f>
        <v>0</v>
      </c>
      <c r="F226" s="107">
        <f>'BITÁCORA CALIDAD DE AGUA '!BC89</f>
        <v>0</v>
      </c>
      <c r="G226" s="107">
        <f>'BITÁCORA CALIDAD DE AGUA '!BF89</f>
        <v>0</v>
      </c>
      <c r="H226" s="107">
        <f>'BITÁCORA CALIDAD DE AGUA '!BI89</f>
        <v>0</v>
      </c>
      <c r="I226" s="107">
        <f>'BITÁCORA CALIDAD DE AGUA '!BL89</f>
        <v>0</v>
      </c>
      <c r="J226" s="107">
        <f>'BITÁCORA CALIDAD DE AGUA '!BO89</f>
        <v>0</v>
      </c>
      <c r="K226" s="107">
        <f>'BITÁCORA CALIDAD DE AGUA '!BR89</f>
        <v>0</v>
      </c>
      <c r="L226" s="107">
        <f>'BITÁCORA CALIDAD DE AGUA '!BU89</f>
        <v>0</v>
      </c>
      <c r="M226" s="107">
        <f>'BITÁCORA CALIDAD DE AGUA '!BX89</f>
        <v>0</v>
      </c>
      <c r="N226" s="107">
        <f>'BITÁCORA CALIDAD DE AGUA '!CA89</f>
        <v>0</v>
      </c>
      <c r="O226" s="107">
        <f>'BITÁCORA CALIDAD DE AGUA '!CD89</f>
        <v>0</v>
      </c>
      <c r="P226" s="101">
        <f>'BITÁCORA CALIDAD DE AGUA '!CG89</f>
        <v>0</v>
      </c>
      <c r="Q226" s="101">
        <f>'BITÁCORA CALIDAD DE AGUA '!CJ89</f>
        <v>0</v>
      </c>
      <c r="R226" s="101">
        <f>'BITÁCORA CALIDAD DE AGUA '!CM89</f>
        <v>0</v>
      </c>
      <c r="S226" s="101">
        <f>'BITÁCORA CALIDAD DE AGUA '!CP89</f>
        <v>0</v>
      </c>
      <c r="T226" s="138"/>
      <c r="U226" s="138"/>
      <c r="V226" s="138"/>
      <c r="W226" s="101">
        <f>INDEX('Tabla datos 1'!E226:V226,MATCH(DASHBOARD!$B$96,'Tabla datos 1'!$E$1:$V$1,0))</f>
        <v>0</v>
      </c>
      <c r="X226" s="101">
        <f>INDEX('Tabla datos 1'!E226:V226,MATCH(DASHBOARD!$B$275,'Tabla datos 1'!$E$1:$V$1,0))</f>
        <v>0</v>
      </c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</row>
    <row r="227" spans="1:35" s="99" customFormat="1" ht="12.2" customHeight="1" x14ac:dyDescent="0.25">
      <c r="A227" s="82">
        <v>226</v>
      </c>
      <c r="B227" s="100">
        <f t="shared" si="3"/>
        <v>46116</v>
      </c>
      <c r="C227" s="105" t="s">
        <v>146</v>
      </c>
      <c r="D227" s="102">
        <v>2</v>
      </c>
      <c r="E227" s="107">
        <f>'BITÁCORA CALIDAD DE AGUA '!AZ90</f>
        <v>0</v>
      </c>
      <c r="F227" s="107">
        <f>'BITÁCORA CALIDAD DE AGUA '!BC90</f>
        <v>0</v>
      </c>
      <c r="G227" s="107">
        <f>'BITÁCORA CALIDAD DE AGUA '!BF90</f>
        <v>0</v>
      </c>
      <c r="H227" s="107">
        <f>'BITÁCORA CALIDAD DE AGUA '!BI90</f>
        <v>0</v>
      </c>
      <c r="I227" s="107">
        <f>'BITÁCORA CALIDAD DE AGUA '!BL90</f>
        <v>0</v>
      </c>
      <c r="J227" s="107">
        <f>'BITÁCORA CALIDAD DE AGUA '!BO90</f>
        <v>0</v>
      </c>
      <c r="K227" s="107">
        <f>'BITÁCORA CALIDAD DE AGUA '!BR90</f>
        <v>0</v>
      </c>
      <c r="L227" s="107">
        <f>'BITÁCORA CALIDAD DE AGUA '!BU90</f>
        <v>0</v>
      </c>
      <c r="M227" s="107">
        <f>'BITÁCORA CALIDAD DE AGUA '!BX90</f>
        <v>0</v>
      </c>
      <c r="N227" s="107">
        <f>'BITÁCORA CALIDAD DE AGUA '!CA90</f>
        <v>0</v>
      </c>
      <c r="O227" s="107">
        <f>'BITÁCORA CALIDAD DE AGUA '!CD90</f>
        <v>0</v>
      </c>
      <c r="P227" s="101">
        <f>'BITÁCORA CALIDAD DE AGUA '!CG90</f>
        <v>0</v>
      </c>
      <c r="Q227" s="101">
        <f>'BITÁCORA CALIDAD DE AGUA '!CJ90</f>
        <v>0</v>
      </c>
      <c r="R227" s="101">
        <f>'BITÁCORA CALIDAD DE AGUA '!CM90</f>
        <v>0</v>
      </c>
      <c r="S227" s="101">
        <f>'BITÁCORA CALIDAD DE AGUA '!CP90</f>
        <v>0</v>
      </c>
      <c r="T227" s="138"/>
      <c r="U227" s="138"/>
      <c r="V227" s="138"/>
      <c r="W227" s="101">
        <f>INDEX('Tabla datos 1'!E227:V227,MATCH(DASHBOARD!$B$96,'Tabla datos 1'!$E$1:$V$1,0))</f>
        <v>0</v>
      </c>
      <c r="X227" s="101">
        <f>INDEX('Tabla datos 1'!E227:V227,MATCH(DASHBOARD!$B$275,'Tabla datos 1'!$E$1:$V$1,0))</f>
        <v>0</v>
      </c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</row>
    <row r="228" spans="1:35" s="99" customFormat="1" x14ac:dyDescent="0.25">
      <c r="A228" s="82">
        <v>227</v>
      </c>
      <c r="B228" s="100">
        <f t="shared" si="3"/>
        <v>46116</v>
      </c>
      <c r="C228" s="105" t="s">
        <v>147</v>
      </c>
      <c r="D228" s="102">
        <v>2</v>
      </c>
      <c r="E228" s="107">
        <f>'BITÁCORA CALIDAD DE AGUA '!AZ91</f>
        <v>0</v>
      </c>
      <c r="F228" s="107">
        <f>'BITÁCORA CALIDAD DE AGUA '!BC91</f>
        <v>0</v>
      </c>
      <c r="G228" s="107">
        <f>'BITÁCORA CALIDAD DE AGUA '!BF91</f>
        <v>0</v>
      </c>
      <c r="H228" s="107">
        <f>'BITÁCORA CALIDAD DE AGUA '!BI91</f>
        <v>0</v>
      </c>
      <c r="I228" s="107">
        <f>'BITÁCORA CALIDAD DE AGUA '!BL91</f>
        <v>0</v>
      </c>
      <c r="J228" s="107">
        <f>'BITÁCORA CALIDAD DE AGUA '!BO91</f>
        <v>0</v>
      </c>
      <c r="K228" s="107">
        <f>'BITÁCORA CALIDAD DE AGUA '!BR91</f>
        <v>0</v>
      </c>
      <c r="L228" s="107">
        <f>'BITÁCORA CALIDAD DE AGUA '!BU91</f>
        <v>0</v>
      </c>
      <c r="M228" s="107">
        <f>'BITÁCORA CALIDAD DE AGUA '!BX91</f>
        <v>0</v>
      </c>
      <c r="N228" s="107">
        <f>'BITÁCORA CALIDAD DE AGUA '!CA91</f>
        <v>0</v>
      </c>
      <c r="O228" s="107">
        <f>'BITÁCORA CALIDAD DE AGUA '!CD91</f>
        <v>0</v>
      </c>
      <c r="P228" s="101">
        <f>'BITÁCORA CALIDAD DE AGUA '!CG91</f>
        <v>0</v>
      </c>
      <c r="Q228" s="101">
        <f>'BITÁCORA CALIDAD DE AGUA '!CJ91</f>
        <v>0</v>
      </c>
      <c r="R228" s="101">
        <f>'BITÁCORA CALIDAD DE AGUA '!CM91</f>
        <v>0</v>
      </c>
      <c r="S228" s="101">
        <f>'BITÁCORA CALIDAD DE AGUA '!CP91</f>
        <v>0</v>
      </c>
      <c r="T228" s="138"/>
      <c r="U228" s="138"/>
      <c r="V228" s="138"/>
      <c r="W228" s="101">
        <f>INDEX('Tabla datos 1'!E228:V228,MATCH(DASHBOARD!$B$96,'Tabla datos 1'!$E$1:$V$1,0))</f>
        <v>0</v>
      </c>
      <c r="X228" s="101">
        <f>INDEX('Tabla datos 1'!E228:V228,MATCH(DASHBOARD!$B$275,'Tabla datos 1'!$E$1:$V$1,0))</f>
        <v>0</v>
      </c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</row>
    <row r="229" spans="1:35" s="99" customFormat="1" x14ac:dyDescent="0.25">
      <c r="A229" s="82">
        <v>228</v>
      </c>
      <c r="B229" s="100">
        <f t="shared" si="3"/>
        <v>46116</v>
      </c>
      <c r="C229" s="105" t="s">
        <v>148</v>
      </c>
      <c r="D229" s="102">
        <v>2</v>
      </c>
      <c r="E229" s="107">
        <f>'BITÁCORA CALIDAD DE AGUA '!AZ92</f>
        <v>0</v>
      </c>
      <c r="F229" s="107">
        <f>'BITÁCORA CALIDAD DE AGUA '!BC92</f>
        <v>0</v>
      </c>
      <c r="G229" s="107">
        <f>'BITÁCORA CALIDAD DE AGUA '!BF92</f>
        <v>0</v>
      </c>
      <c r="H229" s="107">
        <f>'BITÁCORA CALIDAD DE AGUA '!BI92</f>
        <v>0</v>
      </c>
      <c r="I229" s="107">
        <f>'BITÁCORA CALIDAD DE AGUA '!BL92</f>
        <v>0</v>
      </c>
      <c r="J229" s="107">
        <f>'BITÁCORA CALIDAD DE AGUA '!BO92</f>
        <v>0</v>
      </c>
      <c r="K229" s="107">
        <f>'BITÁCORA CALIDAD DE AGUA '!BR92</f>
        <v>0</v>
      </c>
      <c r="L229" s="107">
        <f>'BITÁCORA CALIDAD DE AGUA '!BU92</f>
        <v>0</v>
      </c>
      <c r="M229" s="107">
        <f>'BITÁCORA CALIDAD DE AGUA '!BX92</f>
        <v>0</v>
      </c>
      <c r="N229" s="107">
        <f>'BITÁCORA CALIDAD DE AGUA '!CA92</f>
        <v>0</v>
      </c>
      <c r="O229" s="107">
        <f>'BITÁCORA CALIDAD DE AGUA '!CD92</f>
        <v>0</v>
      </c>
      <c r="P229" s="101">
        <f>'BITÁCORA CALIDAD DE AGUA '!CG92</f>
        <v>0</v>
      </c>
      <c r="Q229" s="101">
        <f>'BITÁCORA CALIDAD DE AGUA '!CJ92</f>
        <v>0</v>
      </c>
      <c r="R229" s="101">
        <f>'BITÁCORA CALIDAD DE AGUA '!CM92</f>
        <v>0</v>
      </c>
      <c r="S229" s="101">
        <f>'BITÁCORA CALIDAD DE AGUA '!CP92</f>
        <v>0</v>
      </c>
      <c r="T229" s="138"/>
      <c r="U229" s="138"/>
      <c r="V229" s="138"/>
      <c r="W229" s="101">
        <f>INDEX('Tabla datos 1'!E229:V229,MATCH(DASHBOARD!$B$96,'Tabla datos 1'!$E$1:$V$1,0))</f>
        <v>0</v>
      </c>
      <c r="X229" s="101">
        <f>INDEX('Tabla datos 1'!E229:V229,MATCH(DASHBOARD!$B$275,'Tabla datos 1'!$E$1:$V$1,0))</f>
        <v>0</v>
      </c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</row>
    <row r="230" spans="1:35" s="99" customFormat="1" x14ac:dyDescent="0.25">
      <c r="A230" s="82">
        <v>229</v>
      </c>
      <c r="B230" s="100">
        <f t="shared" si="3"/>
        <v>46116</v>
      </c>
      <c r="C230" s="105" t="s">
        <v>149</v>
      </c>
      <c r="D230" s="102">
        <v>2</v>
      </c>
      <c r="E230" s="107">
        <f>'BITÁCORA CALIDAD DE AGUA '!AZ93</f>
        <v>0</v>
      </c>
      <c r="F230" s="107">
        <f>'BITÁCORA CALIDAD DE AGUA '!BC93</f>
        <v>0</v>
      </c>
      <c r="G230" s="107">
        <f>'BITÁCORA CALIDAD DE AGUA '!BF93</f>
        <v>0</v>
      </c>
      <c r="H230" s="107">
        <f>'BITÁCORA CALIDAD DE AGUA '!BI93</f>
        <v>0</v>
      </c>
      <c r="I230" s="107">
        <f>'BITÁCORA CALIDAD DE AGUA '!BL93</f>
        <v>0</v>
      </c>
      <c r="J230" s="107">
        <f>'BITÁCORA CALIDAD DE AGUA '!BO93</f>
        <v>0</v>
      </c>
      <c r="K230" s="107">
        <f>'BITÁCORA CALIDAD DE AGUA '!BR93</f>
        <v>0</v>
      </c>
      <c r="L230" s="107">
        <f>'BITÁCORA CALIDAD DE AGUA '!BU93</f>
        <v>0</v>
      </c>
      <c r="M230" s="107">
        <f>'BITÁCORA CALIDAD DE AGUA '!BX93</f>
        <v>0</v>
      </c>
      <c r="N230" s="107">
        <f>'BITÁCORA CALIDAD DE AGUA '!CA93</f>
        <v>0</v>
      </c>
      <c r="O230" s="107">
        <f>'BITÁCORA CALIDAD DE AGUA '!CD93</f>
        <v>0</v>
      </c>
      <c r="P230" s="101">
        <f>'BITÁCORA CALIDAD DE AGUA '!CG93</f>
        <v>0</v>
      </c>
      <c r="Q230" s="101">
        <f>'BITÁCORA CALIDAD DE AGUA '!CJ93</f>
        <v>0</v>
      </c>
      <c r="R230" s="101">
        <f>'BITÁCORA CALIDAD DE AGUA '!CM93</f>
        <v>0</v>
      </c>
      <c r="S230" s="101">
        <f>'BITÁCORA CALIDAD DE AGUA '!CP93</f>
        <v>0</v>
      </c>
      <c r="T230" s="138"/>
      <c r="U230" s="138"/>
      <c r="V230" s="138"/>
      <c r="W230" s="101">
        <f>INDEX('Tabla datos 1'!E230:V230,MATCH(DASHBOARD!$B$96,'Tabla datos 1'!$E$1:$V$1,0))</f>
        <v>0</v>
      </c>
      <c r="X230" s="101">
        <f>INDEX('Tabla datos 1'!E230:V230,MATCH(DASHBOARD!$B$275,'Tabla datos 1'!$E$1:$V$1,0))</f>
        <v>0</v>
      </c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</row>
    <row r="231" spans="1:35" s="99" customFormat="1" x14ac:dyDescent="0.25">
      <c r="A231" s="82">
        <v>230</v>
      </c>
      <c r="B231" s="100">
        <f t="shared" si="3"/>
        <v>46116</v>
      </c>
      <c r="C231" s="105" t="s">
        <v>150</v>
      </c>
      <c r="D231" s="102">
        <v>2</v>
      </c>
      <c r="E231" s="107">
        <f>'BITÁCORA CALIDAD DE AGUA '!AZ94</f>
        <v>0</v>
      </c>
      <c r="F231" s="107">
        <f>'BITÁCORA CALIDAD DE AGUA '!BC94</f>
        <v>0</v>
      </c>
      <c r="G231" s="107">
        <f>'BITÁCORA CALIDAD DE AGUA '!BF94</f>
        <v>0</v>
      </c>
      <c r="H231" s="107">
        <f>'BITÁCORA CALIDAD DE AGUA '!BI94</f>
        <v>0</v>
      </c>
      <c r="I231" s="107">
        <f>'BITÁCORA CALIDAD DE AGUA '!BL94</f>
        <v>0</v>
      </c>
      <c r="J231" s="107">
        <f>'BITÁCORA CALIDAD DE AGUA '!BO94</f>
        <v>0</v>
      </c>
      <c r="K231" s="107">
        <f>'BITÁCORA CALIDAD DE AGUA '!BR94</f>
        <v>0</v>
      </c>
      <c r="L231" s="107">
        <f>'BITÁCORA CALIDAD DE AGUA '!BU94</f>
        <v>0</v>
      </c>
      <c r="M231" s="107">
        <f>'BITÁCORA CALIDAD DE AGUA '!BX94</f>
        <v>0</v>
      </c>
      <c r="N231" s="107">
        <f>'BITÁCORA CALIDAD DE AGUA '!CA94</f>
        <v>0</v>
      </c>
      <c r="O231" s="107">
        <f>'BITÁCORA CALIDAD DE AGUA '!CD94</f>
        <v>0</v>
      </c>
      <c r="P231" s="101">
        <f>'BITÁCORA CALIDAD DE AGUA '!CG94</f>
        <v>0</v>
      </c>
      <c r="Q231" s="101">
        <f>'BITÁCORA CALIDAD DE AGUA '!CJ94</f>
        <v>0</v>
      </c>
      <c r="R231" s="101">
        <f>'BITÁCORA CALIDAD DE AGUA '!CM94</f>
        <v>0</v>
      </c>
      <c r="S231" s="101">
        <f>'BITÁCORA CALIDAD DE AGUA '!CP94</f>
        <v>0</v>
      </c>
      <c r="T231" s="138"/>
      <c r="U231" s="138"/>
      <c r="V231" s="138"/>
      <c r="W231" s="101">
        <f>INDEX('Tabla datos 1'!E231:V231,MATCH(DASHBOARD!$B$96,'Tabla datos 1'!$E$1:$V$1,0))</f>
        <v>0</v>
      </c>
      <c r="X231" s="101">
        <f>INDEX('Tabla datos 1'!E231:V231,MATCH(DASHBOARD!$B$275,'Tabla datos 1'!$E$1:$V$1,0))</f>
        <v>0</v>
      </c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</row>
    <row r="232" spans="1:35" s="112" customFormat="1" ht="15.75" thickBot="1" x14ac:dyDescent="0.3">
      <c r="A232" s="82">
        <v>231</v>
      </c>
      <c r="B232" s="100">
        <f t="shared" si="3"/>
        <v>46116</v>
      </c>
      <c r="C232" s="108" t="s">
        <v>151</v>
      </c>
      <c r="D232" s="109">
        <v>2</v>
      </c>
      <c r="E232" s="110">
        <f>'BITÁCORA CALIDAD DE AGUA '!AZ95</f>
        <v>0</v>
      </c>
      <c r="F232" s="110">
        <f>'BITÁCORA CALIDAD DE AGUA '!BC95</f>
        <v>0</v>
      </c>
      <c r="G232" s="110">
        <f>'BITÁCORA CALIDAD DE AGUA '!BF95</f>
        <v>0</v>
      </c>
      <c r="H232" s="110">
        <f>'BITÁCORA CALIDAD DE AGUA '!BI95</f>
        <v>0</v>
      </c>
      <c r="I232" s="110">
        <f>'BITÁCORA CALIDAD DE AGUA '!BL95</f>
        <v>0</v>
      </c>
      <c r="J232" s="110">
        <f>'BITÁCORA CALIDAD DE AGUA '!BO95</f>
        <v>0</v>
      </c>
      <c r="K232" s="110">
        <f>'BITÁCORA CALIDAD DE AGUA '!BR95</f>
        <v>0</v>
      </c>
      <c r="L232" s="110">
        <f>'BITÁCORA CALIDAD DE AGUA '!BU95</f>
        <v>0</v>
      </c>
      <c r="M232" s="110">
        <f>'BITÁCORA CALIDAD DE AGUA '!BX95</f>
        <v>0</v>
      </c>
      <c r="N232" s="110">
        <f>'BITÁCORA CALIDAD DE AGUA '!CA95</f>
        <v>0</v>
      </c>
      <c r="O232" s="110">
        <f>'BITÁCORA CALIDAD DE AGUA '!CD95</f>
        <v>0</v>
      </c>
      <c r="P232" s="111">
        <f>'BITÁCORA CALIDAD DE AGUA '!CG95</f>
        <v>0</v>
      </c>
      <c r="Q232" s="111">
        <f>'BITÁCORA CALIDAD DE AGUA '!CJ95</f>
        <v>0</v>
      </c>
      <c r="R232" s="111">
        <f>'BITÁCORA CALIDAD DE AGUA '!CM95</f>
        <v>0</v>
      </c>
      <c r="S232" s="111">
        <f>'BITÁCORA CALIDAD DE AGUA '!CP95</f>
        <v>0</v>
      </c>
      <c r="T232" s="139"/>
      <c r="U232" s="139"/>
      <c r="V232" s="139"/>
      <c r="W232" s="111">
        <f>INDEX('Tabla datos 1'!E232:V232,MATCH(DASHBOARD!$B$96,'Tabla datos 1'!$E$1:$V$1,0))</f>
        <v>0</v>
      </c>
      <c r="X232" s="111">
        <f>INDEX('Tabla datos 1'!E232:V232,MATCH(DASHBOARD!$B$275,'Tabla datos 1'!$E$1:$V$1,0))</f>
        <v>0</v>
      </c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</row>
    <row r="233" spans="1:35" s="119" customFormat="1" ht="12.2" customHeight="1" x14ac:dyDescent="0.25">
      <c r="A233" s="82">
        <v>232</v>
      </c>
      <c r="B233" s="121">
        <f t="shared" si="3"/>
        <v>46116</v>
      </c>
      <c r="C233" s="113" t="s">
        <v>132</v>
      </c>
      <c r="D233" s="118">
        <v>3</v>
      </c>
      <c r="E233" s="120">
        <f>'BITÁCORA CALIDAD DE AGUA '!BA75</f>
        <v>0</v>
      </c>
      <c r="F233" s="120">
        <f>'BITÁCORA CALIDAD DE AGUA '!BD75</f>
        <v>0</v>
      </c>
      <c r="G233" s="120">
        <f>'BITÁCORA CALIDAD DE AGUA '!BG75</f>
        <v>0</v>
      </c>
      <c r="H233" s="120">
        <f>'BITÁCORA CALIDAD DE AGUA '!BJ75</f>
        <v>0</v>
      </c>
      <c r="I233" s="120">
        <f>'BITÁCORA CALIDAD DE AGUA '!BM75</f>
        <v>0</v>
      </c>
      <c r="J233" s="120">
        <f>'BITÁCORA CALIDAD DE AGUA '!BP75</f>
        <v>0</v>
      </c>
      <c r="K233" s="120">
        <f>'BITÁCORA CALIDAD DE AGUA '!BE1381</f>
        <v>0</v>
      </c>
      <c r="L233" s="120">
        <f>'BITÁCORA CALIDAD DE AGUA '!BV75</f>
        <v>0</v>
      </c>
      <c r="M233" s="120">
        <f>'BITÁCORA CALIDAD DE AGUA '!BY75</f>
        <v>0</v>
      </c>
      <c r="N233" s="120">
        <f>'BITÁCORA CALIDAD DE AGUA '!CB75</f>
        <v>0</v>
      </c>
      <c r="O233" s="120">
        <f>'BITÁCORA CALIDAD DE AGUA '!CE75</f>
        <v>0</v>
      </c>
      <c r="P233" s="113">
        <f>'BITÁCORA CALIDAD DE AGUA '!CH75</f>
        <v>0</v>
      </c>
      <c r="Q233" s="113">
        <f>'BITÁCORA CALIDAD DE AGUA '!CK75</f>
        <v>0</v>
      </c>
      <c r="R233" s="113">
        <f>'BITÁCORA CALIDAD DE AGUA '!CN75</f>
        <v>0</v>
      </c>
      <c r="S233" s="113">
        <f>'BITÁCORA CALIDAD DE AGUA '!CQ75</f>
        <v>0</v>
      </c>
      <c r="T233" s="140"/>
      <c r="U233" s="140"/>
      <c r="V233" s="140"/>
      <c r="W233" s="113">
        <f>INDEX('Tabla datos 1'!E233:V233,MATCH(DASHBOARD!$B$96,'Tabla datos 1'!$E$1:$V$1,0))</f>
        <v>0</v>
      </c>
      <c r="X233" s="113">
        <f>INDEX('Tabla datos 1'!E233:V233,MATCH(DASHBOARD!$B$275,'Tabla datos 1'!$E$1:$V$1,0))</f>
        <v>0</v>
      </c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</row>
    <row r="234" spans="1:35" s="119" customFormat="1" ht="12.2" customHeight="1" x14ac:dyDescent="0.25">
      <c r="A234" s="82">
        <v>233</v>
      </c>
      <c r="B234" s="121">
        <f t="shared" si="3"/>
        <v>46116</v>
      </c>
      <c r="C234" s="116" t="s">
        <v>9</v>
      </c>
      <c r="D234" s="122">
        <v>3</v>
      </c>
      <c r="E234" s="123">
        <f>'BITÁCORA CALIDAD DE AGUA '!BA76</f>
        <v>0</v>
      </c>
      <c r="F234" s="123">
        <f>'BITÁCORA CALIDAD DE AGUA '!BD76</f>
        <v>0</v>
      </c>
      <c r="G234" s="123">
        <f>'BITÁCORA CALIDAD DE AGUA '!BG76</f>
        <v>0</v>
      </c>
      <c r="H234" s="123">
        <f>'BITÁCORA CALIDAD DE AGUA '!BJ76</f>
        <v>0</v>
      </c>
      <c r="I234" s="123">
        <f>'BITÁCORA CALIDAD DE AGUA '!BM76</f>
        <v>0</v>
      </c>
      <c r="J234" s="123">
        <f>'BITÁCORA CALIDAD DE AGUA '!BP76</f>
        <v>0</v>
      </c>
      <c r="K234" s="123">
        <f>'BITÁCORA CALIDAD DE AGUA '!BE1382</f>
        <v>0</v>
      </c>
      <c r="L234" s="123">
        <f>'BITÁCORA CALIDAD DE AGUA '!BV76</f>
        <v>0</v>
      </c>
      <c r="M234" s="123">
        <f>'BITÁCORA CALIDAD DE AGUA '!BY76</f>
        <v>0</v>
      </c>
      <c r="N234" s="123">
        <f>'BITÁCORA CALIDAD DE AGUA '!CB76</f>
        <v>0</v>
      </c>
      <c r="O234" s="123">
        <f>'BITÁCORA CALIDAD DE AGUA '!CE76</f>
        <v>0</v>
      </c>
      <c r="P234" s="114">
        <f>'BITÁCORA CALIDAD DE AGUA '!CH76</f>
        <v>0</v>
      </c>
      <c r="Q234" s="114">
        <f>'BITÁCORA CALIDAD DE AGUA '!CK76</f>
        <v>0</v>
      </c>
      <c r="R234" s="114">
        <f>'BITÁCORA CALIDAD DE AGUA '!CN76</f>
        <v>0</v>
      </c>
      <c r="S234" s="114">
        <f>'BITÁCORA CALIDAD DE AGUA '!CQ76</f>
        <v>0</v>
      </c>
      <c r="T234" s="141"/>
      <c r="U234" s="141"/>
      <c r="V234" s="141"/>
      <c r="W234" s="114">
        <f>INDEX('Tabla datos 1'!E234:V234,MATCH(DASHBOARD!$B$96,'Tabla datos 1'!$E$1:$V$1,0))</f>
        <v>0</v>
      </c>
      <c r="X234" s="114">
        <f>INDEX('Tabla datos 1'!E234:V234,MATCH(DASHBOARD!$B$275,'Tabla datos 1'!$E$1:$V$1,0))</f>
        <v>0</v>
      </c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</row>
    <row r="235" spans="1:35" s="119" customFormat="1" ht="12.2" customHeight="1" x14ac:dyDescent="0.25">
      <c r="A235" s="82">
        <v>234</v>
      </c>
      <c r="B235" s="121">
        <f t="shared" si="3"/>
        <v>46116</v>
      </c>
      <c r="C235" s="115" t="s">
        <v>133</v>
      </c>
      <c r="D235" s="122">
        <v>3</v>
      </c>
      <c r="E235" s="124">
        <f>'BITÁCORA CALIDAD DE AGUA '!BA77</f>
        <v>0</v>
      </c>
      <c r="F235" s="124">
        <f>'BITÁCORA CALIDAD DE AGUA '!BD77</f>
        <v>0</v>
      </c>
      <c r="G235" s="124">
        <f>'BITÁCORA CALIDAD DE AGUA '!BG77</f>
        <v>0</v>
      </c>
      <c r="H235" s="124">
        <f>'BITÁCORA CALIDAD DE AGUA '!BJ77</f>
        <v>0</v>
      </c>
      <c r="I235" s="124">
        <f>'BITÁCORA CALIDAD DE AGUA '!BM77</f>
        <v>0</v>
      </c>
      <c r="J235" s="124">
        <f>'BITÁCORA CALIDAD DE AGUA '!BP77</f>
        <v>0</v>
      </c>
      <c r="K235" s="124">
        <f>'BITÁCORA CALIDAD DE AGUA '!BE1383</f>
        <v>0</v>
      </c>
      <c r="L235" s="124">
        <f>'BITÁCORA CALIDAD DE AGUA '!BV77</f>
        <v>0</v>
      </c>
      <c r="M235" s="124">
        <f>'BITÁCORA CALIDAD DE AGUA '!BY77</f>
        <v>0</v>
      </c>
      <c r="N235" s="124">
        <f>'BITÁCORA CALIDAD DE AGUA '!CB77</f>
        <v>0</v>
      </c>
      <c r="O235" s="124">
        <f>'BITÁCORA CALIDAD DE AGUA '!CE77</f>
        <v>0</v>
      </c>
      <c r="P235" s="115">
        <f>'BITÁCORA CALIDAD DE AGUA '!CH77</f>
        <v>0</v>
      </c>
      <c r="Q235" s="115">
        <f>'BITÁCORA CALIDAD DE AGUA '!CK77</f>
        <v>0</v>
      </c>
      <c r="R235" s="115">
        <f>'BITÁCORA CALIDAD DE AGUA '!CN77</f>
        <v>0</v>
      </c>
      <c r="S235" s="115">
        <f>'BITÁCORA CALIDAD DE AGUA '!CQ77</f>
        <v>0</v>
      </c>
      <c r="T235" s="142"/>
      <c r="U235" s="142"/>
      <c r="V235" s="142"/>
      <c r="W235" s="115">
        <f>INDEX('Tabla datos 1'!E235:V235,MATCH(DASHBOARD!$B$96,'Tabla datos 1'!$E$1:$V$1,0))</f>
        <v>0</v>
      </c>
      <c r="X235" s="115">
        <f>INDEX('Tabla datos 1'!E235:V235,MATCH(DASHBOARD!$B$275,'Tabla datos 1'!$E$1:$V$1,0))</f>
        <v>0</v>
      </c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</row>
    <row r="236" spans="1:35" s="119" customFormat="1" ht="12.2" customHeight="1" x14ac:dyDescent="0.25">
      <c r="A236" s="82">
        <v>235</v>
      </c>
      <c r="B236" s="121">
        <f t="shared" si="3"/>
        <v>46116</v>
      </c>
      <c r="C236" s="115" t="s">
        <v>134</v>
      </c>
      <c r="D236" s="122">
        <v>3</v>
      </c>
      <c r="E236" s="125">
        <f>'BITÁCORA CALIDAD DE AGUA '!BA78</f>
        <v>0</v>
      </c>
      <c r="F236" s="125">
        <f>'BITÁCORA CALIDAD DE AGUA '!BD78</f>
        <v>0</v>
      </c>
      <c r="G236" s="125">
        <f>'BITÁCORA CALIDAD DE AGUA '!BG78</f>
        <v>0</v>
      </c>
      <c r="H236" s="125">
        <f>'BITÁCORA CALIDAD DE AGUA '!BJ78</f>
        <v>0</v>
      </c>
      <c r="I236" s="125">
        <f>'BITÁCORA CALIDAD DE AGUA '!BM78</f>
        <v>0</v>
      </c>
      <c r="J236" s="125">
        <f>'BITÁCORA CALIDAD DE AGUA '!BP78</f>
        <v>0</v>
      </c>
      <c r="K236" s="125">
        <f>'BITÁCORA CALIDAD DE AGUA '!BE1384</f>
        <v>0</v>
      </c>
      <c r="L236" s="125">
        <f>'BITÁCORA CALIDAD DE AGUA '!BV78</f>
        <v>0</v>
      </c>
      <c r="M236" s="125">
        <f>'BITÁCORA CALIDAD DE AGUA '!BY78</f>
        <v>0</v>
      </c>
      <c r="N236" s="125">
        <f>'BITÁCORA CALIDAD DE AGUA '!CB78</f>
        <v>0</v>
      </c>
      <c r="O236" s="125">
        <f>'BITÁCORA CALIDAD DE AGUA '!CE78</f>
        <v>0</v>
      </c>
      <c r="P236" s="116">
        <f>'BITÁCORA CALIDAD DE AGUA '!CH78</f>
        <v>0</v>
      </c>
      <c r="Q236" s="116">
        <f>'BITÁCORA CALIDAD DE AGUA '!CK78</f>
        <v>0</v>
      </c>
      <c r="R236" s="116">
        <f>'BITÁCORA CALIDAD DE AGUA '!CN78</f>
        <v>0</v>
      </c>
      <c r="S236" s="116">
        <f>'BITÁCORA CALIDAD DE AGUA '!CQ78</f>
        <v>0</v>
      </c>
      <c r="T236" s="143"/>
      <c r="U236" s="143"/>
      <c r="V236" s="143"/>
      <c r="W236" s="116">
        <f>INDEX('Tabla datos 1'!E236:V236,MATCH(DASHBOARD!$B$96,'Tabla datos 1'!$E$1:$V$1,0))</f>
        <v>0</v>
      </c>
      <c r="X236" s="116">
        <f>INDEX('Tabla datos 1'!E236:V236,MATCH(DASHBOARD!$B$275,'Tabla datos 1'!$E$1:$V$1,0))</f>
        <v>0</v>
      </c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</row>
    <row r="237" spans="1:35" s="119" customFormat="1" ht="12.2" customHeight="1" x14ac:dyDescent="0.25">
      <c r="A237" s="82">
        <v>236</v>
      </c>
      <c r="B237" s="121">
        <f t="shared" si="3"/>
        <v>46116</v>
      </c>
      <c r="C237" s="115" t="s">
        <v>135</v>
      </c>
      <c r="D237" s="122">
        <v>3</v>
      </c>
      <c r="E237" s="125">
        <f>'BITÁCORA CALIDAD DE AGUA '!BA79</f>
        <v>0</v>
      </c>
      <c r="F237" s="125">
        <f>'BITÁCORA CALIDAD DE AGUA '!BD79</f>
        <v>0</v>
      </c>
      <c r="G237" s="125">
        <f>'BITÁCORA CALIDAD DE AGUA '!BG79</f>
        <v>0</v>
      </c>
      <c r="H237" s="125">
        <f>'BITÁCORA CALIDAD DE AGUA '!BJ79</f>
        <v>0</v>
      </c>
      <c r="I237" s="125">
        <f>'BITÁCORA CALIDAD DE AGUA '!BM79</f>
        <v>0</v>
      </c>
      <c r="J237" s="125">
        <f>'BITÁCORA CALIDAD DE AGUA '!BP79</f>
        <v>0</v>
      </c>
      <c r="K237" s="125">
        <f>'BITÁCORA CALIDAD DE AGUA '!BE1385</f>
        <v>0</v>
      </c>
      <c r="L237" s="125">
        <f>'BITÁCORA CALIDAD DE AGUA '!BV79</f>
        <v>0</v>
      </c>
      <c r="M237" s="125">
        <f>'BITÁCORA CALIDAD DE AGUA '!BY79</f>
        <v>0</v>
      </c>
      <c r="N237" s="125">
        <f>'BITÁCORA CALIDAD DE AGUA '!CB79</f>
        <v>0</v>
      </c>
      <c r="O237" s="125">
        <f>'BITÁCORA CALIDAD DE AGUA '!CE79</f>
        <v>0</v>
      </c>
      <c r="P237" s="116">
        <f>'BITÁCORA CALIDAD DE AGUA '!CH79</f>
        <v>0</v>
      </c>
      <c r="Q237" s="116">
        <f>'BITÁCORA CALIDAD DE AGUA '!CK79</f>
        <v>0</v>
      </c>
      <c r="R237" s="116">
        <f>'BITÁCORA CALIDAD DE AGUA '!CN79</f>
        <v>0</v>
      </c>
      <c r="S237" s="116">
        <f>'BITÁCORA CALIDAD DE AGUA '!CQ79</f>
        <v>0</v>
      </c>
      <c r="T237" s="143"/>
      <c r="U237" s="143"/>
      <c r="V237" s="143"/>
      <c r="W237" s="116">
        <f>INDEX('Tabla datos 1'!E237:V237,MATCH(DASHBOARD!$B$96,'Tabla datos 1'!$E$1:$V$1,0))</f>
        <v>0</v>
      </c>
      <c r="X237" s="116">
        <f>INDEX('Tabla datos 1'!E237:V237,MATCH(DASHBOARD!$B$275,'Tabla datos 1'!$E$1:$V$1,0))</f>
        <v>0</v>
      </c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</row>
    <row r="238" spans="1:35" s="119" customFormat="1" ht="12.2" customHeight="1" x14ac:dyDescent="0.25">
      <c r="A238" s="82">
        <v>237</v>
      </c>
      <c r="B238" s="121">
        <f t="shared" si="3"/>
        <v>46116</v>
      </c>
      <c r="C238" s="115" t="s">
        <v>136</v>
      </c>
      <c r="D238" s="122">
        <v>3</v>
      </c>
      <c r="E238" s="125">
        <f>'BITÁCORA CALIDAD DE AGUA '!BA80</f>
        <v>0</v>
      </c>
      <c r="F238" s="125">
        <f>'BITÁCORA CALIDAD DE AGUA '!BD80</f>
        <v>0</v>
      </c>
      <c r="G238" s="125">
        <f>'BITÁCORA CALIDAD DE AGUA '!BG80</f>
        <v>0</v>
      </c>
      <c r="H238" s="125">
        <f>'BITÁCORA CALIDAD DE AGUA '!BJ80</f>
        <v>0</v>
      </c>
      <c r="I238" s="125">
        <f>'BITÁCORA CALIDAD DE AGUA '!BM80</f>
        <v>0</v>
      </c>
      <c r="J238" s="125">
        <f>'BITÁCORA CALIDAD DE AGUA '!BP80</f>
        <v>0</v>
      </c>
      <c r="K238" s="125">
        <f>'BITÁCORA CALIDAD DE AGUA '!BE1386</f>
        <v>0</v>
      </c>
      <c r="L238" s="125">
        <f>'BITÁCORA CALIDAD DE AGUA '!BV80</f>
        <v>0</v>
      </c>
      <c r="M238" s="125">
        <f>'BITÁCORA CALIDAD DE AGUA '!BY80</f>
        <v>0</v>
      </c>
      <c r="N238" s="125">
        <f>'BITÁCORA CALIDAD DE AGUA '!CB80</f>
        <v>0</v>
      </c>
      <c r="O238" s="125">
        <f>'BITÁCORA CALIDAD DE AGUA '!CE80</f>
        <v>0</v>
      </c>
      <c r="P238" s="116">
        <f>'BITÁCORA CALIDAD DE AGUA '!CH80</f>
        <v>0</v>
      </c>
      <c r="Q238" s="116">
        <f>'BITÁCORA CALIDAD DE AGUA '!CK80</f>
        <v>0</v>
      </c>
      <c r="R238" s="116">
        <f>'BITÁCORA CALIDAD DE AGUA '!CN80</f>
        <v>0</v>
      </c>
      <c r="S238" s="116">
        <f>'BITÁCORA CALIDAD DE AGUA '!CQ80</f>
        <v>0</v>
      </c>
      <c r="T238" s="143"/>
      <c r="U238" s="143"/>
      <c r="V238" s="143"/>
      <c r="W238" s="116">
        <f>INDEX('Tabla datos 1'!E238:V238,MATCH(DASHBOARD!$B$96,'Tabla datos 1'!$E$1:$V$1,0))</f>
        <v>0</v>
      </c>
      <c r="X238" s="116">
        <f>INDEX('Tabla datos 1'!E238:V238,MATCH(DASHBOARD!$B$275,'Tabla datos 1'!$E$1:$V$1,0))</f>
        <v>0</v>
      </c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</row>
    <row r="239" spans="1:35" s="119" customFormat="1" ht="12.2" customHeight="1" x14ac:dyDescent="0.25">
      <c r="A239" s="82">
        <v>238</v>
      </c>
      <c r="B239" s="121">
        <f t="shared" si="3"/>
        <v>46116</v>
      </c>
      <c r="C239" s="115" t="s">
        <v>137</v>
      </c>
      <c r="D239" s="122">
        <v>3</v>
      </c>
      <c r="E239" s="125">
        <f>'BITÁCORA CALIDAD DE AGUA '!BA81</f>
        <v>0</v>
      </c>
      <c r="F239" s="125">
        <f>'BITÁCORA CALIDAD DE AGUA '!BD81</f>
        <v>0</v>
      </c>
      <c r="G239" s="125">
        <f>'BITÁCORA CALIDAD DE AGUA '!BG81</f>
        <v>0</v>
      </c>
      <c r="H239" s="125">
        <f>'BITÁCORA CALIDAD DE AGUA '!BJ81</f>
        <v>0</v>
      </c>
      <c r="I239" s="125">
        <f>'BITÁCORA CALIDAD DE AGUA '!BM81</f>
        <v>0</v>
      </c>
      <c r="J239" s="125">
        <f>'BITÁCORA CALIDAD DE AGUA '!BP81</f>
        <v>0</v>
      </c>
      <c r="K239" s="125">
        <f>'BITÁCORA CALIDAD DE AGUA '!BE1387</f>
        <v>0</v>
      </c>
      <c r="L239" s="125">
        <f>'BITÁCORA CALIDAD DE AGUA '!BV81</f>
        <v>0</v>
      </c>
      <c r="M239" s="125">
        <f>'BITÁCORA CALIDAD DE AGUA '!BY81</f>
        <v>0</v>
      </c>
      <c r="N239" s="125">
        <f>'BITÁCORA CALIDAD DE AGUA '!CB81</f>
        <v>0</v>
      </c>
      <c r="O239" s="125">
        <f>'BITÁCORA CALIDAD DE AGUA '!CE81</f>
        <v>0</v>
      </c>
      <c r="P239" s="116">
        <f>'BITÁCORA CALIDAD DE AGUA '!CH81</f>
        <v>0</v>
      </c>
      <c r="Q239" s="116">
        <f>'BITÁCORA CALIDAD DE AGUA '!CK81</f>
        <v>0</v>
      </c>
      <c r="R239" s="116">
        <f>'BITÁCORA CALIDAD DE AGUA '!CN81</f>
        <v>0</v>
      </c>
      <c r="S239" s="116">
        <f>'BITÁCORA CALIDAD DE AGUA '!CQ81</f>
        <v>0</v>
      </c>
      <c r="T239" s="143"/>
      <c r="U239" s="143"/>
      <c r="V239" s="143"/>
      <c r="W239" s="116">
        <f>INDEX('Tabla datos 1'!E239:V239,MATCH(DASHBOARD!$B$96,'Tabla datos 1'!$E$1:$V$1,0))</f>
        <v>0</v>
      </c>
      <c r="X239" s="116">
        <f>INDEX('Tabla datos 1'!E239:V239,MATCH(DASHBOARD!$B$275,'Tabla datos 1'!$E$1:$V$1,0))</f>
        <v>0</v>
      </c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</row>
    <row r="240" spans="1:35" s="119" customFormat="1" ht="12.2" customHeight="1" x14ac:dyDescent="0.25">
      <c r="A240" s="82">
        <v>239</v>
      </c>
      <c r="B240" s="121">
        <f t="shared" si="3"/>
        <v>46116</v>
      </c>
      <c r="C240" s="115" t="s">
        <v>138</v>
      </c>
      <c r="D240" s="122">
        <v>3</v>
      </c>
      <c r="E240" s="125">
        <f>'BITÁCORA CALIDAD DE AGUA '!BA82</f>
        <v>0</v>
      </c>
      <c r="F240" s="125">
        <f>'BITÁCORA CALIDAD DE AGUA '!BD82</f>
        <v>0</v>
      </c>
      <c r="G240" s="125">
        <f>'BITÁCORA CALIDAD DE AGUA '!BG82</f>
        <v>0</v>
      </c>
      <c r="H240" s="125">
        <f>'BITÁCORA CALIDAD DE AGUA '!BJ82</f>
        <v>0</v>
      </c>
      <c r="I240" s="125">
        <f>'BITÁCORA CALIDAD DE AGUA '!BM82</f>
        <v>0</v>
      </c>
      <c r="J240" s="125">
        <f>'BITÁCORA CALIDAD DE AGUA '!BP82</f>
        <v>0</v>
      </c>
      <c r="K240" s="125">
        <f>'BITÁCORA CALIDAD DE AGUA '!BE1388</f>
        <v>0</v>
      </c>
      <c r="L240" s="125">
        <f>'BITÁCORA CALIDAD DE AGUA '!BV82</f>
        <v>0</v>
      </c>
      <c r="M240" s="125">
        <f>'BITÁCORA CALIDAD DE AGUA '!BY82</f>
        <v>0</v>
      </c>
      <c r="N240" s="125">
        <f>'BITÁCORA CALIDAD DE AGUA '!CB82</f>
        <v>0</v>
      </c>
      <c r="O240" s="125">
        <f>'BITÁCORA CALIDAD DE AGUA '!CE82</f>
        <v>0</v>
      </c>
      <c r="P240" s="116">
        <f>'BITÁCORA CALIDAD DE AGUA '!CH82</f>
        <v>0</v>
      </c>
      <c r="Q240" s="116">
        <f>'BITÁCORA CALIDAD DE AGUA '!CK82</f>
        <v>0</v>
      </c>
      <c r="R240" s="116">
        <f>'BITÁCORA CALIDAD DE AGUA '!CN82</f>
        <v>0</v>
      </c>
      <c r="S240" s="116">
        <f>'BITÁCORA CALIDAD DE AGUA '!CQ82</f>
        <v>0</v>
      </c>
      <c r="T240" s="143"/>
      <c r="U240" s="143"/>
      <c r="V240" s="143"/>
      <c r="W240" s="116">
        <f>INDEX('Tabla datos 1'!E240:V240,MATCH(DASHBOARD!$B$96,'Tabla datos 1'!$E$1:$V$1,0))</f>
        <v>0</v>
      </c>
      <c r="X240" s="116">
        <f>INDEX('Tabla datos 1'!E240:V240,MATCH(DASHBOARD!$B$275,'Tabla datos 1'!$E$1:$V$1,0))</f>
        <v>0</v>
      </c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</row>
    <row r="241" spans="1:164" s="119" customFormat="1" ht="12.2" customHeight="1" x14ac:dyDescent="0.25">
      <c r="A241" s="82">
        <v>240</v>
      </c>
      <c r="B241" s="121">
        <f t="shared" si="3"/>
        <v>46116</v>
      </c>
      <c r="C241" s="115" t="s">
        <v>139</v>
      </c>
      <c r="D241" s="122">
        <v>3</v>
      </c>
      <c r="E241" s="125">
        <f>'BITÁCORA CALIDAD DE AGUA '!BA83</f>
        <v>0</v>
      </c>
      <c r="F241" s="125">
        <f>'BITÁCORA CALIDAD DE AGUA '!BD83</f>
        <v>0</v>
      </c>
      <c r="G241" s="125">
        <f>'BITÁCORA CALIDAD DE AGUA '!BG83</f>
        <v>0</v>
      </c>
      <c r="H241" s="125">
        <f>'BITÁCORA CALIDAD DE AGUA '!BJ83</f>
        <v>0</v>
      </c>
      <c r="I241" s="125">
        <f>'BITÁCORA CALIDAD DE AGUA '!BM83</f>
        <v>0</v>
      </c>
      <c r="J241" s="125">
        <f>'BITÁCORA CALIDAD DE AGUA '!BP83</f>
        <v>0</v>
      </c>
      <c r="K241" s="125">
        <f>'BITÁCORA CALIDAD DE AGUA '!BE1389</f>
        <v>0</v>
      </c>
      <c r="L241" s="125">
        <f>'BITÁCORA CALIDAD DE AGUA '!BV83</f>
        <v>0</v>
      </c>
      <c r="M241" s="125">
        <f>'BITÁCORA CALIDAD DE AGUA '!BY83</f>
        <v>0</v>
      </c>
      <c r="N241" s="125">
        <f>'BITÁCORA CALIDAD DE AGUA '!CB83</f>
        <v>0</v>
      </c>
      <c r="O241" s="125">
        <f>'BITÁCORA CALIDAD DE AGUA '!CE83</f>
        <v>0</v>
      </c>
      <c r="P241" s="116">
        <f>'BITÁCORA CALIDAD DE AGUA '!CH83</f>
        <v>0</v>
      </c>
      <c r="Q241" s="116">
        <f>'BITÁCORA CALIDAD DE AGUA '!CK83</f>
        <v>0</v>
      </c>
      <c r="R241" s="116">
        <f>'BITÁCORA CALIDAD DE AGUA '!CN83</f>
        <v>0</v>
      </c>
      <c r="S241" s="116">
        <f>'BITÁCORA CALIDAD DE AGUA '!CQ83</f>
        <v>0</v>
      </c>
      <c r="T241" s="143"/>
      <c r="U241" s="143"/>
      <c r="V241" s="143"/>
      <c r="W241" s="116">
        <f>INDEX('Tabla datos 1'!E241:V241,MATCH(DASHBOARD!$B$96,'Tabla datos 1'!$E$1:$V$1,0))</f>
        <v>0</v>
      </c>
      <c r="X241" s="116">
        <f>INDEX('Tabla datos 1'!E241:V241,MATCH(DASHBOARD!$B$275,'Tabla datos 1'!$E$1:$V$1,0))</f>
        <v>0</v>
      </c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</row>
    <row r="242" spans="1:164" s="119" customFormat="1" ht="12.2" customHeight="1" x14ac:dyDescent="0.25">
      <c r="A242" s="82">
        <v>241</v>
      </c>
      <c r="B242" s="121">
        <f t="shared" si="3"/>
        <v>46116</v>
      </c>
      <c r="C242" s="115" t="s">
        <v>140</v>
      </c>
      <c r="D242" s="122">
        <v>3</v>
      </c>
      <c r="E242" s="125">
        <f>'BITÁCORA CALIDAD DE AGUA '!BA84</f>
        <v>0</v>
      </c>
      <c r="F242" s="125">
        <f>'BITÁCORA CALIDAD DE AGUA '!BD84</f>
        <v>0</v>
      </c>
      <c r="G242" s="125">
        <f>'BITÁCORA CALIDAD DE AGUA '!BG84</f>
        <v>0</v>
      </c>
      <c r="H242" s="125">
        <f>'BITÁCORA CALIDAD DE AGUA '!BJ84</f>
        <v>0</v>
      </c>
      <c r="I242" s="125">
        <f>'BITÁCORA CALIDAD DE AGUA '!BM84</f>
        <v>0</v>
      </c>
      <c r="J242" s="125">
        <f>'BITÁCORA CALIDAD DE AGUA '!BP84</f>
        <v>0</v>
      </c>
      <c r="K242" s="125">
        <f>'BITÁCORA CALIDAD DE AGUA '!BE1390</f>
        <v>0</v>
      </c>
      <c r="L242" s="125">
        <f>'BITÁCORA CALIDAD DE AGUA '!BV84</f>
        <v>0</v>
      </c>
      <c r="M242" s="125">
        <f>'BITÁCORA CALIDAD DE AGUA '!BY84</f>
        <v>0</v>
      </c>
      <c r="N242" s="125">
        <f>'BITÁCORA CALIDAD DE AGUA '!CB84</f>
        <v>0</v>
      </c>
      <c r="O242" s="125">
        <f>'BITÁCORA CALIDAD DE AGUA '!CE84</f>
        <v>0</v>
      </c>
      <c r="P242" s="116">
        <f>'BITÁCORA CALIDAD DE AGUA '!CH84</f>
        <v>0</v>
      </c>
      <c r="Q242" s="116">
        <f>'BITÁCORA CALIDAD DE AGUA '!CK84</f>
        <v>0</v>
      </c>
      <c r="R242" s="116">
        <f>'BITÁCORA CALIDAD DE AGUA '!CN84</f>
        <v>0</v>
      </c>
      <c r="S242" s="116">
        <f>'BITÁCORA CALIDAD DE AGUA '!CQ84</f>
        <v>0</v>
      </c>
      <c r="T242" s="143"/>
      <c r="U242" s="143"/>
      <c r="V242" s="143"/>
      <c r="W242" s="116">
        <f>INDEX('Tabla datos 1'!E242:V242,MATCH(DASHBOARD!$B$96,'Tabla datos 1'!$E$1:$V$1,0))</f>
        <v>0</v>
      </c>
      <c r="X242" s="116">
        <f>INDEX('Tabla datos 1'!E242:V242,MATCH(DASHBOARD!$B$275,'Tabla datos 1'!$E$1:$V$1,0))</f>
        <v>0</v>
      </c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</row>
    <row r="243" spans="1:164" s="119" customFormat="1" ht="12.2" customHeight="1" x14ac:dyDescent="0.25">
      <c r="A243" s="82">
        <v>242</v>
      </c>
      <c r="B243" s="121">
        <f t="shared" si="3"/>
        <v>46116</v>
      </c>
      <c r="C243" s="115" t="s">
        <v>141</v>
      </c>
      <c r="D243" s="122">
        <v>3</v>
      </c>
      <c r="E243" s="125">
        <f>'BITÁCORA CALIDAD DE AGUA '!BA85</f>
        <v>0</v>
      </c>
      <c r="F243" s="125">
        <f>'BITÁCORA CALIDAD DE AGUA '!BD85</f>
        <v>0</v>
      </c>
      <c r="G243" s="125">
        <f>'BITÁCORA CALIDAD DE AGUA '!BG85</f>
        <v>0</v>
      </c>
      <c r="H243" s="125">
        <f>'BITÁCORA CALIDAD DE AGUA '!BJ85</f>
        <v>0</v>
      </c>
      <c r="I243" s="125">
        <f>'BITÁCORA CALIDAD DE AGUA '!BM85</f>
        <v>0</v>
      </c>
      <c r="J243" s="125">
        <f>'BITÁCORA CALIDAD DE AGUA '!BP85</f>
        <v>0</v>
      </c>
      <c r="K243" s="125">
        <f>'BITÁCORA CALIDAD DE AGUA '!BE1391</f>
        <v>0</v>
      </c>
      <c r="L243" s="125">
        <f>'BITÁCORA CALIDAD DE AGUA '!BV85</f>
        <v>0</v>
      </c>
      <c r="M243" s="125">
        <f>'BITÁCORA CALIDAD DE AGUA '!BY85</f>
        <v>0</v>
      </c>
      <c r="N243" s="125">
        <f>'BITÁCORA CALIDAD DE AGUA '!CB85</f>
        <v>0</v>
      </c>
      <c r="O243" s="125">
        <f>'BITÁCORA CALIDAD DE AGUA '!CE85</f>
        <v>0</v>
      </c>
      <c r="P243" s="116">
        <f>'BITÁCORA CALIDAD DE AGUA '!CH85</f>
        <v>0</v>
      </c>
      <c r="Q243" s="116">
        <f>'BITÁCORA CALIDAD DE AGUA '!CK85</f>
        <v>0</v>
      </c>
      <c r="R243" s="116">
        <f>'BITÁCORA CALIDAD DE AGUA '!CN85</f>
        <v>0</v>
      </c>
      <c r="S243" s="116">
        <f>'BITÁCORA CALIDAD DE AGUA '!CQ85</f>
        <v>0</v>
      </c>
      <c r="T243" s="143"/>
      <c r="U243" s="143"/>
      <c r="V243" s="143"/>
      <c r="W243" s="116">
        <f>INDEX('Tabla datos 1'!E243:V243,MATCH(DASHBOARD!$B$96,'Tabla datos 1'!$E$1:$V$1,0))</f>
        <v>0</v>
      </c>
      <c r="X243" s="116">
        <f>INDEX('Tabla datos 1'!E243:V243,MATCH(DASHBOARD!$B$275,'Tabla datos 1'!$E$1:$V$1,0))</f>
        <v>0</v>
      </c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</row>
    <row r="244" spans="1:164" s="119" customFormat="1" ht="12.2" customHeight="1" x14ac:dyDescent="0.25">
      <c r="A244" s="82">
        <v>243</v>
      </c>
      <c r="B244" s="121">
        <f t="shared" si="3"/>
        <v>46116</v>
      </c>
      <c r="C244" s="115" t="s">
        <v>142</v>
      </c>
      <c r="D244" s="122">
        <v>3</v>
      </c>
      <c r="E244" s="125">
        <f>'BITÁCORA CALIDAD DE AGUA '!BA86</f>
        <v>0</v>
      </c>
      <c r="F244" s="125">
        <f>'BITÁCORA CALIDAD DE AGUA '!BD86</f>
        <v>0</v>
      </c>
      <c r="G244" s="125">
        <f>'BITÁCORA CALIDAD DE AGUA '!BG86</f>
        <v>0</v>
      </c>
      <c r="H244" s="125">
        <f>'BITÁCORA CALIDAD DE AGUA '!BJ86</f>
        <v>0</v>
      </c>
      <c r="I244" s="125">
        <f>'BITÁCORA CALIDAD DE AGUA '!BM86</f>
        <v>0</v>
      </c>
      <c r="J244" s="125">
        <f>'BITÁCORA CALIDAD DE AGUA '!BP86</f>
        <v>0</v>
      </c>
      <c r="K244" s="125">
        <f>'BITÁCORA CALIDAD DE AGUA '!BE1392</f>
        <v>0</v>
      </c>
      <c r="L244" s="125">
        <f>'BITÁCORA CALIDAD DE AGUA '!BV86</f>
        <v>0</v>
      </c>
      <c r="M244" s="125">
        <f>'BITÁCORA CALIDAD DE AGUA '!BY86</f>
        <v>0</v>
      </c>
      <c r="N244" s="125">
        <f>'BITÁCORA CALIDAD DE AGUA '!CB86</f>
        <v>0</v>
      </c>
      <c r="O244" s="125">
        <f>'BITÁCORA CALIDAD DE AGUA '!CE86</f>
        <v>0</v>
      </c>
      <c r="P244" s="116">
        <f>'BITÁCORA CALIDAD DE AGUA '!CH86</f>
        <v>0</v>
      </c>
      <c r="Q244" s="116">
        <f>'BITÁCORA CALIDAD DE AGUA '!CK86</f>
        <v>0</v>
      </c>
      <c r="R244" s="116">
        <f>'BITÁCORA CALIDAD DE AGUA '!CN86</f>
        <v>0</v>
      </c>
      <c r="S244" s="116">
        <f>'BITÁCORA CALIDAD DE AGUA '!CQ86</f>
        <v>0</v>
      </c>
      <c r="T244" s="143"/>
      <c r="U244" s="143"/>
      <c r="V244" s="143"/>
      <c r="W244" s="116">
        <f>INDEX('Tabla datos 1'!E244:V244,MATCH(DASHBOARD!$B$96,'Tabla datos 1'!$E$1:$V$1,0))</f>
        <v>0</v>
      </c>
      <c r="X244" s="116">
        <f>INDEX('Tabla datos 1'!E244:V244,MATCH(DASHBOARD!$B$275,'Tabla datos 1'!$E$1:$V$1,0))</f>
        <v>0</v>
      </c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</row>
    <row r="245" spans="1:164" s="119" customFormat="1" ht="12.2" customHeight="1" x14ac:dyDescent="0.25">
      <c r="A245" s="82">
        <v>244</v>
      </c>
      <c r="B245" s="121">
        <f t="shared" si="3"/>
        <v>46116</v>
      </c>
      <c r="C245" s="115" t="s">
        <v>143</v>
      </c>
      <c r="D245" s="122">
        <v>3</v>
      </c>
      <c r="E245" s="125">
        <f>'BITÁCORA CALIDAD DE AGUA '!BA87</f>
        <v>0</v>
      </c>
      <c r="F245" s="125">
        <f>'BITÁCORA CALIDAD DE AGUA '!BD87</f>
        <v>0</v>
      </c>
      <c r="G245" s="125">
        <f>'BITÁCORA CALIDAD DE AGUA '!BG87</f>
        <v>0</v>
      </c>
      <c r="H245" s="125">
        <f>'BITÁCORA CALIDAD DE AGUA '!BJ87</f>
        <v>0</v>
      </c>
      <c r="I245" s="125">
        <f>'BITÁCORA CALIDAD DE AGUA '!BM87</f>
        <v>0</v>
      </c>
      <c r="J245" s="125">
        <f>'BITÁCORA CALIDAD DE AGUA '!BP87</f>
        <v>0</v>
      </c>
      <c r="K245" s="125">
        <f>'BITÁCORA CALIDAD DE AGUA '!BE1393</f>
        <v>0</v>
      </c>
      <c r="L245" s="125">
        <f>'BITÁCORA CALIDAD DE AGUA '!BV87</f>
        <v>0</v>
      </c>
      <c r="M245" s="125">
        <f>'BITÁCORA CALIDAD DE AGUA '!BY87</f>
        <v>0</v>
      </c>
      <c r="N245" s="125">
        <f>'BITÁCORA CALIDAD DE AGUA '!CB87</f>
        <v>0</v>
      </c>
      <c r="O245" s="125">
        <f>'BITÁCORA CALIDAD DE AGUA '!CE87</f>
        <v>0</v>
      </c>
      <c r="P245" s="116">
        <f>'BITÁCORA CALIDAD DE AGUA '!CH87</f>
        <v>0</v>
      </c>
      <c r="Q245" s="116">
        <f>'BITÁCORA CALIDAD DE AGUA '!CK87</f>
        <v>0</v>
      </c>
      <c r="R245" s="116">
        <f>'BITÁCORA CALIDAD DE AGUA '!CN87</f>
        <v>0</v>
      </c>
      <c r="S245" s="116">
        <f>'BITÁCORA CALIDAD DE AGUA '!CQ87</f>
        <v>0</v>
      </c>
      <c r="T245" s="143"/>
      <c r="U245" s="143"/>
      <c r="V245" s="143"/>
      <c r="W245" s="116">
        <f>INDEX('Tabla datos 1'!E245:V245,MATCH(DASHBOARD!$B$96,'Tabla datos 1'!$E$1:$V$1,0))</f>
        <v>0</v>
      </c>
      <c r="X245" s="116">
        <f>INDEX('Tabla datos 1'!E245:V245,MATCH(DASHBOARD!$B$275,'Tabla datos 1'!$E$1:$V$1,0))</f>
        <v>0</v>
      </c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</row>
    <row r="246" spans="1:164" s="119" customFormat="1" ht="12.2" customHeight="1" x14ac:dyDescent="0.25">
      <c r="A246" s="82">
        <v>245</v>
      </c>
      <c r="B246" s="121">
        <f t="shared" si="3"/>
        <v>46116</v>
      </c>
      <c r="C246" s="115" t="s">
        <v>144</v>
      </c>
      <c r="D246" s="122">
        <v>3</v>
      </c>
      <c r="E246" s="125">
        <f>'BITÁCORA CALIDAD DE AGUA '!BA88</f>
        <v>0</v>
      </c>
      <c r="F246" s="125">
        <f>'BITÁCORA CALIDAD DE AGUA '!BD88</f>
        <v>0</v>
      </c>
      <c r="G246" s="125">
        <f>'BITÁCORA CALIDAD DE AGUA '!BG88</f>
        <v>0</v>
      </c>
      <c r="H246" s="125">
        <f>'BITÁCORA CALIDAD DE AGUA '!BJ88</f>
        <v>0</v>
      </c>
      <c r="I246" s="125">
        <f>'BITÁCORA CALIDAD DE AGUA '!BM88</f>
        <v>0</v>
      </c>
      <c r="J246" s="125">
        <f>'BITÁCORA CALIDAD DE AGUA '!BP88</f>
        <v>0</v>
      </c>
      <c r="K246" s="125">
        <f>'BITÁCORA CALIDAD DE AGUA '!BE1394</f>
        <v>0</v>
      </c>
      <c r="L246" s="125">
        <f>'BITÁCORA CALIDAD DE AGUA '!BV88</f>
        <v>0</v>
      </c>
      <c r="M246" s="125">
        <f>'BITÁCORA CALIDAD DE AGUA '!BY88</f>
        <v>0</v>
      </c>
      <c r="N246" s="125">
        <f>'BITÁCORA CALIDAD DE AGUA '!CB88</f>
        <v>0</v>
      </c>
      <c r="O246" s="125">
        <f>'BITÁCORA CALIDAD DE AGUA '!CE88</f>
        <v>0</v>
      </c>
      <c r="P246" s="116">
        <f>'BITÁCORA CALIDAD DE AGUA '!CH88</f>
        <v>0</v>
      </c>
      <c r="Q246" s="116">
        <f>'BITÁCORA CALIDAD DE AGUA '!CK88</f>
        <v>0</v>
      </c>
      <c r="R246" s="116">
        <f>'BITÁCORA CALIDAD DE AGUA '!CN88</f>
        <v>0</v>
      </c>
      <c r="S246" s="116">
        <f>'BITÁCORA CALIDAD DE AGUA '!CQ88</f>
        <v>0</v>
      </c>
      <c r="T246" s="143"/>
      <c r="U246" s="143"/>
      <c r="V246" s="143"/>
      <c r="W246" s="116">
        <f>INDEX('Tabla datos 1'!E246:V246,MATCH(DASHBOARD!$B$96,'Tabla datos 1'!$E$1:$V$1,0))</f>
        <v>0</v>
      </c>
      <c r="X246" s="116">
        <f>INDEX('Tabla datos 1'!E246:V246,MATCH(DASHBOARD!$B$275,'Tabla datos 1'!$E$1:$V$1,0))</f>
        <v>0</v>
      </c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</row>
    <row r="247" spans="1:164" s="119" customFormat="1" ht="12.2" customHeight="1" x14ac:dyDescent="0.25">
      <c r="A247" s="82">
        <v>246</v>
      </c>
      <c r="B247" s="121">
        <f t="shared" si="3"/>
        <v>46116</v>
      </c>
      <c r="C247" s="115" t="s">
        <v>145</v>
      </c>
      <c r="D247" s="122">
        <v>3</v>
      </c>
      <c r="E247" s="125">
        <f>'BITÁCORA CALIDAD DE AGUA '!BA89</f>
        <v>0</v>
      </c>
      <c r="F247" s="125">
        <f>'BITÁCORA CALIDAD DE AGUA '!BD89</f>
        <v>0</v>
      </c>
      <c r="G247" s="125">
        <f>'BITÁCORA CALIDAD DE AGUA '!BG89</f>
        <v>0</v>
      </c>
      <c r="H247" s="125">
        <f>'BITÁCORA CALIDAD DE AGUA '!BJ89</f>
        <v>0</v>
      </c>
      <c r="I247" s="125">
        <f>'BITÁCORA CALIDAD DE AGUA '!BM89</f>
        <v>0</v>
      </c>
      <c r="J247" s="125">
        <f>'BITÁCORA CALIDAD DE AGUA '!BP89</f>
        <v>0</v>
      </c>
      <c r="K247" s="125">
        <f>'BITÁCORA CALIDAD DE AGUA '!BE1395</f>
        <v>0</v>
      </c>
      <c r="L247" s="125">
        <f>'BITÁCORA CALIDAD DE AGUA '!BV89</f>
        <v>0</v>
      </c>
      <c r="M247" s="125">
        <f>'BITÁCORA CALIDAD DE AGUA '!BY89</f>
        <v>0</v>
      </c>
      <c r="N247" s="125">
        <f>'BITÁCORA CALIDAD DE AGUA '!CB89</f>
        <v>0</v>
      </c>
      <c r="O247" s="125">
        <f>'BITÁCORA CALIDAD DE AGUA '!CE89</f>
        <v>0</v>
      </c>
      <c r="P247" s="116">
        <f>'BITÁCORA CALIDAD DE AGUA '!CH89</f>
        <v>0</v>
      </c>
      <c r="Q247" s="116">
        <f>'BITÁCORA CALIDAD DE AGUA '!CK89</f>
        <v>0</v>
      </c>
      <c r="R247" s="116">
        <f>'BITÁCORA CALIDAD DE AGUA '!CN89</f>
        <v>0</v>
      </c>
      <c r="S247" s="116">
        <f>'BITÁCORA CALIDAD DE AGUA '!CQ89</f>
        <v>0</v>
      </c>
      <c r="T247" s="143"/>
      <c r="U247" s="143"/>
      <c r="V247" s="143"/>
      <c r="W247" s="116">
        <f>INDEX('Tabla datos 1'!E247:V247,MATCH(DASHBOARD!$B$96,'Tabla datos 1'!$E$1:$V$1,0))</f>
        <v>0</v>
      </c>
      <c r="X247" s="116">
        <f>INDEX('Tabla datos 1'!E247:V247,MATCH(DASHBOARD!$B$275,'Tabla datos 1'!$E$1:$V$1,0))</f>
        <v>0</v>
      </c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</row>
    <row r="248" spans="1:164" s="119" customFormat="1" ht="12.2" customHeight="1" x14ac:dyDescent="0.25">
      <c r="A248" s="82">
        <v>247</v>
      </c>
      <c r="B248" s="121">
        <f t="shared" si="3"/>
        <v>46116</v>
      </c>
      <c r="C248" s="115" t="s">
        <v>146</v>
      </c>
      <c r="D248" s="122">
        <v>3</v>
      </c>
      <c r="E248" s="125">
        <f>'BITÁCORA CALIDAD DE AGUA '!BA90</f>
        <v>0</v>
      </c>
      <c r="F248" s="125">
        <f>'BITÁCORA CALIDAD DE AGUA '!BD90</f>
        <v>0</v>
      </c>
      <c r="G248" s="125">
        <f>'BITÁCORA CALIDAD DE AGUA '!BG90</f>
        <v>0</v>
      </c>
      <c r="H248" s="125">
        <f>'BITÁCORA CALIDAD DE AGUA '!BJ90</f>
        <v>0</v>
      </c>
      <c r="I248" s="125">
        <f>'BITÁCORA CALIDAD DE AGUA '!BM90</f>
        <v>0</v>
      </c>
      <c r="J248" s="125">
        <f>'BITÁCORA CALIDAD DE AGUA '!BP90</f>
        <v>0</v>
      </c>
      <c r="K248" s="125">
        <f>'BITÁCORA CALIDAD DE AGUA '!BE1396</f>
        <v>0</v>
      </c>
      <c r="L248" s="125">
        <f>'BITÁCORA CALIDAD DE AGUA '!BV90</f>
        <v>0</v>
      </c>
      <c r="M248" s="125">
        <f>'BITÁCORA CALIDAD DE AGUA '!BY90</f>
        <v>0</v>
      </c>
      <c r="N248" s="125">
        <f>'BITÁCORA CALIDAD DE AGUA '!CB90</f>
        <v>0</v>
      </c>
      <c r="O248" s="125">
        <f>'BITÁCORA CALIDAD DE AGUA '!CE90</f>
        <v>0</v>
      </c>
      <c r="P248" s="116">
        <f>'BITÁCORA CALIDAD DE AGUA '!CH90</f>
        <v>0</v>
      </c>
      <c r="Q248" s="116">
        <f>'BITÁCORA CALIDAD DE AGUA '!CK90</f>
        <v>0</v>
      </c>
      <c r="R248" s="116">
        <f>'BITÁCORA CALIDAD DE AGUA '!CN90</f>
        <v>0</v>
      </c>
      <c r="S248" s="116">
        <f>'BITÁCORA CALIDAD DE AGUA '!CQ90</f>
        <v>0</v>
      </c>
      <c r="T248" s="143"/>
      <c r="U248" s="143"/>
      <c r="V248" s="143"/>
      <c r="W248" s="116">
        <f>INDEX('Tabla datos 1'!E248:V248,MATCH(DASHBOARD!$B$96,'Tabla datos 1'!$E$1:$V$1,0))</f>
        <v>0</v>
      </c>
      <c r="X248" s="116">
        <f>INDEX('Tabla datos 1'!E248:V248,MATCH(DASHBOARD!$B$275,'Tabla datos 1'!$E$1:$V$1,0))</f>
        <v>0</v>
      </c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</row>
    <row r="249" spans="1:164" s="119" customFormat="1" x14ac:dyDescent="0.25">
      <c r="A249" s="82">
        <v>248</v>
      </c>
      <c r="B249" s="121">
        <f t="shared" si="3"/>
        <v>46116</v>
      </c>
      <c r="C249" s="115" t="s">
        <v>147</v>
      </c>
      <c r="D249" s="122">
        <v>3</v>
      </c>
      <c r="E249" s="125">
        <f>'BITÁCORA CALIDAD DE AGUA '!BA91</f>
        <v>0</v>
      </c>
      <c r="F249" s="125">
        <f>'BITÁCORA CALIDAD DE AGUA '!BD91</f>
        <v>0</v>
      </c>
      <c r="G249" s="125">
        <f>'BITÁCORA CALIDAD DE AGUA '!BG91</f>
        <v>0</v>
      </c>
      <c r="H249" s="125">
        <f>'BITÁCORA CALIDAD DE AGUA '!BJ91</f>
        <v>0</v>
      </c>
      <c r="I249" s="125">
        <f>'BITÁCORA CALIDAD DE AGUA '!BM91</f>
        <v>0</v>
      </c>
      <c r="J249" s="125">
        <f>'BITÁCORA CALIDAD DE AGUA '!BP91</f>
        <v>0</v>
      </c>
      <c r="K249" s="125">
        <f>'BITÁCORA CALIDAD DE AGUA '!BE1397</f>
        <v>0</v>
      </c>
      <c r="L249" s="125">
        <f>'BITÁCORA CALIDAD DE AGUA '!BV91</f>
        <v>0</v>
      </c>
      <c r="M249" s="125">
        <f>'BITÁCORA CALIDAD DE AGUA '!BY91</f>
        <v>0</v>
      </c>
      <c r="N249" s="125">
        <f>'BITÁCORA CALIDAD DE AGUA '!CB91</f>
        <v>0</v>
      </c>
      <c r="O249" s="125">
        <f>'BITÁCORA CALIDAD DE AGUA '!CE91</f>
        <v>0</v>
      </c>
      <c r="P249" s="116">
        <f>'BITÁCORA CALIDAD DE AGUA '!CH91</f>
        <v>0</v>
      </c>
      <c r="Q249" s="116">
        <f>'BITÁCORA CALIDAD DE AGUA '!CK91</f>
        <v>0</v>
      </c>
      <c r="R249" s="116">
        <f>'BITÁCORA CALIDAD DE AGUA '!CN91</f>
        <v>0</v>
      </c>
      <c r="S249" s="116">
        <f>'BITÁCORA CALIDAD DE AGUA '!CQ91</f>
        <v>0</v>
      </c>
      <c r="T249" s="143"/>
      <c r="U249" s="143"/>
      <c r="V249" s="143"/>
      <c r="W249" s="116">
        <f>INDEX('Tabla datos 1'!E249:V249,MATCH(DASHBOARD!$B$96,'Tabla datos 1'!$E$1:$V$1,0))</f>
        <v>0</v>
      </c>
      <c r="X249" s="116">
        <f>INDEX('Tabla datos 1'!E249:V249,MATCH(DASHBOARD!$B$275,'Tabla datos 1'!$E$1:$V$1,0))</f>
        <v>0</v>
      </c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</row>
    <row r="250" spans="1:164" s="119" customFormat="1" x14ac:dyDescent="0.25">
      <c r="A250" s="82">
        <v>249</v>
      </c>
      <c r="B250" s="121">
        <f t="shared" si="3"/>
        <v>46116</v>
      </c>
      <c r="C250" s="115" t="s">
        <v>148</v>
      </c>
      <c r="D250" s="122">
        <v>3</v>
      </c>
      <c r="E250" s="125">
        <f>'BITÁCORA CALIDAD DE AGUA '!BA92</f>
        <v>0</v>
      </c>
      <c r="F250" s="125">
        <f>'BITÁCORA CALIDAD DE AGUA '!BD92</f>
        <v>0</v>
      </c>
      <c r="G250" s="125">
        <f>'BITÁCORA CALIDAD DE AGUA '!BG92</f>
        <v>0</v>
      </c>
      <c r="H250" s="125">
        <f>'BITÁCORA CALIDAD DE AGUA '!BJ92</f>
        <v>0</v>
      </c>
      <c r="I250" s="125">
        <f>'BITÁCORA CALIDAD DE AGUA '!BM92</f>
        <v>0</v>
      </c>
      <c r="J250" s="125">
        <f>'BITÁCORA CALIDAD DE AGUA '!BP92</f>
        <v>0</v>
      </c>
      <c r="K250" s="125">
        <f>'BITÁCORA CALIDAD DE AGUA '!BE1398</f>
        <v>0</v>
      </c>
      <c r="L250" s="125">
        <f>'BITÁCORA CALIDAD DE AGUA '!BV92</f>
        <v>0</v>
      </c>
      <c r="M250" s="125">
        <f>'BITÁCORA CALIDAD DE AGUA '!BY92</f>
        <v>0</v>
      </c>
      <c r="N250" s="125">
        <f>'BITÁCORA CALIDAD DE AGUA '!CB92</f>
        <v>0</v>
      </c>
      <c r="O250" s="125">
        <f>'BITÁCORA CALIDAD DE AGUA '!CE92</f>
        <v>0</v>
      </c>
      <c r="P250" s="116">
        <f>'BITÁCORA CALIDAD DE AGUA '!CH92</f>
        <v>0</v>
      </c>
      <c r="Q250" s="116">
        <f>'BITÁCORA CALIDAD DE AGUA '!CK92</f>
        <v>0</v>
      </c>
      <c r="R250" s="116">
        <f>'BITÁCORA CALIDAD DE AGUA '!CN92</f>
        <v>0</v>
      </c>
      <c r="S250" s="116">
        <f>'BITÁCORA CALIDAD DE AGUA '!CQ92</f>
        <v>0</v>
      </c>
      <c r="T250" s="143"/>
      <c r="U250" s="143"/>
      <c r="V250" s="143"/>
      <c r="W250" s="116">
        <f>INDEX('Tabla datos 1'!E250:V250,MATCH(DASHBOARD!$B$96,'Tabla datos 1'!$E$1:$V$1,0))</f>
        <v>0</v>
      </c>
      <c r="X250" s="116">
        <f>INDEX('Tabla datos 1'!E250:V250,MATCH(DASHBOARD!$B$275,'Tabla datos 1'!$E$1:$V$1,0))</f>
        <v>0</v>
      </c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</row>
    <row r="251" spans="1:164" s="119" customFormat="1" x14ac:dyDescent="0.25">
      <c r="A251" s="82">
        <v>250</v>
      </c>
      <c r="B251" s="121">
        <f t="shared" si="3"/>
        <v>46116</v>
      </c>
      <c r="C251" s="115" t="s">
        <v>149</v>
      </c>
      <c r="D251" s="122">
        <v>3</v>
      </c>
      <c r="E251" s="125">
        <f>'BITÁCORA CALIDAD DE AGUA '!BA93</f>
        <v>0</v>
      </c>
      <c r="F251" s="125">
        <f>'BITÁCORA CALIDAD DE AGUA '!BD93</f>
        <v>0</v>
      </c>
      <c r="G251" s="125">
        <f>'BITÁCORA CALIDAD DE AGUA '!BG93</f>
        <v>0</v>
      </c>
      <c r="H251" s="125">
        <f>'BITÁCORA CALIDAD DE AGUA '!BJ93</f>
        <v>0</v>
      </c>
      <c r="I251" s="125">
        <f>'BITÁCORA CALIDAD DE AGUA '!BM93</f>
        <v>0</v>
      </c>
      <c r="J251" s="125">
        <f>'BITÁCORA CALIDAD DE AGUA '!BP93</f>
        <v>0</v>
      </c>
      <c r="K251" s="125">
        <f>'BITÁCORA CALIDAD DE AGUA '!BE1399</f>
        <v>0</v>
      </c>
      <c r="L251" s="125">
        <f>'BITÁCORA CALIDAD DE AGUA '!BV93</f>
        <v>0</v>
      </c>
      <c r="M251" s="125">
        <f>'BITÁCORA CALIDAD DE AGUA '!BY93</f>
        <v>0</v>
      </c>
      <c r="N251" s="125">
        <f>'BITÁCORA CALIDAD DE AGUA '!CB93</f>
        <v>0</v>
      </c>
      <c r="O251" s="125">
        <f>'BITÁCORA CALIDAD DE AGUA '!CE93</f>
        <v>0</v>
      </c>
      <c r="P251" s="116">
        <f>'BITÁCORA CALIDAD DE AGUA '!CH93</f>
        <v>0</v>
      </c>
      <c r="Q251" s="116">
        <f>'BITÁCORA CALIDAD DE AGUA '!CK93</f>
        <v>0</v>
      </c>
      <c r="R251" s="116">
        <f>'BITÁCORA CALIDAD DE AGUA '!CN93</f>
        <v>0</v>
      </c>
      <c r="S251" s="116">
        <f>'BITÁCORA CALIDAD DE AGUA '!CQ93</f>
        <v>0</v>
      </c>
      <c r="T251" s="143"/>
      <c r="U251" s="143"/>
      <c r="V251" s="143"/>
      <c r="W251" s="116">
        <f>INDEX('Tabla datos 1'!E251:V251,MATCH(DASHBOARD!$B$96,'Tabla datos 1'!$E$1:$V$1,0))</f>
        <v>0</v>
      </c>
      <c r="X251" s="116">
        <f>INDEX('Tabla datos 1'!E251:V251,MATCH(DASHBOARD!$B$275,'Tabla datos 1'!$E$1:$V$1,0))</f>
        <v>0</v>
      </c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</row>
    <row r="252" spans="1:164" s="119" customFormat="1" x14ac:dyDescent="0.25">
      <c r="A252" s="82">
        <v>251</v>
      </c>
      <c r="B252" s="121">
        <f t="shared" si="3"/>
        <v>46116</v>
      </c>
      <c r="C252" s="115" t="s">
        <v>150</v>
      </c>
      <c r="D252" s="122">
        <v>3</v>
      </c>
      <c r="E252" s="125">
        <f>'BITÁCORA CALIDAD DE AGUA '!BA94</f>
        <v>0</v>
      </c>
      <c r="F252" s="125">
        <f>'BITÁCORA CALIDAD DE AGUA '!BD94</f>
        <v>0</v>
      </c>
      <c r="G252" s="125">
        <f>'BITÁCORA CALIDAD DE AGUA '!BG94</f>
        <v>0</v>
      </c>
      <c r="H252" s="125">
        <f>'BITÁCORA CALIDAD DE AGUA '!BJ94</f>
        <v>0</v>
      </c>
      <c r="I252" s="125">
        <f>'BITÁCORA CALIDAD DE AGUA '!BM94</f>
        <v>0</v>
      </c>
      <c r="J252" s="125">
        <f>'BITÁCORA CALIDAD DE AGUA '!BP94</f>
        <v>0</v>
      </c>
      <c r="K252" s="125">
        <f>'BITÁCORA CALIDAD DE AGUA '!BE1400</f>
        <v>0</v>
      </c>
      <c r="L252" s="125">
        <f>'BITÁCORA CALIDAD DE AGUA '!BV94</f>
        <v>0</v>
      </c>
      <c r="M252" s="125">
        <f>'BITÁCORA CALIDAD DE AGUA '!BY94</f>
        <v>0</v>
      </c>
      <c r="N252" s="125">
        <f>'BITÁCORA CALIDAD DE AGUA '!CB94</f>
        <v>0</v>
      </c>
      <c r="O252" s="125">
        <f>'BITÁCORA CALIDAD DE AGUA '!CE94</f>
        <v>0</v>
      </c>
      <c r="P252" s="116">
        <f>'BITÁCORA CALIDAD DE AGUA '!CH94</f>
        <v>0</v>
      </c>
      <c r="Q252" s="116">
        <f>'BITÁCORA CALIDAD DE AGUA '!CK94</f>
        <v>0</v>
      </c>
      <c r="R252" s="116">
        <f>'BITÁCORA CALIDAD DE AGUA '!CN94</f>
        <v>0</v>
      </c>
      <c r="S252" s="116">
        <f>'BITÁCORA CALIDAD DE AGUA '!CQ94</f>
        <v>0</v>
      </c>
      <c r="T252" s="143"/>
      <c r="U252" s="143"/>
      <c r="V252" s="143"/>
      <c r="W252" s="116">
        <f>INDEX('Tabla datos 1'!E252:V252,MATCH(DASHBOARD!$B$96,'Tabla datos 1'!$E$1:$V$1,0))</f>
        <v>0</v>
      </c>
      <c r="X252" s="116">
        <f>INDEX('Tabla datos 1'!E252:V252,MATCH(DASHBOARD!$B$275,'Tabla datos 1'!$E$1:$V$1,0))</f>
        <v>0</v>
      </c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</row>
    <row r="253" spans="1:164" s="128" customFormat="1" ht="15.75" thickBot="1" x14ac:dyDescent="0.3">
      <c r="A253" s="82">
        <v>252</v>
      </c>
      <c r="B253" s="121">
        <f t="shared" si="3"/>
        <v>46116</v>
      </c>
      <c r="C253" s="126" t="s">
        <v>151</v>
      </c>
      <c r="D253" s="127">
        <v>3</v>
      </c>
      <c r="E253" s="129">
        <f>'BITÁCORA CALIDAD DE AGUA '!BA95</f>
        <v>0</v>
      </c>
      <c r="F253" s="129">
        <f>'BITÁCORA CALIDAD DE AGUA '!BD95</f>
        <v>0</v>
      </c>
      <c r="G253" s="129">
        <f>'BITÁCORA CALIDAD DE AGUA '!BG95</f>
        <v>0</v>
      </c>
      <c r="H253" s="129">
        <f>'BITÁCORA CALIDAD DE AGUA '!BJ95</f>
        <v>0</v>
      </c>
      <c r="I253" s="129">
        <f>'BITÁCORA CALIDAD DE AGUA '!BM95</f>
        <v>0</v>
      </c>
      <c r="J253" s="129">
        <f>'BITÁCORA CALIDAD DE AGUA '!BP95</f>
        <v>0</v>
      </c>
      <c r="K253" s="129">
        <f>'BITÁCORA CALIDAD DE AGUA '!BE1401</f>
        <v>0</v>
      </c>
      <c r="L253" s="129">
        <f>'BITÁCORA CALIDAD DE AGUA '!BV95</f>
        <v>0</v>
      </c>
      <c r="M253" s="129">
        <f>'BITÁCORA CALIDAD DE AGUA '!BY95</f>
        <v>0</v>
      </c>
      <c r="N253" s="129">
        <f>'BITÁCORA CALIDAD DE AGUA '!CB95</f>
        <v>0</v>
      </c>
      <c r="O253" s="129">
        <f>'BITÁCORA CALIDAD DE AGUA '!CE95</f>
        <v>0</v>
      </c>
      <c r="P253" s="117">
        <f>'BITÁCORA CALIDAD DE AGUA '!CH95</f>
        <v>0</v>
      </c>
      <c r="Q253" s="117">
        <f>'BITÁCORA CALIDAD DE AGUA '!CK95</f>
        <v>0</v>
      </c>
      <c r="R253" s="117">
        <f>'BITÁCORA CALIDAD DE AGUA '!CN95</f>
        <v>0</v>
      </c>
      <c r="S253" s="117">
        <f>'BITÁCORA CALIDAD DE AGUA '!CQ95</f>
        <v>0</v>
      </c>
      <c r="T253" s="144"/>
      <c r="U253" s="144"/>
      <c r="V253" s="144"/>
      <c r="W253" s="117">
        <f>INDEX('Tabla datos 1'!E253:V253,MATCH(DASHBOARD!$B$96,'Tabla datos 1'!$E$1:$V$1,0))</f>
        <v>0</v>
      </c>
      <c r="X253" s="117">
        <f>INDEX('Tabla datos 1'!E253:V253,MATCH(DASHBOARD!$B$275,'Tabla datos 1'!$E$1:$V$1,0))</f>
        <v>0</v>
      </c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</row>
    <row r="254" spans="1:164" s="82" customFormat="1" ht="12.2" customHeight="1" x14ac:dyDescent="0.25">
      <c r="A254" s="82">
        <v>253</v>
      </c>
      <c r="B254" s="78">
        <f>+B253+1</f>
        <v>46117</v>
      </c>
      <c r="C254" s="79" t="s">
        <v>132</v>
      </c>
      <c r="D254" s="80">
        <v>1</v>
      </c>
      <c r="E254" s="81">
        <f>'BITÁCORA CALIDAD DE AGUA '!AY99</f>
        <v>0</v>
      </c>
      <c r="F254" s="81">
        <f>'BITÁCORA CALIDAD DE AGUA '!BB99</f>
        <v>0</v>
      </c>
      <c r="G254" s="81">
        <f>'BITÁCORA CALIDAD DE AGUA '!BE99</f>
        <v>0</v>
      </c>
      <c r="H254" s="81">
        <f>'BITÁCORA CALIDAD DE AGUA '!BH99</f>
        <v>0</v>
      </c>
      <c r="I254" s="81">
        <f>'BITÁCORA CALIDAD DE AGUA '!BK99</f>
        <v>0</v>
      </c>
      <c r="J254" s="81">
        <f>'BITÁCORA CALIDAD DE AGUA '!BN99</f>
        <v>0</v>
      </c>
      <c r="K254" s="81">
        <f>'BITÁCORA CALIDAD DE AGUA '!BQ99</f>
        <v>0</v>
      </c>
      <c r="L254" s="81">
        <f>'BITÁCORA CALIDAD DE AGUA '!BT99</f>
        <v>0</v>
      </c>
      <c r="M254" s="81">
        <f>'BITÁCORA CALIDAD DE AGUA '!BW99</f>
        <v>0</v>
      </c>
      <c r="N254" s="81">
        <f>'BITÁCORA CALIDAD DE AGUA '!BZ99</f>
        <v>0</v>
      </c>
      <c r="O254" s="81">
        <f>'BITÁCORA CALIDAD DE AGUA '!CC99</f>
        <v>0</v>
      </c>
      <c r="P254" s="79">
        <f>'BITÁCORA CALIDAD DE AGUA '!CF99</f>
        <v>0</v>
      </c>
      <c r="Q254" s="79">
        <f>'BITÁCORA CALIDAD DE AGUA '!CI99</f>
        <v>0</v>
      </c>
      <c r="R254" s="79">
        <f>'BITÁCORA CALIDAD DE AGUA '!CL99</f>
        <v>0</v>
      </c>
      <c r="S254" s="79">
        <f>'BITÁCORA CALIDAD DE AGUA '!CO99</f>
        <v>0</v>
      </c>
      <c r="T254" s="130"/>
      <c r="U254" s="130"/>
      <c r="V254" s="130"/>
      <c r="W254" s="79">
        <f>INDEX('Tabla datos 1'!E254:V254,MATCH(DASHBOARD!$B$96,'Tabla datos 1'!$E$1:$V$1,0))</f>
        <v>0</v>
      </c>
      <c r="X254" s="79">
        <f>INDEX('Tabla datos 1'!E254:V254,MATCH(DASHBOARD!$B$275,'Tabla datos 1'!$E$1:$V$1,0))</f>
        <v>0</v>
      </c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</row>
    <row r="255" spans="1:164" s="82" customFormat="1" ht="12.2" customHeight="1" x14ac:dyDescent="0.25">
      <c r="A255" s="82">
        <v>254</v>
      </c>
      <c r="B255" s="83">
        <f>+B254</f>
        <v>46117</v>
      </c>
      <c r="C255" s="84" t="s">
        <v>9</v>
      </c>
      <c r="D255" s="85">
        <v>1</v>
      </c>
      <c r="E255" s="86">
        <f>'BITÁCORA CALIDAD DE AGUA '!AY100</f>
        <v>0</v>
      </c>
      <c r="F255" s="86">
        <f>'BITÁCORA CALIDAD DE AGUA '!BB100</f>
        <v>0</v>
      </c>
      <c r="G255" s="86">
        <f>'BITÁCORA CALIDAD DE AGUA '!BE100</f>
        <v>0</v>
      </c>
      <c r="H255" s="86">
        <f>'BITÁCORA CALIDAD DE AGUA '!BH100</f>
        <v>0</v>
      </c>
      <c r="I255" s="86">
        <f>'BITÁCORA CALIDAD DE AGUA '!BK100</f>
        <v>0</v>
      </c>
      <c r="J255" s="86">
        <f>'BITÁCORA CALIDAD DE AGUA '!BN100</f>
        <v>0</v>
      </c>
      <c r="K255" s="86">
        <f>'BITÁCORA CALIDAD DE AGUA '!BQ100</f>
        <v>0</v>
      </c>
      <c r="L255" s="86">
        <f>'BITÁCORA CALIDAD DE AGUA '!BT100</f>
        <v>0</v>
      </c>
      <c r="M255" s="86">
        <f>'BITÁCORA CALIDAD DE AGUA '!BW100</f>
        <v>0</v>
      </c>
      <c r="N255" s="86">
        <f>'BITÁCORA CALIDAD DE AGUA '!BZ100</f>
        <v>0</v>
      </c>
      <c r="O255" s="86">
        <f>'BITÁCORA CALIDAD DE AGUA '!CC100</f>
        <v>0</v>
      </c>
      <c r="P255" s="87">
        <f>'BITÁCORA CALIDAD DE AGUA '!CF100</f>
        <v>0</v>
      </c>
      <c r="Q255" s="87">
        <f>'BITÁCORA CALIDAD DE AGUA '!CI100</f>
        <v>0</v>
      </c>
      <c r="R255" s="87">
        <f>'BITÁCORA CALIDAD DE AGUA '!CL100</f>
        <v>0</v>
      </c>
      <c r="S255" s="87">
        <f>'BITÁCORA CALIDAD DE AGUA '!CO100</f>
        <v>0</v>
      </c>
      <c r="T255" s="131"/>
      <c r="U255" s="131"/>
      <c r="V255" s="131"/>
      <c r="W255" s="87">
        <f>INDEX('Tabla datos 1'!E255:V255,MATCH(DASHBOARD!$B$96,'Tabla datos 1'!$E$1:$V$1,0))</f>
        <v>0</v>
      </c>
      <c r="X255" s="87">
        <f>INDEX('Tabla datos 1'!E255:V255,MATCH(DASHBOARD!$B$275,'Tabla datos 1'!$E$1:$V$1,0))</f>
        <v>0</v>
      </c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</row>
    <row r="256" spans="1:164" s="82" customFormat="1" ht="12.2" customHeight="1" x14ac:dyDescent="0.25">
      <c r="A256" s="82">
        <v>255</v>
      </c>
      <c r="B256" s="83">
        <f t="shared" ref="B256:B316" si="4">+B255</f>
        <v>46117</v>
      </c>
      <c r="C256" s="88" t="s">
        <v>133</v>
      </c>
      <c r="D256" s="85">
        <v>1</v>
      </c>
      <c r="E256" s="89">
        <f>'BITÁCORA CALIDAD DE AGUA '!AY101</f>
        <v>0</v>
      </c>
      <c r="F256" s="89">
        <f>'BITÁCORA CALIDAD DE AGUA '!BB101</f>
        <v>0</v>
      </c>
      <c r="G256" s="89">
        <f>'BITÁCORA CALIDAD DE AGUA '!BE101</f>
        <v>0</v>
      </c>
      <c r="H256" s="89">
        <f>'BITÁCORA CALIDAD DE AGUA '!BH101</f>
        <v>0</v>
      </c>
      <c r="I256" s="89">
        <f>'BITÁCORA CALIDAD DE AGUA '!BK101</f>
        <v>0</v>
      </c>
      <c r="J256" s="89">
        <f>'BITÁCORA CALIDAD DE AGUA '!BN101</f>
        <v>0</v>
      </c>
      <c r="K256" s="89">
        <f>'BITÁCORA CALIDAD DE AGUA '!BQ101</f>
        <v>0</v>
      </c>
      <c r="L256" s="89">
        <f>'BITÁCORA CALIDAD DE AGUA '!BT101</f>
        <v>0</v>
      </c>
      <c r="M256" s="89">
        <f>'BITÁCORA CALIDAD DE AGUA '!BW101</f>
        <v>0</v>
      </c>
      <c r="N256" s="89">
        <f>'BITÁCORA CALIDAD DE AGUA '!BZ101</f>
        <v>0</v>
      </c>
      <c r="O256" s="89">
        <f>'BITÁCORA CALIDAD DE AGUA '!CC101</f>
        <v>0</v>
      </c>
      <c r="P256" s="88">
        <f>'BITÁCORA CALIDAD DE AGUA '!CF101</f>
        <v>0</v>
      </c>
      <c r="Q256" s="88">
        <f>'BITÁCORA CALIDAD DE AGUA '!CI101</f>
        <v>0</v>
      </c>
      <c r="R256" s="88">
        <f>'BITÁCORA CALIDAD DE AGUA '!CL101</f>
        <v>0</v>
      </c>
      <c r="S256" s="88">
        <f>'BITÁCORA CALIDAD DE AGUA '!CO101</f>
        <v>0</v>
      </c>
      <c r="T256" s="132"/>
      <c r="U256" s="132"/>
      <c r="V256" s="132"/>
      <c r="W256" s="88">
        <f>INDEX('Tabla datos 1'!E256:V256,MATCH(DASHBOARD!$B$96,'Tabla datos 1'!$E$1:$V$1,0))</f>
        <v>0</v>
      </c>
      <c r="X256" s="88">
        <f>INDEX('Tabla datos 1'!E256:V256,MATCH(DASHBOARD!$B$275,'Tabla datos 1'!$E$1:$V$1,0))</f>
        <v>0</v>
      </c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</row>
    <row r="257" spans="1:164" s="82" customFormat="1" ht="12.2" customHeight="1" x14ac:dyDescent="0.25">
      <c r="A257" s="82">
        <v>256</v>
      </c>
      <c r="B257" s="83">
        <f t="shared" si="4"/>
        <v>46117</v>
      </c>
      <c r="C257" s="88" t="s">
        <v>134</v>
      </c>
      <c r="D257" s="85">
        <v>1</v>
      </c>
      <c r="E257" s="90">
        <f>'BITÁCORA CALIDAD DE AGUA '!AY102</f>
        <v>0</v>
      </c>
      <c r="F257" s="90">
        <f>'BITÁCORA CALIDAD DE AGUA '!BB102</f>
        <v>0</v>
      </c>
      <c r="G257" s="90">
        <f>'BITÁCORA CALIDAD DE AGUA '!BE102</f>
        <v>0</v>
      </c>
      <c r="H257" s="90">
        <f>'BITÁCORA CALIDAD DE AGUA '!BH102</f>
        <v>0</v>
      </c>
      <c r="I257" s="90">
        <f>'BITÁCORA CALIDAD DE AGUA '!BK102</f>
        <v>0</v>
      </c>
      <c r="J257" s="90">
        <f>'BITÁCORA CALIDAD DE AGUA '!BN102</f>
        <v>0</v>
      </c>
      <c r="K257" s="90">
        <f>'BITÁCORA CALIDAD DE AGUA '!BQ102</f>
        <v>0</v>
      </c>
      <c r="L257" s="90">
        <f>'BITÁCORA CALIDAD DE AGUA '!BT102</f>
        <v>0</v>
      </c>
      <c r="M257" s="90">
        <f>'BITÁCORA CALIDAD DE AGUA '!BW102</f>
        <v>0</v>
      </c>
      <c r="N257" s="90">
        <f>'BITÁCORA CALIDAD DE AGUA '!BZ102</f>
        <v>0</v>
      </c>
      <c r="O257" s="90">
        <f>'BITÁCORA CALIDAD DE AGUA '!CC102</f>
        <v>0</v>
      </c>
      <c r="P257" s="84">
        <f>'BITÁCORA CALIDAD DE AGUA '!CF102</f>
        <v>0</v>
      </c>
      <c r="Q257" s="84">
        <f>'BITÁCORA CALIDAD DE AGUA '!CI102</f>
        <v>0</v>
      </c>
      <c r="R257" s="84">
        <f>'BITÁCORA CALIDAD DE AGUA '!CL102</f>
        <v>0</v>
      </c>
      <c r="S257" s="84">
        <f>'BITÁCORA CALIDAD DE AGUA '!CO102</f>
        <v>0</v>
      </c>
      <c r="T257" s="133"/>
      <c r="U257" s="133"/>
      <c r="V257" s="133"/>
      <c r="W257" s="84">
        <f>INDEX('Tabla datos 1'!E257:V257,MATCH(DASHBOARD!$B$96,'Tabla datos 1'!$E$1:$V$1,0))</f>
        <v>0</v>
      </c>
      <c r="X257" s="84">
        <f>INDEX('Tabla datos 1'!E257:V257,MATCH(DASHBOARD!$B$275,'Tabla datos 1'!$E$1:$V$1,0))</f>
        <v>0</v>
      </c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</row>
    <row r="258" spans="1:164" s="82" customFormat="1" ht="12.2" customHeight="1" x14ac:dyDescent="0.25">
      <c r="A258" s="82">
        <v>257</v>
      </c>
      <c r="B258" s="83">
        <f t="shared" si="4"/>
        <v>46117</v>
      </c>
      <c r="C258" s="88" t="s">
        <v>135</v>
      </c>
      <c r="D258" s="85">
        <v>1</v>
      </c>
      <c r="E258" s="90">
        <f>'BITÁCORA CALIDAD DE AGUA '!AY103</f>
        <v>0</v>
      </c>
      <c r="F258" s="90">
        <f>'BITÁCORA CALIDAD DE AGUA '!BB103</f>
        <v>0</v>
      </c>
      <c r="G258" s="90">
        <f>'BITÁCORA CALIDAD DE AGUA '!BE103</f>
        <v>0</v>
      </c>
      <c r="H258" s="90">
        <f>'BITÁCORA CALIDAD DE AGUA '!BH103</f>
        <v>0</v>
      </c>
      <c r="I258" s="90">
        <f>'BITÁCORA CALIDAD DE AGUA '!BK103</f>
        <v>0</v>
      </c>
      <c r="J258" s="90">
        <f>'BITÁCORA CALIDAD DE AGUA '!BN103</f>
        <v>0</v>
      </c>
      <c r="K258" s="90">
        <f>'BITÁCORA CALIDAD DE AGUA '!BQ103</f>
        <v>0</v>
      </c>
      <c r="L258" s="90">
        <f>'BITÁCORA CALIDAD DE AGUA '!BT103</f>
        <v>0</v>
      </c>
      <c r="M258" s="90">
        <f>'BITÁCORA CALIDAD DE AGUA '!BW103</f>
        <v>0</v>
      </c>
      <c r="N258" s="90">
        <f>'BITÁCORA CALIDAD DE AGUA '!BZ103</f>
        <v>0</v>
      </c>
      <c r="O258" s="90">
        <f>'BITÁCORA CALIDAD DE AGUA '!CC103</f>
        <v>0</v>
      </c>
      <c r="P258" s="84">
        <f>'BITÁCORA CALIDAD DE AGUA '!CF103</f>
        <v>0</v>
      </c>
      <c r="Q258" s="84">
        <f>'BITÁCORA CALIDAD DE AGUA '!CI103</f>
        <v>0</v>
      </c>
      <c r="R258" s="84">
        <f>'BITÁCORA CALIDAD DE AGUA '!CL103</f>
        <v>0</v>
      </c>
      <c r="S258" s="84">
        <f>'BITÁCORA CALIDAD DE AGUA '!CO103</f>
        <v>0</v>
      </c>
      <c r="T258" s="133"/>
      <c r="U258" s="133"/>
      <c r="V258" s="133"/>
      <c r="W258" s="84">
        <f>INDEX('Tabla datos 1'!E258:V258,MATCH(DASHBOARD!$B$96,'Tabla datos 1'!$E$1:$V$1,0))</f>
        <v>0</v>
      </c>
      <c r="X258" s="84">
        <f>INDEX('Tabla datos 1'!E258:V258,MATCH(DASHBOARD!$B$275,'Tabla datos 1'!$E$1:$V$1,0))</f>
        <v>0</v>
      </c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</row>
    <row r="259" spans="1:164" s="82" customFormat="1" ht="12.2" customHeight="1" x14ac:dyDescent="0.25">
      <c r="A259" s="82">
        <v>258</v>
      </c>
      <c r="B259" s="83">
        <f t="shared" si="4"/>
        <v>46117</v>
      </c>
      <c r="C259" s="88" t="s">
        <v>136</v>
      </c>
      <c r="D259" s="85">
        <v>1</v>
      </c>
      <c r="E259" s="90">
        <f>'BITÁCORA CALIDAD DE AGUA '!AY104</f>
        <v>0</v>
      </c>
      <c r="F259" s="90">
        <f>'BITÁCORA CALIDAD DE AGUA '!BB104</f>
        <v>0</v>
      </c>
      <c r="G259" s="90">
        <f>'BITÁCORA CALIDAD DE AGUA '!BE104</f>
        <v>0</v>
      </c>
      <c r="H259" s="90">
        <f>'BITÁCORA CALIDAD DE AGUA '!BH104</f>
        <v>0</v>
      </c>
      <c r="I259" s="90">
        <f>'BITÁCORA CALIDAD DE AGUA '!BK104</f>
        <v>0</v>
      </c>
      <c r="J259" s="90">
        <f>'BITÁCORA CALIDAD DE AGUA '!BN104</f>
        <v>0</v>
      </c>
      <c r="K259" s="90">
        <f>'BITÁCORA CALIDAD DE AGUA '!BQ104</f>
        <v>0</v>
      </c>
      <c r="L259" s="90">
        <f>'BITÁCORA CALIDAD DE AGUA '!BT104</f>
        <v>0</v>
      </c>
      <c r="M259" s="90">
        <f>'BITÁCORA CALIDAD DE AGUA '!BW104</f>
        <v>0</v>
      </c>
      <c r="N259" s="90">
        <f>'BITÁCORA CALIDAD DE AGUA '!BZ104</f>
        <v>0</v>
      </c>
      <c r="O259" s="90">
        <f>'BITÁCORA CALIDAD DE AGUA '!CC104</f>
        <v>0</v>
      </c>
      <c r="P259" s="84">
        <f>'BITÁCORA CALIDAD DE AGUA '!CF104</f>
        <v>0</v>
      </c>
      <c r="Q259" s="84">
        <f>'BITÁCORA CALIDAD DE AGUA '!CI104</f>
        <v>0</v>
      </c>
      <c r="R259" s="84">
        <f>'BITÁCORA CALIDAD DE AGUA '!CL104</f>
        <v>0</v>
      </c>
      <c r="S259" s="84">
        <f>'BITÁCORA CALIDAD DE AGUA '!CO104</f>
        <v>0</v>
      </c>
      <c r="T259" s="133"/>
      <c r="U259" s="133"/>
      <c r="V259" s="133"/>
      <c r="W259" s="84">
        <f>INDEX('Tabla datos 1'!E259:V259,MATCH(DASHBOARD!$B$96,'Tabla datos 1'!$E$1:$V$1,0))</f>
        <v>0</v>
      </c>
      <c r="X259" s="84">
        <f>INDEX('Tabla datos 1'!E259:V259,MATCH(DASHBOARD!$B$275,'Tabla datos 1'!$E$1:$V$1,0))</f>
        <v>0</v>
      </c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</row>
    <row r="260" spans="1:164" s="82" customFormat="1" ht="12.2" customHeight="1" x14ac:dyDescent="0.25">
      <c r="A260" s="82">
        <v>259</v>
      </c>
      <c r="B260" s="83">
        <f t="shared" si="4"/>
        <v>46117</v>
      </c>
      <c r="C260" s="88" t="s">
        <v>137</v>
      </c>
      <c r="D260" s="85">
        <v>1</v>
      </c>
      <c r="E260" s="90">
        <f>'BITÁCORA CALIDAD DE AGUA '!AY105</f>
        <v>0</v>
      </c>
      <c r="F260" s="90">
        <f>'BITÁCORA CALIDAD DE AGUA '!BB105</f>
        <v>0</v>
      </c>
      <c r="G260" s="90">
        <f>'BITÁCORA CALIDAD DE AGUA '!BE105</f>
        <v>0</v>
      </c>
      <c r="H260" s="90">
        <f>'BITÁCORA CALIDAD DE AGUA '!BH105</f>
        <v>0</v>
      </c>
      <c r="I260" s="90">
        <f>'BITÁCORA CALIDAD DE AGUA '!BK105</f>
        <v>0</v>
      </c>
      <c r="J260" s="90">
        <f>'BITÁCORA CALIDAD DE AGUA '!BN105</f>
        <v>0</v>
      </c>
      <c r="K260" s="90">
        <f>'BITÁCORA CALIDAD DE AGUA '!BQ105</f>
        <v>0</v>
      </c>
      <c r="L260" s="90">
        <f>'BITÁCORA CALIDAD DE AGUA '!BT105</f>
        <v>0</v>
      </c>
      <c r="M260" s="90">
        <f>'BITÁCORA CALIDAD DE AGUA '!BW105</f>
        <v>0</v>
      </c>
      <c r="N260" s="90">
        <f>'BITÁCORA CALIDAD DE AGUA '!BZ105</f>
        <v>0</v>
      </c>
      <c r="O260" s="90">
        <f>'BITÁCORA CALIDAD DE AGUA '!CC105</f>
        <v>0</v>
      </c>
      <c r="P260" s="84">
        <f>'BITÁCORA CALIDAD DE AGUA '!CF105</f>
        <v>0</v>
      </c>
      <c r="Q260" s="84">
        <f>'BITÁCORA CALIDAD DE AGUA '!CI105</f>
        <v>0</v>
      </c>
      <c r="R260" s="84">
        <f>'BITÁCORA CALIDAD DE AGUA '!CL105</f>
        <v>0</v>
      </c>
      <c r="S260" s="84">
        <f>'BITÁCORA CALIDAD DE AGUA '!CO105</f>
        <v>0</v>
      </c>
      <c r="T260" s="133"/>
      <c r="U260" s="133"/>
      <c r="V260" s="133"/>
      <c r="W260" s="84">
        <f>INDEX('Tabla datos 1'!E260:V260,MATCH(DASHBOARD!$B$96,'Tabla datos 1'!$E$1:$V$1,0))</f>
        <v>0</v>
      </c>
      <c r="X260" s="84">
        <f>INDEX('Tabla datos 1'!E260:V260,MATCH(DASHBOARD!$B$275,'Tabla datos 1'!$E$1:$V$1,0))</f>
        <v>0</v>
      </c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</row>
    <row r="261" spans="1:164" s="82" customFormat="1" ht="12.2" customHeight="1" x14ac:dyDescent="0.25">
      <c r="A261" s="82">
        <v>260</v>
      </c>
      <c r="B261" s="83">
        <f t="shared" si="4"/>
        <v>46117</v>
      </c>
      <c r="C261" s="88" t="s">
        <v>138</v>
      </c>
      <c r="D261" s="85">
        <v>1</v>
      </c>
      <c r="E261" s="90">
        <f>'BITÁCORA CALIDAD DE AGUA '!AY106</f>
        <v>0</v>
      </c>
      <c r="F261" s="90">
        <f>'BITÁCORA CALIDAD DE AGUA '!BB106</f>
        <v>0</v>
      </c>
      <c r="G261" s="90">
        <f>'BITÁCORA CALIDAD DE AGUA '!BE106</f>
        <v>0</v>
      </c>
      <c r="H261" s="90">
        <f>'BITÁCORA CALIDAD DE AGUA '!BH106</f>
        <v>0</v>
      </c>
      <c r="I261" s="90">
        <f>'BITÁCORA CALIDAD DE AGUA '!BK106</f>
        <v>0</v>
      </c>
      <c r="J261" s="90">
        <f>'BITÁCORA CALIDAD DE AGUA '!BN106</f>
        <v>0</v>
      </c>
      <c r="K261" s="90">
        <f>'BITÁCORA CALIDAD DE AGUA '!BQ106</f>
        <v>0</v>
      </c>
      <c r="L261" s="90">
        <f>'BITÁCORA CALIDAD DE AGUA '!BT106</f>
        <v>0</v>
      </c>
      <c r="M261" s="90">
        <f>'BITÁCORA CALIDAD DE AGUA '!BW106</f>
        <v>0</v>
      </c>
      <c r="N261" s="90">
        <f>'BITÁCORA CALIDAD DE AGUA '!BZ106</f>
        <v>0</v>
      </c>
      <c r="O261" s="90">
        <f>'BITÁCORA CALIDAD DE AGUA '!CC106</f>
        <v>0</v>
      </c>
      <c r="P261" s="84">
        <f>'BITÁCORA CALIDAD DE AGUA '!CF106</f>
        <v>0</v>
      </c>
      <c r="Q261" s="84">
        <f>'BITÁCORA CALIDAD DE AGUA '!CI106</f>
        <v>0</v>
      </c>
      <c r="R261" s="84">
        <f>'BITÁCORA CALIDAD DE AGUA '!CL106</f>
        <v>0</v>
      </c>
      <c r="S261" s="84">
        <f>'BITÁCORA CALIDAD DE AGUA '!CO106</f>
        <v>0</v>
      </c>
      <c r="T261" s="133"/>
      <c r="U261" s="133"/>
      <c r="V261" s="133"/>
      <c r="W261" s="84">
        <f>INDEX('Tabla datos 1'!E261:V261,MATCH(DASHBOARD!$B$96,'Tabla datos 1'!$E$1:$V$1,0))</f>
        <v>0</v>
      </c>
      <c r="X261" s="84">
        <f>INDEX('Tabla datos 1'!E261:V261,MATCH(DASHBOARD!$B$275,'Tabla datos 1'!$E$1:$V$1,0))</f>
        <v>0</v>
      </c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</row>
    <row r="262" spans="1:164" s="82" customFormat="1" ht="12.2" customHeight="1" x14ac:dyDescent="0.25">
      <c r="A262" s="82">
        <v>261</v>
      </c>
      <c r="B262" s="83">
        <f t="shared" si="4"/>
        <v>46117</v>
      </c>
      <c r="C262" s="88" t="s">
        <v>139</v>
      </c>
      <c r="D262" s="85">
        <v>1</v>
      </c>
      <c r="E262" s="90">
        <f>'BITÁCORA CALIDAD DE AGUA '!AY107</f>
        <v>0</v>
      </c>
      <c r="F262" s="90">
        <f>'BITÁCORA CALIDAD DE AGUA '!BB107</f>
        <v>0</v>
      </c>
      <c r="G262" s="90">
        <f>'BITÁCORA CALIDAD DE AGUA '!BE107</f>
        <v>0</v>
      </c>
      <c r="H262" s="90">
        <f>'BITÁCORA CALIDAD DE AGUA '!BH107</f>
        <v>0</v>
      </c>
      <c r="I262" s="90">
        <f>'BITÁCORA CALIDAD DE AGUA '!BK107</f>
        <v>0</v>
      </c>
      <c r="J262" s="90">
        <f>'BITÁCORA CALIDAD DE AGUA '!BN107</f>
        <v>0</v>
      </c>
      <c r="K262" s="90">
        <f>'BITÁCORA CALIDAD DE AGUA '!BQ107</f>
        <v>0</v>
      </c>
      <c r="L262" s="90">
        <f>'BITÁCORA CALIDAD DE AGUA '!BT107</f>
        <v>0</v>
      </c>
      <c r="M262" s="90">
        <f>'BITÁCORA CALIDAD DE AGUA '!BW107</f>
        <v>0</v>
      </c>
      <c r="N262" s="90">
        <f>'BITÁCORA CALIDAD DE AGUA '!BZ107</f>
        <v>0</v>
      </c>
      <c r="O262" s="90">
        <f>'BITÁCORA CALIDAD DE AGUA '!CC107</f>
        <v>0</v>
      </c>
      <c r="P262" s="84">
        <f>'BITÁCORA CALIDAD DE AGUA '!CF107</f>
        <v>0</v>
      </c>
      <c r="Q262" s="84">
        <f>'BITÁCORA CALIDAD DE AGUA '!CI107</f>
        <v>0</v>
      </c>
      <c r="R262" s="84">
        <f>'BITÁCORA CALIDAD DE AGUA '!CL107</f>
        <v>0</v>
      </c>
      <c r="S262" s="84">
        <f>'BITÁCORA CALIDAD DE AGUA '!CO107</f>
        <v>0</v>
      </c>
      <c r="T262" s="133"/>
      <c r="U262" s="133"/>
      <c r="V262" s="133"/>
      <c r="W262" s="84">
        <f>INDEX('Tabla datos 1'!E262:V262,MATCH(DASHBOARD!$B$96,'Tabla datos 1'!$E$1:$V$1,0))</f>
        <v>0</v>
      </c>
      <c r="X262" s="84">
        <f>INDEX('Tabla datos 1'!E262:V262,MATCH(DASHBOARD!$B$275,'Tabla datos 1'!$E$1:$V$1,0))</f>
        <v>0</v>
      </c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</row>
    <row r="263" spans="1:164" s="82" customFormat="1" ht="12.2" customHeight="1" x14ac:dyDescent="0.25">
      <c r="A263" s="82">
        <v>262</v>
      </c>
      <c r="B263" s="83">
        <f t="shared" si="4"/>
        <v>46117</v>
      </c>
      <c r="C263" s="88" t="s">
        <v>140</v>
      </c>
      <c r="D263" s="85">
        <v>1</v>
      </c>
      <c r="E263" s="90">
        <f>'BITÁCORA CALIDAD DE AGUA '!AY108</f>
        <v>0</v>
      </c>
      <c r="F263" s="90">
        <f>'BITÁCORA CALIDAD DE AGUA '!BB108</f>
        <v>0</v>
      </c>
      <c r="G263" s="90">
        <f>'BITÁCORA CALIDAD DE AGUA '!BE108</f>
        <v>0</v>
      </c>
      <c r="H263" s="90">
        <f>'BITÁCORA CALIDAD DE AGUA '!BH108</f>
        <v>0</v>
      </c>
      <c r="I263" s="90">
        <f>'BITÁCORA CALIDAD DE AGUA '!BK108</f>
        <v>0</v>
      </c>
      <c r="J263" s="90">
        <f>'BITÁCORA CALIDAD DE AGUA '!BN108</f>
        <v>0</v>
      </c>
      <c r="K263" s="90">
        <f>'BITÁCORA CALIDAD DE AGUA '!BQ108</f>
        <v>0</v>
      </c>
      <c r="L263" s="90">
        <f>'BITÁCORA CALIDAD DE AGUA '!BT108</f>
        <v>0</v>
      </c>
      <c r="M263" s="90">
        <f>'BITÁCORA CALIDAD DE AGUA '!BW108</f>
        <v>0</v>
      </c>
      <c r="N263" s="90">
        <f>'BITÁCORA CALIDAD DE AGUA '!BZ108</f>
        <v>0</v>
      </c>
      <c r="O263" s="90">
        <f>'BITÁCORA CALIDAD DE AGUA '!CC108</f>
        <v>0</v>
      </c>
      <c r="P263" s="84">
        <f>'BITÁCORA CALIDAD DE AGUA '!CF108</f>
        <v>0</v>
      </c>
      <c r="Q263" s="84">
        <f>'BITÁCORA CALIDAD DE AGUA '!CI108</f>
        <v>0</v>
      </c>
      <c r="R263" s="84">
        <f>'BITÁCORA CALIDAD DE AGUA '!CL108</f>
        <v>0</v>
      </c>
      <c r="S263" s="84">
        <f>'BITÁCORA CALIDAD DE AGUA '!CO108</f>
        <v>0</v>
      </c>
      <c r="T263" s="133"/>
      <c r="U263" s="133"/>
      <c r="V263" s="133"/>
      <c r="W263" s="84">
        <f>INDEX('Tabla datos 1'!E263:V263,MATCH(DASHBOARD!$B$96,'Tabla datos 1'!$E$1:$V$1,0))</f>
        <v>0</v>
      </c>
      <c r="X263" s="84">
        <f>INDEX('Tabla datos 1'!E263:V263,MATCH(DASHBOARD!$B$275,'Tabla datos 1'!$E$1:$V$1,0))</f>
        <v>0</v>
      </c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</row>
    <row r="264" spans="1:164" s="82" customFormat="1" ht="12.2" customHeight="1" x14ac:dyDescent="0.25">
      <c r="A264" s="82">
        <v>263</v>
      </c>
      <c r="B264" s="83">
        <f t="shared" si="4"/>
        <v>46117</v>
      </c>
      <c r="C264" s="88" t="s">
        <v>141</v>
      </c>
      <c r="D264" s="85">
        <v>1</v>
      </c>
      <c r="E264" s="90">
        <f>'BITÁCORA CALIDAD DE AGUA '!AY109</f>
        <v>0</v>
      </c>
      <c r="F264" s="90">
        <f>'BITÁCORA CALIDAD DE AGUA '!BB109</f>
        <v>0</v>
      </c>
      <c r="G264" s="90">
        <f>'BITÁCORA CALIDAD DE AGUA '!BE109</f>
        <v>0</v>
      </c>
      <c r="H264" s="90">
        <f>'BITÁCORA CALIDAD DE AGUA '!BH109</f>
        <v>0</v>
      </c>
      <c r="I264" s="90">
        <f>'BITÁCORA CALIDAD DE AGUA '!BK109</f>
        <v>0</v>
      </c>
      <c r="J264" s="90">
        <f>'BITÁCORA CALIDAD DE AGUA '!BN109</f>
        <v>0</v>
      </c>
      <c r="K264" s="90">
        <f>'BITÁCORA CALIDAD DE AGUA '!BQ109</f>
        <v>0</v>
      </c>
      <c r="L264" s="90">
        <f>'BITÁCORA CALIDAD DE AGUA '!BT109</f>
        <v>0</v>
      </c>
      <c r="M264" s="90">
        <f>'BITÁCORA CALIDAD DE AGUA '!BW109</f>
        <v>0</v>
      </c>
      <c r="N264" s="90">
        <f>'BITÁCORA CALIDAD DE AGUA '!BZ109</f>
        <v>0</v>
      </c>
      <c r="O264" s="90">
        <f>'BITÁCORA CALIDAD DE AGUA '!CC109</f>
        <v>0</v>
      </c>
      <c r="P264" s="84">
        <f>'BITÁCORA CALIDAD DE AGUA '!CF109</f>
        <v>0</v>
      </c>
      <c r="Q264" s="84">
        <f>'BITÁCORA CALIDAD DE AGUA '!CI109</f>
        <v>0</v>
      </c>
      <c r="R264" s="84">
        <f>'BITÁCORA CALIDAD DE AGUA '!CL109</f>
        <v>0</v>
      </c>
      <c r="S264" s="84">
        <f>'BITÁCORA CALIDAD DE AGUA '!CO109</f>
        <v>0</v>
      </c>
      <c r="T264" s="133"/>
      <c r="U264" s="133"/>
      <c r="V264" s="133"/>
      <c r="W264" s="84">
        <f>INDEX('Tabla datos 1'!E264:V264,MATCH(DASHBOARD!$B$96,'Tabla datos 1'!$E$1:$V$1,0))</f>
        <v>0</v>
      </c>
      <c r="X264" s="84">
        <f>INDEX('Tabla datos 1'!E264:V264,MATCH(DASHBOARD!$B$275,'Tabla datos 1'!$E$1:$V$1,0))</f>
        <v>0</v>
      </c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</row>
    <row r="265" spans="1:164" s="82" customFormat="1" ht="12.2" customHeight="1" x14ac:dyDescent="0.25">
      <c r="A265" s="82">
        <v>264</v>
      </c>
      <c r="B265" s="83">
        <f t="shared" si="4"/>
        <v>46117</v>
      </c>
      <c r="C265" s="88" t="s">
        <v>142</v>
      </c>
      <c r="D265" s="85">
        <v>1</v>
      </c>
      <c r="E265" s="90">
        <f>'BITÁCORA CALIDAD DE AGUA '!AY110</f>
        <v>0</v>
      </c>
      <c r="F265" s="90">
        <f>'BITÁCORA CALIDAD DE AGUA '!BB110</f>
        <v>0</v>
      </c>
      <c r="G265" s="90">
        <f>'BITÁCORA CALIDAD DE AGUA '!BE110</f>
        <v>0</v>
      </c>
      <c r="H265" s="90">
        <f>'BITÁCORA CALIDAD DE AGUA '!BH110</f>
        <v>0</v>
      </c>
      <c r="I265" s="90">
        <f>'BITÁCORA CALIDAD DE AGUA '!BK110</f>
        <v>0</v>
      </c>
      <c r="J265" s="90">
        <f>'BITÁCORA CALIDAD DE AGUA '!BN110</f>
        <v>0</v>
      </c>
      <c r="K265" s="90">
        <f>'BITÁCORA CALIDAD DE AGUA '!BQ110</f>
        <v>0</v>
      </c>
      <c r="L265" s="90">
        <f>'BITÁCORA CALIDAD DE AGUA '!BT110</f>
        <v>0</v>
      </c>
      <c r="M265" s="90">
        <f>'BITÁCORA CALIDAD DE AGUA '!BW110</f>
        <v>0</v>
      </c>
      <c r="N265" s="90">
        <f>'BITÁCORA CALIDAD DE AGUA '!BZ110</f>
        <v>0</v>
      </c>
      <c r="O265" s="90">
        <f>'BITÁCORA CALIDAD DE AGUA '!CC110</f>
        <v>0</v>
      </c>
      <c r="P265" s="84">
        <f>'BITÁCORA CALIDAD DE AGUA '!CF110</f>
        <v>0</v>
      </c>
      <c r="Q265" s="84">
        <f>'BITÁCORA CALIDAD DE AGUA '!CI110</f>
        <v>0</v>
      </c>
      <c r="R265" s="84">
        <f>'BITÁCORA CALIDAD DE AGUA '!CL110</f>
        <v>0</v>
      </c>
      <c r="S265" s="84">
        <f>'BITÁCORA CALIDAD DE AGUA '!CO110</f>
        <v>0</v>
      </c>
      <c r="T265" s="133"/>
      <c r="U265" s="133"/>
      <c r="V265" s="133"/>
      <c r="W265" s="84">
        <f>INDEX('Tabla datos 1'!E265:V265,MATCH(DASHBOARD!$B$96,'Tabla datos 1'!$E$1:$V$1,0))</f>
        <v>0</v>
      </c>
      <c r="X265" s="84">
        <f>INDEX('Tabla datos 1'!E265:V265,MATCH(DASHBOARD!$B$275,'Tabla datos 1'!$E$1:$V$1,0))</f>
        <v>0</v>
      </c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</row>
    <row r="266" spans="1:164" s="82" customFormat="1" ht="12.2" customHeight="1" x14ac:dyDescent="0.25">
      <c r="A266" s="82">
        <v>265</v>
      </c>
      <c r="B266" s="83">
        <f t="shared" si="4"/>
        <v>46117</v>
      </c>
      <c r="C266" s="88" t="s">
        <v>143</v>
      </c>
      <c r="D266" s="85">
        <v>1</v>
      </c>
      <c r="E266" s="90">
        <f>'BITÁCORA CALIDAD DE AGUA '!AY111</f>
        <v>0</v>
      </c>
      <c r="F266" s="90">
        <f>'BITÁCORA CALIDAD DE AGUA '!BB111</f>
        <v>0</v>
      </c>
      <c r="G266" s="90">
        <f>'BITÁCORA CALIDAD DE AGUA '!BE111</f>
        <v>0</v>
      </c>
      <c r="H266" s="90">
        <f>'BITÁCORA CALIDAD DE AGUA '!BH111</f>
        <v>0</v>
      </c>
      <c r="I266" s="90">
        <f>'BITÁCORA CALIDAD DE AGUA '!BK111</f>
        <v>0</v>
      </c>
      <c r="J266" s="90">
        <f>'BITÁCORA CALIDAD DE AGUA '!BN111</f>
        <v>0</v>
      </c>
      <c r="K266" s="90">
        <f>'BITÁCORA CALIDAD DE AGUA '!BQ111</f>
        <v>0</v>
      </c>
      <c r="L266" s="90">
        <f>'BITÁCORA CALIDAD DE AGUA '!BT111</f>
        <v>0</v>
      </c>
      <c r="M266" s="90">
        <f>'BITÁCORA CALIDAD DE AGUA '!BW111</f>
        <v>0</v>
      </c>
      <c r="N266" s="90">
        <f>'BITÁCORA CALIDAD DE AGUA '!BZ111</f>
        <v>0</v>
      </c>
      <c r="O266" s="90">
        <f>'BITÁCORA CALIDAD DE AGUA '!CC111</f>
        <v>0</v>
      </c>
      <c r="P266" s="84">
        <f>'BITÁCORA CALIDAD DE AGUA '!CF111</f>
        <v>0</v>
      </c>
      <c r="Q266" s="84">
        <f>'BITÁCORA CALIDAD DE AGUA '!CI111</f>
        <v>0</v>
      </c>
      <c r="R266" s="84">
        <f>'BITÁCORA CALIDAD DE AGUA '!CL111</f>
        <v>0</v>
      </c>
      <c r="S266" s="84">
        <f>'BITÁCORA CALIDAD DE AGUA '!CO111</f>
        <v>0</v>
      </c>
      <c r="T266" s="133"/>
      <c r="U266" s="133"/>
      <c r="V266" s="133"/>
      <c r="W266" s="84">
        <f>INDEX('Tabla datos 1'!E266:V266,MATCH(DASHBOARD!$B$96,'Tabla datos 1'!$E$1:$V$1,0))</f>
        <v>0</v>
      </c>
      <c r="X266" s="84">
        <f>INDEX('Tabla datos 1'!E266:V266,MATCH(DASHBOARD!$B$275,'Tabla datos 1'!$E$1:$V$1,0))</f>
        <v>0</v>
      </c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</row>
    <row r="267" spans="1:164" s="82" customFormat="1" ht="12.2" customHeight="1" x14ac:dyDescent="0.25">
      <c r="A267" s="82">
        <v>266</v>
      </c>
      <c r="B267" s="83">
        <f t="shared" si="4"/>
        <v>46117</v>
      </c>
      <c r="C267" s="88" t="s">
        <v>144</v>
      </c>
      <c r="D267" s="85">
        <v>1</v>
      </c>
      <c r="E267" s="90">
        <f>'BITÁCORA CALIDAD DE AGUA '!AY112</f>
        <v>0</v>
      </c>
      <c r="F267" s="90">
        <f>'BITÁCORA CALIDAD DE AGUA '!BB112</f>
        <v>0</v>
      </c>
      <c r="G267" s="90">
        <f>'BITÁCORA CALIDAD DE AGUA '!BE112</f>
        <v>0</v>
      </c>
      <c r="H267" s="90">
        <f>'BITÁCORA CALIDAD DE AGUA '!BH112</f>
        <v>0</v>
      </c>
      <c r="I267" s="90">
        <f>'BITÁCORA CALIDAD DE AGUA '!BK112</f>
        <v>0</v>
      </c>
      <c r="J267" s="90">
        <f>'BITÁCORA CALIDAD DE AGUA '!BN112</f>
        <v>0</v>
      </c>
      <c r="K267" s="90">
        <f>'BITÁCORA CALIDAD DE AGUA '!BQ112</f>
        <v>0</v>
      </c>
      <c r="L267" s="90">
        <f>'BITÁCORA CALIDAD DE AGUA '!BT112</f>
        <v>0</v>
      </c>
      <c r="M267" s="90">
        <f>'BITÁCORA CALIDAD DE AGUA '!BW112</f>
        <v>0</v>
      </c>
      <c r="N267" s="90">
        <f>'BITÁCORA CALIDAD DE AGUA '!BZ112</f>
        <v>0</v>
      </c>
      <c r="O267" s="90">
        <f>'BITÁCORA CALIDAD DE AGUA '!CC112</f>
        <v>0</v>
      </c>
      <c r="P267" s="84">
        <f>'BITÁCORA CALIDAD DE AGUA '!CF112</f>
        <v>0</v>
      </c>
      <c r="Q267" s="84">
        <f>'BITÁCORA CALIDAD DE AGUA '!CI112</f>
        <v>0</v>
      </c>
      <c r="R267" s="84">
        <f>'BITÁCORA CALIDAD DE AGUA '!CL112</f>
        <v>0</v>
      </c>
      <c r="S267" s="84">
        <f>'BITÁCORA CALIDAD DE AGUA '!CO112</f>
        <v>0</v>
      </c>
      <c r="T267" s="133"/>
      <c r="U267" s="133"/>
      <c r="V267" s="133"/>
      <c r="W267" s="84">
        <f>INDEX('Tabla datos 1'!E267:V267,MATCH(DASHBOARD!$B$96,'Tabla datos 1'!$E$1:$V$1,0))</f>
        <v>0</v>
      </c>
      <c r="X267" s="84">
        <f>INDEX('Tabla datos 1'!E267:V267,MATCH(DASHBOARD!$B$275,'Tabla datos 1'!$E$1:$V$1,0))</f>
        <v>0</v>
      </c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</row>
    <row r="268" spans="1:164" s="82" customFormat="1" ht="12.2" customHeight="1" x14ac:dyDescent="0.25">
      <c r="A268" s="82">
        <v>267</v>
      </c>
      <c r="B268" s="83">
        <f t="shared" si="4"/>
        <v>46117</v>
      </c>
      <c r="C268" s="88" t="s">
        <v>145</v>
      </c>
      <c r="D268" s="85">
        <v>1</v>
      </c>
      <c r="E268" s="90">
        <f>'BITÁCORA CALIDAD DE AGUA '!AY113</f>
        <v>0</v>
      </c>
      <c r="F268" s="90">
        <f>'BITÁCORA CALIDAD DE AGUA '!BB113</f>
        <v>0</v>
      </c>
      <c r="G268" s="90">
        <f>'BITÁCORA CALIDAD DE AGUA '!BE113</f>
        <v>0</v>
      </c>
      <c r="H268" s="90">
        <f>'BITÁCORA CALIDAD DE AGUA '!BH113</f>
        <v>0</v>
      </c>
      <c r="I268" s="90">
        <f>'BITÁCORA CALIDAD DE AGUA '!BK113</f>
        <v>0</v>
      </c>
      <c r="J268" s="90">
        <f>'BITÁCORA CALIDAD DE AGUA '!BN113</f>
        <v>0</v>
      </c>
      <c r="K268" s="90">
        <f>'BITÁCORA CALIDAD DE AGUA '!BQ113</f>
        <v>0</v>
      </c>
      <c r="L268" s="90">
        <f>'BITÁCORA CALIDAD DE AGUA '!BT113</f>
        <v>0</v>
      </c>
      <c r="M268" s="90">
        <f>'BITÁCORA CALIDAD DE AGUA '!BW113</f>
        <v>0</v>
      </c>
      <c r="N268" s="90">
        <f>'BITÁCORA CALIDAD DE AGUA '!BZ113</f>
        <v>0</v>
      </c>
      <c r="O268" s="90">
        <f>'BITÁCORA CALIDAD DE AGUA '!CC113</f>
        <v>0</v>
      </c>
      <c r="P268" s="84">
        <f>'BITÁCORA CALIDAD DE AGUA '!CF113</f>
        <v>0</v>
      </c>
      <c r="Q268" s="84">
        <f>'BITÁCORA CALIDAD DE AGUA '!CI113</f>
        <v>0</v>
      </c>
      <c r="R268" s="84">
        <f>'BITÁCORA CALIDAD DE AGUA '!CL113</f>
        <v>0</v>
      </c>
      <c r="S268" s="84">
        <f>'BITÁCORA CALIDAD DE AGUA '!CO113</f>
        <v>0</v>
      </c>
      <c r="T268" s="133"/>
      <c r="U268" s="133"/>
      <c r="V268" s="133"/>
      <c r="W268" s="84">
        <f>INDEX('Tabla datos 1'!E268:V268,MATCH(DASHBOARD!$B$96,'Tabla datos 1'!$E$1:$V$1,0))</f>
        <v>0</v>
      </c>
      <c r="X268" s="84">
        <f>INDEX('Tabla datos 1'!E268:V268,MATCH(DASHBOARD!$B$275,'Tabla datos 1'!$E$1:$V$1,0))</f>
        <v>0</v>
      </c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</row>
    <row r="269" spans="1:164" s="82" customFormat="1" ht="12.2" customHeight="1" x14ac:dyDescent="0.25">
      <c r="A269" s="82">
        <v>268</v>
      </c>
      <c r="B269" s="83">
        <f t="shared" si="4"/>
        <v>46117</v>
      </c>
      <c r="C269" s="88" t="s">
        <v>146</v>
      </c>
      <c r="D269" s="85">
        <v>1</v>
      </c>
      <c r="E269" s="90">
        <f>'BITÁCORA CALIDAD DE AGUA '!AY114</f>
        <v>0</v>
      </c>
      <c r="F269" s="90">
        <f>'BITÁCORA CALIDAD DE AGUA '!BB114</f>
        <v>0</v>
      </c>
      <c r="G269" s="90">
        <f>'BITÁCORA CALIDAD DE AGUA '!BE114</f>
        <v>0</v>
      </c>
      <c r="H269" s="90">
        <f>'BITÁCORA CALIDAD DE AGUA '!BH114</f>
        <v>0</v>
      </c>
      <c r="I269" s="90">
        <f>'BITÁCORA CALIDAD DE AGUA '!BK114</f>
        <v>0</v>
      </c>
      <c r="J269" s="90">
        <f>'BITÁCORA CALIDAD DE AGUA '!BN114</f>
        <v>0</v>
      </c>
      <c r="K269" s="90">
        <f>'BITÁCORA CALIDAD DE AGUA '!BQ114</f>
        <v>0</v>
      </c>
      <c r="L269" s="90">
        <f>'BITÁCORA CALIDAD DE AGUA '!BT114</f>
        <v>0</v>
      </c>
      <c r="M269" s="90">
        <f>'BITÁCORA CALIDAD DE AGUA '!BW114</f>
        <v>0</v>
      </c>
      <c r="N269" s="90">
        <f>'BITÁCORA CALIDAD DE AGUA '!BZ114</f>
        <v>0</v>
      </c>
      <c r="O269" s="90">
        <f>'BITÁCORA CALIDAD DE AGUA '!CC114</f>
        <v>0</v>
      </c>
      <c r="P269" s="84">
        <f>'BITÁCORA CALIDAD DE AGUA '!CF114</f>
        <v>0</v>
      </c>
      <c r="Q269" s="84">
        <f>'BITÁCORA CALIDAD DE AGUA '!CI114</f>
        <v>0</v>
      </c>
      <c r="R269" s="84">
        <f>'BITÁCORA CALIDAD DE AGUA '!CL114</f>
        <v>0</v>
      </c>
      <c r="S269" s="84">
        <f>'BITÁCORA CALIDAD DE AGUA '!CO114</f>
        <v>0</v>
      </c>
      <c r="T269" s="133"/>
      <c r="U269" s="133"/>
      <c r="V269" s="133"/>
      <c r="W269" s="84">
        <f>INDEX('Tabla datos 1'!E269:V269,MATCH(DASHBOARD!$B$96,'Tabla datos 1'!$E$1:$V$1,0))</f>
        <v>0</v>
      </c>
      <c r="X269" s="84">
        <f>INDEX('Tabla datos 1'!E269:V269,MATCH(DASHBOARD!$B$275,'Tabla datos 1'!$E$1:$V$1,0))</f>
        <v>0</v>
      </c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</row>
    <row r="270" spans="1:164" s="82" customFormat="1" x14ac:dyDescent="0.25">
      <c r="A270" s="82">
        <v>269</v>
      </c>
      <c r="B270" s="83">
        <f t="shared" si="4"/>
        <v>46117</v>
      </c>
      <c r="C270" s="88" t="s">
        <v>147</v>
      </c>
      <c r="D270" s="85">
        <v>1</v>
      </c>
      <c r="E270" s="90">
        <f>'BITÁCORA CALIDAD DE AGUA '!AY115</f>
        <v>0</v>
      </c>
      <c r="F270" s="90">
        <f>'BITÁCORA CALIDAD DE AGUA '!BB115</f>
        <v>0</v>
      </c>
      <c r="G270" s="90">
        <f>'BITÁCORA CALIDAD DE AGUA '!BE115</f>
        <v>0</v>
      </c>
      <c r="H270" s="90">
        <f>'BITÁCORA CALIDAD DE AGUA '!BH115</f>
        <v>0</v>
      </c>
      <c r="I270" s="90">
        <f>'BITÁCORA CALIDAD DE AGUA '!BK115</f>
        <v>0</v>
      </c>
      <c r="J270" s="90">
        <f>'BITÁCORA CALIDAD DE AGUA '!BN115</f>
        <v>0</v>
      </c>
      <c r="K270" s="90">
        <f>'BITÁCORA CALIDAD DE AGUA '!BQ115</f>
        <v>0</v>
      </c>
      <c r="L270" s="90">
        <f>'BITÁCORA CALIDAD DE AGUA '!BT115</f>
        <v>0</v>
      </c>
      <c r="M270" s="90">
        <f>'BITÁCORA CALIDAD DE AGUA '!BW115</f>
        <v>0</v>
      </c>
      <c r="N270" s="90">
        <f>'BITÁCORA CALIDAD DE AGUA '!BZ115</f>
        <v>0</v>
      </c>
      <c r="O270" s="90">
        <f>'BITÁCORA CALIDAD DE AGUA '!CC115</f>
        <v>0</v>
      </c>
      <c r="P270" s="84">
        <f>'BITÁCORA CALIDAD DE AGUA '!CF115</f>
        <v>0</v>
      </c>
      <c r="Q270" s="84">
        <f>'BITÁCORA CALIDAD DE AGUA '!CI115</f>
        <v>0</v>
      </c>
      <c r="R270" s="84">
        <f>'BITÁCORA CALIDAD DE AGUA '!CL115</f>
        <v>0</v>
      </c>
      <c r="S270" s="84">
        <f>'BITÁCORA CALIDAD DE AGUA '!CO115</f>
        <v>0</v>
      </c>
      <c r="T270" s="133"/>
      <c r="U270" s="133"/>
      <c r="V270" s="133"/>
      <c r="W270" s="84">
        <f>INDEX('Tabla datos 1'!E270:V270,MATCH(DASHBOARD!$B$96,'Tabla datos 1'!$E$1:$V$1,0))</f>
        <v>0</v>
      </c>
      <c r="X270" s="84">
        <f>INDEX('Tabla datos 1'!E270:V270,MATCH(DASHBOARD!$B$275,'Tabla datos 1'!$E$1:$V$1,0))</f>
        <v>0</v>
      </c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</row>
    <row r="271" spans="1:164" s="82" customFormat="1" x14ac:dyDescent="0.25">
      <c r="A271" s="82">
        <v>270</v>
      </c>
      <c r="B271" s="83">
        <f t="shared" si="4"/>
        <v>46117</v>
      </c>
      <c r="C271" s="88" t="s">
        <v>148</v>
      </c>
      <c r="D271" s="85">
        <v>1</v>
      </c>
      <c r="E271" s="90">
        <f>'BITÁCORA CALIDAD DE AGUA '!AY116</f>
        <v>0</v>
      </c>
      <c r="F271" s="90">
        <f>'BITÁCORA CALIDAD DE AGUA '!BB116</f>
        <v>0</v>
      </c>
      <c r="G271" s="90">
        <f>'BITÁCORA CALIDAD DE AGUA '!BE116</f>
        <v>0</v>
      </c>
      <c r="H271" s="90">
        <f>'BITÁCORA CALIDAD DE AGUA '!BH116</f>
        <v>0</v>
      </c>
      <c r="I271" s="90">
        <f>'BITÁCORA CALIDAD DE AGUA '!BK116</f>
        <v>0</v>
      </c>
      <c r="J271" s="90">
        <f>'BITÁCORA CALIDAD DE AGUA '!BN116</f>
        <v>0</v>
      </c>
      <c r="K271" s="90">
        <f>'BITÁCORA CALIDAD DE AGUA '!BQ116</f>
        <v>0</v>
      </c>
      <c r="L271" s="90">
        <f>'BITÁCORA CALIDAD DE AGUA '!BT116</f>
        <v>0</v>
      </c>
      <c r="M271" s="90">
        <f>'BITÁCORA CALIDAD DE AGUA '!BW116</f>
        <v>0</v>
      </c>
      <c r="N271" s="90">
        <f>'BITÁCORA CALIDAD DE AGUA '!BZ116</f>
        <v>0</v>
      </c>
      <c r="O271" s="90">
        <f>'BITÁCORA CALIDAD DE AGUA '!CC116</f>
        <v>0</v>
      </c>
      <c r="P271" s="84">
        <f>'BITÁCORA CALIDAD DE AGUA '!CF116</f>
        <v>0</v>
      </c>
      <c r="Q271" s="84">
        <f>'BITÁCORA CALIDAD DE AGUA '!CI116</f>
        <v>0</v>
      </c>
      <c r="R271" s="84">
        <f>'BITÁCORA CALIDAD DE AGUA '!CL116</f>
        <v>0</v>
      </c>
      <c r="S271" s="84">
        <f>'BITÁCORA CALIDAD DE AGUA '!CO116</f>
        <v>0</v>
      </c>
      <c r="T271" s="133"/>
      <c r="U271" s="133"/>
      <c r="V271" s="133"/>
      <c r="W271" s="84">
        <f>INDEX('Tabla datos 1'!E271:V271,MATCH(DASHBOARD!$B$96,'Tabla datos 1'!$E$1:$V$1,0))</f>
        <v>0</v>
      </c>
      <c r="X271" s="84">
        <f>INDEX('Tabla datos 1'!E271:V271,MATCH(DASHBOARD!$B$275,'Tabla datos 1'!$E$1:$V$1,0))</f>
        <v>0</v>
      </c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</row>
    <row r="272" spans="1:164" s="82" customFormat="1" x14ac:dyDescent="0.25">
      <c r="A272" s="82">
        <v>271</v>
      </c>
      <c r="B272" s="83">
        <f t="shared" si="4"/>
        <v>46117</v>
      </c>
      <c r="C272" s="88" t="s">
        <v>149</v>
      </c>
      <c r="D272" s="85">
        <v>1</v>
      </c>
      <c r="E272" s="90">
        <f>'BITÁCORA CALIDAD DE AGUA '!AY117</f>
        <v>0</v>
      </c>
      <c r="F272" s="90">
        <f>'BITÁCORA CALIDAD DE AGUA '!BB117</f>
        <v>0</v>
      </c>
      <c r="G272" s="90">
        <f>'BITÁCORA CALIDAD DE AGUA '!BE117</f>
        <v>0</v>
      </c>
      <c r="H272" s="90">
        <f>'BITÁCORA CALIDAD DE AGUA '!BH117</f>
        <v>0</v>
      </c>
      <c r="I272" s="90">
        <f>'BITÁCORA CALIDAD DE AGUA '!BK117</f>
        <v>0</v>
      </c>
      <c r="J272" s="90">
        <f>'BITÁCORA CALIDAD DE AGUA '!BN117</f>
        <v>0</v>
      </c>
      <c r="K272" s="90">
        <f>'BITÁCORA CALIDAD DE AGUA '!BQ117</f>
        <v>0</v>
      </c>
      <c r="L272" s="90">
        <f>'BITÁCORA CALIDAD DE AGUA '!BT117</f>
        <v>0</v>
      </c>
      <c r="M272" s="90">
        <f>'BITÁCORA CALIDAD DE AGUA '!BW117</f>
        <v>0</v>
      </c>
      <c r="N272" s="90">
        <f>'BITÁCORA CALIDAD DE AGUA '!BZ117</f>
        <v>0</v>
      </c>
      <c r="O272" s="90">
        <f>'BITÁCORA CALIDAD DE AGUA '!CC117</f>
        <v>0</v>
      </c>
      <c r="P272" s="84">
        <f>'BITÁCORA CALIDAD DE AGUA '!CF117</f>
        <v>0</v>
      </c>
      <c r="Q272" s="84">
        <f>'BITÁCORA CALIDAD DE AGUA '!CI117</f>
        <v>0</v>
      </c>
      <c r="R272" s="84">
        <f>'BITÁCORA CALIDAD DE AGUA '!CL117</f>
        <v>0</v>
      </c>
      <c r="S272" s="84">
        <f>'BITÁCORA CALIDAD DE AGUA '!CO117</f>
        <v>0</v>
      </c>
      <c r="T272" s="133"/>
      <c r="U272" s="133"/>
      <c r="V272" s="133"/>
      <c r="W272" s="84">
        <f>INDEX('Tabla datos 1'!E272:V272,MATCH(DASHBOARD!$B$96,'Tabla datos 1'!$E$1:$V$1,0))</f>
        <v>0</v>
      </c>
      <c r="X272" s="84">
        <f>INDEX('Tabla datos 1'!E272:V272,MATCH(DASHBOARD!$B$275,'Tabla datos 1'!$E$1:$V$1,0))</f>
        <v>0</v>
      </c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</row>
    <row r="273" spans="1:164" s="82" customFormat="1" x14ac:dyDescent="0.25">
      <c r="A273" s="82">
        <v>272</v>
      </c>
      <c r="B273" s="83">
        <f t="shared" si="4"/>
        <v>46117</v>
      </c>
      <c r="C273" s="88" t="s">
        <v>150</v>
      </c>
      <c r="D273" s="85">
        <v>1</v>
      </c>
      <c r="E273" s="90">
        <f>'BITÁCORA CALIDAD DE AGUA '!AY118</f>
        <v>0</v>
      </c>
      <c r="F273" s="90">
        <f>'BITÁCORA CALIDAD DE AGUA '!BB118</f>
        <v>0</v>
      </c>
      <c r="G273" s="90">
        <f>'BITÁCORA CALIDAD DE AGUA '!BE118</f>
        <v>0</v>
      </c>
      <c r="H273" s="90">
        <f>'BITÁCORA CALIDAD DE AGUA '!BH118</f>
        <v>0</v>
      </c>
      <c r="I273" s="90">
        <f>'BITÁCORA CALIDAD DE AGUA '!BK118</f>
        <v>0</v>
      </c>
      <c r="J273" s="90">
        <f>'BITÁCORA CALIDAD DE AGUA '!BN118</f>
        <v>0</v>
      </c>
      <c r="K273" s="90">
        <f>'BITÁCORA CALIDAD DE AGUA '!BQ118</f>
        <v>0</v>
      </c>
      <c r="L273" s="90">
        <f>'BITÁCORA CALIDAD DE AGUA '!BT118</f>
        <v>0</v>
      </c>
      <c r="M273" s="90">
        <f>'BITÁCORA CALIDAD DE AGUA '!BW118</f>
        <v>0</v>
      </c>
      <c r="N273" s="90">
        <f>'BITÁCORA CALIDAD DE AGUA '!BZ118</f>
        <v>0</v>
      </c>
      <c r="O273" s="90">
        <f>'BITÁCORA CALIDAD DE AGUA '!CC118</f>
        <v>0</v>
      </c>
      <c r="P273" s="84">
        <f>'BITÁCORA CALIDAD DE AGUA '!CF118</f>
        <v>0</v>
      </c>
      <c r="Q273" s="84">
        <f>'BITÁCORA CALIDAD DE AGUA '!CI118</f>
        <v>0</v>
      </c>
      <c r="R273" s="84">
        <f>'BITÁCORA CALIDAD DE AGUA '!CL118</f>
        <v>0</v>
      </c>
      <c r="S273" s="84">
        <f>'BITÁCORA CALIDAD DE AGUA '!CO118</f>
        <v>0</v>
      </c>
      <c r="T273" s="133"/>
      <c r="U273" s="133"/>
      <c r="V273" s="133"/>
      <c r="W273" s="84">
        <f>INDEX('Tabla datos 1'!E273:V273,MATCH(DASHBOARD!$B$96,'Tabla datos 1'!$E$1:$V$1,0))</f>
        <v>0</v>
      </c>
      <c r="X273" s="84">
        <f>INDEX('Tabla datos 1'!E273:V273,MATCH(DASHBOARD!$B$275,'Tabla datos 1'!$E$1:$V$1,0))</f>
        <v>0</v>
      </c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</row>
    <row r="274" spans="1:164" s="95" customFormat="1" ht="15.75" thickBot="1" x14ac:dyDescent="0.3">
      <c r="A274" s="82">
        <v>273</v>
      </c>
      <c r="B274" s="83">
        <f t="shared" si="4"/>
        <v>46117</v>
      </c>
      <c r="C274" s="91" t="s">
        <v>151</v>
      </c>
      <c r="D274" s="92">
        <v>1</v>
      </c>
      <c r="E274" s="93">
        <f>'BITÁCORA CALIDAD DE AGUA '!AY119</f>
        <v>0</v>
      </c>
      <c r="F274" s="93">
        <f>'BITÁCORA CALIDAD DE AGUA '!BB119</f>
        <v>0</v>
      </c>
      <c r="G274" s="93">
        <f>'BITÁCORA CALIDAD DE AGUA '!BE119</f>
        <v>0</v>
      </c>
      <c r="H274" s="93">
        <f>'BITÁCORA CALIDAD DE AGUA '!BH119</f>
        <v>0</v>
      </c>
      <c r="I274" s="93">
        <f>'BITÁCORA CALIDAD DE AGUA '!BK119</f>
        <v>0</v>
      </c>
      <c r="J274" s="93">
        <f>'BITÁCORA CALIDAD DE AGUA '!BN119</f>
        <v>0</v>
      </c>
      <c r="K274" s="93">
        <f>'BITÁCORA CALIDAD DE AGUA '!BQ119</f>
        <v>0</v>
      </c>
      <c r="L274" s="93">
        <f>'BITÁCORA CALIDAD DE AGUA '!BT119</f>
        <v>0</v>
      </c>
      <c r="M274" s="93">
        <f>'BITÁCORA CALIDAD DE AGUA '!BW119</f>
        <v>0</v>
      </c>
      <c r="N274" s="93">
        <f>'BITÁCORA CALIDAD DE AGUA '!BZ119</f>
        <v>0</v>
      </c>
      <c r="O274" s="93">
        <f>'BITÁCORA CALIDAD DE AGUA '!CC119</f>
        <v>0</v>
      </c>
      <c r="P274" s="94">
        <f>'BITÁCORA CALIDAD DE AGUA '!CF119</f>
        <v>0</v>
      </c>
      <c r="Q274" s="94">
        <f>'BITÁCORA CALIDAD DE AGUA '!CI119</f>
        <v>0</v>
      </c>
      <c r="R274" s="94">
        <f>'BITÁCORA CALIDAD DE AGUA '!CL119</f>
        <v>0</v>
      </c>
      <c r="S274" s="94">
        <f>'BITÁCORA CALIDAD DE AGUA '!CO119</f>
        <v>0</v>
      </c>
      <c r="T274" s="134"/>
      <c r="U274" s="134"/>
      <c r="V274" s="134"/>
      <c r="W274" s="94">
        <f>INDEX('Tabla datos 1'!E274:V274,MATCH(DASHBOARD!$B$96,'Tabla datos 1'!$E$1:$V$1,0))</f>
        <v>0</v>
      </c>
      <c r="X274" s="94">
        <f>INDEX('Tabla datos 1'!E274:V274,MATCH(DASHBOARD!$B$275,'Tabla datos 1'!$E$1:$V$1,0))</f>
        <v>0</v>
      </c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44"/>
      <c r="DQ274" s="44"/>
      <c r="DR274" s="44"/>
      <c r="DS274" s="44"/>
      <c r="DT274" s="44"/>
      <c r="DU274" s="44"/>
      <c r="DV274" s="44"/>
      <c r="DW274" s="44"/>
      <c r="DX274" s="44"/>
      <c r="DY274" s="44"/>
      <c r="DZ274" s="44"/>
      <c r="EA274" s="44"/>
      <c r="EB274" s="44"/>
      <c r="EC274" s="44"/>
      <c r="ED274" s="44"/>
      <c r="EE274" s="44"/>
      <c r="EF274" s="44"/>
      <c r="EG274" s="44"/>
      <c r="EH274" s="44"/>
      <c r="EI274" s="44"/>
      <c r="EJ274" s="44"/>
      <c r="EK274" s="44"/>
      <c r="EL274" s="44"/>
      <c r="EM274" s="44"/>
      <c r="EN274" s="44"/>
      <c r="EO274" s="44"/>
      <c r="EP274" s="44"/>
      <c r="EQ274" s="44"/>
      <c r="ER274" s="44"/>
      <c r="ES274" s="44"/>
      <c r="ET274" s="44"/>
      <c r="EU274" s="44"/>
      <c r="EV274" s="44"/>
      <c r="EW274" s="44"/>
      <c r="EX274" s="44"/>
      <c r="EY274" s="44"/>
      <c r="EZ274" s="44"/>
      <c r="FA274" s="44"/>
      <c r="FB274" s="44"/>
      <c r="FC274" s="44"/>
      <c r="FD274" s="44"/>
      <c r="FE274" s="44"/>
      <c r="FF274" s="44"/>
      <c r="FG274" s="44"/>
      <c r="FH274" s="44"/>
    </row>
    <row r="275" spans="1:164" s="99" customFormat="1" ht="12.2" customHeight="1" x14ac:dyDescent="0.25">
      <c r="A275" s="82">
        <v>274</v>
      </c>
      <c r="B275" s="100">
        <f t="shared" si="4"/>
        <v>46117</v>
      </c>
      <c r="C275" s="96" t="s">
        <v>132</v>
      </c>
      <c r="D275" s="97">
        <v>2</v>
      </c>
      <c r="E275" s="98">
        <f>'BITÁCORA CALIDAD DE AGUA '!AZ99</f>
        <v>0</v>
      </c>
      <c r="F275" s="98">
        <f>'BITÁCORA CALIDAD DE AGUA '!BC99</f>
        <v>0</v>
      </c>
      <c r="G275" s="98">
        <f>'BITÁCORA CALIDAD DE AGUA '!BF99</f>
        <v>0</v>
      </c>
      <c r="H275" s="98">
        <f>'BITÁCORA CALIDAD DE AGUA '!BI99</f>
        <v>0</v>
      </c>
      <c r="I275" s="98">
        <f>'BITÁCORA CALIDAD DE AGUA '!BL99</f>
        <v>0</v>
      </c>
      <c r="J275" s="98">
        <f>'BITÁCORA CALIDAD DE AGUA '!BO99</f>
        <v>0</v>
      </c>
      <c r="K275" s="98">
        <f>'BITÁCORA CALIDAD DE AGUA '!BR99</f>
        <v>0</v>
      </c>
      <c r="L275" s="98">
        <f>'BITÁCORA CALIDAD DE AGUA '!BU99</f>
        <v>0</v>
      </c>
      <c r="M275" s="98">
        <f>'BITÁCORA CALIDAD DE AGUA '!BX99</f>
        <v>0</v>
      </c>
      <c r="N275" s="98">
        <f>'BITÁCORA CALIDAD DE AGUA '!CA99</f>
        <v>0</v>
      </c>
      <c r="O275" s="98">
        <f>'BITÁCORA CALIDAD DE AGUA '!CD99</f>
        <v>0</v>
      </c>
      <c r="P275" s="96">
        <f>'BITÁCORA CALIDAD DE AGUA '!CG99</f>
        <v>0</v>
      </c>
      <c r="Q275" s="96">
        <f>'BITÁCORA CALIDAD DE AGUA '!CJ99</f>
        <v>0</v>
      </c>
      <c r="R275" s="96">
        <f>'BITÁCORA CALIDAD DE AGUA '!CM99</f>
        <v>0</v>
      </c>
      <c r="S275" s="96">
        <f>'BITÁCORA CALIDAD DE AGUA '!CP99</f>
        <v>0</v>
      </c>
      <c r="T275" s="135"/>
      <c r="U275" s="135"/>
      <c r="V275" s="135"/>
      <c r="W275" s="96">
        <f>INDEX('Tabla datos 1'!E275:V275,MATCH(DASHBOARD!$B$96,'Tabla datos 1'!$E$1:$V$1,0))</f>
        <v>0</v>
      </c>
      <c r="X275" s="96">
        <f>INDEX('Tabla datos 1'!E275:V275,MATCH(DASHBOARD!$B$275,'Tabla datos 1'!$E$1:$V$1,0))</f>
        <v>0</v>
      </c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</row>
    <row r="276" spans="1:164" s="99" customFormat="1" ht="12.2" customHeight="1" x14ac:dyDescent="0.25">
      <c r="A276" s="82">
        <v>275</v>
      </c>
      <c r="B276" s="100">
        <f t="shared" si="4"/>
        <v>46117</v>
      </c>
      <c r="C276" s="101" t="s">
        <v>9</v>
      </c>
      <c r="D276" s="102">
        <v>2</v>
      </c>
      <c r="E276" s="103">
        <f>'BITÁCORA CALIDAD DE AGUA '!AZ100</f>
        <v>0</v>
      </c>
      <c r="F276" s="103">
        <f>'BITÁCORA CALIDAD DE AGUA '!BC100</f>
        <v>0</v>
      </c>
      <c r="G276" s="103">
        <f>'BITÁCORA CALIDAD DE AGUA '!BF100</f>
        <v>0</v>
      </c>
      <c r="H276" s="103">
        <f>'BITÁCORA CALIDAD DE AGUA '!BI100</f>
        <v>0</v>
      </c>
      <c r="I276" s="103">
        <f>'BITÁCORA CALIDAD DE AGUA '!BL100</f>
        <v>0</v>
      </c>
      <c r="J276" s="103">
        <f>'BITÁCORA CALIDAD DE AGUA '!BO100</f>
        <v>0</v>
      </c>
      <c r="K276" s="103">
        <f>'BITÁCORA CALIDAD DE AGUA '!BR100</f>
        <v>0</v>
      </c>
      <c r="L276" s="103">
        <f>'BITÁCORA CALIDAD DE AGUA '!BU100</f>
        <v>0</v>
      </c>
      <c r="M276" s="103">
        <f>'BITÁCORA CALIDAD DE AGUA '!BX100</f>
        <v>0</v>
      </c>
      <c r="N276" s="103">
        <f>'BITÁCORA CALIDAD DE AGUA '!CA100</f>
        <v>0</v>
      </c>
      <c r="O276" s="103">
        <f>'BITÁCORA CALIDAD DE AGUA '!CD100</f>
        <v>0</v>
      </c>
      <c r="P276" s="104">
        <f>'BITÁCORA CALIDAD DE AGUA '!CG100</f>
        <v>0</v>
      </c>
      <c r="Q276" s="104">
        <f>'BITÁCORA CALIDAD DE AGUA '!CJ100</f>
        <v>0</v>
      </c>
      <c r="R276" s="104">
        <f>'BITÁCORA CALIDAD DE AGUA '!CM100</f>
        <v>0</v>
      </c>
      <c r="S276" s="104">
        <f>'BITÁCORA CALIDAD DE AGUA '!CP100</f>
        <v>0</v>
      </c>
      <c r="T276" s="136"/>
      <c r="U276" s="136"/>
      <c r="V276" s="136"/>
      <c r="W276" s="104">
        <f>INDEX('Tabla datos 1'!E276:V276,MATCH(DASHBOARD!$B$96,'Tabla datos 1'!$E$1:$V$1,0))</f>
        <v>0</v>
      </c>
      <c r="X276" s="104">
        <f>INDEX('Tabla datos 1'!E276:V276,MATCH(DASHBOARD!$B$275,'Tabla datos 1'!$E$1:$V$1,0))</f>
        <v>0</v>
      </c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</row>
    <row r="277" spans="1:164" s="99" customFormat="1" ht="12.2" customHeight="1" x14ac:dyDescent="0.25">
      <c r="A277" s="82">
        <v>276</v>
      </c>
      <c r="B277" s="100">
        <f t="shared" si="4"/>
        <v>46117</v>
      </c>
      <c r="C277" s="105" t="s">
        <v>133</v>
      </c>
      <c r="D277" s="102">
        <v>2</v>
      </c>
      <c r="E277" s="103">
        <f>'BITÁCORA CALIDAD DE AGUA '!AZ101</f>
        <v>0</v>
      </c>
      <c r="F277" s="106">
        <f>'BITÁCORA CALIDAD DE AGUA '!BC101</f>
        <v>0</v>
      </c>
      <c r="G277" s="106">
        <f>'BITÁCORA CALIDAD DE AGUA '!BF101</f>
        <v>0</v>
      </c>
      <c r="H277" s="106">
        <f>'BITÁCORA CALIDAD DE AGUA '!BI101</f>
        <v>0</v>
      </c>
      <c r="I277" s="106">
        <f>'BITÁCORA CALIDAD DE AGUA '!BL101</f>
        <v>0</v>
      </c>
      <c r="J277" s="106">
        <f>'BITÁCORA CALIDAD DE AGUA '!BO101</f>
        <v>0</v>
      </c>
      <c r="K277" s="106">
        <f>'BITÁCORA CALIDAD DE AGUA '!BR101</f>
        <v>0</v>
      </c>
      <c r="L277" s="106">
        <f>'BITÁCORA CALIDAD DE AGUA '!BU101</f>
        <v>0</v>
      </c>
      <c r="M277" s="106">
        <f>'BITÁCORA CALIDAD DE AGUA '!BX101</f>
        <v>0</v>
      </c>
      <c r="N277" s="106">
        <f>'BITÁCORA CALIDAD DE AGUA '!CA101</f>
        <v>0</v>
      </c>
      <c r="O277" s="106">
        <f>'BITÁCORA CALIDAD DE AGUA '!CD101</f>
        <v>0</v>
      </c>
      <c r="P277" s="105">
        <f>'BITÁCORA CALIDAD DE AGUA '!CG101</f>
        <v>0</v>
      </c>
      <c r="Q277" s="105">
        <f>'BITÁCORA CALIDAD DE AGUA '!CJ101</f>
        <v>0</v>
      </c>
      <c r="R277" s="105">
        <f>'BITÁCORA CALIDAD DE AGUA '!CM101</f>
        <v>0</v>
      </c>
      <c r="S277" s="105">
        <f>'BITÁCORA CALIDAD DE AGUA '!CP101</f>
        <v>0</v>
      </c>
      <c r="T277" s="137"/>
      <c r="U277" s="137"/>
      <c r="V277" s="137"/>
      <c r="W277" s="105">
        <f>INDEX('Tabla datos 1'!E277:V277,MATCH(DASHBOARD!$B$96,'Tabla datos 1'!$E$1:$V$1,0))</f>
        <v>0</v>
      </c>
      <c r="X277" s="105">
        <f>INDEX('Tabla datos 1'!E277:V277,MATCH(DASHBOARD!$B$275,'Tabla datos 1'!$E$1:$V$1,0))</f>
        <v>0</v>
      </c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</row>
    <row r="278" spans="1:164" s="99" customFormat="1" ht="12.2" customHeight="1" x14ac:dyDescent="0.25">
      <c r="A278" s="82">
        <v>277</v>
      </c>
      <c r="B278" s="100">
        <f t="shared" si="4"/>
        <v>46117</v>
      </c>
      <c r="C278" s="105" t="s">
        <v>134</v>
      </c>
      <c r="D278" s="102">
        <v>2</v>
      </c>
      <c r="E278" s="107">
        <f>'BITÁCORA CALIDAD DE AGUA '!AZ102</f>
        <v>0</v>
      </c>
      <c r="F278" s="107">
        <f>'BITÁCORA CALIDAD DE AGUA '!BC102</f>
        <v>0</v>
      </c>
      <c r="G278" s="107">
        <f>'BITÁCORA CALIDAD DE AGUA '!BF102</f>
        <v>0</v>
      </c>
      <c r="H278" s="107">
        <f>'BITÁCORA CALIDAD DE AGUA '!BI102</f>
        <v>0</v>
      </c>
      <c r="I278" s="107">
        <f>'BITÁCORA CALIDAD DE AGUA '!BL102</f>
        <v>0</v>
      </c>
      <c r="J278" s="107">
        <f>'BITÁCORA CALIDAD DE AGUA '!BO102</f>
        <v>0</v>
      </c>
      <c r="K278" s="107">
        <f>'BITÁCORA CALIDAD DE AGUA '!BR102</f>
        <v>0</v>
      </c>
      <c r="L278" s="107">
        <f>'BITÁCORA CALIDAD DE AGUA '!BU102</f>
        <v>0</v>
      </c>
      <c r="M278" s="107">
        <f>'BITÁCORA CALIDAD DE AGUA '!BX102</f>
        <v>0</v>
      </c>
      <c r="N278" s="107">
        <f>'BITÁCORA CALIDAD DE AGUA '!CA102</f>
        <v>0</v>
      </c>
      <c r="O278" s="107">
        <f>'BITÁCORA CALIDAD DE AGUA '!CD102</f>
        <v>0</v>
      </c>
      <c r="P278" s="101">
        <f>'BITÁCORA CALIDAD DE AGUA '!CG102</f>
        <v>0</v>
      </c>
      <c r="Q278" s="101">
        <f>'BITÁCORA CALIDAD DE AGUA '!CJ102</f>
        <v>0</v>
      </c>
      <c r="R278" s="101">
        <f>'BITÁCORA CALIDAD DE AGUA '!CM102</f>
        <v>0</v>
      </c>
      <c r="S278" s="101">
        <f>'BITÁCORA CALIDAD DE AGUA '!CP102</f>
        <v>0</v>
      </c>
      <c r="T278" s="138"/>
      <c r="U278" s="138"/>
      <c r="V278" s="138"/>
      <c r="W278" s="101">
        <f>INDEX('Tabla datos 1'!E278:V278,MATCH(DASHBOARD!$B$96,'Tabla datos 1'!$E$1:$V$1,0))</f>
        <v>0</v>
      </c>
      <c r="X278" s="101">
        <f>INDEX('Tabla datos 1'!E278:V278,MATCH(DASHBOARD!$B$275,'Tabla datos 1'!$E$1:$V$1,0))</f>
        <v>0</v>
      </c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</row>
    <row r="279" spans="1:164" s="99" customFormat="1" ht="12.2" customHeight="1" x14ac:dyDescent="0.25">
      <c r="A279" s="82">
        <v>278</v>
      </c>
      <c r="B279" s="100">
        <f t="shared" si="4"/>
        <v>46117</v>
      </c>
      <c r="C279" s="105" t="s">
        <v>135</v>
      </c>
      <c r="D279" s="102">
        <v>2</v>
      </c>
      <c r="E279" s="107">
        <f>'BITÁCORA CALIDAD DE AGUA '!AZ103</f>
        <v>0</v>
      </c>
      <c r="F279" s="107">
        <f>'BITÁCORA CALIDAD DE AGUA '!BC103</f>
        <v>0</v>
      </c>
      <c r="G279" s="107">
        <f>'BITÁCORA CALIDAD DE AGUA '!BF103</f>
        <v>0</v>
      </c>
      <c r="H279" s="107">
        <f>'BITÁCORA CALIDAD DE AGUA '!BI103</f>
        <v>0</v>
      </c>
      <c r="I279" s="107">
        <f>'BITÁCORA CALIDAD DE AGUA '!BL103</f>
        <v>0</v>
      </c>
      <c r="J279" s="107">
        <f>'BITÁCORA CALIDAD DE AGUA '!BO103</f>
        <v>0</v>
      </c>
      <c r="K279" s="107">
        <f>'BITÁCORA CALIDAD DE AGUA '!BR103</f>
        <v>0</v>
      </c>
      <c r="L279" s="107">
        <f>'BITÁCORA CALIDAD DE AGUA '!BU103</f>
        <v>0</v>
      </c>
      <c r="M279" s="107">
        <f>'BITÁCORA CALIDAD DE AGUA '!BX103</f>
        <v>0</v>
      </c>
      <c r="N279" s="107">
        <f>'BITÁCORA CALIDAD DE AGUA '!CA103</f>
        <v>0</v>
      </c>
      <c r="O279" s="107">
        <f>'BITÁCORA CALIDAD DE AGUA '!CD103</f>
        <v>0</v>
      </c>
      <c r="P279" s="101">
        <f>'BITÁCORA CALIDAD DE AGUA '!CG103</f>
        <v>0</v>
      </c>
      <c r="Q279" s="101">
        <f>'BITÁCORA CALIDAD DE AGUA '!CJ103</f>
        <v>0</v>
      </c>
      <c r="R279" s="101">
        <f>'BITÁCORA CALIDAD DE AGUA '!CM103</f>
        <v>0</v>
      </c>
      <c r="S279" s="101">
        <f>'BITÁCORA CALIDAD DE AGUA '!CP103</f>
        <v>0</v>
      </c>
      <c r="T279" s="138"/>
      <c r="U279" s="138"/>
      <c r="V279" s="138"/>
      <c r="W279" s="101">
        <f>INDEX('Tabla datos 1'!E279:V279,MATCH(DASHBOARD!$B$96,'Tabla datos 1'!$E$1:$V$1,0))</f>
        <v>0</v>
      </c>
      <c r="X279" s="101">
        <f>INDEX('Tabla datos 1'!E279:V279,MATCH(DASHBOARD!$B$275,'Tabla datos 1'!$E$1:$V$1,0))</f>
        <v>0</v>
      </c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</row>
    <row r="280" spans="1:164" s="99" customFormat="1" ht="12.2" customHeight="1" x14ac:dyDescent="0.25">
      <c r="A280" s="82">
        <v>279</v>
      </c>
      <c r="B280" s="100">
        <f t="shared" si="4"/>
        <v>46117</v>
      </c>
      <c r="C280" s="105" t="s">
        <v>136</v>
      </c>
      <c r="D280" s="102">
        <v>2</v>
      </c>
      <c r="E280" s="107">
        <f>'BITÁCORA CALIDAD DE AGUA '!AZ104</f>
        <v>0</v>
      </c>
      <c r="F280" s="107">
        <f>'BITÁCORA CALIDAD DE AGUA '!BC104</f>
        <v>0</v>
      </c>
      <c r="G280" s="107">
        <f>'BITÁCORA CALIDAD DE AGUA '!BF104</f>
        <v>0</v>
      </c>
      <c r="H280" s="107">
        <f>'BITÁCORA CALIDAD DE AGUA '!BI104</f>
        <v>0</v>
      </c>
      <c r="I280" s="107">
        <f>'BITÁCORA CALIDAD DE AGUA '!BL104</f>
        <v>0</v>
      </c>
      <c r="J280" s="107">
        <f>'BITÁCORA CALIDAD DE AGUA '!BO104</f>
        <v>0</v>
      </c>
      <c r="K280" s="107">
        <f>'BITÁCORA CALIDAD DE AGUA '!BR104</f>
        <v>0</v>
      </c>
      <c r="L280" s="107">
        <f>'BITÁCORA CALIDAD DE AGUA '!BU104</f>
        <v>0</v>
      </c>
      <c r="M280" s="107">
        <f>'BITÁCORA CALIDAD DE AGUA '!BX104</f>
        <v>0</v>
      </c>
      <c r="N280" s="107">
        <f>'BITÁCORA CALIDAD DE AGUA '!CA104</f>
        <v>0</v>
      </c>
      <c r="O280" s="107">
        <f>'BITÁCORA CALIDAD DE AGUA '!CD104</f>
        <v>0</v>
      </c>
      <c r="P280" s="101">
        <f>'BITÁCORA CALIDAD DE AGUA '!CG104</f>
        <v>0</v>
      </c>
      <c r="Q280" s="101">
        <f>'BITÁCORA CALIDAD DE AGUA '!CJ104</f>
        <v>0</v>
      </c>
      <c r="R280" s="101">
        <f>'BITÁCORA CALIDAD DE AGUA '!CM104</f>
        <v>0</v>
      </c>
      <c r="S280" s="101">
        <f>'BITÁCORA CALIDAD DE AGUA '!CP104</f>
        <v>0</v>
      </c>
      <c r="T280" s="138"/>
      <c r="U280" s="138"/>
      <c r="V280" s="138"/>
      <c r="W280" s="101">
        <f>INDEX('Tabla datos 1'!E280:V280,MATCH(DASHBOARD!$B$96,'Tabla datos 1'!$E$1:$V$1,0))</f>
        <v>0</v>
      </c>
      <c r="X280" s="101">
        <f>INDEX('Tabla datos 1'!E280:V280,MATCH(DASHBOARD!$B$275,'Tabla datos 1'!$E$1:$V$1,0))</f>
        <v>0</v>
      </c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</row>
    <row r="281" spans="1:164" s="99" customFormat="1" ht="12.2" customHeight="1" x14ac:dyDescent="0.25">
      <c r="A281" s="82">
        <v>280</v>
      </c>
      <c r="B281" s="100">
        <f t="shared" si="4"/>
        <v>46117</v>
      </c>
      <c r="C281" s="105" t="s">
        <v>137</v>
      </c>
      <c r="D281" s="102">
        <v>2</v>
      </c>
      <c r="E281" s="107">
        <f>'BITÁCORA CALIDAD DE AGUA '!AZ105</f>
        <v>0</v>
      </c>
      <c r="F281" s="107">
        <f>'BITÁCORA CALIDAD DE AGUA '!BC105</f>
        <v>0</v>
      </c>
      <c r="G281" s="107">
        <f>'BITÁCORA CALIDAD DE AGUA '!BF105</f>
        <v>0</v>
      </c>
      <c r="H281" s="107">
        <f>'BITÁCORA CALIDAD DE AGUA '!BI105</f>
        <v>0</v>
      </c>
      <c r="I281" s="107">
        <f>'BITÁCORA CALIDAD DE AGUA '!BL105</f>
        <v>0</v>
      </c>
      <c r="J281" s="107">
        <f>'BITÁCORA CALIDAD DE AGUA '!BO105</f>
        <v>0</v>
      </c>
      <c r="K281" s="107">
        <f>'BITÁCORA CALIDAD DE AGUA '!BR105</f>
        <v>0</v>
      </c>
      <c r="L281" s="107">
        <f>'BITÁCORA CALIDAD DE AGUA '!BU105</f>
        <v>0</v>
      </c>
      <c r="M281" s="107">
        <f>'BITÁCORA CALIDAD DE AGUA '!BX105</f>
        <v>0</v>
      </c>
      <c r="N281" s="107">
        <f>'BITÁCORA CALIDAD DE AGUA '!CA105</f>
        <v>0</v>
      </c>
      <c r="O281" s="107">
        <f>'BITÁCORA CALIDAD DE AGUA '!CD105</f>
        <v>0</v>
      </c>
      <c r="P281" s="101">
        <f>'BITÁCORA CALIDAD DE AGUA '!CG105</f>
        <v>0</v>
      </c>
      <c r="Q281" s="101">
        <f>'BITÁCORA CALIDAD DE AGUA '!CJ105</f>
        <v>0</v>
      </c>
      <c r="R281" s="101">
        <f>'BITÁCORA CALIDAD DE AGUA '!CM105</f>
        <v>0</v>
      </c>
      <c r="S281" s="101">
        <f>'BITÁCORA CALIDAD DE AGUA '!CP105</f>
        <v>0</v>
      </c>
      <c r="T281" s="138"/>
      <c r="U281" s="138"/>
      <c r="V281" s="138"/>
      <c r="W281" s="101">
        <f>INDEX('Tabla datos 1'!E281:V281,MATCH(DASHBOARD!$B$96,'Tabla datos 1'!$E$1:$V$1,0))</f>
        <v>0</v>
      </c>
      <c r="X281" s="101">
        <f>INDEX('Tabla datos 1'!E281:V281,MATCH(DASHBOARD!$B$275,'Tabla datos 1'!$E$1:$V$1,0))</f>
        <v>0</v>
      </c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</row>
    <row r="282" spans="1:164" s="99" customFormat="1" ht="12.2" customHeight="1" x14ac:dyDescent="0.25">
      <c r="A282" s="82">
        <v>281</v>
      </c>
      <c r="B282" s="100">
        <f t="shared" si="4"/>
        <v>46117</v>
      </c>
      <c r="C282" s="105" t="s">
        <v>138</v>
      </c>
      <c r="D282" s="102">
        <v>2</v>
      </c>
      <c r="E282" s="107">
        <f>'BITÁCORA CALIDAD DE AGUA '!AZ106</f>
        <v>0</v>
      </c>
      <c r="F282" s="107">
        <f>'BITÁCORA CALIDAD DE AGUA '!BC106</f>
        <v>0</v>
      </c>
      <c r="G282" s="107">
        <f>'BITÁCORA CALIDAD DE AGUA '!BF106</f>
        <v>0</v>
      </c>
      <c r="H282" s="107">
        <f>'BITÁCORA CALIDAD DE AGUA '!BI106</f>
        <v>0</v>
      </c>
      <c r="I282" s="107">
        <f>'BITÁCORA CALIDAD DE AGUA '!BL106</f>
        <v>0</v>
      </c>
      <c r="J282" s="107">
        <f>'BITÁCORA CALIDAD DE AGUA '!BO106</f>
        <v>0</v>
      </c>
      <c r="K282" s="107">
        <f>'BITÁCORA CALIDAD DE AGUA '!BR106</f>
        <v>0</v>
      </c>
      <c r="L282" s="107">
        <f>'BITÁCORA CALIDAD DE AGUA '!BU106</f>
        <v>0</v>
      </c>
      <c r="M282" s="107">
        <f>'BITÁCORA CALIDAD DE AGUA '!BX106</f>
        <v>0</v>
      </c>
      <c r="N282" s="107">
        <f>'BITÁCORA CALIDAD DE AGUA '!CA106</f>
        <v>0</v>
      </c>
      <c r="O282" s="107">
        <f>'BITÁCORA CALIDAD DE AGUA '!CD106</f>
        <v>0</v>
      </c>
      <c r="P282" s="101">
        <f>'BITÁCORA CALIDAD DE AGUA '!CG106</f>
        <v>0</v>
      </c>
      <c r="Q282" s="101">
        <f>'BITÁCORA CALIDAD DE AGUA '!CJ106</f>
        <v>0</v>
      </c>
      <c r="R282" s="101">
        <f>'BITÁCORA CALIDAD DE AGUA '!CM106</f>
        <v>0</v>
      </c>
      <c r="S282" s="101">
        <f>'BITÁCORA CALIDAD DE AGUA '!CP106</f>
        <v>0</v>
      </c>
      <c r="T282" s="138"/>
      <c r="U282" s="138"/>
      <c r="V282" s="138"/>
      <c r="W282" s="101">
        <f>INDEX('Tabla datos 1'!E282:V282,MATCH(DASHBOARD!$B$96,'Tabla datos 1'!$E$1:$V$1,0))</f>
        <v>0</v>
      </c>
      <c r="X282" s="101">
        <f>INDEX('Tabla datos 1'!E282:V282,MATCH(DASHBOARD!$B$275,'Tabla datos 1'!$E$1:$V$1,0))</f>
        <v>0</v>
      </c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</row>
    <row r="283" spans="1:164" s="99" customFormat="1" ht="12.2" customHeight="1" x14ac:dyDescent="0.25">
      <c r="A283" s="82">
        <v>282</v>
      </c>
      <c r="B283" s="100">
        <f t="shared" si="4"/>
        <v>46117</v>
      </c>
      <c r="C283" s="105" t="s">
        <v>139</v>
      </c>
      <c r="D283" s="102">
        <v>2</v>
      </c>
      <c r="E283" s="107">
        <f>'BITÁCORA CALIDAD DE AGUA '!AZ107</f>
        <v>0</v>
      </c>
      <c r="F283" s="107">
        <f>'BITÁCORA CALIDAD DE AGUA '!BC107</f>
        <v>0</v>
      </c>
      <c r="G283" s="107">
        <f>'BITÁCORA CALIDAD DE AGUA '!BF107</f>
        <v>0</v>
      </c>
      <c r="H283" s="107">
        <f>'BITÁCORA CALIDAD DE AGUA '!BI107</f>
        <v>0</v>
      </c>
      <c r="I283" s="107">
        <f>'BITÁCORA CALIDAD DE AGUA '!BL107</f>
        <v>0</v>
      </c>
      <c r="J283" s="107">
        <f>'BITÁCORA CALIDAD DE AGUA '!BO107</f>
        <v>0</v>
      </c>
      <c r="K283" s="107">
        <f>'BITÁCORA CALIDAD DE AGUA '!BR107</f>
        <v>0</v>
      </c>
      <c r="L283" s="107">
        <f>'BITÁCORA CALIDAD DE AGUA '!BU107</f>
        <v>0</v>
      </c>
      <c r="M283" s="107">
        <f>'BITÁCORA CALIDAD DE AGUA '!BX107</f>
        <v>0</v>
      </c>
      <c r="N283" s="107">
        <f>'BITÁCORA CALIDAD DE AGUA '!CA107</f>
        <v>0</v>
      </c>
      <c r="O283" s="107">
        <f>'BITÁCORA CALIDAD DE AGUA '!CD107</f>
        <v>0</v>
      </c>
      <c r="P283" s="101">
        <f>'BITÁCORA CALIDAD DE AGUA '!CG107</f>
        <v>0</v>
      </c>
      <c r="Q283" s="101">
        <f>'BITÁCORA CALIDAD DE AGUA '!CJ107</f>
        <v>0</v>
      </c>
      <c r="R283" s="101">
        <f>'BITÁCORA CALIDAD DE AGUA '!CM107</f>
        <v>0</v>
      </c>
      <c r="S283" s="101">
        <f>'BITÁCORA CALIDAD DE AGUA '!CP107</f>
        <v>0</v>
      </c>
      <c r="T283" s="138"/>
      <c r="U283" s="138"/>
      <c r="V283" s="138"/>
      <c r="W283" s="101">
        <f>INDEX('Tabla datos 1'!E283:V283,MATCH(DASHBOARD!$B$96,'Tabla datos 1'!$E$1:$V$1,0))</f>
        <v>0</v>
      </c>
      <c r="X283" s="101">
        <f>INDEX('Tabla datos 1'!E283:V283,MATCH(DASHBOARD!$B$275,'Tabla datos 1'!$E$1:$V$1,0))</f>
        <v>0</v>
      </c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</row>
    <row r="284" spans="1:164" s="99" customFormat="1" ht="12.2" customHeight="1" x14ac:dyDescent="0.25">
      <c r="A284" s="82">
        <v>283</v>
      </c>
      <c r="B284" s="100">
        <f t="shared" si="4"/>
        <v>46117</v>
      </c>
      <c r="C284" s="105" t="s">
        <v>140</v>
      </c>
      <c r="D284" s="102">
        <v>2</v>
      </c>
      <c r="E284" s="107">
        <f>'BITÁCORA CALIDAD DE AGUA '!AZ108</f>
        <v>0</v>
      </c>
      <c r="F284" s="107">
        <f>'BITÁCORA CALIDAD DE AGUA '!BC108</f>
        <v>0</v>
      </c>
      <c r="G284" s="107">
        <f>'BITÁCORA CALIDAD DE AGUA '!BF108</f>
        <v>0</v>
      </c>
      <c r="H284" s="107">
        <f>'BITÁCORA CALIDAD DE AGUA '!BI108</f>
        <v>0</v>
      </c>
      <c r="I284" s="107">
        <f>'BITÁCORA CALIDAD DE AGUA '!BL108</f>
        <v>0</v>
      </c>
      <c r="J284" s="107">
        <f>'BITÁCORA CALIDAD DE AGUA '!BO108</f>
        <v>0</v>
      </c>
      <c r="K284" s="107">
        <f>'BITÁCORA CALIDAD DE AGUA '!BR108</f>
        <v>0</v>
      </c>
      <c r="L284" s="107">
        <f>'BITÁCORA CALIDAD DE AGUA '!BU108</f>
        <v>0</v>
      </c>
      <c r="M284" s="107">
        <f>'BITÁCORA CALIDAD DE AGUA '!BX108</f>
        <v>0</v>
      </c>
      <c r="N284" s="107">
        <f>'BITÁCORA CALIDAD DE AGUA '!CA108</f>
        <v>0</v>
      </c>
      <c r="O284" s="107">
        <f>'BITÁCORA CALIDAD DE AGUA '!CD108</f>
        <v>0</v>
      </c>
      <c r="P284" s="101">
        <f>'BITÁCORA CALIDAD DE AGUA '!CG108</f>
        <v>0</v>
      </c>
      <c r="Q284" s="101">
        <f>'BITÁCORA CALIDAD DE AGUA '!CJ108</f>
        <v>0</v>
      </c>
      <c r="R284" s="101">
        <f>'BITÁCORA CALIDAD DE AGUA '!CM108</f>
        <v>0</v>
      </c>
      <c r="S284" s="101">
        <f>'BITÁCORA CALIDAD DE AGUA '!CP108</f>
        <v>0</v>
      </c>
      <c r="T284" s="138"/>
      <c r="U284" s="138"/>
      <c r="V284" s="138"/>
      <c r="W284" s="101">
        <f>INDEX('Tabla datos 1'!E284:V284,MATCH(DASHBOARD!$B$96,'Tabla datos 1'!$E$1:$V$1,0))</f>
        <v>0</v>
      </c>
      <c r="X284" s="101">
        <f>INDEX('Tabla datos 1'!E284:V284,MATCH(DASHBOARD!$B$275,'Tabla datos 1'!$E$1:$V$1,0))</f>
        <v>0</v>
      </c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</row>
    <row r="285" spans="1:164" s="99" customFormat="1" ht="12.2" customHeight="1" x14ac:dyDescent="0.25">
      <c r="A285" s="82">
        <v>284</v>
      </c>
      <c r="B285" s="100">
        <f t="shared" si="4"/>
        <v>46117</v>
      </c>
      <c r="C285" s="105" t="s">
        <v>141</v>
      </c>
      <c r="D285" s="102">
        <v>2</v>
      </c>
      <c r="E285" s="107">
        <f>'BITÁCORA CALIDAD DE AGUA '!AZ109</f>
        <v>0</v>
      </c>
      <c r="F285" s="107">
        <f>'BITÁCORA CALIDAD DE AGUA '!BC109</f>
        <v>0</v>
      </c>
      <c r="G285" s="107">
        <f>'BITÁCORA CALIDAD DE AGUA '!BF109</f>
        <v>0</v>
      </c>
      <c r="H285" s="107">
        <f>'BITÁCORA CALIDAD DE AGUA '!BI109</f>
        <v>0</v>
      </c>
      <c r="I285" s="107">
        <f>'BITÁCORA CALIDAD DE AGUA '!BL109</f>
        <v>0</v>
      </c>
      <c r="J285" s="107">
        <f>'BITÁCORA CALIDAD DE AGUA '!BO109</f>
        <v>0</v>
      </c>
      <c r="K285" s="107">
        <f>'BITÁCORA CALIDAD DE AGUA '!BR109</f>
        <v>0</v>
      </c>
      <c r="L285" s="107">
        <f>'BITÁCORA CALIDAD DE AGUA '!BU109</f>
        <v>0</v>
      </c>
      <c r="M285" s="107">
        <f>'BITÁCORA CALIDAD DE AGUA '!BX109</f>
        <v>0</v>
      </c>
      <c r="N285" s="107">
        <f>'BITÁCORA CALIDAD DE AGUA '!CA109</f>
        <v>0</v>
      </c>
      <c r="O285" s="107">
        <f>'BITÁCORA CALIDAD DE AGUA '!CD109</f>
        <v>0</v>
      </c>
      <c r="P285" s="101">
        <f>'BITÁCORA CALIDAD DE AGUA '!CG109</f>
        <v>0</v>
      </c>
      <c r="Q285" s="101">
        <f>'BITÁCORA CALIDAD DE AGUA '!CJ109</f>
        <v>0</v>
      </c>
      <c r="R285" s="101">
        <f>'BITÁCORA CALIDAD DE AGUA '!CM109</f>
        <v>0</v>
      </c>
      <c r="S285" s="101">
        <f>'BITÁCORA CALIDAD DE AGUA '!CP109</f>
        <v>0</v>
      </c>
      <c r="T285" s="138"/>
      <c r="U285" s="138"/>
      <c r="V285" s="138"/>
      <c r="W285" s="101">
        <f>INDEX('Tabla datos 1'!E285:V285,MATCH(DASHBOARD!$B$96,'Tabla datos 1'!$E$1:$V$1,0))</f>
        <v>0</v>
      </c>
      <c r="X285" s="101">
        <f>INDEX('Tabla datos 1'!E285:V285,MATCH(DASHBOARD!$B$275,'Tabla datos 1'!$E$1:$V$1,0))</f>
        <v>0</v>
      </c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</row>
    <row r="286" spans="1:164" s="99" customFormat="1" ht="12.2" customHeight="1" x14ac:dyDescent="0.25">
      <c r="A286" s="82">
        <v>285</v>
      </c>
      <c r="B286" s="100">
        <f t="shared" si="4"/>
        <v>46117</v>
      </c>
      <c r="C286" s="105" t="s">
        <v>142</v>
      </c>
      <c r="D286" s="102">
        <v>2</v>
      </c>
      <c r="E286" s="107">
        <f>'BITÁCORA CALIDAD DE AGUA '!AZ110</f>
        <v>0</v>
      </c>
      <c r="F286" s="107">
        <f>'BITÁCORA CALIDAD DE AGUA '!BC110</f>
        <v>0</v>
      </c>
      <c r="G286" s="107">
        <f>'BITÁCORA CALIDAD DE AGUA '!BF110</f>
        <v>0</v>
      </c>
      <c r="H286" s="107">
        <f>'BITÁCORA CALIDAD DE AGUA '!BI110</f>
        <v>0</v>
      </c>
      <c r="I286" s="107">
        <f>'BITÁCORA CALIDAD DE AGUA '!BL110</f>
        <v>0</v>
      </c>
      <c r="J286" s="107">
        <f>'BITÁCORA CALIDAD DE AGUA '!BO110</f>
        <v>0</v>
      </c>
      <c r="K286" s="107">
        <f>'BITÁCORA CALIDAD DE AGUA '!BR110</f>
        <v>0</v>
      </c>
      <c r="L286" s="107">
        <f>'BITÁCORA CALIDAD DE AGUA '!BU110</f>
        <v>0</v>
      </c>
      <c r="M286" s="107">
        <f>'BITÁCORA CALIDAD DE AGUA '!BX110</f>
        <v>0</v>
      </c>
      <c r="N286" s="107">
        <f>'BITÁCORA CALIDAD DE AGUA '!CA110</f>
        <v>0</v>
      </c>
      <c r="O286" s="107">
        <f>'BITÁCORA CALIDAD DE AGUA '!CD110</f>
        <v>0</v>
      </c>
      <c r="P286" s="101">
        <f>'BITÁCORA CALIDAD DE AGUA '!CG110</f>
        <v>0</v>
      </c>
      <c r="Q286" s="101">
        <f>'BITÁCORA CALIDAD DE AGUA '!CJ110</f>
        <v>0</v>
      </c>
      <c r="R286" s="101">
        <f>'BITÁCORA CALIDAD DE AGUA '!CM110</f>
        <v>0</v>
      </c>
      <c r="S286" s="101">
        <f>'BITÁCORA CALIDAD DE AGUA '!CP110</f>
        <v>0</v>
      </c>
      <c r="T286" s="138"/>
      <c r="U286" s="138"/>
      <c r="V286" s="138"/>
      <c r="W286" s="101">
        <f>INDEX('Tabla datos 1'!E286:V286,MATCH(DASHBOARD!$B$96,'Tabla datos 1'!$E$1:$V$1,0))</f>
        <v>0</v>
      </c>
      <c r="X286" s="101">
        <f>INDEX('Tabla datos 1'!E286:V286,MATCH(DASHBOARD!$B$275,'Tabla datos 1'!$E$1:$V$1,0))</f>
        <v>0</v>
      </c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</row>
    <row r="287" spans="1:164" s="99" customFormat="1" ht="12.2" customHeight="1" x14ac:dyDescent="0.25">
      <c r="A287" s="82">
        <v>286</v>
      </c>
      <c r="B287" s="100">
        <f t="shared" si="4"/>
        <v>46117</v>
      </c>
      <c r="C287" s="105" t="s">
        <v>143</v>
      </c>
      <c r="D287" s="102">
        <v>2</v>
      </c>
      <c r="E287" s="107">
        <f>'BITÁCORA CALIDAD DE AGUA '!AZ111</f>
        <v>0</v>
      </c>
      <c r="F287" s="107">
        <f>'BITÁCORA CALIDAD DE AGUA '!BC111</f>
        <v>0</v>
      </c>
      <c r="G287" s="107">
        <f>'BITÁCORA CALIDAD DE AGUA '!BF111</f>
        <v>0</v>
      </c>
      <c r="H287" s="107">
        <f>'BITÁCORA CALIDAD DE AGUA '!BI111</f>
        <v>0</v>
      </c>
      <c r="I287" s="107">
        <f>'BITÁCORA CALIDAD DE AGUA '!BL111</f>
        <v>0</v>
      </c>
      <c r="J287" s="107">
        <f>'BITÁCORA CALIDAD DE AGUA '!BO111</f>
        <v>0</v>
      </c>
      <c r="K287" s="107">
        <f>'BITÁCORA CALIDAD DE AGUA '!BR111</f>
        <v>0</v>
      </c>
      <c r="L287" s="107">
        <f>'BITÁCORA CALIDAD DE AGUA '!BU111</f>
        <v>0</v>
      </c>
      <c r="M287" s="107">
        <f>'BITÁCORA CALIDAD DE AGUA '!BX111</f>
        <v>0</v>
      </c>
      <c r="N287" s="107">
        <f>'BITÁCORA CALIDAD DE AGUA '!CA111</f>
        <v>0</v>
      </c>
      <c r="O287" s="107">
        <f>'BITÁCORA CALIDAD DE AGUA '!CD111</f>
        <v>0</v>
      </c>
      <c r="P287" s="101">
        <f>'BITÁCORA CALIDAD DE AGUA '!CG111</f>
        <v>0</v>
      </c>
      <c r="Q287" s="101">
        <f>'BITÁCORA CALIDAD DE AGUA '!CJ111</f>
        <v>0</v>
      </c>
      <c r="R287" s="101">
        <f>'BITÁCORA CALIDAD DE AGUA '!CM111</f>
        <v>0</v>
      </c>
      <c r="S287" s="101">
        <f>'BITÁCORA CALIDAD DE AGUA '!CP111</f>
        <v>0</v>
      </c>
      <c r="T287" s="138"/>
      <c r="U287" s="138"/>
      <c r="V287" s="138"/>
      <c r="W287" s="101">
        <f>INDEX('Tabla datos 1'!E287:V287,MATCH(DASHBOARD!$B$96,'Tabla datos 1'!$E$1:$V$1,0))</f>
        <v>0</v>
      </c>
      <c r="X287" s="101">
        <f>INDEX('Tabla datos 1'!E287:V287,MATCH(DASHBOARD!$B$275,'Tabla datos 1'!$E$1:$V$1,0))</f>
        <v>0</v>
      </c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</row>
    <row r="288" spans="1:164" s="99" customFormat="1" ht="12.2" customHeight="1" x14ac:dyDescent="0.25">
      <c r="A288" s="82">
        <v>287</v>
      </c>
      <c r="B288" s="100">
        <f t="shared" si="4"/>
        <v>46117</v>
      </c>
      <c r="C288" s="105" t="s">
        <v>144</v>
      </c>
      <c r="D288" s="102">
        <v>2</v>
      </c>
      <c r="E288" s="107">
        <f>'BITÁCORA CALIDAD DE AGUA '!AZ112</f>
        <v>0</v>
      </c>
      <c r="F288" s="107">
        <f>'BITÁCORA CALIDAD DE AGUA '!BC112</f>
        <v>0</v>
      </c>
      <c r="G288" s="107">
        <f>'BITÁCORA CALIDAD DE AGUA '!BF112</f>
        <v>0</v>
      </c>
      <c r="H288" s="107">
        <f>'BITÁCORA CALIDAD DE AGUA '!BI112</f>
        <v>0</v>
      </c>
      <c r="I288" s="107">
        <f>'BITÁCORA CALIDAD DE AGUA '!BL112</f>
        <v>0</v>
      </c>
      <c r="J288" s="107">
        <f>'BITÁCORA CALIDAD DE AGUA '!BO112</f>
        <v>0</v>
      </c>
      <c r="K288" s="107">
        <f>'BITÁCORA CALIDAD DE AGUA '!BR112</f>
        <v>0</v>
      </c>
      <c r="L288" s="107">
        <f>'BITÁCORA CALIDAD DE AGUA '!BU112</f>
        <v>0</v>
      </c>
      <c r="M288" s="107">
        <f>'BITÁCORA CALIDAD DE AGUA '!BX112</f>
        <v>0</v>
      </c>
      <c r="N288" s="107">
        <f>'BITÁCORA CALIDAD DE AGUA '!CA112</f>
        <v>0</v>
      </c>
      <c r="O288" s="107">
        <f>'BITÁCORA CALIDAD DE AGUA '!CD112</f>
        <v>0</v>
      </c>
      <c r="P288" s="101">
        <f>'BITÁCORA CALIDAD DE AGUA '!CG112</f>
        <v>0</v>
      </c>
      <c r="Q288" s="101">
        <f>'BITÁCORA CALIDAD DE AGUA '!CJ112</f>
        <v>0</v>
      </c>
      <c r="R288" s="101">
        <f>'BITÁCORA CALIDAD DE AGUA '!CM112</f>
        <v>0</v>
      </c>
      <c r="S288" s="101">
        <f>'BITÁCORA CALIDAD DE AGUA '!CP112</f>
        <v>0</v>
      </c>
      <c r="T288" s="138"/>
      <c r="U288" s="138"/>
      <c r="V288" s="138"/>
      <c r="W288" s="101">
        <f>INDEX('Tabla datos 1'!E288:V288,MATCH(DASHBOARD!$B$96,'Tabla datos 1'!$E$1:$V$1,0))</f>
        <v>0</v>
      </c>
      <c r="X288" s="101">
        <f>INDEX('Tabla datos 1'!E288:V288,MATCH(DASHBOARD!$B$275,'Tabla datos 1'!$E$1:$V$1,0))</f>
        <v>0</v>
      </c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</row>
    <row r="289" spans="1:35" s="99" customFormat="1" ht="12.2" customHeight="1" x14ac:dyDescent="0.25">
      <c r="A289" s="82">
        <v>288</v>
      </c>
      <c r="B289" s="100">
        <f t="shared" si="4"/>
        <v>46117</v>
      </c>
      <c r="C289" s="105" t="s">
        <v>145</v>
      </c>
      <c r="D289" s="102">
        <v>2</v>
      </c>
      <c r="E289" s="107">
        <f>'BITÁCORA CALIDAD DE AGUA '!AZ113</f>
        <v>0</v>
      </c>
      <c r="F289" s="107">
        <f>'BITÁCORA CALIDAD DE AGUA '!BC113</f>
        <v>0</v>
      </c>
      <c r="G289" s="107">
        <f>'BITÁCORA CALIDAD DE AGUA '!BF113</f>
        <v>0</v>
      </c>
      <c r="H289" s="107">
        <f>'BITÁCORA CALIDAD DE AGUA '!BI113</f>
        <v>0</v>
      </c>
      <c r="I289" s="107">
        <f>'BITÁCORA CALIDAD DE AGUA '!BL113</f>
        <v>0</v>
      </c>
      <c r="J289" s="107">
        <f>'BITÁCORA CALIDAD DE AGUA '!BO113</f>
        <v>0</v>
      </c>
      <c r="K289" s="107">
        <f>'BITÁCORA CALIDAD DE AGUA '!BR113</f>
        <v>0</v>
      </c>
      <c r="L289" s="107">
        <f>'BITÁCORA CALIDAD DE AGUA '!BU113</f>
        <v>0</v>
      </c>
      <c r="M289" s="107">
        <f>'BITÁCORA CALIDAD DE AGUA '!BX113</f>
        <v>0</v>
      </c>
      <c r="N289" s="107">
        <f>'BITÁCORA CALIDAD DE AGUA '!CA113</f>
        <v>0</v>
      </c>
      <c r="O289" s="107">
        <f>'BITÁCORA CALIDAD DE AGUA '!CD113</f>
        <v>0</v>
      </c>
      <c r="P289" s="101">
        <f>'BITÁCORA CALIDAD DE AGUA '!CG113</f>
        <v>0</v>
      </c>
      <c r="Q289" s="101">
        <f>'BITÁCORA CALIDAD DE AGUA '!CJ113</f>
        <v>0</v>
      </c>
      <c r="R289" s="101">
        <f>'BITÁCORA CALIDAD DE AGUA '!CM113</f>
        <v>0</v>
      </c>
      <c r="S289" s="101">
        <f>'BITÁCORA CALIDAD DE AGUA '!CP113</f>
        <v>0</v>
      </c>
      <c r="T289" s="138"/>
      <c r="U289" s="138"/>
      <c r="V289" s="138"/>
      <c r="W289" s="101">
        <f>INDEX('Tabla datos 1'!E289:V289,MATCH(DASHBOARD!$B$96,'Tabla datos 1'!$E$1:$V$1,0))</f>
        <v>0</v>
      </c>
      <c r="X289" s="101">
        <f>INDEX('Tabla datos 1'!E289:V289,MATCH(DASHBOARD!$B$275,'Tabla datos 1'!$E$1:$V$1,0))</f>
        <v>0</v>
      </c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</row>
    <row r="290" spans="1:35" s="99" customFormat="1" ht="12.2" customHeight="1" x14ac:dyDescent="0.25">
      <c r="A290" s="82">
        <v>289</v>
      </c>
      <c r="B290" s="100">
        <f t="shared" si="4"/>
        <v>46117</v>
      </c>
      <c r="C290" s="105" t="s">
        <v>146</v>
      </c>
      <c r="D290" s="102">
        <v>2</v>
      </c>
      <c r="E290" s="107">
        <f>'BITÁCORA CALIDAD DE AGUA '!AZ114</f>
        <v>0</v>
      </c>
      <c r="F290" s="107">
        <f>'BITÁCORA CALIDAD DE AGUA '!BC114</f>
        <v>0</v>
      </c>
      <c r="G290" s="107">
        <f>'BITÁCORA CALIDAD DE AGUA '!BF114</f>
        <v>0</v>
      </c>
      <c r="H290" s="107">
        <f>'BITÁCORA CALIDAD DE AGUA '!BI114</f>
        <v>0</v>
      </c>
      <c r="I290" s="107">
        <f>'BITÁCORA CALIDAD DE AGUA '!BL114</f>
        <v>0</v>
      </c>
      <c r="J290" s="107">
        <f>'BITÁCORA CALIDAD DE AGUA '!BO114</f>
        <v>0</v>
      </c>
      <c r="K290" s="107">
        <f>'BITÁCORA CALIDAD DE AGUA '!BR114</f>
        <v>0</v>
      </c>
      <c r="L290" s="107">
        <f>'BITÁCORA CALIDAD DE AGUA '!BU114</f>
        <v>0</v>
      </c>
      <c r="M290" s="107">
        <f>'BITÁCORA CALIDAD DE AGUA '!BX114</f>
        <v>0</v>
      </c>
      <c r="N290" s="107">
        <f>'BITÁCORA CALIDAD DE AGUA '!CA114</f>
        <v>0</v>
      </c>
      <c r="O290" s="107">
        <f>'BITÁCORA CALIDAD DE AGUA '!CD114</f>
        <v>0</v>
      </c>
      <c r="P290" s="101">
        <f>'BITÁCORA CALIDAD DE AGUA '!CG114</f>
        <v>0</v>
      </c>
      <c r="Q290" s="101">
        <f>'BITÁCORA CALIDAD DE AGUA '!CJ114</f>
        <v>0</v>
      </c>
      <c r="R290" s="101">
        <f>'BITÁCORA CALIDAD DE AGUA '!CM114</f>
        <v>0</v>
      </c>
      <c r="S290" s="101">
        <f>'BITÁCORA CALIDAD DE AGUA '!CP114</f>
        <v>0</v>
      </c>
      <c r="T290" s="138"/>
      <c r="U290" s="138"/>
      <c r="V290" s="138"/>
      <c r="W290" s="101">
        <f>INDEX('Tabla datos 1'!E290:V290,MATCH(DASHBOARD!$B$96,'Tabla datos 1'!$E$1:$V$1,0))</f>
        <v>0</v>
      </c>
      <c r="X290" s="101">
        <f>INDEX('Tabla datos 1'!E290:V290,MATCH(DASHBOARD!$B$275,'Tabla datos 1'!$E$1:$V$1,0))</f>
        <v>0</v>
      </c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</row>
    <row r="291" spans="1:35" s="99" customFormat="1" x14ac:dyDescent="0.25">
      <c r="A291" s="82">
        <v>290</v>
      </c>
      <c r="B291" s="100">
        <f t="shared" si="4"/>
        <v>46117</v>
      </c>
      <c r="C291" s="105" t="s">
        <v>147</v>
      </c>
      <c r="D291" s="102">
        <v>2</v>
      </c>
      <c r="E291" s="107">
        <f>'BITÁCORA CALIDAD DE AGUA '!AZ115</f>
        <v>0</v>
      </c>
      <c r="F291" s="107">
        <f>'BITÁCORA CALIDAD DE AGUA '!BC115</f>
        <v>0</v>
      </c>
      <c r="G291" s="107">
        <f>'BITÁCORA CALIDAD DE AGUA '!BF115</f>
        <v>0</v>
      </c>
      <c r="H291" s="107">
        <f>'BITÁCORA CALIDAD DE AGUA '!BI115</f>
        <v>0</v>
      </c>
      <c r="I291" s="107">
        <f>'BITÁCORA CALIDAD DE AGUA '!BL115</f>
        <v>0</v>
      </c>
      <c r="J291" s="107">
        <f>'BITÁCORA CALIDAD DE AGUA '!BO115</f>
        <v>0</v>
      </c>
      <c r="K291" s="107">
        <f>'BITÁCORA CALIDAD DE AGUA '!BR115</f>
        <v>0</v>
      </c>
      <c r="L291" s="107">
        <f>'BITÁCORA CALIDAD DE AGUA '!BU115</f>
        <v>0</v>
      </c>
      <c r="M291" s="107">
        <f>'BITÁCORA CALIDAD DE AGUA '!BX115</f>
        <v>0</v>
      </c>
      <c r="N291" s="107">
        <f>'BITÁCORA CALIDAD DE AGUA '!CA115</f>
        <v>0</v>
      </c>
      <c r="O291" s="107">
        <f>'BITÁCORA CALIDAD DE AGUA '!CD115</f>
        <v>0</v>
      </c>
      <c r="P291" s="101">
        <f>'BITÁCORA CALIDAD DE AGUA '!CG115</f>
        <v>0</v>
      </c>
      <c r="Q291" s="101">
        <f>'BITÁCORA CALIDAD DE AGUA '!CJ115</f>
        <v>0</v>
      </c>
      <c r="R291" s="101">
        <f>'BITÁCORA CALIDAD DE AGUA '!CM115</f>
        <v>0</v>
      </c>
      <c r="S291" s="101">
        <f>'BITÁCORA CALIDAD DE AGUA '!CP115</f>
        <v>0</v>
      </c>
      <c r="T291" s="138"/>
      <c r="U291" s="138"/>
      <c r="V291" s="138"/>
      <c r="W291" s="101">
        <f>INDEX('Tabla datos 1'!E291:V291,MATCH(DASHBOARD!$B$96,'Tabla datos 1'!$E$1:$V$1,0))</f>
        <v>0</v>
      </c>
      <c r="X291" s="101">
        <f>INDEX('Tabla datos 1'!E291:V291,MATCH(DASHBOARD!$B$275,'Tabla datos 1'!$E$1:$V$1,0))</f>
        <v>0</v>
      </c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</row>
    <row r="292" spans="1:35" s="99" customFormat="1" x14ac:dyDescent="0.25">
      <c r="A292" s="82">
        <v>291</v>
      </c>
      <c r="B292" s="100">
        <f t="shared" si="4"/>
        <v>46117</v>
      </c>
      <c r="C292" s="105" t="s">
        <v>148</v>
      </c>
      <c r="D292" s="102">
        <v>2</v>
      </c>
      <c r="E292" s="107">
        <f>'BITÁCORA CALIDAD DE AGUA '!AZ116</f>
        <v>0</v>
      </c>
      <c r="F292" s="107">
        <f>'BITÁCORA CALIDAD DE AGUA '!BC116</f>
        <v>0</v>
      </c>
      <c r="G292" s="107">
        <f>'BITÁCORA CALIDAD DE AGUA '!BF116</f>
        <v>0</v>
      </c>
      <c r="H292" s="107">
        <f>'BITÁCORA CALIDAD DE AGUA '!BI116</f>
        <v>0</v>
      </c>
      <c r="I292" s="107">
        <f>'BITÁCORA CALIDAD DE AGUA '!BL116</f>
        <v>0</v>
      </c>
      <c r="J292" s="107">
        <f>'BITÁCORA CALIDAD DE AGUA '!BO116</f>
        <v>0</v>
      </c>
      <c r="K292" s="107">
        <f>'BITÁCORA CALIDAD DE AGUA '!BR116</f>
        <v>0</v>
      </c>
      <c r="L292" s="107">
        <f>'BITÁCORA CALIDAD DE AGUA '!BU116</f>
        <v>0</v>
      </c>
      <c r="M292" s="107">
        <f>'BITÁCORA CALIDAD DE AGUA '!BX116</f>
        <v>0</v>
      </c>
      <c r="N292" s="107">
        <f>'BITÁCORA CALIDAD DE AGUA '!CA116</f>
        <v>0</v>
      </c>
      <c r="O292" s="107">
        <f>'BITÁCORA CALIDAD DE AGUA '!CD116</f>
        <v>0</v>
      </c>
      <c r="P292" s="101">
        <f>'BITÁCORA CALIDAD DE AGUA '!CG116</f>
        <v>0</v>
      </c>
      <c r="Q292" s="101">
        <f>'BITÁCORA CALIDAD DE AGUA '!CJ116</f>
        <v>0</v>
      </c>
      <c r="R292" s="101">
        <f>'BITÁCORA CALIDAD DE AGUA '!CM116</f>
        <v>0</v>
      </c>
      <c r="S292" s="101">
        <f>'BITÁCORA CALIDAD DE AGUA '!CP116</f>
        <v>0</v>
      </c>
      <c r="T292" s="138"/>
      <c r="U292" s="138"/>
      <c r="V292" s="138"/>
      <c r="W292" s="101">
        <f>INDEX('Tabla datos 1'!E292:V292,MATCH(DASHBOARD!$B$96,'Tabla datos 1'!$E$1:$V$1,0))</f>
        <v>0</v>
      </c>
      <c r="X292" s="101">
        <f>INDEX('Tabla datos 1'!E292:V292,MATCH(DASHBOARD!$B$275,'Tabla datos 1'!$E$1:$V$1,0))</f>
        <v>0</v>
      </c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</row>
    <row r="293" spans="1:35" s="99" customFormat="1" x14ac:dyDescent="0.25">
      <c r="A293" s="82">
        <v>292</v>
      </c>
      <c r="B293" s="100">
        <f t="shared" si="4"/>
        <v>46117</v>
      </c>
      <c r="C293" s="105" t="s">
        <v>149</v>
      </c>
      <c r="D293" s="102">
        <v>2</v>
      </c>
      <c r="E293" s="107">
        <f>'BITÁCORA CALIDAD DE AGUA '!AZ117</f>
        <v>0</v>
      </c>
      <c r="F293" s="107">
        <f>'BITÁCORA CALIDAD DE AGUA '!BC117</f>
        <v>0</v>
      </c>
      <c r="G293" s="107">
        <f>'BITÁCORA CALIDAD DE AGUA '!BF117</f>
        <v>0</v>
      </c>
      <c r="H293" s="107">
        <f>'BITÁCORA CALIDAD DE AGUA '!BI117</f>
        <v>0</v>
      </c>
      <c r="I293" s="107">
        <f>'BITÁCORA CALIDAD DE AGUA '!BL117</f>
        <v>0</v>
      </c>
      <c r="J293" s="107">
        <f>'BITÁCORA CALIDAD DE AGUA '!BO117</f>
        <v>0</v>
      </c>
      <c r="K293" s="107">
        <f>'BITÁCORA CALIDAD DE AGUA '!BR117</f>
        <v>0</v>
      </c>
      <c r="L293" s="107">
        <f>'BITÁCORA CALIDAD DE AGUA '!BU117</f>
        <v>0</v>
      </c>
      <c r="M293" s="107">
        <f>'BITÁCORA CALIDAD DE AGUA '!BX117</f>
        <v>0</v>
      </c>
      <c r="N293" s="107">
        <f>'BITÁCORA CALIDAD DE AGUA '!CA117</f>
        <v>0</v>
      </c>
      <c r="O293" s="107">
        <f>'BITÁCORA CALIDAD DE AGUA '!CD117</f>
        <v>0</v>
      </c>
      <c r="P293" s="101">
        <f>'BITÁCORA CALIDAD DE AGUA '!CG117</f>
        <v>0</v>
      </c>
      <c r="Q293" s="101">
        <f>'BITÁCORA CALIDAD DE AGUA '!CJ117</f>
        <v>0</v>
      </c>
      <c r="R293" s="101">
        <f>'BITÁCORA CALIDAD DE AGUA '!CM117</f>
        <v>0</v>
      </c>
      <c r="S293" s="101">
        <f>'BITÁCORA CALIDAD DE AGUA '!CP117</f>
        <v>0</v>
      </c>
      <c r="T293" s="138"/>
      <c r="U293" s="138"/>
      <c r="V293" s="138"/>
      <c r="W293" s="101">
        <f>INDEX('Tabla datos 1'!E293:V293,MATCH(DASHBOARD!$B$96,'Tabla datos 1'!$E$1:$V$1,0))</f>
        <v>0</v>
      </c>
      <c r="X293" s="101">
        <f>INDEX('Tabla datos 1'!E293:V293,MATCH(DASHBOARD!$B$275,'Tabla datos 1'!$E$1:$V$1,0))</f>
        <v>0</v>
      </c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</row>
    <row r="294" spans="1:35" s="99" customFormat="1" x14ac:dyDescent="0.25">
      <c r="A294" s="82">
        <v>293</v>
      </c>
      <c r="B294" s="100">
        <f t="shared" si="4"/>
        <v>46117</v>
      </c>
      <c r="C294" s="105" t="s">
        <v>150</v>
      </c>
      <c r="D294" s="102">
        <v>2</v>
      </c>
      <c r="E294" s="107">
        <f>'BITÁCORA CALIDAD DE AGUA '!AZ118</f>
        <v>0</v>
      </c>
      <c r="F294" s="107">
        <f>'BITÁCORA CALIDAD DE AGUA '!BC118</f>
        <v>0</v>
      </c>
      <c r="G294" s="107">
        <f>'BITÁCORA CALIDAD DE AGUA '!BF118</f>
        <v>0</v>
      </c>
      <c r="H294" s="107">
        <f>'BITÁCORA CALIDAD DE AGUA '!BI118</f>
        <v>0</v>
      </c>
      <c r="I294" s="107">
        <f>'BITÁCORA CALIDAD DE AGUA '!BL118</f>
        <v>0</v>
      </c>
      <c r="J294" s="107">
        <f>'BITÁCORA CALIDAD DE AGUA '!BO118</f>
        <v>0</v>
      </c>
      <c r="K294" s="107">
        <f>'BITÁCORA CALIDAD DE AGUA '!BR118</f>
        <v>0</v>
      </c>
      <c r="L294" s="107">
        <f>'BITÁCORA CALIDAD DE AGUA '!BU118</f>
        <v>0</v>
      </c>
      <c r="M294" s="107">
        <f>'BITÁCORA CALIDAD DE AGUA '!BX118</f>
        <v>0</v>
      </c>
      <c r="N294" s="107">
        <f>'BITÁCORA CALIDAD DE AGUA '!CA118</f>
        <v>0</v>
      </c>
      <c r="O294" s="107">
        <f>'BITÁCORA CALIDAD DE AGUA '!CD118</f>
        <v>0</v>
      </c>
      <c r="P294" s="101">
        <f>'BITÁCORA CALIDAD DE AGUA '!CG118</f>
        <v>0</v>
      </c>
      <c r="Q294" s="101">
        <f>'BITÁCORA CALIDAD DE AGUA '!CJ118</f>
        <v>0</v>
      </c>
      <c r="R294" s="101">
        <f>'BITÁCORA CALIDAD DE AGUA '!CM118</f>
        <v>0</v>
      </c>
      <c r="S294" s="101">
        <f>'BITÁCORA CALIDAD DE AGUA '!CP118</f>
        <v>0</v>
      </c>
      <c r="T294" s="138"/>
      <c r="U294" s="138"/>
      <c r="V294" s="138"/>
      <c r="W294" s="101">
        <f>INDEX('Tabla datos 1'!E294:V294,MATCH(DASHBOARD!$B$96,'Tabla datos 1'!$E$1:$V$1,0))</f>
        <v>0</v>
      </c>
      <c r="X294" s="101">
        <f>INDEX('Tabla datos 1'!E294:V294,MATCH(DASHBOARD!$B$275,'Tabla datos 1'!$E$1:$V$1,0))</f>
        <v>0</v>
      </c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</row>
    <row r="295" spans="1:35" s="112" customFormat="1" ht="15.75" thickBot="1" x14ac:dyDescent="0.3">
      <c r="A295" s="82">
        <v>294</v>
      </c>
      <c r="B295" s="100">
        <f t="shared" si="4"/>
        <v>46117</v>
      </c>
      <c r="C295" s="108" t="s">
        <v>151</v>
      </c>
      <c r="D295" s="109">
        <v>2</v>
      </c>
      <c r="E295" s="110">
        <f>'BITÁCORA CALIDAD DE AGUA '!AZ119</f>
        <v>0</v>
      </c>
      <c r="F295" s="110">
        <f>'BITÁCORA CALIDAD DE AGUA '!BC119</f>
        <v>0</v>
      </c>
      <c r="G295" s="110">
        <f>'BITÁCORA CALIDAD DE AGUA '!BF119</f>
        <v>0</v>
      </c>
      <c r="H295" s="110">
        <f>'BITÁCORA CALIDAD DE AGUA '!BI119</f>
        <v>0</v>
      </c>
      <c r="I295" s="110">
        <f>'BITÁCORA CALIDAD DE AGUA '!BL119</f>
        <v>0</v>
      </c>
      <c r="J295" s="110">
        <f>'BITÁCORA CALIDAD DE AGUA '!BO119</f>
        <v>0</v>
      </c>
      <c r="K295" s="110">
        <f>'BITÁCORA CALIDAD DE AGUA '!BR119</f>
        <v>0</v>
      </c>
      <c r="L295" s="110">
        <f>'BITÁCORA CALIDAD DE AGUA '!BU119</f>
        <v>0</v>
      </c>
      <c r="M295" s="110">
        <f>'BITÁCORA CALIDAD DE AGUA '!BX119</f>
        <v>0</v>
      </c>
      <c r="N295" s="110">
        <f>'BITÁCORA CALIDAD DE AGUA '!CA119</f>
        <v>0</v>
      </c>
      <c r="O295" s="110">
        <f>'BITÁCORA CALIDAD DE AGUA '!CD119</f>
        <v>0</v>
      </c>
      <c r="P295" s="111">
        <f>'BITÁCORA CALIDAD DE AGUA '!CG119</f>
        <v>0</v>
      </c>
      <c r="Q295" s="111">
        <f>'BITÁCORA CALIDAD DE AGUA '!CJ119</f>
        <v>0</v>
      </c>
      <c r="R295" s="111">
        <f>'BITÁCORA CALIDAD DE AGUA '!CM119</f>
        <v>0</v>
      </c>
      <c r="S295" s="111">
        <f>'BITÁCORA CALIDAD DE AGUA '!CP119</f>
        <v>0</v>
      </c>
      <c r="T295" s="139"/>
      <c r="U295" s="139"/>
      <c r="V295" s="139"/>
      <c r="W295" s="111">
        <f>INDEX('Tabla datos 1'!E295:V295,MATCH(DASHBOARD!$B$96,'Tabla datos 1'!$E$1:$V$1,0))</f>
        <v>0</v>
      </c>
      <c r="X295" s="111">
        <f>INDEX('Tabla datos 1'!E295:V295,MATCH(DASHBOARD!$B$275,'Tabla datos 1'!$E$1:$V$1,0))</f>
        <v>0</v>
      </c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</row>
    <row r="296" spans="1:35" s="119" customFormat="1" ht="12.2" customHeight="1" x14ac:dyDescent="0.25">
      <c r="A296" s="82">
        <v>295</v>
      </c>
      <c r="B296" s="121">
        <f t="shared" si="4"/>
        <v>46117</v>
      </c>
      <c r="C296" s="113" t="s">
        <v>132</v>
      </c>
      <c r="D296" s="118">
        <v>3</v>
      </c>
      <c r="E296" s="120">
        <f>'BITÁCORA CALIDAD DE AGUA '!BA99</f>
        <v>0</v>
      </c>
      <c r="F296" s="120">
        <f>'BITÁCORA CALIDAD DE AGUA '!BD99</f>
        <v>0</v>
      </c>
      <c r="G296" s="120">
        <f>'BITÁCORA CALIDAD DE AGUA '!BG99</f>
        <v>0</v>
      </c>
      <c r="H296" s="120">
        <f>'BITÁCORA CALIDAD DE AGUA '!BJ99</f>
        <v>0</v>
      </c>
      <c r="I296" s="120">
        <f>'BITÁCORA CALIDAD DE AGUA '!BM99</f>
        <v>0</v>
      </c>
      <c r="J296" s="120">
        <f>'BITÁCORA CALIDAD DE AGUA '!BP99</f>
        <v>0</v>
      </c>
      <c r="K296" s="120">
        <f>'BITÁCORA CALIDAD DE AGUA '!BE1405</f>
        <v>0</v>
      </c>
      <c r="L296" s="120">
        <f>'BITÁCORA CALIDAD DE AGUA '!BV99</f>
        <v>0</v>
      </c>
      <c r="M296" s="120">
        <f>'BITÁCORA CALIDAD DE AGUA '!BY99</f>
        <v>0</v>
      </c>
      <c r="N296" s="120">
        <f>'BITÁCORA CALIDAD DE AGUA '!CB99</f>
        <v>0</v>
      </c>
      <c r="O296" s="120">
        <f>'BITÁCORA CALIDAD DE AGUA '!CE99</f>
        <v>0</v>
      </c>
      <c r="P296" s="113">
        <f>'BITÁCORA CALIDAD DE AGUA '!CH99</f>
        <v>0</v>
      </c>
      <c r="Q296" s="113">
        <f>'BITÁCORA CALIDAD DE AGUA '!CK99</f>
        <v>0</v>
      </c>
      <c r="R296" s="113">
        <f>'BITÁCORA CALIDAD DE AGUA '!CN99</f>
        <v>0</v>
      </c>
      <c r="S296" s="113">
        <f>'BITÁCORA CALIDAD DE AGUA '!CQ99</f>
        <v>0</v>
      </c>
      <c r="T296" s="140"/>
      <c r="U296" s="140"/>
      <c r="V296" s="140"/>
      <c r="W296" s="113">
        <f>INDEX('Tabla datos 1'!E296:V296,MATCH(DASHBOARD!$B$96,'Tabla datos 1'!$E$1:$V$1,0))</f>
        <v>0</v>
      </c>
      <c r="X296" s="113">
        <f>INDEX('Tabla datos 1'!E296:V296,MATCH(DASHBOARD!$B$275,'Tabla datos 1'!$E$1:$V$1,0))</f>
        <v>0</v>
      </c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</row>
    <row r="297" spans="1:35" s="119" customFormat="1" ht="12.2" customHeight="1" x14ac:dyDescent="0.25">
      <c r="A297" s="82">
        <v>296</v>
      </c>
      <c r="B297" s="121">
        <f t="shared" si="4"/>
        <v>46117</v>
      </c>
      <c r="C297" s="116" t="s">
        <v>9</v>
      </c>
      <c r="D297" s="122">
        <v>3</v>
      </c>
      <c r="E297" s="123">
        <f>'BITÁCORA CALIDAD DE AGUA '!BA100</f>
        <v>0</v>
      </c>
      <c r="F297" s="123">
        <f>'BITÁCORA CALIDAD DE AGUA '!BD100</f>
        <v>0</v>
      </c>
      <c r="G297" s="123">
        <f>'BITÁCORA CALIDAD DE AGUA '!BG100</f>
        <v>0</v>
      </c>
      <c r="H297" s="123">
        <f>'BITÁCORA CALIDAD DE AGUA '!BJ100</f>
        <v>0</v>
      </c>
      <c r="I297" s="123">
        <f>'BITÁCORA CALIDAD DE AGUA '!BM100</f>
        <v>0</v>
      </c>
      <c r="J297" s="123">
        <f>'BITÁCORA CALIDAD DE AGUA '!BP100</f>
        <v>0</v>
      </c>
      <c r="K297" s="123">
        <f>'BITÁCORA CALIDAD DE AGUA '!BE1406</f>
        <v>0</v>
      </c>
      <c r="L297" s="123">
        <f>'BITÁCORA CALIDAD DE AGUA '!BV100</f>
        <v>0</v>
      </c>
      <c r="M297" s="123">
        <f>'BITÁCORA CALIDAD DE AGUA '!BY100</f>
        <v>0</v>
      </c>
      <c r="N297" s="123">
        <f>'BITÁCORA CALIDAD DE AGUA '!CB100</f>
        <v>0</v>
      </c>
      <c r="O297" s="123">
        <f>'BITÁCORA CALIDAD DE AGUA '!CE100</f>
        <v>0</v>
      </c>
      <c r="P297" s="114">
        <f>'BITÁCORA CALIDAD DE AGUA '!CH100</f>
        <v>0</v>
      </c>
      <c r="Q297" s="114">
        <f>'BITÁCORA CALIDAD DE AGUA '!CK100</f>
        <v>0</v>
      </c>
      <c r="R297" s="114">
        <f>'BITÁCORA CALIDAD DE AGUA '!CN100</f>
        <v>0</v>
      </c>
      <c r="S297" s="114">
        <f>'BITÁCORA CALIDAD DE AGUA '!CQ100</f>
        <v>0</v>
      </c>
      <c r="T297" s="141"/>
      <c r="U297" s="141"/>
      <c r="V297" s="141"/>
      <c r="W297" s="114">
        <f>INDEX('Tabla datos 1'!E297:V297,MATCH(DASHBOARD!$B$96,'Tabla datos 1'!$E$1:$V$1,0))</f>
        <v>0</v>
      </c>
      <c r="X297" s="114">
        <f>INDEX('Tabla datos 1'!E297:V297,MATCH(DASHBOARD!$B$275,'Tabla datos 1'!$E$1:$V$1,0))</f>
        <v>0</v>
      </c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</row>
    <row r="298" spans="1:35" s="119" customFormat="1" ht="12.2" customHeight="1" x14ac:dyDescent="0.25">
      <c r="A298" s="82">
        <v>297</v>
      </c>
      <c r="B298" s="121">
        <f t="shared" si="4"/>
        <v>46117</v>
      </c>
      <c r="C298" s="115" t="s">
        <v>133</v>
      </c>
      <c r="D298" s="122">
        <v>3</v>
      </c>
      <c r="E298" s="124">
        <f>'BITÁCORA CALIDAD DE AGUA '!BA101</f>
        <v>0</v>
      </c>
      <c r="F298" s="124">
        <f>'BITÁCORA CALIDAD DE AGUA '!BD101</f>
        <v>0</v>
      </c>
      <c r="G298" s="124">
        <f>'BITÁCORA CALIDAD DE AGUA '!BG101</f>
        <v>0</v>
      </c>
      <c r="H298" s="124">
        <f>'BITÁCORA CALIDAD DE AGUA '!BJ101</f>
        <v>0</v>
      </c>
      <c r="I298" s="124">
        <f>'BITÁCORA CALIDAD DE AGUA '!BM101</f>
        <v>0</v>
      </c>
      <c r="J298" s="124">
        <f>'BITÁCORA CALIDAD DE AGUA '!BP101</f>
        <v>0</v>
      </c>
      <c r="K298" s="124">
        <f>'BITÁCORA CALIDAD DE AGUA '!BE1407</f>
        <v>0</v>
      </c>
      <c r="L298" s="124">
        <f>'BITÁCORA CALIDAD DE AGUA '!BV101</f>
        <v>0</v>
      </c>
      <c r="M298" s="124">
        <f>'BITÁCORA CALIDAD DE AGUA '!BY101</f>
        <v>0</v>
      </c>
      <c r="N298" s="124">
        <f>'BITÁCORA CALIDAD DE AGUA '!CB101</f>
        <v>0</v>
      </c>
      <c r="O298" s="124">
        <f>'BITÁCORA CALIDAD DE AGUA '!CE101</f>
        <v>0</v>
      </c>
      <c r="P298" s="115">
        <f>'BITÁCORA CALIDAD DE AGUA '!CH101</f>
        <v>0</v>
      </c>
      <c r="Q298" s="115">
        <f>'BITÁCORA CALIDAD DE AGUA '!CK101</f>
        <v>0</v>
      </c>
      <c r="R298" s="115">
        <f>'BITÁCORA CALIDAD DE AGUA '!CN101</f>
        <v>0</v>
      </c>
      <c r="S298" s="115">
        <f>'BITÁCORA CALIDAD DE AGUA '!CQ101</f>
        <v>0</v>
      </c>
      <c r="T298" s="142"/>
      <c r="U298" s="142"/>
      <c r="V298" s="142"/>
      <c r="W298" s="115">
        <f>INDEX('Tabla datos 1'!E298:V298,MATCH(DASHBOARD!$B$96,'Tabla datos 1'!$E$1:$V$1,0))</f>
        <v>0</v>
      </c>
      <c r="X298" s="115">
        <f>INDEX('Tabla datos 1'!E298:V298,MATCH(DASHBOARD!$B$275,'Tabla datos 1'!$E$1:$V$1,0))</f>
        <v>0</v>
      </c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</row>
    <row r="299" spans="1:35" s="119" customFormat="1" ht="12.2" customHeight="1" x14ac:dyDescent="0.25">
      <c r="A299" s="82">
        <v>298</v>
      </c>
      <c r="B299" s="121">
        <f t="shared" si="4"/>
        <v>46117</v>
      </c>
      <c r="C299" s="115" t="s">
        <v>134</v>
      </c>
      <c r="D299" s="122">
        <v>3</v>
      </c>
      <c r="E299" s="125">
        <f>'BITÁCORA CALIDAD DE AGUA '!BA102</f>
        <v>0</v>
      </c>
      <c r="F299" s="125">
        <f>'BITÁCORA CALIDAD DE AGUA '!BD102</f>
        <v>0</v>
      </c>
      <c r="G299" s="125">
        <f>'BITÁCORA CALIDAD DE AGUA '!BG102</f>
        <v>0</v>
      </c>
      <c r="H299" s="125">
        <f>'BITÁCORA CALIDAD DE AGUA '!BJ102</f>
        <v>0</v>
      </c>
      <c r="I299" s="125">
        <f>'BITÁCORA CALIDAD DE AGUA '!BM102</f>
        <v>0</v>
      </c>
      <c r="J299" s="125">
        <f>'BITÁCORA CALIDAD DE AGUA '!BP102</f>
        <v>0</v>
      </c>
      <c r="K299" s="125">
        <f>'BITÁCORA CALIDAD DE AGUA '!BE1408</f>
        <v>0</v>
      </c>
      <c r="L299" s="125">
        <f>'BITÁCORA CALIDAD DE AGUA '!BV102</f>
        <v>0</v>
      </c>
      <c r="M299" s="125">
        <f>'BITÁCORA CALIDAD DE AGUA '!BY102</f>
        <v>0</v>
      </c>
      <c r="N299" s="125">
        <f>'BITÁCORA CALIDAD DE AGUA '!CB102</f>
        <v>0</v>
      </c>
      <c r="O299" s="125">
        <f>'BITÁCORA CALIDAD DE AGUA '!CE102</f>
        <v>0</v>
      </c>
      <c r="P299" s="116">
        <f>'BITÁCORA CALIDAD DE AGUA '!CH102</f>
        <v>0</v>
      </c>
      <c r="Q299" s="116">
        <f>'BITÁCORA CALIDAD DE AGUA '!CK102</f>
        <v>0</v>
      </c>
      <c r="R299" s="116">
        <f>'BITÁCORA CALIDAD DE AGUA '!CN102</f>
        <v>0</v>
      </c>
      <c r="S299" s="116">
        <f>'BITÁCORA CALIDAD DE AGUA '!CQ102</f>
        <v>0</v>
      </c>
      <c r="T299" s="143"/>
      <c r="U299" s="143"/>
      <c r="V299" s="143"/>
      <c r="W299" s="116">
        <f>INDEX('Tabla datos 1'!E299:V299,MATCH(DASHBOARD!$B$96,'Tabla datos 1'!$E$1:$V$1,0))</f>
        <v>0</v>
      </c>
      <c r="X299" s="116">
        <f>INDEX('Tabla datos 1'!E299:V299,MATCH(DASHBOARD!$B$275,'Tabla datos 1'!$E$1:$V$1,0))</f>
        <v>0</v>
      </c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</row>
    <row r="300" spans="1:35" s="119" customFormat="1" ht="12.2" customHeight="1" x14ac:dyDescent="0.25">
      <c r="A300" s="82">
        <v>299</v>
      </c>
      <c r="B300" s="121">
        <f t="shared" si="4"/>
        <v>46117</v>
      </c>
      <c r="C300" s="115" t="s">
        <v>135</v>
      </c>
      <c r="D300" s="122">
        <v>3</v>
      </c>
      <c r="E300" s="125">
        <f>'BITÁCORA CALIDAD DE AGUA '!BA103</f>
        <v>0</v>
      </c>
      <c r="F300" s="125">
        <f>'BITÁCORA CALIDAD DE AGUA '!BD103</f>
        <v>0</v>
      </c>
      <c r="G300" s="125">
        <f>'BITÁCORA CALIDAD DE AGUA '!BG103</f>
        <v>0</v>
      </c>
      <c r="H300" s="125">
        <f>'BITÁCORA CALIDAD DE AGUA '!BJ103</f>
        <v>0</v>
      </c>
      <c r="I300" s="125">
        <f>'BITÁCORA CALIDAD DE AGUA '!BM103</f>
        <v>0</v>
      </c>
      <c r="J300" s="125">
        <f>'BITÁCORA CALIDAD DE AGUA '!BP103</f>
        <v>0</v>
      </c>
      <c r="K300" s="125">
        <f>'BITÁCORA CALIDAD DE AGUA '!BE1409</f>
        <v>0</v>
      </c>
      <c r="L300" s="125">
        <f>'BITÁCORA CALIDAD DE AGUA '!BV103</f>
        <v>0</v>
      </c>
      <c r="M300" s="125">
        <f>'BITÁCORA CALIDAD DE AGUA '!BY103</f>
        <v>0</v>
      </c>
      <c r="N300" s="125">
        <f>'BITÁCORA CALIDAD DE AGUA '!CB103</f>
        <v>0</v>
      </c>
      <c r="O300" s="125">
        <f>'BITÁCORA CALIDAD DE AGUA '!CE103</f>
        <v>0</v>
      </c>
      <c r="P300" s="116">
        <f>'BITÁCORA CALIDAD DE AGUA '!CH103</f>
        <v>0</v>
      </c>
      <c r="Q300" s="116">
        <f>'BITÁCORA CALIDAD DE AGUA '!CK103</f>
        <v>0</v>
      </c>
      <c r="R300" s="116">
        <f>'BITÁCORA CALIDAD DE AGUA '!CN103</f>
        <v>0</v>
      </c>
      <c r="S300" s="116">
        <f>'BITÁCORA CALIDAD DE AGUA '!CQ103</f>
        <v>0</v>
      </c>
      <c r="T300" s="143"/>
      <c r="U300" s="143"/>
      <c r="V300" s="143"/>
      <c r="W300" s="116">
        <f>INDEX('Tabla datos 1'!E300:V300,MATCH(DASHBOARD!$B$96,'Tabla datos 1'!$E$1:$V$1,0))</f>
        <v>0</v>
      </c>
      <c r="X300" s="116">
        <f>INDEX('Tabla datos 1'!E300:V300,MATCH(DASHBOARD!$B$275,'Tabla datos 1'!$E$1:$V$1,0))</f>
        <v>0</v>
      </c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</row>
    <row r="301" spans="1:35" s="119" customFormat="1" ht="12.2" customHeight="1" x14ac:dyDescent="0.25">
      <c r="A301" s="82">
        <v>300</v>
      </c>
      <c r="B301" s="121">
        <f t="shared" si="4"/>
        <v>46117</v>
      </c>
      <c r="C301" s="115" t="s">
        <v>136</v>
      </c>
      <c r="D301" s="122">
        <v>3</v>
      </c>
      <c r="E301" s="125">
        <f>'BITÁCORA CALIDAD DE AGUA '!BA104</f>
        <v>0</v>
      </c>
      <c r="F301" s="125">
        <f>'BITÁCORA CALIDAD DE AGUA '!BD104</f>
        <v>0</v>
      </c>
      <c r="G301" s="125">
        <f>'BITÁCORA CALIDAD DE AGUA '!BG104</f>
        <v>0</v>
      </c>
      <c r="H301" s="125">
        <f>'BITÁCORA CALIDAD DE AGUA '!BJ104</f>
        <v>0</v>
      </c>
      <c r="I301" s="125">
        <f>'BITÁCORA CALIDAD DE AGUA '!BM104</f>
        <v>0</v>
      </c>
      <c r="J301" s="125">
        <f>'BITÁCORA CALIDAD DE AGUA '!BP104</f>
        <v>0</v>
      </c>
      <c r="K301" s="125">
        <f>'BITÁCORA CALIDAD DE AGUA '!BE1410</f>
        <v>0</v>
      </c>
      <c r="L301" s="125">
        <f>'BITÁCORA CALIDAD DE AGUA '!BV104</f>
        <v>0</v>
      </c>
      <c r="M301" s="125">
        <f>'BITÁCORA CALIDAD DE AGUA '!BY104</f>
        <v>0</v>
      </c>
      <c r="N301" s="125">
        <f>'BITÁCORA CALIDAD DE AGUA '!CB104</f>
        <v>0</v>
      </c>
      <c r="O301" s="125">
        <f>'BITÁCORA CALIDAD DE AGUA '!CE104</f>
        <v>0</v>
      </c>
      <c r="P301" s="116">
        <f>'BITÁCORA CALIDAD DE AGUA '!CH104</f>
        <v>0</v>
      </c>
      <c r="Q301" s="116">
        <f>'BITÁCORA CALIDAD DE AGUA '!CK104</f>
        <v>0</v>
      </c>
      <c r="R301" s="116">
        <f>'BITÁCORA CALIDAD DE AGUA '!CN104</f>
        <v>0</v>
      </c>
      <c r="S301" s="116">
        <f>'BITÁCORA CALIDAD DE AGUA '!CQ104</f>
        <v>0</v>
      </c>
      <c r="T301" s="143"/>
      <c r="U301" s="143"/>
      <c r="V301" s="143"/>
      <c r="W301" s="116">
        <f>INDEX('Tabla datos 1'!E301:V301,MATCH(DASHBOARD!$B$96,'Tabla datos 1'!$E$1:$V$1,0))</f>
        <v>0</v>
      </c>
      <c r="X301" s="116">
        <f>INDEX('Tabla datos 1'!E301:V301,MATCH(DASHBOARD!$B$275,'Tabla datos 1'!$E$1:$V$1,0))</f>
        <v>0</v>
      </c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</row>
    <row r="302" spans="1:35" s="119" customFormat="1" ht="12.2" customHeight="1" x14ac:dyDescent="0.25">
      <c r="A302" s="82">
        <v>301</v>
      </c>
      <c r="B302" s="121">
        <f t="shared" si="4"/>
        <v>46117</v>
      </c>
      <c r="C302" s="115" t="s">
        <v>137</v>
      </c>
      <c r="D302" s="122">
        <v>3</v>
      </c>
      <c r="E302" s="125">
        <f>'BITÁCORA CALIDAD DE AGUA '!BA105</f>
        <v>0</v>
      </c>
      <c r="F302" s="125">
        <f>'BITÁCORA CALIDAD DE AGUA '!BD105</f>
        <v>0</v>
      </c>
      <c r="G302" s="125">
        <f>'BITÁCORA CALIDAD DE AGUA '!BG105</f>
        <v>0</v>
      </c>
      <c r="H302" s="125">
        <f>'BITÁCORA CALIDAD DE AGUA '!BJ105</f>
        <v>0</v>
      </c>
      <c r="I302" s="125">
        <f>'BITÁCORA CALIDAD DE AGUA '!BM105</f>
        <v>0</v>
      </c>
      <c r="J302" s="125">
        <f>'BITÁCORA CALIDAD DE AGUA '!BP105</f>
        <v>0</v>
      </c>
      <c r="K302" s="125">
        <f>'BITÁCORA CALIDAD DE AGUA '!BE1411</f>
        <v>0</v>
      </c>
      <c r="L302" s="125">
        <f>'BITÁCORA CALIDAD DE AGUA '!BV105</f>
        <v>0</v>
      </c>
      <c r="M302" s="125">
        <f>'BITÁCORA CALIDAD DE AGUA '!BY105</f>
        <v>0</v>
      </c>
      <c r="N302" s="125">
        <f>'BITÁCORA CALIDAD DE AGUA '!CB105</f>
        <v>0</v>
      </c>
      <c r="O302" s="125">
        <f>'BITÁCORA CALIDAD DE AGUA '!CE105</f>
        <v>0</v>
      </c>
      <c r="P302" s="116">
        <f>'BITÁCORA CALIDAD DE AGUA '!CH105</f>
        <v>0</v>
      </c>
      <c r="Q302" s="116">
        <f>'BITÁCORA CALIDAD DE AGUA '!CK105</f>
        <v>0</v>
      </c>
      <c r="R302" s="116">
        <f>'BITÁCORA CALIDAD DE AGUA '!CN105</f>
        <v>0</v>
      </c>
      <c r="S302" s="116">
        <f>'BITÁCORA CALIDAD DE AGUA '!CQ105</f>
        <v>0</v>
      </c>
      <c r="T302" s="143"/>
      <c r="U302" s="143"/>
      <c r="V302" s="143"/>
      <c r="W302" s="116">
        <f>INDEX('Tabla datos 1'!E302:V302,MATCH(DASHBOARD!$B$96,'Tabla datos 1'!$E$1:$V$1,0))</f>
        <v>0</v>
      </c>
      <c r="X302" s="116">
        <f>INDEX('Tabla datos 1'!E302:V302,MATCH(DASHBOARD!$B$275,'Tabla datos 1'!$E$1:$V$1,0))</f>
        <v>0</v>
      </c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</row>
    <row r="303" spans="1:35" s="119" customFormat="1" ht="12.2" customHeight="1" x14ac:dyDescent="0.25">
      <c r="A303" s="82">
        <v>302</v>
      </c>
      <c r="B303" s="121">
        <f t="shared" si="4"/>
        <v>46117</v>
      </c>
      <c r="C303" s="115" t="s">
        <v>138</v>
      </c>
      <c r="D303" s="122">
        <v>3</v>
      </c>
      <c r="E303" s="125">
        <f>'BITÁCORA CALIDAD DE AGUA '!BA106</f>
        <v>0</v>
      </c>
      <c r="F303" s="125">
        <f>'BITÁCORA CALIDAD DE AGUA '!BD106</f>
        <v>0</v>
      </c>
      <c r="G303" s="125">
        <f>'BITÁCORA CALIDAD DE AGUA '!BG106</f>
        <v>0</v>
      </c>
      <c r="H303" s="125">
        <f>'BITÁCORA CALIDAD DE AGUA '!BJ106</f>
        <v>0</v>
      </c>
      <c r="I303" s="125">
        <f>'BITÁCORA CALIDAD DE AGUA '!BM106</f>
        <v>0</v>
      </c>
      <c r="J303" s="125">
        <f>'BITÁCORA CALIDAD DE AGUA '!BP106</f>
        <v>0</v>
      </c>
      <c r="K303" s="125">
        <f>'BITÁCORA CALIDAD DE AGUA '!BE1412</f>
        <v>0</v>
      </c>
      <c r="L303" s="125">
        <f>'BITÁCORA CALIDAD DE AGUA '!BV106</f>
        <v>0</v>
      </c>
      <c r="M303" s="125">
        <f>'BITÁCORA CALIDAD DE AGUA '!BY106</f>
        <v>0</v>
      </c>
      <c r="N303" s="125">
        <f>'BITÁCORA CALIDAD DE AGUA '!CB106</f>
        <v>0</v>
      </c>
      <c r="O303" s="125">
        <f>'BITÁCORA CALIDAD DE AGUA '!CE106</f>
        <v>0</v>
      </c>
      <c r="P303" s="116">
        <f>'BITÁCORA CALIDAD DE AGUA '!CH106</f>
        <v>0</v>
      </c>
      <c r="Q303" s="116">
        <f>'BITÁCORA CALIDAD DE AGUA '!CK106</f>
        <v>0</v>
      </c>
      <c r="R303" s="116">
        <f>'BITÁCORA CALIDAD DE AGUA '!CN106</f>
        <v>0</v>
      </c>
      <c r="S303" s="116">
        <f>'BITÁCORA CALIDAD DE AGUA '!CQ106</f>
        <v>0</v>
      </c>
      <c r="T303" s="143"/>
      <c r="U303" s="143"/>
      <c r="V303" s="143"/>
      <c r="W303" s="116">
        <f>INDEX('Tabla datos 1'!E303:V303,MATCH(DASHBOARD!$B$96,'Tabla datos 1'!$E$1:$V$1,0))</f>
        <v>0</v>
      </c>
      <c r="X303" s="116">
        <f>INDEX('Tabla datos 1'!E303:V303,MATCH(DASHBOARD!$B$275,'Tabla datos 1'!$E$1:$V$1,0))</f>
        <v>0</v>
      </c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</row>
    <row r="304" spans="1:35" s="119" customFormat="1" ht="12.2" customHeight="1" x14ac:dyDescent="0.25">
      <c r="A304" s="82">
        <v>303</v>
      </c>
      <c r="B304" s="121">
        <f t="shared" si="4"/>
        <v>46117</v>
      </c>
      <c r="C304" s="115" t="s">
        <v>139</v>
      </c>
      <c r="D304" s="122">
        <v>3</v>
      </c>
      <c r="E304" s="125">
        <f>'BITÁCORA CALIDAD DE AGUA '!BA107</f>
        <v>0</v>
      </c>
      <c r="F304" s="125">
        <f>'BITÁCORA CALIDAD DE AGUA '!BD107</f>
        <v>0</v>
      </c>
      <c r="G304" s="125">
        <f>'BITÁCORA CALIDAD DE AGUA '!BG107</f>
        <v>0</v>
      </c>
      <c r="H304" s="125">
        <f>'BITÁCORA CALIDAD DE AGUA '!BJ107</f>
        <v>0</v>
      </c>
      <c r="I304" s="125">
        <f>'BITÁCORA CALIDAD DE AGUA '!BM107</f>
        <v>0</v>
      </c>
      <c r="J304" s="125">
        <f>'BITÁCORA CALIDAD DE AGUA '!BP107</f>
        <v>0</v>
      </c>
      <c r="K304" s="125">
        <f>'BITÁCORA CALIDAD DE AGUA '!BE1413</f>
        <v>0</v>
      </c>
      <c r="L304" s="125">
        <f>'BITÁCORA CALIDAD DE AGUA '!BV107</f>
        <v>0</v>
      </c>
      <c r="M304" s="125">
        <f>'BITÁCORA CALIDAD DE AGUA '!BY107</f>
        <v>0</v>
      </c>
      <c r="N304" s="125">
        <f>'BITÁCORA CALIDAD DE AGUA '!CB107</f>
        <v>0</v>
      </c>
      <c r="O304" s="125">
        <f>'BITÁCORA CALIDAD DE AGUA '!CE107</f>
        <v>0</v>
      </c>
      <c r="P304" s="116">
        <f>'BITÁCORA CALIDAD DE AGUA '!CH107</f>
        <v>0</v>
      </c>
      <c r="Q304" s="116">
        <f>'BITÁCORA CALIDAD DE AGUA '!CK107</f>
        <v>0</v>
      </c>
      <c r="R304" s="116">
        <f>'BITÁCORA CALIDAD DE AGUA '!CN107</f>
        <v>0</v>
      </c>
      <c r="S304" s="116">
        <f>'BITÁCORA CALIDAD DE AGUA '!CQ107</f>
        <v>0</v>
      </c>
      <c r="T304" s="143"/>
      <c r="U304" s="143"/>
      <c r="V304" s="143"/>
      <c r="W304" s="116">
        <f>INDEX('Tabla datos 1'!E304:V304,MATCH(DASHBOARD!$B$96,'Tabla datos 1'!$E$1:$V$1,0))</f>
        <v>0</v>
      </c>
      <c r="X304" s="116">
        <f>INDEX('Tabla datos 1'!E304:V304,MATCH(DASHBOARD!$B$275,'Tabla datos 1'!$E$1:$V$1,0))</f>
        <v>0</v>
      </c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</row>
    <row r="305" spans="1:164" s="119" customFormat="1" ht="12.2" customHeight="1" x14ac:dyDescent="0.25">
      <c r="A305" s="82">
        <v>304</v>
      </c>
      <c r="B305" s="121">
        <f t="shared" si="4"/>
        <v>46117</v>
      </c>
      <c r="C305" s="115" t="s">
        <v>140</v>
      </c>
      <c r="D305" s="122">
        <v>3</v>
      </c>
      <c r="E305" s="125">
        <f>'BITÁCORA CALIDAD DE AGUA '!BA108</f>
        <v>0</v>
      </c>
      <c r="F305" s="125">
        <f>'BITÁCORA CALIDAD DE AGUA '!BD108</f>
        <v>0</v>
      </c>
      <c r="G305" s="125">
        <f>'BITÁCORA CALIDAD DE AGUA '!BG108</f>
        <v>0</v>
      </c>
      <c r="H305" s="125">
        <f>'BITÁCORA CALIDAD DE AGUA '!BJ108</f>
        <v>0</v>
      </c>
      <c r="I305" s="125">
        <f>'BITÁCORA CALIDAD DE AGUA '!BM108</f>
        <v>0</v>
      </c>
      <c r="J305" s="125">
        <f>'BITÁCORA CALIDAD DE AGUA '!BP108</f>
        <v>0</v>
      </c>
      <c r="K305" s="125">
        <f>'BITÁCORA CALIDAD DE AGUA '!BE1414</f>
        <v>0</v>
      </c>
      <c r="L305" s="125">
        <f>'BITÁCORA CALIDAD DE AGUA '!BV108</f>
        <v>0</v>
      </c>
      <c r="M305" s="125">
        <f>'BITÁCORA CALIDAD DE AGUA '!BY108</f>
        <v>0</v>
      </c>
      <c r="N305" s="125">
        <f>'BITÁCORA CALIDAD DE AGUA '!CB108</f>
        <v>0</v>
      </c>
      <c r="O305" s="125">
        <f>'BITÁCORA CALIDAD DE AGUA '!CE108</f>
        <v>0</v>
      </c>
      <c r="P305" s="116">
        <f>'BITÁCORA CALIDAD DE AGUA '!CH108</f>
        <v>0</v>
      </c>
      <c r="Q305" s="116">
        <f>'BITÁCORA CALIDAD DE AGUA '!CK108</f>
        <v>0</v>
      </c>
      <c r="R305" s="116">
        <f>'BITÁCORA CALIDAD DE AGUA '!CN108</f>
        <v>0</v>
      </c>
      <c r="S305" s="116">
        <f>'BITÁCORA CALIDAD DE AGUA '!CQ108</f>
        <v>0</v>
      </c>
      <c r="T305" s="143"/>
      <c r="U305" s="143"/>
      <c r="V305" s="143"/>
      <c r="W305" s="116">
        <f>INDEX('Tabla datos 1'!E305:V305,MATCH(DASHBOARD!$B$96,'Tabla datos 1'!$E$1:$V$1,0))</f>
        <v>0</v>
      </c>
      <c r="X305" s="116">
        <f>INDEX('Tabla datos 1'!E305:V305,MATCH(DASHBOARD!$B$275,'Tabla datos 1'!$E$1:$V$1,0))</f>
        <v>0</v>
      </c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</row>
    <row r="306" spans="1:164" s="119" customFormat="1" ht="12.2" customHeight="1" x14ac:dyDescent="0.25">
      <c r="A306" s="82">
        <v>305</v>
      </c>
      <c r="B306" s="121">
        <f t="shared" si="4"/>
        <v>46117</v>
      </c>
      <c r="C306" s="115" t="s">
        <v>141</v>
      </c>
      <c r="D306" s="122">
        <v>3</v>
      </c>
      <c r="E306" s="125">
        <f>'BITÁCORA CALIDAD DE AGUA '!BA109</f>
        <v>0</v>
      </c>
      <c r="F306" s="125">
        <f>'BITÁCORA CALIDAD DE AGUA '!BD109</f>
        <v>0</v>
      </c>
      <c r="G306" s="125">
        <f>'BITÁCORA CALIDAD DE AGUA '!BG109</f>
        <v>0</v>
      </c>
      <c r="H306" s="125">
        <f>'BITÁCORA CALIDAD DE AGUA '!BJ109</f>
        <v>0</v>
      </c>
      <c r="I306" s="125">
        <f>'BITÁCORA CALIDAD DE AGUA '!BM109</f>
        <v>0</v>
      </c>
      <c r="J306" s="125">
        <f>'BITÁCORA CALIDAD DE AGUA '!BP109</f>
        <v>0</v>
      </c>
      <c r="K306" s="125">
        <f>'BITÁCORA CALIDAD DE AGUA '!BE1415</f>
        <v>0</v>
      </c>
      <c r="L306" s="125">
        <f>'BITÁCORA CALIDAD DE AGUA '!BV109</f>
        <v>0</v>
      </c>
      <c r="M306" s="125">
        <f>'BITÁCORA CALIDAD DE AGUA '!BY109</f>
        <v>0</v>
      </c>
      <c r="N306" s="125">
        <f>'BITÁCORA CALIDAD DE AGUA '!CB109</f>
        <v>0</v>
      </c>
      <c r="O306" s="125">
        <f>'BITÁCORA CALIDAD DE AGUA '!CE109</f>
        <v>0</v>
      </c>
      <c r="P306" s="116">
        <f>'BITÁCORA CALIDAD DE AGUA '!CH109</f>
        <v>0</v>
      </c>
      <c r="Q306" s="116">
        <f>'BITÁCORA CALIDAD DE AGUA '!CK109</f>
        <v>0</v>
      </c>
      <c r="R306" s="116">
        <f>'BITÁCORA CALIDAD DE AGUA '!CN109</f>
        <v>0</v>
      </c>
      <c r="S306" s="116">
        <f>'BITÁCORA CALIDAD DE AGUA '!CQ109</f>
        <v>0</v>
      </c>
      <c r="T306" s="143"/>
      <c r="U306" s="143"/>
      <c r="V306" s="143"/>
      <c r="W306" s="116">
        <f>INDEX('Tabla datos 1'!E306:V306,MATCH(DASHBOARD!$B$96,'Tabla datos 1'!$E$1:$V$1,0))</f>
        <v>0</v>
      </c>
      <c r="X306" s="116">
        <f>INDEX('Tabla datos 1'!E306:V306,MATCH(DASHBOARD!$B$275,'Tabla datos 1'!$E$1:$V$1,0))</f>
        <v>0</v>
      </c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</row>
    <row r="307" spans="1:164" s="119" customFormat="1" ht="12.2" customHeight="1" x14ac:dyDescent="0.25">
      <c r="A307" s="82">
        <v>306</v>
      </c>
      <c r="B307" s="121">
        <f t="shared" si="4"/>
        <v>46117</v>
      </c>
      <c r="C307" s="115" t="s">
        <v>142</v>
      </c>
      <c r="D307" s="122">
        <v>3</v>
      </c>
      <c r="E307" s="125">
        <f>'BITÁCORA CALIDAD DE AGUA '!BA110</f>
        <v>0</v>
      </c>
      <c r="F307" s="125">
        <f>'BITÁCORA CALIDAD DE AGUA '!BD110</f>
        <v>0</v>
      </c>
      <c r="G307" s="125">
        <f>'BITÁCORA CALIDAD DE AGUA '!BG110</f>
        <v>0</v>
      </c>
      <c r="H307" s="125">
        <f>'BITÁCORA CALIDAD DE AGUA '!BJ110</f>
        <v>0</v>
      </c>
      <c r="I307" s="125">
        <f>'BITÁCORA CALIDAD DE AGUA '!BM110</f>
        <v>0</v>
      </c>
      <c r="J307" s="125">
        <f>'BITÁCORA CALIDAD DE AGUA '!BP110</f>
        <v>0</v>
      </c>
      <c r="K307" s="125">
        <f>'BITÁCORA CALIDAD DE AGUA '!BE1416</f>
        <v>0</v>
      </c>
      <c r="L307" s="125">
        <f>'BITÁCORA CALIDAD DE AGUA '!BV110</f>
        <v>0</v>
      </c>
      <c r="M307" s="125">
        <f>'BITÁCORA CALIDAD DE AGUA '!BY110</f>
        <v>0</v>
      </c>
      <c r="N307" s="125">
        <f>'BITÁCORA CALIDAD DE AGUA '!CB110</f>
        <v>0</v>
      </c>
      <c r="O307" s="125">
        <f>'BITÁCORA CALIDAD DE AGUA '!CE110</f>
        <v>0</v>
      </c>
      <c r="P307" s="116">
        <f>'BITÁCORA CALIDAD DE AGUA '!CH110</f>
        <v>0</v>
      </c>
      <c r="Q307" s="116">
        <f>'BITÁCORA CALIDAD DE AGUA '!CK110</f>
        <v>0</v>
      </c>
      <c r="R307" s="116">
        <f>'BITÁCORA CALIDAD DE AGUA '!CN110</f>
        <v>0</v>
      </c>
      <c r="S307" s="116">
        <f>'BITÁCORA CALIDAD DE AGUA '!CQ110</f>
        <v>0</v>
      </c>
      <c r="T307" s="143"/>
      <c r="U307" s="143"/>
      <c r="V307" s="143"/>
      <c r="W307" s="116">
        <f>INDEX('Tabla datos 1'!E307:V307,MATCH(DASHBOARD!$B$96,'Tabla datos 1'!$E$1:$V$1,0))</f>
        <v>0</v>
      </c>
      <c r="X307" s="116">
        <f>INDEX('Tabla datos 1'!E307:V307,MATCH(DASHBOARD!$B$275,'Tabla datos 1'!$E$1:$V$1,0))</f>
        <v>0</v>
      </c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</row>
    <row r="308" spans="1:164" s="119" customFormat="1" ht="12.2" customHeight="1" x14ac:dyDescent="0.25">
      <c r="A308" s="82">
        <v>307</v>
      </c>
      <c r="B308" s="121">
        <f t="shared" si="4"/>
        <v>46117</v>
      </c>
      <c r="C308" s="115" t="s">
        <v>143</v>
      </c>
      <c r="D308" s="122">
        <v>3</v>
      </c>
      <c r="E308" s="125">
        <f>'BITÁCORA CALIDAD DE AGUA '!BA111</f>
        <v>0</v>
      </c>
      <c r="F308" s="125">
        <f>'BITÁCORA CALIDAD DE AGUA '!BD111</f>
        <v>0</v>
      </c>
      <c r="G308" s="125">
        <f>'BITÁCORA CALIDAD DE AGUA '!BG111</f>
        <v>0</v>
      </c>
      <c r="H308" s="125">
        <f>'BITÁCORA CALIDAD DE AGUA '!BJ111</f>
        <v>0</v>
      </c>
      <c r="I308" s="125">
        <f>'BITÁCORA CALIDAD DE AGUA '!BM111</f>
        <v>0</v>
      </c>
      <c r="J308" s="125">
        <f>'BITÁCORA CALIDAD DE AGUA '!BP111</f>
        <v>0</v>
      </c>
      <c r="K308" s="125">
        <f>'BITÁCORA CALIDAD DE AGUA '!BE1417</f>
        <v>0</v>
      </c>
      <c r="L308" s="125">
        <f>'BITÁCORA CALIDAD DE AGUA '!BV111</f>
        <v>0</v>
      </c>
      <c r="M308" s="125">
        <f>'BITÁCORA CALIDAD DE AGUA '!BY111</f>
        <v>0</v>
      </c>
      <c r="N308" s="125">
        <f>'BITÁCORA CALIDAD DE AGUA '!CB111</f>
        <v>0</v>
      </c>
      <c r="O308" s="125">
        <f>'BITÁCORA CALIDAD DE AGUA '!CE111</f>
        <v>0</v>
      </c>
      <c r="P308" s="116">
        <f>'BITÁCORA CALIDAD DE AGUA '!CH111</f>
        <v>0</v>
      </c>
      <c r="Q308" s="116">
        <f>'BITÁCORA CALIDAD DE AGUA '!CK111</f>
        <v>0</v>
      </c>
      <c r="R308" s="116">
        <f>'BITÁCORA CALIDAD DE AGUA '!CN111</f>
        <v>0</v>
      </c>
      <c r="S308" s="116">
        <f>'BITÁCORA CALIDAD DE AGUA '!CQ111</f>
        <v>0</v>
      </c>
      <c r="T308" s="143"/>
      <c r="U308" s="143"/>
      <c r="V308" s="143"/>
      <c r="W308" s="116">
        <f>INDEX('Tabla datos 1'!E308:V308,MATCH(DASHBOARD!$B$96,'Tabla datos 1'!$E$1:$V$1,0))</f>
        <v>0</v>
      </c>
      <c r="X308" s="116">
        <f>INDEX('Tabla datos 1'!E308:V308,MATCH(DASHBOARD!$B$275,'Tabla datos 1'!$E$1:$V$1,0))</f>
        <v>0</v>
      </c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</row>
    <row r="309" spans="1:164" s="119" customFormat="1" ht="12.2" customHeight="1" x14ac:dyDescent="0.25">
      <c r="A309" s="82">
        <v>308</v>
      </c>
      <c r="B309" s="121">
        <f t="shared" si="4"/>
        <v>46117</v>
      </c>
      <c r="C309" s="115" t="s">
        <v>144</v>
      </c>
      <c r="D309" s="122">
        <v>3</v>
      </c>
      <c r="E309" s="125">
        <f>'BITÁCORA CALIDAD DE AGUA '!BA112</f>
        <v>0</v>
      </c>
      <c r="F309" s="125">
        <f>'BITÁCORA CALIDAD DE AGUA '!BD112</f>
        <v>0</v>
      </c>
      <c r="G309" s="125">
        <f>'BITÁCORA CALIDAD DE AGUA '!BG112</f>
        <v>0</v>
      </c>
      <c r="H309" s="125">
        <f>'BITÁCORA CALIDAD DE AGUA '!BJ112</f>
        <v>0</v>
      </c>
      <c r="I309" s="125">
        <f>'BITÁCORA CALIDAD DE AGUA '!BM112</f>
        <v>0</v>
      </c>
      <c r="J309" s="125">
        <f>'BITÁCORA CALIDAD DE AGUA '!BP112</f>
        <v>0</v>
      </c>
      <c r="K309" s="125">
        <f>'BITÁCORA CALIDAD DE AGUA '!BE1418</f>
        <v>0</v>
      </c>
      <c r="L309" s="125">
        <f>'BITÁCORA CALIDAD DE AGUA '!BV112</f>
        <v>0</v>
      </c>
      <c r="M309" s="125">
        <f>'BITÁCORA CALIDAD DE AGUA '!BY112</f>
        <v>0</v>
      </c>
      <c r="N309" s="125">
        <f>'BITÁCORA CALIDAD DE AGUA '!CB112</f>
        <v>0</v>
      </c>
      <c r="O309" s="125">
        <f>'BITÁCORA CALIDAD DE AGUA '!CE112</f>
        <v>0</v>
      </c>
      <c r="P309" s="116">
        <f>'BITÁCORA CALIDAD DE AGUA '!CH112</f>
        <v>0</v>
      </c>
      <c r="Q309" s="116">
        <f>'BITÁCORA CALIDAD DE AGUA '!CK112</f>
        <v>0</v>
      </c>
      <c r="R309" s="116">
        <f>'BITÁCORA CALIDAD DE AGUA '!CN112</f>
        <v>0</v>
      </c>
      <c r="S309" s="116">
        <f>'BITÁCORA CALIDAD DE AGUA '!CQ112</f>
        <v>0</v>
      </c>
      <c r="T309" s="143"/>
      <c r="U309" s="143"/>
      <c r="V309" s="143"/>
      <c r="W309" s="116">
        <f>INDEX('Tabla datos 1'!E309:V309,MATCH(DASHBOARD!$B$96,'Tabla datos 1'!$E$1:$V$1,0))</f>
        <v>0</v>
      </c>
      <c r="X309" s="116">
        <f>INDEX('Tabla datos 1'!E309:V309,MATCH(DASHBOARD!$B$275,'Tabla datos 1'!$E$1:$V$1,0))</f>
        <v>0</v>
      </c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</row>
    <row r="310" spans="1:164" s="119" customFormat="1" ht="12.2" customHeight="1" x14ac:dyDescent="0.25">
      <c r="A310" s="82">
        <v>309</v>
      </c>
      <c r="B310" s="121">
        <f t="shared" si="4"/>
        <v>46117</v>
      </c>
      <c r="C310" s="115" t="s">
        <v>145</v>
      </c>
      <c r="D310" s="122">
        <v>3</v>
      </c>
      <c r="E310" s="125">
        <f>'BITÁCORA CALIDAD DE AGUA '!BA113</f>
        <v>0</v>
      </c>
      <c r="F310" s="125">
        <f>'BITÁCORA CALIDAD DE AGUA '!BD113</f>
        <v>0</v>
      </c>
      <c r="G310" s="125">
        <f>'BITÁCORA CALIDAD DE AGUA '!BG113</f>
        <v>0</v>
      </c>
      <c r="H310" s="125">
        <f>'BITÁCORA CALIDAD DE AGUA '!BJ113</f>
        <v>0</v>
      </c>
      <c r="I310" s="125">
        <f>'BITÁCORA CALIDAD DE AGUA '!BM113</f>
        <v>0</v>
      </c>
      <c r="J310" s="125">
        <f>'BITÁCORA CALIDAD DE AGUA '!BP113</f>
        <v>0</v>
      </c>
      <c r="K310" s="125">
        <f>'BITÁCORA CALIDAD DE AGUA '!BE1419</f>
        <v>0</v>
      </c>
      <c r="L310" s="125">
        <f>'BITÁCORA CALIDAD DE AGUA '!BV113</f>
        <v>0</v>
      </c>
      <c r="M310" s="125">
        <f>'BITÁCORA CALIDAD DE AGUA '!BY113</f>
        <v>0</v>
      </c>
      <c r="N310" s="125">
        <f>'BITÁCORA CALIDAD DE AGUA '!CB113</f>
        <v>0</v>
      </c>
      <c r="O310" s="125">
        <f>'BITÁCORA CALIDAD DE AGUA '!CE113</f>
        <v>0</v>
      </c>
      <c r="P310" s="116">
        <f>'BITÁCORA CALIDAD DE AGUA '!CH113</f>
        <v>0</v>
      </c>
      <c r="Q310" s="116">
        <f>'BITÁCORA CALIDAD DE AGUA '!CK113</f>
        <v>0</v>
      </c>
      <c r="R310" s="116">
        <f>'BITÁCORA CALIDAD DE AGUA '!CN113</f>
        <v>0</v>
      </c>
      <c r="S310" s="116">
        <f>'BITÁCORA CALIDAD DE AGUA '!CQ113</f>
        <v>0</v>
      </c>
      <c r="T310" s="143"/>
      <c r="U310" s="143"/>
      <c r="V310" s="143"/>
      <c r="W310" s="116">
        <f>INDEX('Tabla datos 1'!E310:V310,MATCH(DASHBOARD!$B$96,'Tabla datos 1'!$E$1:$V$1,0))</f>
        <v>0</v>
      </c>
      <c r="X310" s="116">
        <f>INDEX('Tabla datos 1'!E310:V310,MATCH(DASHBOARD!$B$275,'Tabla datos 1'!$E$1:$V$1,0))</f>
        <v>0</v>
      </c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</row>
    <row r="311" spans="1:164" s="119" customFormat="1" ht="12.2" customHeight="1" x14ac:dyDescent="0.25">
      <c r="A311" s="82">
        <v>310</v>
      </c>
      <c r="B311" s="121">
        <f t="shared" si="4"/>
        <v>46117</v>
      </c>
      <c r="C311" s="115" t="s">
        <v>146</v>
      </c>
      <c r="D311" s="122">
        <v>3</v>
      </c>
      <c r="E311" s="125">
        <f>'BITÁCORA CALIDAD DE AGUA '!BA114</f>
        <v>0</v>
      </c>
      <c r="F311" s="125">
        <f>'BITÁCORA CALIDAD DE AGUA '!BD114</f>
        <v>0</v>
      </c>
      <c r="G311" s="125">
        <f>'BITÁCORA CALIDAD DE AGUA '!BG114</f>
        <v>0</v>
      </c>
      <c r="H311" s="125">
        <f>'BITÁCORA CALIDAD DE AGUA '!BJ114</f>
        <v>0</v>
      </c>
      <c r="I311" s="125">
        <f>'BITÁCORA CALIDAD DE AGUA '!BM114</f>
        <v>0</v>
      </c>
      <c r="J311" s="125">
        <f>'BITÁCORA CALIDAD DE AGUA '!BP114</f>
        <v>0</v>
      </c>
      <c r="K311" s="125">
        <f>'BITÁCORA CALIDAD DE AGUA '!BE1420</f>
        <v>0</v>
      </c>
      <c r="L311" s="125">
        <f>'BITÁCORA CALIDAD DE AGUA '!BV114</f>
        <v>0</v>
      </c>
      <c r="M311" s="125">
        <f>'BITÁCORA CALIDAD DE AGUA '!BY114</f>
        <v>0</v>
      </c>
      <c r="N311" s="125">
        <f>'BITÁCORA CALIDAD DE AGUA '!CB114</f>
        <v>0</v>
      </c>
      <c r="O311" s="125">
        <f>'BITÁCORA CALIDAD DE AGUA '!CE114</f>
        <v>0</v>
      </c>
      <c r="P311" s="116">
        <f>'BITÁCORA CALIDAD DE AGUA '!CH114</f>
        <v>0</v>
      </c>
      <c r="Q311" s="116">
        <f>'BITÁCORA CALIDAD DE AGUA '!CK114</f>
        <v>0</v>
      </c>
      <c r="R311" s="116">
        <f>'BITÁCORA CALIDAD DE AGUA '!CN114</f>
        <v>0</v>
      </c>
      <c r="S311" s="116">
        <f>'BITÁCORA CALIDAD DE AGUA '!CQ114</f>
        <v>0</v>
      </c>
      <c r="T311" s="143"/>
      <c r="U311" s="143"/>
      <c r="V311" s="143"/>
      <c r="W311" s="116">
        <f>INDEX('Tabla datos 1'!E311:V311,MATCH(DASHBOARD!$B$96,'Tabla datos 1'!$E$1:$V$1,0))</f>
        <v>0</v>
      </c>
      <c r="X311" s="116">
        <f>INDEX('Tabla datos 1'!E311:V311,MATCH(DASHBOARD!$B$275,'Tabla datos 1'!$E$1:$V$1,0))</f>
        <v>0</v>
      </c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</row>
    <row r="312" spans="1:164" s="119" customFormat="1" x14ac:dyDescent="0.25">
      <c r="A312" s="82">
        <v>311</v>
      </c>
      <c r="B312" s="121">
        <f t="shared" si="4"/>
        <v>46117</v>
      </c>
      <c r="C312" s="115" t="s">
        <v>147</v>
      </c>
      <c r="D312" s="122">
        <v>3</v>
      </c>
      <c r="E312" s="125">
        <f>'BITÁCORA CALIDAD DE AGUA '!BA115</f>
        <v>0</v>
      </c>
      <c r="F312" s="125">
        <f>'BITÁCORA CALIDAD DE AGUA '!BD115</f>
        <v>0</v>
      </c>
      <c r="G312" s="125">
        <f>'BITÁCORA CALIDAD DE AGUA '!BG115</f>
        <v>0</v>
      </c>
      <c r="H312" s="125">
        <f>'BITÁCORA CALIDAD DE AGUA '!BJ115</f>
        <v>0</v>
      </c>
      <c r="I312" s="125">
        <f>'BITÁCORA CALIDAD DE AGUA '!BM115</f>
        <v>0</v>
      </c>
      <c r="J312" s="125">
        <f>'BITÁCORA CALIDAD DE AGUA '!BP115</f>
        <v>0</v>
      </c>
      <c r="K312" s="125">
        <f>'BITÁCORA CALIDAD DE AGUA '!BE1421</f>
        <v>0</v>
      </c>
      <c r="L312" s="125">
        <f>'BITÁCORA CALIDAD DE AGUA '!BV115</f>
        <v>0</v>
      </c>
      <c r="M312" s="125">
        <f>'BITÁCORA CALIDAD DE AGUA '!BY115</f>
        <v>0</v>
      </c>
      <c r="N312" s="125">
        <f>'BITÁCORA CALIDAD DE AGUA '!CB115</f>
        <v>0</v>
      </c>
      <c r="O312" s="125">
        <f>'BITÁCORA CALIDAD DE AGUA '!CE115</f>
        <v>0</v>
      </c>
      <c r="P312" s="116">
        <f>'BITÁCORA CALIDAD DE AGUA '!CH115</f>
        <v>0</v>
      </c>
      <c r="Q312" s="116">
        <f>'BITÁCORA CALIDAD DE AGUA '!CK115</f>
        <v>0</v>
      </c>
      <c r="R312" s="116">
        <f>'BITÁCORA CALIDAD DE AGUA '!CN115</f>
        <v>0</v>
      </c>
      <c r="S312" s="116">
        <f>'BITÁCORA CALIDAD DE AGUA '!CQ115</f>
        <v>0</v>
      </c>
      <c r="T312" s="143"/>
      <c r="U312" s="143"/>
      <c r="V312" s="143"/>
      <c r="W312" s="116">
        <f>INDEX('Tabla datos 1'!E312:V312,MATCH(DASHBOARD!$B$96,'Tabla datos 1'!$E$1:$V$1,0))</f>
        <v>0</v>
      </c>
      <c r="X312" s="116">
        <f>INDEX('Tabla datos 1'!E312:V312,MATCH(DASHBOARD!$B$275,'Tabla datos 1'!$E$1:$V$1,0))</f>
        <v>0</v>
      </c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</row>
    <row r="313" spans="1:164" s="119" customFormat="1" x14ac:dyDescent="0.25">
      <c r="A313" s="82">
        <v>312</v>
      </c>
      <c r="B313" s="121">
        <f t="shared" si="4"/>
        <v>46117</v>
      </c>
      <c r="C313" s="115" t="s">
        <v>148</v>
      </c>
      <c r="D313" s="122">
        <v>3</v>
      </c>
      <c r="E313" s="125">
        <f>'BITÁCORA CALIDAD DE AGUA '!BA116</f>
        <v>0</v>
      </c>
      <c r="F313" s="125">
        <f>'BITÁCORA CALIDAD DE AGUA '!BD116</f>
        <v>0</v>
      </c>
      <c r="G313" s="125">
        <f>'BITÁCORA CALIDAD DE AGUA '!BG116</f>
        <v>0</v>
      </c>
      <c r="H313" s="125">
        <f>'BITÁCORA CALIDAD DE AGUA '!BJ116</f>
        <v>0</v>
      </c>
      <c r="I313" s="125">
        <f>'BITÁCORA CALIDAD DE AGUA '!BM116</f>
        <v>0</v>
      </c>
      <c r="J313" s="125">
        <f>'BITÁCORA CALIDAD DE AGUA '!BP116</f>
        <v>0</v>
      </c>
      <c r="K313" s="125">
        <f>'BITÁCORA CALIDAD DE AGUA '!BE1422</f>
        <v>0</v>
      </c>
      <c r="L313" s="125">
        <f>'BITÁCORA CALIDAD DE AGUA '!BV116</f>
        <v>0</v>
      </c>
      <c r="M313" s="125">
        <f>'BITÁCORA CALIDAD DE AGUA '!BY116</f>
        <v>0</v>
      </c>
      <c r="N313" s="125">
        <f>'BITÁCORA CALIDAD DE AGUA '!CB116</f>
        <v>0</v>
      </c>
      <c r="O313" s="125">
        <f>'BITÁCORA CALIDAD DE AGUA '!CE116</f>
        <v>0</v>
      </c>
      <c r="P313" s="116">
        <f>'BITÁCORA CALIDAD DE AGUA '!CH116</f>
        <v>0</v>
      </c>
      <c r="Q313" s="116">
        <f>'BITÁCORA CALIDAD DE AGUA '!CK116</f>
        <v>0</v>
      </c>
      <c r="R313" s="116">
        <f>'BITÁCORA CALIDAD DE AGUA '!CN116</f>
        <v>0</v>
      </c>
      <c r="S313" s="116">
        <f>'BITÁCORA CALIDAD DE AGUA '!CQ116</f>
        <v>0</v>
      </c>
      <c r="T313" s="143"/>
      <c r="U313" s="143"/>
      <c r="V313" s="143"/>
      <c r="W313" s="116">
        <f>INDEX('Tabla datos 1'!E313:V313,MATCH(DASHBOARD!$B$96,'Tabla datos 1'!$E$1:$V$1,0))</f>
        <v>0</v>
      </c>
      <c r="X313" s="116">
        <f>INDEX('Tabla datos 1'!E313:V313,MATCH(DASHBOARD!$B$275,'Tabla datos 1'!$E$1:$V$1,0))</f>
        <v>0</v>
      </c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</row>
    <row r="314" spans="1:164" s="119" customFormat="1" x14ac:dyDescent="0.25">
      <c r="A314" s="82">
        <v>313</v>
      </c>
      <c r="B314" s="121">
        <f t="shared" si="4"/>
        <v>46117</v>
      </c>
      <c r="C314" s="115" t="s">
        <v>149</v>
      </c>
      <c r="D314" s="122">
        <v>3</v>
      </c>
      <c r="E314" s="125">
        <f>'BITÁCORA CALIDAD DE AGUA '!BA117</f>
        <v>0</v>
      </c>
      <c r="F314" s="125">
        <f>'BITÁCORA CALIDAD DE AGUA '!BD117</f>
        <v>0</v>
      </c>
      <c r="G314" s="125">
        <f>'BITÁCORA CALIDAD DE AGUA '!BG117</f>
        <v>0</v>
      </c>
      <c r="H314" s="125">
        <f>'BITÁCORA CALIDAD DE AGUA '!BJ117</f>
        <v>0</v>
      </c>
      <c r="I314" s="125">
        <f>'BITÁCORA CALIDAD DE AGUA '!BM117</f>
        <v>0</v>
      </c>
      <c r="J314" s="125">
        <f>'BITÁCORA CALIDAD DE AGUA '!BP117</f>
        <v>0</v>
      </c>
      <c r="K314" s="125">
        <f>'BITÁCORA CALIDAD DE AGUA '!BE1423</f>
        <v>0</v>
      </c>
      <c r="L314" s="125">
        <f>'BITÁCORA CALIDAD DE AGUA '!BV117</f>
        <v>0</v>
      </c>
      <c r="M314" s="125">
        <f>'BITÁCORA CALIDAD DE AGUA '!BY117</f>
        <v>0</v>
      </c>
      <c r="N314" s="125">
        <f>'BITÁCORA CALIDAD DE AGUA '!CB117</f>
        <v>0</v>
      </c>
      <c r="O314" s="125">
        <f>'BITÁCORA CALIDAD DE AGUA '!CE117</f>
        <v>0</v>
      </c>
      <c r="P314" s="116">
        <f>'BITÁCORA CALIDAD DE AGUA '!CH117</f>
        <v>0</v>
      </c>
      <c r="Q314" s="116">
        <f>'BITÁCORA CALIDAD DE AGUA '!CK117</f>
        <v>0</v>
      </c>
      <c r="R314" s="116">
        <f>'BITÁCORA CALIDAD DE AGUA '!CN117</f>
        <v>0</v>
      </c>
      <c r="S314" s="116">
        <f>'BITÁCORA CALIDAD DE AGUA '!CQ117</f>
        <v>0</v>
      </c>
      <c r="T314" s="143"/>
      <c r="U314" s="143"/>
      <c r="V314" s="143"/>
      <c r="W314" s="116">
        <f>INDEX('Tabla datos 1'!E314:V314,MATCH(DASHBOARD!$B$96,'Tabla datos 1'!$E$1:$V$1,0))</f>
        <v>0</v>
      </c>
      <c r="X314" s="116">
        <f>INDEX('Tabla datos 1'!E314:V314,MATCH(DASHBOARD!$B$275,'Tabla datos 1'!$E$1:$V$1,0))</f>
        <v>0</v>
      </c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</row>
    <row r="315" spans="1:164" s="119" customFormat="1" x14ac:dyDescent="0.25">
      <c r="A315" s="82">
        <v>314</v>
      </c>
      <c r="B315" s="121">
        <f t="shared" si="4"/>
        <v>46117</v>
      </c>
      <c r="C315" s="115" t="s">
        <v>150</v>
      </c>
      <c r="D315" s="122">
        <v>3</v>
      </c>
      <c r="E315" s="125">
        <f>'BITÁCORA CALIDAD DE AGUA '!BA118</f>
        <v>0</v>
      </c>
      <c r="F315" s="125">
        <f>'BITÁCORA CALIDAD DE AGUA '!BD118</f>
        <v>0</v>
      </c>
      <c r="G315" s="125">
        <f>'BITÁCORA CALIDAD DE AGUA '!BG118</f>
        <v>0</v>
      </c>
      <c r="H315" s="125">
        <f>'BITÁCORA CALIDAD DE AGUA '!BJ118</f>
        <v>0</v>
      </c>
      <c r="I315" s="125">
        <f>'BITÁCORA CALIDAD DE AGUA '!BM118</f>
        <v>0</v>
      </c>
      <c r="J315" s="125">
        <f>'BITÁCORA CALIDAD DE AGUA '!BP118</f>
        <v>0</v>
      </c>
      <c r="K315" s="125">
        <f>'BITÁCORA CALIDAD DE AGUA '!BE1424</f>
        <v>0</v>
      </c>
      <c r="L315" s="125">
        <f>'BITÁCORA CALIDAD DE AGUA '!BV118</f>
        <v>0</v>
      </c>
      <c r="M315" s="125">
        <f>'BITÁCORA CALIDAD DE AGUA '!BY118</f>
        <v>0</v>
      </c>
      <c r="N315" s="125">
        <f>'BITÁCORA CALIDAD DE AGUA '!CB118</f>
        <v>0</v>
      </c>
      <c r="O315" s="125">
        <f>'BITÁCORA CALIDAD DE AGUA '!CE118</f>
        <v>0</v>
      </c>
      <c r="P315" s="116">
        <f>'BITÁCORA CALIDAD DE AGUA '!CH118</f>
        <v>0</v>
      </c>
      <c r="Q315" s="116">
        <f>'BITÁCORA CALIDAD DE AGUA '!CK118</f>
        <v>0</v>
      </c>
      <c r="R315" s="116">
        <f>'BITÁCORA CALIDAD DE AGUA '!CN118</f>
        <v>0</v>
      </c>
      <c r="S315" s="116">
        <f>'BITÁCORA CALIDAD DE AGUA '!CQ118</f>
        <v>0</v>
      </c>
      <c r="T315" s="143"/>
      <c r="U315" s="143"/>
      <c r="V315" s="143"/>
      <c r="W315" s="116">
        <f>INDEX('Tabla datos 1'!E315:V315,MATCH(DASHBOARD!$B$96,'Tabla datos 1'!$E$1:$V$1,0))</f>
        <v>0</v>
      </c>
      <c r="X315" s="116">
        <f>INDEX('Tabla datos 1'!E315:V315,MATCH(DASHBOARD!$B$275,'Tabla datos 1'!$E$1:$V$1,0))</f>
        <v>0</v>
      </c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</row>
    <row r="316" spans="1:164" s="128" customFormat="1" ht="15.75" thickBot="1" x14ac:dyDescent="0.3">
      <c r="A316" s="82">
        <v>315</v>
      </c>
      <c r="B316" s="121">
        <f t="shared" si="4"/>
        <v>46117</v>
      </c>
      <c r="C316" s="126" t="s">
        <v>151</v>
      </c>
      <c r="D316" s="127">
        <v>3</v>
      </c>
      <c r="E316" s="129">
        <f>'BITÁCORA CALIDAD DE AGUA '!BA119</f>
        <v>0</v>
      </c>
      <c r="F316" s="129">
        <f>'BITÁCORA CALIDAD DE AGUA '!BD119</f>
        <v>0</v>
      </c>
      <c r="G316" s="129">
        <f>'BITÁCORA CALIDAD DE AGUA '!BG119</f>
        <v>0</v>
      </c>
      <c r="H316" s="129">
        <f>'BITÁCORA CALIDAD DE AGUA '!BJ119</f>
        <v>0</v>
      </c>
      <c r="I316" s="129">
        <f>'BITÁCORA CALIDAD DE AGUA '!BM119</f>
        <v>0</v>
      </c>
      <c r="J316" s="129">
        <f>'BITÁCORA CALIDAD DE AGUA '!BP119</f>
        <v>0</v>
      </c>
      <c r="K316" s="129">
        <f>'BITÁCORA CALIDAD DE AGUA '!BE1425</f>
        <v>0</v>
      </c>
      <c r="L316" s="129">
        <f>'BITÁCORA CALIDAD DE AGUA '!BV119</f>
        <v>0</v>
      </c>
      <c r="M316" s="129">
        <f>'BITÁCORA CALIDAD DE AGUA '!BY119</f>
        <v>0</v>
      </c>
      <c r="N316" s="129">
        <f>'BITÁCORA CALIDAD DE AGUA '!CB119</f>
        <v>0</v>
      </c>
      <c r="O316" s="129">
        <f>'BITÁCORA CALIDAD DE AGUA '!CE119</f>
        <v>0</v>
      </c>
      <c r="P316" s="117">
        <f>'BITÁCORA CALIDAD DE AGUA '!CH119</f>
        <v>0</v>
      </c>
      <c r="Q316" s="117">
        <f>'BITÁCORA CALIDAD DE AGUA '!CK119</f>
        <v>0</v>
      </c>
      <c r="R316" s="117">
        <f>'BITÁCORA CALIDAD DE AGUA '!CN119</f>
        <v>0</v>
      </c>
      <c r="S316" s="117">
        <f>'BITÁCORA CALIDAD DE AGUA '!CQ119</f>
        <v>0</v>
      </c>
      <c r="T316" s="144"/>
      <c r="U316" s="144"/>
      <c r="V316" s="144"/>
      <c r="W316" s="117">
        <f>INDEX('Tabla datos 1'!E316:V316,MATCH(DASHBOARD!$B$96,'Tabla datos 1'!$E$1:$V$1,0))</f>
        <v>0</v>
      </c>
      <c r="X316" s="117">
        <f>INDEX('Tabla datos 1'!E316:V316,MATCH(DASHBOARD!$B$275,'Tabla datos 1'!$E$1:$V$1,0))</f>
        <v>0</v>
      </c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</row>
    <row r="317" spans="1:164" s="82" customFormat="1" ht="12.2" customHeight="1" x14ac:dyDescent="0.25">
      <c r="A317" s="82">
        <v>316</v>
      </c>
      <c r="B317" s="78">
        <f>+B316+1</f>
        <v>46118</v>
      </c>
      <c r="C317" s="79" t="s">
        <v>132</v>
      </c>
      <c r="D317" s="80">
        <v>1</v>
      </c>
      <c r="E317" s="81">
        <f>'BITÁCORA CALIDAD DE AGUA '!AY123</f>
        <v>37.299999999999997</v>
      </c>
      <c r="F317" s="81">
        <f>'BITÁCORA CALIDAD DE AGUA '!BB123</f>
        <v>30.7</v>
      </c>
      <c r="G317" s="81">
        <f>'BITÁCORA CALIDAD DE AGUA '!BE123</f>
        <v>29.2</v>
      </c>
      <c r="H317" s="81">
        <f>'BITÁCORA CALIDAD DE AGUA '!BH123</f>
        <v>0</v>
      </c>
      <c r="I317" s="81">
        <f>'BITÁCORA CALIDAD DE AGUA '!BK123</f>
        <v>0</v>
      </c>
      <c r="J317" s="81">
        <f>'BITÁCORA CALIDAD DE AGUA '!BN123</f>
        <v>0</v>
      </c>
      <c r="K317" s="81">
        <f>'BITÁCORA CALIDAD DE AGUA '!BQ123</f>
        <v>0</v>
      </c>
      <c r="L317" s="81">
        <f>'BITÁCORA CALIDAD DE AGUA '!BT123</f>
        <v>0</v>
      </c>
      <c r="M317" s="81">
        <f>'BITÁCORA CALIDAD DE AGUA '!BW123</f>
        <v>0</v>
      </c>
      <c r="N317" s="81">
        <f>'BITÁCORA CALIDAD DE AGUA '!BZ123</f>
        <v>0</v>
      </c>
      <c r="O317" s="81">
        <f>'BITÁCORA CALIDAD DE AGUA '!CC123</f>
        <v>0</v>
      </c>
      <c r="P317" s="79">
        <f>'BITÁCORA CALIDAD DE AGUA '!CF123</f>
        <v>0</v>
      </c>
      <c r="Q317" s="79">
        <f>'BITÁCORA CALIDAD DE AGUA '!CI123</f>
        <v>0</v>
      </c>
      <c r="R317" s="79">
        <f>'BITÁCORA CALIDAD DE AGUA '!CL123</f>
        <v>0</v>
      </c>
      <c r="S317" s="79">
        <f>'BITÁCORA CALIDAD DE AGUA '!CO123</f>
        <v>0</v>
      </c>
      <c r="T317" s="130"/>
      <c r="U317" s="130"/>
      <c r="V317" s="130"/>
      <c r="W317" s="79">
        <f>INDEX('Tabla datos 1'!E317:V317,MATCH(DASHBOARD!$B$96,'Tabla datos 1'!$E$1:$V$1,0))</f>
        <v>29.2</v>
      </c>
      <c r="X317" s="79">
        <f>INDEX('Tabla datos 1'!E317:V317,MATCH(DASHBOARD!$B$275,'Tabla datos 1'!$E$1:$V$1,0))</f>
        <v>29.2</v>
      </c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</row>
    <row r="318" spans="1:164" s="82" customFormat="1" ht="12.2" customHeight="1" x14ac:dyDescent="0.25">
      <c r="A318" s="82">
        <v>317</v>
      </c>
      <c r="B318" s="83">
        <f>+B317</f>
        <v>46118</v>
      </c>
      <c r="C318" s="84" t="s">
        <v>9</v>
      </c>
      <c r="D318" s="85">
        <v>1</v>
      </c>
      <c r="E318" s="86">
        <f>'BITÁCORA CALIDAD DE AGUA '!AY124</f>
        <v>6.82</v>
      </c>
      <c r="F318" s="86">
        <f>'BITÁCORA CALIDAD DE AGUA '!BB124</f>
        <v>7.31</v>
      </c>
      <c r="G318" s="86">
        <f>'BITÁCORA CALIDAD DE AGUA '!BE124</f>
        <v>7.17</v>
      </c>
      <c r="H318" s="86">
        <f>'BITÁCORA CALIDAD DE AGUA '!BH124</f>
        <v>0</v>
      </c>
      <c r="I318" s="86">
        <f>'BITÁCORA CALIDAD DE AGUA '!BK124</f>
        <v>0</v>
      </c>
      <c r="J318" s="86">
        <f>'BITÁCORA CALIDAD DE AGUA '!BN124</f>
        <v>0</v>
      </c>
      <c r="K318" s="86">
        <f>'BITÁCORA CALIDAD DE AGUA '!BQ124</f>
        <v>0</v>
      </c>
      <c r="L318" s="86">
        <f>'BITÁCORA CALIDAD DE AGUA '!BT124</f>
        <v>0</v>
      </c>
      <c r="M318" s="86">
        <f>'BITÁCORA CALIDAD DE AGUA '!BW124</f>
        <v>0</v>
      </c>
      <c r="N318" s="86">
        <f>'BITÁCORA CALIDAD DE AGUA '!BZ124</f>
        <v>0</v>
      </c>
      <c r="O318" s="86">
        <f>'BITÁCORA CALIDAD DE AGUA '!CC124</f>
        <v>0</v>
      </c>
      <c r="P318" s="87">
        <f>'BITÁCORA CALIDAD DE AGUA '!CF124</f>
        <v>0</v>
      </c>
      <c r="Q318" s="87">
        <f>'BITÁCORA CALIDAD DE AGUA '!CI124</f>
        <v>0</v>
      </c>
      <c r="R318" s="87">
        <f>'BITÁCORA CALIDAD DE AGUA '!CL124</f>
        <v>0</v>
      </c>
      <c r="S318" s="87">
        <f>'BITÁCORA CALIDAD DE AGUA '!CO124</f>
        <v>0</v>
      </c>
      <c r="T318" s="131"/>
      <c r="U318" s="131"/>
      <c r="V318" s="131"/>
      <c r="W318" s="87">
        <f>INDEX('Tabla datos 1'!E318:V318,MATCH(DASHBOARD!$B$96,'Tabla datos 1'!$E$1:$V$1,0))</f>
        <v>7.17</v>
      </c>
      <c r="X318" s="87">
        <f>INDEX('Tabla datos 1'!E318:V318,MATCH(DASHBOARD!$B$275,'Tabla datos 1'!$E$1:$V$1,0))</f>
        <v>7.17</v>
      </c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</row>
    <row r="319" spans="1:164" s="82" customFormat="1" ht="12.2" customHeight="1" x14ac:dyDescent="0.25">
      <c r="A319" s="82">
        <v>318</v>
      </c>
      <c r="B319" s="83">
        <f t="shared" ref="B319:B379" si="5">+B318</f>
        <v>46118</v>
      </c>
      <c r="C319" s="88" t="s">
        <v>133</v>
      </c>
      <c r="D319" s="85">
        <v>1</v>
      </c>
      <c r="E319" s="89">
        <f>'BITÁCORA CALIDAD DE AGUA '!AY125</f>
        <v>0</v>
      </c>
      <c r="F319" s="89">
        <f>'BITÁCORA CALIDAD DE AGUA '!BB125</f>
        <v>0</v>
      </c>
      <c r="G319" s="89">
        <f>'BITÁCORA CALIDAD DE AGUA '!BE125</f>
        <v>0</v>
      </c>
      <c r="H319" s="89">
        <f>'BITÁCORA CALIDAD DE AGUA '!BH125</f>
        <v>0</v>
      </c>
      <c r="I319" s="89">
        <f>'BITÁCORA CALIDAD DE AGUA '!BK125</f>
        <v>0</v>
      </c>
      <c r="J319" s="89">
        <f>'BITÁCORA CALIDAD DE AGUA '!BN125</f>
        <v>0</v>
      </c>
      <c r="K319" s="89">
        <f>'BITÁCORA CALIDAD DE AGUA '!BQ125</f>
        <v>0</v>
      </c>
      <c r="L319" s="89">
        <f>'BITÁCORA CALIDAD DE AGUA '!BT125</f>
        <v>0</v>
      </c>
      <c r="M319" s="89">
        <f>'BITÁCORA CALIDAD DE AGUA '!BW125</f>
        <v>0</v>
      </c>
      <c r="N319" s="89">
        <f>'BITÁCORA CALIDAD DE AGUA '!BZ125</f>
        <v>0</v>
      </c>
      <c r="O319" s="89">
        <f>'BITÁCORA CALIDAD DE AGUA '!CC125</f>
        <v>0</v>
      </c>
      <c r="P319" s="88">
        <f>'BITÁCORA CALIDAD DE AGUA '!CF125</f>
        <v>0</v>
      </c>
      <c r="Q319" s="88">
        <f>'BITÁCORA CALIDAD DE AGUA '!CI125</f>
        <v>0</v>
      </c>
      <c r="R319" s="88">
        <f>'BITÁCORA CALIDAD DE AGUA '!CL125</f>
        <v>0</v>
      </c>
      <c r="S319" s="88">
        <f>'BITÁCORA CALIDAD DE AGUA '!CO125</f>
        <v>0</v>
      </c>
      <c r="T319" s="132"/>
      <c r="U319" s="132"/>
      <c r="V319" s="132"/>
      <c r="W319" s="88">
        <f>INDEX('Tabla datos 1'!E319:V319,MATCH(DASHBOARD!$B$96,'Tabla datos 1'!$E$1:$V$1,0))</f>
        <v>0</v>
      </c>
      <c r="X319" s="88">
        <f>INDEX('Tabla datos 1'!E319:V319,MATCH(DASHBOARD!$B$275,'Tabla datos 1'!$E$1:$V$1,0))</f>
        <v>0</v>
      </c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</row>
    <row r="320" spans="1:164" s="82" customFormat="1" ht="12.2" customHeight="1" x14ac:dyDescent="0.25">
      <c r="A320" s="82">
        <v>319</v>
      </c>
      <c r="B320" s="83">
        <f t="shared" si="5"/>
        <v>46118</v>
      </c>
      <c r="C320" s="88" t="s">
        <v>134</v>
      </c>
      <c r="D320" s="85">
        <v>1</v>
      </c>
      <c r="E320" s="90">
        <f>'BITÁCORA CALIDAD DE AGUA '!AY126</f>
        <v>1684</v>
      </c>
      <c r="F320" s="90">
        <f>'BITÁCORA CALIDAD DE AGUA '!BB126</f>
        <v>2240</v>
      </c>
      <c r="G320" s="90">
        <f>'BITÁCORA CALIDAD DE AGUA '!BE126</f>
        <v>2310</v>
      </c>
      <c r="H320" s="90">
        <f>'BITÁCORA CALIDAD DE AGUA '!BH126</f>
        <v>0</v>
      </c>
      <c r="I320" s="90">
        <f>'BITÁCORA CALIDAD DE AGUA '!BK126</f>
        <v>0</v>
      </c>
      <c r="J320" s="90">
        <f>'BITÁCORA CALIDAD DE AGUA '!BN126</f>
        <v>0</v>
      </c>
      <c r="K320" s="90">
        <f>'BITÁCORA CALIDAD DE AGUA '!BQ126</f>
        <v>0</v>
      </c>
      <c r="L320" s="90">
        <f>'BITÁCORA CALIDAD DE AGUA '!BT126</f>
        <v>0</v>
      </c>
      <c r="M320" s="90">
        <f>'BITÁCORA CALIDAD DE AGUA '!BW126</f>
        <v>0</v>
      </c>
      <c r="N320" s="90">
        <f>'BITÁCORA CALIDAD DE AGUA '!BZ126</f>
        <v>0</v>
      </c>
      <c r="O320" s="90">
        <f>'BITÁCORA CALIDAD DE AGUA '!CC126</f>
        <v>0</v>
      </c>
      <c r="P320" s="84">
        <f>'BITÁCORA CALIDAD DE AGUA '!CF126</f>
        <v>0</v>
      </c>
      <c r="Q320" s="84">
        <f>'BITÁCORA CALIDAD DE AGUA '!CI126</f>
        <v>0</v>
      </c>
      <c r="R320" s="84">
        <f>'BITÁCORA CALIDAD DE AGUA '!CL126</f>
        <v>0</v>
      </c>
      <c r="S320" s="84">
        <f>'BITÁCORA CALIDAD DE AGUA '!CO126</f>
        <v>0</v>
      </c>
      <c r="T320" s="133"/>
      <c r="U320" s="133"/>
      <c r="V320" s="133"/>
      <c r="W320" s="84">
        <f>INDEX('Tabla datos 1'!E320:V320,MATCH(DASHBOARD!$B$96,'Tabla datos 1'!$E$1:$V$1,0))</f>
        <v>2310</v>
      </c>
      <c r="X320" s="84">
        <f>INDEX('Tabla datos 1'!E320:V320,MATCH(DASHBOARD!$B$275,'Tabla datos 1'!$E$1:$V$1,0))</f>
        <v>2310</v>
      </c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</row>
    <row r="321" spans="1:164" s="82" customFormat="1" ht="12.2" customHeight="1" x14ac:dyDescent="0.25">
      <c r="A321" s="82">
        <v>320</v>
      </c>
      <c r="B321" s="83">
        <f t="shared" si="5"/>
        <v>46118</v>
      </c>
      <c r="C321" s="88" t="s">
        <v>135</v>
      </c>
      <c r="D321" s="85">
        <v>1</v>
      </c>
      <c r="E321" s="90">
        <f>'BITÁCORA CALIDAD DE AGUA '!AY127</f>
        <v>297</v>
      </c>
      <c r="F321" s="90">
        <f>'BITÁCORA CALIDAD DE AGUA '!BB127</f>
        <v>547</v>
      </c>
      <c r="G321" s="90">
        <f>'BITÁCORA CALIDAD DE AGUA '!BE127</f>
        <v>31</v>
      </c>
      <c r="H321" s="90">
        <f>'BITÁCORA CALIDAD DE AGUA '!BH127</f>
        <v>0</v>
      </c>
      <c r="I321" s="90">
        <f>'BITÁCORA CALIDAD DE AGUA '!BK127</f>
        <v>0</v>
      </c>
      <c r="J321" s="90">
        <f>'BITÁCORA CALIDAD DE AGUA '!BN127</f>
        <v>0</v>
      </c>
      <c r="K321" s="90">
        <f>'BITÁCORA CALIDAD DE AGUA '!BQ127</f>
        <v>0</v>
      </c>
      <c r="L321" s="90">
        <f>'BITÁCORA CALIDAD DE AGUA '!BT127</f>
        <v>0</v>
      </c>
      <c r="M321" s="90">
        <f>'BITÁCORA CALIDAD DE AGUA '!BW127</f>
        <v>0</v>
      </c>
      <c r="N321" s="90">
        <f>'BITÁCORA CALIDAD DE AGUA '!BZ127</f>
        <v>0</v>
      </c>
      <c r="O321" s="90">
        <f>'BITÁCORA CALIDAD DE AGUA '!CC127</f>
        <v>0</v>
      </c>
      <c r="P321" s="84">
        <f>'BITÁCORA CALIDAD DE AGUA '!CF127</f>
        <v>0</v>
      </c>
      <c r="Q321" s="84">
        <f>'BITÁCORA CALIDAD DE AGUA '!CI127</f>
        <v>0</v>
      </c>
      <c r="R321" s="84">
        <f>'BITÁCORA CALIDAD DE AGUA '!CL127</f>
        <v>0</v>
      </c>
      <c r="S321" s="84">
        <f>'BITÁCORA CALIDAD DE AGUA '!CO127</f>
        <v>0</v>
      </c>
      <c r="T321" s="133"/>
      <c r="U321" s="133"/>
      <c r="V321" s="133"/>
      <c r="W321" s="84">
        <f>INDEX('Tabla datos 1'!E321:V321,MATCH(DASHBOARD!$B$96,'Tabla datos 1'!$E$1:$V$1,0))</f>
        <v>31</v>
      </c>
      <c r="X321" s="84">
        <f>INDEX('Tabla datos 1'!E321:V321,MATCH(DASHBOARD!$B$275,'Tabla datos 1'!$E$1:$V$1,0))</f>
        <v>31</v>
      </c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</row>
    <row r="322" spans="1:164" s="82" customFormat="1" ht="12.2" customHeight="1" x14ac:dyDescent="0.25">
      <c r="A322" s="82">
        <v>321</v>
      </c>
      <c r="B322" s="83">
        <f t="shared" si="5"/>
        <v>46118</v>
      </c>
      <c r="C322" s="88" t="s">
        <v>136</v>
      </c>
      <c r="D322" s="85">
        <v>1</v>
      </c>
      <c r="E322" s="90">
        <f>'BITÁCORA CALIDAD DE AGUA '!AY128</f>
        <v>2</v>
      </c>
      <c r="F322" s="90">
        <f>'BITÁCORA CALIDAD DE AGUA '!BB128</f>
        <v>16</v>
      </c>
      <c r="G322" s="90">
        <f>'BITÁCORA CALIDAD DE AGUA '!BE128</f>
        <v>1</v>
      </c>
      <c r="H322" s="90">
        <f>'BITÁCORA CALIDAD DE AGUA '!BH128</f>
        <v>0</v>
      </c>
      <c r="I322" s="90">
        <f>'BITÁCORA CALIDAD DE AGUA '!BK128</f>
        <v>0</v>
      </c>
      <c r="J322" s="90">
        <f>'BITÁCORA CALIDAD DE AGUA '!BN128</f>
        <v>0</v>
      </c>
      <c r="K322" s="90">
        <f>'BITÁCORA CALIDAD DE AGUA '!BQ128</f>
        <v>0</v>
      </c>
      <c r="L322" s="90">
        <f>'BITÁCORA CALIDAD DE AGUA '!BT128</f>
        <v>0</v>
      </c>
      <c r="M322" s="90">
        <f>'BITÁCORA CALIDAD DE AGUA '!BW128</f>
        <v>0</v>
      </c>
      <c r="N322" s="90">
        <f>'BITÁCORA CALIDAD DE AGUA '!BZ128</f>
        <v>0</v>
      </c>
      <c r="O322" s="90">
        <f>'BITÁCORA CALIDAD DE AGUA '!CC128</f>
        <v>0</v>
      </c>
      <c r="P322" s="84">
        <f>'BITÁCORA CALIDAD DE AGUA '!CF128</f>
        <v>0</v>
      </c>
      <c r="Q322" s="84">
        <f>'BITÁCORA CALIDAD DE AGUA '!CI128</f>
        <v>0</v>
      </c>
      <c r="R322" s="84">
        <f>'BITÁCORA CALIDAD DE AGUA '!CL128</f>
        <v>0</v>
      </c>
      <c r="S322" s="84">
        <f>'BITÁCORA CALIDAD DE AGUA '!CO128</f>
        <v>0</v>
      </c>
      <c r="T322" s="133"/>
      <c r="U322" s="133"/>
      <c r="V322" s="133"/>
      <c r="W322" s="84">
        <f>INDEX('Tabla datos 1'!E322:V322,MATCH(DASHBOARD!$B$96,'Tabla datos 1'!$E$1:$V$1,0))</f>
        <v>1</v>
      </c>
      <c r="X322" s="84">
        <f>INDEX('Tabla datos 1'!E322:V322,MATCH(DASHBOARD!$B$275,'Tabla datos 1'!$E$1:$V$1,0))</f>
        <v>1</v>
      </c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</row>
    <row r="323" spans="1:164" s="82" customFormat="1" ht="12.2" customHeight="1" x14ac:dyDescent="0.25">
      <c r="A323" s="82">
        <v>322</v>
      </c>
      <c r="B323" s="83">
        <f t="shared" si="5"/>
        <v>46118</v>
      </c>
      <c r="C323" s="88" t="s">
        <v>137</v>
      </c>
      <c r="D323" s="85">
        <v>1</v>
      </c>
      <c r="E323" s="90">
        <f>'BITÁCORA CALIDAD DE AGUA '!AY129</f>
        <v>0</v>
      </c>
      <c r="F323" s="90">
        <f>'BITÁCORA CALIDAD DE AGUA '!BB129</f>
        <v>0</v>
      </c>
      <c r="G323" s="90">
        <f>'BITÁCORA CALIDAD DE AGUA '!BE129</f>
        <v>0</v>
      </c>
      <c r="H323" s="90">
        <f>'BITÁCORA CALIDAD DE AGUA '!BH129</f>
        <v>0</v>
      </c>
      <c r="I323" s="90">
        <f>'BITÁCORA CALIDAD DE AGUA '!BK129</f>
        <v>0</v>
      </c>
      <c r="J323" s="90">
        <f>'BITÁCORA CALIDAD DE AGUA '!BN129</f>
        <v>0</v>
      </c>
      <c r="K323" s="90">
        <f>'BITÁCORA CALIDAD DE AGUA '!BQ129</f>
        <v>0</v>
      </c>
      <c r="L323" s="90">
        <f>'BITÁCORA CALIDAD DE AGUA '!BT129</f>
        <v>0</v>
      </c>
      <c r="M323" s="90">
        <f>'BITÁCORA CALIDAD DE AGUA '!BW129</f>
        <v>0</v>
      </c>
      <c r="N323" s="90">
        <f>'BITÁCORA CALIDAD DE AGUA '!BZ129</f>
        <v>0</v>
      </c>
      <c r="O323" s="90">
        <f>'BITÁCORA CALIDAD DE AGUA '!CC129</f>
        <v>0</v>
      </c>
      <c r="P323" s="84">
        <f>'BITÁCORA CALIDAD DE AGUA '!CF129</f>
        <v>0</v>
      </c>
      <c r="Q323" s="84">
        <f>'BITÁCORA CALIDAD DE AGUA '!CI129</f>
        <v>0</v>
      </c>
      <c r="R323" s="84">
        <f>'BITÁCORA CALIDAD DE AGUA '!CL129</f>
        <v>0</v>
      </c>
      <c r="S323" s="84">
        <f>'BITÁCORA CALIDAD DE AGUA '!CO129</f>
        <v>0</v>
      </c>
      <c r="T323" s="133"/>
      <c r="U323" s="133"/>
      <c r="V323" s="133"/>
      <c r="W323" s="84">
        <f>INDEX('Tabla datos 1'!E323:V323,MATCH(DASHBOARD!$B$96,'Tabla datos 1'!$E$1:$V$1,0))</f>
        <v>0</v>
      </c>
      <c r="X323" s="84">
        <f>INDEX('Tabla datos 1'!E323:V323,MATCH(DASHBOARD!$B$275,'Tabla datos 1'!$E$1:$V$1,0))</f>
        <v>0</v>
      </c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</row>
    <row r="324" spans="1:164" s="82" customFormat="1" ht="12.2" customHeight="1" x14ac:dyDescent="0.25">
      <c r="A324" s="82">
        <v>323</v>
      </c>
      <c r="B324" s="83">
        <f t="shared" si="5"/>
        <v>46118</v>
      </c>
      <c r="C324" s="88" t="s">
        <v>138</v>
      </c>
      <c r="D324" s="85">
        <v>1</v>
      </c>
      <c r="E324" s="90">
        <f>'BITÁCORA CALIDAD DE AGUA '!AY130</f>
        <v>0</v>
      </c>
      <c r="F324" s="90">
        <f>'BITÁCORA CALIDAD DE AGUA '!BB130</f>
        <v>0</v>
      </c>
      <c r="G324" s="90">
        <f>'BITÁCORA CALIDAD DE AGUA '!BE130</f>
        <v>0</v>
      </c>
      <c r="H324" s="90">
        <f>'BITÁCORA CALIDAD DE AGUA '!BH130</f>
        <v>0</v>
      </c>
      <c r="I324" s="90">
        <f>'BITÁCORA CALIDAD DE AGUA '!BK130</f>
        <v>0</v>
      </c>
      <c r="J324" s="90">
        <f>'BITÁCORA CALIDAD DE AGUA '!BN130</f>
        <v>0</v>
      </c>
      <c r="K324" s="90">
        <f>'BITÁCORA CALIDAD DE AGUA '!BQ130</f>
        <v>0</v>
      </c>
      <c r="L324" s="90">
        <f>'BITÁCORA CALIDAD DE AGUA '!BT130</f>
        <v>0</v>
      </c>
      <c r="M324" s="90">
        <f>'BITÁCORA CALIDAD DE AGUA '!BW130</f>
        <v>0</v>
      </c>
      <c r="N324" s="90">
        <f>'BITÁCORA CALIDAD DE AGUA '!BZ130</f>
        <v>0</v>
      </c>
      <c r="O324" s="90">
        <f>'BITÁCORA CALIDAD DE AGUA '!CC130</f>
        <v>0</v>
      </c>
      <c r="P324" s="84">
        <f>'BITÁCORA CALIDAD DE AGUA '!CF130</f>
        <v>0</v>
      </c>
      <c r="Q324" s="84">
        <f>'BITÁCORA CALIDAD DE AGUA '!CI130</f>
        <v>0</v>
      </c>
      <c r="R324" s="84">
        <f>'BITÁCORA CALIDAD DE AGUA '!CL130</f>
        <v>0</v>
      </c>
      <c r="S324" s="84">
        <f>'BITÁCORA CALIDAD DE AGUA '!CO130</f>
        <v>0</v>
      </c>
      <c r="T324" s="133"/>
      <c r="U324" s="133"/>
      <c r="V324" s="133"/>
      <c r="W324" s="84">
        <f>INDEX('Tabla datos 1'!E324:V324,MATCH(DASHBOARD!$B$96,'Tabla datos 1'!$E$1:$V$1,0))</f>
        <v>0</v>
      </c>
      <c r="X324" s="84">
        <f>INDEX('Tabla datos 1'!E324:V324,MATCH(DASHBOARD!$B$275,'Tabla datos 1'!$E$1:$V$1,0))</f>
        <v>0</v>
      </c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</row>
    <row r="325" spans="1:164" s="82" customFormat="1" ht="12.2" customHeight="1" x14ac:dyDescent="0.25">
      <c r="A325" s="82">
        <v>324</v>
      </c>
      <c r="B325" s="83">
        <f t="shared" si="5"/>
        <v>46118</v>
      </c>
      <c r="C325" s="88" t="s">
        <v>139</v>
      </c>
      <c r="D325" s="85">
        <v>1</v>
      </c>
      <c r="E325" s="90">
        <f>'BITÁCORA CALIDAD DE AGUA '!AY131</f>
        <v>0</v>
      </c>
      <c r="F325" s="90">
        <f>'BITÁCORA CALIDAD DE AGUA '!BB131</f>
        <v>0</v>
      </c>
      <c r="G325" s="90">
        <f>'BITÁCORA CALIDAD DE AGUA '!BE131</f>
        <v>0</v>
      </c>
      <c r="H325" s="90">
        <f>'BITÁCORA CALIDAD DE AGUA '!BH131</f>
        <v>0</v>
      </c>
      <c r="I325" s="90">
        <f>'BITÁCORA CALIDAD DE AGUA '!BK131</f>
        <v>0</v>
      </c>
      <c r="J325" s="90">
        <f>'BITÁCORA CALIDAD DE AGUA '!BN131</f>
        <v>0</v>
      </c>
      <c r="K325" s="90">
        <f>'BITÁCORA CALIDAD DE AGUA '!BQ131</f>
        <v>0</v>
      </c>
      <c r="L325" s="90">
        <f>'BITÁCORA CALIDAD DE AGUA '!BT131</f>
        <v>0</v>
      </c>
      <c r="M325" s="90">
        <f>'BITÁCORA CALIDAD DE AGUA '!BW131</f>
        <v>0</v>
      </c>
      <c r="N325" s="90">
        <f>'BITÁCORA CALIDAD DE AGUA '!BZ131</f>
        <v>0</v>
      </c>
      <c r="O325" s="90">
        <f>'BITÁCORA CALIDAD DE AGUA '!CC131</f>
        <v>0</v>
      </c>
      <c r="P325" s="84">
        <f>'BITÁCORA CALIDAD DE AGUA '!CF131</f>
        <v>0</v>
      </c>
      <c r="Q325" s="84">
        <f>'BITÁCORA CALIDAD DE AGUA '!CI131</f>
        <v>0</v>
      </c>
      <c r="R325" s="84">
        <f>'BITÁCORA CALIDAD DE AGUA '!CL131</f>
        <v>0</v>
      </c>
      <c r="S325" s="84">
        <f>'BITÁCORA CALIDAD DE AGUA '!CO131</f>
        <v>0</v>
      </c>
      <c r="T325" s="133"/>
      <c r="U325" s="133"/>
      <c r="V325" s="133"/>
      <c r="W325" s="84">
        <f>INDEX('Tabla datos 1'!E325:V325,MATCH(DASHBOARD!$B$96,'Tabla datos 1'!$E$1:$V$1,0))</f>
        <v>0</v>
      </c>
      <c r="X325" s="84">
        <f>INDEX('Tabla datos 1'!E325:V325,MATCH(DASHBOARD!$B$275,'Tabla datos 1'!$E$1:$V$1,0))</f>
        <v>0</v>
      </c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</row>
    <row r="326" spans="1:164" s="82" customFormat="1" ht="12.2" customHeight="1" x14ac:dyDescent="0.25">
      <c r="A326" s="82">
        <v>325</v>
      </c>
      <c r="B326" s="83">
        <f t="shared" si="5"/>
        <v>46118</v>
      </c>
      <c r="C326" s="88" t="s">
        <v>140</v>
      </c>
      <c r="D326" s="85">
        <v>1</v>
      </c>
      <c r="E326" s="90">
        <f>'BITÁCORA CALIDAD DE AGUA '!AY132</f>
        <v>0</v>
      </c>
      <c r="F326" s="90">
        <f>'BITÁCORA CALIDAD DE AGUA '!BB132</f>
        <v>0</v>
      </c>
      <c r="G326" s="90">
        <f>'BITÁCORA CALIDAD DE AGUA '!BE132</f>
        <v>0</v>
      </c>
      <c r="H326" s="90">
        <f>'BITÁCORA CALIDAD DE AGUA '!BH132</f>
        <v>0</v>
      </c>
      <c r="I326" s="90">
        <f>'BITÁCORA CALIDAD DE AGUA '!BK132</f>
        <v>0</v>
      </c>
      <c r="J326" s="90">
        <f>'BITÁCORA CALIDAD DE AGUA '!BN132</f>
        <v>0</v>
      </c>
      <c r="K326" s="90">
        <f>'BITÁCORA CALIDAD DE AGUA '!BQ132</f>
        <v>0</v>
      </c>
      <c r="L326" s="90">
        <f>'BITÁCORA CALIDAD DE AGUA '!BT132</f>
        <v>0</v>
      </c>
      <c r="M326" s="90">
        <f>'BITÁCORA CALIDAD DE AGUA '!BW132</f>
        <v>0</v>
      </c>
      <c r="N326" s="90">
        <f>'BITÁCORA CALIDAD DE AGUA '!BZ132</f>
        <v>0</v>
      </c>
      <c r="O326" s="90">
        <f>'BITÁCORA CALIDAD DE AGUA '!CC132</f>
        <v>0</v>
      </c>
      <c r="P326" s="84">
        <f>'BITÁCORA CALIDAD DE AGUA '!CF132</f>
        <v>0</v>
      </c>
      <c r="Q326" s="84">
        <f>'BITÁCORA CALIDAD DE AGUA '!CI132</f>
        <v>0</v>
      </c>
      <c r="R326" s="84">
        <f>'BITÁCORA CALIDAD DE AGUA '!CL132</f>
        <v>0</v>
      </c>
      <c r="S326" s="84">
        <f>'BITÁCORA CALIDAD DE AGUA '!CO132</f>
        <v>0</v>
      </c>
      <c r="T326" s="133"/>
      <c r="U326" s="133"/>
      <c r="V326" s="133"/>
      <c r="W326" s="84">
        <f>INDEX('Tabla datos 1'!E326:V326,MATCH(DASHBOARD!$B$96,'Tabla datos 1'!$E$1:$V$1,0))</f>
        <v>0</v>
      </c>
      <c r="X326" s="84">
        <f>INDEX('Tabla datos 1'!E326:V326,MATCH(DASHBOARD!$B$275,'Tabla datos 1'!$E$1:$V$1,0))</f>
        <v>0</v>
      </c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</row>
    <row r="327" spans="1:164" s="82" customFormat="1" ht="12.2" customHeight="1" x14ac:dyDescent="0.25">
      <c r="A327" s="82">
        <v>326</v>
      </c>
      <c r="B327" s="83">
        <f t="shared" si="5"/>
        <v>46118</v>
      </c>
      <c r="C327" s="88" t="s">
        <v>141</v>
      </c>
      <c r="D327" s="85">
        <v>1</v>
      </c>
      <c r="E327" s="90">
        <f>'BITÁCORA CALIDAD DE AGUA '!AY133</f>
        <v>0</v>
      </c>
      <c r="F327" s="90">
        <f>'BITÁCORA CALIDAD DE AGUA '!BB133</f>
        <v>0</v>
      </c>
      <c r="G327" s="90">
        <f>'BITÁCORA CALIDAD DE AGUA '!BE133</f>
        <v>0</v>
      </c>
      <c r="H327" s="90">
        <f>'BITÁCORA CALIDAD DE AGUA '!BH133</f>
        <v>0</v>
      </c>
      <c r="I327" s="90">
        <f>'BITÁCORA CALIDAD DE AGUA '!BK133</f>
        <v>0</v>
      </c>
      <c r="J327" s="90">
        <f>'BITÁCORA CALIDAD DE AGUA '!BN133</f>
        <v>0</v>
      </c>
      <c r="K327" s="90">
        <f>'BITÁCORA CALIDAD DE AGUA '!BQ133</f>
        <v>0</v>
      </c>
      <c r="L327" s="90">
        <f>'BITÁCORA CALIDAD DE AGUA '!BT133</f>
        <v>0</v>
      </c>
      <c r="M327" s="90">
        <f>'BITÁCORA CALIDAD DE AGUA '!BW133</f>
        <v>0</v>
      </c>
      <c r="N327" s="90">
        <f>'BITÁCORA CALIDAD DE AGUA '!BZ133</f>
        <v>0</v>
      </c>
      <c r="O327" s="90">
        <f>'BITÁCORA CALIDAD DE AGUA '!CC133</f>
        <v>0</v>
      </c>
      <c r="P327" s="84">
        <f>'BITÁCORA CALIDAD DE AGUA '!CF133</f>
        <v>0</v>
      </c>
      <c r="Q327" s="84">
        <f>'BITÁCORA CALIDAD DE AGUA '!CI133</f>
        <v>0</v>
      </c>
      <c r="R327" s="84">
        <f>'BITÁCORA CALIDAD DE AGUA '!CL133</f>
        <v>0</v>
      </c>
      <c r="S327" s="84">
        <f>'BITÁCORA CALIDAD DE AGUA '!CO133</f>
        <v>0</v>
      </c>
      <c r="T327" s="133"/>
      <c r="U327" s="133"/>
      <c r="V327" s="133"/>
      <c r="W327" s="84">
        <f>INDEX('Tabla datos 1'!E327:V327,MATCH(DASHBOARD!$B$96,'Tabla datos 1'!$E$1:$V$1,0))</f>
        <v>0</v>
      </c>
      <c r="X327" s="84">
        <f>INDEX('Tabla datos 1'!E327:V327,MATCH(DASHBOARD!$B$275,'Tabla datos 1'!$E$1:$V$1,0))</f>
        <v>0</v>
      </c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</row>
    <row r="328" spans="1:164" s="82" customFormat="1" ht="12.2" customHeight="1" x14ac:dyDescent="0.25">
      <c r="A328" s="82">
        <v>327</v>
      </c>
      <c r="B328" s="83">
        <f t="shared" si="5"/>
        <v>46118</v>
      </c>
      <c r="C328" s="88" t="s">
        <v>142</v>
      </c>
      <c r="D328" s="85">
        <v>1</v>
      </c>
      <c r="E328" s="90">
        <f>'BITÁCORA CALIDAD DE AGUA '!AY134</f>
        <v>0</v>
      </c>
      <c r="F328" s="90">
        <f>'BITÁCORA CALIDAD DE AGUA '!BB134</f>
        <v>0</v>
      </c>
      <c r="G328" s="90">
        <f>'BITÁCORA CALIDAD DE AGUA '!BE134</f>
        <v>0</v>
      </c>
      <c r="H328" s="90">
        <f>'BITÁCORA CALIDAD DE AGUA '!BH134</f>
        <v>0</v>
      </c>
      <c r="I328" s="90">
        <f>'BITÁCORA CALIDAD DE AGUA '!BK134</f>
        <v>0</v>
      </c>
      <c r="J328" s="90">
        <f>'BITÁCORA CALIDAD DE AGUA '!BN134</f>
        <v>0</v>
      </c>
      <c r="K328" s="90">
        <f>'BITÁCORA CALIDAD DE AGUA '!BQ134</f>
        <v>0</v>
      </c>
      <c r="L328" s="90">
        <f>'BITÁCORA CALIDAD DE AGUA '!BT134</f>
        <v>0</v>
      </c>
      <c r="M328" s="90">
        <f>'BITÁCORA CALIDAD DE AGUA '!BW134</f>
        <v>0</v>
      </c>
      <c r="N328" s="90">
        <f>'BITÁCORA CALIDAD DE AGUA '!BZ134</f>
        <v>0</v>
      </c>
      <c r="O328" s="90">
        <f>'BITÁCORA CALIDAD DE AGUA '!CC134</f>
        <v>0</v>
      </c>
      <c r="P328" s="84">
        <f>'BITÁCORA CALIDAD DE AGUA '!CF134</f>
        <v>0</v>
      </c>
      <c r="Q328" s="84">
        <f>'BITÁCORA CALIDAD DE AGUA '!CI134</f>
        <v>0</v>
      </c>
      <c r="R328" s="84">
        <f>'BITÁCORA CALIDAD DE AGUA '!CL134</f>
        <v>0</v>
      </c>
      <c r="S328" s="84">
        <f>'BITÁCORA CALIDAD DE AGUA '!CO134</f>
        <v>0</v>
      </c>
      <c r="T328" s="133"/>
      <c r="U328" s="133"/>
      <c r="V328" s="133"/>
      <c r="W328" s="84">
        <f>INDEX('Tabla datos 1'!E328:V328,MATCH(DASHBOARD!$B$96,'Tabla datos 1'!$E$1:$V$1,0))</f>
        <v>0</v>
      </c>
      <c r="X328" s="84">
        <f>INDEX('Tabla datos 1'!E328:V328,MATCH(DASHBOARD!$B$275,'Tabla datos 1'!$E$1:$V$1,0))</f>
        <v>0</v>
      </c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</row>
    <row r="329" spans="1:164" s="82" customFormat="1" ht="12.2" customHeight="1" x14ac:dyDescent="0.25">
      <c r="A329" s="82">
        <v>328</v>
      </c>
      <c r="B329" s="83">
        <f t="shared" si="5"/>
        <v>46118</v>
      </c>
      <c r="C329" s="88" t="s">
        <v>143</v>
      </c>
      <c r="D329" s="85">
        <v>1</v>
      </c>
      <c r="E329" s="90">
        <f>'BITÁCORA CALIDAD DE AGUA '!AY135</f>
        <v>0</v>
      </c>
      <c r="F329" s="90">
        <f>'BITÁCORA CALIDAD DE AGUA '!BB135</f>
        <v>0</v>
      </c>
      <c r="G329" s="90">
        <f>'BITÁCORA CALIDAD DE AGUA '!BE135</f>
        <v>0</v>
      </c>
      <c r="H329" s="90">
        <f>'BITÁCORA CALIDAD DE AGUA '!BH135</f>
        <v>0</v>
      </c>
      <c r="I329" s="90">
        <f>'BITÁCORA CALIDAD DE AGUA '!BK135</f>
        <v>0</v>
      </c>
      <c r="J329" s="90">
        <f>'BITÁCORA CALIDAD DE AGUA '!BN135</f>
        <v>0</v>
      </c>
      <c r="K329" s="90">
        <f>'BITÁCORA CALIDAD DE AGUA '!BQ135</f>
        <v>0</v>
      </c>
      <c r="L329" s="90">
        <f>'BITÁCORA CALIDAD DE AGUA '!BT135</f>
        <v>0</v>
      </c>
      <c r="M329" s="90">
        <f>'BITÁCORA CALIDAD DE AGUA '!BW135</f>
        <v>0</v>
      </c>
      <c r="N329" s="90">
        <f>'BITÁCORA CALIDAD DE AGUA '!BZ135</f>
        <v>0</v>
      </c>
      <c r="O329" s="90">
        <f>'BITÁCORA CALIDAD DE AGUA '!CC135</f>
        <v>0</v>
      </c>
      <c r="P329" s="84">
        <f>'BITÁCORA CALIDAD DE AGUA '!CF135</f>
        <v>0</v>
      </c>
      <c r="Q329" s="84">
        <f>'BITÁCORA CALIDAD DE AGUA '!CI135</f>
        <v>0</v>
      </c>
      <c r="R329" s="84">
        <f>'BITÁCORA CALIDAD DE AGUA '!CL135</f>
        <v>0</v>
      </c>
      <c r="S329" s="84">
        <f>'BITÁCORA CALIDAD DE AGUA '!CO135</f>
        <v>0</v>
      </c>
      <c r="T329" s="133"/>
      <c r="U329" s="133"/>
      <c r="V329" s="133"/>
      <c r="W329" s="84">
        <f>INDEX('Tabla datos 1'!E329:V329,MATCH(DASHBOARD!$B$96,'Tabla datos 1'!$E$1:$V$1,0))</f>
        <v>0</v>
      </c>
      <c r="X329" s="84">
        <f>INDEX('Tabla datos 1'!E329:V329,MATCH(DASHBOARD!$B$275,'Tabla datos 1'!$E$1:$V$1,0))</f>
        <v>0</v>
      </c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</row>
    <row r="330" spans="1:164" s="82" customFormat="1" ht="12.2" customHeight="1" x14ac:dyDescent="0.25">
      <c r="A330" s="82">
        <v>329</v>
      </c>
      <c r="B330" s="83">
        <f t="shared" si="5"/>
        <v>46118</v>
      </c>
      <c r="C330" s="88" t="s">
        <v>144</v>
      </c>
      <c r="D330" s="85">
        <v>1</v>
      </c>
      <c r="E330" s="90">
        <f>'BITÁCORA CALIDAD DE AGUA '!AY136</f>
        <v>0</v>
      </c>
      <c r="F330" s="90">
        <f>'BITÁCORA CALIDAD DE AGUA '!BB136</f>
        <v>0</v>
      </c>
      <c r="G330" s="90">
        <f>'BITÁCORA CALIDAD DE AGUA '!BE136</f>
        <v>0</v>
      </c>
      <c r="H330" s="90">
        <f>'BITÁCORA CALIDAD DE AGUA '!BH136</f>
        <v>0</v>
      </c>
      <c r="I330" s="90">
        <f>'BITÁCORA CALIDAD DE AGUA '!BK136</f>
        <v>0</v>
      </c>
      <c r="J330" s="90">
        <f>'BITÁCORA CALIDAD DE AGUA '!BN136</f>
        <v>0</v>
      </c>
      <c r="K330" s="90">
        <f>'BITÁCORA CALIDAD DE AGUA '!BQ136</f>
        <v>0</v>
      </c>
      <c r="L330" s="90">
        <f>'BITÁCORA CALIDAD DE AGUA '!BT136</f>
        <v>0</v>
      </c>
      <c r="M330" s="90">
        <f>'BITÁCORA CALIDAD DE AGUA '!BW136</f>
        <v>0</v>
      </c>
      <c r="N330" s="90">
        <f>'BITÁCORA CALIDAD DE AGUA '!BZ136</f>
        <v>0</v>
      </c>
      <c r="O330" s="90">
        <f>'BITÁCORA CALIDAD DE AGUA '!CC136</f>
        <v>0</v>
      </c>
      <c r="P330" s="84">
        <f>'BITÁCORA CALIDAD DE AGUA '!CF136</f>
        <v>0</v>
      </c>
      <c r="Q330" s="84">
        <f>'BITÁCORA CALIDAD DE AGUA '!CI136</f>
        <v>0</v>
      </c>
      <c r="R330" s="84">
        <f>'BITÁCORA CALIDAD DE AGUA '!CL136</f>
        <v>0</v>
      </c>
      <c r="S330" s="84">
        <f>'BITÁCORA CALIDAD DE AGUA '!CO136</f>
        <v>0</v>
      </c>
      <c r="T330" s="133"/>
      <c r="U330" s="133"/>
      <c r="V330" s="133"/>
      <c r="W330" s="84">
        <f>INDEX('Tabla datos 1'!E330:V330,MATCH(DASHBOARD!$B$96,'Tabla datos 1'!$E$1:$V$1,0))</f>
        <v>0</v>
      </c>
      <c r="X330" s="84">
        <f>INDEX('Tabla datos 1'!E330:V330,MATCH(DASHBOARD!$B$275,'Tabla datos 1'!$E$1:$V$1,0))</f>
        <v>0</v>
      </c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</row>
    <row r="331" spans="1:164" s="82" customFormat="1" ht="12.2" customHeight="1" x14ac:dyDescent="0.25">
      <c r="A331" s="82">
        <v>330</v>
      </c>
      <c r="B331" s="83">
        <f t="shared" si="5"/>
        <v>46118</v>
      </c>
      <c r="C331" s="88" t="s">
        <v>145</v>
      </c>
      <c r="D331" s="85">
        <v>1</v>
      </c>
      <c r="E331" s="90">
        <f>'BITÁCORA CALIDAD DE AGUA '!AY137</f>
        <v>0</v>
      </c>
      <c r="F331" s="90">
        <f>'BITÁCORA CALIDAD DE AGUA '!BB137</f>
        <v>0</v>
      </c>
      <c r="G331" s="90">
        <f>'BITÁCORA CALIDAD DE AGUA '!BE137</f>
        <v>0</v>
      </c>
      <c r="H331" s="90">
        <f>'BITÁCORA CALIDAD DE AGUA '!BH137</f>
        <v>0</v>
      </c>
      <c r="I331" s="90">
        <f>'BITÁCORA CALIDAD DE AGUA '!BK137</f>
        <v>0</v>
      </c>
      <c r="J331" s="90">
        <f>'BITÁCORA CALIDAD DE AGUA '!BN137</f>
        <v>0</v>
      </c>
      <c r="K331" s="90">
        <f>'BITÁCORA CALIDAD DE AGUA '!BQ137</f>
        <v>0</v>
      </c>
      <c r="L331" s="90">
        <f>'BITÁCORA CALIDAD DE AGUA '!BT137</f>
        <v>0</v>
      </c>
      <c r="M331" s="90">
        <f>'BITÁCORA CALIDAD DE AGUA '!BW137</f>
        <v>0</v>
      </c>
      <c r="N331" s="90">
        <f>'BITÁCORA CALIDAD DE AGUA '!BZ137</f>
        <v>0</v>
      </c>
      <c r="O331" s="90">
        <f>'BITÁCORA CALIDAD DE AGUA '!CC137</f>
        <v>0</v>
      </c>
      <c r="P331" s="84">
        <f>'BITÁCORA CALIDAD DE AGUA '!CF137</f>
        <v>0</v>
      </c>
      <c r="Q331" s="84">
        <f>'BITÁCORA CALIDAD DE AGUA '!CI137</f>
        <v>0</v>
      </c>
      <c r="R331" s="84">
        <f>'BITÁCORA CALIDAD DE AGUA '!CL137</f>
        <v>0</v>
      </c>
      <c r="S331" s="84">
        <f>'BITÁCORA CALIDAD DE AGUA '!CO137</f>
        <v>0</v>
      </c>
      <c r="T331" s="133"/>
      <c r="U331" s="133"/>
      <c r="V331" s="133"/>
      <c r="W331" s="84">
        <f>INDEX('Tabla datos 1'!E331:V331,MATCH(DASHBOARD!$B$96,'Tabla datos 1'!$E$1:$V$1,0))</f>
        <v>0</v>
      </c>
      <c r="X331" s="84">
        <f>INDEX('Tabla datos 1'!E331:V331,MATCH(DASHBOARD!$B$275,'Tabla datos 1'!$E$1:$V$1,0))</f>
        <v>0</v>
      </c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</row>
    <row r="332" spans="1:164" s="82" customFormat="1" ht="12.2" customHeight="1" x14ac:dyDescent="0.25">
      <c r="A332" s="82">
        <v>331</v>
      </c>
      <c r="B332" s="83">
        <f t="shared" si="5"/>
        <v>46118</v>
      </c>
      <c r="C332" s="88" t="s">
        <v>146</v>
      </c>
      <c r="D332" s="85">
        <v>1</v>
      </c>
      <c r="E332" s="90">
        <f>'BITÁCORA CALIDAD DE AGUA '!AY138</f>
        <v>0</v>
      </c>
      <c r="F332" s="90">
        <f>'BITÁCORA CALIDAD DE AGUA '!BB138</f>
        <v>0</v>
      </c>
      <c r="G332" s="90">
        <f>'BITÁCORA CALIDAD DE AGUA '!BE138</f>
        <v>0</v>
      </c>
      <c r="H332" s="90">
        <f>'BITÁCORA CALIDAD DE AGUA '!BH138</f>
        <v>0</v>
      </c>
      <c r="I332" s="90">
        <f>'BITÁCORA CALIDAD DE AGUA '!BK138</f>
        <v>0</v>
      </c>
      <c r="J332" s="90">
        <f>'BITÁCORA CALIDAD DE AGUA '!BN138</f>
        <v>0</v>
      </c>
      <c r="K332" s="90">
        <f>'BITÁCORA CALIDAD DE AGUA '!BQ138</f>
        <v>0</v>
      </c>
      <c r="L332" s="90">
        <f>'BITÁCORA CALIDAD DE AGUA '!BT138</f>
        <v>0</v>
      </c>
      <c r="M332" s="90">
        <f>'BITÁCORA CALIDAD DE AGUA '!BW138</f>
        <v>0</v>
      </c>
      <c r="N332" s="90">
        <f>'BITÁCORA CALIDAD DE AGUA '!BZ138</f>
        <v>0</v>
      </c>
      <c r="O332" s="90">
        <f>'BITÁCORA CALIDAD DE AGUA '!CC138</f>
        <v>0</v>
      </c>
      <c r="P332" s="84">
        <f>'BITÁCORA CALIDAD DE AGUA '!CF138</f>
        <v>0</v>
      </c>
      <c r="Q332" s="84">
        <f>'BITÁCORA CALIDAD DE AGUA '!CI138</f>
        <v>0</v>
      </c>
      <c r="R332" s="84">
        <f>'BITÁCORA CALIDAD DE AGUA '!CL138</f>
        <v>0</v>
      </c>
      <c r="S332" s="84">
        <f>'BITÁCORA CALIDAD DE AGUA '!CO138</f>
        <v>0</v>
      </c>
      <c r="T332" s="133"/>
      <c r="U332" s="133"/>
      <c r="V332" s="133"/>
      <c r="W332" s="84">
        <f>INDEX('Tabla datos 1'!E332:V332,MATCH(DASHBOARD!$B$96,'Tabla datos 1'!$E$1:$V$1,0))</f>
        <v>0</v>
      </c>
      <c r="X332" s="84">
        <f>INDEX('Tabla datos 1'!E332:V332,MATCH(DASHBOARD!$B$275,'Tabla datos 1'!$E$1:$V$1,0))</f>
        <v>0</v>
      </c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</row>
    <row r="333" spans="1:164" s="82" customFormat="1" x14ac:dyDescent="0.25">
      <c r="A333" s="82">
        <v>332</v>
      </c>
      <c r="B333" s="83">
        <f t="shared" si="5"/>
        <v>46118</v>
      </c>
      <c r="C333" s="88" t="s">
        <v>147</v>
      </c>
      <c r="D333" s="85">
        <v>1</v>
      </c>
      <c r="E333" s="90">
        <f>'BITÁCORA CALIDAD DE AGUA '!AY139</f>
        <v>0</v>
      </c>
      <c r="F333" s="90">
        <f>'BITÁCORA CALIDAD DE AGUA '!BB139</f>
        <v>0</v>
      </c>
      <c r="G333" s="90">
        <f>'BITÁCORA CALIDAD DE AGUA '!BE139</f>
        <v>0</v>
      </c>
      <c r="H333" s="90">
        <f>'BITÁCORA CALIDAD DE AGUA '!BH139</f>
        <v>0</v>
      </c>
      <c r="I333" s="90">
        <f>'BITÁCORA CALIDAD DE AGUA '!BK139</f>
        <v>0</v>
      </c>
      <c r="J333" s="90">
        <f>'BITÁCORA CALIDAD DE AGUA '!BN139</f>
        <v>0</v>
      </c>
      <c r="K333" s="90">
        <f>'BITÁCORA CALIDAD DE AGUA '!BQ139</f>
        <v>0</v>
      </c>
      <c r="L333" s="90">
        <f>'BITÁCORA CALIDAD DE AGUA '!BT139</f>
        <v>0</v>
      </c>
      <c r="M333" s="90">
        <f>'BITÁCORA CALIDAD DE AGUA '!BW139</f>
        <v>0</v>
      </c>
      <c r="N333" s="90">
        <f>'BITÁCORA CALIDAD DE AGUA '!BZ139</f>
        <v>0</v>
      </c>
      <c r="O333" s="90">
        <f>'BITÁCORA CALIDAD DE AGUA '!CC139</f>
        <v>0</v>
      </c>
      <c r="P333" s="84">
        <f>'BITÁCORA CALIDAD DE AGUA '!CF139</f>
        <v>0</v>
      </c>
      <c r="Q333" s="84">
        <f>'BITÁCORA CALIDAD DE AGUA '!CI139</f>
        <v>0</v>
      </c>
      <c r="R333" s="84">
        <f>'BITÁCORA CALIDAD DE AGUA '!CL139</f>
        <v>0</v>
      </c>
      <c r="S333" s="84">
        <f>'BITÁCORA CALIDAD DE AGUA '!CO139</f>
        <v>0</v>
      </c>
      <c r="T333" s="133"/>
      <c r="U333" s="133"/>
      <c r="V333" s="133"/>
      <c r="W333" s="84">
        <f>INDEX('Tabla datos 1'!E333:V333,MATCH(DASHBOARD!$B$96,'Tabla datos 1'!$E$1:$V$1,0))</f>
        <v>0</v>
      </c>
      <c r="X333" s="84">
        <f>INDEX('Tabla datos 1'!E333:V333,MATCH(DASHBOARD!$B$275,'Tabla datos 1'!$E$1:$V$1,0))</f>
        <v>0</v>
      </c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</row>
    <row r="334" spans="1:164" s="82" customFormat="1" x14ac:dyDescent="0.25">
      <c r="A334" s="82">
        <v>333</v>
      </c>
      <c r="B334" s="83">
        <f t="shared" si="5"/>
        <v>46118</v>
      </c>
      <c r="C334" s="88" t="s">
        <v>148</v>
      </c>
      <c r="D334" s="85">
        <v>1</v>
      </c>
      <c r="E334" s="90">
        <f>'BITÁCORA CALIDAD DE AGUA '!AY140</f>
        <v>0</v>
      </c>
      <c r="F334" s="90">
        <f>'BITÁCORA CALIDAD DE AGUA '!BB140</f>
        <v>0</v>
      </c>
      <c r="G334" s="90">
        <f>'BITÁCORA CALIDAD DE AGUA '!BE140</f>
        <v>0</v>
      </c>
      <c r="H334" s="90">
        <f>'BITÁCORA CALIDAD DE AGUA '!BH140</f>
        <v>0</v>
      </c>
      <c r="I334" s="90">
        <f>'BITÁCORA CALIDAD DE AGUA '!BK140</f>
        <v>0</v>
      </c>
      <c r="J334" s="90">
        <f>'BITÁCORA CALIDAD DE AGUA '!BN140</f>
        <v>0</v>
      </c>
      <c r="K334" s="90">
        <f>'BITÁCORA CALIDAD DE AGUA '!BQ140</f>
        <v>0</v>
      </c>
      <c r="L334" s="90">
        <f>'BITÁCORA CALIDAD DE AGUA '!BT140</f>
        <v>0</v>
      </c>
      <c r="M334" s="90">
        <f>'BITÁCORA CALIDAD DE AGUA '!BW140</f>
        <v>0</v>
      </c>
      <c r="N334" s="90">
        <f>'BITÁCORA CALIDAD DE AGUA '!BZ140</f>
        <v>0</v>
      </c>
      <c r="O334" s="90">
        <f>'BITÁCORA CALIDAD DE AGUA '!CC140</f>
        <v>0</v>
      </c>
      <c r="P334" s="84">
        <f>'BITÁCORA CALIDAD DE AGUA '!CF140</f>
        <v>0</v>
      </c>
      <c r="Q334" s="84">
        <f>'BITÁCORA CALIDAD DE AGUA '!CI140</f>
        <v>0</v>
      </c>
      <c r="R334" s="84">
        <f>'BITÁCORA CALIDAD DE AGUA '!CL140</f>
        <v>0</v>
      </c>
      <c r="S334" s="84">
        <f>'BITÁCORA CALIDAD DE AGUA '!CO140</f>
        <v>0</v>
      </c>
      <c r="T334" s="133"/>
      <c r="U334" s="133"/>
      <c r="V334" s="133"/>
      <c r="W334" s="84">
        <f>INDEX('Tabla datos 1'!E334:V334,MATCH(DASHBOARD!$B$96,'Tabla datos 1'!$E$1:$V$1,0))</f>
        <v>0</v>
      </c>
      <c r="X334" s="84">
        <f>INDEX('Tabla datos 1'!E334:V334,MATCH(DASHBOARD!$B$275,'Tabla datos 1'!$E$1:$V$1,0))</f>
        <v>0</v>
      </c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</row>
    <row r="335" spans="1:164" s="82" customFormat="1" x14ac:dyDescent="0.25">
      <c r="A335" s="82">
        <v>334</v>
      </c>
      <c r="B335" s="83">
        <f t="shared" si="5"/>
        <v>46118</v>
      </c>
      <c r="C335" s="88" t="s">
        <v>149</v>
      </c>
      <c r="D335" s="85">
        <v>1</v>
      </c>
      <c r="E335" s="90">
        <f>'BITÁCORA CALIDAD DE AGUA '!AY141</f>
        <v>2730</v>
      </c>
      <c r="F335" s="90">
        <f>'BITÁCORA CALIDAD DE AGUA '!BB141</f>
        <v>3170</v>
      </c>
      <c r="G335" s="90">
        <f>'BITÁCORA CALIDAD DE AGUA '!BE141</f>
        <v>3410</v>
      </c>
      <c r="H335" s="90">
        <f>'BITÁCORA CALIDAD DE AGUA '!BH141</f>
        <v>0</v>
      </c>
      <c r="I335" s="90">
        <f>'BITÁCORA CALIDAD DE AGUA '!BK141</f>
        <v>0</v>
      </c>
      <c r="J335" s="90">
        <f>'BITÁCORA CALIDAD DE AGUA '!BN141</f>
        <v>0</v>
      </c>
      <c r="K335" s="90">
        <f>'BITÁCORA CALIDAD DE AGUA '!BQ141</f>
        <v>0</v>
      </c>
      <c r="L335" s="90">
        <f>'BITÁCORA CALIDAD DE AGUA '!BT141</f>
        <v>0</v>
      </c>
      <c r="M335" s="90">
        <f>'BITÁCORA CALIDAD DE AGUA '!BW141</f>
        <v>0</v>
      </c>
      <c r="N335" s="90">
        <f>'BITÁCORA CALIDAD DE AGUA '!BZ141</f>
        <v>0</v>
      </c>
      <c r="O335" s="90">
        <f>'BITÁCORA CALIDAD DE AGUA '!CC141</f>
        <v>0</v>
      </c>
      <c r="P335" s="84">
        <f>'BITÁCORA CALIDAD DE AGUA '!CF141</f>
        <v>0</v>
      </c>
      <c r="Q335" s="84">
        <f>'BITÁCORA CALIDAD DE AGUA '!CI141</f>
        <v>0</v>
      </c>
      <c r="R335" s="84">
        <f>'BITÁCORA CALIDAD DE AGUA '!CL141</f>
        <v>0</v>
      </c>
      <c r="S335" s="84">
        <f>'BITÁCORA CALIDAD DE AGUA '!CO141</f>
        <v>0</v>
      </c>
      <c r="T335" s="133"/>
      <c r="U335" s="133"/>
      <c r="V335" s="133"/>
      <c r="W335" s="84">
        <f>INDEX('Tabla datos 1'!E335:V335,MATCH(DASHBOARD!$B$96,'Tabla datos 1'!$E$1:$V$1,0))</f>
        <v>3410</v>
      </c>
      <c r="X335" s="84">
        <f>INDEX('Tabla datos 1'!E335:V335,MATCH(DASHBOARD!$B$275,'Tabla datos 1'!$E$1:$V$1,0))</f>
        <v>3410</v>
      </c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</row>
    <row r="336" spans="1:164" s="82" customFormat="1" x14ac:dyDescent="0.25">
      <c r="A336" s="82">
        <v>335</v>
      </c>
      <c r="B336" s="83">
        <f t="shared" si="5"/>
        <v>46118</v>
      </c>
      <c r="C336" s="88" t="s">
        <v>150</v>
      </c>
      <c r="D336" s="85">
        <v>1</v>
      </c>
      <c r="E336" s="90">
        <f>'BITÁCORA CALIDAD DE AGUA '!AY142</f>
        <v>5170</v>
      </c>
      <c r="F336" s="90">
        <f>'BITÁCORA CALIDAD DE AGUA '!BB142</f>
        <v>7210</v>
      </c>
      <c r="G336" s="90">
        <f>'BITÁCORA CALIDAD DE AGUA '!BE142</f>
        <v>711</v>
      </c>
      <c r="H336" s="90">
        <f>'BITÁCORA CALIDAD DE AGUA '!BH142</f>
        <v>0</v>
      </c>
      <c r="I336" s="90">
        <f>'BITÁCORA CALIDAD DE AGUA '!BK142</f>
        <v>0</v>
      </c>
      <c r="J336" s="90">
        <f>'BITÁCORA CALIDAD DE AGUA '!BN142</f>
        <v>0</v>
      </c>
      <c r="K336" s="90">
        <f>'BITÁCORA CALIDAD DE AGUA '!BQ142</f>
        <v>0</v>
      </c>
      <c r="L336" s="90">
        <f>'BITÁCORA CALIDAD DE AGUA '!BT142</f>
        <v>0</v>
      </c>
      <c r="M336" s="90">
        <f>'BITÁCORA CALIDAD DE AGUA '!BW142</f>
        <v>0</v>
      </c>
      <c r="N336" s="90">
        <f>'BITÁCORA CALIDAD DE AGUA '!BZ142</f>
        <v>0</v>
      </c>
      <c r="O336" s="90">
        <f>'BITÁCORA CALIDAD DE AGUA '!CC142</f>
        <v>0</v>
      </c>
      <c r="P336" s="84">
        <f>'BITÁCORA CALIDAD DE AGUA '!CF142</f>
        <v>0</v>
      </c>
      <c r="Q336" s="84">
        <f>'BITÁCORA CALIDAD DE AGUA '!CI142</f>
        <v>0</v>
      </c>
      <c r="R336" s="84">
        <f>'BITÁCORA CALIDAD DE AGUA '!CL142</f>
        <v>0</v>
      </c>
      <c r="S336" s="84">
        <f>'BITÁCORA CALIDAD DE AGUA '!CO142</f>
        <v>0</v>
      </c>
      <c r="T336" s="133"/>
      <c r="U336" s="133"/>
      <c r="V336" s="133"/>
      <c r="W336" s="84">
        <f>INDEX('Tabla datos 1'!E336:V336,MATCH(DASHBOARD!$B$96,'Tabla datos 1'!$E$1:$V$1,0))</f>
        <v>711</v>
      </c>
      <c r="X336" s="84">
        <f>INDEX('Tabla datos 1'!E336:V336,MATCH(DASHBOARD!$B$275,'Tabla datos 1'!$E$1:$V$1,0))</f>
        <v>711</v>
      </c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</row>
    <row r="337" spans="1:164" s="95" customFormat="1" ht="15.75" thickBot="1" x14ac:dyDescent="0.3">
      <c r="A337" s="82">
        <v>336</v>
      </c>
      <c r="B337" s="83">
        <f t="shared" si="5"/>
        <v>46118</v>
      </c>
      <c r="C337" s="91" t="s">
        <v>151</v>
      </c>
      <c r="D337" s="92">
        <v>1</v>
      </c>
      <c r="E337" s="93">
        <f>'BITÁCORA CALIDAD DE AGUA '!AY143</f>
        <v>0</v>
      </c>
      <c r="F337" s="93">
        <f>'BITÁCORA CALIDAD DE AGUA '!BB143</f>
        <v>0</v>
      </c>
      <c r="G337" s="93">
        <f>'BITÁCORA CALIDAD DE AGUA '!BE143</f>
        <v>0</v>
      </c>
      <c r="H337" s="93">
        <f>'BITÁCORA CALIDAD DE AGUA '!BH143</f>
        <v>0</v>
      </c>
      <c r="I337" s="93">
        <f>'BITÁCORA CALIDAD DE AGUA '!BK143</f>
        <v>0</v>
      </c>
      <c r="J337" s="93">
        <f>'BITÁCORA CALIDAD DE AGUA '!BN143</f>
        <v>0</v>
      </c>
      <c r="K337" s="93">
        <f>'BITÁCORA CALIDAD DE AGUA '!BQ143</f>
        <v>0</v>
      </c>
      <c r="L337" s="93">
        <f>'BITÁCORA CALIDAD DE AGUA '!BT143</f>
        <v>0</v>
      </c>
      <c r="M337" s="93">
        <f>'BITÁCORA CALIDAD DE AGUA '!BW143</f>
        <v>0</v>
      </c>
      <c r="N337" s="93">
        <f>'BITÁCORA CALIDAD DE AGUA '!BZ143</f>
        <v>0</v>
      </c>
      <c r="O337" s="93">
        <f>'BITÁCORA CALIDAD DE AGUA '!CC143</f>
        <v>0</v>
      </c>
      <c r="P337" s="94">
        <f>'BITÁCORA CALIDAD DE AGUA '!CF143</f>
        <v>0</v>
      </c>
      <c r="Q337" s="94">
        <f>'BITÁCORA CALIDAD DE AGUA '!CI143</f>
        <v>0</v>
      </c>
      <c r="R337" s="94">
        <f>'BITÁCORA CALIDAD DE AGUA '!CL143</f>
        <v>0</v>
      </c>
      <c r="S337" s="94">
        <f>'BITÁCORA CALIDAD DE AGUA '!CO143</f>
        <v>0</v>
      </c>
      <c r="T337" s="134"/>
      <c r="U337" s="134"/>
      <c r="V337" s="134"/>
      <c r="W337" s="94">
        <f>INDEX('Tabla datos 1'!E337:V337,MATCH(DASHBOARD!$B$96,'Tabla datos 1'!$E$1:$V$1,0))</f>
        <v>0</v>
      </c>
      <c r="X337" s="94">
        <f>INDEX('Tabla datos 1'!E337:V337,MATCH(DASHBOARD!$B$275,'Tabla datos 1'!$E$1:$V$1,0))</f>
        <v>0</v>
      </c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44"/>
      <c r="DQ337" s="44"/>
      <c r="DR337" s="44"/>
      <c r="DS337" s="44"/>
      <c r="DT337" s="44"/>
      <c r="DU337" s="44"/>
      <c r="DV337" s="44"/>
      <c r="DW337" s="44"/>
      <c r="DX337" s="44"/>
      <c r="DY337" s="44"/>
      <c r="DZ337" s="44"/>
      <c r="EA337" s="44"/>
      <c r="EB337" s="44"/>
      <c r="EC337" s="44"/>
      <c r="ED337" s="44"/>
      <c r="EE337" s="44"/>
      <c r="EF337" s="44"/>
      <c r="EG337" s="44"/>
      <c r="EH337" s="44"/>
      <c r="EI337" s="44"/>
      <c r="EJ337" s="44"/>
      <c r="EK337" s="44"/>
      <c r="EL337" s="44"/>
      <c r="EM337" s="44"/>
      <c r="EN337" s="44"/>
      <c r="EO337" s="44"/>
      <c r="EP337" s="44"/>
      <c r="EQ337" s="44"/>
      <c r="ER337" s="44"/>
      <c r="ES337" s="44"/>
      <c r="ET337" s="44"/>
      <c r="EU337" s="44"/>
      <c r="EV337" s="44"/>
      <c r="EW337" s="44"/>
      <c r="EX337" s="44"/>
      <c r="EY337" s="44"/>
      <c r="EZ337" s="44"/>
      <c r="FA337" s="44"/>
      <c r="FB337" s="44"/>
      <c r="FC337" s="44"/>
      <c r="FD337" s="44"/>
      <c r="FE337" s="44"/>
      <c r="FF337" s="44"/>
      <c r="FG337" s="44"/>
      <c r="FH337" s="44"/>
    </row>
    <row r="338" spans="1:164" s="99" customFormat="1" ht="12.2" customHeight="1" x14ac:dyDescent="0.25">
      <c r="A338" s="82">
        <v>337</v>
      </c>
      <c r="B338" s="100">
        <f t="shared" si="5"/>
        <v>46118</v>
      </c>
      <c r="C338" s="96" t="s">
        <v>132</v>
      </c>
      <c r="D338" s="97">
        <v>2</v>
      </c>
      <c r="E338" s="98">
        <f>'BITÁCORA CALIDAD DE AGUA '!AZ123</f>
        <v>37.299999999999997</v>
      </c>
      <c r="F338" s="98">
        <f>'BITÁCORA CALIDAD DE AGUA '!BC123</f>
        <v>29.4</v>
      </c>
      <c r="G338" s="98">
        <f>'BITÁCORA CALIDAD DE AGUA '!BF123</f>
        <v>30.2</v>
      </c>
      <c r="H338" s="98">
        <f>'BITÁCORA CALIDAD DE AGUA '!BI123</f>
        <v>30</v>
      </c>
      <c r="I338" s="98">
        <f>'BITÁCORA CALIDAD DE AGUA '!BL123</f>
        <v>0</v>
      </c>
      <c r="J338" s="98">
        <f>'BITÁCORA CALIDAD DE AGUA '!BO123</f>
        <v>32.1</v>
      </c>
      <c r="K338" s="98">
        <f>'BITÁCORA CALIDAD DE AGUA '!BR123</f>
        <v>30.9</v>
      </c>
      <c r="L338" s="98">
        <f>'BITÁCORA CALIDAD DE AGUA '!BU123</f>
        <v>24.5</v>
      </c>
      <c r="M338" s="98">
        <f>'BITÁCORA CALIDAD DE AGUA '!BX123</f>
        <v>25</v>
      </c>
      <c r="N338" s="98">
        <f>'BITÁCORA CALIDAD DE AGUA '!CA123</f>
        <v>24.2</v>
      </c>
      <c r="O338" s="98">
        <f>'BITÁCORA CALIDAD DE AGUA '!CD123</f>
        <v>0</v>
      </c>
      <c r="P338" s="96">
        <f>'BITÁCORA CALIDAD DE AGUA '!CG123</f>
        <v>0</v>
      </c>
      <c r="Q338" s="96">
        <f>'BITÁCORA CALIDAD DE AGUA '!CJ123</f>
        <v>0</v>
      </c>
      <c r="R338" s="96">
        <f>'BITÁCORA CALIDAD DE AGUA '!CM123</f>
        <v>0</v>
      </c>
      <c r="S338" s="96">
        <f>'BITÁCORA CALIDAD DE AGUA '!CP123</f>
        <v>0</v>
      </c>
      <c r="T338" s="135"/>
      <c r="U338" s="135"/>
      <c r="V338" s="135"/>
      <c r="W338" s="96">
        <f>INDEX('Tabla datos 1'!E338:V338,MATCH(DASHBOARD!$B$96,'Tabla datos 1'!$E$1:$V$1,0))</f>
        <v>30.2</v>
      </c>
      <c r="X338" s="96">
        <f>INDEX('Tabla datos 1'!E338:V338,MATCH(DASHBOARD!$B$275,'Tabla datos 1'!$E$1:$V$1,0))</f>
        <v>30.2</v>
      </c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</row>
    <row r="339" spans="1:164" s="99" customFormat="1" ht="12.2" customHeight="1" x14ac:dyDescent="0.25">
      <c r="A339" s="82">
        <v>338</v>
      </c>
      <c r="B339" s="100">
        <f t="shared" si="5"/>
        <v>46118</v>
      </c>
      <c r="C339" s="101" t="s">
        <v>9</v>
      </c>
      <c r="D339" s="102">
        <v>2</v>
      </c>
      <c r="E339" s="103">
        <f>'BITÁCORA CALIDAD DE AGUA '!AZ124</f>
        <v>9.68</v>
      </c>
      <c r="F339" s="103">
        <f>'BITÁCORA CALIDAD DE AGUA '!BC124</f>
        <v>7.71</v>
      </c>
      <c r="G339" s="103">
        <f>'BITÁCORA CALIDAD DE AGUA '!BF124</f>
        <v>7.32</v>
      </c>
      <c r="H339" s="103">
        <f>'BITÁCORA CALIDAD DE AGUA '!BI124</f>
        <v>7.19</v>
      </c>
      <c r="I339" s="103">
        <f>'BITÁCORA CALIDAD DE AGUA '!BL124</f>
        <v>0</v>
      </c>
      <c r="J339" s="103">
        <f>'BITÁCORA CALIDAD DE AGUA '!BO124</f>
        <v>7.94</v>
      </c>
      <c r="K339" s="103">
        <f>'BITÁCORA CALIDAD DE AGUA '!BR124</f>
        <v>7.82</v>
      </c>
      <c r="L339" s="103">
        <f>'BITÁCORA CALIDAD DE AGUA '!BU124</f>
        <v>7.82</v>
      </c>
      <c r="M339" s="103">
        <f>'BITÁCORA CALIDAD DE AGUA '!BX124</f>
        <v>7.9</v>
      </c>
      <c r="N339" s="103">
        <f>'BITÁCORA CALIDAD DE AGUA '!CA124</f>
        <v>7.72</v>
      </c>
      <c r="O339" s="103">
        <f>'BITÁCORA CALIDAD DE AGUA '!CD124</f>
        <v>0</v>
      </c>
      <c r="P339" s="104">
        <f>'BITÁCORA CALIDAD DE AGUA '!CG124</f>
        <v>0</v>
      </c>
      <c r="Q339" s="104">
        <f>'BITÁCORA CALIDAD DE AGUA '!CJ124</f>
        <v>0</v>
      </c>
      <c r="R339" s="104">
        <f>'BITÁCORA CALIDAD DE AGUA '!CM124</f>
        <v>0</v>
      </c>
      <c r="S339" s="104">
        <f>'BITÁCORA CALIDAD DE AGUA '!CP124</f>
        <v>0</v>
      </c>
      <c r="T339" s="136"/>
      <c r="U339" s="136"/>
      <c r="V339" s="136"/>
      <c r="W339" s="104">
        <f>INDEX('Tabla datos 1'!E339:V339,MATCH(DASHBOARD!$B$96,'Tabla datos 1'!$E$1:$V$1,0))</f>
        <v>7.32</v>
      </c>
      <c r="X339" s="104">
        <f>INDEX('Tabla datos 1'!E339:V339,MATCH(DASHBOARD!$B$275,'Tabla datos 1'!$E$1:$V$1,0))</f>
        <v>7.32</v>
      </c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</row>
    <row r="340" spans="1:164" s="99" customFormat="1" ht="12.2" customHeight="1" x14ac:dyDescent="0.25">
      <c r="A340" s="82">
        <v>339</v>
      </c>
      <c r="B340" s="100">
        <f t="shared" si="5"/>
        <v>46118</v>
      </c>
      <c r="C340" s="105" t="s">
        <v>133</v>
      </c>
      <c r="D340" s="102">
        <v>2</v>
      </c>
      <c r="E340" s="106">
        <f>'BITÁCORA CALIDAD DE AGUA '!AZ125</f>
        <v>0</v>
      </c>
      <c r="F340" s="106">
        <f>'BITÁCORA CALIDAD DE AGUA '!BC125</f>
        <v>0</v>
      </c>
      <c r="G340" s="106">
        <f>'BITÁCORA CALIDAD DE AGUA '!BF125</f>
        <v>0</v>
      </c>
      <c r="H340" s="106">
        <f>'BITÁCORA CALIDAD DE AGUA '!BI125</f>
        <v>0</v>
      </c>
      <c r="I340" s="106">
        <f>'BITÁCORA CALIDAD DE AGUA '!BL125</f>
        <v>0</v>
      </c>
      <c r="J340" s="106">
        <f>'BITÁCORA CALIDAD DE AGUA '!BO125</f>
        <v>0</v>
      </c>
      <c r="K340" s="106">
        <f>'BITÁCORA CALIDAD DE AGUA '!BR125</f>
        <v>0</v>
      </c>
      <c r="L340" s="106">
        <f>'BITÁCORA CALIDAD DE AGUA '!BU125</f>
        <v>0</v>
      </c>
      <c r="M340" s="106">
        <f>'BITÁCORA CALIDAD DE AGUA '!BX125</f>
        <v>0</v>
      </c>
      <c r="N340" s="106">
        <f>'BITÁCORA CALIDAD DE AGUA '!CA125</f>
        <v>0</v>
      </c>
      <c r="O340" s="106">
        <f>'BITÁCORA CALIDAD DE AGUA '!CD125</f>
        <v>0</v>
      </c>
      <c r="P340" s="105">
        <f>'BITÁCORA CALIDAD DE AGUA '!CG125</f>
        <v>0</v>
      </c>
      <c r="Q340" s="105">
        <f>'BITÁCORA CALIDAD DE AGUA '!CJ125</f>
        <v>0</v>
      </c>
      <c r="R340" s="105">
        <f>'BITÁCORA CALIDAD DE AGUA '!CM125</f>
        <v>0</v>
      </c>
      <c r="S340" s="105">
        <f>'BITÁCORA CALIDAD DE AGUA '!CP125</f>
        <v>0</v>
      </c>
      <c r="T340" s="137"/>
      <c r="U340" s="137"/>
      <c r="V340" s="137"/>
      <c r="W340" s="105">
        <f>INDEX('Tabla datos 1'!E340:V340,MATCH(DASHBOARD!$B$96,'Tabla datos 1'!$E$1:$V$1,0))</f>
        <v>0</v>
      </c>
      <c r="X340" s="105">
        <f>INDEX('Tabla datos 1'!E340:V340,MATCH(DASHBOARD!$B$275,'Tabla datos 1'!$E$1:$V$1,0))</f>
        <v>0</v>
      </c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</row>
    <row r="341" spans="1:164" s="99" customFormat="1" ht="12.2" customHeight="1" x14ac:dyDescent="0.25">
      <c r="A341" s="82">
        <v>340</v>
      </c>
      <c r="B341" s="100">
        <f t="shared" si="5"/>
        <v>46118</v>
      </c>
      <c r="C341" s="105" t="s">
        <v>134</v>
      </c>
      <c r="D341" s="102">
        <v>2</v>
      </c>
      <c r="E341" s="107">
        <f>'BITÁCORA CALIDAD DE AGUA '!AZ126</f>
        <v>3770</v>
      </c>
      <c r="F341" s="107">
        <f>'BITÁCORA CALIDAD DE AGUA '!BC126</f>
        <v>1421</v>
      </c>
      <c r="G341" s="107">
        <f>'BITÁCORA CALIDAD DE AGUA '!BF126</f>
        <v>2390</v>
      </c>
      <c r="H341" s="107">
        <f>'BITÁCORA CALIDAD DE AGUA '!BI126</f>
        <v>0</v>
      </c>
      <c r="I341" s="107">
        <f>'BITÁCORA CALIDAD DE AGUA '!BL126</f>
        <v>0</v>
      </c>
      <c r="J341" s="107">
        <f>'BITÁCORA CALIDAD DE AGUA '!BO126</f>
        <v>0</v>
      </c>
      <c r="K341" s="107">
        <f>'BITÁCORA CALIDAD DE AGUA '!BR126</f>
        <v>0</v>
      </c>
      <c r="L341" s="107">
        <f>'BITÁCORA CALIDAD DE AGUA '!BU126</f>
        <v>1556</v>
      </c>
      <c r="M341" s="107">
        <f>'BITÁCORA CALIDAD DE AGUA '!BX126</f>
        <v>1561</v>
      </c>
      <c r="N341" s="107">
        <f>'BITÁCORA CALIDAD DE AGUA '!CA126</f>
        <v>4220</v>
      </c>
      <c r="O341" s="107">
        <f>'BITÁCORA CALIDAD DE AGUA '!CD126</f>
        <v>0</v>
      </c>
      <c r="P341" s="101">
        <f>'BITÁCORA CALIDAD DE AGUA '!CG126</f>
        <v>0</v>
      </c>
      <c r="Q341" s="101">
        <f>'BITÁCORA CALIDAD DE AGUA '!CJ126</f>
        <v>0</v>
      </c>
      <c r="R341" s="101">
        <f>'BITÁCORA CALIDAD DE AGUA '!CM126</f>
        <v>0</v>
      </c>
      <c r="S341" s="101">
        <f>'BITÁCORA CALIDAD DE AGUA '!CP126</f>
        <v>0</v>
      </c>
      <c r="T341" s="138"/>
      <c r="U341" s="138"/>
      <c r="V341" s="138"/>
      <c r="W341" s="101">
        <f>INDEX('Tabla datos 1'!E341:V341,MATCH(DASHBOARD!$B$96,'Tabla datos 1'!$E$1:$V$1,0))</f>
        <v>2390</v>
      </c>
      <c r="X341" s="101">
        <f>INDEX('Tabla datos 1'!E341:V341,MATCH(DASHBOARD!$B$275,'Tabla datos 1'!$E$1:$V$1,0))</f>
        <v>2390</v>
      </c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</row>
    <row r="342" spans="1:164" s="99" customFormat="1" ht="12.2" customHeight="1" x14ac:dyDescent="0.25">
      <c r="A342" s="82">
        <v>341</v>
      </c>
      <c r="B342" s="100">
        <f t="shared" si="5"/>
        <v>46118</v>
      </c>
      <c r="C342" s="105" t="s">
        <v>135</v>
      </c>
      <c r="D342" s="102">
        <v>2</v>
      </c>
      <c r="E342" s="107">
        <f>'BITÁCORA CALIDAD DE AGUA '!AZ127</f>
        <v>206</v>
      </c>
      <c r="F342" s="107">
        <f>'BITÁCORA CALIDAD DE AGUA '!BC127</f>
        <v>567</v>
      </c>
      <c r="G342" s="107">
        <f>'BITÁCORA CALIDAD DE AGUA '!BF127</f>
        <v>48</v>
      </c>
      <c r="H342" s="107">
        <f>'BITÁCORA CALIDAD DE AGUA '!BI127</f>
        <v>150</v>
      </c>
      <c r="I342" s="107">
        <f>'BITÁCORA CALIDAD DE AGUA '!BL127</f>
        <v>0</v>
      </c>
      <c r="J342" s="107">
        <f>'BITÁCORA CALIDAD DE AGUA '!BO127</f>
        <v>14100</v>
      </c>
      <c r="K342" s="107">
        <f>'BITÁCORA CALIDAD DE AGUA '!BR127</f>
        <v>15700</v>
      </c>
      <c r="L342" s="107">
        <f>'BITÁCORA CALIDAD DE AGUA '!BU127</f>
        <v>2</v>
      </c>
      <c r="M342" s="107">
        <f>'BITÁCORA CALIDAD DE AGUA '!BX127</f>
        <v>2</v>
      </c>
      <c r="N342" s="107">
        <f>'BITÁCORA CALIDAD DE AGUA '!CA127</f>
        <v>7</v>
      </c>
      <c r="O342" s="107">
        <f>'BITÁCORA CALIDAD DE AGUA '!CD127</f>
        <v>0</v>
      </c>
      <c r="P342" s="101">
        <f>'BITÁCORA CALIDAD DE AGUA '!CG127</f>
        <v>0</v>
      </c>
      <c r="Q342" s="101">
        <f>'BITÁCORA CALIDAD DE AGUA '!CJ127</f>
        <v>0</v>
      </c>
      <c r="R342" s="101">
        <f>'BITÁCORA CALIDAD DE AGUA '!CM127</f>
        <v>0</v>
      </c>
      <c r="S342" s="101">
        <f>'BITÁCORA CALIDAD DE AGUA '!CP127</f>
        <v>0</v>
      </c>
      <c r="T342" s="138"/>
      <c r="U342" s="138"/>
      <c r="V342" s="138"/>
      <c r="W342" s="101">
        <f>INDEX('Tabla datos 1'!E342:V342,MATCH(DASHBOARD!$B$96,'Tabla datos 1'!$E$1:$V$1,0))</f>
        <v>48</v>
      </c>
      <c r="X342" s="101">
        <f>INDEX('Tabla datos 1'!E342:V342,MATCH(DASHBOARD!$B$275,'Tabla datos 1'!$E$1:$V$1,0))</f>
        <v>48</v>
      </c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</row>
    <row r="343" spans="1:164" s="99" customFormat="1" ht="12.2" customHeight="1" x14ac:dyDescent="0.25">
      <c r="A343" s="82">
        <v>342</v>
      </c>
      <c r="B343" s="100">
        <f t="shared" si="5"/>
        <v>46118</v>
      </c>
      <c r="C343" s="105" t="s">
        <v>136</v>
      </c>
      <c r="D343" s="102">
        <v>2</v>
      </c>
      <c r="E343" s="107">
        <f>'BITÁCORA CALIDAD DE AGUA '!AZ128</f>
        <v>2</v>
      </c>
      <c r="F343" s="107">
        <f>'BITÁCORA CALIDAD DE AGUA '!BC128</f>
        <v>10</v>
      </c>
      <c r="G343" s="107">
        <f>'BITÁCORA CALIDAD DE AGUA '!BF128</f>
        <v>0.3</v>
      </c>
      <c r="H343" s="107">
        <f>'BITÁCORA CALIDAD DE AGUA '!BI128</f>
        <v>30</v>
      </c>
      <c r="I343" s="107">
        <f>'BITÁCORA CALIDAD DE AGUA '!BL128</f>
        <v>0</v>
      </c>
      <c r="J343" s="107">
        <f>'BITÁCORA CALIDAD DE AGUA '!BO128</f>
        <v>1000</v>
      </c>
      <c r="K343" s="107">
        <f>'BITÁCORA CALIDAD DE AGUA '!BR128</f>
        <v>1000</v>
      </c>
      <c r="L343" s="107">
        <f>'BITÁCORA CALIDAD DE AGUA '!BU128</f>
        <v>0</v>
      </c>
      <c r="M343" s="107">
        <f>'BITÁCORA CALIDAD DE AGUA '!BX128</f>
        <v>0</v>
      </c>
      <c r="N343" s="107">
        <f>'BITÁCORA CALIDAD DE AGUA '!CA128</f>
        <v>0</v>
      </c>
      <c r="O343" s="107">
        <f>'BITÁCORA CALIDAD DE AGUA '!CD128</f>
        <v>0</v>
      </c>
      <c r="P343" s="101">
        <f>'BITÁCORA CALIDAD DE AGUA '!CG128</f>
        <v>0</v>
      </c>
      <c r="Q343" s="101">
        <f>'BITÁCORA CALIDAD DE AGUA '!CJ128</f>
        <v>0</v>
      </c>
      <c r="R343" s="101">
        <f>'BITÁCORA CALIDAD DE AGUA '!CM128</f>
        <v>0</v>
      </c>
      <c r="S343" s="101">
        <f>'BITÁCORA CALIDAD DE AGUA '!CP128</f>
        <v>0</v>
      </c>
      <c r="T343" s="138"/>
      <c r="U343" s="138"/>
      <c r="V343" s="138"/>
      <c r="W343" s="101">
        <f>INDEX('Tabla datos 1'!E343:V343,MATCH(DASHBOARD!$B$96,'Tabla datos 1'!$E$1:$V$1,0))</f>
        <v>0.3</v>
      </c>
      <c r="X343" s="101">
        <f>INDEX('Tabla datos 1'!E343:V343,MATCH(DASHBOARD!$B$275,'Tabla datos 1'!$E$1:$V$1,0))</f>
        <v>0.3</v>
      </c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</row>
    <row r="344" spans="1:164" s="99" customFormat="1" ht="12.2" customHeight="1" x14ac:dyDescent="0.25">
      <c r="A344" s="82">
        <v>343</v>
      </c>
      <c r="B344" s="100">
        <f t="shared" si="5"/>
        <v>46118</v>
      </c>
      <c r="C344" s="105" t="s">
        <v>137</v>
      </c>
      <c r="D344" s="102">
        <v>2</v>
      </c>
      <c r="E344" s="107">
        <f>'BITÁCORA CALIDAD DE AGUA '!AZ129</f>
        <v>0</v>
      </c>
      <c r="F344" s="107">
        <f>'BITÁCORA CALIDAD DE AGUA '!BC129</f>
        <v>0</v>
      </c>
      <c r="G344" s="107">
        <f>'BITÁCORA CALIDAD DE AGUA '!BF129</f>
        <v>0</v>
      </c>
      <c r="H344" s="107">
        <f>'BITÁCORA CALIDAD DE AGUA '!BI129</f>
        <v>0</v>
      </c>
      <c r="I344" s="107">
        <f>'BITÁCORA CALIDAD DE AGUA '!BL129</f>
        <v>0</v>
      </c>
      <c r="J344" s="107">
        <f>'BITÁCORA CALIDAD DE AGUA '!BO129</f>
        <v>0</v>
      </c>
      <c r="K344" s="107">
        <f>'BITÁCORA CALIDAD DE AGUA '!BR129</f>
        <v>0</v>
      </c>
      <c r="L344" s="107">
        <f>'BITÁCORA CALIDAD DE AGUA '!BU129</f>
        <v>0</v>
      </c>
      <c r="M344" s="107">
        <f>'BITÁCORA CALIDAD DE AGUA '!BX129</f>
        <v>0</v>
      </c>
      <c r="N344" s="107">
        <f>'BITÁCORA CALIDAD DE AGUA '!CA129</f>
        <v>0</v>
      </c>
      <c r="O344" s="107">
        <f>'BITÁCORA CALIDAD DE AGUA '!CD129</f>
        <v>0</v>
      </c>
      <c r="P344" s="101">
        <f>'BITÁCORA CALIDAD DE AGUA '!CG129</f>
        <v>0</v>
      </c>
      <c r="Q344" s="101">
        <f>'BITÁCORA CALIDAD DE AGUA '!CJ129</f>
        <v>0</v>
      </c>
      <c r="R344" s="101">
        <f>'BITÁCORA CALIDAD DE AGUA '!CM129</f>
        <v>0</v>
      </c>
      <c r="S344" s="101">
        <f>'BITÁCORA CALIDAD DE AGUA '!CP129</f>
        <v>0</v>
      </c>
      <c r="T344" s="138"/>
      <c r="U344" s="138"/>
      <c r="V344" s="138"/>
      <c r="W344" s="101">
        <f>INDEX('Tabla datos 1'!E344:V344,MATCH(DASHBOARD!$B$96,'Tabla datos 1'!$E$1:$V$1,0))</f>
        <v>0</v>
      </c>
      <c r="X344" s="101">
        <f>INDEX('Tabla datos 1'!E344:V344,MATCH(DASHBOARD!$B$275,'Tabla datos 1'!$E$1:$V$1,0))</f>
        <v>0</v>
      </c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</row>
    <row r="345" spans="1:164" s="99" customFormat="1" ht="12.2" customHeight="1" x14ac:dyDescent="0.25">
      <c r="A345" s="82">
        <v>344</v>
      </c>
      <c r="B345" s="100">
        <f t="shared" si="5"/>
        <v>46118</v>
      </c>
      <c r="C345" s="105" t="s">
        <v>138</v>
      </c>
      <c r="D345" s="102">
        <v>2</v>
      </c>
      <c r="E345" s="107">
        <f>'BITÁCORA CALIDAD DE AGUA '!AZ130</f>
        <v>0</v>
      </c>
      <c r="F345" s="107">
        <f>'BITÁCORA CALIDAD DE AGUA '!BC130</f>
        <v>0</v>
      </c>
      <c r="G345" s="107">
        <f>'BITÁCORA CALIDAD DE AGUA '!BF130</f>
        <v>0</v>
      </c>
      <c r="H345" s="107">
        <f>'BITÁCORA CALIDAD DE AGUA '!BI130</f>
        <v>0</v>
      </c>
      <c r="I345" s="107">
        <f>'BITÁCORA CALIDAD DE AGUA '!BL130</f>
        <v>0</v>
      </c>
      <c r="J345" s="107">
        <f>'BITÁCORA CALIDAD DE AGUA '!BO130</f>
        <v>0</v>
      </c>
      <c r="K345" s="107">
        <f>'BITÁCORA CALIDAD DE AGUA '!BR130</f>
        <v>0</v>
      </c>
      <c r="L345" s="107">
        <f>'BITÁCORA CALIDAD DE AGUA '!BU130</f>
        <v>0</v>
      </c>
      <c r="M345" s="107">
        <f>'BITÁCORA CALIDAD DE AGUA '!BX130</f>
        <v>0</v>
      </c>
      <c r="N345" s="107">
        <f>'BITÁCORA CALIDAD DE AGUA '!CA130</f>
        <v>0</v>
      </c>
      <c r="O345" s="107">
        <f>'BITÁCORA CALIDAD DE AGUA '!CD130</f>
        <v>0</v>
      </c>
      <c r="P345" s="101">
        <f>'BITÁCORA CALIDAD DE AGUA '!CG130</f>
        <v>0</v>
      </c>
      <c r="Q345" s="101">
        <f>'BITÁCORA CALIDAD DE AGUA '!CJ130</f>
        <v>0</v>
      </c>
      <c r="R345" s="101">
        <f>'BITÁCORA CALIDAD DE AGUA '!CM130</f>
        <v>0</v>
      </c>
      <c r="S345" s="101">
        <f>'BITÁCORA CALIDAD DE AGUA '!CP130</f>
        <v>0</v>
      </c>
      <c r="T345" s="138"/>
      <c r="U345" s="138"/>
      <c r="V345" s="138"/>
      <c r="W345" s="101">
        <f>INDEX('Tabla datos 1'!E345:V345,MATCH(DASHBOARD!$B$96,'Tabla datos 1'!$E$1:$V$1,0))</f>
        <v>0</v>
      </c>
      <c r="X345" s="101">
        <f>INDEX('Tabla datos 1'!E345:V345,MATCH(DASHBOARD!$B$275,'Tabla datos 1'!$E$1:$V$1,0))</f>
        <v>0</v>
      </c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</row>
    <row r="346" spans="1:164" s="99" customFormat="1" ht="12.2" customHeight="1" x14ac:dyDescent="0.25">
      <c r="A346" s="82">
        <v>345</v>
      </c>
      <c r="B346" s="100">
        <f t="shared" si="5"/>
        <v>46118</v>
      </c>
      <c r="C346" s="105" t="s">
        <v>139</v>
      </c>
      <c r="D346" s="102">
        <v>2</v>
      </c>
      <c r="E346" s="107">
        <f>'BITÁCORA CALIDAD DE AGUA '!AZ131</f>
        <v>0</v>
      </c>
      <c r="F346" s="107">
        <f>'BITÁCORA CALIDAD DE AGUA '!BC131</f>
        <v>0</v>
      </c>
      <c r="G346" s="107">
        <f>'BITÁCORA CALIDAD DE AGUA '!BF131</f>
        <v>0</v>
      </c>
      <c r="H346" s="107">
        <f>'BITÁCORA CALIDAD DE AGUA '!BI131</f>
        <v>0</v>
      </c>
      <c r="I346" s="107">
        <f>'BITÁCORA CALIDAD DE AGUA '!BL131</f>
        <v>0</v>
      </c>
      <c r="J346" s="107">
        <f>'BITÁCORA CALIDAD DE AGUA '!BO131</f>
        <v>0</v>
      </c>
      <c r="K346" s="107">
        <f>'BITÁCORA CALIDAD DE AGUA '!BR131</f>
        <v>0</v>
      </c>
      <c r="L346" s="107">
        <f>'BITÁCORA CALIDAD DE AGUA '!BU131</f>
        <v>0</v>
      </c>
      <c r="M346" s="107">
        <f>'BITÁCORA CALIDAD DE AGUA '!BX131</f>
        <v>0</v>
      </c>
      <c r="N346" s="107">
        <f>'BITÁCORA CALIDAD DE AGUA '!CA131</f>
        <v>0</v>
      </c>
      <c r="O346" s="107">
        <f>'BITÁCORA CALIDAD DE AGUA '!CD131</f>
        <v>0</v>
      </c>
      <c r="P346" s="101">
        <f>'BITÁCORA CALIDAD DE AGUA '!CG131</f>
        <v>0</v>
      </c>
      <c r="Q346" s="101">
        <f>'BITÁCORA CALIDAD DE AGUA '!CJ131</f>
        <v>0</v>
      </c>
      <c r="R346" s="101">
        <f>'BITÁCORA CALIDAD DE AGUA '!CM131</f>
        <v>0</v>
      </c>
      <c r="S346" s="101">
        <f>'BITÁCORA CALIDAD DE AGUA '!CP131</f>
        <v>0</v>
      </c>
      <c r="T346" s="138"/>
      <c r="U346" s="138"/>
      <c r="V346" s="138"/>
      <c r="W346" s="101">
        <f>INDEX('Tabla datos 1'!E346:V346,MATCH(DASHBOARD!$B$96,'Tabla datos 1'!$E$1:$V$1,0))</f>
        <v>0</v>
      </c>
      <c r="X346" s="101">
        <f>INDEX('Tabla datos 1'!E346:V346,MATCH(DASHBOARD!$B$275,'Tabla datos 1'!$E$1:$V$1,0))</f>
        <v>0</v>
      </c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</row>
    <row r="347" spans="1:164" s="99" customFormat="1" ht="12.2" customHeight="1" x14ac:dyDescent="0.25">
      <c r="A347" s="82">
        <v>346</v>
      </c>
      <c r="B347" s="100">
        <f t="shared" si="5"/>
        <v>46118</v>
      </c>
      <c r="C347" s="105" t="s">
        <v>140</v>
      </c>
      <c r="D347" s="102">
        <v>2</v>
      </c>
      <c r="E347" s="107">
        <f>'BITÁCORA CALIDAD DE AGUA '!AZ132</f>
        <v>0</v>
      </c>
      <c r="F347" s="107">
        <f>'BITÁCORA CALIDAD DE AGUA '!BC132</f>
        <v>0</v>
      </c>
      <c r="G347" s="107">
        <f>'BITÁCORA CALIDAD DE AGUA '!BF132</f>
        <v>0</v>
      </c>
      <c r="H347" s="107">
        <f>'BITÁCORA CALIDAD DE AGUA '!BI132</f>
        <v>0</v>
      </c>
      <c r="I347" s="107">
        <f>'BITÁCORA CALIDAD DE AGUA '!BL132</f>
        <v>0</v>
      </c>
      <c r="J347" s="107">
        <f>'BITÁCORA CALIDAD DE AGUA '!BO132</f>
        <v>0</v>
      </c>
      <c r="K347" s="107">
        <f>'BITÁCORA CALIDAD DE AGUA '!BR132</f>
        <v>0</v>
      </c>
      <c r="L347" s="107">
        <f>'BITÁCORA CALIDAD DE AGUA '!BU132</f>
        <v>0</v>
      </c>
      <c r="M347" s="107">
        <f>'BITÁCORA CALIDAD DE AGUA '!BX132</f>
        <v>0</v>
      </c>
      <c r="N347" s="107">
        <f>'BITÁCORA CALIDAD DE AGUA '!CA132</f>
        <v>0</v>
      </c>
      <c r="O347" s="107">
        <f>'BITÁCORA CALIDAD DE AGUA '!CD132</f>
        <v>0</v>
      </c>
      <c r="P347" s="101">
        <f>'BITÁCORA CALIDAD DE AGUA '!CG132</f>
        <v>0</v>
      </c>
      <c r="Q347" s="101">
        <f>'BITÁCORA CALIDAD DE AGUA '!CJ132</f>
        <v>0</v>
      </c>
      <c r="R347" s="101">
        <f>'BITÁCORA CALIDAD DE AGUA '!CM132</f>
        <v>0</v>
      </c>
      <c r="S347" s="101">
        <f>'BITÁCORA CALIDAD DE AGUA '!CP132</f>
        <v>0</v>
      </c>
      <c r="T347" s="138"/>
      <c r="U347" s="138"/>
      <c r="V347" s="138"/>
      <c r="W347" s="101">
        <f>INDEX('Tabla datos 1'!E347:V347,MATCH(DASHBOARD!$B$96,'Tabla datos 1'!$E$1:$V$1,0))</f>
        <v>0</v>
      </c>
      <c r="X347" s="101">
        <f>INDEX('Tabla datos 1'!E347:V347,MATCH(DASHBOARD!$B$275,'Tabla datos 1'!$E$1:$V$1,0))</f>
        <v>0</v>
      </c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</row>
    <row r="348" spans="1:164" s="99" customFormat="1" ht="12.2" customHeight="1" x14ac:dyDescent="0.25">
      <c r="A348" s="82">
        <v>347</v>
      </c>
      <c r="B348" s="100">
        <f t="shared" si="5"/>
        <v>46118</v>
      </c>
      <c r="C348" s="105" t="s">
        <v>141</v>
      </c>
      <c r="D348" s="102">
        <v>2</v>
      </c>
      <c r="E348" s="107">
        <f>'BITÁCORA CALIDAD DE AGUA '!AZ133</f>
        <v>0</v>
      </c>
      <c r="F348" s="107">
        <f>'BITÁCORA CALIDAD DE AGUA '!BC133</f>
        <v>0</v>
      </c>
      <c r="G348" s="107">
        <f>'BITÁCORA CALIDAD DE AGUA '!BF133</f>
        <v>0</v>
      </c>
      <c r="H348" s="107">
        <f>'BITÁCORA CALIDAD DE AGUA '!BI133</f>
        <v>0</v>
      </c>
      <c r="I348" s="107">
        <f>'BITÁCORA CALIDAD DE AGUA '!BL133</f>
        <v>0</v>
      </c>
      <c r="J348" s="107">
        <f>'BITÁCORA CALIDAD DE AGUA '!BO133</f>
        <v>0</v>
      </c>
      <c r="K348" s="107">
        <f>'BITÁCORA CALIDAD DE AGUA '!BR133</f>
        <v>0</v>
      </c>
      <c r="L348" s="107">
        <f>'BITÁCORA CALIDAD DE AGUA '!BU133</f>
        <v>0</v>
      </c>
      <c r="M348" s="107">
        <f>'BITÁCORA CALIDAD DE AGUA '!BX133</f>
        <v>0</v>
      </c>
      <c r="N348" s="107">
        <f>'BITÁCORA CALIDAD DE AGUA '!CA133</f>
        <v>0</v>
      </c>
      <c r="O348" s="107">
        <f>'BITÁCORA CALIDAD DE AGUA '!CD133</f>
        <v>0</v>
      </c>
      <c r="P348" s="101">
        <f>'BITÁCORA CALIDAD DE AGUA '!CG133</f>
        <v>0</v>
      </c>
      <c r="Q348" s="101">
        <f>'BITÁCORA CALIDAD DE AGUA '!CJ133</f>
        <v>0</v>
      </c>
      <c r="R348" s="101">
        <f>'BITÁCORA CALIDAD DE AGUA '!CM133</f>
        <v>0</v>
      </c>
      <c r="S348" s="101">
        <f>'BITÁCORA CALIDAD DE AGUA '!CP133</f>
        <v>0</v>
      </c>
      <c r="T348" s="138"/>
      <c r="U348" s="138"/>
      <c r="V348" s="138"/>
      <c r="W348" s="101">
        <f>INDEX('Tabla datos 1'!E348:V348,MATCH(DASHBOARD!$B$96,'Tabla datos 1'!$E$1:$V$1,0))</f>
        <v>0</v>
      </c>
      <c r="X348" s="101">
        <f>INDEX('Tabla datos 1'!E348:V348,MATCH(DASHBOARD!$B$275,'Tabla datos 1'!$E$1:$V$1,0))</f>
        <v>0</v>
      </c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</row>
    <row r="349" spans="1:164" s="99" customFormat="1" ht="12.2" customHeight="1" x14ac:dyDescent="0.25">
      <c r="A349" s="82">
        <v>348</v>
      </c>
      <c r="B349" s="100">
        <f t="shared" si="5"/>
        <v>46118</v>
      </c>
      <c r="C349" s="105" t="s">
        <v>142</v>
      </c>
      <c r="D349" s="102">
        <v>2</v>
      </c>
      <c r="E349" s="107">
        <f>'BITÁCORA CALIDAD DE AGUA '!AZ134</f>
        <v>0</v>
      </c>
      <c r="F349" s="107">
        <f>'BITÁCORA CALIDAD DE AGUA '!BC134</f>
        <v>0</v>
      </c>
      <c r="G349" s="107">
        <f>'BITÁCORA CALIDAD DE AGUA '!BF134</f>
        <v>0</v>
      </c>
      <c r="H349" s="107">
        <f>'BITÁCORA CALIDAD DE AGUA '!BI134</f>
        <v>0</v>
      </c>
      <c r="I349" s="107">
        <f>'BITÁCORA CALIDAD DE AGUA '!BL134</f>
        <v>0</v>
      </c>
      <c r="J349" s="107">
        <f>'BITÁCORA CALIDAD DE AGUA '!BO134</f>
        <v>0</v>
      </c>
      <c r="K349" s="107">
        <f>'BITÁCORA CALIDAD DE AGUA '!BR134</f>
        <v>0</v>
      </c>
      <c r="L349" s="107">
        <f>'BITÁCORA CALIDAD DE AGUA '!BU134</f>
        <v>0</v>
      </c>
      <c r="M349" s="107">
        <f>'BITÁCORA CALIDAD DE AGUA '!BX134</f>
        <v>0</v>
      </c>
      <c r="N349" s="107">
        <f>'BITÁCORA CALIDAD DE AGUA '!CA134</f>
        <v>0</v>
      </c>
      <c r="O349" s="107">
        <f>'BITÁCORA CALIDAD DE AGUA '!CD134</f>
        <v>0</v>
      </c>
      <c r="P349" s="101">
        <f>'BITÁCORA CALIDAD DE AGUA '!CG134</f>
        <v>0</v>
      </c>
      <c r="Q349" s="101">
        <f>'BITÁCORA CALIDAD DE AGUA '!CJ134</f>
        <v>0</v>
      </c>
      <c r="R349" s="101">
        <f>'BITÁCORA CALIDAD DE AGUA '!CM134</f>
        <v>0</v>
      </c>
      <c r="S349" s="101">
        <f>'BITÁCORA CALIDAD DE AGUA '!CP134</f>
        <v>0</v>
      </c>
      <c r="T349" s="138"/>
      <c r="U349" s="138"/>
      <c r="V349" s="138"/>
      <c r="W349" s="101">
        <f>INDEX('Tabla datos 1'!E349:V349,MATCH(DASHBOARD!$B$96,'Tabla datos 1'!$E$1:$V$1,0))</f>
        <v>0</v>
      </c>
      <c r="X349" s="101">
        <f>INDEX('Tabla datos 1'!E349:V349,MATCH(DASHBOARD!$B$275,'Tabla datos 1'!$E$1:$V$1,0))</f>
        <v>0</v>
      </c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</row>
    <row r="350" spans="1:164" s="99" customFormat="1" ht="12.2" customHeight="1" x14ac:dyDescent="0.25">
      <c r="A350" s="82">
        <v>349</v>
      </c>
      <c r="B350" s="100">
        <f t="shared" si="5"/>
        <v>46118</v>
      </c>
      <c r="C350" s="105" t="s">
        <v>143</v>
      </c>
      <c r="D350" s="102">
        <v>2</v>
      </c>
      <c r="E350" s="107">
        <f>'BITÁCORA CALIDAD DE AGUA '!AZ135</f>
        <v>0</v>
      </c>
      <c r="F350" s="107">
        <f>'BITÁCORA CALIDAD DE AGUA '!BC135</f>
        <v>0</v>
      </c>
      <c r="G350" s="107">
        <f>'BITÁCORA CALIDAD DE AGUA '!BF135</f>
        <v>0</v>
      </c>
      <c r="H350" s="107">
        <f>'BITÁCORA CALIDAD DE AGUA '!BI135</f>
        <v>0</v>
      </c>
      <c r="I350" s="107">
        <f>'BITÁCORA CALIDAD DE AGUA '!BL135</f>
        <v>0</v>
      </c>
      <c r="J350" s="107">
        <f>'BITÁCORA CALIDAD DE AGUA '!BO135</f>
        <v>0</v>
      </c>
      <c r="K350" s="107">
        <f>'BITÁCORA CALIDAD DE AGUA '!BR135</f>
        <v>0</v>
      </c>
      <c r="L350" s="107">
        <f>'BITÁCORA CALIDAD DE AGUA '!BU135</f>
        <v>0</v>
      </c>
      <c r="M350" s="107">
        <f>'BITÁCORA CALIDAD DE AGUA '!BX135</f>
        <v>0</v>
      </c>
      <c r="N350" s="107">
        <f>'BITÁCORA CALIDAD DE AGUA '!CA135</f>
        <v>0</v>
      </c>
      <c r="O350" s="107">
        <f>'BITÁCORA CALIDAD DE AGUA '!CD135</f>
        <v>0</v>
      </c>
      <c r="P350" s="101">
        <f>'BITÁCORA CALIDAD DE AGUA '!CG135</f>
        <v>0</v>
      </c>
      <c r="Q350" s="101">
        <f>'BITÁCORA CALIDAD DE AGUA '!CJ135</f>
        <v>0</v>
      </c>
      <c r="R350" s="101">
        <f>'BITÁCORA CALIDAD DE AGUA '!CM135</f>
        <v>0</v>
      </c>
      <c r="S350" s="101">
        <f>'BITÁCORA CALIDAD DE AGUA '!CP135</f>
        <v>0</v>
      </c>
      <c r="T350" s="138"/>
      <c r="U350" s="138"/>
      <c r="V350" s="138"/>
      <c r="W350" s="101">
        <f>INDEX('Tabla datos 1'!E350:V350,MATCH(DASHBOARD!$B$96,'Tabla datos 1'!$E$1:$V$1,0))</f>
        <v>0</v>
      </c>
      <c r="X350" s="101">
        <f>INDEX('Tabla datos 1'!E350:V350,MATCH(DASHBOARD!$B$275,'Tabla datos 1'!$E$1:$V$1,0))</f>
        <v>0</v>
      </c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</row>
    <row r="351" spans="1:164" s="99" customFormat="1" ht="12.2" customHeight="1" x14ac:dyDescent="0.25">
      <c r="A351" s="82">
        <v>350</v>
      </c>
      <c r="B351" s="100">
        <f t="shared" si="5"/>
        <v>46118</v>
      </c>
      <c r="C351" s="105" t="s">
        <v>144</v>
      </c>
      <c r="D351" s="102">
        <v>2</v>
      </c>
      <c r="E351" s="107">
        <f>'BITÁCORA CALIDAD DE AGUA '!AZ136</f>
        <v>0</v>
      </c>
      <c r="F351" s="107">
        <f>'BITÁCORA CALIDAD DE AGUA '!BC136</f>
        <v>0</v>
      </c>
      <c r="G351" s="107">
        <f>'BITÁCORA CALIDAD DE AGUA '!BF136</f>
        <v>0</v>
      </c>
      <c r="H351" s="107">
        <f>'BITÁCORA CALIDAD DE AGUA '!BI136</f>
        <v>0</v>
      </c>
      <c r="I351" s="107">
        <f>'BITÁCORA CALIDAD DE AGUA '!BL136</f>
        <v>0</v>
      </c>
      <c r="J351" s="107">
        <f>'BITÁCORA CALIDAD DE AGUA '!BO136</f>
        <v>0</v>
      </c>
      <c r="K351" s="107">
        <f>'BITÁCORA CALIDAD DE AGUA '!BR136</f>
        <v>0</v>
      </c>
      <c r="L351" s="107">
        <f>'BITÁCORA CALIDAD DE AGUA '!BU136</f>
        <v>0</v>
      </c>
      <c r="M351" s="107">
        <f>'BITÁCORA CALIDAD DE AGUA '!BX136</f>
        <v>0</v>
      </c>
      <c r="N351" s="107">
        <f>'BITÁCORA CALIDAD DE AGUA '!CA136</f>
        <v>0</v>
      </c>
      <c r="O351" s="107">
        <f>'BITÁCORA CALIDAD DE AGUA '!CD136</f>
        <v>0</v>
      </c>
      <c r="P351" s="101">
        <f>'BITÁCORA CALIDAD DE AGUA '!CG136</f>
        <v>0</v>
      </c>
      <c r="Q351" s="101">
        <f>'BITÁCORA CALIDAD DE AGUA '!CJ136</f>
        <v>0</v>
      </c>
      <c r="R351" s="101">
        <f>'BITÁCORA CALIDAD DE AGUA '!CM136</f>
        <v>0</v>
      </c>
      <c r="S351" s="101">
        <f>'BITÁCORA CALIDAD DE AGUA '!CP136</f>
        <v>0</v>
      </c>
      <c r="T351" s="138"/>
      <c r="U351" s="138"/>
      <c r="V351" s="138"/>
      <c r="W351" s="101">
        <f>INDEX('Tabla datos 1'!E351:V351,MATCH(DASHBOARD!$B$96,'Tabla datos 1'!$E$1:$V$1,0))</f>
        <v>0</v>
      </c>
      <c r="X351" s="101">
        <f>INDEX('Tabla datos 1'!E351:V351,MATCH(DASHBOARD!$B$275,'Tabla datos 1'!$E$1:$V$1,0))</f>
        <v>0</v>
      </c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</row>
    <row r="352" spans="1:164" s="99" customFormat="1" ht="12.2" customHeight="1" x14ac:dyDescent="0.25">
      <c r="A352" s="82">
        <v>351</v>
      </c>
      <c r="B352" s="100">
        <f t="shared" si="5"/>
        <v>46118</v>
      </c>
      <c r="C352" s="105" t="s">
        <v>145</v>
      </c>
      <c r="D352" s="102">
        <v>2</v>
      </c>
      <c r="E352" s="107">
        <f>'BITÁCORA CALIDAD DE AGUA '!AZ137</f>
        <v>0</v>
      </c>
      <c r="F352" s="107">
        <f>'BITÁCORA CALIDAD DE AGUA '!BC137</f>
        <v>0</v>
      </c>
      <c r="G352" s="107">
        <f>'BITÁCORA CALIDAD DE AGUA '!BF137</f>
        <v>0</v>
      </c>
      <c r="H352" s="107">
        <f>'BITÁCORA CALIDAD DE AGUA '!BI137</f>
        <v>0</v>
      </c>
      <c r="I352" s="107">
        <f>'BITÁCORA CALIDAD DE AGUA '!BL137</f>
        <v>0</v>
      </c>
      <c r="J352" s="107">
        <f>'BITÁCORA CALIDAD DE AGUA '!BO137</f>
        <v>0</v>
      </c>
      <c r="K352" s="107">
        <f>'BITÁCORA CALIDAD DE AGUA '!BR137</f>
        <v>0</v>
      </c>
      <c r="L352" s="107">
        <f>'BITÁCORA CALIDAD DE AGUA '!BU137</f>
        <v>0</v>
      </c>
      <c r="M352" s="107">
        <f>'BITÁCORA CALIDAD DE AGUA '!BX137</f>
        <v>0</v>
      </c>
      <c r="N352" s="107">
        <f>'BITÁCORA CALIDAD DE AGUA '!CA137</f>
        <v>0</v>
      </c>
      <c r="O352" s="107">
        <f>'BITÁCORA CALIDAD DE AGUA '!CD137</f>
        <v>0</v>
      </c>
      <c r="P352" s="101">
        <f>'BITÁCORA CALIDAD DE AGUA '!CG137</f>
        <v>0</v>
      </c>
      <c r="Q352" s="101">
        <f>'BITÁCORA CALIDAD DE AGUA '!CJ137</f>
        <v>0</v>
      </c>
      <c r="R352" s="101">
        <f>'BITÁCORA CALIDAD DE AGUA '!CM137</f>
        <v>0</v>
      </c>
      <c r="S352" s="101">
        <f>'BITÁCORA CALIDAD DE AGUA '!CP137</f>
        <v>0</v>
      </c>
      <c r="T352" s="138"/>
      <c r="U352" s="138"/>
      <c r="V352" s="138"/>
      <c r="W352" s="101">
        <f>INDEX('Tabla datos 1'!E352:V352,MATCH(DASHBOARD!$B$96,'Tabla datos 1'!$E$1:$V$1,0))</f>
        <v>0</v>
      </c>
      <c r="X352" s="101">
        <f>INDEX('Tabla datos 1'!E352:V352,MATCH(DASHBOARD!$B$275,'Tabla datos 1'!$E$1:$V$1,0))</f>
        <v>0</v>
      </c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</row>
    <row r="353" spans="1:35" s="99" customFormat="1" ht="12.2" customHeight="1" x14ac:dyDescent="0.25">
      <c r="A353" s="82">
        <v>352</v>
      </c>
      <c r="B353" s="100">
        <f t="shared" si="5"/>
        <v>46118</v>
      </c>
      <c r="C353" s="105" t="s">
        <v>146</v>
      </c>
      <c r="D353" s="102">
        <v>2</v>
      </c>
      <c r="E353" s="107">
        <f>'BITÁCORA CALIDAD DE AGUA '!AZ138</f>
        <v>0</v>
      </c>
      <c r="F353" s="107">
        <f>'BITÁCORA CALIDAD DE AGUA '!BC138</f>
        <v>0</v>
      </c>
      <c r="G353" s="107">
        <f>'BITÁCORA CALIDAD DE AGUA '!BF138</f>
        <v>0</v>
      </c>
      <c r="H353" s="107">
        <f>'BITÁCORA CALIDAD DE AGUA '!BI138</f>
        <v>0</v>
      </c>
      <c r="I353" s="107">
        <f>'BITÁCORA CALIDAD DE AGUA '!BL138</f>
        <v>0</v>
      </c>
      <c r="J353" s="107">
        <f>'BITÁCORA CALIDAD DE AGUA '!BO138</f>
        <v>0</v>
      </c>
      <c r="K353" s="107">
        <f>'BITÁCORA CALIDAD DE AGUA '!BR138</f>
        <v>0</v>
      </c>
      <c r="L353" s="107">
        <f>'BITÁCORA CALIDAD DE AGUA '!BU138</f>
        <v>0</v>
      </c>
      <c r="M353" s="107">
        <f>'BITÁCORA CALIDAD DE AGUA '!BX138</f>
        <v>0</v>
      </c>
      <c r="N353" s="107">
        <f>'BITÁCORA CALIDAD DE AGUA '!CA138</f>
        <v>0</v>
      </c>
      <c r="O353" s="107">
        <f>'BITÁCORA CALIDAD DE AGUA '!CD138</f>
        <v>0</v>
      </c>
      <c r="P353" s="101">
        <f>'BITÁCORA CALIDAD DE AGUA '!CG138</f>
        <v>0</v>
      </c>
      <c r="Q353" s="101">
        <f>'BITÁCORA CALIDAD DE AGUA '!CJ138</f>
        <v>0</v>
      </c>
      <c r="R353" s="101">
        <f>'BITÁCORA CALIDAD DE AGUA '!CM138</f>
        <v>0</v>
      </c>
      <c r="S353" s="101">
        <f>'BITÁCORA CALIDAD DE AGUA '!CP138</f>
        <v>0</v>
      </c>
      <c r="T353" s="138"/>
      <c r="U353" s="138"/>
      <c r="V353" s="138"/>
      <c r="W353" s="101">
        <f>INDEX('Tabla datos 1'!E353:V353,MATCH(DASHBOARD!$B$96,'Tabla datos 1'!$E$1:$V$1,0))</f>
        <v>0</v>
      </c>
      <c r="X353" s="101">
        <f>INDEX('Tabla datos 1'!E353:V353,MATCH(DASHBOARD!$B$275,'Tabla datos 1'!$E$1:$V$1,0))</f>
        <v>0</v>
      </c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</row>
    <row r="354" spans="1:35" s="99" customFormat="1" x14ac:dyDescent="0.25">
      <c r="A354" s="82">
        <v>353</v>
      </c>
      <c r="B354" s="100">
        <f t="shared" si="5"/>
        <v>46118</v>
      </c>
      <c r="C354" s="105" t="s">
        <v>147</v>
      </c>
      <c r="D354" s="102">
        <v>2</v>
      </c>
      <c r="E354" s="107">
        <f>'BITÁCORA CALIDAD DE AGUA '!AZ139</f>
        <v>0</v>
      </c>
      <c r="F354" s="107">
        <f>'BITÁCORA CALIDAD DE AGUA '!BC139</f>
        <v>0</v>
      </c>
      <c r="G354" s="107">
        <f>'BITÁCORA CALIDAD DE AGUA '!BF139</f>
        <v>0</v>
      </c>
      <c r="H354" s="107">
        <f>'BITÁCORA CALIDAD DE AGUA '!BI139</f>
        <v>0</v>
      </c>
      <c r="I354" s="107">
        <f>'BITÁCORA CALIDAD DE AGUA '!BL139</f>
        <v>0</v>
      </c>
      <c r="J354" s="107">
        <f>'BITÁCORA CALIDAD DE AGUA '!BO139</f>
        <v>0</v>
      </c>
      <c r="K354" s="107">
        <f>'BITÁCORA CALIDAD DE AGUA '!BR139</f>
        <v>0</v>
      </c>
      <c r="L354" s="107">
        <f>'BITÁCORA CALIDAD DE AGUA '!BU139</f>
        <v>0</v>
      </c>
      <c r="M354" s="107">
        <f>'BITÁCORA CALIDAD DE AGUA '!BX139</f>
        <v>0</v>
      </c>
      <c r="N354" s="107">
        <f>'BITÁCORA CALIDAD DE AGUA '!CA139</f>
        <v>0</v>
      </c>
      <c r="O354" s="107">
        <f>'BITÁCORA CALIDAD DE AGUA '!CD139</f>
        <v>0</v>
      </c>
      <c r="P354" s="101">
        <f>'BITÁCORA CALIDAD DE AGUA '!CG139</f>
        <v>0</v>
      </c>
      <c r="Q354" s="101">
        <f>'BITÁCORA CALIDAD DE AGUA '!CJ139</f>
        <v>0</v>
      </c>
      <c r="R354" s="101">
        <f>'BITÁCORA CALIDAD DE AGUA '!CM139</f>
        <v>0</v>
      </c>
      <c r="S354" s="101">
        <f>'BITÁCORA CALIDAD DE AGUA '!CP139</f>
        <v>0</v>
      </c>
      <c r="T354" s="138"/>
      <c r="U354" s="138"/>
      <c r="V354" s="138"/>
      <c r="W354" s="101">
        <f>INDEX('Tabla datos 1'!E354:V354,MATCH(DASHBOARD!$B$96,'Tabla datos 1'!$E$1:$V$1,0))</f>
        <v>0</v>
      </c>
      <c r="X354" s="101">
        <f>INDEX('Tabla datos 1'!E354:V354,MATCH(DASHBOARD!$B$275,'Tabla datos 1'!$E$1:$V$1,0))</f>
        <v>0</v>
      </c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</row>
    <row r="355" spans="1:35" s="99" customFormat="1" x14ac:dyDescent="0.25">
      <c r="A355" s="82">
        <v>354</v>
      </c>
      <c r="B355" s="100">
        <f t="shared" si="5"/>
        <v>46118</v>
      </c>
      <c r="C355" s="105" t="s">
        <v>148</v>
      </c>
      <c r="D355" s="102">
        <v>2</v>
      </c>
      <c r="E355" s="107">
        <f>'BITÁCORA CALIDAD DE AGUA '!AZ140</f>
        <v>0</v>
      </c>
      <c r="F355" s="107">
        <f>'BITÁCORA CALIDAD DE AGUA '!BC140</f>
        <v>0</v>
      </c>
      <c r="G355" s="107">
        <f>'BITÁCORA CALIDAD DE AGUA '!BF140</f>
        <v>0</v>
      </c>
      <c r="H355" s="107">
        <f>'BITÁCORA CALIDAD DE AGUA '!BI140</f>
        <v>0</v>
      </c>
      <c r="I355" s="107">
        <f>'BITÁCORA CALIDAD DE AGUA '!BL140</f>
        <v>0</v>
      </c>
      <c r="J355" s="107">
        <f>'BITÁCORA CALIDAD DE AGUA '!BO140</f>
        <v>0</v>
      </c>
      <c r="K355" s="107">
        <f>'BITÁCORA CALIDAD DE AGUA '!BR140</f>
        <v>0</v>
      </c>
      <c r="L355" s="107">
        <f>'BITÁCORA CALIDAD DE AGUA '!BU140</f>
        <v>0</v>
      </c>
      <c r="M355" s="107">
        <f>'BITÁCORA CALIDAD DE AGUA '!BX140</f>
        <v>0</v>
      </c>
      <c r="N355" s="107">
        <f>'BITÁCORA CALIDAD DE AGUA '!CA140</f>
        <v>0</v>
      </c>
      <c r="O355" s="107">
        <f>'BITÁCORA CALIDAD DE AGUA '!CD140</f>
        <v>0</v>
      </c>
      <c r="P355" s="101">
        <f>'BITÁCORA CALIDAD DE AGUA '!CG140</f>
        <v>0</v>
      </c>
      <c r="Q355" s="101">
        <f>'BITÁCORA CALIDAD DE AGUA '!CJ140</f>
        <v>0</v>
      </c>
      <c r="R355" s="101">
        <f>'BITÁCORA CALIDAD DE AGUA '!CM140</f>
        <v>0</v>
      </c>
      <c r="S355" s="101">
        <f>'BITÁCORA CALIDAD DE AGUA '!CP140</f>
        <v>0</v>
      </c>
      <c r="T355" s="138"/>
      <c r="U355" s="138"/>
      <c r="V355" s="138"/>
      <c r="W355" s="101">
        <f>INDEX('Tabla datos 1'!E355:V355,MATCH(DASHBOARD!$B$96,'Tabla datos 1'!$E$1:$V$1,0))</f>
        <v>0</v>
      </c>
      <c r="X355" s="101">
        <f>INDEX('Tabla datos 1'!E355:V355,MATCH(DASHBOARD!$B$275,'Tabla datos 1'!$E$1:$V$1,0))</f>
        <v>0</v>
      </c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</row>
    <row r="356" spans="1:35" s="99" customFormat="1" x14ac:dyDescent="0.25">
      <c r="A356" s="82">
        <v>355</v>
      </c>
      <c r="B356" s="100">
        <f t="shared" si="5"/>
        <v>46118</v>
      </c>
      <c r="C356" s="105" t="s">
        <v>149</v>
      </c>
      <c r="D356" s="102">
        <v>2</v>
      </c>
      <c r="E356" s="107">
        <f>'BITÁCORA CALIDAD DE AGUA '!AZ141</f>
        <v>8550</v>
      </c>
      <c r="F356" s="107">
        <f>'BITÁCORA CALIDAD DE AGUA '!BC141</f>
        <v>3040</v>
      </c>
      <c r="G356" s="107">
        <f>'BITÁCORA CALIDAD DE AGUA '!BF141</f>
        <v>4030</v>
      </c>
      <c r="H356" s="107">
        <f>'BITÁCORA CALIDAD DE AGUA '!BI141</f>
        <v>0</v>
      </c>
      <c r="I356" s="107">
        <f>'BITÁCORA CALIDAD DE AGUA '!BL141</f>
        <v>0</v>
      </c>
      <c r="J356" s="107">
        <f>'BITÁCORA CALIDAD DE AGUA '!BO141</f>
        <v>0</v>
      </c>
      <c r="K356" s="107">
        <f>'BITÁCORA CALIDAD DE AGUA '!BR141</f>
        <v>0</v>
      </c>
      <c r="L356" s="107">
        <f>'BITÁCORA CALIDAD DE AGUA '!BU141</f>
        <v>3170</v>
      </c>
      <c r="M356" s="107">
        <f>'BITÁCORA CALIDAD DE AGUA '!BX141</f>
        <v>3180</v>
      </c>
      <c r="N356" s="107">
        <f>'BITÁCORA CALIDAD DE AGUA '!CA141</f>
        <v>7740</v>
      </c>
      <c r="O356" s="107">
        <f>'BITÁCORA CALIDAD DE AGUA '!CD141</f>
        <v>0</v>
      </c>
      <c r="P356" s="101">
        <f>'BITÁCORA CALIDAD DE AGUA '!CG141</f>
        <v>0</v>
      </c>
      <c r="Q356" s="101">
        <f>'BITÁCORA CALIDAD DE AGUA '!CJ141</f>
        <v>0</v>
      </c>
      <c r="R356" s="101">
        <f>'BITÁCORA CALIDAD DE AGUA '!CM141</f>
        <v>0</v>
      </c>
      <c r="S356" s="101">
        <f>'BITÁCORA CALIDAD DE AGUA '!CP141</f>
        <v>0</v>
      </c>
      <c r="T356" s="138"/>
      <c r="U356" s="138"/>
      <c r="V356" s="138"/>
      <c r="W356" s="101">
        <f>INDEX('Tabla datos 1'!E356:V356,MATCH(DASHBOARD!$B$96,'Tabla datos 1'!$E$1:$V$1,0))</f>
        <v>4030</v>
      </c>
      <c r="X356" s="101">
        <f>INDEX('Tabla datos 1'!E356:V356,MATCH(DASHBOARD!$B$275,'Tabla datos 1'!$E$1:$V$1,0))</f>
        <v>4030</v>
      </c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</row>
    <row r="357" spans="1:35" s="99" customFormat="1" x14ac:dyDescent="0.25">
      <c r="A357" s="82">
        <v>356</v>
      </c>
      <c r="B357" s="100">
        <f t="shared" si="5"/>
        <v>46118</v>
      </c>
      <c r="C357" s="105" t="s">
        <v>150</v>
      </c>
      <c r="D357" s="102">
        <v>2</v>
      </c>
      <c r="E357" s="107">
        <f>'BITÁCORA CALIDAD DE AGUA '!AZ142</f>
        <v>5210</v>
      </c>
      <c r="F357" s="107">
        <f>'BITÁCORA CALIDAD DE AGUA '!BC142</f>
        <v>6220</v>
      </c>
      <c r="G357" s="107">
        <f>'BITÁCORA CALIDAD DE AGUA '!BF142</f>
        <v>983</v>
      </c>
      <c r="H357" s="107">
        <f>'BITÁCORA CALIDAD DE AGUA '!BI142</f>
        <v>0</v>
      </c>
      <c r="I357" s="107">
        <f>'BITÁCORA CALIDAD DE AGUA '!BL142</f>
        <v>0</v>
      </c>
      <c r="J357" s="107">
        <f>'BITÁCORA CALIDAD DE AGUA '!BO142</f>
        <v>0</v>
      </c>
      <c r="K357" s="107">
        <f>'BITÁCORA CALIDAD DE AGUA '!BR142</f>
        <v>0</v>
      </c>
      <c r="L357" s="107">
        <f>'BITÁCORA CALIDAD DE AGUA '!BU142</f>
        <v>399</v>
      </c>
      <c r="M357" s="107">
        <f>'BITÁCORA CALIDAD DE AGUA '!BX142</f>
        <v>403</v>
      </c>
      <c r="N357" s="107">
        <f>'BITÁCORA CALIDAD DE AGUA '!CA142</f>
        <v>1203</v>
      </c>
      <c r="O357" s="107">
        <f>'BITÁCORA CALIDAD DE AGUA '!CD142</f>
        <v>0</v>
      </c>
      <c r="P357" s="101">
        <f>'BITÁCORA CALIDAD DE AGUA '!CG142</f>
        <v>0</v>
      </c>
      <c r="Q357" s="101">
        <f>'BITÁCORA CALIDAD DE AGUA '!CJ142</f>
        <v>0</v>
      </c>
      <c r="R357" s="101">
        <f>'BITÁCORA CALIDAD DE AGUA '!CM142</f>
        <v>0</v>
      </c>
      <c r="S357" s="101">
        <f>'BITÁCORA CALIDAD DE AGUA '!CP142</f>
        <v>0</v>
      </c>
      <c r="T357" s="138"/>
      <c r="U357" s="138"/>
      <c r="V357" s="138"/>
      <c r="W357" s="101">
        <f>INDEX('Tabla datos 1'!E357:V357,MATCH(DASHBOARD!$B$96,'Tabla datos 1'!$E$1:$V$1,0))</f>
        <v>983</v>
      </c>
      <c r="X357" s="101">
        <f>INDEX('Tabla datos 1'!E357:V357,MATCH(DASHBOARD!$B$275,'Tabla datos 1'!$E$1:$V$1,0))</f>
        <v>983</v>
      </c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</row>
    <row r="358" spans="1:35" s="112" customFormat="1" ht="15.75" thickBot="1" x14ac:dyDescent="0.3">
      <c r="A358" s="82">
        <v>357</v>
      </c>
      <c r="B358" s="100">
        <f t="shared" si="5"/>
        <v>46118</v>
      </c>
      <c r="C358" s="108" t="s">
        <v>151</v>
      </c>
      <c r="D358" s="109">
        <v>2</v>
      </c>
      <c r="E358" s="110">
        <f>'BITÁCORA CALIDAD DE AGUA '!AZ143</f>
        <v>0</v>
      </c>
      <c r="F358" s="110">
        <f>'BITÁCORA CALIDAD DE AGUA '!BC143</f>
        <v>0</v>
      </c>
      <c r="G358" s="110">
        <f>'BITÁCORA CALIDAD DE AGUA '!BF143</f>
        <v>0</v>
      </c>
      <c r="H358" s="110">
        <f>'BITÁCORA CALIDAD DE AGUA '!BI143</f>
        <v>0</v>
      </c>
      <c r="I358" s="110">
        <f>'BITÁCORA CALIDAD DE AGUA '!BL143</f>
        <v>0</v>
      </c>
      <c r="J358" s="110">
        <f>'BITÁCORA CALIDAD DE AGUA '!BO143</f>
        <v>0</v>
      </c>
      <c r="K358" s="110">
        <f>'BITÁCORA CALIDAD DE AGUA '!BR143</f>
        <v>0</v>
      </c>
      <c r="L358" s="110">
        <f>'BITÁCORA CALIDAD DE AGUA '!BU143</f>
        <v>0</v>
      </c>
      <c r="M358" s="110">
        <f>'BITÁCORA CALIDAD DE AGUA '!BX143</f>
        <v>0</v>
      </c>
      <c r="N358" s="110">
        <f>'BITÁCORA CALIDAD DE AGUA '!CA143</f>
        <v>0</v>
      </c>
      <c r="O358" s="110">
        <f>'BITÁCORA CALIDAD DE AGUA '!CD143</f>
        <v>0</v>
      </c>
      <c r="P358" s="111">
        <f>'BITÁCORA CALIDAD DE AGUA '!CG143</f>
        <v>0</v>
      </c>
      <c r="Q358" s="111">
        <f>'BITÁCORA CALIDAD DE AGUA '!CJ143</f>
        <v>0</v>
      </c>
      <c r="R358" s="111">
        <f>'BITÁCORA CALIDAD DE AGUA '!CM143</f>
        <v>0</v>
      </c>
      <c r="S358" s="111">
        <f>'BITÁCORA CALIDAD DE AGUA '!CP143</f>
        <v>0</v>
      </c>
      <c r="T358" s="139"/>
      <c r="U358" s="139"/>
      <c r="V358" s="139"/>
      <c r="W358" s="111">
        <f>INDEX('Tabla datos 1'!E358:V358,MATCH(DASHBOARD!$B$96,'Tabla datos 1'!$E$1:$V$1,0))</f>
        <v>0</v>
      </c>
      <c r="X358" s="111">
        <f>INDEX('Tabla datos 1'!E358:V358,MATCH(DASHBOARD!$B$275,'Tabla datos 1'!$E$1:$V$1,0))</f>
        <v>0</v>
      </c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</row>
    <row r="359" spans="1:35" s="119" customFormat="1" ht="12.2" customHeight="1" x14ac:dyDescent="0.25">
      <c r="A359" s="82">
        <v>358</v>
      </c>
      <c r="B359" s="121">
        <f t="shared" si="5"/>
        <v>46118</v>
      </c>
      <c r="C359" s="113" t="s">
        <v>132</v>
      </c>
      <c r="D359" s="118">
        <v>3</v>
      </c>
      <c r="E359" s="120">
        <f>'BITÁCORA CALIDAD DE AGUA '!BA123</f>
        <v>39.700000000000003</v>
      </c>
      <c r="F359" s="120">
        <f>'BITÁCORA CALIDAD DE AGUA '!BD123</f>
        <v>32.799999999999997</v>
      </c>
      <c r="G359" s="120">
        <f>'BITÁCORA CALIDAD DE AGUA '!BG123</f>
        <v>32.1</v>
      </c>
      <c r="H359" s="120">
        <f>'BITÁCORA CALIDAD DE AGUA '!BJ123</f>
        <v>30</v>
      </c>
      <c r="I359" s="120">
        <f>'BITÁCORA CALIDAD DE AGUA '!BM123</f>
        <v>0</v>
      </c>
      <c r="J359" s="120">
        <f>'BITÁCORA CALIDAD DE AGUA '!BP123</f>
        <v>32.1</v>
      </c>
      <c r="K359" s="120">
        <f>'BITÁCORA CALIDAD DE AGUA '!BE1429</f>
        <v>0</v>
      </c>
      <c r="L359" s="120">
        <f>'BITÁCORA CALIDAD DE AGUA '!BV123</f>
        <v>33.4</v>
      </c>
      <c r="M359" s="120">
        <f>'BITÁCORA CALIDAD DE AGUA '!BY123</f>
        <v>33.299999999999997</v>
      </c>
      <c r="N359" s="120">
        <f>'BITÁCORA CALIDAD DE AGUA '!CB123</f>
        <v>33.9</v>
      </c>
      <c r="O359" s="120">
        <f>'BITÁCORA CALIDAD DE AGUA '!CE123</f>
        <v>0</v>
      </c>
      <c r="P359" s="113">
        <f>'BITÁCORA CALIDAD DE AGUA '!CH123</f>
        <v>0</v>
      </c>
      <c r="Q359" s="113">
        <f>'BITÁCORA CALIDAD DE AGUA '!CK123</f>
        <v>0</v>
      </c>
      <c r="R359" s="113">
        <f>'BITÁCORA CALIDAD DE AGUA '!CN123</f>
        <v>0</v>
      </c>
      <c r="S359" s="113">
        <f>'BITÁCORA CALIDAD DE AGUA '!CQ123</f>
        <v>0</v>
      </c>
      <c r="T359" s="140"/>
      <c r="U359" s="140"/>
      <c r="V359" s="140"/>
      <c r="W359" s="113">
        <f>INDEX('Tabla datos 1'!E359:V359,MATCH(DASHBOARD!$B$96,'Tabla datos 1'!$E$1:$V$1,0))</f>
        <v>32.1</v>
      </c>
      <c r="X359" s="113">
        <f>INDEX('Tabla datos 1'!E359:V359,MATCH(DASHBOARD!$B$275,'Tabla datos 1'!$E$1:$V$1,0))</f>
        <v>32.1</v>
      </c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</row>
    <row r="360" spans="1:35" s="119" customFormat="1" ht="12.2" customHeight="1" x14ac:dyDescent="0.25">
      <c r="A360" s="82">
        <v>359</v>
      </c>
      <c r="B360" s="121">
        <f t="shared" si="5"/>
        <v>46118</v>
      </c>
      <c r="C360" s="116" t="s">
        <v>9</v>
      </c>
      <c r="D360" s="122">
        <v>3</v>
      </c>
      <c r="E360" s="123">
        <f>'BITÁCORA CALIDAD DE AGUA '!BA124</f>
        <v>9.07</v>
      </c>
      <c r="F360" s="123">
        <f>'BITÁCORA CALIDAD DE AGUA '!BD124</f>
        <v>7.95</v>
      </c>
      <c r="G360" s="123">
        <v>7.42</v>
      </c>
      <c r="H360" s="123">
        <f>'BITÁCORA CALIDAD DE AGUA '!BJ124</f>
        <v>7.19</v>
      </c>
      <c r="I360" s="123">
        <f>'BITÁCORA CALIDAD DE AGUA '!BM124</f>
        <v>0</v>
      </c>
      <c r="J360" s="123">
        <f>'BITÁCORA CALIDAD DE AGUA '!BP124</f>
        <v>7.94</v>
      </c>
      <c r="K360" s="123">
        <f>'BITÁCORA CALIDAD DE AGUA '!BE1430</f>
        <v>0</v>
      </c>
      <c r="L360" s="123">
        <f>'BITÁCORA CALIDAD DE AGUA '!BV124</f>
        <v>8.2100000000000009</v>
      </c>
      <c r="M360" s="123">
        <f>'BITÁCORA CALIDAD DE AGUA '!BY124</f>
        <v>8.32</v>
      </c>
      <c r="N360" s="123">
        <f>'BITÁCORA CALIDAD DE AGUA '!CB124</f>
        <v>8.81</v>
      </c>
      <c r="O360" s="123">
        <f>'BITÁCORA CALIDAD DE AGUA '!CE124</f>
        <v>0</v>
      </c>
      <c r="P360" s="114">
        <f>'BITÁCORA CALIDAD DE AGUA '!CH124</f>
        <v>0</v>
      </c>
      <c r="Q360" s="114">
        <f>'BITÁCORA CALIDAD DE AGUA '!CK124</f>
        <v>0</v>
      </c>
      <c r="R360" s="114">
        <f>'BITÁCORA CALIDAD DE AGUA '!CN124</f>
        <v>0</v>
      </c>
      <c r="S360" s="114">
        <f>'BITÁCORA CALIDAD DE AGUA '!CQ124</f>
        <v>0</v>
      </c>
      <c r="T360" s="141"/>
      <c r="U360" s="141"/>
      <c r="V360" s="141"/>
      <c r="W360" s="114">
        <f>INDEX('Tabla datos 1'!E360:V360,MATCH(DASHBOARD!$B$96,'Tabla datos 1'!$E$1:$V$1,0))</f>
        <v>7.42</v>
      </c>
      <c r="X360" s="114">
        <f>INDEX('Tabla datos 1'!E360:V360,MATCH(DASHBOARD!$B$275,'Tabla datos 1'!$E$1:$V$1,0))</f>
        <v>7.42</v>
      </c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</row>
    <row r="361" spans="1:35" s="119" customFormat="1" ht="12.2" customHeight="1" x14ac:dyDescent="0.25">
      <c r="A361" s="82">
        <v>360</v>
      </c>
      <c r="B361" s="121">
        <f t="shared" si="5"/>
        <v>46118</v>
      </c>
      <c r="C361" s="115" t="s">
        <v>133</v>
      </c>
      <c r="D361" s="122">
        <v>3</v>
      </c>
      <c r="E361" s="124">
        <f>'BITÁCORA CALIDAD DE AGUA '!BA125</f>
        <v>0</v>
      </c>
      <c r="F361" s="124">
        <f>'BITÁCORA CALIDAD DE AGUA '!BD125</f>
        <v>0</v>
      </c>
      <c r="G361" s="124">
        <f>'BITÁCORA CALIDAD DE AGUA '!BG125</f>
        <v>0</v>
      </c>
      <c r="H361" s="124">
        <f>'BITÁCORA CALIDAD DE AGUA '!BJ125</f>
        <v>0</v>
      </c>
      <c r="I361" s="124">
        <f>'BITÁCORA CALIDAD DE AGUA '!BM125</f>
        <v>0</v>
      </c>
      <c r="J361" s="124">
        <f>'BITÁCORA CALIDAD DE AGUA '!BP125</f>
        <v>0</v>
      </c>
      <c r="K361" s="124">
        <f>'BITÁCORA CALIDAD DE AGUA '!BE1431</f>
        <v>0</v>
      </c>
      <c r="L361" s="124">
        <f>'BITÁCORA CALIDAD DE AGUA '!BV125</f>
        <v>0</v>
      </c>
      <c r="M361" s="124">
        <f>'BITÁCORA CALIDAD DE AGUA '!BY125</f>
        <v>0</v>
      </c>
      <c r="N361" s="124">
        <f>'BITÁCORA CALIDAD DE AGUA '!CB125</f>
        <v>0</v>
      </c>
      <c r="O361" s="124">
        <f>'BITÁCORA CALIDAD DE AGUA '!CE125</f>
        <v>0</v>
      </c>
      <c r="P361" s="115">
        <f>'BITÁCORA CALIDAD DE AGUA '!CH125</f>
        <v>0</v>
      </c>
      <c r="Q361" s="115">
        <f>'BITÁCORA CALIDAD DE AGUA '!CK125</f>
        <v>0</v>
      </c>
      <c r="R361" s="115">
        <f>'BITÁCORA CALIDAD DE AGUA '!CN125</f>
        <v>0</v>
      </c>
      <c r="S361" s="115">
        <f>'BITÁCORA CALIDAD DE AGUA '!CQ125</f>
        <v>0</v>
      </c>
      <c r="T361" s="142"/>
      <c r="U361" s="142"/>
      <c r="V361" s="142"/>
      <c r="W361" s="115">
        <f>INDEX('Tabla datos 1'!E361:V361,MATCH(DASHBOARD!$B$96,'Tabla datos 1'!$E$1:$V$1,0))</f>
        <v>0</v>
      </c>
      <c r="X361" s="115">
        <f>INDEX('Tabla datos 1'!E361:V361,MATCH(DASHBOARD!$B$275,'Tabla datos 1'!$E$1:$V$1,0))</f>
        <v>0</v>
      </c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</row>
    <row r="362" spans="1:35" s="119" customFormat="1" ht="12.2" customHeight="1" x14ac:dyDescent="0.25">
      <c r="A362" s="82">
        <v>361</v>
      </c>
      <c r="B362" s="121">
        <f t="shared" si="5"/>
        <v>46118</v>
      </c>
      <c r="C362" s="115" t="s">
        <v>134</v>
      </c>
      <c r="D362" s="122">
        <v>3</v>
      </c>
      <c r="E362" s="125">
        <f>'BITÁCORA CALIDAD DE AGUA '!BA126</f>
        <v>1310</v>
      </c>
      <c r="F362" s="125">
        <f>'BITÁCORA CALIDAD DE AGUA '!BD126</f>
        <v>1920</v>
      </c>
      <c r="G362" s="125">
        <f>'BITÁCORA CALIDAD DE AGUA '!BG126</f>
        <v>2120</v>
      </c>
      <c r="H362" s="125">
        <f>'BITÁCORA CALIDAD DE AGUA '!BJ126</f>
        <v>0</v>
      </c>
      <c r="I362" s="125">
        <f>'BITÁCORA CALIDAD DE AGUA '!BM126</f>
        <v>0</v>
      </c>
      <c r="J362" s="125">
        <f>'BITÁCORA CALIDAD DE AGUA '!BP126</f>
        <v>0</v>
      </c>
      <c r="K362" s="125">
        <f>'BITÁCORA CALIDAD DE AGUA '!BE1432</f>
        <v>0</v>
      </c>
      <c r="L362" s="125">
        <f>'BITÁCORA CALIDAD DE AGUA '!BV126</f>
        <v>2510</v>
      </c>
      <c r="M362" s="125">
        <f>'BITÁCORA CALIDAD DE AGUA '!BY126</f>
        <v>2470</v>
      </c>
      <c r="N362" s="125">
        <f>'BITÁCORA CALIDAD DE AGUA '!CB126</f>
        <v>2890</v>
      </c>
      <c r="O362" s="125">
        <f>'BITÁCORA CALIDAD DE AGUA '!CE126</f>
        <v>0</v>
      </c>
      <c r="P362" s="116">
        <f>'BITÁCORA CALIDAD DE AGUA '!CH126</f>
        <v>0</v>
      </c>
      <c r="Q362" s="116">
        <f>'BITÁCORA CALIDAD DE AGUA '!CK126</f>
        <v>0</v>
      </c>
      <c r="R362" s="116">
        <f>'BITÁCORA CALIDAD DE AGUA '!CN126</f>
        <v>0</v>
      </c>
      <c r="S362" s="116">
        <f>'BITÁCORA CALIDAD DE AGUA '!CQ126</f>
        <v>0</v>
      </c>
      <c r="T362" s="143"/>
      <c r="U362" s="143"/>
      <c r="V362" s="143"/>
      <c r="W362" s="116">
        <f>INDEX('Tabla datos 1'!E362:V362,MATCH(DASHBOARD!$B$96,'Tabla datos 1'!$E$1:$V$1,0))</f>
        <v>2120</v>
      </c>
      <c r="X362" s="116">
        <f>INDEX('Tabla datos 1'!E362:V362,MATCH(DASHBOARD!$B$275,'Tabla datos 1'!$E$1:$V$1,0))</f>
        <v>2120</v>
      </c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</row>
    <row r="363" spans="1:35" s="119" customFormat="1" ht="12.2" customHeight="1" x14ac:dyDescent="0.25">
      <c r="A363" s="82">
        <v>362</v>
      </c>
      <c r="B363" s="121">
        <f t="shared" si="5"/>
        <v>46118</v>
      </c>
      <c r="C363" s="115" t="s">
        <v>135</v>
      </c>
      <c r="D363" s="122">
        <v>3</v>
      </c>
      <c r="E363" s="125">
        <f>'BITÁCORA CALIDAD DE AGUA '!BA127</f>
        <v>23</v>
      </c>
      <c r="F363" s="125">
        <f>'BITÁCORA CALIDAD DE AGUA '!BD127</f>
        <v>521</v>
      </c>
      <c r="G363" s="125">
        <f>'BITÁCORA CALIDAD DE AGUA '!BG127</f>
        <v>48</v>
      </c>
      <c r="H363" s="125">
        <f>'BITÁCORA CALIDAD DE AGUA '!BJ127</f>
        <v>150</v>
      </c>
      <c r="I363" s="125">
        <f>'BITÁCORA CALIDAD DE AGUA '!BM127</f>
        <v>0</v>
      </c>
      <c r="J363" s="125">
        <f>'BITÁCORA CALIDAD DE AGUA '!BP127</f>
        <v>14100</v>
      </c>
      <c r="K363" s="125">
        <f>'BITÁCORA CALIDAD DE AGUA '!BE1433</f>
        <v>0</v>
      </c>
      <c r="L363" s="125">
        <f>'BITÁCORA CALIDAD DE AGUA '!BV127</f>
        <v>2</v>
      </c>
      <c r="M363" s="125">
        <f>'BITÁCORA CALIDAD DE AGUA '!BY127</f>
        <v>1</v>
      </c>
      <c r="N363" s="125">
        <f>'BITÁCORA CALIDAD DE AGUA '!CB127</f>
        <v>17</v>
      </c>
      <c r="O363" s="125">
        <f>'BITÁCORA CALIDAD DE AGUA '!CE127</f>
        <v>0</v>
      </c>
      <c r="P363" s="116">
        <f>'BITÁCORA CALIDAD DE AGUA '!CH127</f>
        <v>0</v>
      </c>
      <c r="Q363" s="116">
        <f>'BITÁCORA CALIDAD DE AGUA '!CK127</f>
        <v>0</v>
      </c>
      <c r="R363" s="116">
        <f>'BITÁCORA CALIDAD DE AGUA '!CN127</f>
        <v>0</v>
      </c>
      <c r="S363" s="116">
        <f>'BITÁCORA CALIDAD DE AGUA '!CQ127</f>
        <v>0</v>
      </c>
      <c r="T363" s="143"/>
      <c r="U363" s="143"/>
      <c r="V363" s="143"/>
      <c r="W363" s="116">
        <f>INDEX('Tabla datos 1'!E363:V363,MATCH(DASHBOARD!$B$96,'Tabla datos 1'!$E$1:$V$1,0))</f>
        <v>48</v>
      </c>
      <c r="X363" s="116">
        <f>INDEX('Tabla datos 1'!E363:V363,MATCH(DASHBOARD!$B$275,'Tabla datos 1'!$E$1:$V$1,0))</f>
        <v>48</v>
      </c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</row>
    <row r="364" spans="1:35" s="119" customFormat="1" ht="12.2" customHeight="1" x14ac:dyDescent="0.25">
      <c r="A364" s="82">
        <v>363</v>
      </c>
      <c r="B364" s="121">
        <f t="shared" si="5"/>
        <v>46118</v>
      </c>
      <c r="C364" s="115" t="s">
        <v>136</v>
      </c>
      <c r="D364" s="122">
        <v>3</v>
      </c>
      <c r="E364" s="125">
        <f>'BITÁCORA CALIDAD DE AGUA '!BA128</f>
        <v>0</v>
      </c>
      <c r="F364" s="125">
        <f>'BITÁCORA CALIDAD DE AGUA '!BD128</f>
        <v>0</v>
      </c>
      <c r="G364" s="125">
        <f>'BITÁCORA CALIDAD DE AGUA '!BG128</f>
        <v>0</v>
      </c>
      <c r="H364" s="125">
        <f>'BITÁCORA CALIDAD DE AGUA '!BJ128</f>
        <v>30</v>
      </c>
      <c r="I364" s="125">
        <f>'BITÁCORA CALIDAD DE AGUA '!BM128</f>
        <v>0</v>
      </c>
      <c r="J364" s="125">
        <f>'BITÁCORA CALIDAD DE AGUA '!BP128</f>
        <v>1000</v>
      </c>
      <c r="K364" s="125">
        <f>'BITÁCORA CALIDAD DE AGUA '!BE1434</f>
        <v>0</v>
      </c>
      <c r="L364" s="125">
        <f>'BITÁCORA CALIDAD DE AGUA '!BV128</f>
        <v>0</v>
      </c>
      <c r="M364" s="125">
        <f>'BITÁCORA CALIDAD DE AGUA '!BY128</f>
        <v>0</v>
      </c>
      <c r="N364" s="125">
        <f>'BITÁCORA CALIDAD DE AGUA '!CB128</f>
        <v>0</v>
      </c>
      <c r="O364" s="125">
        <f>'BITÁCORA CALIDAD DE AGUA '!CE128</f>
        <v>0</v>
      </c>
      <c r="P364" s="116">
        <f>'BITÁCORA CALIDAD DE AGUA '!CH128</f>
        <v>0</v>
      </c>
      <c r="Q364" s="116">
        <f>'BITÁCORA CALIDAD DE AGUA '!CK128</f>
        <v>0</v>
      </c>
      <c r="R364" s="116">
        <f>'BITÁCORA CALIDAD DE AGUA '!CN128</f>
        <v>0</v>
      </c>
      <c r="S364" s="116">
        <f>'BITÁCORA CALIDAD DE AGUA '!CQ128</f>
        <v>0</v>
      </c>
      <c r="T364" s="143"/>
      <c r="U364" s="143"/>
      <c r="V364" s="143"/>
      <c r="W364" s="116">
        <f>INDEX('Tabla datos 1'!E364:V364,MATCH(DASHBOARD!$B$96,'Tabla datos 1'!$E$1:$V$1,0))</f>
        <v>0</v>
      </c>
      <c r="X364" s="116">
        <f>INDEX('Tabla datos 1'!E364:V364,MATCH(DASHBOARD!$B$275,'Tabla datos 1'!$E$1:$V$1,0))</f>
        <v>0</v>
      </c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</row>
    <row r="365" spans="1:35" s="119" customFormat="1" ht="12.2" customHeight="1" x14ac:dyDescent="0.25">
      <c r="A365" s="82">
        <v>364</v>
      </c>
      <c r="B365" s="121">
        <f t="shared" si="5"/>
        <v>46118</v>
      </c>
      <c r="C365" s="115" t="s">
        <v>137</v>
      </c>
      <c r="D365" s="122">
        <v>3</v>
      </c>
      <c r="E365" s="125">
        <f>'BITÁCORA CALIDAD DE AGUA '!BA129</f>
        <v>0</v>
      </c>
      <c r="F365" s="125">
        <f>'BITÁCORA CALIDAD DE AGUA '!BD129</f>
        <v>0</v>
      </c>
      <c r="G365" s="125">
        <f>'BITÁCORA CALIDAD DE AGUA '!BG129</f>
        <v>0</v>
      </c>
      <c r="H365" s="125">
        <f>'BITÁCORA CALIDAD DE AGUA '!BJ129</f>
        <v>0</v>
      </c>
      <c r="I365" s="125">
        <f>'BITÁCORA CALIDAD DE AGUA '!BM129</f>
        <v>0</v>
      </c>
      <c r="J365" s="125">
        <f>'BITÁCORA CALIDAD DE AGUA '!BP129</f>
        <v>0</v>
      </c>
      <c r="K365" s="125">
        <f>'BITÁCORA CALIDAD DE AGUA '!BE1435</f>
        <v>0</v>
      </c>
      <c r="L365" s="125">
        <f>'BITÁCORA CALIDAD DE AGUA '!BV129</f>
        <v>0</v>
      </c>
      <c r="M365" s="125">
        <f>'BITÁCORA CALIDAD DE AGUA '!BY129</f>
        <v>0</v>
      </c>
      <c r="N365" s="125">
        <f>'BITÁCORA CALIDAD DE AGUA '!CB129</f>
        <v>0</v>
      </c>
      <c r="O365" s="125">
        <f>'BITÁCORA CALIDAD DE AGUA '!CE129</f>
        <v>0</v>
      </c>
      <c r="P365" s="116">
        <f>'BITÁCORA CALIDAD DE AGUA '!CH129</f>
        <v>0</v>
      </c>
      <c r="Q365" s="116">
        <f>'BITÁCORA CALIDAD DE AGUA '!CK129</f>
        <v>0</v>
      </c>
      <c r="R365" s="116">
        <f>'BITÁCORA CALIDAD DE AGUA '!CN129</f>
        <v>0</v>
      </c>
      <c r="S365" s="116">
        <f>'BITÁCORA CALIDAD DE AGUA '!CQ129</f>
        <v>0</v>
      </c>
      <c r="T365" s="143"/>
      <c r="U365" s="143"/>
      <c r="V365" s="143"/>
      <c r="W365" s="116">
        <f>INDEX('Tabla datos 1'!E365:V365,MATCH(DASHBOARD!$B$96,'Tabla datos 1'!$E$1:$V$1,0))</f>
        <v>0</v>
      </c>
      <c r="X365" s="116">
        <f>INDEX('Tabla datos 1'!E365:V365,MATCH(DASHBOARD!$B$275,'Tabla datos 1'!$E$1:$V$1,0))</f>
        <v>0</v>
      </c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</row>
    <row r="366" spans="1:35" s="119" customFormat="1" ht="12.2" customHeight="1" x14ac:dyDescent="0.25">
      <c r="A366" s="82">
        <v>365</v>
      </c>
      <c r="B366" s="121">
        <f t="shared" si="5"/>
        <v>46118</v>
      </c>
      <c r="C366" s="115" t="s">
        <v>138</v>
      </c>
      <c r="D366" s="122">
        <v>3</v>
      </c>
      <c r="E366" s="125">
        <f>'BITÁCORA CALIDAD DE AGUA '!BA130</f>
        <v>0</v>
      </c>
      <c r="F366" s="125">
        <f>'BITÁCORA CALIDAD DE AGUA '!BD130</f>
        <v>0</v>
      </c>
      <c r="G366" s="125">
        <f>'BITÁCORA CALIDAD DE AGUA '!BG130</f>
        <v>0</v>
      </c>
      <c r="H366" s="125">
        <f>'BITÁCORA CALIDAD DE AGUA '!BJ130</f>
        <v>0</v>
      </c>
      <c r="I366" s="125">
        <f>'BITÁCORA CALIDAD DE AGUA '!BM130</f>
        <v>0</v>
      </c>
      <c r="J366" s="125">
        <f>'BITÁCORA CALIDAD DE AGUA '!BP130</f>
        <v>0</v>
      </c>
      <c r="K366" s="125">
        <f>'BITÁCORA CALIDAD DE AGUA '!BE1436</f>
        <v>0</v>
      </c>
      <c r="L366" s="125">
        <f>'BITÁCORA CALIDAD DE AGUA '!BV130</f>
        <v>0</v>
      </c>
      <c r="M366" s="125">
        <f>'BITÁCORA CALIDAD DE AGUA '!BY130</f>
        <v>0</v>
      </c>
      <c r="N366" s="125">
        <f>'BITÁCORA CALIDAD DE AGUA '!CB130</f>
        <v>0</v>
      </c>
      <c r="O366" s="125">
        <f>'BITÁCORA CALIDAD DE AGUA '!CE130</f>
        <v>0</v>
      </c>
      <c r="P366" s="116">
        <f>'BITÁCORA CALIDAD DE AGUA '!CH130</f>
        <v>0</v>
      </c>
      <c r="Q366" s="116">
        <f>'BITÁCORA CALIDAD DE AGUA '!CK130</f>
        <v>0</v>
      </c>
      <c r="R366" s="116">
        <f>'BITÁCORA CALIDAD DE AGUA '!CN130</f>
        <v>0</v>
      </c>
      <c r="S366" s="116">
        <f>'BITÁCORA CALIDAD DE AGUA '!CQ130</f>
        <v>0</v>
      </c>
      <c r="T366" s="143"/>
      <c r="U366" s="143"/>
      <c r="V366" s="143"/>
      <c r="W366" s="116">
        <f>INDEX('Tabla datos 1'!E366:V366,MATCH(DASHBOARD!$B$96,'Tabla datos 1'!$E$1:$V$1,0))</f>
        <v>0</v>
      </c>
      <c r="X366" s="116">
        <f>INDEX('Tabla datos 1'!E366:V366,MATCH(DASHBOARD!$B$275,'Tabla datos 1'!$E$1:$V$1,0))</f>
        <v>0</v>
      </c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</row>
    <row r="367" spans="1:35" s="119" customFormat="1" ht="12.2" customHeight="1" x14ac:dyDescent="0.25">
      <c r="A367" s="82">
        <v>366</v>
      </c>
      <c r="B367" s="121">
        <f t="shared" si="5"/>
        <v>46118</v>
      </c>
      <c r="C367" s="115" t="s">
        <v>139</v>
      </c>
      <c r="D367" s="122">
        <v>3</v>
      </c>
      <c r="E367" s="125">
        <f>'BITÁCORA CALIDAD DE AGUA '!BA131</f>
        <v>0</v>
      </c>
      <c r="F367" s="125">
        <f>'BITÁCORA CALIDAD DE AGUA '!BD131</f>
        <v>0</v>
      </c>
      <c r="G367" s="125">
        <f>'BITÁCORA CALIDAD DE AGUA '!BG131</f>
        <v>0</v>
      </c>
      <c r="H367" s="125">
        <f>'BITÁCORA CALIDAD DE AGUA '!BJ131</f>
        <v>0</v>
      </c>
      <c r="I367" s="125">
        <f>'BITÁCORA CALIDAD DE AGUA '!BM131</f>
        <v>0</v>
      </c>
      <c r="J367" s="125">
        <f>'BITÁCORA CALIDAD DE AGUA '!BP131</f>
        <v>0</v>
      </c>
      <c r="K367" s="125">
        <f>'BITÁCORA CALIDAD DE AGUA '!BE1437</f>
        <v>0</v>
      </c>
      <c r="L367" s="125">
        <f>'BITÁCORA CALIDAD DE AGUA '!BV131</f>
        <v>0</v>
      </c>
      <c r="M367" s="125">
        <f>'BITÁCORA CALIDAD DE AGUA '!BY131</f>
        <v>0</v>
      </c>
      <c r="N367" s="125">
        <f>'BITÁCORA CALIDAD DE AGUA '!CB131</f>
        <v>0</v>
      </c>
      <c r="O367" s="125">
        <f>'BITÁCORA CALIDAD DE AGUA '!CE131</f>
        <v>0</v>
      </c>
      <c r="P367" s="116">
        <f>'BITÁCORA CALIDAD DE AGUA '!CH131</f>
        <v>0</v>
      </c>
      <c r="Q367" s="116">
        <f>'BITÁCORA CALIDAD DE AGUA '!CK131</f>
        <v>0</v>
      </c>
      <c r="R367" s="116">
        <f>'BITÁCORA CALIDAD DE AGUA '!CN131</f>
        <v>0</v>
      </c>
      <c r="S367" s="116">
        <f>'BITÁCORA CALIDAD DE AGUA '!CQ131</f>
        <v>0</v>
      </c>
      <c r="T367" s="143"/>
      <c r="U367" s="143"/>
      <c r="V367" s="143"/>
      <c r="W367" s="116">
        <f>INDEX('Tabla datos 1'!E367:V367,MATCH(DASHBOARD!$B$96,'Tabla datos 1'!$E$1:$V$1,0))</f>
        <v>0</v>
      </c>
      <c r="X367" s="116">
        <f>INDEX('Tabla datos 1'!E367:V367,MATCH(DASHBOARD!$B$275,'Tabla datos 1'!$E$1:$V$1,0))</f>
        <v>0</v>
      </c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</row>
    <row r="368" spans="1:35" s="119" customFormat="1" ht="12.2" customHeight="1" x14ac:dyDescent="0.25">
      <c r="A368" s="82">
        <v>367</v>
      </c>
      <c r="B368" s="121">
        <f t="shared" si="5"/>
        <v>46118</v>
      </c>
      <c r="C368" s="115" t="s">
        <v>140</v>
      </c>
      <c r="D368" s="122">
        <v>3</v>
      </c>
      <c r="E368" s="125">
        <f>'BITÁCORA CALIDAD DE AGUA '!BA132</f>
        <v>0</v>
      </c>
      <c r="F368" s="125">
        <f>'BITÁCORA CALIDAD DE AGUA '!BD132</f>
        <v>0</v>
      </c>
      <c r="G368" s="125">
        <f>'BITÁCORA CALIDAD DE AGUA '!BG132</f>
        <v>0</v>
      </c>
      <c r="H368" s="125">
        <f>'BITÁCORA CALIDAD DE AGUA '!BJ132</f>
        <v>0</v>
      </c>
      <c r="I368" s="125">
        <f>'BITÁCORA CALIDAD DE AGUA '!BM132</f>
        <v>0</v>
      </c>
      <c r="J368" s="125">
        <f>'BITÁCORA CALIDAD DE AGUA '!BP132</f>
        <v>0</v>
      </c>
      <c r="K368" s="125">
        <f>'BITÁCORA CALIDAD DE AGUA '!BE1438</f>
        <v>0</v>
      </c>
      <c r="L368" s="125">
        <f>'BITÁCORA CALIDAD DE AGUA '!BV132</f>
        <v>0</v>
      </c>
      <c r="M368" s="125">
        <f>'BITÁCORA CALIDAD DE AGUA '!BY132</f>
        <v>0</v>
      </c>
      <c r="N368" s="125">
        <f>'BITÁCORA CALIDAD DE AGUA '!CB132</f>
        <v>0</v>
      </c>
      <c r="O368" s="125">
        <f>'BITÁCORA CALIDAD DE AGUA '!CE132</f>
        <v>0</v>
      </c>
      <c r="P368" s="116">
        <f>'BITÁCORA CALIDAD DE AGUA '!CH132</f>
        <v>0</v>
      </c>
      <c r="Q368" s="116">
        <f>'BITÁCORA CALIDAD DE AGUA '!CK132</f>
        <v>0</v>
      </c>
      <c r="R368" s="116">
        <f>'BITÁCORA CALIDAD DE AGUA '!CN132</f>
        <v>0</v>
      </c>
      <c r="S368" s="116">
        <f>'BITÁCORA CALIDAD DE AGUA '!CQ132</f>
        <v>0</v>
      </c>
      <c r="T368" s="143"/>
      <c r="U368" s="143"/>
      <c r="V368" s="143"/>
      <c r="W368" s="116">
        <f>INDEX('Tabla datos 1'!E368:V368,MATCH(DASHBOARD!$B$96,'Tabla datos 1'!$E$1:$V$1,0))</f>
        <v>0</v>
      </c>
      <c r="X368" s="116">
        <f>INDEX('Tabla datos 1'!E368:V368,MATCH(DASHBOARD!$B$275,'Tabla datos 1'!$E$1:$V$1,0))</f>
        <v>0</v>
      </c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</row>
    <row r="369" spans="1:164" s="119" customFormat="1" ht="12.2" customHeight="1" x14ac:dyDescent="0.25">
      <c r="A369" s="82">
        <v>368</v>
      </c>
      <c r="B369" s="121">
        <f t="shared" si="5"/>
        <v>46118</v>
      </c>
      <c r="C369" s="115" t="s">
        <v>141</v>
      </c>
      <c r="D369" s="122">
        <v>3</v>
      </c>
      <c r="E369" s="125">
        <f>'BITÁCORA CALIDAD DE AGUA '!BA133</f>
        <v>0</v>
      </c>
      <c r="F369" s="125">
        <f>'BITÁCORA CALIDAD DE AGUA '!BD133</f>
        <v>0</v>
      </c>
      <c r="G369" s="125">
        <f>'BITÁCORA CALIDAD DE AGUA '!BG133</f>
        <v>0</v>
      </c>
      <c r="H369" s="125">
        <f>'BITÁCORA CALIDAD DE AGUA '!BJ133</f>
        <v>0</v>
      </c>
      <c r="I369" s="125">
        <f>'BITÁCORA CALIDAD DE AGUA '!BM133</f>
        <v>0</v>
      </c>
      <c r="J369" s="125">
        <f>'BITÁCORA CALIDAD DE AGUA '!BP133</f>
        <v>0</v>
      </c>
      <c r="K369" s="125">
        <f>'BITÁCORA CALIDAD DE AGUA '!BE1439</f>
        <v>0</v>
      </c>
      <c r="L369" s="125">
        <f>'BITÁCORA CALIDAD DE AGUA '!BV133</f>
        <v>0</v>
      </c>
      <c r="M369" s="125">
        <f>'BITÁCORA CALIDAD DE AGUA '!BY133</f>
        <v>0</v>
      </c>
      <c r="N369" s="125">
        <f>'BITÁCORA CALIDAD DE AGUA '!CB133</f>
        <v>0</v>
      </c>
      <c r="O369" s="125">
        <f>'BITÁCORA CALIDAD DE AGUA '!CE133</f>
        <v>0</v>
      </c>
      <c r="P369" s="116">
        <f>'BITÁCORA CALIDAD DE AGUA '!CH133</f>
        <v>0</v>
      </c>
      <c r="Q369" s="116">
        <f>'BITÁCORA CALIDAD DE AGUA '!CK133</f>
        <v>0</v>
      </c>
      <c r="R369" s="116">
        <f>'BITÁCORA CALIDAD DE AGUA '!CN133</f>
        <v>0</v>
      </c>
      <c r="S369" s="116">
        <f>'BITÁCORA CALIDAD DE AGUA '!CQ133</f>
        <v>0</v>
      </c>
      <c r="T369" s="143"/>
      <c r="U369" s="143"/>
      <c r="V369" s="143"/>
      <c r="W369" s="116">
        <f>INDEX('Tabla datos 1'!E369:V369,MATCH(DASHBOARD!$B$96,'Tabla datos 1'!$E$1:$V$1,0))</f>
        <v>0</v>
      </c>
      <c r="X369" s="116">
        <f>INDEX('Tabla datos 1'!E369:V369,MATCH(DASHBOARD!$B$275,'Tabla datos 1'!$E$1:$V$1,0))</f>
        <v>0</v>
      </c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</row>
    <row r="370" spans="1:164" s="119" customFormat="1" ht="12.2" customHeight="1" x14ac:dyDescent="0.25">
      <c r="A370" s="82">
        <v>369</v>
      </c>
      <c r="B370" s="121">
        <f t="shared" si="5"/>
        <v>46118</v>
      </c>
      <c r="C370" s="115" t="s">
        <v>142</v>
      </c>
      <c r="D370" s="122">
        <v>3</v>
      </c>
      <c r="E370" s="125">
        <f>'BITÁCORA CALIDAD DE AGUA '!BA134</f>
        <v>0</v>
      </c>
      <c r="F370" s="125">
        <f>'BITÁCORA CALIDAD DE AGUA '!BD134</f>
        <v>0</v>
      </c>
      <c r="G370" s="125">
        <f>'BITÁCORA CALIDAD DE AGUA '!BG134</f>
        <v>0</v>
      </c>
      <c r="H370" s="125">
        <f>'BITÁCORA CALIDAD DE AGUA '!BJ134</f>
        <v>0</v>
      </c>
      <c r="I370" s="125">
        <f>'BITÁCORA CALIDAD DE AGUA '!BM134</f>
        <v>0</v>
      </c>
      <c r="J370" s="125">
        <f>'BITÁCORA CALIDAD DE AGUA '!BP134</f>
        <v>0</v>
      </c>
      <c r="K370" s="125">
        <f>'BITÁCORA CALIDAD DE AGUA '!BE1440</f>
        <v>0</v>
      </c>
      <c r="L370" s="125">
        <f>'BITÁCORA CALIDAD DE AGUA '!BV134</f>
        <v>0</v>
      </c>
      <c r="M370" s="125">
        <f>'BITÁCORA CALIDAD DE AGUA '!BY134</f>
        <v>0</v>
      </c>
      <c r="N370" s="125">
        <f>'BITÁCORA CALIDAD DE AGUA '!CB134</f>
        <v>0</v>
      </c>
      <c r="O370" s="125">
        <f>'BITÁCORA CALIDAD DE AGUA '!CE134</f>
        <v>0</v>
      </c>
      <c r="P370" s="116">
        <f>'BITÁCORA CALIDAD DE AGUA '!CH134</f>
        <v>0</v>
      </c>
      <c r="Q370" s="116">
        <f>'BITÁCORA CALIDAD DE AGUA '!CK134</f>
        <v>0</v>
      </c>
      <c r="R370" s="116">
        <f>'BITÁCORA CALIDAD DE AGUA '!CN134</f>
        <v>0</v>
      </c>
      <c r="S370" s="116">
        <f>'BITÁCORA CALIDAD DE AGUA '!CQ134</f>
        <v>0</v>
      </c>
      <c r="T370" s="143"/>
      <c r="U370" s="143"/>
      <c r="V370" s="143"/>
      <c r="W370" s="116">
        <f>INDEX('Tabla datos 1'!E370:V370,MATCH(DASHBOARD!$B$96,'Tabla datos 1'!$E$1:$V$1,0))</f>
        <v>0</v>
      </c>
      <c r="X370" s="116">
        <f>INDEX('Tabla datos 1'!E370:V370,MATCH(DASHBOARD!$B$275,'Tabla datos 1'!$E$1:$V$1,0))</f>
        <v>0</v>
      </c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</row>
    <row r="371" spans="1:164" s="119" customFormat="1" ht="12.2" customHeight="1" x14ac:dyDescent="0.25">
      <c r="A371" s="82">
        <v>370</v>
      </c>
      <c r="B371" s="121">
        <f t="shared" si="5"/>
        <v>46118</v>
      </c>
      <c r="C371" s="115" t="s">
        <v>143</v>
      </c>
      <c r="D371" s="122">
        <v>3</v>
      </c>
      <c r="E371" s="125">
        <f>'BITÁCORA CALIDAD DE AGUA '!BA135</f>
        <v>0</v>
      </c>
      <c r="F371" s="125">
        <f>'BITÁCORA CALIDAD DE AGUA '!BD135</f>
        <v>0</v>
      </c>
      <c r="G371" s="125">
        <f>'BITÁCORA CALIDAD DE AGUA '!BG135</f>
        <v>0</v>
      </c>
      <c r="H371" s="125">
        <f>'BITÁCORA CALIDAD DE AGUA '!BJ135</f>
        <v>0</v>
      </c>
      <c r="I371" s="125">
        <f>'BITÁCORA CALIDAD DE AGUA '!BM135</f>
        <v>0</v>
      </c>
      <c r="J371" s="125">
        <f>'BITÁCORA CALIDAD DE AGUA '!BP135</f>
        <v>0</v>
      </c>
      <c r="K371" s="125">
        <f>'BITÁCORA CALIDAD DE AGUA '!BE1441</f>
        <v>0</v>
      </c>
      <c r="L371" s="125">
        <f>'BITÁCORA CALIDAD DE AGUA '!BV135</f>
        <v>0</v>
      </c>
      <c r="M371" s="125">
        <f>'BITÁCORA CALIDAD DE AGUA '!BY135</f>
        <v>0</v>
      </c>
      <c r="N371" s="125">
        <f>'BITÁCORA CALIDAD DE AGUA '!CB135</f>
        <v>0</v>
      </c>
      <c r="O371" s="125">
        <f>'BITÁCORA CALIDAD DE AGUA '!CE135</f>
        <v>0</v>
      </c>
      <c r="P371" s="116">
        <f>'BITÁCORA CALIDAD DE AGUA '!CH135</f>
        <v>0</v>
      </c>
      <c r="Q371" s="116">
        <f>'BITÁCORA CALIDAD DE AGUA '!CK135</f>
        <v>0</v>
      </c>
      <c r="R371" s="116">
        <f>'BITÁCORA CALIDAD DE AGUA '!CN135</f>
        <v>0</v>
      </c>
      <c r="S371" s="116">
        <f>'BITÁCORA CALIDAD DE AGUA '!CQ135</f>
        <v>0</v>
      </c>
      <c r="T371" s="143"/>
      <c r="U371" s="143"/>
      <c r="V371" s="143"/>
      <c r="W371" s="116">
        <f>INDEX('Tabla datos 1'!E371:V371,MATCH(DASHBOARD!$B$96,'Tabla datos 1'!$E$1:$V$1,0))</f>
        <v>0</v>
      </c>
      <c r="X371" s="116">
        <f>INDEX('Tabla datos 1'!E371:V371,MATCH(DASHBOARD!$B$275,'Tabla datos 1'!$E$1:$V$1,0))</f>
        <v>0</v>
      </c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</row>
    <row r="372" spans="1:164" s="119" customFormat="1" ht="12.2" customHeight="1" x14ac:dyDescent="0.25">
      <c r="A372" s="82">
        <v>371</v>
      </c>
      <c r="B372" s="121">
        <f t="shared" si="5"/>
        <v>46118</v>
      </c>
      <c r="C372" s="115" t="s">
        <v>144</v>
      </c>
      <c r="D372" s="122">
        <v>3</v>
      </c>
      <c r="E372" s="125">
        <f>'BITÁCORA CALIDAD DE AGUA '!BA136</f>
        <v>0</v>
      </c>
      <c r="F372" s="125">
        <f>'BITÁCORA CALIDAD DE AGUA '!BD136</f>
        <v>0</v>
      </c>
      <c r="G372" s="125">
        <f>'BITÁCORA CALIDAD DE AGUA '!BG136</f>
        <v>0</v>
      </c>
      <c r="H372" s="125">
        <f>'BITÁCORA CALIDAD DE AGUA '!BJ136</f>
        <v>0</v>
      </c>
      <c r="I372" s="125">
        <f>'BITÁCORA CALIDAD DE AGUA '!BM136</f>
        <v>0</v>
      </c>
      <c r="J372" s="125">
        <f>'BITÁCORA CALIDAD DE AGUA '!BP136</f>
        <v>0</v>
      </c>
      <c r="K372" s="125">
        <f>'BITÁCORA CALIDAD DE AGUA '!BE1442</f>
        <v>0</v>
      </c>
      <c r="L372" s="125">
        <f>'BITÁCORA CALIDAD DE AGUA '!BV136</f>
        <v>0</v>
      </c>
      <c r="M372" s="125">
        <f>'BITÁCORA CALIDAD DE AGUA '!BY136</f>
        <v>0</v>
      </c>
      <c r="N372" s="125">
        <f>'BITÁCORA CALIDAD DE AGUA '!CB136</f>
        <v>0</v>
      </c>
      <c r="O372" s="125">
        <f>'BITÁCORA CALIDAD DE AGUA '!CE136</f>
        <v>0</v>
      </c>
      <c r="P372" s="116">
        <f>'BITÁCORA CALIDAD DE AGUA '!CH136</f>
        <v>0</v>
      </c>
      <c r="Q372" s="116">
        <f>'BITÁCORA CALIDAD DE AGUA '!CK136</f>
        <v>0</v>
      </c>
      <c r="R372" s="116">
        <f>'BITÁCORA CALIDAD DE AGUA '!CN136</f>
        <v>0</v>
      </c>
      <c r="S372" s="116">
        <f>'BITÁCORA CALIDAD DE AGUA '!CQ136</f>
        <v>0</v>
      </c>
      <c r="T372" s="143"/>
      <c r="U372" s="143"/>
      <c r="V372" s="143"/>
      <c r="W372" s="116">
        <f>INDEX('Tabla datos 1'!E372:V372,MATCH(DASHBOARD!$B$96,'Tabla datos 1'!$E$1:$V$1,0))</f>
        <v>0</v>
      </c>
      <c r="X372" s="116">
        <f>INDEX('Tabla datos 1'!E372:V372,MATCH(DASHBOARD!$B$275,'Tabla datos 1'!$E$1:$V$1,0))</f>
        <v>0</v>
      </c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</row>
    <row r="373" spans="1:164" s="119" customFormat="1" ht="12.2" customHeight="1" x14ac:dyDescent="0.25">
      <c r="A373" s="82">
        <v>372</v>
      </c>
      <c r="B373" s="121">
        <f t="shared" si="5"/>
        <v>46118</v>
      </c>
      <c r="C373" s="115" t="s">
        <v>145</v>
      </c>
      <c r="D373" s="122">
        <v>3</v>
      </c>
      <c r="E373" s="125">
        <f>'BITÁCORA CALIDAD DE AGUA '!BA137</f>
        <v>0</v>
      </c>
      <c r="F373" s="125">
        <f>'BITÁCORA CALIDAD DE AGUA '!BD137</f>
        <v>0</v>
      </c>
      <c r="G373" s="125">
        <f>'BITÁCORA CALIDAD DE AGUA '!BG137</f>
        <v>0</v>
      </c>
      <c r="H373" s="125">
        <f>'BITÁCORA CALIDAD DE AGUA '!BJ137</f>
        <v>0</v>
      </c>
      <c r="I373" s="125">
        <f>'BITÁCORA CALIDAD DE AGUA '!BM137</f>
        <v>0</v>
      </c>
      <c r="J373" s="125">
        <f>'BITÁCORA CALIDAD DE AGUA '!BP137</f>
        <v>0</v>
      </c>
      <c r="K373" s="125">
        <f>'BITÁCORA CALIDAD DE AGUA '!BE1443</f>
        <v>0</v>
      </c>
      <c r="L373" s="125">
        <f>'BITÁCORA CALIDAD DE AGUA '!BV137</f>
        <v>0</v>
      </c>
      <c r="M373" s="125">
        <f>'BITÁCORA CALIDAD DE AGUA '!BY137</f>
        <v>0</v>
      </c>
      <c r="N373" s="125">
        <f>'BITÁCORA CALIDAD DE AGUA '!CB137</f>
        <v>0</v>
      </c>
      <c r="O373" s="125">
        <f>'BITÁCORA CALIDAD DE AGUA '!CE137</f>
        <v>0</v>
      </c>
      <c r="P373" s="116">
        <f>'BITÁCORA CALIDAD DE AGUA '!CH137</f>
        <v>0</v>
      </c>
      <c r="Q373" s="116">
        <f>'BITÁCORA CALIDAD DE AGUA '!CK137</f>
        <v>0</v>
      </c>
      <c r="R373" s="116">
        <f>'BITÁCORA CALIDAD DE AGUA '!CN137</f>
        <v>0</v>
      </c>
      <c r="S373" s="116">
        <f>'BITÁCORA CALIDAD DE AGUA '!CQ137</f>
        <v>0</v>
      </c>
      <c r="T373" s="143"/>
      <c r="U373" s="143"/>
      <c r="V373" s="143"/>
      <c r="W373" s="116">
        <f>INDEX('Tabla datos 1'!E373:V373,MATCH(DASHBOARD!$B$96,'Tabla datos 1'!$E$1:$V$1,0))</f>
        <v>0</v>
      </c>
      <c r="X373" s="116">
        <f>INDEX('Tabla datos 1'!E373:V373,MATCH(DASHBOARD!$B$275,'Tabla datos 1'!$E$1:$V$1,0))</f>
        <v>0</v>
      </c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</row>
    <row r="374" spans="1:164" s="119" customFormat="1" ht="12.2" customHeight="1" x14ac:dyDescent="0.25">
      <c r="A374" s="82">
        <v>373</v>
      </c>
      <c r="B374" s="121">
        <f t="shared" si="5"/>
        <v>46118</v>
      </c>
      <c r="C374" s="115" t="s">
        <v>146</v>
      </c>
      <c r="D374" s="122">
        <v>3</v>
      </c>
      <c r="E374" s="125">
        <f>'BITÁCORA CALIDAD DE AGUA '!BA138</f>
        <v>0</v>
      </c>
      <c r="F374" s="125">
        <f>'BITÁCORA CALIDAD DE AGUA '!BD138</f>
        <v>0</v>
      </c>
      <c r="G374" s="125">
        <f>'BITÁCORA CALIDAD DE AGUA '!BG138</f>
        <v>0</v>
      </c>
      <c r="H374" s="125">
        <f>'BITÁCORA CALIDAD DE AGUA '!BJ138</f>
        <v>0</v>
      </c>
      <c r="I374" s="125">
        <f>'BITÁCORA CALIDAD DE AGUA '!BM138</f>
        <v>0</v>
      </c>
      <c r="J374" s="125">
        <f>'BITÁCORA CALIDAD DE AGUA '!BP138</f>
        <v>0</v>
      </c>
      <c r="K374" s="125">
        <f>'BITÁCORA CALIDAD DE AGUA '!BE1444</f>
        <v>0</v>
      </c>
      <c r="L374" s="125">
        <f>'BITÁCORA CALIDAD DE AGUA '!BV138</f>
        <v>0</v>
      </c>
      <c r="M374" s="125">
        <f>'BITÁCORA CALIDAD DE AGUA '!BY138</f>
        <v>0</v>
      </c>
      <c r="N374" s="125">
        <f>'BITÁCORA CALIDAD DE AGUA '!CB138</f>
        <v>0</v>
      </c>
      <c r="O374" s="125">
        <f>'BITÁCORA CALIDAD DE AGUA '!CE138</f>
        <v>0</v>
      </c>
      <c r="P374" s="116">
        <f>'BITÁCORA CALIDAD DE AGUA '!CH138</f>
        <v>0</v>
      </c>
      <c r="Q374" s="116">
        <f>'BITÁCORA CALIDAD DE AGUA '!CK138</f>
        <v>0</v>
      </c>
      <c r="R374" s="116">
        <f>'BITÁCORA CALIDAD DE AGUA '!CN138</f>
        <v>0</v>
      </c>
      <c r="S374" s="116">
        <f>'BITÁCORA CALIDAD DE AGUA '!CQ138</f>
        <v>0</v>
      </c>
      <c r="T374" s="143"/>
      <c r="U374" s="143"/>
      <c r="V374" s="143"/>
      <c r="W374" s="116">
        <f>INDEX('Tabla datos 1'!E374:V374,MATCH(DASHBOARD!$B$96,'Tabla datos 1'!$E$1:$V$1,0))</f>
        <v>0</v>
      </c>
      <c r="X374" s="116">
        <f>INDEX('Tabla datos 1'!E374:V374,MATCH(DASHBOARD!$B$275,'Tabla datos 1'!$E$1:$V$1,0))</f>
        <v>0</v>
      </c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</row>
    <row r="375" spans="1:164" s="119" customFormat="1" x14ac:dyDescent="0.25">
      <c r="A375" s="82">
        <v>374</v>
      </c>
      <c r="B375" s="121">
        <f t="shared" si="5"/>
        <v>46118</v>
      </c>
      <c r="C375" s="115" t="s">
        <v>147</v>
      </c>
      <c r="D375" s="122">
        <v>3</v>
      </c>
      <c r="E375" s="125">
        <f>'BITÁCORA CALIDAD DE AGUA '!BA139</f>
        <v>0</v>
      </c>
      <c r="F375" s="125">
        <f>'BITÁCORA CALIDAD DE AGUA '!BD139</f>
        <v>0</v>
      </c>
      <c r="G375" s="125">
        <f>'BITÁCORA CALIDAD DE AGUA '!BG139</f>
        <v>0</v>
      </c>
      <c r="H375" s="125">
        <f>'BITÁCORA CALIDAD DE AGUA '!BJ139</f>
        <v>0</v>
      </c>
      <c r="I375" s="125">
        <f>'BITÁCORA CALIDAD DE AGUA '!BM139</f>
        <v>0</v>
      </c>
      <c r="J375" s="125">
        <f>'BITÁCORA CALIDAD DE AGUA '!BP139</f>
        <v>0</v>
      </c>
      <c r="K375" s="125">
        <f>'BITÁCORA CALIDAD DE AGUA '!BE1445</f>
        <v>0</v>
      </c>
      <c r="L375" s="125">
        <f>'BITÁCORA CALIDAD DE AGUA '!BV139</f>
        <v>0</v>
      </c>
      <c r="M375" s="125">
        <f>'BITÁCORA CALIDAD DE AGUA '!BY139</f>
        <v>0</v>
      </c>
      <c r="N375" s="125">
        <f>'BITÁCORA CALIDAD DE AGUA '!CB139</f>
        <v>0</v>
      </c>
      <c r="O375" s="125">
        <f>'BITÁCORA CALIDAD DE AGUA '!CE139</f>
        <v>0</v>
      </c>
      <c r="P375" s="116">
        <f>'BITÁCORA CALIDAD DE AGUA '!CH139</f>
        <v>0</v>
      </c>
      <c r="Q375" s="116">
        <f>'BITÁCORA CALIDAD DE AGUA '!CK139</f>
        <v>0</v>
      </c>
      <c r="R375" s="116">
        <f>'BITÁCORA CALIDAD DE AGUA '!CN139</f>
        <v>0</v>
      </c>
      <c r="S375" s="116">
        <f>'BITÁCORA CALIDAD DE AGUA '!CQ139</f>
        <v>0</v>
      </c>
      <c r="T375" s="143"/>
      <c r="U375" s="143"/>
      <c r="V375" s="143"/>
      <c r="W375" s="116">
        <f>INDEX('Tabla datos 1'!E375:V375,MATCH(DASHBOARD!$B$96,'Tabla datos 1'!$E$1:$V$1,0))</f>
        <v>0</v>
      </c>
      <c r="X375" s="116">
        <f>INDEX('Tabla datos 1'!E375:V375,MATCH(DASHBOARD!$B$275,'Tabla datos 1'!$E$1:$V$1,0))</f>
        <v>0</v>
      </c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</row>
    <row r="376" spans="1:164" s="119" customFormat="1" x14ac:dyDescent="0.25">
      <c r="A376" s="82">
        <v>375</v>
      </c>
      <c r="B376" s="121">
        <f t="shared" si="5"/>
        <v>46118</v>
      </c>
      <c r="C376" s="115" t="s">
        <v>148</v>
      </c>
      <c r="D376" s="122">
        <v>3</v>
      </c>
      <c r="E376" s="125">
        <f>'BITÁCORA CALIDAD DE AGUA '!BA140</f>
        <v>0</v>
      </c>
      <c r="F376" s="125">
        <f>'BITÁCORA CALIDAD DE AGUA '!BD140</f>
        <v>0</v>
      </c>
      <c r="G376" s="125">
        <f>'BITÁCORA CALIDAD DE AGUA '!BG140</f>
        <v>0</v>
      </c>
      <c r="H376" s="125">
        <f>'BITÁCORA CALIDAD DE AGUA '!BJ140</f>
        <v>0</v>
      </c>
      <c r="I376" s="125">
        <f>'BITÁCORA CALIDAD DE AGUA '!BM140</f>
        <v>0</v>
      </c>
      <c r="J376" s="125">
        <f>'BITÁCORA CALIDAD DE AGUA '!BP140</f>
        <v>0</v>
      </c>
      <c r="K376" s="125">
        <f>'BITÁCORA CALIDAD DE AGUA '!BE1446</f>
        <v>0</v>
      </c>
      <c r="L376" s="125">
        <f>'BITÁCORA CALIDAD DE AGUA '!BV140</f>
        <v>0</v>
      </c>
      <c r="M376" s="125">
        <f>'BITÁCORA CALIDAD DE AGUA '!BY140</f>
        <v>0</v>
      </c>
      <c r="N376" s="125">
        <f>'BITÁCORA CALIDAD DE AGUA '!CB140</f>
        <v>0</v>
      </c>
      <c r="O376" s="125">
        <f>'BITÁCORA CALIDAD DE AGUA '!CE140</f>
        <v>0</v>
      </c>
      <c r="P376" s="116">
        <f>'BITÁCORA CALIDAD DE AGUA '!CH140</f>
        <v>0</v>
      </c>
      <c r="Q376" s="116">
        <f>'BITÁCORA CALIDAD DE AGUA '!CK140</f>
        <v>0</v>
      </c>
      <c r="R376" s="116">
        <f>'BITÁCORA CALIDAD DE AGUA '!CN140</f>
        <v>0</v>
      </c>
      <c r="S376" s="116">
        <f>'BITÁCORA CALIDAD DE AGUA '!CQ140</f>
        <v>0</v>
      </c>
      <c r="T376" s="143"/>
      <c r="U376" s="143"/>
      <c r="V376" s="143"/>
      <c r="W376" s="116">
        <f>INDEX('Tabla datos 1'!E376:V376,MATCH(DASHBOARD!$B$96,'Tabla datos 1'!$E$1:$V$1,0))</f>
        <v>0</v>
      </c>
      <c r="X376" s="116">
        <f>INDEX('Tabla datos 1'!E376:V376,MATCH(DASHBOARD!$B$275,'Tabla datos 1'!$E$1:$V$1,0))</f>
        <v>0</v>
      </c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</row>
    <row r="377" spans="1:164" s="119" customFormat="1" x14ac:dyDescent="0.25">
      <c r="A377" s="82">
        <v>376</v>
      </c>
      <c r="B377" s="121">
        <f t="shared" si="5"/>
        <v>46118</v>
      </c>
      <c r="C377" s="115" t="s">
        <v>149</v>
      </c>
      <c r="D377" s="122">
        <v>3</v>
      </c>
      <c r="E377" s="125">
        <f>'BITÁCORA CALIDAD DE AGUA '!BA141</f>
        <v>2720</v>
      </c>
      <c r="F377" s="125">
        <f>'BITÁCORA CALIDAD DE AGUA '!BD141</f>
        <v>4270</v>
      </c>
      <c r="G377" s="125">
        <f>'BITÁCORA CALIDAD DE AGUA '!BG141</f>
        <v>4310</v>
      </c>
      <c r="H377" s="125">
        <f>'BITÁCORA CALIDAD DE AGUA '!BJ141</f>
        <v>0</v>
      </c>
      <c r="I377" s="125">
        <f>'BITÁCORA CALIDAD DE AGUA '!BM141</f>
        <v>0</v>
      </c>
      <c r="J377" s="125">
        <f>'BITÁCORA CALIDAD DE AGUA '!BP141</f>
        <v>0</v>
      </c>
      <c r="K377" s="125">
        <f>'BITÁCORA CALIDAD DE AGUA '!BE1447</f>
        <v>0</v>
      </c>
      <c r="L377" s="125">
        <f>'BITÁCORA CALIDAD DE AGUA '!BV141</f>
        <v>5280</v>
      </c>
      <c r="M377" s="125">
        <f>'BITÁCORA CALIDAD DE AGUA '!BY141</f>
        <v>4890</v>
      </c>
      <c r="N377" s="125">
        <f>'BITÁCORA CALIDAD DE AGUA '!CB141</f>
        <v>6170</v>
      </c>
      <c r="O377" s="125">
        <f>'BITÁCORA CALIDAD DE AGUA '!CE141</f>
        <v>0</v>
      </c>
      <c r="P377" s="116">
        <f>'BITÁCORA CALIDAD DE AGUA '!CH141</f>
        <v>0</v>
      </c>
      <c r="Q377" s="116">
        <f>'BITÁCORA CALIDAD DE AGUA '!CK141</f>
        <v>0</v>
      </c>
      <c r="R377" s="116">
        <f>'BITÁCORA CALIDAD DE AGUA '!CN141</f>
        <v>0</v>
      </c>
      <c r="S377" s="116">
        <f>'BITÁCORA CALIDAD DE AGUA '!CQ141</f>
        <v>0</v>
      </c>
      <c r="T377" s="143"/>
      <c r="U377" s="143"/>
      <c r="V377" s="143"/>
      <c r="W377" s="116">
        <f>INDEX('Tabla datos 1'!E377:V377,MATCH(DASHBOARD!$B$96,'Tabla datos 1'!$E$1:$V$1,0))</f>
        <v>4310</v>
      </c>
      <c r="X377" s="116">
        <f>INDEX('Tabla datos 1'!E377:V377,MATCH(DASHBOARD!$B$275,'Tabla datos 1'!$E$1:$V$1,0))</f>
        <v>4310</v>
      </c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</row>
    <row r="378" spans="1:164" s="119" customFormat="1" x14ac:dyDescent="0.25">
      <c r="A378" s="82">
        <v>377</v>
      </c>
      <c r="B378" s="121">
        <f t="shared" si="5"/>
        <v>46118</v>
      </c>
      <c r="C378" s="115" t="s">
        <v>150</v>
      </c>
      <c r="D378" s="122">
        <v>3</v>
      </c>
      <c r="E378" s="125">
        <f>'BITÁCORA CALIDAD DE AGUA '!BA142</f>
        <v>6210</v>
      </c>
      <c r="F378" s="125">
        <f>'BITÁCORA CALIDAD DE AGUA '!BD142</f>
        <v>7210</v>
      </c>
      <c r="G378" s="125">
        <f>'BITÁCORA CALIDAD DE AGUA '!BG142</f>
        <v>777</v>
      </c>
      <c r="H378" s="125">
        <f>'BITÁCORA CALIDAD DE AGUA '!BJ142</f>
        <v>0</v>
      </c>
      <c r="I378" s="125">
        <f>'BITÁCORA CALIDAD DE AGUA '!BM142</f>
        <v>0</v>
      </c>
      <c r="J378" s="125">
        <f>'BITÁCORA CALIDAD DE AGUA '!BP142</f>
        <v>0</v>
      </c>
      <c r="K378" s="125">
        <f>'BITÁCORA CALIDAD DE AGUA '!BE1448</f>
        <v>0</v>
      </c>
      <c r="L378" s="125">
        <f>'BITÁCORA CALIDAD DE AGUA '!BV142</f>
        <v>431</v>
      </c>
      <c r="M378" s="125">
        <f>'BITÁCORA CALIDAD DE AGUA '!BY142</f>
        <v>472</v>
      </c>
      <c r="N378" s="125">
        <f>'BITÁCORA CALIDAD DE AGUA '!CB142</f>
        <v>721</v>
      </c>
      <c r="O378" s="125">
        <f>'BITÁCORA CALIDAD DE AGUA '!CE142</f>
        <v>0</v>
      </c>
      <c r="P378" s="116">
        <f>'BITÁCORA CALIDAD DE AGUA '!CH142</f>
        <v>0</v>
      </c>
      <c r="Q378" s="116">
        <f>'BITÁCORA CALIDAD DE AGUA '!CK142</f>
        <v>0</v>
      </c>
      <c r="R378" s="116">
        <f>'BITÁCORA CALIDAD DE AGUA '!CN142</f>
        <v>0</v>
      </c>
      <c r="S378" s="116">
        <f>'BITÁCORA CALIDAD DE AGUA '!CQ142</f>
        <v>0</v>
      </c>
      <c r="T378" s="143"/>
      <c r="U378" s="143"/>
      <c r="V378" s="143"/>
      <c r="W378" s="116">
        <f>INDEX('Tabla datos 1'!E378:V378,MATCH(DASHBOARD!$B$96,'Tabla datos 1'!$E$1:$V$1,0))</f>
        <v>777</v>
      </c>
      <c r="X378" s="116">
        <f>INDEX('Tabla datos 1'!E378:V378,MATCH(DASHBOARD!$B$275,'Tabla datos 1'!$E$1:$V$1,0))</f>
        <v>777</v>
      </c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</row>
    <row r="379" spans="1:164" s="128" customFormat="1" ht="15.75" thickBot="1" x14ac:dyDescent="0.3">
      <c r="A379" s="82">
        <v>378</v>
      </c>
      <c r="B379" s="121">
        <f t="shared" si="5"/>
        <v>46118</v>
      </c>
      <c r="C379" s="126" t="s">
        <v>151</v>
      </c>
      <c r="D379" s="127">
        <v>3</v>
      </c>
      <c r="E379" s="129">
        <f>'BITÁCORA CALIDAD DE AGUA '!BA143</f>
        <v>0</v>
      </c>
      <c r="F379" s="129">
        <f>'BITÁCORA CALIDAD DE AGUA '!BD143</f>
        <v>0</v>
      </c>
      <c r="G379" s="129">
        <f>'BITÁCORA CALIDAD DE AGUA '!BG143</f>
        <v>0</v>
      </c>
      <c r="H379" s="129">
        <f>'BITÁCORA CALIDAD DE AGUA '!BJ143</f>
        <v>0</v>
      </c>
      <c r="I379" s="129">
        <f>'BITÁCORA CALIDAD DE AGUA '!BM143</f>
        <v>0</v>
      </c>
      <c r="J379" s="129">
        <f>'BITÁCORA CALIDAD DE AGUA '!BP143</f>
        <v>0</v>
      </c>
      <c r="K379" s="129">
        <f>'BITÁCORA CALIDAD DE AGUA '!BE1449</f>
        <v>0</v>
      </c>
      <c r="L379" s="129">
        <f>'BITÁCORA CALIDAD DE AGUA '!BV143</f>
        <v>0</v>
      </c>
      <c r="M379" s="129">
        <f>'BITÁCORA CALIDAD DE AGUA '!BY143</f>
        <v>0</v>
      </c>
      <c r="N379" s="129">
        <f>'BITÁCORA CALIDAD DE AGUA '!CB143</f>
        <v>0</v>
      </c>
      <c r="O379" s="129">
        <f>'BITÁCORA CALIDAD DE AGUA '!CE143</f>
        <v>0</v>
      </c>
      <c r="P379" s="117">
        <f>'BITÁCORA CALIDAD DE AGUA '!CH143</f>
        <v>0</v>
      </c>
      <c r="Q379" s="117">
        <f>'BITÁCORA CALIDAD DE AGUA '!CK143</f>
        <v>0</v>
      </c>
      <c r="R379" s="117">
        <f>'BITÁCORA CALIDAD DE AGUA '!CN143</f>
        <v>0</v>
      </c>
      <c r="S379" s="117">
        <f>'BITÁCORA CALIDAD DE AGUA '!CQ143</f>
        <v>0</v>
      </c>
      <c r="T379" s="144"/>
      <c r="U379" s="144"/>
      <c r="V379" s="144"/>
      <c r="W379" s="117">
        <f>INDEX('Tabla datos 1'!E379:V379,MATCH(DASHBOARD!$B$96,'Tabla datos 1'!$E$1:$V$1,0))</f>
        <v>0</v>
      </c>
      <c r="X379" s="117">
        <f>INDEX('Tabla datos 1'!E379:V379,MATCH(DASHBOARD!$B$275,'Tabla datos 1'!$E$1:$V$1,0))</f>
        <v>0</v>
      </c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</row>
    <row r="380" spans="1:164" s="82" customFormat="1" ht="12.2" customHeight="1" x14ac:dyDescent="0.25">
      <c r="A380" s="82">
        <v>379</v>
      </c>
      <c r="B380" s="78">
        <f>+B379+1</f>
        <v>46119</v>
      </c>
      <c r="C380" s="79" t="s">
        <v>132</v>
      </c>
      <c r="D380" s="80">
        <v>1</v>
      </c>
      <c r="E380" s="81">
        <f>'BITÁCORA CALIDAD DE AGUA '!AY147</f>
        <v>37.299999999999997</v>
      </c>
      <c r="F380" s="81">
        <f>'BITÁCORA CALIDAD DE AGUA '!BB147</f>
        <v>30.7</v>
      </c>
      <c r="G380" s="81">
        <f>'BITÁCORA CALIDAD DE AGUA '!BE147</f>
        <v>30.2</v>
      </c>
      <c r="H380" s="81">
        <f>'BITÁCORA CALIDAD DE AGUA '!BH147</f>
        <v>0</v>
      </c>
      <c r="I380" s="81">
        <f>'BITÁCORA CALIDAD DE AGUA '!BK147</f>
        <v>0</v>
      </c>
      <c r="J380" s="81">
        <f>'BITÁCORA CALIDAD DE AGUA '!BN147</f>
        <v>0</v>
      </c>
      <c r="K380" s="81">
        <f>'BITÁCORA CALIDAD DE AGUA '!BQ147</f>
        <v>0</v>
      </c>
      <c r="L380" s="81">
        <f>'BITÁCORA CALIDAD DE AGUA '!BT147</f>
        <v>32.700000000000003</v>
      </c>
      <c r="M380" s="81">
        <f>'BITÁCORA CALIDAD DE AGUA '!BW147</f>
        <v>32.700000000000003</v>
      </c>
      <c r="N380" s="81">
        <f>'BITÁCORA CALIDAD DE AGUA '!BZ147</f>
        <v>34.1</v>
      </c>
      <c r="O380" s="81">
        <f>'BITÁCORA CALIDAD DE AGUA '!CC147</f>
        <v>0</v>
      </c>
      <c r="P380" s="79">
        <f>'BITÁCORA CALIDAD DE AGUA '!CF147</f>
        <v>0</v>
      </c>
      <c r="Q380" s="79">
        <f>'BITÁCORA CALIDAD DE AGUA '!CI147</f>
        <v>0</v>
      </c>
      <c r="R380" s="79">
        <f>'BITÁCORA CALIDAD DE AGUA '!CL147</f>
        <v>0</v>
      </c>
      <c r="S380" s="79">
        <f>'BITÁCORA CALIDAD DE AGUA '!CO147</f>
        <v>0</v>
      </c>
      <c r="T380" s="130"/>
      <c r="U380" s="130"/>
      <c r="V380" s="130"/>
      <c r="W380" s="79">
        <f>INDEX('Tabla datos 1'!E380:V380,MATCH(DASHBOARD!$B$96,'Tabla datos 1'!$E$1:$V$1,0))</f>
        <v>30.2</v>
      </c>
      <c r="X380" s="79">
        <f>INDEX('Tabla datos 1'!E380:V380,MATCH(DASHBOARD!$B$275,'Tabla datos 1'!$E$1:$V$1,0))</f>
        <v>30.2</v>
      </c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</row>
    <row r="381" spans="1:164" s="82" customFormat="1" ht="12.2" customHeight="1" x14ac:dyDescent="0.25">
      <c r="A381" s="82">
        <v>380</v>
      </c>
      <c r="B381" s="83">
        <f>+B380</f>
        <v>46119</v>
      </c>
      <c r="C381" s="84" t="s">
        <v>9</v>
      </c>
      <c r="D381" s="85">
        <v>1</v>
      </c>
      <c r="E381" s="86">
        <f>'BITÁCORA CALIDAD DE AGUA '!AY148</f>
        <v>9.16</v>
      </c>
      <c r="F381" s="86">
        <f>'BITÁCORA CALIDAD DE AGUA '!BB148</f>
        <v>8.31</v>
      </c>
      <c r="G381" s="86">
        <f>'BITÁCORA CALIDAD DE AGUA '!BE148</f>
        <v>7.43</v>
      </c>
      <c r="H381" s="86">
        <f>'BITÁCORA CALIDAD DE AGUA '!BH148</f>
        <v>0</v>
      </c>
      <c r="I381" s="86">
        <f>'BITÁCORA CALIDAD DE AGUA '!BK148</f>
        <v>0</v>
      </c>
      <c r="J381" s="86">
        <f>'BITÁCORA CALIDAD DE AGUA '!BN148</f>
        <v>0</v>
      </c>
      <c r="K381" s="86">
        <f>'BITÁCORA CALIDAD DE AGUA '!BQ148</f>
        <v>0</v>
      </c>
      <c r="L381" s="86">
        <f>'BITÁCORA CALIDAD DE AGUA '!BT148</f>
        <v>7.82</v>
      </c>
      <c r="M381" s="86">
        <f>'BITÁCORA CALIDAD DE AGUA '!BW148</f>
        <v>7.78</v>
      </c>
      <c r="N381" s="86">
        <f>'BITÁCORA CALIDAD DE AGUA '!BZ148</f>
        <v>8.59</v>
      </c>
      <c r="O381" s="86">
        <f>'BITÁCORA CALIDAD DE AGUA '!CC148</f>
        <v>0</v>
      </c>
      <c r="P381" s="87">
        <f>'BITÁCORA CALIDAD DE AGUA '!CF148</f>
        <v>0</v>
      </c>
      <c r="Q381" s="87">
        <f>'BITÁCORA CALIDAD DE AGUA '!CI148</f>
        <v>0</v>
      </c>
      <c r="R381" s="87">
        <f>'BITÁCORA CALIDAD DE AGUA '!CL148</f>
        <v>0</v>
      </c>
      <c r="S381" s="87">
        <f>'BITÁCORA CALIDAD DE AGUA '!CO148</f>
        <v>0</v>
      </c>
      <c r="T381" s="131"/>
      <c r="U381" s="131"/>
      <c r="V381" s="131"/>
      <c r="W381" s="87">
        <f>INDEX('Tabla datos 1'!E381:V381,MATCH(DASHBOARD!$B$96,'Tabla datos 1'!$E$1:$V$1,0))</f>
        <v>7.43</v>
      </c>
      <c r="X381" s="87">
        <f>INDEX('Tabla datos 1'!E381:V381,MATCH(DASHBOARD!$B$275,'Tabla datos 1'!$E$1:$V$1,0))</f>
        <v>7.43</v>
      </c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</row>
    <row r="382" spans="1:164" s="82" customFormat="1" ht="12.2" customHeight="1" x14ac:dyDescent="0.25">
      <c r="A382" s="82">
        <v>381</v>
      </c>
      <c r="B382" s="83">
        <f t="shared" ref="B382:B442" si="6">+B381</f>
        <v>46119</v>
      </c>
      <c r="C382" s="88" t="s">
        <v>133</v>
      </c>
      <c r="D382" s="85">
        <v>1</v>
      </c>
      <c r="E382" s="89">
        <f>'BITÁCORA CALIDAD DE AGUA '!AY149</f>
        <v>0</v>
      </c>
      <c r="F382" s="89">
        <f>'BITÁCORA CALIDAD DE AGUA '!BB149</f>
        <v>0</v>
      </c>
      <c r="G382" s="89">
        <f>'BITÁCORA CALIDAD DE AGUA '!BE149</f>
        <v>0</v>
      </c>
      <c r="H382" s="89">
        <f>'BITÁCORA CALIDAD DE AGUA '!BH149</f>
        <v>0</v>
      </c>
      <c r="I382" s="89">
        <f>'BITÁCORA CALIDAD DE AGUA '!BK149</f>
        <v>0</v>
      </c>
      <c r="J382" s="89">
        <f>'BITÁCORA CALIDAD DE AGUA '!BN149</f>
        <v>0</v>
      </c>
      <c r="K382" s="89">
        <f>'BITÁCORA CALIDAD DE AGUA '!BQ149</f>
        <v>0</v>
      </c>
      <c r="L382" s="89">
        <f>'BITÁCORA CALIDAD DE AGUA '!BT149</f>
        <v>0</v>
      </c>
      <c r="M382" s="89">
        <f>'BITÁCORA CALIDAD DE AGUA '!BW149</f>
        <v>0</v>
      </c>
      <c r="N382" s="89">
        <f>'BITÁCORA CALIDAD DE AGUA '!BZ149</f>
        <v>0</v>
      </c>
      <c r="O382" s="89">
        <f>'BITÁCORA CALIDAD DE AGUA '!CC149</f>
        <v>0</v>
      </c>
      <c r="P382" s="88">
        <f>'BITÁCORA CALIDAD DE AGUA '!CF149</f>
        <v>0</v>
      </c>
      <c r="Q382" s="88">
        <f>'BITÁCORA CALIDAD DE AGUA '!CI149</f>
        <v>0</v>
      </c>
      <c r="R382" s="88">
        <f>'BITÁCORA CALIDAD DE AGUA '!CL149</f>
        <v>0</v>
      </c>
      <c r="S382" s="88">
        <f>'BITÁCORA CALIDAD DE AGUA '!CO149</f>
        <v>0</v>
      </c>
      <c r="T382" s="132"/>
      <c r="U382" s="132"/>
      <c r="V382" s="132"/>
      <c r="W382" s="88">
        <f>INDEX('Tabla datos 1'!E382:V382,MATCH(DASHBOARD!$B$96,'Tabla datos 1'!$E$1:$V$1,0))</f>
        <v>0</v>
      </c>
      <c r="X382" s="88">
        <f>INDEX('Tabla datos 1'!E382:V382,MATCH(DASHBOARD!$B$275,'Tabla datos 1'!$E$1:$V$1,0))</f>
        <v>0</v>
      </c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</row>
    <row r="383" spans="1:164" s="82" customFormat="1" ht="12.2" customHeight="1" x14ac:dyDescent="0.25">
      <c r="A383" s="82">
        <v>382</v>
      </c>
      <c r="B383" s="83">
        <f t="shared" si="6"/>
        <v>46119</v>
      </c>
      <c r="C383" s="88" t="s">
        <v>134</v>
      </c>
      <c r="D383" s="85">
        <v>1</v>
      </c>
      <c r="E383" s="90">
        <f>'BITÁCORA CALIDAD DE AGUA '!AY150</f>
        <v>1370</v>
      </c>
      <c r="F383" s="90">
        <f>'BITÁCORA CALIDAD DE AGUA '!BB150</f>
        <v>1910</v>
      </c>
      <c r="G383" s="90">
        <f>'BITÁCORA CALIDAD DE AGUA '!BE150</f>
        <v>2130</v>
      </c>
      <c r="H383" s="90">
        <f>'BITÁCORA CALIDAD DE AGUA '!BH150</f>
        <v>0</v>
      </c>
      <c r="I383" s="90">
        <f>'BITÁCORA CALIDAD DE AGUA '!BK150</f>
        <v>0</v>
      </c>
      <c r="J383" s="90">
        <f>'BITÁCORA CALIDAD DE AGUA '!BN150</f>
        <v>0</v>
      </c>
      <c r="K383" s="90">
        <f>'BITÁCORA CALIDAD DE AGUA '!BQ150</f>
        <v>0</v>
      </c>
      <c r="L383" s="90">
        <f>'BITÁCORA CALIDAD DE AGUA '!BT150</f>
        <v>1790</v>
      </c>
      <c r="M383" s="90">
        <f>'BITÁCORA CALIDAD DE AGUA '!BW150</f>
        <v>1910</v>
      </c>
      <c r="N383" s="90">
        <f>'BITÁCORA CALIDAD DE AGUA '!BZ150</f>
        <v>3130</v>
      </c>
      <c r="O383" s="90">
        <f>'BITÁCORA CALIDAD DE AGUA '!CC150</f>
        <v>0</v>
      </c>
      <c r="P383" s="84">
        <f>'BITÁCORA CALIDAD DE AGUA '!CF150</f>
        <v>0</v>
      </c>
      <c r="Q383" s="84">
        <f>'BITÁCORA CALIDAD DE AGUA '!CI150</f>
        <v>0</v>
      </c>
      <c r="R383" s="84">
        <f>'BITÁCORA CALIDAD DE AGUA '!CL150</f>
        <v>0</v>
      </c>
      <c r="S383" s="84">
        <f>'BITÁCORA CALIDAD DE AGUA '!CO150</f>
        <v>0</v>
      </c>
      <c r="T383" s="133"/>
      <c r="U383" s="133"/>
      <c r="V383" s="133"/>
      <c r="W383" s="84">
        <f>INDEX('Tabla datos 1'!E383:V383,MATCH(DASHBOARD!$B$96,'Tabla datos 1'!$E$1:$V$1,0))</f>
        <v>2130</v>
      </c>
      <c r="X383" s="84">
        <f>INDEX('Tabla datos 1'!E383:V383,MATCH(DASHBOARD!$B$275,'Tabla datos 1'!$E$1:$V$1,0))</f>
        <v>2130</v>
      </c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</row>
    <row r="384" spans="1:164" s="82" customFormat="1" ht="12.2" customHeight="1" x14ac:dyDescent="0.25">
      <c r="A384" s="82">
        <v>383</v>
      </c>
      <c r="B384" s="83">
        <f t="shared" si="6"/>
        <v>46119</v>
      </c>
      <c r="C384" s="88" t="s">
        <v>135</v>
      </c>
      <c r="D384" s="85">
        <v>1</v>
      </c>
      <c r="E384" s="90">
        <f>'BITÁCORA CALIDAD DE AGUA '!AY151</f>
        <v>278</v>
      </c>
      <c r="F384" s="90">
        <f>'BITÁCORA CALIDAD DE AGUA '!BB151</f>
        <v>591</v>
      </c>
      <c r="G384" s="90">
        <f>'BITÁCORA CALIDAD DE AGUA '!BE151</f>
        <v>37</v>
      </c>
      <c r="H384" s="90">
        <f>'BITÁCORA CALIDAD DE AGUA '!BH151</f>
        <v>0</v>
      </c>
      <c r="I384" s="90">
        <f>'BITÁCORA CALIDAD DE AGUA '!BK151</f>
        <v>0</v>
      </c>
      <c r="J384" s="90">
        <f>'BITÁCORA CALIDAD DE AGUA '!BN151</f>
        <v>0</v>
      </c>
      <c r="K384" s="90">
        <f>'BITÁCORA CALIDAD DE AGUA '!BQ151</f>
        <v>0</v>
      </c>
      <c r="L384" s="90">
        <f>'BITÁCORA CALIDAD DE AGUA '!BT151</f>
        <v>3</v>
      </c>
      <c r="M384" s="90">
        <f>'BITÁCORA CALIDAD DE AGUA '!BW151</f>
        <v>2</v>
      </c>
      <c r="N384" s="90">
        <f>'BITÁCORA CALIDAD DE AGUA '!BZ151</f>
        <v>17</v>
      </c>
      <c r="O384" s="90">
        <f>'BITÁCORA CALIDAD DE AGUA '!CC151</f>
        <v>0</v>
      </c>
      <c r="P384" s="84">
        <f>'BITÁCORA CALIDAD DE AGUA '!CF151</f>
        <v>0</v>
      </c>
      <c r="Q384" s="84">
        <f>'BITÁCORA CALIDAD DE AGUA '!CI151</f>
        <v>0</v>
      </c>
      <c r="R384" s="84">
        <f>'BITÁCORA CALIDAD DE AGUA '!CL151</f>
        <v>0</v>
      </c>
      <c r="S384" s="84">
        <f>'BITÁCORA CALIDAD DE AGUA '!CO151</f>
        <v>0</v>
      </c>
      <c r="T384" s="133"/>
      <c r="U384" s="133"/>
      <c r="V384" s="133"/>
      <c r="W384" s="84">
        <f>INDEX('Tabla datos 1'!E384:V384,MATCH(DASHBOARD!$B$96,'Tabla datos 1'!$E$1:$V$1,0))</f>
        <v>37</v>
      </c>
      <c r="X384" s="84">
        <f>INDEX('Tabla datos 1'!E384:V384,MATCH(DASHBOARD!$B$275,'Tabla datos 1'!$E$1:$V$1,0))</f>
        <v>37</v>
      </c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</row>
    <row r="385" spans="1:164" s="82" customFormat="1" ht="12.2" customHeight="1" x14ac:dyDescent="0.25">
      <c r="A385" s="82">
        <v>384</v>
      </c>
      <c r="B385" s="83">
        <f t="shared" si="6"/>
        <v>46119</v>
      </c>
      <c r="C385" s="88" t="s">
        <v>136</v>
      </c>
      <c r="D385" s="85">
        <v>1</v>
      </c>
      <c r="E385" s="90">
        <f>'BITÁCORA CALIDAD DE AGUA '!AY152</f>
        <v>0</v>
      </c>
      <c r="F385" s="90">
        <f>'BITÁCORA CALIDAD DE AGUA '!BB152</f>
        <v>0</v>
      </c>
      <c r="G385" s="90">
        <f>'BITÁCORA CALIDAD DE AGUA '!BE152</f>
        <v>0</v>
      </c>
      <c r="H385" s="90">
        <f>'BITÁCORA CALIDAD DE AGUA '!BH152</f>
        <v>0</v>
      </c>
      <c r="I385" s="90">
        <f>'BITÁCORA CALIDAD DE AGUA '!BK152</f>
        <v>0</v>
      </c>
      <c r="J385" s="90">
        <f>'BITÁCORA CALIDAD DE AGUA '!BN152</f>
        <v>0</v>
      </c>
      <c r="K385" s="90">
        <f>'BITÁCORA CALIDAD DE AGUA '!BQ152</f>
        <v>0</v>
      </c>
      <c r="L385" s="90">
        <f>'BITÁCORA CALIDAD DE AGUA '!BT152</f>
        <v>0</v>
      </c>
      <c r="M385" s="90">
        <f>'BITÁCORA CALIDAD DE AGUA '!BW152</f>
        <v>0</v>
      </c>
      <c r="N385" s="90">
        <f>'BITÁCORA CALIDAD DE AGUA '!BZ152</f>
        <v>0</v>
      </c>
      <c r="O385" s="90">
        <f>'BITÁCORA CALIDAD DE AGUA '!CC152</f>
        <v>0</v>
      </c>
      <c r="P385" s="84">
        <f>'BITÁCORA CALIDAD DE AGUA '!CF152</f>
        <v>0</v>
      </c>
      <c r="Q385" s="84">
        <f>'BITÁCORA CALIDAD DE AGUA '!CI152</f>
        <v>0</v>
      </c>
      <c r="R385" s="84">
        <f>'BITÁCORA CALIDAD DE AGUA '!CL152</f>
        <v>0</v>
      </c>
      <c r="S385" s="84">
        <f>'BITÁCORA CALIDAD DE AGUA '!CO152</f>
        <v>0</v>
      </c>
      <c r="T385" s="133"/>
      <c r="U385" s="133"/>
      <c r="V385" s="133"/>
      <c r="W385" s="84">
        <f>INDEX('Tabla datos 1'!E385:V385,MATCH(DASHBOARD!$B$96,'Tabla datos 1'!$E$1:$V$1,0))</f>
        <v>0</v>
      </c>
      <c r="X385" s="84">
        <f>INDEX('Tabla datos 1'!E385:V385,MATCH(DASHBOARD!$B$275,'Tabla datos 1'!$E$1:$V$1,0))</f>
        <v>0</v>
      </c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</row>
    <row r="386" spans="1:164" s="82" customFormat="1" ht="12.2" customHeight="1" x14ac:dyDescent="0.25">
      <c r="A386" s="82">
        <v>385</v>
      </c>
      <c r="B386" s="83">
        <f t="shared" si="6"/>
        <v>46119</v>
      </c>
      <c r="C386" s="88" t="s">
        <v>137</v>
      </c>
      <c r="D386" s="85">
        <v>1</v>
      </c>
      <c r="E386" s="90">
        <f>'BITÁCORA CALIDAD DE AGUA '!AY153</f>
        <v>0</v>
      </c>
      <c r="F386" s="90">
        <f>'BITÁCORA CALIDAD DE AGUA '!BB153</f>
        <v>0</v>
      </c>
      <c r="G386" s="90">
        <f>'BITÁCORA CALIDAD DE AGUA '!BE153</f>
        <v>0</v>
      </c>
      <c r="H386" s="90">
        <f>'BITÁCORA CALIDAD DE AGUA '!BH153</f>
        <v>0</v>
      </c>
      <c r="I386" s="90">
        <f>'BITÁCORA CALIDAD DE AGUA '!BK153</f>
        <v>0</v>
      </c>
      <c r="J386" s="90">
        <f>'BITÁCORA CALIDAD DE AGUA '!BN153</f>
        <v>0</v>
      </c>
      <c r="K386" s="90">
        <f>'BITÁCORA CALIDAD DE AGUA '!BQ153</f>
        <v>0</v>
      </c>
      <c r="L386" s="90">
        <f>'BITÁCORA CALIDAD DE AGUA '!BT153</f>
        <v>0</v>
      </c>
      <c r="M386" s="90">
        <f>'BITÁCORA CALIDAD DE AGUA '!BW153</f>
        <v>0</v>
      </c>
      <c r="N386" s="90">
        <f>'BITÁCORA CALIDAD DE AGUA '!BZ153</f>
        <v>0</v>
      </c>
      <c r="O386" s="90">
        <f>'BITÁCORA CALIDAD DE AGUA '!CC153</f>
        <v>0</v>
      </c>
      <c r="P386" s="84">
        <f>'BITÁCORA CALIDAD DE AGUA '!CF153</f>
        <v>0</v>
      </c>
      <c r="Q386" s="84">
        <f>'BITÁCORA CALIDAD DE AGUA '!CI153</f>
        <v>0</v>
      </c>
      <c r="R386" s="84">
        <f>'BITÁCORA CALIDAD DE AGUA '!CL153</f>
        <v>0</v>
      </c>
      <c r="S386" s="84">
        <f>'BITÁCORA CALIDAD DE AGUA '!CO153</f>
        <v>0</v>
      </c>
      <c r="T386" s="133"/>
      <c r="U386" s="133"/>
      <c r="V386" s="133"/>
      <c r="W386" s="84">
        <f>INDEX('Tabla datos 1'!E386:V386,MATCH(DASHBOARD!$B$96,'Tabla datos 1'!$E$1:$V$1,0))</f>
        <v>0</v>
      </c>
      <c r="X386" s="84">
        <f>INDEX('Tabla datos 1'!E386:V386,MATCH(DASHBOARD!$B$275,'Tabla datos 1'!$E$1:$V$1,0))</f>
        <v>0</v>
      </c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</row>
    <row r="387" spans="1:164" s="82" customFormat="1" ht="12.2" customHeight="1" x14ac:dyDescent="0.25">
      <c r="A387" s="82">
        <v>386</v>
      </c>
      <c r="B387" s="83">
        <f t="shared" si="6"/>
        <v>46119</v>
      </c>
      <c r="C387" s="88" t="s">
        <v>138</v>
      </c>
      <c r="D387" s="85">
        <v>1</v>
      </c>
      <c r="E387" s="90">
        <f>'BITÁCORA CALIDAD DE AGUA '!AY154</f>
        <v>0</v>
      </c>
      <c r="F387" s="90">
        <f>'BITÁCORA CALIDAD DE AGUA '!BB154</f>
        <v>0</v>
      </c>
      <c r="G387" s="90">
        <f>'BITÁCORA CALIDAD DE AGUA '!BE154</f>
        <v>0</v>
      </c>
      <c r="H387" s="90">
        <f>'BITÁCORA CALIDAD DE AGUA '!BH154</f>
        <v>0</v>
      </c>
      <c r="I387" s="90">
        <f>'BITÁCORA CALIDAD DE AGUA '!BK154</f>
        <v>0</v>
      </c>
      <c r="J387" s="90">
        <f>'BITÁCORA CALIDAD DE AGUA '!BN154</f>
        <v>0</v>
      </c>
      <c r="K387" s="90">
        <f>'BITÁCORA CALIDAD DE AGUA '!BQ154</f>
        <v>0</v>
      </c>
      <c r="L387" s="90">
        <f>'BITÁCORA CALIDAD DE AGUA '!BT154</f>
        <v>0</v>
      </c>
      <c r="M387" s="90">
        <f>'BITÁCORA CALIDAD DE AGUA '!BW154</f>
        <v>0</v>
      </c>
      <c r="N387" s="90">
        <f>'BITÁCORA CALIDAD DE AGUA '!BZ154</f>
        <v>0</v>
      </c>
      <c r="O387" s="90">
        <f>'BITÁCORA CALIDAD DE AGUA '!CC154</f>
        <v>0</v>
      </c>
      <c r="P387" s="84">
        <f>'BITÁCORA CALIDAD DE AGUA '!CF154</f>
        <v>0</v>
      </c>
      <c r="Q387" s="84">
        <f>'BITÁCORA CALIDAD DE AGUA '!CI154</f>
        <v>0</v>
      </c>
      <c r="R387" s="84">
        <f>'BITÁCORA CALIDAD DE AGUA '!CL154</f>
        <v>0</v>
      </c>
      <c r="S387" s="84">
        <f>'BITÁCORA CALIDAD DE AGUA '!CO154</f>
        <v>0</v>
      </c>
      <c r="T387" s="133"/>
      <c r="U387" s="133"/>
      <c r="V387" s="133"/>
      <c r="W387" s="84">
        <f>INDEX('Tabla datos 1'!E387:V387,MATCH(DASHBOARD!$B$96,'Tabla datos 1'!$E$1:$V$1,0))</f>
        <v>0</v>
      </c>
      <c r="X387" s="84">
        <f>INDEX('Tabla datos 1'!E387:V387,MATCH(DASHBOARD!$B$275,'Tabla datos 1'!$E$1:$V$1,0))</f>
        <v>0</v>
      </c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</row>
    <row r="388" spans="1:164" s="82" customFormat="1" ht="12.2" customHeight="1" x14ac:dyDescent="0.25">
      <c r="A388" s="82">
        <v>387</v>
      </c>
      <c r="B388" s="83">
        <f t="shared" si="6"/>
        <v>46119</v>
      </c>
      <c r="C388" s="88" t="s">
        <v>139</v>
      </c>
      <c r="D388" s="85">
        <v>1</v>
      </c>
      <c r="E388" s="90">
        <f>'BITÁCORA CALIDAD DE AGUA '!AY155</f>
        <v>0</v>
      </c>
      <c r="F388" s="90">
        <f>'BITÁCORA CALIDAD DE AGUA '!BB155</f>
        <v>0</v>
      </c>
      <c r="G388" s="90">
        <f>'BITÁCORA CALIDAD DE AGUA '!BE155</f>
        <v>0</v>
      </c>
      <c r="H388" s="90">
        <f>'BITÁCORA CALIDAD DE AGUA '!BH155</f>
        <v>0</v>
      </c>
      <c r="I388" s="90">
        <f>'BITÁCORA CALIDAD DE AGUA '!BK155</f>
        <v>0</v>
      </c>
      <c r="J388" s="90">
        <f>'BITÁCORA CALIDAD DE AGUA '!BN155</f>
        <v>0</v>
      </c>
      <c r="K388" s="90">
        <f>'BITÁCORA CALIDAD DE AGUA '!BQ155</f>
        <v>0</v>
      </c>
      <c r="L388" s="90">
        <f>'BITÁCORA CALIDAD DE AGUA '!BT155</f>
        <v>0</v>
      </c>
      <c r="M388" s="90">
        <f>'BITÁCORA CALIDAD DE AGUA '!BW155</f>
        <v>0</v>
      </c>
      <c r="N388" s="90">
        <f>'BITÁCORA CALIDAD DE AGUA '!BZ155</f>
        <v>0</v>
      </c>
      <c r="O388" s="90">
        <f>'BITÁCORA CALIDAD DE AGUA '!CC155</f>
        <v>0</v>
      </c>
      <c r="P388" s="84">
        <f>'BITÁCORA CALIDAD DE AGUA '!CF155</f>
        <v>0</v>
      </c>
      <c r="Q388" s="84">
        <f>'BITÁCORA CALIDAD DE AGUA '!CI155</f>
        <v>0</v>
      </c>
      <c r="R388" s="84">
        <f>'BITÁCORA CALIDAD DE AGUA '!CL155</f>
        <v>0</v>
      </c>
      <c r="S388" s="84">
        <f>'BITÁCORA CALIDAD DE AGUA '!CO155</f>
        <v>0</v>
      </c>
      <c r="T388" s="133"/>
      <c r="U388" s="133"/>
      <c r="V388" s="133"/>
      <c r="W388" s="84">
        <f>INDEX('Tabla datos 1'!E388:V388,MATCH(DASHBOARD!$B$96,'Tabla datos 1'!$E$1:$V$1,0))</f>
        <v>0</v>
      </c>
      <c r="X388" s="84">
        <f>INDEX('Tabla datos 1'!E388:V388,MATCH(DASHBOARD!$B$275,'Tabla datos 1'!$E$1:$V$1,0))</f>
        <v>0</v>
      </c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</row>
    <row r="389" spans="1:164" s="82" customFormat="1" ht="12.2" customHeight="1" x14ac:dyDescent="0.25">
      <c r="A389" s="82">
        <v>388</v>
      </c>
      <c r="B389" s="83">
        <f t="shared" si="6"/>
        <v>46119</v>
      </c>
      <c r="C389" s="88" t="s">
        <v>140</v>
      </c>
      <c r="D389" s="85">
        <v>1</v>
      </c>
      <c r="E389" s="90">
        <f>'BITÁCORA CALIDAD DE AGUA '!AY156</f>
        <v>0</v>
      </c>
      <c r="F389" s="90">
        <f>'BITÁCORA CALIDAD DE AGUA '!BB156</f>
        <v>0</v>
      </c>
      <c r="G389" s="90">
        <f>'BITÁCORA CALIDAD DE AGUA '!BE156</f>
        <v>0</v>
      </c>
      <c r="H389" s="90">
        <f>'BITÁCORA CALIDAD DE AGUA '!BH156</f>
        <v>0</v>
      </c>
      <c r="I389" s="90">
        <f>'BITÁCORA CALIDAD DE AGUA '!BK156</f>
        <v>0</v>
      </c>
      <c r="J389" s="90">
        <f>'BITÁCORA CALIDAD DE AGUA '!BN156</f>
        <v>0</v>
      </c>
      <c r="K389" s="90">
        <f>'BITÁCORA CALIDAD DE AGUA '!BQ156</f>
        <v>0</v>
      </c>
      <c r="L389" s="90">
        <f>'BITÁCORA CALIDAD DE AGUA '!BT156</f>
        <v>0</v>
      </c>
      <c r="M389" s="90">
        <f>'BITÁCORA CALIDAD DE AGUA '!BW156</f>
        <v>0</v>
      </c>
      <c r="N389" s="90">
        <f>'BITÁCORA CALIDAD DE AGUA '!BZ156</f>
        <v>0</v>
      </c>
      <c r="O389" s="90">
        <f>'BITÁCORA CALIDAD DE AGUA '!CC156</f>
        <v>0</v>
      </c>
      <c r="P389" s="84">
        <f>'BITÁCORA CALIDAD DE AGUA '!CF156</f>
        <v>0</v>
      </c>
      <c r="Q389" s="84">
        <f>'BITÁCORA CALIDAD DE AGUA '!CI156</f>
        <v>0</v>
      </c>
      <c r="R389" s="84">
        <f>'BITÁCORA CALIDAD DE AGUA '!CL156</f>
        <v>0</v>
      </c>
      <c r="S389" s="84">
        <f>'BITÁCORA CALIDAD DE AGUA '!CO156</f>
        <v>0</v>
      </c>
      <c r="T389" s="133"/>
      <c r="U389" s="133"/>
      <c r="V389" s="133"/>
      <c r="W389" s="84">
        <f>INDEX('Tabla datos 1'!E389:V389,MATCH(DASHBOARD!$B$96,'Tabla datos 1'!$E$1:$V$1,0))</f>
        <v>0</v>
      </c>
      <c r="X389" s="84">
        <f>INDEX('Tabla datos 1'!E389:V389,MATCH(DASHBOARD!$B$275,'Tabla datos 1'!$E$1:$V$1,0))</f>
        <v>0</v>
      </c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</row>
    <row r="390" spans="1:164" s="82" customFormat="1" ht="12.2" customHeight="1" x14ac:dyDescent="0.25">
      <c r="A390" s="82">
        <v>389</v>
      </c>
      <c r="B390" s="83">
        <f t="shared" si="6"/>
        <v>46119</v>
      </c>
      <c r="C390" s="88" t="s">
        <v>141</v>
      </c>
      <c r="D390" s="85">
        <v>1</v>
      </c>
      <c r="E390" s="90">
        <f>'BITÁCORA CALIDAD DE AGUA '!AY157</f>
        <v>0</v>
      </c>
      <c r="F390" s="90">
        <f>'BITÁCORA CALIDAD DE AGUA '!BB157</f>
        <v>0</v>
      </c>
      <c r="G390" s="90">
        <f>'BITÁCORA CALIDAD DE AGUA '!BE157</f>
        <v>0</v>
      </c>
      <c r="H390" s="90">
        <f>'BITÁCORA CALIDAD DE AGUA '!BH157</f>
        <v>0</v>
      </c>
      <c r="I390" s="90">
        <f>'BITÁCORA CALIDAD DE AGUA '!BK157</f>
        <v>0</v>
      </c>
      <c r="J390" s="90">
        <f>'BITÁCORA CALIDAD DE AGUA '!BN157</f>
        <v>0</v>
      </c>
      <c r="K390" s="90">
        <f>'BITÁCORA CALIDAD DE AGUA '!BQ157</f>
        <v>0</v>
      </c>
      <c r="L390" s="90">
        <f>'BITÁCORA CALIDAD DE AGUA '!BT157</f>
        <v>0</v>
      </c>
      <c r="M390" s="90">
        <f>'BITÁCORA CALIDAD DE AGUA '!BW157</f>
        <v>0</v>
      </c>
      <c r="N390" s="90">
        <f>'BITÁCORA CALIDAD DE AGUA '!BZ157</f>
        <v>0</v>
      </c>
      <c r="O390" s="90">
        <f>'BITÁCORA CALIDAD DE AGUA '!CC157</f>
        <v>0</v>
      </c>
      <c r="P390" s="84">
        <f>'BITÁCORA CALIDAD DE AGUA '!CF157</f>
        <v>0</v>
      </c>
      <c r="Q390" s="84">
        <f>'BITÁCORA CALIDAD DE AGUA '!CI157</f>
        <v>0</v>
      </c>
      <c r="R390" s="84">
        <f>'BITÁCORA CALIDAD DE AGUA '!CL157</f>
        <v>0</v>
      </c>
      <c r="S390" s="84">
        <f>'BITÁCORA CALIDAD DE AGUA '!CO157</f>
        <v>0</v>
      </c>
      <c r="T390" s="133"/>
      <c r="U390" s="133"/>
      <c r="V390" s="133"/>
      <c r="W390" s="84">
        <f>INDEX('Tabla datos 1'!E390:V390,MATCH(DASHBOARD!$B$96,'Tabla datos 1'!$E$1:$V$1,0))</f>
        <v>0</v>
      </c>
      <c r="X390" s="84">
        <f>INDEX('Tabla datos 1'!E390:V390,MATCH(DASHBOARD!$B$275,'Tabla datos 1'!$E$1:$V$1,0))</f>
        <v>0</v>
      </c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</row>
    <row r="391" spans="1:164" s="82" customFormat="1" ht="12.2" customHeight="1" x14ac:dyDescent="0.25">
      <c r="A391" s="82">
        <v>390</v>
      </c>
      <c r="B391" s="83">
        <f t="shared" si="6"/>
        <v>46119</v>
      </c>
      <c r="C391" s="88" t="s">
        <v>142</v>
      </c>
      <c r="D391" s="85">
        <v>1</v>
      </c>
      <c r="E391" s="90">
        <f>'BITÁCORA CALIDAD DE AGUA '!AY158</f>
        <v>0</v>
      </c>
      <c r="F391" s="90">
        <f>'BITÁCORA CALIDAD DE AGUA '!BB158</f>
        <v>0</v>
      </c>
      <c r="G391" s="90">
        <f>'BITÁCORA CALIDAD DE AGUA '!BE158</f>
        <v>0</v>
      </c>
      <c r="H391" s="90">
        <f>'BITÁCORA CALIDAD DE AGUA '!BH158</f>
        <v>0</v>
      </c>
      <c r="I391" s="90">
        <f>'BITÁCORA CALIDAD DE AGUA '!BK158</f>
        <v>0</v>
      </c>
      <c r="J391" s="90">
        <f>'BITÁCORA CALIDAD DE AGUA '!BN158</f>
        <v>0</v>
      </c>
      <c r="K391" s="90">
        <f>'BITÁCORA CALIDAD DE AGUA '!BQ158</f>
        <v>0</v>
      </c>
      <c r="L391" s="90">
        <f>'BITÁCORA CALIDAD DE AGUA '!BT158</f>
        <v>0</v>
      </c>
      <c r="M391" s="90">
        <f>'BITÁCORA CALIDAD DE AGUA '!BW158</f>
        <v>0</v>
      </c>
      <c r="N391" s="90">
        <f>'BITÁCORA CALIDAD DE AGUA '!BZ158</f>
        <v>0</v>
      </c>
      <c r="O391" s="90">
        <f>'BITÁCORA CALIDAD DE AGUA '!CC158</f>
        <v>0</v>
      </c>
      <c r="P391" s="84">
        <f>'BITÁCORA CALIDAD DE AGUA '!CF158</f>
        <v>0</v>
      </c>
      <c r="Q391" s="84">
        <f>'BITÁCORA CALIDAD DE AGUA '!CI158</f>
        <v>0</v>
      </c>
      <c r="R391" s="84">
        <f>'BITÁCORA CALIDAD DE AGUA '!CL158</f>
        <v>0</v>
      </c>
      <c r="S391" s="84">
        <f>'BITÁCORA CALIDAD DE AGUA '!CO158</f>
        <v>0</v>
      </c>
      <c r="T391" s="133"/>
      <c r="U391" s="133"/>
      <c r="V391" s="133"/>
      <c r="W391" s="84">
        <f>INDEX('Tabla datos 1'!E391:V391,MATCH(DASHBOARD!$B$96,'Tabla datos 1'!$E$1:$V$1,0))</f>
        <v>0</v>
      </c>
      <c r="X391" s="84">
        <f>INDEX('Tabla datos 1'!E391:V391,MATCH(DASHBOARD!$B$275,'Tabla datos 1'!$E$1:$V$1,0))</f>
        <v>0</v>
      </c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</row>
    <row r="392" spans="1:164" s="82" customFormat="1" ht="12.2" customHeight="1" x14ac:dyDescent="0.25">
      <c r="A392" s="82">
        <v>391</v>
      </c>
      <c r="B392" s="83">
        <f t="shared" si="6"/>
        <v>46119</v>
      </c>
      <c r="C392" s="88" t="s">
        <v>143</v>
      </c>
      <c r="D392" s="85">
        <v>1</v>
      </c>
      <c r="E392" s="90">
        <f>'BITÁCORA CALIDAD DE AGUA '!AY159</f>
        <v>0</v>
      </c>
      <c r="F392" s="90">
        <f>'BITÁCORA CALIDAD DE AGUA '!BB159</f>
        <v>0</v>
      </c>
      <c r="G392" s="90">
        <f>'BITÁCORA CALIDAD DE AGUA '!BE159</f>
        <v>0</v>
      </c>
      <c r="H392" s="90">
        <f>'BITÁCORA CALIDAD DE AGUA '!BH159</f>
        <v>0</v>
      </c>
      <c r="I392" s="90">
        <f>'BITÁCORA CALIDAD DE AGUA '!BK159</f>
        <v>0</v>
      </c>
      <c r="J392" s="90">
        <f>'BITÁCORA CALIDAD DE AGUA '!BN159</f>
        <v>0</v>
      </c>
      <c r="K392" s="90">
        <f>'BITÁCORA CALIDAD DE AGUA '!BQ159</f>
        <v>0</v>
      </c>
      <c r="L392" s="90">
        <f>'BITÁCORA CALIDAD DE AGUA '!BT159</f>
        <v>0</v>
      </c>
      <c r="M392" s="90">
        <f>'BITÁCORA CALIDAD DE AGUA '!BW159</f>
        <v>0</v>
      </c>
      <c r="N392" s="90">
        <f>'BITÁCORA CALIDAD DE AGUA '!BZ159</f>
        <v>0</v>
      </c>
      <c r="O392" s="90">
        <f>'BITÁCORA CALIDAD DE AGUA '!CC159</f>
        <v>0</v>
      </c>
      <c r="P392" s="84">
        <f>'BITÁCORA CALIDAD DE AGUA '!CF159</f>
        <v>0</v>
      </c>
      <c r="Q392" s="84">
        <f>'BITÁCORA CALIDAD DE AGUA '!CI159</f>
        <v>0</v>
      </c>
      <c r="R392" s="84">
        <f>'BITÁCORA CALIDAD DE AGUA '!CL159</f>
        <v>0</v>
      </c>
      <c r="S392" s="84">
        <f>'BITÁCORA CALIDAD DE AGUA '!CO159</f>
        <v>0</v>
      </c>
      <c r="T392" s="133"/>
      <c r="U392" s="133"/>
      <c r="V392" s="133"/>
      <c r="W392" s="84">
        <f>INDEX('Tabla datos 1'!E392:V392,MATCH(DASHBOARD!$B$96,'Tabla datos 1'!$E$1:$V$1,0))</f>
        <v>0</v>
      </c>
      <c r="X392" s="84">
        <f>INDEX('Tabla datos 1'!E392:V392,MATCH(DASHBOARD!$B$275,'Tabla datos 1'!$E$1:$V$1,0))</f>
        <v>0</v>
      </c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</row>
    <row r="393" spans="1:164" s="82" customFormat="1" ht="12.2" customHeight="1" x14ac:dyDescent="0.25">
      <c r="A393" s="82">
        <v>392</v>
      </c>
      <c r="B393" s="83">
        <f t="shared" si="6"/>
        <v>46119</v>
      </c>
      <c r="C393" s="88" t="s">
        <v>144</v>
      </c>
      <c r="D393" s="85">
        <v>1</v>
      </c>
      <c r="E393" s="90">
        <f>'BITÁCORA CALIDAD DE AGUA '!AY160</f>
        <v>0</v>
      </c>
      <c r="F393" s="90">
        <f>'BITÁCORA CALIDAD DE AGUA '!BB160</f>
        <v>0</v>
      </c>
      <c r="G393" s="90">
        <f>'BITÁCORA CALIDAD DE AGUA '!BE160</f>
        <v>0</v>
      </c>
      <c r="H393" s="90">
        <f>'BITÁCORA CALIDAD DE AGUA '!BH160</f>
        <v>0</v>
      </c>
      <c r="I393" s="90">
        <f>'BITÁCORA CALIDAD DE AGUA '!BK160</f>
        <v>0</v>
      </c>
      <c r="J393" s="90">
        <f>'BITÁCORA CALIDAD DE AGUA '!BN160</f>
        <v>0</v>
      </c>
      <c r="K393" s="90">
        <f>'BITÁCORA CALIDAD DE AGUA '!BQ160</f>
        <v>0</v>
      </c>
      <c r="L393" s="90">
        <f>'BITÁCORA CALIDAD DE AGUA '!BT160</f>
        <v>0</v>
      </c>
      <c r="M393" s="90">
        <f>'BITÁCORA CALIDAD DE AGUA '!BW160</f>
        <v>0</v>
      </c>
      <c r="N393" s="90">
        <f>'BITÁCORA CALIDAD DE AGUA '!BZ160</f>
        <v>0</v>
      </c>
      <c r="O393" s="90">
        <f>'BITÁCORA CALIDAD DE AGUA '!CC160</f>
        <v>0</v>
      </c>
      <c r="P393" s="84">
        <f>'BITÁCORA CALIDAD DE AGUA '!CF160</f>
        <v>0</v>
      </c>
      <c r="Q393" s="84">
        <f>'BITÁCORA CALIDAD DE AGUA '!CI160</f>
        <v>0</v>
      </c>
      <c r="R393" s="84">
        <f>'BITÁCORA CALIDAD DE AGUA '!CL160</f>
        <v>0</v>
      </c>
      <c r="S393" s="84">
        <f>'BITÁCORA CALIDAD DE AGUA '!CO160</f>
        <v>0</v>
      </c>
      <c r="T393" s="133"/>
      <c r="U393" s="133"/>
      <c r="V393" s="133"/>
      <c r="W393" s="84">
        <f>INDEX('Tabla datos 1'!E393:V393,MATCH(DASHBOARD!$B$96,'Tabla datos 1'!$E$1:$V$1,0))</f>
        <v>0</v>
      </c>
      <c r="X393" s="84">
        <f>INDEX('Tabla datos 1'!E393:V393,MATCH(DASHBOARD!$B$275,'Tabla datos 1'!$E$1:$V$1,0))</f>
        <v>0</v>
      </c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</row>
    <row r="394" spans="1:164" s="82" customFormat="1" ht="12.2" customHeight="1" x14ac:dyDescent="0.25">
      <c r="A394" s="82">
        <v>393</v>
      </c>
      <c r="B394" s="83">
        <f t="shared" si="6"/>
        <v>46119</v>
      </c>
      <c r="C394" s="88" t="s">
        <v>145</v>
      </c>
      <c r="D394" s="85">
        <v>1</v>
      </c>
      <c r="E394" s="90">
        <f>'BITÁCORA CALIDAD DE AGUA '!AY161</f>
        <v>0</v>
      </c>
      <c r="F394" s="90">
        <f>'BITÁCORA CALIDAD DE AGUA '!BB161</f>
        <v>0</v>
      </c>
      <c r="G394" s="90">
        <f>'BITÁCORA CALIDAD DE AGUA '!BE161</f>
        <v>0</v>
      </c>
      <c r="H394" s="90">
        <f>'BITÁCORA CALIDAD DE AGUA '!BH161</f>
        <v>0</v>
      </c>
      <c r="I394" s="90">
        <f>'BITÁCORA CALIDAD DE AGUA '!BK161</f>
        <v>0</v>
      </c>
      <c r="J394" s="90">
        <f>'BITÁCORA CALIDAD DE AGUA '!BN161</f>
        <v>0</v>
      </c>
      <c r="K394" s="90">
        <f>'BITÁCORA CALIDAD DE AGUA '!BQ161</f>
        <v>0</v>
      </c>
      <c r="L394" s="90">
        <f>'BITÁCORA CALIDAD DE AGUA '!BT161</f>
        <v>0</v>
      </c>
      <c r="M394" s="90">
        <f>'BITÁCORA CALIDAD DE AGUA '!BW161</f>
        <v>0</v>
      </c>
      <c r="N394" s="90">
        <f>'BITÁCORA CALIDAD DE AGUA '!BZ161</f>
        <v>0</v>
      </c>
      <c r="O394" s="90">
        <f>'BITÁCORA CALIDAD DE AGUA '!CC161</f>
        <v>0</v>
      </c>
      <c r="P394" s="84">
        <f>'BITÁCORA CALIDAD DE AGUA '!CF161</f>
        <v>0</v>
      </c>
      <c r="Q394" s="84">
        <f>'BITÁCORA CALIDAD DE AGUA '!CI161</f>
        <v>0</v>
      </c>
      <c r="R394" s="84">
        <f>'BITÁCORA CALIDAD DE AGUA '!CL161</f>
        <v>0</v>
      </c>
      <c r="S394" s="84">
        <f>'BITÁCORA CALIDAD DE AGUA '!CO161</f>
        <v>0</v>
      </c>
      <c r="T394" s="133"/>
      <c r="U394" s="133"/>
      <c r="V394" s="133"/>
      <c r="W394" s="84">
        <f>INDEX('Tabla datos 1'!E394:V394,MATCH(DASHBOARD!$B$96,'Tabla datos 1'!$E$1:$V$1,0))</f>
        <v>0</v>
      </c>
      <c r="X394" s="84">
        <f>INDEX('Tabla datos 1'!E394:V394,MATCH(DASHBOARD!$B$275,'Tabla datos 1'!$E$1:$V$1,0))</f>
        <v>0</v>
      </c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</row>
    <row r="395" spans="1:164" s="82" customFormat="1" ht="12.2" customHeight="1" x14ac:dyDescent="0.25">
      <c r="A395" s="82">
        <v>394</v>
      </c>
      <c r="B395" s="83">
        <f t="shared" si="6"/>
        <v>46119</v>
      </c>
      <c r="C395" s="88" t="s">
        <v>146</v>
      </c>
      <c r="D395" s="85">
        <v>1</v>
      </c>
      <c r="E395" s="90">
        <f>'BITÁCORA CALIDAD DE AGUA '!AY162</f>
        <v>0</v>
      </c>
      <c r="F395" s="90">
        <f>'BITÁCORA CALIDAD DE AGUA '!BB162</f>
        <v>0</v>
      </c>
      <c r="G395" s="90">
        <f>'BITÁCORA CALIDAD DE AGUA '!BE162</f>
        <v>0</v>
      </c>
      <c r="H395" s="90">
        <f>'BITÁCORA CALIDAD DE AGUA '!BH162</f>
        <v>0</v>
      </c>
      <c r="I395" s="90">
        <f>'BITÁCORA CALIDAD DE AGUA '!BK162</f>
        <v>0</v>
      </c>
      <c r="J395" s="90">
        <f>'BITÁCORA CALIDAD DE AGUA '!BN162</f>
        <v>0</v>
      </c>
      <c r="K395" s="90">
        <f>'BITÁCORA CALIDAD DE AGUA '!BQ162</f>
        <v>0</v>
      </c>
      <c r="L395" s="90">
        <f>'BITÁCORA CALIDAD DE AGUA '!BT162</f>
        <v>0</v>
      </c>
      <c r="M395" s="90">
        <f>'BITÁCORA CALIDAD DE AGUA '!BW162</f>
        <v>0</v>
      </c>
      <c r="N395" s="90">
        <f>'BITÁCORA CALIDAD DE AGUA '!BZ162</f>
        <v>0</v>
      </c>
      <c r="O395" s="90">
        <f>'BITÁCORA CALIDAD DE AGUA '!CC162</f>
        <v>0</v>
      </c>
      <c r="P395" s="84">
        <f>'BITÁCORA CALIDAD DE AGUA '!CF162</f>
        <v>0</v>
      </c>
      <c r="Q395" s="84">
        <f>'BITÁCORA CALIDAD DE AGUA '!CI162</f>
        <v>0</v>
      </c>
      <c r="R395" s="84">
        <f>'BITÁCORA CALIDAD DE AGUA '!CL162</f>
        <v>0</v>
      </c>
      <c r="S395" s="84">
        <f>'BITÁCORA CALIDAD DE AGUA '!CO162</f>
        <v>0</v>
      </c>
      <c r="T395" s="133"/>
      <c r="U395" s="133"/>
      <c r="V395" s="133"/>
      <c r="W395" s="84">
        <f>INDEX('Tabla datos 1'!E395:V395,MATCH(DASHBOARD!$B$96,'Tabla datos 1'!$E$1:$V$1,0))</f>
        <v>0</v>
      </c>
      <c r="X395" s="84">
        <f>INDEX('Tabla datos 1'!E395:V395,MATCH(DASHBOARD!$B$275,'Tabla datos 1'!$E$1:$V$1,0))</f>
        <v>0</v>
      </c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</row>
    <row r="396" spans="1:164" s="82" customFormat="1" x14ac:dyDescent="0.25">
      <c r="A396" s="82">
        <v>395</v>
      </c>
      <c r="B396" s="83">
        <f t="shared" si="6"/>
        <v>46119</v>
      </c>
      <c r="C396" s="88" t="s">
        <v>147</v>
      </c>
      <c r="D396" s="85">
        <v>1</v>
      </c>
      <c r="E396" s="90">
        <f>'BITÁCORA CALIDAD DE AGUA '!AY163</f>
        <v>0</v>
      </c>
      <c r="F396" s="90">
        <f>'BITÁCORA CALIDAD DE AGUA '!BB163</f>
        <v>0</v>
      </c>
      <c r="G396" s="90">
        <f>'BITÁCORA CALIDAD DE AGUA '!BE163</f>
        <v>0</v>
      </c>
      <c r="H396" s="90">
        <f>'BITÁCORA CALIDAD DE AGUA '!BH163</f>
        <v>0</v>
      </c>
      <c r="I396" s="90">
        <f>'BITÁCORA CALIDAD DE AGUA '!BK163</f>
        <v>0</v>
      </c>
      <c r="J396" s="90">
        <f>'BITÁCORA CALIDAD DE AGUA '!BN163</f>
        <v>0</v>
      </c>
      <c r="K396" s="90">
        <f>'BITÁCORA CALIDAD DE AGUA '!BQ163</f>
        <v>0</v>
      </c>
      <c r="L396" s="90">
        <f>'BITÁCORA CALIDAD DE AGUA '!BT163</f>
        <v>0</v>
      </c>
      <c r="M396" s="90">
        <f>'BITÁCORA CALIDAD DE AGUA '!BW163</f>
        <v>0</v>
      </c>
      <c r="N396" s="90">
        <f>'BITÁCORA CALIDAD DE AGUA '!BZ163</f>
        <v>0</v>
      </c>
      <c r="O396" s="90">
        <f>'BITÁCORA CALIDAD DE AGUA '!CC163</f>
        <v>0</v>
      </c>
      <c r="P396" s="84">
        <f>'BITÁCORA CALIDAD DE AGUA '!CF163</f>
        <v>0</v>
      </c>
      <c r="Q396" s="84">
        <f>'BITÁCORA CALIDAD DE AGUA '!CI163</f>
        <v>0</v>
      </c>
      <c r="R396" s="84">
        <f>'BITÁCORA CALIDAD DE AGUA '!CL163</f>
        <v>0</v>
      </c>
      <c r="S396" s="84">
        <f>'BITÁCORA CALIDAD DE AGUA '!CO163</f>
        <v>0</v>
      </c>
      <c r="T396" s="133"/>
      <c r="U396" s="133"/>
      <c r="V396" s="133"/>
      <c r="W396" s="84">
        <f>INDEX('Tabla datos 1'!E396:V396,MATCH(DASHBOARD!$B$96,'Tabla datos 1'!$E$1:$V$1,0))</f>
        <v>0</v>
      </c>
      <c r="X396" s="84">
        <f>INDEX('Tabla datos 1'!E396:V396,MATCH(DASHBOARD!$B$275,'Tabla datos 1'!$E$1:$V$1,0))</f>
        <v>0</v>
      </c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</row>
    <row r="397" spans="1:164" s="82" customFormat="1" x14ac:dyDescent="0.25">
      <c r="A397" s="82">
        <v>396</v>
      </c>
      <c r="B397" s="83">
        <f t="shared" si="6"/>
        <v>46119</v>
      </c>
      <c r="C397" s="88" t="s">
        <v>148</v>
      </c>
      <c r="D397" s="85">
        <v>1</v>
      </c>
      <c r="E397" s="90">
        <f>'BITÁCORA CALIDAD DE AGUA '!AY164</f>
        <v>0</v>
      </c>
      <c r="F397" s="90">
        <f>'BITÁCORA CALIDAD DE AGUA '!BB164</f>
        <v>0</v>
      </c>
      <c r="G397" s="90">
        <f>'BITÁCORA CALIDAD DE AGUA '!BE164</f>
        <v>0</v>
      </c>
      <c r="H397" s="90">
        <f>'BITÁCORA CALIDAD DE AGUA '!BH164</f>
        <v>0</v>
      </c>
      <c r="I397" s="90">
        <f>'BITÁCORA CALIDAD DE AGUA '!BK164</f>
        <v>0</v>
      </c>
      <c r="J397" s="90">
        <f>'BITÁCORA CALIDAD DE AGUA '!BN164</f>
        <v>0</v>
      </c>
      <c r="K397" s="90">
        <f>'BITÁCORA CALIDAD DE AGUA '!BQ164</f>
        <v>0</v>
      </c>
      <c r="L397" s="90">
        <f>'BITÁCORA CALIDAD DE AGUA '!BT164</f>
        <v>0</v>
      </c>
      <c r="M397" s="90">
        <f>'BITÁCORA CALIDAD DE AGUA '!BW164</f>
        <v>0</v>
      </c>
      <c r="N397" s="90">
        <f>'BITÁCORA CALIDAD DE AGUA '!BZ164</f>
        <v>0</v>
      </c>
      <c r="O397" s="90">
        <f>'BITÁCORA CALIDAD DE AGUA '!CC164</f>
        <v>0</v>
      </c>
      <c r="P397" s="84">
        <f>'BITÁCORA CALIDAD DE AGUA '!CF164</f>
        <v>0</v>
      </c>
      <c r="Q397" s="84">
        <f>'BITÁCORA CALIDAD DE AGUA '!CI164</f>
        <v>0</v>
      </c>
      <c r="R397" s="84">
        <f>'BITÁCORA CALIDAD DE AGUA '!CL164</f>
        <v>0</v>
      </c>
      <c r="S397" s="84">
        <f>'BITÁCORA CALIDAD DE AGUA '!CO164</f>
        <v>0</v>
      </c>
      <c r="T397" s="133"/>
      <c r="U397" s="133"/>
      <c r="V397" s="133"/>
      <c r="W397" s="84">
        <f>INDEX('Tabla datos 1'!E397:V397,MATCH(DASHBOARD!$B$96,'Tabla datos 1'!$E$1:$V$1,0))</f>
        <v>0</v>
      </c>
      <c r="X397" s="84">
        <f>INDEX('Tabla datos 1'!E397:V397,MATCH(DASHBOARD!$B$275,'Tabla datos 1'!$E$1:$V$1,0))</f>
        <v>0</v>
      </c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</row>
    <row r="398" spans="1:164" s="82" customFormat="1" x14ac:dyDescent="0.25">
      <c r="A398" s="82">
        <v>397</v>
      </c>
      <c r="B398" s="83">
        <f t="shared" si="6"/>
        <v>46119</v>
      </c>
      <c r="C398" s="88" t="s">
        <v>149</v>
      </c>
      <c r="D398" s="85">
        <v>1</v>
      </c>
      <c r="E398" s="90">
        <f>'BITÁCORA CALIDAD DE AGUA '!AY165</f>
        <v>2190</v>
      </c>
      <c r="F398" s="90">
        <f>'BITÁCORA CALIDAD DE AGUA '!BB165</f>
        <v>2240</v>
      </c>
      <c r="G398" s="90">
        <f>'BITÁCORA CALIDAD DE AGUA '!BE165</f>
        <v>2890</v>
      </c>
      <c r="H398" s="90">
        <f>'BITÁCORA CALIDAD DE AGUA '!BH165</f>
        <v>0</v>
      </c>
      <c r="I398" s="90">
        <f>'BITÁCORA CALIDAD DE AGUA '!BK165</f>
        <v>0</v>
      </c>
      <c r="J398" s="90">
        <f>'BITÁCORA CALIDAD DE AGUA '!BN165</f>
        <v>0</v>
      </c>
      <c r="K398" s="90">
        <f>'BITÁCORA CALIDAD DE AGUA '!BQ165</f>
        <v>0</v>
      </c>
      <c r="L398" s="90">
        <f>'BITÁCORA CALIDAD DE AGUA '!BT165</f>
        <v>3490</v>
      </c>
      <c r="M398" s="90">
        <f>'BITÁCORA CALIDAD DE AGUA '!BW165</f>
        <v>3610</v>
      </c>
      <c r="N398" s="90">
        <f>'BITÁCORA CALIDAD DE AGUA '!BZ165</f>
        <v>4390</v>
      </c>
      <c r="O398" s="90">
        <f>'BITÁCORA CALIDAD DE AGUA '!CC165</f>
        <v>0</v>
      </c>
      <c r="P398" s="84">
        <f>'BITÁCORA CALIDAD DE AGUA '!CF165</f>
        <v>0</v>
      </c>
      <c r="Q398" s="84">
        <f>'BITÁCORA CALIDAD DE AGUA '!CI165</f>
        <v>0</v>
      </c>
      <c r="R398" s="84">
        <f>'BITÁCORA CALIDAD DE AGUA '!CL165</f>
        <v>0</v>
      </c>
      <c r="S398" s="84">
        <f>'BITÁCORA CALIDAD DE AGUA '!CO165</f>
        <v>0</v>
      </c>
      <c r="T398" s="133"/>
      <c r="U398" s="133"/>
      <c r="V398" s="133"/>
      <c r="W398" s="84">
        <f>INDEX('Tabla datos 1'!E398:V398,MATCH(DASHBOARD!$B$96,'Tabla datos 1'!$E$1:$V$1,0))</f>
        <v>2890</v>
      </c>
      <c r="X398" s="84">
        <f>INDEX('Tabla datos 1'!E398:V398,MATCH(DASHBOARD!$B$275,'Tabla datos 1'!$E$1:$V$1,0))</f>
        <v>2890</v>
      </c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</row>
    <row r="399" spans="1:164" s="82" customFormat="1" x14ac:dyDescent="0.25">
      <c r="A399" s="82">
        <v>398</v>
      </c>
      <c r="B399" s="83">
        <f t="shared" si="6"/>
        <v>46119</v>
      </c>
      <c r="C399" s="88" t="s">
        <v>150</v>
      </c>
      <c r="D399" s="85">
        <v>1</v>
      </c>
      <c r="E399" s="90">
        <f>'BITÁCORA CALIDAD DE AGUA '!AY166</f>
        <v>4910</v>
      </c>
      <c r="F399" s="90">
        <f>'BITÁCORA CALIDAD DE AGUA '!BB166</f>
        <v>5173</v>
      </c>
      <c r="G399" s="90">
        <f>'BITÁCORA CALIDAD DE AGUA '!BE166</f>
        <v>837</v>
      </c>
      <c r="H399" s="90">
        <f>'BITÁCORA CALIDAD DE AGUA '!BH166</f>
        <v>0</v>
      </c>
      <c r="I399" s="90">
        <f>'BITÁCORA CALIDAD DE AGUA '!BK166</f>
        <v>0</v>
      </c>
      <c r="J399" s="90">
        <f>'BITÁCORA CALIDAD DE AGUA '!BN166</f>
        <v>0</v>
      </c>
      <c r="K399" s="90">
        <f>'BITÁCORA CALIDAD DE AGUA '!BQ166</f>
        <v>0</v>
      </c>
      <c r="L399" s="90">
        <f>'BITÁCORA CALIDAD DE AGUA '!BT166</f>
        <v>537</v>
      </c>
      <c r="M399" s="90">
        <f>'BITÁCORA CALIDAD DE AGUA '!BW166</f>
        <v>621</v>
      </c>
      <c r="N399" s="90">
        <f>'BITÁCORA CALIDAD DE AGUA '!BZ166</f>
        <v>1310</v>
      </c>
      <c r="O399" s="90">
        <f>'BITÁCORA CALIDAD DE AGUA '!CC166</f>
        <v>0</v>
      </c>
      <c r="P399" s="84">
        <f>'BITÁCORA CALIDAD DE AGUA '!CF166</f>
        <v>0</v>
      </c>
      <c r="Q399" s="84">
        <f>'BITÁCORA CALIDAD DE AGUA '!CI166</f>
        <v>0</v>
      </c>
      <c r="R399" s="84">
        <f>'BITÁCORA CALIDAD DE AGUA '!CL166</f>
        <v>0</v>
      </c>
      <c r="S399" s="84">
        <f>'BITÁCORA CALIDAD DE AGUA '!CO166</f>
        <v>0</v>
      </c>
      <c r="T399" s="133"/>
      <c r="U399" s="133"/>
      <c r="V399" s="133"/>
      <c r="W399" s="84">
        <f>INDEX('Tabla datos 1'!E399:V399,MATCH(DASHBOARD!$B$96,'Tabla datos 1'!$E$1:$V$1,0))</f>
        <v>837</v>
      </c>
      <c r="X399" s="84">
        <f>INDEX('Tabla datos 1'!E399:V399,MATCH(DASHBOARD!$B$275,'Tabla datos 1'!$E$1:$V$1,0))</f>
        <v>837</v>
      </c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</row>
    <row r="400" spans="1:164" s="95" customFormat="1" ht="15.75" thickBot="1" x14ac:dyDescent="0.3">
      <c r="A400" s="82">
        <v>399</v>
      </c>
      <c r="B400" s="83">
        <f t="shared" si="6"/>
        <v>46119</v>
      </c>
      <c r="C400" s="91" t="s">
        <v>151</v>
      </c>
      <c r="D400" s="92">
        <v>1</v>
      </c>
      <c r="E400" s="93">
        <f>'BITÁCORA CALIDAD DE AGUA '!AY167</f>
        <v>0</v>
      </c>
      <c r="F400" s="93">
        <f>'BITÁCORA CALIDAD DE AGUA '!BB167</f>
        <v>0</v>
      </c>
      <c r="G400" s="93">
        <f>'BITÁCORA CALIDAD DE AGUA '!BE167</f>
        <v>0</v>
      </c>
      <c r="H400" s="93">
        <f>'BITÁCORA CALIDAD DE AGUA '!BH167</f>
        <v>0</v>
      </c>
      <c r="I400" s="93">
        <f>'BITÁCORA CALIDAD DE AGUA '!BK167</f>
        <v>0</v>
      </c>
      <c r="J400" s="93">
        <f>'BITÁCORA CALIDAD DE AGUA '!BN167</f>
        <v>0</v>
      </c>
      <c r="K400" s="93">
        <f>'BITÁCORA CALIDAD DE AGUA '!BQ167</f>
        <v>0</v>
      </c>
      <c r="L400" s="93">
        <f>'BITÁCORA CALIDAD DE AGUA '!BT167</f>
        <v>0</v>
      </c>
      <c r="M400" s="93">
        <f>'BITÁCORA CALIDAD DE AGUA '!BW167</f>
        <v>0</v>
      </c>
      <c r="N400" s="93">
        <f>'BITÁCORA CALIDAD DE AGUA '!BZ167</f>
        <v>0</v>
      </c>
      <c r="O400" s="93">
        <f>'BITÁCORA CALIDAD DE AGUA '!CC167</f>
        <v>0</v>
      </c>
      <c r="P400" s="94">
        <f>'BITÁCORA CALIDAD DE AGUA '!CF167</f>
        <v>0</v>
      </c>
      <c r="Q400" s="94">
        <f>'BITÁCORA CALIDAD DE AGUA '!CI167</f>
        <v>0</v>
      </c>
      <c r="R400" s="94">
        <f>'BITÁCORA CALIDAD DE AGUA '!CL167</f>
        <v>0</v>
      </c>
      <c r="S400" s="94">
        <f>'BITÁCORA CALIDAD DE AGUA '!CO167</f>
        <v>0</v>
      </c>
      <c r="T400" s="134"/>
      <c r="U400" s="134"/>
      <c r="V400" s="134"/>
      <c r="W400" s="94">
        <f>INDEX('Tabla datos 1'!E400:V400,MATCH(DASHBOARD!$B$96,'Tabla datos 1'!$E$1:$V$1,0))</f>
        <v>0</v>
      </c>
      <c r="X400" s="94">
        <f>INDEX('Tabla datos 1'!E400:V400,MATCH(DASHBOARD!$B$275,'Tabla datos 1'!$E$1:$V$1,0))</f>
        <v>0</v>
      </c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44"/>
      <c r="DQ400" s="44"/>
      <c r="DR400" s="44"/>
      <c r="DS400" s="44"/>
      <c r="DT400" s="44"/>
      <c r="DU400" s="44"/>
      <c r="DV400" s="44"/>
      <c r="DW400" s="44"/>
      <c r="DX400" s="44"/>
      <c r="DY400" s="44"/>
      <c r="DZ400" s="44"/>
      <c r="EA400" s="44"/>
      <c r="EB400" s="44"/>
      <c r="EC400" s="44"/>
      <c r="ED400" s="44"/>
      <c r="EE400" s="44"/>
      <c r="EF400" s="44"/>
      <c r="EG400" s="44"/>
      <c r="EH400" s="44"/>
      <c r="EI400" s="44"/>
      <c r="EJ400" s="44"/>
      <c r="EK400" s="44"/>
      <c r="EL400" s="44"/>
      <c r="EM400" s="44"/>
      <c r="EN400" s="44"/>
      <c r="EO400" s="44"/>
      <c r="EP400" s="44"/>
      <c r="EQ400" s="44"/>
      <c r="ER400" s="44"/>
      <c r="ES400" s="44"/>
      <c r="ET400" s="44"/>
      <c r="EU400" s="44"/>
      <c r="EV400" s="44"/>
      <c r="EW400" s="44"/>
      <c r="EX400" s="44"/>
      <c r="EY400" s="44"/>
      <c r="EZ400" s="44"/>
      <c r="FA400" s="44"/>
      <c r="FB400" s="44"/>
      <c r="FC400" s="44"/>
      <c r="FD400" s="44"/>
      <c r="FE400" s="44"/>
      <c r="FF400" s="44"/>
      <c r="FG400" s="44"/>
      <c r="FH400" s="44"/>
    </row>
    <row r="401" spans="1:35" s="99" customFormat="1" ht="12.2" customHeight="1" x14ac:dyDescent="0.25">
      <c r="A401" s="82">
        <v>400</v>
      </c>
      <c r="B401" s="100">
        <f t="shared" si="6"/>
        <v>46119</v>
      </c>
      <c r="C401" s="96" t="s">
        <v>132</v>
      </c>
      <c r="D401" s="97">
        <v>2</v>
      </c>
      <c r="E401" s="98">
        <f>'BITÁCORA CALIDAD DE AGUA '!AZ147</f>
        <v>37.299999999999997</v>
      </c>
      <c r="F401" s="98">
        <f>'BITÁCORA CALIDAD DE AGUA '!BC147</f>
        <v>34.4</v>
      </c>
      <c r="G401" s="98">
        <f>'BITÁCORA CALIDAD DE AGUA '!BF147</f>
        <v>34.6</v>
      </c>
      <c r="H401" s="98">
        <f>'BITÁCORA CALIDAD DE AGUA '!BI147</f>
        <v>0</v>
      </c>
      <c r="I401" s="98">
        <f>'BITÁCORA CALIDAD DE AGUA '!BL147</f>
        <v>0</v>
      </c>
      <c r="J401" s="98">
        <f>'BITÁCORA CALIDAD DE AGUA '!BO147</f>
        <v>0</v>
      </c>
      <c r="K401" s="98">
        <f>'BITÁCORA CALIDAD DE AGUA '!BR147</f>
        <v>0</v>
      </c>
      <c r="L401" s="98">
        <f>'BITÁCORA CALIDAD DE AGUA '!BU147</f>
        <v>31</v>
      </c>
      <c r="M401" s="98">
        <f>'BITÁCORA CALIDAD DE AGUA '!BX147</f>
        <v>31.3</v>
      </c>
      <c r="N401" s="98">
        <f>'BITÁCORA CALIDAD DE AGUA '!CA147</f>
        <v>27.7</v>
      </c>
      <c r="O401" s="98">
        <f>'BITÁCORA CALIDAD DE AGUA '!CD147</f>
        <v>0</v>
      </c>
      <c r="P401" s="96">
        <f>'BITÁCORA CALIDAD DE AGUA '!CG147</f>
        <v>0</v>
      </c>
      <c r="Q401" s="96">
        <f>'BITÁCORA CALIDAD DE AGUA '!CJ147</f>
        <v>0</v>
      </c>
      <c r="R401" s="96">
        <f>'BITÁCORA CALIDAD DE AGUA '!CM147</f>
        <v>0</v>
      </c>
      <c r="S401" s="96">
        <f>'BITÁCORA CALIDAD DE AGUA '!CP147</f>
        <v>0</v>
      </c>
      <c r="T401" s="135"/>
      <c r="U401" s="135"/>
      <c r="V401" s="135"/>
      <c r="W401" s="96">
        <f>INDEX('Tabla datos 1'!E401:V401,MATCH(DASHBOARD!$B$96,'Tabla datos 1'!$E$1:$V$1,0))</f>
        <v>34.6</v>
      </c>
      <c r="X401" s="96">
        <f>INDEX('Tabla datos 1'!E401:V401,MATCH(DASHBOARD!$B$275,'Tabla datos 1'!$E$1:$V$1,0))</f>
        <v>34.6</v>
      </c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</row>
    <row r="402" spans="1:35" s="99" customFormat="1" ht="12.2" customHeight="1" x14ac:dyDescent="0.25">
      <c r="A402" s="82">
        <v>401</v>
      </c>
      <c r="B402" s="100">
        <f t="shared" si="6"/>
        <v>46119</v>
      </c>
      <c r="C402" s="101" t="s">
        <v>9</v>
      </c>
      <c r="D402" s="102">
        <v>2</v>
      </c>
      <c r="E402" s="103">
        <f>'BITÁCORA CALIDAD DE AGUA '!AZ148</f>
        <v>10.029999999999999</v>
      </c>
      <c r="F402" s="103">
        <f>'BITÁCORA CALIDAD DE AGUA '!BC148</f>
        <v>7.62</v>
      </c>
      <c r="G402" s="103">
        <f>'BITÁCORA CALIDAD DE AGUA '!BF148</f>
        <v>7.02</v>
      </c>
      <c r="H402" s="103">
        <f>'BITÁCORA CALIDAD DE AGUA '!BI148</f>
        <v>0</v>
      </c>
      <c r="I402" s="103">
        <f>'BITÁCORA CALIDAD DE AGUA '!BL148</f>
        <v>0</v>
      </c>
      <c r="J402" s="103">
        <f>'BITÁCORA CALIDAD DE AGUA '!BO148</f>
        <v>0</v>
      </c>
      <c r="K402" s="103">
        <f>'BITÁCORA CALIDAD DE AGUA '!BR148</f>
        <v>0</v>
      </c>
      <c r="L402" s="103">
        <f>'BITÁCORA CALIDAD DE AGUA '!BU148</f>
        <v>7.69</v>
      </c>
      <c r="M402" s="103">
        <f>'BITÁCORA CALIDAD DE AGUA '!BX148</f>
        <v>7.71</v>
      </c>
      <c r="N402" s="103">
        <f>'BITÁCORA CALIDAD DE AGUA '!CA148</f>
        <v>7.85</v>
      </c>
      <c r="O402" s="103">
        <f>'BITÁCORA CALIDAD DE AGUA '!CD148</f>
        <v>0</v>
      </c>
      <c r="P402" s="104">
        <f>'BITÁCORA CALIDAD DE AGUA '!CG148</f>
        <v>0</v>
      </c>
      <c r="Q402" s="104">
        <f>'BITÁCORA CALIDAD DE AGUA '!CJ148</f>
        <v>0</v>
      </c>
      <c r="R402" s="104">
        <f>'BITÁCORA CALIDAD DE AGUA '!CM148</f>
        <v>0</v>
      </c>
      <c r="S402" s="104">
        <f>'BITÁCORA CALIDAD DE AGUA '!CP148</f>
        <v>0</v>
      </c>
      <c r="T402" s="136"/>
      <c r="U402" s="136"/>
      <c r="V402" s="136"/>
      <c r="W402" s="104">
        <f>INDEX('Tabla datos 1'!E402:V402,MATCH(DASHBOARD!$B$96,'Tabla datos 1'!$E$1:$V$1,0))</f>
        <v>7.02</v>
      </c>
      <c r="X402" s="104">
        <f>INDEX('Tabla datos 1'!E402:V402,MATCH(DASHBOARD!$B$275,'Tabla datos 1'!$E$1:$V$1,0))</f>
        <v>7.02</v>
      </c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</row>
    <row r="403" spans="1:35" s="99" customFormat="1" ht="12.2" customHeight="1" x14ac:dyDescent="0.25">
      <c r="A403" s="82">
        <v>402</v>
      </c>
      <c r="B403" s="100">
        <f t="shared" si="6"/>
        <v>46119</v>
      </c>
      <c r="C403" s="105" t="s">
        <v>133</v>
      </c>
      <c r="D403" s="102">
        <v>2</v>
      </c>
      <c r="E403" s="106">
        <f>'BITÁCORA CALIDAD DE AGUA '!AZ149</f>
        <v>0</v>
      </c>
      <c r="F403" s="106">
        <f>'BITÁCORA CALIDAD DE AGUA '!BC149</f>
        <v>0</v>
      </c>
      <c r="G403" s="106">
        <f>'BITÁCORA CALIDAD DE AGUA '!BF149</f>
        <v>0</v>
      </c>
      <c r="H403" s="106">
        <f>'BITÁCORA CALIDAD DE AGUA '!BI149</f>
        <v>0</v>
      </c>
      <c r="I403" s="106">
        <f>'BITÁCORA CALIDAD DE AGUA '!BL149</f>
        <v>0</v>
      </c>
      <c r="J403" s="106">
        <f>'BITÁCORA CALIDAD DE AGUA '!BO149</f>
        <v>0</v>
      </c>
      <c r="K403" s="106">
        <f>'BITÁCORA CALIDAD DE AGUA '!BR149</f>
        <v>0</v>
      </c>
      <c r="L403" s="106">
        <f>'BITÁCORA CALIDAD DE AGUA '!BU149</f>
        <v>0</v>
      </c>
      <c r="M403" s="106">
        <f>'BITÁCORA CALIDAD DE AGUA '!BX149</f>
        <v>0</v>
      </c>
      <c r="N403" s="106">
        <f>'BITÁCORA CALIDAD DE AGUA '!CA149</f>
        <v>0</v>
      </c>
      <c r="O403" s="106">
        <f>'BITÁCORA CALIDAD DE AGUA '!CD149</f>
        <v>0</v>
      </c>
      <c r="P403" s="105">
        <f>'BITÁCORA CALIDAD DE AGUA '!CG149</f>
        <v>0</v>
      </c>
      <c r="Q403" s="105">
        <f>'BITÁCORA CALIDAD DE AGUA '!CJ149</f>
        <v>0</v>
      </c>
      <c r="R403" s="105">
        <f>'BITÁCORA CALIDAD DE AGUA '!CM149</f>
        <v>0</v>
      </c>
      <c r="S403" s="105">
        <f>'BITÁCORA CALIDAD DE AGUA '!CP149</f>
        <v>0</v>
      </c>
      <c r="T403" s="137"/>
      <c r="U403" s="137"/>
      <c r="V403" s="137"/>
      <c r="W403" s="105">
        <f>INDEX('Tabla datos 1'!E403:V403,MATCH(DASHBOARD!$B$96,'Tabla datos 1'!$E$1:$V$1,0))</f>
        <v>0</v>
      </c>
      <c r="X403" s="105">
        <f>INDEX('Tabla datos 1'!E403:V403,MATCH(DASHBOARD!$B$275,'Tabla datos 1'!$E$1:$V$1,0))</f>
        <v>0</v>
      </c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</row>
    <row r="404" spans="1:35" s="99" customFormat="1" ht="12.2" customHeight="1" x14ac:dyDescent="0.25">
      <c r="A404" s="82">
        <v>403</v>
      </c>
      <c r="B404" s="100">
        <f t="shared" si="6"/>
        <v>46119</v>
      </c>
      <c r="C404" s="105" t="s">
        <v>134</v>
      </c>
      <c r="D404" s="102">
        <v>2</v>
      </c>
      <c r="E404" s="107">
        <f>'BITÁCORA CALIDAD DE AGUA '!AZ150</f>
        <v>3600</v>
      </c>
      <c r="F404" s="107">
        <f>'BITÁCORA CALIDAD DE AGUA '!BC150</f>
        <v>1933</v>
      </c>
      <c r="G404" s="107">
        <f>'BITÁCORA CALIDAD DE AGUA '!BF150</f>
        <v>1969</v>
      </c>
      <c r="H404" s="107">
        <f>'BITÁCORA CALIDAD DE AGUA '!BI150</f>
        <v>0</v>
      </c>
      <c r="I404" s="107">
        <f>'BITÁCORA CALIDAD DE AGUA '!BL150</f>
        <v>0</v>
      </c>
      <c r="J404" s="107">
        <f>'BITÁCORA CALIDAD DE AGUA '!BO150</f>
        <v>0</v>
      </c>
      <c r="K404" s="107">
        <f>'BITÁCORA CALIDAD DE AGUA '!BR150</f>
        <v>0</v>
      </c>
      <c r="L404" s="107">
        <f>'BITÁCORA CALIDAD DE AGUA '!BU150</f>
        <v>1927</v>
      </c>
      <c r="M404" s="107">
        <f>'BITÁCORA CALIDAD DE AGUA '!BX150</f>
        <v>1911</v>
      </c>
      <c r="N404" s="107">
        <f>'BITÁCORA CALIDAD DE AGUA '!CA150</f>
        <v>3940</v>
      </c>
      <c r="O404" s="107">
        <f>'BITÁCORA CALIDAD DE AGUA '!CD150</f>
        <v>0</v>
      </c>
      <c r="P404" s="101">
        <f>'BITÁCORA CALIDAD DE AGUA '!CG150</f>
        <v>0</v>
      </c>
      <c r="Q404" s="101">
        <f>'BITÁCORA CALIDAD DE AGUA '!CJ150</f>
        <v>0</v>
      </c>
      <c r="R404" s="101">
        <f>'BITÁCORA CALIDAD DE AGUA '!CM150</f>
        <v>0</v>
      </c>
      <c r="S404" s="101">
        <f>'BITÁCORA CALIDAD DE AGUA '!CP150</f>
        <v>0</v>
      </c>
      <c r="T404" s="138"/>
      <c r="U404" s="138"/>
      <c r="V404" s="138"/>
      <c r="W404" s="101">
        <f>INDEX('Tabla datos 1'!E404:V404,MATCH(DASHBOARD!$B$96,'Tabla datos 1'!$E$1:$V$1,0))</f>
        <v>1969</v>
      </c>
      <c r="X404" s="101">
        <f>INDEX('Tabla datos 1'!E404:V404,MATCH(DASHBOARD!$B$275,'Tabla datos 1'!$E$1:$V$1,0))</f>
        <v>1969</v>
      </c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</row>
    <row r="405" spans="1:35" s="99" customFormat="1" ht="12.2" customHeight="1" x14ac:dyDescent="0.25">
      <c r="A405" s="82">
        <v>404</v>
      </c>
      <c r="B405" s="100">
        <f t="shared" si="6"/>
        <v>46119</v>
      </c>
      <c r="C405" s="105" t="s">
        <v>135</v>
      </c>
      <c r="D405" s="102">
        <v>2</v>
      </c>
      <c r="E405" s="107">
        <f>'BITÁCORA CALIDAD DE AGUA '!AZ151</f>
        <v>406</v>
      </c>
      <c r="F405" s="107">
        <f>'BITÁCORA CALIDAD DE AGUA '!BC151</f>
        <v>573</v>
      </c>
      <c r="G405" s="107">
        <f>'BITÁCORA CALIDAD DE AGUA '!BF151</f>
        <v>64</v>
      </c>
      <c r="H405" s="107">
        <f>'BITÁCORA CALIDAD DE AGUA '!BI151</f>
        <v>0</v>
      </c>
      <c r="I405" s="107">
        <f>'BITÁCORA CALIDAD DE AGUA '!BL151</f>
        <v>0</v>
      </c>
      <c r="J405" s="107">
        <f>'BITÁCORA CALIDAD DE AGUA '!BO151</f>
        <v>0</v>
      </c>
      <c r="K405" s="107">
        <f>'BITÁCORA CALIDAD DE AGUA '!BR151</f>
        <v>0</v>
      </c>
      <c r="L405" s="107">
        <f>'BITÁCORA CALIDAD DE AGUA '!BU151</f>
        <v>1</v>
      </c>
      <c r="M405" s="107">
        <f>'BITÁCORA CALIDAD DE AGUA '!BX151</f>
        <v>3</v>
      </c>
      <c r="N405" s="107">
        <f>'BITÁCORA CALIDAD DE AGUA '!CA151</f>
        <v>21</v>
      </c>
      <c r="O405" s="107">
        <f>'BITÁCORA CALIDAD DE AGUA '!CD151</f>
        <v>0</v>
      </c>
      <c r="P405" s="101">
        <f>'BITÁCORA CALIDAD DE AGUA '!CG151</f>
        <v>0</v>
      </c>
      <c r="Q405" s="101">
        <f>'BITÁCORA CALIDAD DE AGUA '!CJ151</f>
        <v>0</v>
      </c>
      <c r="R405" s="101">
        <f>'BITÁCORA CALIDAD DE AGUA '!CM151</f>
        <v>0</v>
      </c>
      <c r="S405" s="101">
        <f>'BITÁCORA CALIDAD DE AGUA '!CP151</f>
        <v>0</v>
      </c>
      <c r="T405" s="138"/>
      <c r="U405" s="138"/>
      <c r="V405" s="138"/>
      <c r="W405" s="101">
        <f>INDEX('Tabla datos 1'!E405:V405,MATCH(DASHBOARD!$B$96,'Tabla datos 1'!$E$1:$V$1,0))</f>
        <v>64</v>
      </c>
      <c r="X405" s="101">
        <f>INDEX('Tabla datos 1'!E405:V405,MATCH(DASHBOARD!$B$275,'Tabla datos 1'!$E$1:$V$1,0))</f>
        <v>64</v>
      </c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</row>
    <row r="406" spans="1:35" s="99" customFormat="1" ht="12.2" customHeight="1" x14ac:dyDescent="0.25">
      <c r="A406" s="82">
        <v>405</v>
      </c>
      <c r="B406" s="100">
        <f t="shared" si="6"/>
        <v>46119</v>
      </c>
      <c r="C406" s="105" t="s">
        <v>136</v>
      </c>
      <c r="D406" s="102">
        <v>2</v>
      </c>
      <c r="E406" s="107">
        <f>'BITÁCORA CALIDAD DE AGUA '!AZ152</f>
        <v>0</v>
      </c>
      <c r="F406" s="107">
        <f>'BITÁCORA CALIDAD DE AGUA '!BC152</f>
        <v>0</v>
      </c>
      <c r="G406" s="107">
        <f>'BITÁCORA CALIDAD DE AGUA '!BF152</f>
        <v>0</v>
      </c>
      <c r="H406" s="107">
        <f>'BITÁCORA CALIDAD DE AGUA '!BI152</f>
        <v>0</v>
      </c>
      <c r="I406" s="107">
        <f>'BITÁCORA CALIDAD DE AGUA '!BL152</f>
        <v>0</v>
      </c>
      <c r="J406" s="107">
        <f>'BITÁCORA CALIDAD DE AGUA '!BO152</f>
        <v>0</v>
      </c>
      <c r="K406" s="107">
        <f>'BITÁCORA CALIDAD DE AGUA '!BR152</f>
        <v>0</v>
      </c>
      <c r="L406" s="107">
        <f>'BITÁCORA CALIDAD DE AGUA '!BU152</f>
        <v>0</v>
      </c>
      <c r="M406" s="107">
        <f>'BITÁCORA CALIDAD DE AGUA '!BX152</f>
        <v>0</v>
      </c>
      <c r="N406" s="107">
        <f>'BITÁCORA CALIDAD DE AGUA '!CA152</f>
        <v>0</v>
      </c>
      <c r="O406" s="107">
        <f>'BITÁCORA CALIDAD DE AGUA '!CD152</f>
        <v>0</v>
      </c>
      <c r="P406" s="101">
        <f>'BITÁCORA CALIDAD DE AGUA '!CG152</f>
        <v>0</v>
      </c>
      <c r="Q406" s="101">
        <f>'BITÁCORA CALIDAD DE AGUA '!CJ152</f>
        <v>0</v>
      </c>
      <c r="R406" s="101">
        <f>'BITÁCORA CALIDAD DE AGUA '!CM152</f>
        <v>0</v>
      </c>
      <c r="S406" s="101">
        <f>'BITÁCORA CALIDAD DE AGUA '!CP152</f>
        <v>0</v>
      </c>
      <c r="T406" s="138"/>
      <c r="U406" s="138"/>
      <c r="V406" s="138"/>
      <c r="W406" s="101">
        <f>INDEX('Tabla datos 1'!E406:V406,MATCH(DASHBOARD!$B$96,'Tabla datos 1'!$E$1:$V$1,0))</f>
        <v>0</v>
      </c>
      <c r="X406" s="101">
        <f>INDEX('Tabla datos 1'!E406:V406,MATCH(DASHBOARD!$B$275,'Tabla datos 1'!$E$1:$V$1,0))</f>
        <v>0</v>
      </c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</row>
    <row r="407" spans="1:35" s="99" customFormat="1" ht="12.2" customHeight="1" x14ac:dyDescent="0.25">
      <c r="A407" s="82">
        <v>406</v>
      </c>
      <c r="B407" s="100">
        <f t="shared" si="6"/>
        <v>46119</v>
      </c>
      <c r="C407" s="105" t="s">
        <v>137</v>
      </c>
      <c r="D407" s="102">
        <v>2</v>
      </c>
      <c r="E407" s="107">
        <f>'BITÁCORA CALIDAD DE AGUA '!AZ153</f>
        <v>0</v>
      </c>
      <c r="F407" s="107">
        <f>'BITÁCORA CALIDAD DE AGUA '!BC153</f>
        <v>0</v>
      </c>
      <c r="G407" s="107">
        <f>'BITÁCORA CALIDAD DE AGUA '!BF153</f>
        <v>0</v>
      </c>
      <c r="H407" s="107">
        <f>'BITÁCORA CALIDAD DE AGUA '!BI153</f>
        <v>0</v>
      </c>
      <c r="I407" s="107">
        <f>'BITÁCORA CALIDAD DE AGUA '!BL153</f>
        <v>0</v>
      </c>
      <c r="J407" s="107">
        <f>'BITÁCORA CALIDAD DE AGUA '!BO153</f>
        <v>0</v>
      </c>
      <c r="K407" s="107">
        <f>'BITÁCORA CALIDAD DE AGUA '!BR153</f>
        <v>0</v>
      </c>
      <c r="L407" s="107">
        <f>'BITÁCORA CALIDAD DE AGUA '!BU153</f>
        <v>0</v>
      </c>
      <c r="M407" s="107">
        <f>'BITÁCORA CALIDAD DE AGUA '!BX153</f>
        <v>0</v>
      </c>
      <c r="N407" s="107">
        <f>'BITÁCORA CALIDAD DE AGUA '!CA153</f>
        <v>0</v>
      </c>
      <c r="O407" s="107">
        <f>'BITÁCORA CALIDAD DE AGUA '!CD153</f>
        <v>0</v>
      </c>
      <c r="P407" s="101">
        <f>'BITÁCORA CALIDAD DE AGUA '!CG153</f>
        <v>0</v>
      </c>
      <c r="Q407" s="101">
        <f>'BITÁCORA CALIDAD DE AGUA '!CJ153</f>
        <v>0</v>
      </c>
      <c r="R407" s="101">
        <f>'BITÁCORA CALIDAD DE AGUA '!CM153</f>
        <v>0</v>
      </c>
      <c r="S407" s="101">
        <f>'BITÁCORA CALIDAD DE AGUA '!CP153</f>
        <v>0</v>
      </c>
      <c r="T407" s="138"/>
      <c r="U407" s="138"/>
      <c r="V407" s="138"/>
      <c r="W407" s="101">
        <f>INDEX('Tabla datos 1'!E407:V407,MATCH(DASHBOARD!$B$96,'Tabla datos 1'!$E$1:$V$1,0))</f>
        <v>0</v>
      </c>
      <c r="X407" s="101">
        <f>INDEX('Tabla datos 1'!E407:V407,MATCH(DASHBOARD!$B$275,'Tabla datos 1'!$E$1:$V$1,0))</f>
        <v>0</v>
      </c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</row>
    <row r="408" spans="1:35" s="99" customFormat="1" ht="12.2" customHeight="1" x14ac:dyDescent="0.25">
      <c r="A408" s="82">
        <v>407</v>
      </c>
      <c r="B408" s="100">
        <f t="shared" si="6"/>
        <v>46119</v>
      </c>
      <c r="C408" s="105" t="s">
        <v>138</v>
      </c>
      <c r="D408" s="102">
        <v>2</v>
      </c>
      <c r="E408" s="107">
        <f>'BITÁCORA CALIDAD DE AGUA '!AZ154</f>
        <v>0</v>
      </c>
      <c r="F408" s="107">
        <f>'BITÁCORA CALIDAD DE AGUA '!BC154</f>
        <v>0</v>
      </c>
      <c r="G408" s="107">
        <f>'BITÁCORA CALIDAD DE AGUA '!BF154</f>
        <v>0</v>
      </c>
      <c r="H408" s="107">
        <f>'BITÁCORA CALIDAD DE AGUA '!BI154</f>
        <v>0</v>
      </c>
      <c r="I408" s="107">
        <f>'BITÁCORA CALIDAD DE AGUA '!BL154</f>
        <v>0</v>
      </c>
      <c r="J408" s="107">
        <f>'BITÁCORA CALIDAD DE AGUA '!BO154</f>
        <v>0</v>
      </c>
      <c r="K408" s="107">
        <f>'BITÁCORA CALIDAD DE AGUA '!BR154</f>
        <v>0</v>
      </c>
      <c r="L408" s="107">
        <f>'BITÁCORA CALIDAD DE AGUA '!BU154</f>
        <v>0</v>
      </c>
      <c r="M408" s="107">
        <f>'BITÁCORA CALIDAD DE AGUA '!BX154</f>
        <v>0</v>
      </c>
      <c r="N408" s="107">
        <f>'BITÁCORA CALIDAD DE AGUA '!CA154</f>
        <v>0</v>
      </c>
      <c r="O408" s="107">
        <f>'BITÁCORA CALIDAD DE AGUA '!CD154</f>
        <v>0</v>
      </c>
      <c r="P408" s="101">
        <f>'BITÁCORA CALIDAD DE AGUA '!CG154</f>
        <v>0</v>
      </c>
      <c r="Q408" s="101">
        <f>'BITÁCORA CALIDAD DE AGUA '!CJ154</f>
        <v>0</v>
      </c>
      <c r="R408" s="101">
        <f>'BITÁCORA CALIDAD DE AGUA '!CM154</f>
        <v>0</v>
      </c>
      <c r="S408" s="101">
        <f>'BITÁCORA CALIDAD DE AGUA '!CP154</f>
        <v>0</v>
      </c>
      <c r="T408" s="138"/>
      <c r="U408" s="138"/>
      <c r="V408" s="138"/>
      <c r="W408" s="101">
        <f>INDEX('Tabla datos 1'!E408:V408,MATCH(DASHBOARD!$B$96,'Tabla datos 1'!$E$1:$V$1,0))</f>
        <v>0</v>
      </c>
      <c r="X408" s="101">
        <f>INDEX('Tabla datos 1'!E408:V408,MATCH(DASHBOARD!$B$275,'Tabla datos 1'!$E$1:$V$1,0))</f>
        <v>0</v>
      </c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</row>
    <row r="409" spans="1:35" s="99" customFormat="1" ht="12.2" customHeight="1" x14ac:dyDescent="0.25">
      <c r="A409" s="82">
        <v>408</v>
      </c>
      <c r="B409" s="100">
        <f t="shared" si="6"/>
        <v>46119</v>
      </c>
      <c r="C409" s="105" t="s">
        <v>139</v>
      </c>
      <c r="D409" s="102">
        <v>2</v>
      </c>
      <c r="E409" s="107">
        <f>'BITÁCORA CALIDAD DE AGUA '!AZ155</f>
        <v>0</v>
      </c>
      <c r="F409" s="107">
        <f>'BITÁCORA CALIDAD DE AGUA '!BC155</f>
        <v>0</v>
      </c>
      <c r="G409" s="107">
        <f>'BITÁCORA CALIDAD DE AGUA '!BF155</f>
        <v>0</v>
      </c>
      <c r="H409" s="107">
        <f>'BITÁCORA CALIDAD DE AGUA '!BI155</f>
        <v>0</v>
      </c>
      <c r="I409" s="107">
        <f>'BITÁCORA CALIDAD DE AGUA '!BL155</f>
        <v>0</v>
      </c>
      <c r="J409" s="107">
        <f>'BITÁCORA CALIDAD DE AGUA '!BO155</f>
        <v>0</v>
      </c>
      <c r="K409" s="107">
        <f>'BITÁCORA CALIDAD DE AGUA '!BR155</f>
        <v>0</v>
      </c>
      <c r="L409" s="107">
        <f>'BITÁCORA CALIDAD DE AGUA '!BU155</f>
        <v>0</v>
      </c>
      <c r="M409" s="107">
        <f>'BITÁCORA CALIDAD DE AGUA '!BX155</f>
        <v>0</v>
      </c>
      <c r="N409" s="107">
        <f>'BITÁCORA CALIDAD DE AGUA '!CA155</f>
        <v>0</v>
      </c>
      <c r="O409" s="107">
        <f>'BITÁCORA CALIDAD DE AGUA '!CD155</f>
        <v>0</v>
      </c>
      <c r="P409" s="101">
        <f>'BITÁCORA CALIDAD DE AGUA '!CG155</f>
        <v>0</v>
      </c>
      <c r="Q409" s="101">
        <f>'BITÁCORA CALIDAD DE AGUA '!CJ155</f>
        <v>0</v>
      </c>
      <c r="R409" s="101">
        <f>'BITÁCORA CALIDAD DE AGUA '!CM155</f>
        <v>0</v>
      </c>
      <c r="S409" s="101">
        <f>'BITÁCORA CALIDAD DE AGUA '!CP155</f>
        <v>0</v>
      </c>
      <c r="T409" s="138"/>
      <c r="U409" s="138"/>
      <c r="V409" s="138"/>
      <c r="W409" s="101">
        <f>INDEX('Tabla datos 1'!E409:V409,MATCH(DASHBOARD!$B$96,'Tabla datos 1'!$E$1:$V$1,0))</f>
        <v>0</v>
      </c>
      <c r="X409" s="101">
        <f>INDEX('Tabla datos 1'!E409:V409,MATCH(DASHBOARD!$B$275,'Tabla datos 1'!$E$1:$V$1,0))</f>
        <v>0</v>
      </c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</row>
    <row r="410" spans="1:35" s="99" customFormat="1" ht="12.2" customHeight="1" x14ac:dyDescent="0.25">
      <c r="A410" s="82">
        <v>409</v>
      </c>
      <c r="B410" s="100">
        <f t="shared" si="6"/>
        <v>46119</v>
      </c>
      <c r="C410" s="105" t="s">
        <v>140</v>
      </c>
      <c r="D410" s="102">
        <v>2</v>
      </c>
      <c r="E410" s="107">
        <f>'BITÁCORA CALIDAD DE AGUA '!AZ156</f>
        <v>0</v>
      </c>
      <c r="F410" s="107">
        <f>'BITÁCORA CALIDAD DE AGUA '!BC156</f>
        <v>0</v>
      </c>
      <c r="G410" s="107">
        <f>'BITÁCORA CALIDAD DE AGUA '!BF156</f>
        <v>0</v>
      </c>
      <c r="H410" s="107">
        <f>'BITÁCORA CALIDAD DE AGUA '!BI156</f>
        <v>0</v>
      </c>
      <c r="I410" s="107">
        <f>'BITÁCORA CALIDAD DE AGUA '!BL156</f>
        <v>0</v>
      </c>
      <c r="J410" s="107">
        <f>'BITÁCORA CALIDAD DE AGUA '!BO156</f>
        <v>0</v>
      </c>
      <c r="K410" s="107">
        <f>'BITÁCORA CALIDAD DE AGUA '!BR156</f>
        <v>0</v>
      </c>
      <c r="L410" s="107">
        <f>'BITÁCORA CALIDAD DE AGUA '!BU156</f>
        <v>0</v>
      </c>
      <c r="M410" s="107">
        <f>'BITÁCORA CALIDAD DE AGUA '!BX156</f>
        <v>0</v>
      </c>
      <c r="N410" s="107">
        <f>'BITÁCORA CALIDAD DE AGUA '!CA156</f>
        <v>0</v>
      </c>
      <c r="O410" s="107">
        <f>'BITÁCORA CALIDAD DE AGUA '!CD156</f>
        <v>0</v>
      </c>
      <c r="P410" s="101">
        <f>'BITÁCORA CALIDAD DE AGUA '!CG156</f>
        <v>0</v>
      </c>
      <c r="Q410" s="101">
        <f>'BITÁCORA CALIDAD DE AGUA '!CJ156</f>
        <v>0</v>
      </c>
      <c r="R410" s="101">
        <f>'BITÁCORA CALIDAD DE AGUA '!CM156</f>
        <v>0</v>
      </c>
      <c r="S410" s="101">
        <f>'BITÁCORA CALIDAD DE AGUA '!CP156</f>
        <v>0</v>
      </c>
      <c r="T410" s="138"/>
      <c r="U410" s="138"/>
      <c r="V410" s="138"/>
      <c r="W410" s="101">
        <f>INDEX('Tabla datos 1'!E410:V410,MATCH(DASHBOARD!$B$96,'Tabla datos 1'!$E$1:$V$1,0))</f>
        <v>0</v>
      </c>
      <c r="X410" s="101">
        <f>INDEX('Tabla datos 1'!E410:V410,MATCH(DASHBOARD!$B$275,'Tabla datos 1'!$E$1:$V$1,0))</f>
        <v>0</v>
      </c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</row>
    <row r="411" spans="1:35" s="99" customFormat="1" ht="12.2" customHeight="1" x14ac:dyDescent="0.25">
      <c r="A411" s="82">
        <v>410</v>
      </c>
      <c r="B411" s="100">
        <f t="shared" si="6"/>
        <v>46119</v>
      </c>
      <c r="C411" s="105" t="s">
        <v>141</v>
      </c>
      <c r="D411" s="102">
        <v>2</v>
      </c>
      <c r="E411" s="107">
        <f>'BITÁCORA CALIDAD DE AGUA '!AZ157</f>
        <v>0</v>
      </c>
      <c r="F411" s="107">
        <f>'BITÁCORA CALIDAD DE AGUA '!BC157</f>
        <v>0</v>
      </c>
      <c r="G411" s="107">
        <f>'BITÁCORA CALIDAD DE AGUA '!BF157</f>
        <v>0</v>
      </c>
      <c r="H411" s="107">
        <f>'BITÁCORA CALIDAD DE AGUA '!BI157</f>
        <v>0</v>
      </c>
      <c r="I411" s="107">
        <f>'BITÁCORA CALIDAD DE AGUA '!BL157</f>
        <v>0</v>
      </c>
      <c r="J411" s="107">
        <f>'BITÁCORA CALIDAD DE AGUA '!BO157</f>
        <v>0</v>
      </c>
      <c r="K411" s="107">
        <f>'BITÁCORA CALIDAD DE AGUA '!BR157</f>
        <v>0</v>
      </c>
      <c r="L411" s="107">
        <f>'BITÁCORA CALIDAD DE AGUA '!BU157</f>
        <v>0</v>
      </c>
      <c r="M411" s="107">
        <f>'BITÁCORA CALIDAD DE AGUA '!BX157</f>
        <v>0</v>
      </c>
      <c r="N411" s="107">
        <f>'BITÁCORA CALIDAD DE AGUA '!CA157</f>
        <v>0</v>
      </c>
      <c r="O411" s="107">
        <f>'BITÁCORA CALIDAD DE AGUA '!CD157</f>
        <v>0</v>
      </c>
      <c r="P411" s="101">
        <f>'BITÁCORA CALIDAD DE AGUA '!CG157</f>
        <v>0</v>
      </c>
      <c r="Q411" s="101">
        <f>'BITÁCORA CALIDAD DE AGUA '!CJ157</f>
        <v>0</v>
      </c>
      <c r="R411" s="101">
        <f>'BITÁCORA CALIDAD DE AGUA '!CM157</f>
        <v>0</v>
      </c>
      <c r="S411" s="101">
        <f>'BITÁCORA CALIDAD DE AGUA '!CP157</f>
        <v>0</v>
      </c>
      <c r="T411" s="138"/>
      <c r="U411" s="138"/>
      <c r="V411" s="138"/>
      <c r="W411" s="101">
        <f>INDEX('Tabla datos 1'!E411:V411,MATCH(DASHBOARD!$B$96,'Tabla datos 1'!$E$1:$V$1,0))</f>
        <v>0</v>
      </c>
      <c r="X411" s="101">
        <f>INDEX('Tabla datos 1'!E411:V411,MATCH(DASHBOARD!$B$275,'Tabla datos 1'!$E$1:$V$1,0))</f>
        <v>0</v>
      </c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</row>
    <row r="412" spans="1:35" s="99" customFormat="1" ht="12.2" customHeight="1" x14ac:dyDescent="0.25">
      <c r="A412" s="82">
        <v>411</v>
      </c>
      <c r="B412" s="100">
        <f t="shared" si="6"/>
        <v>46119</v>
      </c>
      <c r="C412" s="105" t="s">
        <v>142</v>
      </c>
      <c r="D412" s="102">
        <v>2</v>
      </c>
      <c r="E412" s="107">
        <f>'BITÁCORA CALIDAD DE AGUA '!AZ158</f>
        <v>0</v>
      </c>
      <c r="F412" s="107">
        <f>'BITÁCORA CALIDAD DE AGUA '!BC158</f>
        <v>0</v>
      </c>
      <c r="G412" s="107">
        <f>'BITÁCORA CALIDAD DE AGUA '!BF158</f>
        <v>0</v>
      </c>
      <c r="H412" s="107">
        <f>'BITÁCORA CALIDAD DE AGUA '!BI158</f>
        <v>0</v>
      </c>
      <c r="I412" s="107">
        <f>'BITÁCORA CALIDAD DE AGUA '!BL158</f>
        <v>0</v>
      </c>
      <c r="J412" s="107">
        <f>'BITÁCORA CALIDAD DE AGUA '!BO158</f>
        <v>0</v>
      </c>
      <c r="K412" s="107">
        <f>'BITÁCORA CALIDAD DE AGUA '!BR158</f>
        <v>0</v>
      </c>
      <c r="L412" s="107">
        <f>'BITÁCORA CALIDAD DE AGUA '!BU158</f>
        <v>0</v>
      </c>
      <c r="M412" s="107">
        <f>'BITÁCORA CALIDAD DE AGUA '!BX158</f>
        <v>0</v>
      </c>
      <c r="N412" s="107">
        <f>'BITÁCORA CALIDAD DE AGUA '!CA158</f>
        <v>0</v>
      </c>
      <c r="O412" s="107">
        <f>'BITÁCORA CALIDAD DE AGUA '!CD158</f>
        <v>0</v>
      </c>
      <c r="P412" s="101">
        <f>'BITÁCORA CALIDAD DE AGUA '!CG158</f>
        <v>0</v>
      </c>
      <c r="Q412" s="101">
        <f>'BITÁCORA CALIDAD DE AGUA '!CJ158</f>
        <v>0</v>
      </c>
      <c r="R412" s="101">
        <f>'BITÁCORA CALIDAD DE AGUA '!CM158</f>
        <v>0</v>
      </c>
      <c r="S412" s="101">
        <f>'BITÁCORA CALIDAD DE AGUA '!CP158</f>
        <v>0</v>
      </c>
      <c r="T412" s="138"/>
      <c r="U412" s="138"/>
      <c r="V412" s="138"/>
      <c r="W412" s="101">
        <f>INDEX('Tabla datos 1'!E412:V412,MATCH(DASHBOARD!$B$96,'Tabla datos 1'!$E$1:$V$1,0))</f>
        <v>0</v>
      </c>
      <c r="X412" s="101">
        <f>INDEX('Tabla datos 1'!E412:V412,MATCH(DASHBOARD!$B$275,'Tabla datos 1'!$E$1:$V$1,0))</f>
        <v>0</v>
      </c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</row>
    <row r="413" spans="1:35" s="99" customFormat="1" ht="12.2" customHeight="1" x14ac:dyDescent="0.25">
      <c r="A413" s="82">
        <v>412</v>
      </c>
      <c r="B413" s="100">
        <f t="shared" si="6"/>
        <v>46119</v>
      </c>
      <c r="C413" s="105" t="s">
        <v>143</v>
      </c>
      <c r="D413" s="102">
        <v>2</v>
      </c>
      <c r="E413" s="107">
        <f>'BITÁCORA CALIDAD DE AGUA '!AZ159</f>
        <v>0</v>
      </c>
      <c r="F413" s="107">
        <f>'BITÁCORA CALIDAD DE AGUA '!BC159</f>
        <v>0</v>
      </c>
      <c r="G413" s="107">
        <f>'BITÁCORA CALIDAD DE AGUA '!BF159</f>
        <v>0</v>
      </c>
      <c r="H413" s="107">
        <f>'BITÁCORA CALIDAD DE AGUA '!BI159</f>
        <v>0</v>
      </c>
      <c r="I413" s="107">
        <f>'BITÁCORA CALIDAD DE AGUA '!BL159</f>
        <v>0</v>
      </c>
      <c r="J413" s="107">
        <f>'BITÁCORA CALIDAD DE AGUA '!BO159</f>
        <v>0</v>
      </c>
      <c r="K413" s="107">
        <f>'BITÁCORA CALIDAD DE AGUA '!BR159</f>
        <v>0</v>
      </c>
      <c r="L413" s="107">
        <f>'BITÁCORA CALIDAD DE AGUA '!BU159</f>
        <v>0</v>
      </c>
      <c r="M413" s="107">
        <f>'BITÁCORA CALIDAD DE AGUA '!BX159</f>
        <v>0</v>
      </c>
      <c r="N413" s="107">
        <f>'BITÁCORA CALIDAD DE AGUA '!CA159</f>
        <v>0</v>
      </c>
      <c r="O413" s="107">
        <f>'BITÁCORA CALIDAD DE AGUA '!CD159</f>
        <v>0</v>
      </c>
      <c r="P413" s="101">
        <f>'BITÁCORA CALIDAD DE AGUA '!CG159</f>
        <v>0</v>
      </c>
      <c r="Q413" s="101">
        <f>'BITÁCORA CALIDAD DE AGUA '!CJ159</f>
        <v>0</v>
      </c>
      <c r="R413" s="101">
        <f>'BITÁCORA CALIDAD DE AGUA '!CM159</f>
        <v>0</v>
      </c>
      <c r="S413" s="101">
        <f>'BITÁCORA CALIDAD DE AGUA '!CP159</f>
        <v>0</v>
      </c>
      <c r="T413" s="138"/>
      <c r="U413" s="138"/>
      <c r="V413" s="138"/>
      <c r="W413" s="101">
        <f>INDEX('Tabla datos 1'!E413:V413,MATCH(DASHBOARD!$B$96,'Tabla datos 1'!$E$1:$V$1,0))</f>
        <v>0</v>
      </c>
      <c r="X413" s="101">
        <f>INDEX('Tabla datos 1'!E413:V413,MATCH(DASHBOARD!$B$275,'Tabla datos 1'!$E$1:$V$1,0))</f>
        <v>0</v>
      </c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</row>
    <row r="414" spans="1:35" s="99" customFormat="1" ht="12.2" customHeight="1" x14ac:dyDescent="0.25">
      <c r="A414" s="82">
        <v>413</v>
      </c>
      <c r="B414" s="100">
        <f t="shared" si="6"/>
        <v>46119</v>
      </c>
      <c r="C414" s="105" t="s">
        <v>144</v>
      </c>
      <c r="D414" s="102">
        <v>2</v>
      </c>
      <c r="E414" s="107">
        <f>'BITÁCORA CALIDAD DE AGUA '!AZ160</f>
        <v>0</v>
      </c>
      <c r="F414" s="107">
        <f>'BITÁCORA CALIDAD DE AGUA '!BC160</f>
        <v>0</v>
      </c>
      <c r="G414" s="107">
        <f>'BITÁCORA CALIDAD DE AGUA '!BF160</f>
        <v>0</v>
      </c>
      <c r="H414" s="107">
        <f>'BITÁCORA CALIDAD DE AGUA '!BI160</f>
        <v>0</v>
      </c>
      <c r="I414" s="107">
        <f>'BITÁCORA CALIDAD DE AGUA '!BL160</f>
        <v>0</v>
      </c>
      <c r="J414" s="107">
        <f>'BITÁCORA CALIDAD DE AGUA '!BO160</f>
        <v>0</v>
      </c>
      <c r="K414" s="107">
        <f>'BITÁCORA CALIDAD DE AGUA '!BR160</f>
        <v>0</v>
      </c>
      <c r="L414" s="107">
        <f>'BITÁCORA CALIDAD DE AGUA '!BU160</f>
        <v>0</v>
      </c>
      <c r="M414" s="107">
        <f>'BITÁCORA CALIDAD DE AGUA '!BX160</f>
        <v>0</v>
      </c>
      <c r="N414" s="107">
        <f>'BITÁCORA CALIDAD DE AGUA '!CA160</f>
        <v>0</v>
      </c>
      <c r="O414" s="107">
        <f>'BITÁCORA CALIDAD DE AGUA '!CD160</f>
        <v>0</v>
      </c>
      <c r="P414" s="101">
        <f>'BITÁCORA CALIDAD DE AGUA '!CG160</f>
        <v>0</v>
      </c>
      <c r="Q414" s="101">
        <f>'BITÁCORA CALIDAD DE AGUA '!CJ160</f>
        <v>0</v>
      </c>
      <c r="R414" s="101">
        <f>'BITÁCORA CALIDAD DE AGUA '!CM160</f>
        <v>0</v>
      </c>
      <c r="S414" s="101">
        <f>'BITÁCORA CALIDAD DE AGUA '!CP160</f>
        <v>0</v>
      </c>
      <c r="T414" s="138"/>
      <c r="U414" s="138"/>
      <c r="V414" s="138"/>
      <c r="W414" s="101">
        <f>INDEX('Tabla datos 1'!E414:V414,MATCH(DASHBOARD!$B$96,'Tabla datos 1'!$E$1:$V$1,0))</f>
        <v>0</v>
      </c>
      <c r="X414" s="101">
        <f>INDEX('Tabla datos 1'!E414:V414,MATCH(DASHBOARD!$B$275,'Tabla datos 1'!$E$1:$V$1,0))</f>
        <v>0</v>
      </c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</row>
    <row r="415" spans="1:35" s="99" customFormat="1" ht="12.2" customHeight="1" x14ac:dyDescent="0.25">
      <c r="A415" s="82">
        <v>414</v>
      </c>
      <c r="B415" s="100">
        <f t="shared" si="6"/>
        <v>46119</v>
      </c>
      <c r="C415" s="105" t="s">
        <v>145</v>
      </c>
      <c r="D415" s="102">
        <v>2</v>
      </c>
      <c r="E415" s="107">
        <f>'BITÁCORA CALIDAD DE AGUA '!AZ161</f>
        <v>0</v>
      </c>
      <c r="F415" s="107">
        <f>'BITÁCORA CALIDAD DE AGUA '!BC161</f>
        <v>0</v>
      </c>
      <c r="G415" s="107">
        <f>'BITÁCORA CALIDAD DE AGUA '!BF161</f>
        <v>0</v>
      </c>
      <c r="H415" s="107">
        <f>'BITÁCORA CALIDAD DE AGUA '!BI161</f>
        <v>0</v>
      </c>
      <c r="I415" s="107">
        <f>'BITÁCORA CALIDAD DE AGUA '!BL161</f>
        <v>0</v>
      </c>
      <c r="J415" s="107">
        <f>'BITÁCORA CALIDAD DE AGUA '!BO161</f>
        <v>0</v>
      </c>
      <c r="K415" s="107">
        <f>'BITÁCORA CALIDAD DE AGUA '!BR161</f>
        <v>0</v>
      </c>
      <c r="L415" s="107">
        <f>'BITÁCORA CALIDAD DE AGUA '!BU161</f>
        <v>0</v>
      </c>
      <c r="M415" s="107">
        <f>'BITÁCORA CALIDAD DE AGUA '!BX161</f>
        <v>0</v>
      </c>
      <c r="N415" s="107">
        <f>'BITÁCORA CALIDAD DE AGUA '!CA161</f>
        <v>0</v>
      </c>
      <c r="O415" s="107">
        <f>'BITÁCORA CALIDAD DE AGUA '!CD161</f>
        <v>0</v>
      </c>
      <c r="P415" s="101">
        <f>'BITÁCORA CALIDAD DE AGUA '!CG161</f>
        <v>0</v>
      </c>
      <c r="Q415" s="101">
        <f>'BITÁCORA CALIDAD DE AGUA '!CJ161</f>
        <v>0</v>
      </c>
      <c r="R415" s="101">
        <f>'BITÁCORA CALIDAD DE AGUA '!CM161</f>
        <v>0</v>
      </c>
      <c r="S415" s="101">
        <f>'BITÁCORA CALIDAD DE AGUA '!CP161</f>
        <v>0</v>
      </c>
      <c r="T415" s="138"/>
      <c r="U415" s="138"/>
      <c r="V415" s="138"/>
      <c r="W415" s="101">
        <f>INDEX('Tabla datos 1'!E415:V415,MATCH(DASHBOARD!$B$96,'Tabla datos 1'!$E$1:$V$1,0))</f>
        <v>0</v>
      </c>
      <c r="X415" s="101">
        <f>INDEX('Tabla datos 1'!E415:V415,MATCH(DASHBOARD!$B$275,'Tabla datos 1'!$E$1:$V$1,0))</f>
        <v>0</v>
      </c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</row>
    <row r="416" spans="1:35" s="99" customFormat="1" ht="12.2" customHeight="1" x14ac:dyDescent="0.25">
      <c r="A416" s="82">
        <v>415</v>
      </c>
      <c r="B416" s="100">
        <f t="shared" si="6"/>
        <v>46119</v>
      </c>
      <c r="C416" s="105" t="s">
        <v>146</v>
      </c>
      <c r="D416" s="102">
        <v>2</v>
      </c>
      <c r="E416" s="107">
        <f>'BITÁCORA CALIDAD DE AGUA '!AZ162</f>
        <v>0</v>
      </c>
      <c r="F416" s="107">
        <f>'BITÁCORA CALIDAD DE AGUA '!BC162</f>
        <v>0</v>
      </c>
      <c r="G416" s="107">
        <f>'BITÁCORA CALIDAD DE AGUA '!BF162</f>
        <v>0</v>
      </c>
      <c r="H416" s="107">
        <f>'BITÁCORA CALIDAD DE AGUA '!BI162</f>
        <v>0</v>
      </c>
      <c r="I416" s="107">
        <f>'BITÁCORA CALIDAD DE AGUA '!BL162</f>
        <v>0</v>
      </c>
      <c r="J416" s="107">
        <f>'BITÁCORA CALIDAD DE AGUA '!BO162</f>
        <v>0</v>
      </c>
      <c r="K416" s="107">
        <f>'BITÁCORA CALIDAD DE AGUA '!BR162</f>
        <v>0</v>
      </c>
      <c r="L416" s="107">
        <f>'BITÁCORA CALIDAD DE AGUA '!BU162</f>
        <v>0</v>
      </c>
      <c r="M416" s="107">
        <f>'BITÁCORA CALIDAD DE AGUA '!BX162</f>
        <v>0</v>
      </c>
      <c r="N416" s="107">
        <f>'BITÁCORA CALIDAD DE AGUA '!CA162</f>
        <v>0</v>
      </c>
      <c r="O416" s="107">
        <f>'BITÁCORA CALIDAD DE AGUA '!CD162</f>
        <v>0</v>
      </c>
      <c r="P416" s="101">
        <f>'BITÁCORA CALIDAD DE AGUA '!CG162</f>
        <v>0</v>
      </c>
      <c r="Q416" s="101">
        <f>'BITÁCORA CALIDAD DE AGUA '!CJ162</f>
        <v>0</v>
      </c>
      <c r="R416" s="101">
        <f>'BITÁCORA CALIDAD DE AGUA '!CM162</f>
        <v>0</v>
      </c>
      <c r="S416" s="101">
        <f>'BITÁCORA CALIDAD DE AGUA '!CP162</f>
        <v>0</v>
      </c>
      <c r="T416" s="138"/>
      <c r="U416" s="138"/>
      <c r="V416" s="138"/>
      <c r="W416" s="101">
        <f>INDEX('Tabla datos 1'!E416:V416,MATCH(DASHBOARD!$B$96,'Tabla datos 1'!$E$1:$V$1,0))</f>
        <v>0</v>
      </c>
      <c r="X416" s="101">
        <f>INDEX('Tabla datos 1'!E416:V416,MATCH(DASHBOARD!$B$275,'Tabla datos 1'!$E$1:$V$1,0))</f>
        <v>0</v>
      </c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</row>
    <row r="417" spans="1:35" s="99" customFormat="1" x14ac:dyDescent="0.25">
      <c r="A417" s="82">
        <v>416</v>
      </c>
      <c r="B417" s="100">
        <f t="shared" si="6"/>
        <v>46119</v>
      </c>
      <c r="C417" s="105" t="s">
        <v>147</v>
      </c>
      <c r="D417" s="102">
        <v>2</v>
      </c>
      <c r="E417" s="107">
        <f>'BITÁCORA CALIDAD DE AGUA '!AZ163</f>
        <v>0</v>
      </c>
      <c r="F417" s="107">
        <f>'BITÁCORA CALIDAD DE AGUA '!BC163</f>
        <v>0</v>
      </c>
      <c r="G417" s="107">
        <f>'BITÁCORA CALIDAD DE AGUA '!BF163</f>
        <v>0</v>
      </c>
      <c r="H417" s="107">
        <f>'BITÁCORA CALIDAD DE AGUA '!BI163</f>
        <v>0</v>
      </c>
      <c r="I417" s="107">
        <f>'BITÁCORA CALIDAD DE AGUA '!BL163</f>
        <v>0</v>
      </c>
      <c r="J417" s="107">
        <f>'BITÁCORA CALIDAD DE AGUA '!BO163</f>
        <v>0</v>
      </c>
      <c r="K417" s="107">
        <f>'BITÁCORA CALIDAD DE AGUA '!BR163</f>
        <v>0</v>
      </c>
      <c r="L417" s="107">
        <f>'BITÁCORA CALIDAD DE AGUA '!BU163</f>
        <v>0</v>
      </c>
      <c r="M417" s="107">
        <f>'BITÁCORA CALIDAD DE AGUA '!BX163</f>
        <v>0</v>
      </c>
      <c r="N417" s="107">
        <f>'BITÁCORA CALIDAD DE AGUA '!CA163</f>
        <v>0</v>
      </c>
      <c r="O417" s="107">
        <f>'BITÁCORA CALIDAD DE AGUA '!CD163</f>
        <v>0</v>
      </c>
      <c r="P417" s="101">
        <f>'BITÁCORA CALIDAD DE AGUA '!CG163</f>
        <v>0</v>
      </c>
      <c r="Q417" s="101">
        <f>'BITÁCORA CALIDAD DE AGUA '!CJ163</f>
        <v>0</v>
      </c>
      <c r="R417" s="101">
        <f>'BITÁCORA CALIDAD DE AGUA '!CM163</f>
        <v>0</v>
      </c>
      <c r="S417" s="101">
        <f>'BITÁCORA CALIDAD DE AGUA '!CP163</f>
        <v>0</v>
      </c>
      <c r="T417" s="138"/>
      <c r="U417" s="138"/>
      <c r="V417" s="138"/>
      <c r="W417" s="101">
        <f>INDEX('Tabla datos 1'!E417:V417,MATCH(DASHBOARD!$B$96,'Tabla datos 1'!$E$1:$V$1,0))</f>
        <v>0</v>
      </c>
      <c r="X417" s="101">
        <f>INDEX('Tabla datos 1'!E417:V417,MATCH(DASHBOARD!$B$275,'Tabla datos 1'!$E$1:$V$1,0))</f>
        <v>0</v>
      </c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</row>
    <row r="418" spans="1:35" s="99" customFormat="1" x14ac:dyDescent="0.25">
      <c r="A418" s="82">
        <v>417</v>
      </c>
      <c r="B418" s="100">
        <f t="shared" si="6"/>
        <v>46119</v>
      </c>
      <c r="C418" s="105" t="s">
        <v>148</v>
      </c>
      <c r="D418" s="102">
        <v>2</v>
      </c>
      <c r="E418" s="107">
        <f>'BITÁCORA CALIDAD DE AGUA '!AZ164</f>
        <v>0</v>
      </c>
      <c r="F418" s="107">
        <f>'BITÁCORA CALIDAD DE AGUA '!BC164</f>
        <v>0</v>
      </c>
      <c r="G418" s="107">
        <f>'BITÁCORA CALIDAD DE AGUA '!BF164</f>
        <v>0</v>
      </c>
      <c r="H418" s="107">
        <f>'BITÁCORA CALIDAD DE AGUA '!BI164</f>
        <v>0</v>
      </c>
      <c r="I418" s="107">
        <f>'BITÁCORA CALIDAD DE AGUA '!BL164</f>
        <v>0</v>
      </c>
      <c r="J418" s="107">
        <f>'BITÁCORA CALIDAD DE AGUA '!BO164</f>
        <v>0</v>
      </c>
      <c r="K418" s="107">
        <f>'BITÁCORA CALIDAD DE AGUA '!BR164</f>
        <v>0</v>
      </c>
      <c r="L418" s="107">
        <f>'BITÁCORA CALIDAD DE AGUA '!BU164</f>
        <v>0</v>
      </c>
      <c r="M418" s="107">
        <f>'BITÁCORA CALIDAD DE AGUA '!BX164</f>
        <v>0</v>
      </c>
      <c r="N418" s="107">
        <f>'BITÁCORA CALIDAD DE AGUA '!CA164</f>
        <v>0</v>
      </c>
      <c r="O418" s="107">
        <f>'BITÁCORA CALIDAD DE AGUA '!CD164</f>
        <v>0</v>
      </c>
      <c r="P418" s="101">
        <f>'BITÁCORA CALIDAD DE AGUA '!CG164</f>
        <v>0</v>
      </c>
      <c r="Q418" s="101">
        <f>'BITÁCORA CALIDAD DE AGUA '!CJ164</f>
        <v>0</v>
      </c>
      <c r="R418" s="101">
        <f>'BITÁCORA CALIDAD DE AGUA '!CM164</f>
        <v>0</v>
      </c>
      <c r="S418" s="101">
        <f>'BITÁCORA CALIDAD DE AGUA '!CP164</f>
        <v>0</v>
      </c>
      <c r="T418" s="138"/>
      <c r="U418" s="138"/>
      <c r="V418" s="138"/>
      <c r="W418" s="101">
        <f>INDEX('Tabla datos 1'!E418:V418,MATCH(DASHBOARD!$B$96,'Tabla datos 1'!$E$1:$V$1,0))</f>
        <v>0</v>
      </c>
      <c r="X418" s="101">
        <f>INDEX('Tabla datos 1'!E418:V418,MATCH(DASHBOARD!$B$275,'Tabla datos 1'!$E$1:$V$1,0))</f>
        <v>0</v>
      </c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</row>
    <row r="419" spans="1:35" s="99" customFormat="1" x14ac:dyDescent="0.25">
      <c r="A419" s="82">
        <v>418</v>
      </c>
      <c r="B419" s="100">
        <f t="shared" si="6"/>
        <v>46119</v>
      </c>
      <c r="C419" s="105" t="s">
        <v>149</v>
      </c>
      <c r="D419" s="102">
        <v>2</v>
      </c>
      <c r="E419" s="107">
        <f>'BITÁCORA CALIDAD DE AGUA '!AZ165</f>
        <v>8530</v>
      </c>
      <c r="F419" s="107">
        <f>'BITÁCORA CALIDAD DE AGUA '!BC165</f>
        <v>4770</v>
      </c>
      <c r="G419" s="107">
        <f>'BITÁCORA CALIDAD DE AGUA '!BF165</f>
        <v>4800</v>
      </c>
      <c r="H419" s="107">
        <f>'BITÁCORA CALIDAD DE AGUA '!BI165</f>
        <v>0</v>
      </c>
      <c r="I419" s="107">
        <f>'BITÁCORA CALIDAD DE AGUA '!BL165</f>
        <v>0</v>
      </c>
      <c r="J419" s="107">
        <f>'BITÁCORA CALIDAD DE AGUA '!BO165</f>
        <v>0</v>
      </c>
      <c r="K419" s="107">
        <f>'BITÁCORA CALIDAD DE AGUA '!BR165</f>
        <v>0</v>
      </c>
      <c r="L419" s="107">
        <f>'BITÁCORA CALIDAD DE AGUA '!BU165</f>
        <v>4190</v>
      </c>
      <c r="M419" s="107">
        <f>'BITÁCORA CALIDAD DE AGUA '!BX165</f>
        <v>4150</v>
      </c>
      <c r="N419" s="107">
        <f>'BITÁCORA CALIDAD DE AGUA '!CA165</f>
        <v>7740</v>
      </c>
      <c r="O419" s="107">
        <f>'BITÁCORA CALIDAD DE AGUA '!CD165</f>
        <v>0</v>
      </c>
      <c r="P419" s="101">
        <f>'BITÁCORA CALIDAD DE AGUA '!CG165</f>
        <v>0</v>
      </c>
      <c r="Q419" s="101">
        <f>'BITÁCORA CALIDAD DE AGUA '!CJ165</f>
        <v>0</v>
      </c>
      <c r="R419" s="101">
        <f>'BITÁCORA CALIDAD DE AGUA '!CM165</f>
        <v>0</v>
      </c>
      <c r="S419" s="101">
        <f>'BITÁCORA CALIDAD DE AGUA '!CP165</f>
        <v>0</v>
      </c>
      <c r="T419" s="138"/>
      <c r="U419" s="138"/>
      <c r="V419" s="138"/>
      <c r="W419" s="101">
        <f>INDEX('Tabla datos 1'!E419:V419,MATCH(DASHBOARD!$B$96,'Tabla datos 1'!$E$1:$V$1,0))</f>
        <v>4800</v>
      </c>
      <c r="X419" s="101">
        <f>INDEX('Tabla datos 1'!E419:V419,MATCH(DASHBOARD!$B$275,'Tabla datos 1'!$E$1:$V$1,0))</f>
        <v>4800</v>
      </c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</row>
    <row r="420" spans="1:35" s="99" customFormat="1" x14ac:dyDescent="0.25">
      <c r="A420" s="82">
        <v>419</v>
      </c>
      <c r="B420" s="100">
        <f t="shared" si="6"/>
        <v>46119</v>
      </c>
      <c r="C420" s="105" t="s">
        <v>150</v>
      </c>
      <c r="D420" s="102">
        <v>2</v>
      </c>
      <c r="E420" s="107">
        <f>'BITÁCORA CALIDAD DE AGUA '!AZ166</f>
        <v>6590</v>
      </c>
      <c r="F420" s="107">
        <f>'BITÁCORA CALIDAD DE AGUA '!BC166</f>
        <v>6318</v>
      </c>
      <c r="G420" s="107">
        <f>'BITÁCORA CALIDAD DE AGUA '!BF166</f>
        <v>1239</v>
      </c>
      <c r="H420" s="107">
        <f>'BITÁCORA CALIDAD DE AGUA '!BI166</f>
        <v>0</v>
      </c>
      <c r="I420" s="107">
        <f>'BITÁCORA CALIDAD DE AGUA '!BL166</f>
        <v>0</v>
      </c>
      <c r="J420" s="107">
        <f>'BITÁCORA CALIDAD DE AGUA '!BO166</f>
        <v>0</v>
      </c>
      <c r="K420" s="107">
        <f>'BITÁCORA CALIDAD DE AGUA '!BR166</f>
        <v>0</v>
      </c>
      <c r="L420" s="107">
        <f>'BITÁCORA CALIDAD DE AGUA '!BU166</f>
        <v>610</v>
      </c>
      <c r="M420" s="107">
        <f>'BITÁCORA CALIDAD DE AGUA '!BX166</f>
        <v>592</v>
      </c>
      <c r="N420" s="107">
        <f>'BITÁCORA CALIDAD DE AGUA '!CA166</f>
        <v>1460</v>
      </c>
      <c r="O420" s="107">
        <f>'BITÁCORA CALIDAD DE AGUA '!CD166</f>
        <v>0</v>
      </c>
      <c r="P420" s="101">
        <f>'BITÁCORA CALIDAD DE AGUA '!CG166</f>
        <v>0</v>
      </c>
      <c r="Q420" s="101">
        <f>'BITÁCORA CALIDAD DE AGUA '!CJ166</f>
        <v>0</v>
      </c>
      <c r="R420" s="101">
        <f>'BITÁCORA CALIDAD DE AGUA '!CM166</f>
        <v>0</v>
      </c>
      <c r="S420" s="101">
        <f>'BITÁCORA CALIDAD DE AGUA '!CP166</f>
        <v>0</v>
      </c>
      <c r="T420" s="138"/>
      <c r="U420" s="138"/>
      <c r="V420" s="138"/>
      <c r="W420" s="101">
        <f>INDEX('Tabla datos 1'!E420:V420,MATCH(DASHBOARD!$B$96,'Tabla datos 1'!$E$1:$V$1,0))</f>
        <v>1239</v>
      </c>
      <c r="X420" s="101">
        <f>INDEX('Tabla datos 1'!E420:V420,MATCH(DASHBOARD!$B$275,'Tabla datos 1'!$E$1:$V$1,0))</f>
        <v>1239</v>
      </c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</row>
    <row r="421" spans="1:35" s="112" customFormat="1" ht="15.75" thickBot="1" x14ac:dyDescent="0.3">
      <c r="A421" s="82">
        <v>420</v>
      </c>
      <c r="B421" s="100">
        <f t="shared" si="6"/>
        <v>46119</v>
      </c>
      <c r="C421" s="108" t="s">
        <v>151</v>
      </c>
      <c r="D421" s="109">
        <v>2</v>
      </c>
      <c r="E421" s="110">
        <f>'BITÁCORA CALIDAD DE AGUA '!AZ167</f>
        <v>0</v>
      </c>
      <c r="F421" s="110">
        <f>'BITÁCORA CALIDAD DE AGUA '!BC167</f>
        <v>0</v>
      </c>
      <c r="G421" s="110">
        <f>'BITÁCORA CALIDAD DE AGUA '!BF167</f>
        <v>0</v>
      </c>
      <c r="H421" s="110">
        <f>'BITÁCORA CALIDAD DE AGUA '!BI167</f>
        <v>0</v>
      </c>
      <c r="I421" s="110">
        <f>'BITÁCORA CALIDAD DE AGUA '!BL167</f>
        <v>0</v>
      </c>
      <c r="J421" s="110">
        <f>'BITÁCORA CALIDAD DE AGUA '!BO167</f>
        <v>0</v>
      </c>
      <c r="K421" s="110">
        <f>'BITÁCORA CALIDAD DE AGUA '!BR167</f>
        <v>0</v>
      </c>
      <c r="L421" s="110">
        <f>'BITÁCORA CALIDAD DE AGUA '!BU167</f>
        <v>0</v>
      </c>
      <c r="M421" s="110">
        <f>'BITÁCORA CALIDAD DE AGUA '!BX167</f>
        <v>0</v>
      </c>
      <c r="N421" s="110">
        <f>'BITÁCORA CALIDAD DE AGUA '!CA167</f>
        <v>0</v>
      </c>
      <c r="O421" s="110">
        <f>'BITÁCORA CALIDAD DE AGUA '!CD167</f>
        <v>0</v>
      </c>
      <c r="P421" s="111">
        <f>'BITÁCORA CALIDAD DE AGUA '!CG167</f>
        <v>0</v>
      </c>
      <c r="Q421" s="111">
        <f>'BITÁCORA CALIDAD DE AGUA '!CJ167</f>
        <v>0</v>
      </c>
      <c r="R421" s="111">
        <f>'BITÁCORA CALIDAD DE AGUA '!CM167</f>
        <v>0</v>
      </c>
      <c r="S421" s="111">
        <f>'BITÁCORA CALIDAD DE AGUA '!CP167</f>
        <v>0</v>
      </c>
      <c r="T421" s="139"/>
      <c r="U421" s="139"/>
      <c r="V421" s="139"/>
      <c r="W421" s="111">
        <f>INDEX('Tabla datos 1'!E421:V421,MATCH(DASHBOARD!$B$96,'Tabla datos 1'!$E$1:$V$1,0))</f>
        <v>0</v>
      </c>
      <c r="X421" s="111">
        <f>INDEX('Tabla datos 1'!E421:V421,MATCH(DASHBOARD!$B$275,'Tabla datos 1'!$E$1:$V$1,0))</f>
        <v>0</v>
      </c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</row>
    <row r="422" spans="1:35" s="119" customFormat="1" ht="12.2" customHeight="1" x14ac:dyDescent="0.25">
      <c r="A422" s="82">
        <v>421</v>
      </c>
      <c r="B422" s="121">
        <f t="shared" si="6"/>
        <v>46119</v>
      </c>
      <c r="C422" s="113" t="s">
        <v>132</v>
      </c>
      <c r="D422" s="118">
        <v>3</v>
      </c>
      <c r="E422" s="120">
        <f>'BITÁCORA CALIDAD DE AGUA '!BA147</f>
        <v>36.200000000000003</v>
      </c>
      <c r="F422" s="120">
        <f>'BITÁCORA CALIDAD DE AGUA '!BD147</f>
        <v>34.799999999999997</v>
      </c>
      <c r="G422" s="120">
        <f>'BITÁCORA CALIDAD DE AGUA '!BG147</f>
        <v>36.1</v>
      </c>
      <c r="H422" s="120">
        <f>'BITÁCORA CALIDAD DE AGUA '!BJ147</f>
        <v>0</v>
      </c>
      <c r="I422" s="120">
        <f>'BITÁCORA CALIDAD DE AGUA '!BM147</f>
        <v>0</v>
      </c>
      <c r="J422" s="120">
        <f>'BITÁCORA CALIDAD DE AGUA '!BP147</f>
        <v>0</v>
      </c>
      <c r="K422" s="120">
        <f>'BITÁCORA CALIDAD DE AGUA '!BE1453</f>
        <v>0</v>
      </c>
      <c r="L422" s="120">
        <f>'BITÁCORA CALIDAD DE AGUA '!BV147</f>
        <v>29.9</v>
      </c>
      <c r="M422" s="120">
        <f>'BITÁCORA CALIDAD DE AGUA '!BY147</f>
        <v>30.9</v>
      </c>
      <c r="N422" s="120">
        <f>'BITÁCORA CALIDAD DE AGUA '!CB147</f>
        <v>26.2</v>
      </c>
      <c r="O422" s="120">
        <f>'BITÁCORA CALIDAD DE AGUA '!CE147</f>
        <v>0</v>
      </c>
      <c r="P422" s="113">
        <f>'BITÁCORA CALIDAD DE AGUA '!CH147</f>
        <v>0</v>
      </c>
      <c r="Q422" s="113">
        <f>'BITÁCORA CALIDAD DE AGUA '!CK147</f>
        <v>0</v>
      </c>
      <c r="R422" s="113">
        <f>'BITÁCORA CALIDAD DE AGUA '!CN147</f>
        <v>0</v>
      </c>
      <c r="S422" s="113">
        <f>'BITÁCORA CALIDAD DE AGUA '!CQ147</f>
        <v>0</v>
      </c>
      <c r="T422" s="140"/>
      <c r="U422" s="140"/>
      <c r="V422" s="140"/>
      <c r="W422" s="113">
        <f>INDEX('Tabla datos 1'!E422:V422,MATCH(DASHBOARD!$B$96,'Tabla datos 1'!$E$1:$V$1,0))</f>
        <v>36.1</v>
      </c>
      <c r="X422" s="113">
        <f>INDEX('Tabla datos 1'!E422:V422,MATCH(DASHBOARD!$B$275,'Tabla datos 1'!$E$1:$V$1,0))</f>
        <v>36.1</v>
      </c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</row>
    <row r="423" spans="1:35" s="119" customFormat="1" ht="12.2" customHeight="1" x14ac:dyDescent="0.25">
      <c r="A423" s="82">
        <v>422</v>
      </c>
      <c r="B423" s="121">
        <f t="shared" si="6"/>
        <v>46119</v>
      </c>
      <c r="C423" s="116" t="s">
        <v>9</v>
      </c>
      <c r="D423" s="122">
        <v>3</v>
      </c>
      <c r="E423" s="123">
        <f>'BITÁCORA CALIDAD DE AGUA '!BA148</f>
        <v>9.85</v>
      </c>
      <c r="F423" s="123">
        <f>'BITÁCORA CALIDAD DE AGUA '!BD148</f>
        <v>7.55</v>
      </c>
      <c r="G423" s="123">
        <f>'BITÁCORA CALIDAD DE AGUA '!BG148</f>
        <v>7.11</v>
      </c>
      <c r="H423" s="123">
        <f>'BITÁCORA CALIDAD DE AGUA '!BJ148</f>
        <v>0</v>
      </c>
      <c r="I423" s="123">
        <f>'BITÁCORA CALIDAD DE AGUA '!BM148</f>
        <v>0</v>
      </c>
      <c r="J423" s="123">
        <f>'BITÁCORA CALIDAD DE AGUA '!BP148</f>
        <v>0</v>
      </c>
      <c r="K423" s="123">
        <f>'BITÁCORA CALIDAD DE AGUA '!BE1454</f>
        <v>0</v>
      </c>
      <c r="L423" s="123">
        <f>'BITÁCORA CALIDAD DE AGUA '!BV148</f>
        <v>7.63</v>
      </c>
      <c r="M423" s="123">
        <f>'BITÁCORA CALIDAD DE AGUA '!BY148</f>
        <v>7.6</v>
      </c>
      <c r="N423" s="123">
        <f>'BITÁCORA CALIDAD DE AGUA '!CB148</f>
        <v>7.93</v>
      </c>
      <c r="O423" s="123">
        <f>'BITÁCORA CALIDAD DE AGUA '!CE148</f>
        <v>0</v>
      </c>
      <c r="P423" s="114">
        <f>'BITÁCORA CALIDAD DE AGUA '!CH148</f>
        <v>0</v>
      </c>
      <c r="Q423" s="114">
        <f>'BITÁCORA CALIDAD DE AGUA '!CK148</f>
        <v>0</v>
      </c>
      <c r="R423" s="114">
        <f>'BITÁCORA CALIDAD DE AGUA '!CN148</f>
        <v>0</v>
      </c>
      <c r="S423" s="114">
        <f>'BITÁCORA CALIDAD DE AGUA '!CQ148</f>
        <v>0</v>
      </c>
      <c r="T423" s="141"/>
      <c r="U423" s="141"/>
      <c r="V423" s="141"/>
      <c r="W423" s="114">
        <f>INDEX('Tabla datos 1'!E423:V423,MATCH(DASHBOARD!$B$96,'Tabla datos 1'!$E$1:$V$1,0))</f>
        <v>7.11</v>
      </c>
      <c r="X423" s="114">
        <f>INDEX('Tabla datos 1'!E423:V423,MATCH(DASHBOARD!$B$275,'Tabla datos 1'!$E$1:$V$1,0))</f>
        <v>7.11</v>
      </c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</row>
    <row r="424" spans="1:35" s="119" customFormat="1" ht="12.2" customHeight="1" x14ac:dyDescent="0.25">
      <c r="A424" s="82">
        <v>423</v>
      </c>
      <c r="B424" s="121">
        <f t="shared" si="6"/>
        <v>46119</v>
      </c>
      <c r="C424" s="115" t="s">
        <v>133</v>
      </c>
      <c r="D424" s="122">
        <v>3</v>
      </c>
      <c r="E424" s="124">
        <f>'BITÁCORA CALIDAD DE AGUA '!BA149</f>
        <v>0</v>
      </c>
      <c r="F424" s="124">
        <f>'BITÁCORA CALIDAD DE AGUA '!BD149</f>
        <v>0</v>
      </c>
      <c r="G424" s="124">
        <f>'BITÁCORA CALIDAD DE AGUA '!BG149</f>
        <v>0</v>
      </c>
      <c r="H424" s="124">
        <f>'BITÁCORA CALIDAD DE AGUA '!BJ149</f>
        <v>0</v>
      </c>
      <c r="I424" s="124">
        <f>'BITÁCORA CALIDAD DE AGUA '!BM149</f>
        <v>0</v>
      </c>
      <c r="J424" s="124">
        <f>'BITÁCORA CALIDAD DE AGUA '!BP149</f>
        <v>0</v>
      </c>
      <c r="K424" s="124">
        <f>'BITÁCORA CALIDAD DE AGUA '!BE1455</f>
        <v>0</v>
      </c>
      <c r="L424" s="124">
        <f>'BITÁCORA CALIDAD DE AGUA '!BV149</f>
        <v>0</v>
      </c>
      <c r="M424" s="124">
        <f>'BITÁCORA CALIDAD DE AGUA '!BY149</f>
        <v>0</v>
      </c>
      <c r="N424" s="124">
        <f>'BITÁCORA CALIDAD DE AGUA '!CB149</f>
        <v>0</v>
      </c>
      <c r="O424" s="124">
        <f>'BITÁCORA CALIDAD DE AGUA '!CE149</f>
        <v>0</v>
      </c>
      <c r="P424" s="115">
        <f>'BITÁCORA CALIDAD DE AGUA '!CH149</f>
        <v>0</v>
      </c>
      <c r="Q424" s="115">
        <f>'BITÁCORA CALIDAD DE AGUA '!CK149</f>
        <v>0</v>
      </c>
      <c r="R424" s="115">
        <f>'BITÁCORA CALIDAD DE AGUA '!CN149</f>
        <v>0</v>
      </c>
      <c r="S424" s="115">
        <f>'BITÁCORA CALIDAD DE AGUA '!CQ149</f>
        <v>0</v>
      </c>
      <c r="T424" s="142"/>
      <c r="U424" s="142"/>
      <c r="V424" s="142"/>
      <c r="W424" s="115">
        <f>INDEX('Tabla datos 1'!E424:V424,MATCH(DASHBOARD!$B$96,'Tabla datos 1'!$E$1:$V$1,0))</f>
        <v>0</v>
      </c>
      <c r="X424" s="115">
        <f>INDEX('Tabla datos 1'!E424:V424,MATCH(DASHBOARD!$B$275,'Tabla datos 1'!$E$1:$V$1,0))</f>
        <v>0</v>
      </c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</row>
    <row r="425" spans="1:35" s="119" customFormat="1" ht="12.2" customHeight="1" x14ac:dyDescent="0.25">
      <c r="A425" s="82">
        <v>424</v>
      </c>
      <c r="B425" s="121">
        <f t="shared" si="6"/>
        <v>46119</v>
      </c>
      <c r="C425" s="115" t="s">
        <v>134</v>
      </c>
      <c r="D425" s="122">
        <v>3</v>
      </c>
      <c r="E425" s="125">
        <f>'BITÁCORA CALIDAD DE AGUA '!BA150</f>
        <v>3200</v>
      </c>
      <c r="F425" s="125">
        <f>'BITÁCORA CALIDAD DE AGUA '!BD150</f>
        <v>1861</v>
      </c>
      <c r="G425" s="125">
        <f>'BITÁCORA CALIDAD DE AGUA '!BG150</f>
        <v>1843</v>
      </c>
      <c r="H425" s="125">
        <f>'BITÁCORA CALIDAD DE AGUA '!BJ150</f>
        <v>0</v>
      </c>
      <c r="I425" s="125">
        <f>'BITÁCORA CALIDAD DE AGUA '!BM150</f>
        <v>0</v>
      </c>
      <c r="J425" s="125">
        <f>'BITÁCORA CALIDAD DE AGUA '!BP150</f>
        <v>0</v>
      </c>
      <c r="K425" s="125">
        <f>'BITÁCORA CALIDAD DE AGUA '!BE1456</f>
        <v>0</v>
      </c>
      <c r="L425" s="125">
        <f>'BITÁCORA CALIDAD DE AGUA '!BV150</f>
        <v>1824</v>
      </c>
      <c r="M425" s="125">
        <f>'BITÁCORA CALIDAD DE AGUA '!BY150</f>
        <v>1815</v>
      </c>
      <c r="N425" s="125">
        <f>'BITÁCORA CALIDAD DE AGUA '!CB150</f>
        <v>3115</v>
      </c>
      <c r="O425" s="125">
        <f>'BITÁCORA CALIDAD DE AGUA '!CE150</f>
        <v>0</v>
      </c>
      <c r="P425" s="116">
        <f>'BITÁCORA CALIDAD DE AGUA '!CH150</f>
        <v>0</v>
      </c>
      <c r="Q425" s="116">
        <f>'BITÁCORA CALIDAD DE AGUA '!CK150</f>
        <v>0</v>
      </c>
      <c r="R425" s="116">
        <f>'BITÁCORA CALIDAD DE AGUA '!CN150</f>
        <v>0</v>
      </c>
      <c r="S425" s="116">
        <f>'BITÁCORA CALIDAD DE AGUA '!CQ150</f>
        <v>0</v>
      </c>
      <c r="T425" s="143"/>
      <c r="U425" s="143"/>
      <c r="V425" s="143"/>
      <c r="W425" s="116">
        <f>INDEX('Tabla datos 1'!E425:V425,MATCH(DASHBOARD!$B$96,'Tabla datos 1'!$E$1:$V$1,0))</f>
        <v>1843</v>
      </c>
      <c r="X425" s="116">
        <f>INDEX('Tabla datos 1'!E425:V425,MATCH(DASHBOARD!$B$275,'Tabla datos 1'!$E$1:$V$1,0))</f>
        <v>1843</v>
      </c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</row>
    <row r="426" spans="1:35" s="119" customFormat="1" ht="12.2" customHeight="1" x14ac:dyDescent="0.25">
      <c r="A426" s="82">
        <v>425</v>
      </c>
      <c r="B426" s="121">
        <f t="shared" si="6"/>
        <v>46119</v>
      </c>
      <c r="C426" s="115" t="s">
        <v>135</v>
      </c>
      <c r="D426" s="122">
        <v>3</v>
      </c>
      <c r="E426" s="125">
        <f>'BITÁCORA CALIDAD DE AGUA '!BA151</f>
        <v>410</v>
      </c>
      <c r="F426" s="125">
        <f>'BITÁCORA CALIDAD DE AGUA '!BD151</f>
        <v>436</v>
      </c>
      <c r="G426" s="125">
        <f>'BITÁCORA CALIDAD DE AGUA '!BG151</f>
        <v>86</v>
      </c>
      <c r="H426" s="125">
        <f>'BITÁCORA CALIDAD DE AGUA '!BJ151</f>
        <v>0</v>
      </c>
      <c r="I426" s="125">
        <f>'BITÁCORA CALIDAD DE AGUA '!BM151</f>
        <v>0</v>
      </c>
      <c r="J426" s="125">
        <f>'BITÁCORA CALIDAD DE AGUA '!BP151</f>
        <v>0</v>
      </c>
      <c r="K426" s="125">
        <f>'BITÁCORA CALIDAD DE AGUA '!BE1457</f>
        <v>0</v>
      </c>
      <c r="L426" s="125">
        <f>'BITÁCORA CALIDAD DE AGUA '!BV151</f>
        <v>2</v>
      </c>
      <c r="M426" s="125">
        <f>'BITÁCORA CALIDAD DE AGUA '!BY151</f>
        <v>3</v>
      </c>
      <c r="N426" s="125">
        <f>'BITÁCORA CALIDAD DE AGUA '!CB151</f>
        <v>19</v>
      </c>
      <c r="O426" s="125">
        <f>'BITÁCORA CALIDAD DE AGUA '!CE151</f>
        <v>0</v>
      </c>
      <c r="P426" s="116">
        <f>'BITÁCORA CALIDAD DE AGUA '!CH151</f>
        <v>0</v>
      </c>
      <c r="Q426" s="116">
        <f>'BITÁCORA CALIDAD DE AGUA '!CK151</f>
        <v>0</v>
      </c>
      <c r="R426" s="116">
        <f>'BITÁCORA CALIDAD DE AGUA '!CN151</f>
        <v>0</v>
      </c>
      <c r="S426" s="116">
        <f>'BITÁCORA CALIDAD DE AGUA '!CQ151</f>
        <v>0</v>
      </c>
      <c r="T426" s="143"/>
      <c r="U426" s="143"/>
      <c r="V426" s="143"/>
      <c r="W426" s="116">
        <f>INDEX('Tabla datos 1'!E426:V426,MATCH(DASHBOARD!$B$96,'Tabla datos 1'!$E$1:$V$1,0))</f>
        <v>86</v>
      </c>
      <c r="X426" s="116">
        <f>INDEX('Tabla datos 1'!E426:V426,MATCH(DASHBOARD!$B$275,'Tabla datos 1'!$E$1:$V$1,0))</f>
        <v>86</v>
      </c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</row>
    <row r="427" spans="1:35" s="119" customFormat="1" ht="12.2" customHeight="1" x14ac:dyDescent="0.25">
      <c r="A427" s="82">
        <v>426</v>
      </c>
      <c r="B427" s="121">
        <f t="shared" si="6"/>
        <v>46119</v>
      </c>
      <c r="C427" s="115" t="s">
        <v>136</v>
      </c>
      <c r="D427" s="122">
        <v>3</v>
      </c>
      <c r="E427" s="125">
        <f>'BITÁCORA CALIDAD DE AGUA '!BA152</f>
        <v>0</v>
      </c>
      <c r="F427" s="125">
        <f>'BITÁCORA CALIDAD DE AGUA '!BD152</f>
        <v>0</v>
      </c>
      <c r="G427" s="125">
        <f>'BITÁCORA CALIDAD DE AGUA '!BG152</f>
        <v>0</v>
      </c>
      <c r="H427" s="125">
        <f>'BITÁCORA CALIDAD DE AGUA '!BJ152</f>
        <v>0</v>
      </c>
      <c r="I427" s="125">
        <f>'BITÁCORA CALIDAD DE AGUA '!BM152</f>
        <v>0</v>
      </c>
      <c r="J427" s="125">
        <f>'BITÁCORA CALIDAD DE AGUA '!BP152</f>
        <v>0</v>
      </c>
      <c r="K427" s="125">
        <f>'BITÁCORA CALIDAD DE AGUA '!BE1458</f>
        <v>0</v>
      </c>
      <c r="L427" s="125">
        <f>'BITÁCORA CALIDAD DE AGUA '!BV152</f>
        <v>0</v>
      </c>
      <c r="M427" s="125">
        <f>'BITÁCORA CALIDAD DE AGUA '!BY152</f>
        <v>0</v>
      </c>
      <c r="N427" s="125">
        <f>'BITÁCORA CALIDAD DE AGUA '!CB152</f>
        <v>0</v>
      </c>
      <c r="O427" s="125">
        <f>'BITÁCORA CALIDAD DE AGUA '!CE152</f>
        <v>0</v>
      </c>
      <c r="P427" s="116">
        <f>'BITÁCORA CALIDAD DE AGUA '!CH152</f>
        <v>0</v>
      </c>
      <c r="Q427" s="116">
        <f>'BITÁCORA CALIDAD DE AGUA '!CK152</f>
        <v>0</v>
      </c>
      <c r="R427" s="116">
        <f>'BITÁCORA CALIDAD DE AGUA '!CN152</f>
        <v>0</v>
      </c>
      <c r="S427" s="116">
        <f>'BITÁCORA CALIDAD DE AGUA '!CQ152</f>
        <v>0</v>
      </c>
      <c r="T427" s="143"/>
      <c r="U427" s="143"/>
      <c r="V427" s="143"/>
      <c r="W427" s="116">
        <f>INDEX('Tabla datos 1'!E427:V427,MATCH(DASHBOARD!$B$96,'Tabla datos 1'!$E$1:$V$1,0))</f>
        <v>0</v>
      </c>
      <c r="X427" s="116">
        <f>INDEX('Tabla datos 1'!E427:V427,MATCH(DASHBOARD!$B$275,'Tabla datos 1'!$E$1:$V$1,0))</f>
        <v>0</v>
      </c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</row>
    <row r="428" spans="1:35" s="119" customFormat="1" ht="12.2" customHeight="1" x14ac:dyDescent="0.25">
      <c r="A428" s="82">
        <v>427</v>
      </c>
      <c r="B428" s="121">
        <f t="shared" si="6"/>
        <v>46119</v>
      </c>
      <c r="C428" s="115" t="s">
        <v>137</v>
      </c>
      <c r="D428" s="122">
        <v>3</v>
      </c>
      <c r="E428" s="125">
        <f>'BITÁCORA CALIDAD DE AGUA '!BA153</f>
        <v>0</v>
      </c>
      <c r="F428" s="125">
        <f>'BITÁCORA CALIDAD DE AGUA '!BD153</f>
        <v>0</v>
      </c>
      <c r="G428" s="125">
        <f>'BITÁCORA CALIDAD DE AGUA '!BG153</f>
        <v>0</v>
      </c>
      <c r="H428" s="125">
        <f>'BITÁCORA CALIDAD DE AGUA '!BJ153</f>
        <v>0</v>
      </c>
      <c r="I428" s="125">
        <f>'BITÁCORA CALIDAD DE AGUA '!BM153</f>
        <v>0</v>
      </c>
      <c r="J428" s="125">
        <f>'BITÁCORA CALIDAD DE AGUA '!BP153</f>
        <v>0</v>
      </c>
      <c r="K428" s="125">
        <f>'BITÁCORA CALIDAD DE AGUA '!BE1459</f>
        <v>0</v>
      </c>
      <c r="L428" s="125">
        <f>'BITÁCORA CALIDAD DE AGUA '!BV153</f>
        <v>0</v>
      </c>
      <c r="M428" s="125">
        <f>'BITÁCORA CALIDAD DE AGUA '!BY153</f>
        <v>0</v>
      </c>
      <c r="N428" s="125">
        <f>'BITÁCORA CALIDAD DE AGUA '!CB153</f>
        <v>0</v>
      </c>
      <c r="O428" s="125">
        <f>'BITÁCORA CALIDAD DE AGUA '!CE153</f>
        <v>0</v>
      </c>
      <c r="P428" s="116">
        <f>'BITÁCORA CALIDAD DE AGUA '!CH153</f>
        <v>0</v>
      </c>
      <c r="Q428" s="116">
        <f>'BITÁCORA CALIDAD DE AGUA '!CK153</f>
        <v>0</v>
      </c>
      <c r="R428" s="116">
        <f>'BITÁCORA CALIDAD DE AGUA '!CN153</f>
        <v>0</v>
      </c>
      <c r="S428" s="116">
        <f>'BITÁCORA CALIDAD DE AGUA '!CQ153</f>
        <v>0</v>
      </c>
      <c r="T428" s="143"/>
      <c r="U428" s="143"/>
      <c r="V428" s="143"/>
      <c r="W428" s="116">
        <f>INDEX('Tabla datos 1'!E428:V428,MATCH(DASHBOARD!$B$96,'Tabla datos 1'!$E$1:$V$1,0))</f>
        <v>0</v>
      </c>
      <c r="X428" s="116">
        <f>INDEX('Tabla datos 1'!E428:V428,MATCH(DASHBOARD!$B$275,'Tabla datos 1'!$E$1:$V$1,0))</f>
        <v>0</v>
      </c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</row>
    <row r="429" spans="1:35" s="119" customFormat="1" ht="12.2" customHeight="1" x14ac:dyDescent="0.25">
      <c r="A429" s="82">
        <v>428</v>
      </c>
      <c r="B429" s="121">
        <f t="shared" si="6"/>
        <v>46119</v>
      </c>
      <c r="C429" s="115" t="s">
        <v>138</v>
      </c>
      <c r="D429" s="122">
        <v>3</v>
      </c>
      <c r="E429" s="125">
        <f>'BITÁCORA CALIDAD DE AGUA '!BA154</f>
        <v>0</v>
      </c>
      <c r="F429" s="125">
        <f>'BITÁCORA CALIDAD DE AGUA '!BD154</f>
        <v>0</v>
      </c>
      <c r="G429" s="125">
        <f>'BITÁCORA CALIDAD DE AGUA '!BG154</f>
        <v>0</v>
      </c>
      <c r="H429" s="125">
        <f>'BITÁCORA CALIDAD DE AGUA '!BJ154</f>
        <v>0</v>
      </c>
      <c r="I429" s="125">
        <f>'BITÁCORA CALIDAD DE AGUA '!BM154</f>
        <v>0</v>
      </c>
      <c r="J429" s="125">
        <f>'BITÁCORA CALIDAD DE AGUA '!BP154</f>
        <v>0</v>
      </c>
      <c r="K429" s="125">
        <f>'BITÁCORA CALIDAD DE AGUA '!BE1460</f>
        <v>0</v>
      </c>
      <c r="L429" s="125">
        <f>'BITÁCORA CALIDAD DE AGUA '!BV154</f>
        <v>0</v>
      </c>
      <c r="M429" s="125">
        <f>'BITÁCORA CALIDAD DE AGUA '!BY154</f>
        <v>0</v>
      </c>
      <c r="N429" s="125">
        <f>'BITÁCORA CALIDAD DE AGUA '!CB154</f>
        <v>0</v>
      </c>
      <c r="O429" s="125">
        <f>'BITÁCORA CALIDAD DE AGUA '!CE154</f>
        <v>0</v>
      </c>
      <c r="P429" s="116">
        <f>'BITÁCORA CALIDAD DE AGUA '!CH154</f>
        <v>0</v>
      </c>
      <c r="Q429" s="116">
        <f>'BITÁCORA CALIDAD DE AGUA '!CK154</f>
        <v>0</v>
      </c>
      <c r="R429" s="116">
        <f>'BITÁCORA CALIDAD DE AGUA '!CN154</f>
        <v>0</v>
      </c>
      <c r="S429" s="116">
        <f>'BITÁCORA CALIDAD DE AGUA '!CQ154</f>
        <v>0</v>
      </c>
      <c r="T429" s="143"/>
      <c r="U429" s="143"/>
      <c r="V429" s="143"/>
      <c r="W429" s="116">
        <f>INDEX('Tabla datos 1'!E429:V429,MATCH(DASHBOARD!$B$96,'Tabla datos 1'!$E$1:$V$1,0))</f>
        <v>0</v>
      </c>
      <c r="X429" s="116">
        <f>INDEX('Tabla datos 1'!E429:V429,MATCH(DASHBOARD!$B$275,'Tabla datos 1'!$E$1:$V$1,0))</f>
        <v>0</v>
      </c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</row>
    <row r="430" spans="1:35" s="119" customFormat="1" ht="12.2" customHeight="1" x14ac:dyDescent="0.25">
      <c r="A430" s="82">
        <v>429</v>
      </c>
      <c r="B430" s="121">
        <f t="shared" si="6"/>
        <v>46119</v>
      </c>
      <c r="C430" s="115" t="s">
        <v>139</v>
      </c>
      <c r="D430" s="122">
        <v>3</v>
      </c>
      <c r="E430" s="125">
        <f>'BITÁCORA CALIDAD DE AGUA '!BA155</f>
        <v>0</v>
      </c>
      <c r="F430" s="125">
        <f>'BITÁCORA CALIDAD DE AGUA '!BD155</f>
        <v>0</v>
      </c>
      <c r="G430" s="125">
        <f>'BITÁCORA CALIDAD DE AGUA '!BG155</f>
        <v>0</v>
      </c>
      <c r="H430" s="125">
        <f>'BITÁCORA CALIDAD DE AGUA '!BJ155</f>
        <v>0</v>
      </c>
      <c r="I430" s="125">
        <f>'BITÁCORA CALIDAD DE AGUA '!BM155</f>
        <v>0</v>
      </c>
      <c r="J430" s="125">
        <f>'BITÁCORA CALIDAD DE AGUA '!BP155</f>
        <v>0</v>
      </c>
      <c r="K430" s="125">
        <f>'BITÁCORA CALIDAD DE AGUA '!BE1461</f>
        <v>0</v>
      </c>
      <c r="L430" s="125">
        <f>'BITÁCORA CALIDAD DE AGUA '!BV155</f>
        <v>0</v>
      </c>
      <c r="M430" s="125">
        <f>'BITÁCORA CALIDAD DE AGUA '!BY155</f>
        <v>0</v>
      </c>
      <c r="N430" s="125">
        <f>'BITÁCORA CALIDAD DE AGUA '!CB155</f>
        <v>0</v>
      </c>
      <c r="O430" s="125">
        <f>'BITÁCORA CALIDAD DE AGUA '!CE155</f>
        <v>0</v>
      </c>
      <c r="P430" s="116">
        <f>'BITÁCORA CALIDAD DE AGUA '!CH155</f>
        <v>0</v>
      </c>
      <c r="Q430" s="116">
        <f>'BITÁCORA CALIDAD DE AGUA '!CK155</f>
        <v>0</v>
      </c>
      <c r="R430" s="116">
        <f>'BITÁCORA CALIDAD DE AGUA '!CN155</f>
        <v>0</v>
      </c>
      <c r="S430" s="116">
        <f>'BITÁCORA CALIDAD DE AGUA '!CQ155</f>
        <v>0</v>
      </c>
      <c r="T430" s="143"/>
      <c r="U430" s="143"/>
      <c r="V430" s="143"/>
      <c r="W430" s="116">
        <f>INDEX('Tabla datos 1'!E430:V430,MATCH(DASHBOARD!$B$96,'Tabla datos 1'!$E$1:$V$1,0))</f>
        <v>0</v>
      </c>
      <c r="X430" s="116">
        <f>INDEX('Tabla datos 1'!E430:V430,MATCH(DASHBOARD!$B$275,'Tabla datos 1'!$E$1:$V$1,0))</f>
        <v>0</v>
      </c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</row>
    <row r="431" spans="1:35" s="119" customFormat="1" ht="12.2" customHeight="1" x14ac:dyDescent="0.25">
      <c r="A431" s="82">
        <v>430</v>
      </c>
      <c r="B431" s="121">
        <f t="shared" si="6"/>
        <v>46119</v>
      </c>
      <c r="C431" s="115" t="s">
        <v>140</v>
      </c>
      <c r="D431" s="122">
        <v>3</v>
      </c>
      <c r="E431" s="125">
        <f>'BITÁCORA CALIDAD DE AGUA '!BA156</f>
        <v>0</v>
      </c>
      <c r="F431" s="125">
        <f>'BITÁCORA CALIDAD DE AGUA '!BD156</f>
        <v>0</v>
      </c>
      <c r="G431" s="125">
        <f>'BITÁCORA CALIDAD DE AGUA '!BG156</f>
        <v>0</v>
      </c>
      <c r="H431" s="125">
        <f>'BITÁCORA CALIDAD DE AGUA '!BJ156</f>
        <v>0</v>
      </c>
      <c r="I431" s="125">
        <f>'BITÁCORA CALIDAD DE AGUA '!BM156</f>
        <v>0</v>
      </c>
      <c r="J431" s="125">
        <f>'BITÁCORA CALIDAD DE AGUA '!BP156</f>
        <v>0</v>
      </c>
      <c r="K431" s="125">
        <f>'BITÁCORA CALIDAD DE AGUA '!BE1462</f>
        <v>0</v>
      </c>
      <c r="L431" s="125">
        <f>'BITÁCORA CALIDAD DE AGUA '!BV156</f>
        <v>0</v>
      </c>
      <c r="M431" s="125">
        <f>'BITÁCORA CALIDAD DE AGUA '!BY156</f>
        <v>0</v>
      </c>
      <c r="N431" s="125">
        <f>'BITÁCORA CALIDAD DE AGUA '!CB156</f>
        <v>0</v>
      </c>
      <c r="O431" s="125">
        <f>'BITÁCORA CALIDAD DE AGUA '!CE156</f>
        <v>0</v>
      </c>
      <c r="P431" s="116">
        <f>'BITÁCORA CALIDAD DE AGUA '!CH156</f>
        <v>0</v>
      </c>
      <c r="Q431" s="116">
        <f>'BITÁCORA CALIDAD DE AGUA '!CK156</f>
        <v>0</v>
      </c>
      <c r="R431" s="116">
        <f>'BITÁCORA CALIDAD DE AGUA '!CN156</f>
        <v>0</v>
      </c>
      <c r="S431" s="116">
        <f>'BITÁCORA CALIDAD DE AGUA '!CQ156</f>
        <v>0</v>
      </c>
      <c r="T431" s="143"/>
      <c r="U431" s="143"/>
      <c r="V431" s="143"/>
      <c r="W431" s="116">
        <f>INDEX('Tabla datos 1'!E431:V431,MATCH(DASHBOARD!$B$96,'Tabla datos 1'!$E$1:$V$1,0))</f>
        <v>0</v>
      </c>
      <c r="X431" s="116">
        <f>INDEX('Tabla datos 1'!E431:V431,MATCH(DASHBOARD!$B$275,'Tabla datos 1'!$E$1:$V$1,0))</f>
        <v>0</v>
      </c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</row>
    <row r="432" spans="1:35" s="119" customFormat="1" ht="12.2" customHeight="1" x14ac:dyDescent="0.25">
      <c r="A432" s="82">
        <v>431</v>
      </c>
      <c r="B432" s="121">
        <f t="shared" si="6"/>
        <v>46119</v>
      </c>
      <c r="C432" s="115" t="s">
        <v>141</v>
      </c>
      <c r="D432" s="122">
        <v>3</v>
      </c>
      <c r="E432" s="125">
        <f>'BITÁCORA CALIDAD DE AGUA '!BA157</f>
        <v>0</v>
      </c>
      <c r="F432" s="125">
        <f>'BITÁCORA CALIDAD DE AGUA '!BD157</f>
        <v>0</v>
      </c>
      <c r="G432" s="125">
        <f>'BITÁCORA CALIDAD DE AGUA '!BG157</f>
        <v>0</v>
      </c>
      <c r="H432" s="125">
        <f>'BITÁCORA CALIDAD DE AGUA '!BJ157</f>
        <v>0</v>
      </c>
      <c r="I432" s="125">
        <f>'BITÁCORA CALIDAD DE AGUA '!BM157</f>
        <v>0</v>
      </c>
      <c r="J432" s="125">
        <f>'BITÁCORA CALIDAD DE AGUA '!BP157</f>
        <v>0</v>
      </c>
      <c r="K432" s="125">
        <f>'BITÁCORA CALIDAD DE AGUA '!BE1463</f>
        <v>0</v>
      </c>
      <c r="L432" s="125">
        <f>'BITÁCORA CALIDAD DE AGUA '!BV157</f>
        <v>0</v>
      </c>
      <c r="M432" s="125">
        <f>'BITÁCORA CALIDAD DE AGUA '!BY157</f>
        <v>0</v>
      </c>
      <c r="N432" s="125">
        <f>'BITÁCORA CALIDAD DE AGUA '!CB157</f>
        <v>0</v>
      </c>
      <c r="O432" s="125">
        <f>'BITÁCORA CALIDAD DE AGUA '!CE157</f>
        <v>0</v>
      </c>
      <c r="P432" s="116">
        <f>'BITÁCORA CALIDAD DE AGUA '!CH157</f>
        <v>0</v>
      </c>
      <c r="Q432" s="116">
        <f>'BITÁCORA CALIDAD DE AGUA '!CK157</f>
        <v>0</v>
      </c>
      <c r="R432" s="116">
        <f>'BITÁCORA CALIDAD DE AGUA '!CN157</f>
        <v>0</v>
      </c>
      <c r="S432" s="116">
        <f>'BITÁCORA CALIDAD DE AGUA '!CQ157</f>
        <v>0</v>
      </c>
      <c r="T432" s="143"/>
      <c r="U432" s="143"/>
      <c r="V432" s="143"/>
      <c r="W432" s="116">
        <f>INDEX('Tabla datos 1'!E432:V432,MATCH(DASHBOARD!$B$96,'Tabla datos 1'!$E$1:$V$1,0))</f>
        <v>0</v>
      </c>
      <c r="X432" s="116">
        <f>INDEX('Tabla datos 1'!E432:V432,MATCH(DASHBOARD!$B$275,'Tabla datos 1'!$E$1:$V$1,0))</f>
        <v>0</v>
      </c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</row>
    <row r="433" spans="1:164" s="119" customFormat="1" ht="12.2" customHeight="1" x14ac:dyDescent="0.25">
      <c r="A433" s="82">
        <v>432</v>
      </c>
      <c r="B433" s="121">
        <f t="shared" si="6"/>
        <v>46119</v>
      </c>
      <c r="C433" s="115" t="s">
        <v>142</v>
      </c>
      <c r="D433" s="122">
        <v>3</v>
      </c>
      <c r="E433" s="125">
        <f>'BITÁCORA CALIDAD DE AGUA '!BA158</f>
        <v>0</v>
      </c>
      <c r="F433" s="125">
        <f>'BITÁCORA CALIDAD DE AGUA '!BD158</f>
        <v>0</v>
      </c>
      <c r="G433" s="125">
        <f>'BITÁCORA CALIDAD DE AGUA '!BG158</f>
        <v>0</v>
      </c>
      <c r="H433" s="125">
        <f>'BITÁCORA CALIDAD DE AGUA '!BJ158</f>
        <v>0</v>
      </c>
      <c r="I433" s="125">
        <f>'BITÁCORA CALIDAD DE AGUA '!BM158</f>
        <v>0</v>
      </c>
      <c r="J433" s="125">
        <f>'BITÁCORA CALIDAD DE AGUA '!BP158</f>
        <v>0</v>
      </c>
      <c r="K433" s="125">
        <f>'BITÁCORA CALIDAD DE AGUA '!BE1464</f>
        <v>0</v>
      </c>
      <c r="L433" s="125">
        <f>'BITÁCORA CALIDAD DE AGUA '!BV158</f>
        <v>0</v>
      </c>
      <c r="M433" s="125">
        <f>'BITÁCORA CALIDAD DE AGUA '!BY158</f>
        <v>0</v>
      </c>
      <c r="N433" s="125">
        <f>'BITÁCORA CALIDAD DE AGUA '!CB158</f>
        <v>0</v>
      </c>
      <c r="O433" s="125">
        <f>'BITÁCORA CALIDAD DE AGUA '!CE158</f>
        <v>0</v>
      </c>
      <c r="P433" s="116">
        <f>'BITÁCORA CALIDAD DE AGUA '!CH158</f>
        <v>0</v>
      </c>
      <c r="Q433" s="116">
        <f>'BITÁCORA CALIDAD DE AGUA '!CK158</f>
        <v>0</v>
      </c>
      <c r="R433" s="116">
        <f>'BITÁCORA CALIDAD DE AGUA '!CN158</f>
        <v>0</v>
      </c>
      <c r="S433" s="116">
        <f>'BITÁCORA CALIDAD DE AGUA '!CQ158</f>
        <v>0</v>
      </c>
      <c r="T433" s="143"/>
      <c r="U433" s="143"/>
      <c r="V433" s="143"/>
      <c r="W433" s="116">
        <f>INDEX('Tabla datos 1'!E433:V433,MATCH(DASHBOARD!$B$96,'Tabla datos 1'!$E$1:$V$1,0))</f>
        <v>0</v>
      </c>
      <c r="X433" s="116">
        <f>INDEX('Tabla datos 1'!E433:V433,MATCH(DASHBOARD!$B$275,'Tabla datos 1'!$E$1:$V$1,0))</f>
        <v>0</v>
      </c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</row>
    <row r="434" spans="1:164" s="119" customFormat="1" ht="12.2" customHeight="1" x14ac:dyDescent="0.25">
      <c r="A434" s="82">
        <v>433</v>
      </c>
      <c r="B434" s="121">
        <f t="shared" si="6"/>
        <v>46119</v>
      </c>
      <c r="C434" s="115" t="s">
        <v>143</v>
      </c>
      <c r="D434" s="122">
        <v>3</v>
      </c>
      <c r="E434" s="125">
        <f>'BITÁCORA CALIDAD DE AGUA '!BA159</f>
        <v>0</v>
      </c>
      <c r="F434" s="125">
        <f>'BITÁCORA CALIDAD DE AGUA '!BD159</f>
        <v>0</v>
      </c>
      <c r="G434" s="125">
        <f>'BITÁCORA CALIDAD DE AGUA '!BG159</f>
        <v>0</v>
      </c>
      <c r="H434" s="125">
        <f>'BITÁCORA CALIDAD DE AGUA '!BJ159</f>
        <v>0</v>
      </c>
      <c r="I434" s="125">
        <f>'BITÁCORA CALIDAD DE AGUA '!BM159</f>
        <v>0</v>
      </c>
      <c r="J434" s="125">
        <f>'BITÁCORA CALIDAD DE AGUA '!BP159</f>
        <v>0</v>
      </c>
      <c r="K434" s="125">
        <f>'BITÁCORA CALIDAD DE AGUA '!BE1465</f>
        <v>0</v>
      </c>
      <c r="L434" s="125">
        <f>'BITÁCORA CALIDAD DE AGUA '!BV159</f>
        <v>0</v>
      </c>
      <c r="M434" s="125">
        <f>'BITÁCORA CALIDAD DE AGUA '!BY159</f>
        <v>0</v>
      </c>
      <c r="N434" s="125">
        <f>'BITÁCORA CALIDAD DE AGUA '!CB159</f>
        <v>0</v>
      </c>
      <c r="O434" s="125">
        <f>'BITÁCORA CALIDAD DE AGUA '!CE159</f>
        <v>0</v>
      </c>
      <c r="P434" s="116">
        <f>'BITÁCORA CALIDAD DE AGUA '!CH159</f>
        <v>0</v>
      </c>
      <c r="Q434" s="116">
        <f>'BITÁCORA CALIDAD DE AGUA '!CK159</f>
        <v>0</v>
      </c>
      <c r="R434" s="116">
        <f>'BITÁCORA CALIDAD DE AGUA '!CN159</f>
        <v>0</v>
      </c>
      <c r="S434" s="116">
        <f>'BITÁCORA CALIDAD DE AGUA '!CQ159</f>
        <v>0</v>
      </c>
      <c r="T434" s="143"/>
      <c r="U434" s="143"/>
      <c r="V434" s="143"/>
      <c r="W434" s="116">
        <f>INDEX('Tabla datos 1'!E434:V434,MATCH(DASHBOARD!$B$96,'Tabla datos 1'!$E$1:$V$1,0))</f>
        <v>0</v>
      </c>
      <c r="X434" s="116">
        <f>INDEX('Tabla datos 1'!E434:V434,MATCH(DASHBOARD!$B$275,'Tabla datos 1'!$E$1:$V$1,0))</f>
        <v>0</v>
      </c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</row>
    <row r="435" spans="1:164" s="119" customFormat="1" ht="12.2" customHeight="1" x14ac:dyDescent="0.25">
      <c r="A435" s="82">
        <v>434</v>
      </c>
      <c r="B435" s="121">
        <f t="shared" si="6"/>
        <v>46119</v>
      </c>
      <c r="C435" s="115" t="s">
        <v>144</v>
      </c>
      <c r="D435" s="122">
        <v>3</v>
      </c>
      <c r="E435" s="125">
        <f>'BITÁCORA CALIDAD DE AGUA '!BA160</f>
        <v>0</v>
      </c>
      <c r="F435" s="125">
        <f>'BITÁCORA CALIDAD DE AGUA '!BD160</f>
        <v>0</v>
      </c>
      <c r="G435" s="125">
        <f>'BITÁCORA CALIDAD DE AGUA '!BG160</f>
        <v>0</v>
      </c>
      <c r="H435" s="125">
        <f>'BITÁCORA CALIDAD DE AGUA '!BJ160</f>
        <v>0</v>
      </c>
      <c r="I435" s="125">
        <f>'BITÁCORA CALIDAD DE AGUA '!BM160</f>
        <v>0</v>
      </c>
      <c r="J435" s="125">
        <f>'BITÁCORA CALIDAD DE AGUA '!BP160</f>
        <v>0</v>
      </c>
      <c r="K435" s="125">
        <f>'BITÁCORA CALIDAD DE AGUA '!BE1466</f>
        <v>0</v>
      </c>
      <c r="L435" s="125">
        <f>'BITÁCORA CALIDAD DE AGUA '!BV160</f>
        <v>0</v>
      </c>
      <c r="M435" s="125">
        <f>'BITÁCORA CALIDAD DE AGUA '!BY160</f>
        <v>0</v>
      </c>
      <c r="N435" s="125">
        <f>'BITÁCORA CALIDAD DE AGUA '!CB160</f>
        <v>0</v>
      </c>
      <c r="O435" s="125">
        <f>'BITÁCORA CALIDAD DE AGUA '!CE160</f>
        <v>0</v>
      </c>
      <c r="P435" s="116">
        <f>'BITÁCORA CALIDAD DE AGUA '!CH160</f>
        <v>0</v>
      </c>
      <c r="Q435" s="116">
        <f>'BITÁCORA CALIDAD DE AGUA '!CK160</f>
        <v>0</v>
      </c>
      <c r="R435" s="116">
        <f>'BITÁCORA CALIDAD DE AGUA '!CN160</f>
        <v>0</v>
      </c>
      <c r="S435" s="116">
        <f>'BITÁCORA CALIDAD DE AGUA '!CQ160</f>
        <v>0</v>
      </c>
      <c r="T435" s="143"/>
      <c r="U435" s="143"/>
      <c r="V435" s="143"/>
      <c r="W435" s="116">
        <f>INDEX('Tabla datos 1'!E435:V435,MATCH(DASHBOARD!$B$96,'Tabla datos 1'!$E$1:$V$1,0))</f>
        <v>0</v>
      </c>
      <c r="X435" s="116">
        <f>INDEX('Tabla datos 1'!E435:V435,MATCH(DASHBOARD!$B$275,'Tabla datos 1'!$E$1:$V$1,0))</f>
        <v>0</v>
      </c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</row>
    <row r="436" spans="1:164" s="119" customFormat="1" ht="12.2" customHeight="1" x14ac:dyDescent="0.25">
      <c r="A436" s="82">
        <v>435</v>
      </c>
      <c r="B436" s="121">
        <f t="shared" si="6"/>
        <v>46119</v>
      </c>
      <c r="C436" s="115" t="s">
        <v>145</v>
      </c>
      <c r="D436" s="122">
        <v>3</v>
      </c>
      <c r="E436" s="125">
        <f>'BITÁCORA CALIDAD DE AGUA '!BA161</f>
        <v>0</v>
      </c>
      <c r="F436" s="125">
        <f>'BITÁCORA CALIDAD DE AGUA '!BD161</f>
        <v>0</v>
      </c>
      <c r="G436" s="125">
        <f>'BITÁCORA CALIDAD DE AGUA '!BG161</f>
        <v>0</v>
      </c>
      <c r="H436" s="125">
        <f>'BITÁCORA CALIDAD DE AGUA '!BJ161</f>
        <v>0</v>
      </c>
      <c r="I436" s="125">
        <f>'BITÁCORA CALIDAD DE AGUA '!BM161</f>
        <v>0</v>
      </c>
      <c r="J436" s="125">
        <f>'BITÁCORA CALIDAD DE AGUA '!BP161</f>
        <v>0</v>
      </c>
      <c r="K436" s="125">
        <f>'BITÁCORA CALIDAD DE AGUA '!BE1467</f>
        <v>0</v>
      </c>
      <c r="L436" s="125">
        <f>'BITÁCORA CALIDAD DE AGUA '!BV161</f>
        <v>0</v>
      </c>
      <c r="M436" s="125">
        <f>'BITÁCORA CALIDAD DE AGUA '!BY161</f>
        <v>0</v>
      </c>
      <c r="N436" s="125">
        <f>'BITÁCORA CALIDAD DE AGUA '!CB161</f>
        <v>0</v>
      </c>
      <c r="O436" s="125">
        <f>'BITÁCORA CALIDAD DE AGUA '!CE161</f>
        <v>0</v>
      </c>
      <c r="P436" s="116">
        <f>'BITÁCORA CALIDAD DE AGUA '!CH161</f>
        <v>0</v>
      </c>
      <c r="Q436" s="116">
        <f>'BITÁCORA CALIDAD DE AGUA '!CK161</f>
        <v>0</v>
      </c>
      <c r="R436" s="116">
        <f>'BITÁCORA CALIDAD DE AGUA '!CN161</f>
        <v>0</v>
      </c>
      <c r="S436" s="116">
        <f>'BITÁCORA CALIDAD DE AGUA '!CQ161</f>
        <v>0</v>
      </c>
      <c r="T436" s="143"/>
      <c r="U436" s="143"/>
      <c r="V436" s="143"/>
      <c r="W436" s="116">
        <f>INDEX('Tabla datos 1'!E436:V436,MATCH(DASHBOARD!$B$96,'Tabla datos 1'!$E$1:$V$1,0))</f>
        <v>0</v>
      </c>
      <c r="X436" s="116">
        <f>INDEX('Tabla datos 1'!E436:V436,MATCH(DASHBOARD!$B$275,'Tabla datos 1'!$E$1:$V$1,0))</f>
        <v>0</v>
      </c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</row>
    <row r="437" spans="1:164" s="119" customFormat="1" ht="12.2" customHeight="1" x14ac:dyDescent="0.25">
      <c r="A437" s="82">
        <v>436</v>
      </c>
      <c r="B437" s="121">
        <f t="shared" si="6"/>
        <v>46119</v>
      </c>
      <c r="C437" s="115" t="s">
        <v>146</v>
      </c>
      <c r="D437" s="122">
        <v>3</v>
      </c>
      <c r="E437" s="125">
        <f>'BITÁCORA CALIDAD DE AGUA '!BA162</f>
        <v>0</v>
      </c>
      <c r="F437" s="125">
        <f>'BITÁCORA CALIDAD DE AGUA '!BD162</f>
        <v>0</v>
      </c>
      <c r="G437" s="125">
        <f>'BITÁCORA CALIDAD DE AGUA '!BG162</f>
        <v>0</v>
      </c>
      <c r="H437" s="125">
        <f>'BITÁCORA CALIDAD DE AGUA '!BJ162</f>
        <v>0</v>
      </c>
      <c r="I437" s="125">
        <f>'BITÁCORA CALIDAD DE AGUA '!BM162</f>
        <v>0</v>
      </c>
      <c r="J437" s="125">
        <f>'BITÁCORA CALIDAD DE AGUA '!BP162</f>
        <v>0</v>
      </c>
      <c r="K437" s="125">
        <f>'BITÁCORA CALIDAD DE AGUA '!BE1468</f>
        <v>0</v>
      </c>
      <c r="L437" s="125">
        <f>'BITÁCORA CALIDAD DE AGUA '!BV162</f>
        <v>0</v>
      </c>
      <c r="M437" s="125">
        <f>'BITÁCORA CALIDAD DE AGUA '!BY162</f>
        <v>0</v>
      </c>
      <c r="N437" s="125">
        <f>'BITÁCORA CALIDAD DE AGUA '!CB162</f>
        <v>0</v>
      </c>
      <c r="O437" s="125">
        <f>'BITÁCORA CALIDAD DE AGUA '!CE162</f>
        <v>0</v>
      </c>
      <c r="P437" s="116">
        <f>'BITÁCORA CALIDAD DE AGUA '!CH162</f>
        <v>0</v>
      </c>
      <c r="Q437" s="116">
        <f>'BITÁCORA CALIDAD DE AGUA '!CK162</f>
        <v>0</v>
      </c>
      <c r="R437" s="116">
        <f>'BITÁCORA CALIDAD DE AGUA '!CN162</f>
        <v>0</v>
      </c>
      <c r="S437" s="116">
        <f>'BITÁCORA CALIDAD DE AGUA '!CQ162</f>
        <v>0</v>
      </c>
      <c r="T437" s="143"/>
      <c r="U437" s="143"/>
      <c r="V437" s="143"/>
      <c r="W437" s="116">
        <f>INDEX('Tabla datos 1'!E437:V437,MATCH(DASHBOARD!$B$96,'Tabla datos 1'!$E$1:$V$1,0))</f>
        <v>0</v>
      </c>
      <c r="X437" s="116">
        <f>INDEX('Tabla datos 1'!E437:V437,MATCH(DASHBOARD!$B$275,'Tabla datos 1'!$E$1:$V$1,0))</f>
        <v>0</v>
      </c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</row>
    <row r="438" spans="1:164" s="119" customFormat="1" x14ac:dyDescent="0.25">
      <c r="A438" s="82">
        <v>437</v>
      </c>
      <c r="B438" s="121">
        <f t="shared" si="6"/>
        <v>46119</v>
      </c>
      <c r="C438" s="115" t="s">
        <v>147</v>
      </c>
      <c r="D438" s="122">
        <v>3</v>
      </c>
      <c r="E438" s="125">
        <f>'BITÁCORA CALIDAD DE AGUA '!BA163</f>
        <v>0</v>
      </c>
      <c r="F438" s="125">
        <f>'BITÁCORA CALIDAD DE AGUA '!BD163</f>
        <v>0</v>
      </c>
      <c r="G438" s="125">
        <f>'BITÁCORA CALIDAD DE AGUA '!BG163</f>
        <v>0</v>
      </c>
      <c r="H438" s="125">
        <f>'BITÁCORA CALIDAD DE AGUA '!BJ163</f>
        <v>0</v>
      </c>
      <c r="I438" s="125">
        <f>'BITÁCORA CALIDAD DE AGUA '!BM163</f>
        <v>0</v>
      </c>
      <c r="J438" s="125">
        <f>'BITÁCORA CALIDAD DE AGUA '!BP163</f>
        <v>0</v>
      </c>
      <c r="K438" s="125">
        <f>'BITÁCORA CALIDAD DE AGUA '!BE1469</f>
        <v>0</v>
      </c>
      <c r="L438" s="125">
        <f>'BITÁCORA CALIDAD DE AGUA '!BV163</f>
        <v>0</v>
      </c>
      <c r="M438" s="125">
        <f>'BITÁCORA CALIDAD DE AGUA '!BY163</f>
        <v>0</v>
      </c>
      <c r="N438" s="125">
        <f>'BITÁCORA CALIDAD DE AGUA '!CB163</f>
        <v>0</v>
      </c>
      <c r="O438" s="125">
        <f>'BITÁCORA CALIDAD DE AGUA '!CE163</f>
        <v>0</v>
      </c>
      <c r="P438" s="116">
        <f>'BITÁCORA CALIDAD DE AGUA '!CH163</f>
        <v>0</v>
      </c>
      <c r="Q438" s="116">
        <f>'BITÁCORA CALIDAD DE AGUA '!CK163</f>
        <v>0</v>
      </c>
      <c r="R438" s="116">
        <f>'BITÁCORA CALIDAD DE AGUA '!CN163</f>
        <v>0</v>
      </c>
      <c r="S438" s="116">
        <f>'BITÁCORA CALIDAD DE AGUA '!CQ163</f>
        <v>0</v>
      </c>
      <c r="T438" s="143"/>
      <c r="U438" s="143"/>
      <c r="V438" s="143"/>
      <c r="W438" s="116">
        <f>INDEX('Tabla datos 1'!E438:V438,MATCH(DASHBOARD!$B$96,'Tabla datos 1'!$E$1:$V$1,0))</f>
        <v>0</v>
      </c>
      <c r="X438" s="116">
        <f>INDEX('Tabla datos 1'!E438:V438,MATCH(DASHBOARD!$B$275,'Tabla datos 1'!$E$1:$V$1,0))</f>
        <v>0</v>
      </c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</row>
    <row r="439" spans="1:164" s="119" customFormat="1" x14ac:dyDescent="0.25">
      <c r="A439" s="82">
        <v>438</v>
      </c>
      <c r="B439" s="121">
        <f t="shared" si="6"/>
        <v>46119</v>
      </c>
      <c r="C439" s="115" t="s">
        <v>148</v>
      </c>
      <c r="D439" s="122">
        <v>3</v>
      </c>
      <c r="E439" s="125">
        <f>'BITÁCORA CALIDAD DE AGUA '!BA164</f>
        <v>0</v>
      </c>
      <c r="F439" s="125">
        <f>'BITÁCORA CALIDAD DE AGUA '!BD164</f>
        <v>0</v>
      </c>
      <c r="G439" s="125">
        <f>'BITÁCORA CALIDAD DE AGUA '!BG164</f>
        <v>0</v>
      </c>
      <c r="H439" s="125">
        <f>'BITÁCORA CALIDAD DE AGUA '!BJ164</f>
        <v>0</v>
      </c>
      <c r="I439" s="125">
        <f>'BITÁCORA CALIDAD DE AGUA '!BM164</f>
        <v>0</v>
      </c>
      <c r="J439" s="125">
        <f>'BITÁCORA CALIDAD DE AGUA '!BP164</f>
        <v>0</v>
      </c>
      <c r="K439" s="125">
        <f>'BITÁCORA CALIDAD DE AGUA '!BE1470</f>
        <v>0</v>
      </c>
      <c r="L439" s="125">
        <f>'BITÁCORA CALIDAD DE AGUA '!BV164</f>
        <v>0</v>
      </c>
      <c r="M439" s="125">
        <f>'BITÁCORA CALIDAD DE AGUA '!BY164</f>
        <v>0</v>
      </c>
      <c r="N439" s="125">
        <f>'BITÁCORA CALIDAD DE AGUA '!CB164</f>
        <v>0</v>
      </c>
      <c r="O439" s="125">
        <f>'BITÁCORA CALIDAD DE AGUA '!CE164</f>
        <v>0</v>
      </c>
      <c r="P439" s="116">
        <f>'BITÁCORA CALIDAD DE AGUA '!CH164</f>
        <v>0</v>
      </c>
      <c r="Q439" s="116">
        <f>'BITÁCORA CALIDAD DE AGUA '!CK164</f>
        <v>0</v>
      </c>
      <c r="R439" s="116">
        <f>'BITÁCORA CALIDAD DE AGUA '!CN164</f>
        <v>0</v>
      </c>
      <c r="S439" s="116">
        <f>'BITÁCORA CALIDAD DE AGUA '!CQ164</f>
        <v>0</v>
      </c>
      <c r="T439" s="143"/>
      <c r="U439" s="143"/>
      <c r="V439" s="143"/>
      <c r="W439" s="116">
        <f>INDEX('Tabla datos 1'!E439:V439,MATCH(DASHBOARD!$B$96,'Tabla datos 1'!$E$1:$V$1,0))</f>
        <v>0</v>
      </c>
      <c r="X439" s="116">
        <f>INDEX('Tabla datos 1'!E439:V439,MATCH(DASHBOARD!$B$275,'Tabla datos 1'!$E$1:$V$1,0))</f>
        <v>0</v>
      </c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</row>
    <row r="440" spans="1:164" s="119" customFormat="1" x14ac:dyDescent="0.25">
      <c r="A440" s="82">
        <v>439</v>
      </c>
      <c r="B440" s="121">
        <f t="shared" si="6"/>
        <v>46119</v>
      </c>
      <c r="C440" s="115" t="s">
        <v>149</v>
      </c>
      <c r="D440" s="122">
        <v>3</v>
      </c>
      <c r="E440" s="125">
        <f>'BITÁCORA CALIDAD DE AGUA '!BA165</f>
        <v>7540</v>
      </c>
      <c r="F440" s="125">
        <f>'BITÁCORA CALIDAD DE AGUA '!BD165</f>
        <v>4870</v>
      </c>
      <c r="G440" s="125">
        <f>'BITÁCORA CALIDAD DE AGUA '!BG165</f>
        <v>4950</v>
      </c>
      <c r="H440" s="125">
        <f>'BITÁCORA CALIDAD DE AGUA '!BJ165</f>
        <v>0</v>
      </c>
      <c r="I440" s="125">
        <f>'BITÁCORA CALIDAD DE AGUA '!BM165</f>
        <v>0</v>
      </c>
      <c r="J440" s="125">
        <f>'BITÁCORA CALIDAD DE AGUA '!BP165</f>
        <v>0</v>
      </c>
      <c r="K440" s="125">
        <f>'BITÁCORA CALIDAD DE AGUA '!BE1471</f>
        <v>0</v>
      </c>
      <c r="L440" s="125">
        <f>'BITÁCORA CALIDAD DE AGUA '!BV165</f>
        <v>4410</v>
      </c>
      <c r="M440" s="125">
        <f>'BITÁCORA CALIDAD DE AGUA '!BY165</f>
        <v>4340</v>
      </c>
      <c r="N440" s="125">
        <f>'BITÁCORA CALIDAD DE AGUA '!CB165</f>
        <v>6830</v>
      </c>
      <c r="O440" s="125">
        <f>'BITÁCORA CALIDAD DE AGUA '!CE165</f>
        <v>0</v>
      </c>
      <c r="P440" s="116">
        <f>'BITÁCORA CALIDAD DE AGUA '!CH165</f>
        <v>0</v>
      </c>
      <c r="Q440" s="116">
        <f>'BITÁCORA CALIDAD DE AGUA '!CK165</f>
        <v>0</v>
      </c>
      <c r="R440" s="116">
        <f>'BITÁCORA CALIDAD DE AGUA '!CN165</f>
        <v>0</v>
      </c>
      <c r="S440" s="116">
        <f>'BITÁCORA CALIDAD DE AGUA '!CQ165</f>
        <v>0</v>
      </c>
      <c r="T440" s="143"/>
      <c r="U440" s="143"/>
      <c r="V440" s="143"/>
      <c r="W440" s="116">
        <f>INDEX('Tabla datos 1'!E440:V440,MATCH(DASHBOARD!$B$96,'Tabla datos 1'!$E$1:$V$1,0))</f>
        <v>4950</v>
      </c>
      <c r="X440" s="116">
        <f>INDEX('Tabla datos 1'!E440:V440,MATCH(DASHBOARD!$B$275,'Tabla datos 1'!$E$1:$V$1,0))</f>
        <v>4950</v>
      </c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</row>
    <row r="441" spans="1:164" s="119" customFormat="1" x14ac:dyDescent="0.25">
      <c r="A441" s="82">
        <v>440</v>
      </c>
      <c r="B441" s="121">
        <f t="shared" si="6"/>
        <v>46119</v>
      </c>
      <c r="C441" s="115" t="s">
        <v>150</v>
      </c>
      <c r="D441" s="122">
        <v>3</v>
      </c>
      <c r="E441" s="125">
        <f>'BITÁCORA CALIDAD DE AGUA '!BA166</f>
        <v>6430</v>
      </c>
      <c r="F441" s="125">
        <f>'BITÁCORA CALIDAD DE AGUA '!BD166</f>
        <v>5920</v>
      </c>
      <c r="G441" s="125">
        <f>'BITÁCORA CALIDAD DE AGUA '!BG166</f>
        <v>1380</v>
      </c>
      <c r="H441" s="125">
        <f>'BITÁCORA CALIDAD DE AGUA '!BJ166</f>
        <v>0</v>
      </c>
      <c r="I441" s="125">
        <f>'BITÁCORA CALIDAD DE AGUA '!BM166</f>
        <v>0</v>
      </c>
      <c r="J441" s="125">
        <f>'BITÁCORA CALIDAD DE AGUA '!BP166</f>
        <v>0</v>
      </c>
      <c r="K441" s="125">
        <f>'BITÁCORA CALIDAD DE AGUA '!BE1472</f>
        <v>0</v>
      </c>
      <c r="L441" s="125">
        <f>'BITÁCORA CALIDAD DE AGUA '!BV166</f>
        <v>540</v>
      </c>
      <c r="M441" s="125">
        <f>'BITÁCORA CALIDAD DE AGUA '!BY166</f>
        <v>480</v>
      </c>
      <c r="N441" s="125">
        <f>'BITÁCORA CALIDAD DE AGUA '!CB166</f>
        <v>1310</v>
      </c>
      <c r="O441" s="125">
        <f>'BITÁCORA CALIDAD DE AGUA '!CE166</f>
        <v>0</v>
      </c>
      <c r="P441" s="116">
        <f>'BITÁCORA CALIDAD DE AGUA '!CH166</f>
        <v>0</v>
      </c>
      <c r="Q441" s="116">
        <f>'BITÁCORA CALIDAD DE AGUA '!CK166</f>
        <v>0</v>
      </c>
      <c r="R441" s="116">
        <f>'BITÁCORA CALIDAD DE AGUA '!CN166</f>
        <v>0</v>
      </c>
      <c r="S441" s="116">
        <f>'BITÁCORA CALIDAD DE AGUA '!CQ166</f>
        <v>0</v>
      </c>
      <c r="T441" s="143"/>
      <c r="U441" s="143"/>
      <c r="V441" s="143"/>
      <c r="W441" s="116">
        <f>INDEX('Tabla datos 1'!E441:V441,MATCH(DASHBOARD!$B$96,'Tabla datos 1'!$E$1:$V$1,0))</f>
        <v>1380</v>
      </c>
      <c r="X441" s="116">
        <f>INDEX('Tabla datos 1'!E441:V441,MATCH(DASHBOARD!$B$275,'Tabla datos 1'!$E$1:$V$1,0))</f>
        <v>1380</v>
      </c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</row>
    <row r="442" spans="1:164" s="128" customFormat="1" ht="15.75" thickBot="1" x14ac:dyDescent="0.3">
      <c r="A442" s="82">
        <v>441</v>
      </c>
      <c r="B442" s="121">
        <f t="shared" si="6"/>
        <v>46119</v>
      </c>
      <c r="C442" s="126" t="s">
        <v>151</v>
      </c>
      <c r="D442" s="127">
        <v>3</v>
      </c>
      <c r="E442" s="129">
        <f>'BITÁCORA CALIDAD DE AGUA '!BA167</f>
        <v>0</v>
      </c>
      <c r="F442" s="129">
        <f>'BITÁCORA CALIDAD DE AGUA '!BD167</f>
        <v>0</v>
      </c>
      <c r="G442" s="129">
        <f>'BITÁCORA CALIDAD DE AGUA '!BG167</f>
        <v>0</v>
      </c>
      <c r="H442" s="129">
        <f>'BITÁCORA CALIDAD DE AGUA '!BJ167</f>
        <v>0</v>
      </c>
      <c r="I442" s="129">
        <f>'BITÁCORA CALIDAD DE AGUA '!BM167</f>
        <v>0</v>
      </c>
      <c r="J442" s="129">
        <f>'BITÁCORA CALIDAD DE AGUA '!BP167</f>
        <v>0</v>
      </c>
      <c r="K442" s="129">
        <f>'BITÁCORA CALIDAD DE AGUA '!BE1473</f>
        <v>0</v>
      </c>
      <c r="L442" s="129">
        <f>'BITÁCORA CALIDAD DE AGUA '!BV167</f>
        <v>0</v>
      </c>
      <c r="M442" s="129">
        <f>'BITÁCORA CALIDAD DE AGUA '!BY167</f>
        <v>0</v>
      </c>
      <c r="N442" s="129">
        <f>'BITÁCORA CALIDAD DE AGUA '!CB167</f>
        <v>0</v>
      </c>
      <c r="O442" s="129">
        <f>'BITÁCORA CALIDAD DE AGUA '!CE167</f>
        <v>0</v>
      </c>
      <c r="P442" s="117">
        <f>'BITÁCORA CALIDAD DE AGUA '!CH167</f>
        <v>0</v>
      </c>
      <c r="Q442" s="117">
        <f>'BITÁCORA CALIDAD DE AGUA '!CK167</f>
        <v>0</v>
      </c>
      <c r="R442" s="117">
        <f>'BITÁCORA CALIDAD DE AGUA '!CN167</f>
        <v>0</v>
      </c>
      <c r="S442" s="117">
        <f>'BITÁCORA CALIDAD DE AGUA '!CQ167</f>
        <v>0</v>
      </c>
      <c r="T442" s="144"/>
      <c r="U442" s="144"/>
      <c r="V442" s="144"/>
      <c r="W442" s="117">
        <f>INDEX('Tabla datos 1'!E442:V442,MATCH(DASHBOARD!$B$96,'Tabla datos 1'!$E$1:$V$1,0))</f>
        <v>0</v>
      </c>
      <c r="X442" s="117">
        <f>INDEX('Tabla datos 1'!E442:V442,MATCH(DASHBOARD!$B$275,'Tabla datos 1'!$E$1:$V$1,0))</f>
        <v>0</v>
      </c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</row>
    <row r="443" spans="1:164" s="82" customFormat="1" ht="12.2" customHeight="1" x14ac:dyDescent="0.25">
      <c r="A443" s="82">
        <v>442</v>
      </c>
      <c r="B443" s="78">
        <f>+B442+1</f>
        <v>46120</v>
      </c>
      <c r="C443" s="79" t="s">
        <v>132</v>
      </c>
      <c r="D443" s="80">
        <v>1</v>
      </c>
      <c r="E443" s="81">
        <f>'BITÁCORA CALIDAD DE AGUA '!AY171</f>
        <v>39.299999999999997</v>
      </c>
      <c r="F443" s="81">
        <f>'BITÁCORA CALIDAD DE AGUA '!BB171</f>
        <v>34.200000000000003</v>
      </c>
      <c r="G443" s="81">
        <f>'BITÁCORA CALIDAD DE AGUA '!BE171</f>
        <v>26.9</v>
      </c>
      <c r="H443" s="81">
        <f>'BITÁCORA CALIDAD DE AGUA '!BH171</f>
        <v>0</v>
      </c>
      <c r="I443" s="81">
        <f>'BITÁCORA CALIDAD DE AGUA '!BK171</f>
        <v>0</v>
      </c>
      <c r="J443" s="81">
        <f>'BITÁCORA CALIDAD DE AGUA '!BN171</f>
        <v>0</v>
      </c>
      <c r="K443" s="81">
        <f>'BITÁCORA CALIDAD DE AGUA '!BQ171</f>
        <v>0</v>
      </c>
      <c r="L443" s="81">
        <f>'BITÁCORA CALIDAD DE AGUA '!BT171</f>
        <v>32.1</v>
      </c>
      <c r="M443" s="81">
        <f>'BITÁCORA CALIDAD DE AGUA '!BW171</f>
        <v>31.4</v>
      </c>
      <c r="N443" s="81">
        <f>'BITÁCORA CALIDAD DE AGUA '!BZ171</f>
        <v>31</v>
      </c>
      <c r="O443" s="81">
        <f>'BITÁCORA CALIDAD DE AGUA '!CC171</f>
        <v>0</v>
      </c>
      <c r="P443" s="79">
        <f>'BITÁCORA CALIDAD DE AGUA '!CF171</f>
        <v>0</v>
      </c>
      <c r="Q443" s="79">
        <f>'BITÁCORA CALIDAD DE AGUA '!CI171</f>
        <v>0</v>
      </c>
      <c r="R443" s="79">
        <f>'BITÁCORA CALIDAD DE AGUA '!CL171</f>
        <v>0</v>
      </c>
      <c r="S443" s="79">
        <f>'BITÁCORA CALIDAD DE AGUA '!CO171</f>
        <v>0</v>
      </c>
      <c r="T443" s="130"/>
      <c r="U443" s="130"/>
      <c r="V443" s="130"/>
      <c r="W443" s="79">
        <f>INDEX('Tabla datos 1'!E443:V443,MATCH(DASHBOARD!$B$96,'Tabla datos 1'!$E$1:$V$1,0))</f>
        <v>26.9</v>
      </c>
      <c r="X443" s="79">
        <f>INDEX('Tabla datos 1'!E443:V443,MATCH(DASHBOARD!$B$275,'Tabla datos 1'!$E$1:$V$1,0))</f>
        <v>26.9</v>
      </c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</row>
    <row r="444" spans="1:164" s="82" customFormat="1" ht="12.2" customHeight="1" x14ac:dyDescent="0.25">
      <c r="A444" s="82">
        <v>443</v>
      </c>
      <c r="B444" s="83">
        <f>+B443</f>
        <v>46120</v>
      </c>
      <c r="C444" s="84" t="s">
        <v>9</v>
      </c>
      <c r="D444" s="85">
        <v>1</v>
      </c>
      <c r="E444" s="86">
        <f>'BITÁCORA CALIDAD DE AGUA '!AY172</f>
        <v>10.35</v>
      </c>
      <c r="F444" s="86">
        <f>'BITÁCORA CALIDAD DE AGUA '!BB172</f>
        <v>7.77</v>
      </c>
      <c r="G444" s="86">
        <f>'BITÁCORA CALIDAD DE AGUA '!BE172</f>
        <v>7.3</v>
      </c>
      <c r="H444" s="86">
        <f>'BITÁCORA CALIDAD DE AGUA '!BH172</f>
        <v>0</v>
      </c>
      <c r="I444" s="86">
        <f>'BITÁCORA CALIDAD DE AGUA '!BK172</f>
        <v>0</v>
      </c>
      <c r="J444" s="86">
        <f>'BITÁCORA CALIDAD DE AGUA '!BN172</f>
        <v>0</v>
      </c>
      <c r="K444" s="86">
        <f>'BITÁCORA CALIDAD DE AGUA '!BQ172</f>
        <v>0</v>
      </c>
      <c r="L444" s="86">
        <f>'BITÁCORA CALIDAD DE AGUA '!BT172</f>
        <v>7.66</v>
      </c>
      <c r="M444" s="86">
        <f>'BITÁCORA CALIDAD DE AGUA '!BW172</f>
        <v>7.73</v>
      </c>
      <c r="N444" s="86">
        <f>'BITÁCORA CALIDAD DE AGUA '!BZ172</f>
        <v>7.96</v>
      </c>
      <c r="O444" s="86">
        <f>'BITÁCORA CALIDAD DE AGUA '!CC172</f>
        <v>0</v>
      </c>
      <c r="P444" s="87">
        <f>'BITÁCORA CALIDAD DE AGUA '!CF172</f>
        <v>0</v>
      </c>
      <c r="Q444" s="87">
        <f>'BITÁCORA CALIDAD DE AGUA '!CI172</f>
        <v>0</v>
      </c>
      <c r="R444" s="87">
        <f>'BITÁCORA CALIDAD DE AGUA '!CL172</f>
        <v>0</v>
      </c>
      <c r="S444" s="87">
        <f>'BITÁCORA CALIDAD DE AGUA '!CO172</f>
        <v>0</v>
      </c>
      <c r="T444" s="131"/>
      <c r="U444" s="131"/>
      <c r="V444" s="131"/>
      <c r="W444" s="87">
        <f>INDEX('Tabla datos 1'!E444:V444,MATCH(DASHBOARD!$B$96,'Tabla datos 1'!$E$1:$V$1,0))</f>
        <v>7.3</v>
      </c>
      <c r="X444" s="87">
        <f>INDEX('Tabla datos 1'!E444:V444,MATCH(DASHBOARD!$B$275,'Tabla datos 1'!$E$1:$V$1,0))</f>
        <v>7.3</v>
      </c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</row>
    <row r="445" spans="1:164" s="82" customFormat="1" ht="12.2" customHeight="1" x14ac:dyDescent="0.25">
      <c r="A445" s="82">
        <v>444</v>
      </c>
      <c r="B445" s="83">
        <f t="shared" ref="B445:B505" si="7">+B444</f>
        <v>46120</v>
      </c>
      <c r="C445" s="88" t="s">
        <v>133</v>
      </c>
      <c r="D445" s="85">
        <v>1</v>
      </c>
      <c r="E445" s="89">
        <f>'BITÁCORA CALIDAD DE AGUA '!AY173</f>
        <v>0</v>
      </c>
      <c r="F445" s="89">
        <f>'BITÁCORA CALIDAD DE AGUA '!BB173</f>
        <v>0</v>
      </c>
      <c r="G445" s="89">
        <f>'BITÁCORA CALIDAD DE AGUA '!BE173</f>
        <v>0</v>
      </c>
      <c r="H445" s="89">
        <f>'BITÁCORA CALIDAD DE AGUA '!BH173</f>
        <v>0</v>
      </c>
      <c r="I445" s="89">
        <f>'BITÁCORA CALIDAD DE AGUA '!BK173</f>
        <v>0</v>
      </c>
      <c r="J445" s="89">
        <f>'BITÁCORA CALIDAD DE AGUA '!BN173</f>
        <v>0</v>
      </c>
      <c r="K445" s="89">
        <f>'BITÁCORA CALIDAD DE AGUA '!BQ173</f>
        <v>0</v>
      </c>
      <c r="L445" s="89">
        <f>'BITÁCORA CALIDAD DE AGUA '!BT173</f>
        <v>0</v>
      </c>
      <c r="M445" s="89">
        <f>'BITÁCORA CALIDAD DE AGUA '!BW173</f>
        <v>0</v>
      </c>
      <c r="N445" s="89">
        <f>'BITÁCORA CALIDAD DE AGUA '!BZ173</f>
        <v>0</v>
      </c>
      <c r="O445" s="89">
        <f>'BITÁCORA CALIDAD DE AGUA '!CC173</f>
        <v>0</v>
      </c>
      <c r="P445" s="88">
        <f>'BITÁCORA CALIDAD DE AGUA '!CF173</f>
        <v>0</v>
      </c>
      <c r="Q445" s="88">
        <f>'BITÁCORA CALIDAD DE AGUA '!CI173</f>
        <v>0</v>
      </c>
      <c r="R445" s="88">
        <f>'BITÁCORA CALIDAD DE AGUA '!CL173</f>
        <v>0</v>
      </c>
      <c r="S445" s="88">
        <f>'BITÁCORA CALIDAD DE AGUA '!CO173</f>
        <v>0</v>
      </c>
      <c r="T445" s="132"/>
      <c r="U445" s="132"/>
      <c r="V445" s="132"/>
      <c r="W445" s="88">
        <f>INDEX('Tabla datos 1'!E445:V445,MATCH(DASHBOARD!$B$96,'Tabla datos 1'!$E$1:$V$1,0))</f>
        <v>0</v>
      </c>
      <c r="X445" s="88">
        <f>INDEX('Tabla datos 1'!E445:V445,MATCH(DASHBOARD!$B$275,'Tabla datos 1'!$E$1:$V$1,0))</f>
        <v>0</v>
      </c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</row>
    <row r="446" spans="1:164" s="82" customFormat="1" ht="12.2" customHeight="1" x14ac:dyDescent="0.25">
      <c r="A446" s="82">
        <v>445</v>
      </c>
      <c r="B446" s="83">
        <f t="shared" si="7"/>
        <v>46120</v>
      </c>
      <c r="C446" s="88" t="s">
        <v>134</v>
      </c>
      <c r="D446" s="85">
        <v>1</v>
      </c>
      <c r="E446" s="90">
        <f>'BITÁCORA CALIDAD DE AGUA '!AY174</f>
        <v>2570</v>
      </c>
      <c r="F446" s="90">
        <f>'BITÁCORA CALIDAD DE AGUA '!BB174</f>
        <v>2050</v>
      </c>
      <c r="G446" s="90">
        <f>'BITÁCORA CALIDAD DE AGUA '!BE174</f>
        <v>424</v>
      </c>
      <c r="H446" s="90">
        <f>'BITÁCORA CALIDAD DE AGUA '!BH174</f>
        <v>0</v>
      </c>
      <c r="I446" s="90">
        <f>'BITÁCORA CALIDAD DE AGUA '!BK174</f>
        <v>0</v>
      </c>
      <c r="J446" s="90">
        <f>'BITÁCORA CALIDAD DE AGUA '!BN174</f>
        <v>0</v>
      </c>
      <c r="K446" s="90">
        <f>'BITÁCORA CALIDAD DE AGUA '!BQ174</f>
        <v>0</v>
      </c>
      <c r="L446" s="90">
        <f>'BITÁCORA CALIDAD DE AGUA '!BT174</f>
        <v>2210</v>
      </c>
      <c r="M446" s="90">
        <f>'BITÁCORA CALIDAD DE AGUA '!BW174</f>
        <v>2149</v>
      </c>
      <c r="N446" s="90">
        <f>'BITÁCORA CALIDAD DE AGUA '!BZ174</f>
        <v>6500</v>
      </c>
      <c r="O446" s="90">
        <f>'BITÁCORA CALIDAD DE AGUA '!CC174</f>
        <v>0</v>
      </c>
      <c r="P446" s="84">
        <f>'BITÁCORA CALIDAD DE AGUA '!CF174</f>
        <v>0</v>
      </c>
      <c r="Q446" s="84">
        <f>'BITÁCORA CALIDAD DE AGUA '!CI174</f>
        <v>0</v>
      </c>
      <c r="R446" s="84">
        <f>'BITÁCORA CALIDAD DE AGUA '!CL174</f>
        <v>0</v>
      </c>
      <c r="S446" s="84">
        <f>'BITÁCORA CALIDAD DE AGUA '!CO174</f>
        <v>0</v>
      </c>
      <c r="T446" s="133"/>
      <c r="U446" s="133"/>
      <c r="V446" s="133"/>
      <c r="W446" s="84">
        <f>INDEX('Tabla datos 1'!E446:V446,MATCH(DASHBOARD!$B$96,'Tabla datos 1'!$E$1:$V$1,0))</f>
        <v>424</v>
      </c>
      <c r="X446" s="84">
        <f>INDEX('Tabla datos 1'!E446:V446,MATCH(DASHBOARD!$B$275,'Tabla datos 1'!$E$1:$V$1,0))</f>
        <v>424</v>
      </c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</row>
    <row r="447" spans="1:164" s="82" customFormat="1" ht="12.2" customHeight="1" x14ac:dyDescent="0.25">
      <c r="A447" s="82">
        <v>446</v>
      </c>
      <c r="B447" s="83">
        <f t="shared" si="7"/>
        <v>46120</v>
      </c>
      <c r="C447" s="88" t="s">
        <v>135</v>
      </c>
      <c r="D447" s="85">
        <v>1</v>
      </c>
      <c r="E447" s="90">
        <f>'BITÁCORA CALIDAD DE AGUA '!AY175</f>
        <v>264</v>
      </c>
      <c r="F447" s="90">
        <f>'BITÁCORA CALIDAD DE AGUA '!BB175</f>
        <v>622</v>
      </c>
      <c r="G447" s="90">
        <f>'BITÁCORA CALIDAD DE AGUA '!BE175</f>
        <v>82</v>
      </c>
      <c r="H447" s="90">
        <f>'BITÁCORA CALIDAD DE AGUA '!BH175</f>
        <v>0</v>
      </c>
      <c r="I447" s="90">
        <f>'BITÁCORA CALIDAD DE AGUA '!BK175</f>
        <v>0</v>
      </c>
      <c r="J447" s="90">
        <f>'BITÁCORA CALIDAD DE AGUA '!BN175</f>
        <v>0</v>
      </c>
      <c r="K447" s="90">
        <f>'BITÁCORA CALIDAD DE AGUA '!BQ175</f>
        <v>0</v>
      </c>
      <c r="L447" s="90">
        <f>'BITÁCORA CALIDAD DE AGUA '!BT175</f>
        <v>1</v>
      </c>
      <c r="M447" s="90">
        <f>'BITÁCORA CALIDAD DE AGUA '!BW175</f>
        <v>2</v>
      </c>
      <c r="N447" s="90">
        <f>'BITÁCORA CALIDAD DE AGUA '!BZ175</f>
        <v>30</v>
      </c>
      <c r="O447" s="90">
        <f>'BITÁCORA CALIDAD DE AGUA '!CC175</f>
        <v>0</v>
      </c>
      <c r="P447" s="84">
        <f>'BITÁCORA CALIDAD DE AGUA '!CF175</f>
        <v>0</v>
      </c>
      <c r="Q447" s="84">
        <f>'BITÁCORA CALIDAD DE AGUA '!CI175</f>
        <v>0</v>
      </c>
      <c r="R447" s="84">
        <f>'BITÁCORA CALIDAD DE AGUA '!CL175</f>
        <v>0</v>
      </c>
      <c r="S447" s="84">
        <f>'BITÁCORA CALIDAD DE AGUA '!CO175</f>
        <v>0</v>
      </c>
      <c r="T447" s="133"/>
      <c r="U447" s="133"/>
      <c r="V447" s="133"/>
      <c r="W447" s="84">
        <f>INDEX('Tabla datos 1'!E447:V447,MATCH(DASHBOARD!$B$96,'Tabla datos 1'!$E$1:$V$1,0))</f>
        <v>82</v>
      </c>
      <c r="X447" s="84">
        <f>INDEX('Tabla datos 1'!E447:V447,MATCH(DASHBOARD!$B$275,'Tabla datos 1'!$E$1:$V$1,0))</f>
        <v>82</v>
      </c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</row>
    <row r="448" spans="1:164" s="82" customFormat="1" ht="12.2" customHeight="1" x14ac:dyDescent="0.25">
      <c r="A448" s="82">
        <v>447</v>
      </c>
      <c r="B448" s="83">
        <f t="shared" si="7"/>
        <v>46120</v>
      </c>
      <c r="C448" s="88" t="s">
        <v>136</v>
      </c>
      <c r="D448" s="85">
        <v>1</v>
      </c>
      <c r="E448" s="90">
        <f>'BITÁCORA CALIDAD DE AGUA '!AY176</f>
        <v>0</v>
      </c>
      <c r="F448" s="90">
        <f>'BITÁCORA CALIDAD DE AGUA '!BB176</f>
        <v>0</v>
      </c>
      <c r="G448" s="90">
        <f>'BITÁCORA CALIDAD DE AGUA '!BE176</f>
        <v>0</v>
      </c>
      <c r="H448" s="90">
        <f>'BITÁCORA CALIDAD DE AGUA '!BH176</f>
        <v>0</v>
      </c>
      <c r="I448" s="90">
        <f>'BITÁCORA CALIDAD DE AGUA '!BK176</f>
        <v>0</v>
      </c>
      <c r="J448" s="90">
        <f>'BITÁCORA CALIDAD DE AGUA '!BN176</f>
        <v>0</v>
      </c>
      <c r="K448" s="90">
        <f>'BITÁCORA CALIDAD DE AGUA '!BQ176</f>
        <v>0</v>
      </c>
      <c r="L448" s="90">
        <f>'BITÁCORA CALIDAD DE AGUA '!BT176</f>
        <v>0</v>
      </c>
      <c r="M448" s="90">
        <f>'BITÁCORA CALIDAD DE AGUA '!BW176</f>
        <v>0</v>
      </c>
      <c r="N448" s="90">
        <f>'BITÁCORA CALIDAD DE AGUA '!BZ176</f>
        <v>0</v>
      </c>
      <c r="O448" s="90">
        <f>'BITÁCORA CALIDAD DE AGUA '!CC176</f>
        <v>0</v>
      </c>
      <c r="P448" s="84">
        <f>'BITÁCORA CALIDAD DE AGUA '!CF176</f>
        <v>0</v>
      </c>
      <c r="Q448" s="84">
        <f>'BITÁCORA CALIDAD DE AGUA '!CI176</f>
        <v>0</v>
      </c>
      <c r="R448" s="84">
        <f>'BITÁCORA CALIDAD DE AGUA '!CL176</f>
        <v>0</v>
      </c>
      <c r="S448" s="84">
        <f>'BITÁCORA CALIDAD DE AGUA '!CO176</f>
        <v>0</v>
      </c>
      <c r="T448" s="133"/>
      <c r="U448" s="133"/>
      <c r="V448" s="133"/>
      <c r="W448" s="84">
        <f>INDEX('Tabla datos 1'!E448:V448,MATCH(DASHBOARD!$B$96,'Tabla datos 1'!$E$1:$V$1,0))</f>
        <v>0</v>
      </c>
      <c r="X448" s="84">
        <f>INDEX('Tabla datos 1'!E448:V448,MATCH(DASHBOARD!$B$275,'Tabla datos 1'!$E$1:$V$1,0))</f>
        <v>0</v>
      </c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</row>
    <row r="449" spans="1:164" s="82" customFormat="1" ht="12.2" customHeight="1" x14ac:dyDescent="0.25">
      <c r="A449" s="82">
        <v>448</v>
      </c>
      <c r="B449" s="83">
        <f t="shared" si="7"/>
        <v>46120</v>
      </c>
      <c r="C449" s="88" t="s">
        <v>137</v>
      </c>
      <c r="D449" s="85">
        <v>1</v>
      </c>
      <c r="E449" s="90">
        <f>'BITÁCORA CALIDAD DE AGUA '!AY177</f>
        <v>0</v>
      </c>
      <c r="F449" s="90">
        <f>'BITÁCORA CALIDAD DE AGUA '!BB177</f>
        <v>0</v>
      </c>
      <c r="G449" s="90">
        <f>'BITÁCORA CALIDAD DE AGUA '!BE177</f>
        <v>0</v>
      </c>
      <c r="H449" s="90">
        <f>'BITÁCORA CALIDAD DE AGUA '!BH177</f>
        <v>0</v>
      </c>
      <c r="I449" s="90">
        <f>'BITÁCORA CALIDAD DE AGUA '!BK177</f>
        <v>0</v>
      </c>
      <c r="J449" s="90">
        <f>'BITÁCORA CALIDAD DE AGUA '!BN177</f>
        <v>0</v>
      </c>
      <c r="K449" s="90">
        <f>'BITÁCORA CALIDAD DE AGUA '!BQ177</f>
        <v>0</v>
      </c>
      <c r="L449" s="90">
        <f>'BITÁCORA CALIDAD DE AGUA '!BT177</f>
        <v>0</v>
      </c>
      <c r="M449" s="90">
        <f>'BITÁCORA CALIDAD DE AGUA '!BW177</f>
        <v>0</v>
      </c>
      <c r="N449" s="90">
        <f>'BITÁCORA CALIDAD DE AGUA '!BZ177</f>
        <v>0</v>
      </c>
      <c r="O449" s="90">
        <f>'BITÁCORA CALIDAD DE AGUA '!CC177</f>
        <v>0</v>
      </c>
      <c r="P449" s="84">
        <f>'BITÁCORA CALIDAD DE AGUA '!CF177</f>
        <v>0</v>
      </c>
      <c r="Q449" s="84">
        <f>'BITÁCORA CALIDAD DE AGUA '!CI177</f>
        <v>0</v>
      </c>
      <c r="R449" s="84">
        <f>'BITÁCORA CALIDAD DE AGUA '!CL177</f>
        <v>0</v>
      </c>
      <c r="S449" s="84">
        <f>'BITÁCORA CALIDAD DE AGUA '!CO177</f>
        <v>0</v>
      </c>
      <c r="T449" s="133"/>
      <c r="U449" s="133"/>
      <c r="V449" s="133"/>
      <c r="W449" s="84">
        <f>INDEX('Tabla datos 1'!E449:V449,MATCH(DASHBOARD!$B$96,'Tabla datos 1'!$E$1:$V$1,0))</f>
        <v>0</v>
      </c>
      <c r="X449" s="84">
        <f>INDEX('Tabla datos 1'!E449:V449,MATCH(DASHBOARD!$B$275,'Tabla datos 1'!$E$1:$V$1,0))</f>
        <v>0</v>
      </c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/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/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</row>
    <row r="450" spans="1:164" s="82" customFormat="1" ht="12.2" customHeight="1" x14ac:dyDescent="0.25">
      <c r="A450" s="82">
        <v>449</v>
      </c>
      <c r="B450" s="83">
        <f t="shared" si="7"/>
        <v>46120</v>
      </c>
      <c r="C450" s="88" t="s">
        <v>138</v>
      </c>
      <c r="D450" s="85">
        <v>1</v>
      </c>
      <c r="E450" s="90">
        <f>'BITÁCORA CALIDAD DE AGUA '!AY178</f>
        <v>0</v>
      </c>
      <c r="F450" s="90">
        <f>'BITÁCORA CALIDAD DE AGUA '!BB178</f>
        <v>0</v>
      </c>
      <c r="G450" s="90">
        <f>'BITÁCORA CALIDAD DE AGUA '!BE178</f>
        <v>0</v>
      </c>
      <c r="H450" s="90">
        <f>'BITÁCORA CALIDAD DE AGUA '!BH178</f>
        <v>0</v>
      </c>
      <c r="I450" s="90">
        <f>'BITÁCORA CALIDAD DE AGUA '!BK178</f>
        <v>0</v>
      </c>
      <c r="J450" s="90">
        <f>'BITÁCORA CALIDAD DE AGUA '!BN178</f>
        <v>0</v>
      </c>
      <c r="K450" s="90">
        <f>'BITÁCORA CALIDAD DE AGUA '!BQ178</f>
        <v>0</v>
      </c>
      <c r="L450" s="90">
        <f>'BITÁCORA CALIDAD DE AGUA '!BT178</f>
        <v>0</v>
      </c>
      <c r="M450" s="90">
        <f>'BITÁCORA CALIDAD DE AGUA '!BW178</f>
        <v>0</v>
      </c>
      <c r="N450" s="90">
        <f>'BITÁCORA CALIDAD DE AGUA '!BZ178</f>
        <v>0</v>
      </c>
      <c r="O450" s="90">
        <f>'BITÁCORA CALIDAD DE AGUA '!CC178</f>
        <v>0</v>
      </c>
      <c r="P450" s="84">
        <f>'BITÁCORA CALIDAD DE AGUA '!CF178</f>
        <v>0</v>
      </c>
      <c r="Q450" s="84">
        <f>'BITÁCORA CALIDAD DE AGUA '!CI178</f>
        <v>0</v>
      </c>
      <c r="R450" s="84">
        <f>'BITÁCORA CALIDAD DE AGUA '!CL178</f>
        <v>0</v>
      </c>
      <c r="S450" s="84">
        <f>'BITÁCORA CALIDAD DE AGUA '!CO178</f>
        <v>0</v>
      </c>
      <c r="T450" s="133"/>
      <c r="U450" s="133"/>
      <c r="V450" s="133"/>
      <c r="W450" s="84">
        <f>INDEX('Tabla datos 1'!E450:V450,MATCH(DASHBOARD!$B$96,'Tabla datos 1'!$E$1:$V$1,0))</f>
        <v>0</v>
      </c>
      <c r="X450" s="84">
        <f>INDEX('Tabla datos 1'!E450:V450,MATCH(DASHBOARD!$B$275,'Tabla datos 1'!$E$1:$V$1,0))</f>
        <v>0</v>
      </c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/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</row>
    <row r="451" spans="1:164" s="82" customFormat="1" ht="12.2" customHeight="1" x14ac:dyDescent="0.25">
      <c r="A451" s="82">
        <v>450</v>
      </c>
      <c r="B451" s="83">
        <f t="shared" si="7"/>
        <v>46120</v>
      </c>
      <c r="C451" s="88" t="s">
        <v>139</v>
      </c>
      <c r="D451" s="85">
        <v>1</v>
      </c>
      <c r="E451" s="90">
        <f>'BITÁCORA CALIDAD DE AGUA '!AY179</f>
        <v>0</v>
      </c>
      <c r="F451" s="90">
        <f>'BITÁCORA CALIDAD DE AGUA '!BB179</f>
        <v>0</v>
      </c>
      <c r="G451" s="90">
        <f>'BITÁCORA CALIDAD DE AGUA '!BE179</f>
        <v>0</v>
      </c>
      <c r="H451" s="90">
        <f>'BITÁCORA CALIDAD DE AGUA '!BH179</f>
        <v>0</v>
      </c>
      <c r="I451" s="90">
        <f>'BITÁCORA CALIDAD DE AGUA '!BK179</f>
        <v>0</v>
      </c>
      <c r="J451" s="90">
        <f>'BITÁCORA CALIDAD DE AGUA '!BN179</f>
        <v>0</v>
      </c>
      <c r="K451" s="90">
        <f>'BITÁCORA CALIDAD DE AGUA '!BQ179</f>
        <v>0</v>
      </c>
      <c r="L451" s="90">
        <f>'BITÁCORA CALIDAD DE AGUA '!BT179</f>
        <v>0</v>
      </c>
      <c r="M451" s="90">
        <f>'BITÁCORA CALIDAD DE AGUA '!BW179</f>
        <v>0</v>
      </c>
      <c r="N451" s="90">
        <f>'BITÁCORA CALIDAD DE AGUA '!BZ179</f>
        <v>0</v>
      </c>
      <c r="O451" s="90">
        <f>'BITÁCORA CALIDAD DE AGUA '!CC179</f>
        <v>0</v>
      </c>
      <c r="P451" s="84">
        <f>'BITÁCORA CALIDAD DE AGUA '!CF179</f>
        <v>0</v>
      </c>
      <c r="Q451" s="84">
        <f>'BITÁCORA CALIDAD DE AGUA '!CI179</f>
        <v>0</v>
      </c>
      <c r="R451" s="84">
        <f>'BITÁCORA CALIDAD DE AGUA '!CL179</f>
        <v>0</v>
      </c>
      <c r="S451" s="84">
        <f>'BITÁCORA CALIDAD DE AGUA '!CO179</f>
        <v>0</v>
      </c>
      <c r="T451" s="133"/>
      <c r="U451" s="133"/>
      <c r="V451" s="133"/>
      <c r="W451" s="84">
        <f>INDEX('Tabla datos 1'!E451:V451,MATCH(DASHBOARD!$B$96,'Tabla datos 1'!$E$1:$V$1,0))</f>
        <v>0</v>
      </c>
      <c r="X451" s="84">
        <f>INDEX('Tabla datos 1'!E451:V451,MATCH(DASHBOARD!$B$275,'Tabla datos 1'!$E$1:$V$1,0))</f>
        <v>0</v>
      </c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</row>
    <row r="452" spans="1:164" s="82" customFormat="1" ht="12.2" customHeight="1" x14ac:dyDescent="0.25">
      <c r="A452" s="82">
        <v>451</v>
      </c>
      <c r="B452" s="83">
        <f t="shared" si="7"/>
        <v>46120</v>
      </c>
      <c r="C452" s="88" t="s">
        <v>140</v>
      </c>
      <c r="D452" s="85">
        <v>1</v>
      </c>
      <c r="E452" s="90">
        <f>'BITÁCORA CALIDAD DE AGUA '!AY180</f>
        <v>0</v>
      </c>
      <c r="F452" s="90">
        <f>'BITÁCORA CALIDAD DE AGUA '!BB180</f>
        <v>0</v>
      </c>
      <c r="G452" s="90">
        <f>'BITÁCORA CALIDAD DE AGUA '!BE180</f>
        <v>0</v>
      </c>
      <c r="H452" s="90">
        <f>'BITÁCORA CALIDAD DE AGUA '!BH180</f>
        <v>0</v>
      </c>
      <c r="I452" s="90">
        <f>'BITÁCORA CALIDAD DE AGUA '!BK180</f>
        <v>0</v>
      </c>
      <c r="J452" s="90">
        <f>'BITÁCORA CALIDAD DE AGUA '!BN180</f>
        <v>0</v>
      </c>
      <c r="K452" s="90">
        <f>'BITÁCORA CALIDAD DE AGUA '!BQ180</f>
        <v>0</v>
      </c>
      <c r="L452" s="90">
        <f>'BITÁCORA CALIDAD DE AGUA '!BT180</f>
        <v>0</v>
      </c>
      <c r="M452" s="90">
        <f>'BITÁCORA CALIDAD DE AGUA '!BW180</f>
        <v>0</v>
      </c>
      <c r="N452" s="90">
        <f>'BITÁCORA CALIDAD DE AGUA '!BZ180</f>
        <v>0</v>
      </c>
      <c r="O452" s="90">
        <f>'BITÁCORA CALIDAD DE AGUA '!CC180</f>
        <v>0</v>
      </c>
      <c r="P452" s="84">
        <f>'BITÁCORA CALIDAD DE AGUA '!CF180</f>
        <v>0</v>
      </c>
      <c r="Q452" s="84">
        <f>'BITÁCORA CALIDAD DE AGUA '!CI180</f>
        <v>0</v>
      </c>
      <c r="R452" s="84">
        <f>'BITÁCORA CALIDAD DE AGUA '!CL180</f>
        <v>0</v>
      </c>
      <c r="S452" s="84">
        <f>'BITÁCORA CALIDAD DE AGUA '!CO180</f>
        <v>0</v>
      </c>
      <c r="T452" s="133"/>
      <c r="U452" s="133"/>
      <c r="V452" s="133"/>
      <c r="W452" s="84">
        <f>INDEX('Tabla datos 1'!E452:V452,MATCH(DASHBOARD!$B$96,'Tabla datos 1'!$E$1:$V$1,0))</f>
        <v>0</v>
      </c>
      <c r="X452" s="84">
        <f>INDEX('Tabla datos 1'!E452:V452,MATCH(DASHBOARD!$B$275,'Tabla datos 1'!$E$1:$V$1,0))</f>
        <v>0</v>
      </c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/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</row>
    <row r="453" spans="1:164" s="82" customFormat="1" ht="12.2" customHeight="1" x14ac:dyDescent="0.25">
      <c r="A453" s="82">
        <v>452</v>
      </c>
      <c r="B453" s="83">
        <f t="shared" si="7"/>
        <v>46120</v>
      </c>
      <c r="C453" s="88" t="s">
        <v>141</v>
      </c>
      <c r="D453" s="85">
        <v>1</v>
      </c>
      <c r="E453" s="90">
        <f>'BITÁCORA CALIDAD DE AGUA '!AY181</f>
        <v>0</v>
      </c>
      <c r="F453" s="90">
        <f>'BITÁCORA CALIDAD DE AGUA '!BB181</f>
        <v>0</v>
      </c>
      <c r="G453" s="90">
        <f>'BITÁCORA CALIDAD DE AGUA '!BE181</f>
        <v>0</v>
      </c>
      <c r="H453" s="90">
        <f>'BITÁCORA CALIDAD DE AGUA '!BH181</f>
        <v>0</v>
      </c>
      <c r="I453" s="90">
        <f>'BITÁCORA CALIDAD DE AGUA '!BK181</f>
        <v>0</v>
      </c>
      <c r="J453" s="90">
        <f>'BITÁCORA CALIDAD DE AGUA '!BN181</f>
        <v>0</v>
      </c>
      <c r="K453" s="90">
        <f>'BITÁCORA CALIDAD DE AGUA '!BQ181</f>
        <v>0</v>
      </c>
      <c r="L453" s="90">
        <f>'BITÁCORA CALIDAD DE AGUA '!BT181</f>
        <v>0</v>
      </c>
      <c r="M453" s="90">
        <f>'BITÁCORA CALIDAD DE AGUA '!BW181</f>
        <v>0</v>
      </c>
      <c r="N453" s="90">
        <f>'BITÁCORA CALIDAD DE AGUA '!BZ181</f>
        <v>0</v>
      </c>
      <c r="O453" s="90">
        <f>'BITÁCORA CALIDAD DE AGUA '!CC181</f>
        <v>0</v>
      </c>
      <c r="P453" s="84">
        <f>'BITÁCORA CALIDAD DE AGUA '!CF181</f>
        <v>0</v>
      </c>
      <c r="Q453" s="84">
        <f>'BITÁCORA CALIDAD DE AGUA '!CI181</f>
        <v>0</v>
      </c>
      <c r="R453" s="84">
        <f>'BITÁCORA CALIDAD DE AGUA '!CL181</f>
        <v>0</v>
      </c>
      <c r="S453" s="84">
        <f>'BITÁCORA CALIDAD DE AGUA '!CO181</f>
        <v>0</v>
      </c>
      <c r="T453" s="133"/>
      <c r="U453" s="133"/>
      <c r="V453" s="133"/>
      <c r="W453" s="84">
        <f>INDEX('Tabla datos 1'!E453:V453,MATCH(DASHBOARD!$B$96,'Tabla datos 1'!$E$1:$V$1,0))</f>
        <v>0</v>
      </c>
      <c r="X453" s="84">
        <f>INDEX('Tabla datos 1'!E453:V453,MATCH(DASHBOARD!$B$275,'Tabla datos 1'!$E$1:$V$1,0))</f>
        <v>0</v>
      </c>
      <c r="Y453" s="42"/>
      <c r="Z453" s="42"/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</row>
    <row r="454" spans="1:164" s="82" customFormat="1" ht="12.2" customHeight="1" x14ac:dyDescent="0.25">
      <c r="A454" s="82">
        <v>453</v>
      </c>
      <c r="B454" s="83">
        <f t="shared" si="7"/>
        <v>46120</v>
      </c>
      <c r="C454" s="88" t="s">
        <v>142</v>
      </c>
      <c r="D454" s="85">
        <v>1</v>
      </c>
      <c r="E454" s="90">
        <f>'BITÁCORA CALIDAD DE AGUA '!AY182</f>
        <v>0</v>
      </c>
      <c r="F454" s="90">
        <f>'BITÁCORA CALIDAD DE AGUA '!BB182</f>
        <v>0</v>
      </c>
      <c r="G454" s="90">
        <f>'BITÁCORA CALIDAD DE AGUA '!BE182</f>
        <v>0</v>
      </c>
      <c r="H454" s="90">
        <f>'BITÁCORA CALIDAD DE AGUA '!BH182</f>
        <v>0</v>
      </c>
      <c r="I454" s="90">
        <f>'BITÁCORA CALIDAD DE AGUA '!BK182</f>
        <v>0</v>
      </c>
      <c r="J454" s="90">
        <f>'BITÁCORA CALIDAD DE AGUA '!BN182</f>
        <v>0</v>
      </c>
      <c r="K454" s="90">
        <f>'BITÁCORA CALIDAD DE AGUA '!BQ182</f>
        <v>0</v>
      </c>
      <c r="L454" s="90">
        <f>'BITÁCORA CALIDAD DE AGUA '!BT182</f>
        <v>0</v>
      </c>
      <c r="M454" s="90">
        <f>'BITÁCORA CALIDAD DE AGUA '!BW182</f>
        <v>0</v>
      </c>
      <c r="N454" s="90">
        <f>'BITÁCORA CALIDAD DE AGUA '!BZ182</f>
        <v>0</v>
      </c>
      <c r="O454" s="90">
        <f>'BITÁCORA CALIDAD DE AGUA '!CC182</f>
        <v>0</v>
      </c>
      <c r="P454" s="84">
        <f>'BITÁCORA CALIDAD DE AGUA '!CF182</f>
        <v>0</v>
      </c>
      <c r="Q454" s="84">
        <f>'BITÁCORA CALIDAD DE AGUA '!CI182</f>
        <v>0</v>
      </c>
      <c r="R454" s="84">
        <f>'BITÁCORA CALIDAD DE AGUA '!CL182</f>
        <v>0</v>
      </c>
      <c r="S454" s="84">
        <f>'BITÁCORA CALIDAD DE AGUA '!CO182</f>
        <v>0</v>
      </c>
      <c r="T454" s="133"/>
      <c r="U454" s="133"/>
      <c r="V454" s="133"/>
      <c r="W454" s="84">
        <f>INDEX('Tabla datos 1'!E454:V454,MATCH(DASHBOARD!$B$96,'Tabla datos 1'!$E$1:$V$1,0))</f>
        <v>0</v>
      </c>
      <c r="X454" s="84">
        <f>INDEX('Tabla datos 1'!E454:V454,MATCH(DASHBOARD!$B$275,'Tabla datos 1'!$E$1:$V$1,0))</f>
        <v>0</v>
      </c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</row>
    <row r="455" spans="1:164" s="82" customFormat="1" ht="12.2" customHeight="1" x14ac:dyDescent="0.25">
      <c r="A455" s="82">
        <v>454</v>
      </c>
      <c r="B455" s="83">
        <f t="shared" si="7"/>
        <v>46120</v>
      </c>
      <c r="C455" s="88" t="s">
        <v>143</v>
      </c>
      <c r="D455" s="85">
        <v>1</v>
      </c>
      <c r="E455" s="90">
        <f>'BITÁCORA CALIDAD DE AGUA '!AY183</f>
        <v>0</v>
      </c>
      <c r="F455" s="90">
        <f>'BITÁCORA CALIDAD DE AGUA '!BB183</f>
        <v>0</v>
      </c>
      <c r="G455" s="90">
        <f>'BITÁCORA CALIDAD DE AGUA '!BE183</f>
        <v>0</v>
      </c>
      <c r="H455" s="90">
        <f>'BITÁCORA CALIDAD DE AGUA '!BH183</f>
        <v>0</v>
      </c>
      <c r="I455" s="90">
        <f>'BITÁCORA CALIDAD DE AGUA '!BK183</f>
        <v>0</v>
      </c>
      <c r="J455" s="90">
        <f>'BITÁCORA CALIDAD DE AGUA '!BN183</f>
        <v>0</v>
      </c>
      <c r="K455" s="90">
        <f>'BITÁCORA CALIDAD DE AGUA '!BQ183</f>
        <v>0</v>
      </c>
      <c r="L455" s="90">
        <f>'BITÁCORA CALIDAD DE AGUA '!BT183</f>
        <v>0</v>
      </c>
      <c r="M455" s="90">
        <f>'BITÁCORA CALIDAD DE AGUA '!BW183</f>
        <v>0</v>
      </c>
      <c r="N455" s="90">
        <f>'BITÁCORA CALIDAD DE AGUA '!BZ183</f>
        <v>0</v>
      </c>
      <c r="O455" s="90">
        <f>'BITÁCORA CALIDAD DE AGUA '!CC183</f>
        <v>0</v>
      </c>
      <c r="P455" s="84">
        <f>'BITÁCORA CALIDAD DE AGUA '!CF183</f>
        <v>0</v>
      </c>
      <c r="Q455" s="84">
        <f>'BITÁCORA CALIDAD DE AGUA '!CI183</f>
        <v>0</v>
      </c>
      <c r="R455" s="84">
        <f>'BITÁCORA CALIDAD DE AGUA '!CL183</f>
        <v>0</v>
      </c>
      <c r="S455" s="84">
        <f>'BITÁCORA CALIDAD DE AGUA '!CO183</f>
        <v>0</v>
      </c>
      <c r="T455" s="133"/>
      <c r="U455" s="133"/>
      <c r="V455" s="133"/>
      <c r="W455" s="84">
        <f>INDEX('Tabla datos 1'!E455:V455,MATCH(DASHBOARD!$B$96,'Tabla datos 1'!$E$1:$V$1,0))</f>
        <v>0</v>
      </c>
      <c r="X455" s="84">
        <f>INDEX('Tabla datos 1'!E455:V455,MATCH(DASHBOARD!$B$275,'Tabla datos 1'!$E$1:$V$1,0))</f>
        <v>0</v>
      </c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P455" s="42"/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</row>
    <row r="456" spans="1:164" s="82" customFormat="1" ht="12.2" customHeight="1" x14ac:dyDescent="0.25">
      <c r="A456" s="82">
        <v>455</v>
      </c>
      <c r="B456" s="83">
        <f t="shared" si="7"/>
        <v>46120</v>
      </c>
      <c r="C456" s="88" t="s">
        <v>144</v>
      </c>
      <c r="D456" s="85">
        <v>1</v>
      </c>
      <c r="E456" s="90">
        <f>'BITÁCORA CALIDAD DE AGUA '!AY184</f>
        <v>0</v>
      </c>
      <c r="F456" s="90">
        <f>'BITÁCORA CALIDAD DE AGUA '!BB184</f>
        <v>0</v>
      </c>
      <c r="G456" s="90">
        <f>'BITÁCORA CALIDAD DE AGUA '!BE184</f>
        <v>0</v>
      </c>
      <c r="H456" s="90">
        <f>'BITÁCORA CALIDAD DE AGUA '!BH184</f>
        <v>0</v>
      </c>
      <c r="I456" s="90">
        <f>'BITÁCORA CALIDAD DE AGUA '!BK184</f>
        <v>0</v>
      </c>
      <c r="J456" s="90">
        <f>'BITÁCORA CALIDAD DE AGUA '!BN184</f>
        <v>0</v>
      </c>
      <c r="K456" s="90">
        <f>'BITÁCORA CALIDAD DE AGUA '!BQ184</f>
        <v>0</v>
      </c>
      <c r="L456" s="90">
        <f>'BITÁCORA CALIDAD DE AGUA '!BT184</f>
        <v>0</v>
      </c>
      <c r="M456" s="90">
        <f>'BITÁCORA CALIDAD DE AGUA '!BW184</f>
        <v>0</v>
      </c>
      <c r="N456" s="90">
        <f>'BITÁCORA CALIDAD DE AGUA '!BZ184</f>
        <v>0</v>
      </c>
      <c r="O456" s="90">
        <f>'BITÁCORA CALIDAD DE AGUA '!CC184</f>
        <v>0</v>
      </c>
      <c r="P456" s="84">
        <f>'BITÁCORA CALIDAD DE AGUA '!CF184</f>
        <v>0</v>
      </c>
      <c r="Q456" s="84">
        <f>'BITÁCORA CALIDAD DE AGUA '!CI184</f>
        <v>0</v>
      </c>
      <c r="R456" s="84">
        <f>'BITÁCORA CALIDAD DE AGUA '!CL184</f>
        <v>0</v>
      </c>
      <c r="S456" s="84">
        <f>'BITÁCORA CALIDAD DE AGUA '!CO184</f>
        <v>0</v>
      </c>
      <c r="T456" s="133"/>
      <c r="U456" s="133"/>
      <c r="V456" s="133"/>
      <c r="W456" s="84">
        <f>INDEX('Tabla datos 1'!E456:V456,MATCH(DASHBOARD!$B$96,'Tabla datos 1'!$E$1:$V$1,0))</f>
        <v>0</v>
      </c>
      <c r="X456" s="84">
        <f>INDEX('Tabla datos 1'!E456:V456,MATCH(DASHBOARD!$B$275,'Tabla datos 1'!$E$1:$V$1,0))</f>
        <v>0</v>
      </c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</row>
    <row r="457" spans="1:164" s="82" customFormat="1" ht="12.2" customHeight="1" x14ac:dyDescent="0.25">
      <c r="A457" s="82">
        <v>456</v>
      </c>
      <c r="B457" s="83">
        <f t="shared" si="7"/>
        <v>46120</v>
      </c>
      <c r="C457" s="88" t="s">
        <v>145</v>
      </c>
      <c r="D457" s="85">
        <v>1</v>
      </c>
      <c r="E457" s="90">
        <f>'BITÁCORA CALIDAD DE AGUA '!AY185</f>
        <v>0</v>
      </c>
      <c r="F457" s="90">
        <f>'BITÁCORA CALIDAD DE AGUA '!BB185</f>
        <v>0</v>
      </c>
      <c r="G457" s="90">
        <f>'BITÁCORA CALIDAD DE AGUA '!BE185</f>
        <v>0</v>
      </c>
      <c r="H457" s="90">
        <f>'BITÁCORA CALIDAD DE AGUA '!BH185</f>
        <v>0</v>
      </c>
      <c r="I457" s="90">
        <f>'BITÁCORA CALIDAD DE AGUA '!BK185</f>
        <v>0</v>
      </c>
      <c r="J457" s="90">
        <f>'BITÁCORA CALIDAD DE AGUA '!BN185</f>
        <v>0</v>
      </c>
      <c r="K457" s="90">
        <f>'BITÁCORA CALIDAD DE AGUA '!BQ185</f>
        <v>0</v>
      </c>
      <c r="L457" s="90">
        <f>'BITÁCORA CALIDAD DE AGUA '!BT185</f>
        <v>0</v>
      </c>
      <c r="M457" s="90">
        <f>'BITÁCORA CALIDAD DE AGUA '!BW185</f>
        <v>0</v>
      </c>
      <c r="N457" s="90">
        <f>'BITÁCORA CALIDAD DE AGUA '!BZ185</f>
        <v>0</v>
      </c>
      <c r="O457" s="90">
        <f>'BITÁCORA CALIDAD DE AGUA '!CC185</f>
        <v>0</v>
      </c>
      <c r="P457" s="84">
        <f>'BITÁCORA CALIDAD DE AGUA '!CF185</f>
        <v>0</v>
      </c>
      <c r="Q457" s="84">
        <f>'BITÁCORA CALIDAD DE AGUA '!CI185</f>
        <v>0</v>
      </c>
      <c r="R457" s="84">
        <f>'BITÁCORA CALIDAD DE AGUA '!CL185</f>
        <v>0</v>
      </c>
      <c r="S457" s="84">
        <f>'BITÁCORA CALIDAD DE AGUA '!CO185</f>
        <v>0</v>
      </c>
      <c r="T457" s="133"/>
      <c r="U457" s="133"/>
      <c r="V457" s="133"/>
      <c r="W457" s="84">
        <f>INDEX('Tabla datos 1'!E457:V457,MATCH(DASHBOARD!$B$96,'Tabla datos 1'!$E$1:$V$1,0))</f>
        <v>0</v>
      </c>
      <c r="X457" s="84">
        <f>INDEX('Tabla datos 1'!E457:V457,MATCH(DASHBOARD!$B$275,'Tabla datos 1'!$E$1:$V$1,0))</f>
        <v>0</v>
      </c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</row>
    <row r="458" spans="1:164" s="82" customFormat="1" ht="12.2" customHeight="1" x14ac:dyDescent="0.25">
      <c r="A458" s="82">
        <v>457</v>
      </c>
      <c r="B458" s="83">
        <f t="shared" si="7"/>
        <v>46120</v>
      </c>
      <c r="C458" s="88" t="s">
        <v>146</v>
      </c>
      <c r="D458" s="85">
        <v>1</v>
      </c>
      <c r="E458" s="90">
        <f>'BITÁCORA CALIDAD DE AGUA '!AY186</f>
        <v>0</v>
      </c>
      <c r="F458" s="90">
        <f>'BITÁCORA CALIDAD DE AGUA '!BB186</f>
        <v>0</v>
      </c>
      <c r="G458" s="90">
        <f>'BITÁCORA CALIDAD DE AGUA '!BE186</f>
        <v>0</v>
      </c>
      <c r="H458" s="90">
        <f>'BITÁCORA CALIDAD DE AGUA '!BH186</f>
        <v>0</v>
      </c>
      <c r="I458" s="90">
        <f>'BITÁCORA CALIDAD DE AGUA '!BK186</f>
        <v>0</v>
      </c>
      <c r="J458" s="90">
        <f>'BITÁCORA CALIDAD DE AGUA '!BN186</f>
        <v>0</v>
      </c>
      <c r="K458" s="90">
        <f>'BITÁCORA CALIDAD DE AGUA '!BQ186</f>
        <v>0</v>
      </c>
      <c r="L458" s="90">
        <f>'BITÁCORA CALIDAD DE AGUA '!BT186</f>
        <v>0</v>
      </c>
      <c r="M458" s="90">
        <f>'BITÁCORA CALIDAD DE AGUA '!BW186</f>
        <v>0</v>
      </c>
      <c r="N458" s="90">
        <f>'BITÁCORA CALIDAD DE AGUA '!BZ186</f>
        <v>0</v>
      </c>
      <c r="O458" s="90">
        <f>'BITÁCORA CALIDAD DE AGUA '!CC186</f>
        <v>0</v>
      </c>
      <c r="P458" s="84">
        <f>'BITÁCORA CALIDAD DE AGUA '!CF186</f>
        <v>0</v>
      </c>
      <c r="Q458" s="84">
        <f>'BITÁCORA CALIDAD DE AGUA '!CI186</f>
        <v>0</v>
      </c>
      <c r="R458" s="84">
        <f>'BITÁCORA CALIDAD DE AGUA '!CL186</f>
        <v>0</v>
      </c>
      <c r="S458" s="84">
        <f>'BITÁCORA CALIDAD DE AGUA '!CO186</f>
        <v>0</v>
      </c>
      <c r="T458" s="133"/>
      <c r="U458" s="133"/>
      <c r="V458" s="133"/>
      <c r="W458" s="84">
        <f>INDEX('Tabla datos 1'!E458:V458,MATCH(DASHBOARD!$B$96,'Tabla datos 1'!$E$1:$V$1,0))</f>
        <v>0</v>
      </c>
      <c r="X458" s="84">
        <f>INDEX('Tabla datos 1'!E458:V458,MATCH(DASHBOARD!$B$275,'Tabla datos 1'!$E$1:$V$1,0))</f>
        <v>0</v>
      </c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</row>
    <row r="459" spans="1:164" s="82" customFormat="1" x14ac:dyDescent="0.25">
      <c r="A459" s="82">
        <v>458</v>
      </c>
      <c r="B459" s="83">
        <f t="shared" si="7"/>
        <v>46120</v>
      </c>
      <c r="C459" s="88" t="s">
        <v>147</v>
      </c>
      <c r="D459" s="85">
        <v>1</v>
      </c>
      <c r="E459" s="90">
        <f>'BITÁCORA CALIDAD DE AGUA '!AY187</f>
        <v>0</v>
      </c>
      <c r="F459" s="90">
        <f>'BITÁCORA CALIDAD DE AGUA '!BB187</f>
        <v>0</v>
      </c>
      <c r="G459" s="90">
        <f>'BITÁCORA CALIDAD DE AGUA '!BE187</f>
        <v>0</v>
      </c>
      <c r="H459" s="90">
        <f>'BITÁCORA CALIDAD DE AGUA '!BH187</f>
        <v>0</v>
      </c>
      <c r="I459" s="90">
        <f>'BITÁCORA CALIDAD DE AGUA '!BK187</f>
        <v>0</v>
      </c>
      <c r="J459" s="90">
        <f>'BITÁCORA CALIDAD DE AGUA '!BN187</f>
        <v>0</v>
      </c>
      <c r="K459" s="90">
        <f>'BITÁCORA CALIDAD DE AGUA '!BQ187</f>
        <v>0</v>
      </c>
      <c r="L459" s="90">
        <f>'BITÁCORA CALIDAD DE AGUA '!BT187</f>
        <v>0</v>
      </c>
      <c r="M459" s="90">
        <f>'BITÁCORA CALIDAD DE AGUA '!BW187</f>
        <v>0</v>
      </c>
      <c r="N459" s="90">
        <f>'BITÁCORA CALIDAD DE AGUA '!BZ187</f>
        <v>0</v>
      </c>
      <c r="O459" s="90">
        <f>'BITÁCORA CALIDAD DE AGUA '!CC187</f>
        <v>0</v>
      </c>
      <c r="P459" s="84">
        <f>'BITÁCORA CALIDAD DE AGUA '!CF187</f>
        <v>0</v>
      </c>
      <c r="Q459" s="84">
        <f>'BITÁCORA CALIDAD DE AGUA '!CI187</f>
        <v>0</v>
      </c>
      <c r="R459" s="84">
        <f>'BITÁCORA CALIDAD DE AGUA '!CL187</f>
        <v>0</v>
      </c>
      <c r="S459" s="84">
        <f>'BITÁCORA CALIDAD DE AGUA '!CO187</f>
        <v>0</v>
      </c>
      <c r="T459" s="133"/>
      <c r="U459" s="133"/>
      <c r="V459" s="133"/>
      <c r="W459" s="84">
        <f>INDEX('Tabla datos 1'!E459:V459,MATCH(DASHBOARD!$B$96,'Tabla datos 1'!$E$1:$V$1,0))</f>
        <v>0</v>
      </c>
      <c r="X459" s="84">
        <f>INDEX('Tabla datos 1'!E459:V459,MATCH(DASHBOARD!$B$275,'Tabla datos 1'!$E$1:$V$1,0))</f>
        <v>0</v>
      </c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</row>
    <row r="460" spans="1:164" s="82" customFormat="1" x14ac:dyDescent="0.25">
      <c r="A460" s="82">
        <v>459</v>
      </c>
      <c r="B460" s="83">
        <f t="shared" si="7"/>
        <v>46120</v>
      </c>
      <c r="C460" s="88" t="s">
        <v>148</v>
      </c>
      <c r="D460" s="85">
        <v>1</v>
      </c>
      <c r="E460" s="90">
        <f>'BITÁCORA CALIDAD DE AGUA '!AY188</f>
        <v>0</v>
      </c>
      <c r="F460" s="90">
        <f>'BITÁCORA CALIDAD DE AGUA '!BB188</f>
        <v>0</v>
      </c>
      <c r="G460" s="90">
        <f>'BITÁCORA CALIDAD DE AGUA '!BE188</f>
        <v>0</v>
      </c>
      <c r="H460" s="90">
        <f>'BITÁCORA CALIDAD DE AGUA '!BH188</f>
        <v>0</v>
      </c>
      <c r="I460" s="90">
        <f>'BITÁCORA CALIDAD DE AGUA '!BK188</f>
        <v>0</v>
      </c>
      <c r="J460" s="90">
        <f>'BITÁCORA CALIDAD DE AGUA '!BN188</f>
        <v>0</v>
      </c>
      <c r="K460" s="90">
        <f>'BITÁCORA CALIDAD DE AGUA '!BQ188</f>
        <v>0</v>
      </c>
      <c r="L460" s="90">
        <f>'BITÁCORA CALIDAD DE AGUA '!BT188</f>
        <v>0</v>
      </c>
      <c r="M460" s="90">
        <f>'BITÁCORA CALIDAD DE AGUA '!BW188</f>
        <v>0</v>
      </c>
      <c r="N460" s="90">
        <f>'BITÁCORA CALIDAD DE AGUA '!BZ188</f>
        <v>0</v>
      </c>
      <c r="O460" s="90">
        <f>'BITÁCORA CALIDAD DE AGUA '!CC188</f>
        <v>0</v>
      </c>
      <c r="P460" s="84">
        <f>'BITÁCORA CALIDAD DE AGUA '!CF188</f>
        <v>0</v>
      </c>
      <c r="Q460" s="84">
        <f>'BITÁCORA CALIDAD DE AGUA '!CI188</f>
        <v>0</v>
      </c>
      <c r="R460" s="84">
        <f>'BITÁCORA CALIDAD DE AGUA '!CL188</f>
        <v>0</v>
      </c>
      <c r="S460" s="84">
        <f>'BITÁCORA CALIDAD DE AGUA '!CO188</f>
        <v>0</v>
      </c>
      <c r="T460" s="133"/>
      <c r="U460" s="133"/>
      <c r="V460" s="133"/>
      <c r="W460" s="84">
        <f>INDEX('Tabla datos 1'!E460:V460,MATCH(DASHBOARD!$B$96,'Tabla datos 1'!$E$1:$V$1,0))</f>
        <v>0</v>
      </c>
      <c r="X460" s="84">
        <f>INDEX('Tabla datos 1'!E460:V460,MATCH(DASHBOARD!$B$275,'Tabla datos 1'!$E$1:$V$1,0))</f>
        <v>0</v>
      </c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</row>
    <row r="461" spans="1:164" s="82" customFormat="1" x14ac:dyDescent="0.25">
      <c r="A461" s="82">
        <v>460</v>
      </c>
      <c r="B461" s="83">
        <f t="shared" si="7"/>
        <v>46120</v>
      </c>
      <c r="C461" s="88" t="s">
        <v>149</v>
      </c>
      <c r="D461" s="85">
        <v>1</v>
      </c>
      <c r="E461" s="90">
        <f>'BITÁCORA CALIDAD DE AGUA '!AY189</f>
        <v>6370</v>
      </c>
      <c r="F461" s="90">
        <f>'BITÁCORA CALIDAD DE AGUA '!BB189</f>
        <v>4710</v>
      </c>
      <c r="G461" s="90">
        <f>'BITÁCORA CALIDAD DE AGUA '!BE189</f>
        <v>897</v>
      </c>
      <c r="H461" s="90">
        <f>'BITÁCORA CALIDAD DE AGUA '!BH189</f>
        <v>0</v>
      </c>
      <c r="I461" s="90">
        <f>'BITÁCORA CALIDAD DE AGUA '!BK189</f>
        <v>0</v>
      </c>
      <c r="J461" s="90">
        <f>'BITÁCORA CALIDAD DE AGUA '!BN189</f>
        <v>0</v>
      </c>
      <c r="K461" s="90">
        <f>'BITÁCORA CALIDAD DE AGUA '!BQ189</f>
        <v>0</v>
      </c>
      <c r="L461" s="90">
        <f>'BITÁCORA CALIDAD DE AGUA '!BT189</f>
        <v>4870</v>
      </c>
      <c r="M461" s="90">
        <f>'BITÁCORA CALIDAD DE AGUA '!BW189</f>
        <v>4670</v>
      </c>
      <c r="N461" s="90">
        <f>'BITÁCORA CALIDAD DE AGUA '!BZ189</f>
        <v>1324</v>
      </c>
      <c r="O461" s="90">
        <f>'BITÁCORA CALIDAD DE AGUA '!CC189</f>
        <v>0</v>
      </c>
      <c r="P461" s="84">
        <f>'BITÁCORA CALIDAD DE AGUA '!CF189</f>
        <v>0</v>
      </c>
      <c r="Q461" s="84">
        <f>'BITÁCORA CALIDAD DE AGUA '!CI189</f>
        <v>0</v>
      </c>
      <c r="R461" s="84">
        <f>'BITÁCORA CALIDAD DE AGUA '!CL189</f>
        <v>0</v>
      </c>
      <c r="S461" s="84">
        <f>'BITÁCORA CALIDAD DE AGUA '!CO189</f>
        <v>0</v>
      </c>
      <c r="T461" s="133"/>
      <c r="U461" s="133"/>
      <c r="V461" s="133"/>
      <c r="W461" s="84">
        <f>INDEX('Tabla datos 1'!E461:V461,MATCH(DASHBOARD!$B$96,'Tabla datos 1'!$E$1:$V$1,0))</f>
        <v>897</v>
      </c>
      <c r="X461" s="84">
        <f>INDEX('Tabla datos 1'!E461:V461,MATCH(DASHBOARD!$B$275,'Tabla datos 1'!$E$1:$V$1,0))</f>
        <v>897</v>
      </c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/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</row>
    <row r="462" spans="1:164" s="82" customFormat="1" x14ac:dyDescent="0.25">
      <c r="A462" s="82">
        <v>461</v>
      </c>
      <c r="B462" s="83">
        <f t="shared" si="7"/>
        <v>46120</v>
      </c>
      <c r="C462" s="88" t="s">
        <v>150</v>
      </c>
      <c r="D462" s="85">
        <v>1</v>
      </c>
      <c r="E462" s="90">
        <f>'BITÁCORA CALIDAD DE AGUA '!AY190</f>
        <v>3636</v>
      </c>
      <c r="F462" s="90">
        <f>'BITÁCORA CALIDAD DE AGUA '!BB190</f>
        <v>5962</v>
      </c>
      <c r="G462" s="90">
        <f>'BITÁCORA CALIDAD DE AGUA '!BE190</f>
        <v>708</v>
      </c>
      <c r="H462" s="90">
        <f>'BITÁCORA CALIDAD DE AGUA '!BH190</f>
        <v>0</v>
      </c>
      <c r="I462" s="90">
        <f>'BITÁCORA CALIDAD DE AGUA '!BK190</f>
        <v>0</v>
      </c>
      <c r="J462" s="90">
        <f>'BITÁCORA CALIDAD DE AGUA '!BN190</f>
        <v>0</v>
      </c>
      <c r="K462" s="90">
        <f>'BITÁCORA CALIDAD DE AGUA '!BQ190</f>
        <v>0</v>
      </c>
      <c r="L462" s="90">
        <f>'BITÁCORA CALIDAD DE AGUA '!BT190</f>
        <v>668</v>
      </c>
      <c r="M462" s="90">
        <f>'BITÁCORA CALIDAD DE AGUA '!BW190</f>
        <v>642</v>
      </c>
      <c r="N462" s="90">
        <f>'BITÁCORA CALIDAD DE AGUA '!BZ190</f>
        <v>2222</v>
      </c>
      <c r="O462" s="90">
        <f>'BITÁCORA CALIDAD DE AGUA '!CC190</f>
        <v>0</v>
      </c>
      <c r="P462" s="84">
        <f>'BITÁCORA CALIDAD DE AGUA '!CF190</f>
        <v>0</v>
      </c>
      <c r="Q462" s="84">
        <f>'BITÁCORA CALIDAD DE AGUA '!CI190</f>
        <v>0</v>
      </c>
      <c r="R462" s="84">
        <f>'BITÁCORA CALIDAD DE AGUA '!CL190</f>
        <v>0</v>
      </c>
      <c r="S462" s="84">
        <f>'BITÁCORA CALIDAD DE AGUA '!CO190</f>
        <v>0</v>
      </c>
      <c r="T462" s="133"/>
      <c r="U462" s="133"/>
      <c r="V462" s="133"/>
      <c r="W462" s="84">
        <f>INDEX('Tabla datos 1'!E462:V462,MATCH(DASHBOARD!$B$96,'Tabla datos 1'!$E$1:$V$1,0))</f>
        <v>708</v>
      </c>
      <c r="X462" s="84">
        <f>INDEX('Tabla datos 1'!E462:V462,MATCH(DASHBOARD!$B$275,'Tabla datos 1'!$E$1:$V$1,0))</f>
        <v>708</v>
      </c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/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</row>
    <row r="463" spans="1:164" s="95" customFormat="1" ht="15.75" thickBot="1" x14ac:dyDescent="0.3">
      <c r="A463" s="82">
        <v>462</v>
      </c>
      <c r="B463" s="83">
        <f t="shared" si="7"/>
        <v>46120</v>
      </c>
      <c r="C463" s="91" t="s">
        <v>151</v>
      </c>
      <c r="D463" s="92">
        <v>1</v>
      </c>
      <c r="E463" s="93">
        <f>'BITÁCORA CALIDAD DE AGUA '!AY191</f>
        <v>0</v>
      </c>
      <c r="F463" s="93">
        <f>'BITÁCORA CALIDAD DE AGUA '!BB191</f>
        <v>0</v>
      </c>
      <c r="G463" s="93">
        <f>'BITÁCORA CALIDAD DE AGUA '!BE191</f>
        <v>0</v>
      </c>
      <c r="H463" s="93">
        <f>'BITÁCORA CALIDAD DE AGUA '!BH191</f>
        <v>0</v>
      </c>
      <c r="I463" s="93">
        <f>'BITÁCORA CALIDAD DE AGUA '!BK191</f>
        <v>0</v>
      </c>
      <c r="J463" s="93">
        <f>'BITÁCORA CALIDAD DE AGUA '!BN191</f>
        <v>0</v>
      </c>
      <c r="K463" s="93">
        <f>'BITÁCORA CALIDAD DE AGUA '!BQ191</f>
        <v>0</v>
      </c>
      <c r="L463" s="93">
        <f>'BITÁCORA CALIDAD DE AGUA '!BT191</f>
        <v>0</v>
      </c>
      <c r="M463" s="93">
        <f>'BITÁCORA CALIDAD DE AGUA '!BW191</f>
        <v>0</v>
      </c>
      <c r="N463" s="93">
        <f>'BITÁCORA CALIDAD DE AGUA '!BZ191</f>
        <v>0</v>
      </c>
      <c r="O463" s="93">
        <f>'BITÁCORA CALIDAD DE AGUA '!CC191</f>
        <v>0</v>
      </c>
      <c r="P463" s="94">
        <f>'BITÁCORA CALIDAD DE AGUA '!CF191</f>
        <v>0</v>
      </c>
      <c r="Q463" s="94">
        <f>'BITÁCORA CALIDAD DE AGUA '!CI191</f>
        <v>0</v>
      </c>
      <c r="R463" s="94">
        <f>'BITÁCORA CALIDAD DE AGUA '!CL191</f>
        <v>0</v>
      </c>
      <c r="S463" s="94">
        <f>'BITÁCORA CALIDAD DE AGUA '!CO191</f>
        <v>0</v>
      </c>
      <c r="T463" s="134"/>
      <c r="U463" s="134"/>
      <c r="V463" s="134"/>
      <c r="W463" s="94">
        <f>INDEX('Tabla datos 1'!E463:V463,MATCH(DASHBOARD!$B$96,'Tabla datos 1'!$E$1:$V$1,0))</f>
        <v>0</v>
      </c>
      <c r="X463" s="94">
        <f>INDEX('Tabla datos 1'!E463:V463,MATCH(DASHBOARD!$B$275,'Tabla datos 1'!$E$1:$V$1,0))</f>
        <v>0</v>
      </c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4"/>
      <c r="BI463" s="44"/>
      <c r="BJ463" s="44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4"/>
      <c r="DJ463" s="44"/>
      <c r="DK463" s="44"/>
      <c r="DL463" s="44"/>
      <c r="DM463" s="44"/>
      <c r="DN463" s="44"/>
      <c r="DO463" s="44"/>
      <c r="DP463" s="44"/>
      <c r="DQ463" s="44"/>
      <c r="DR463" s="44"/>
      <c r="DS463" s="44"/>
      <c r="DT463" s="44"/>
      <c r="DU463" s="44"/>
      <c r="DV463" s="44"/>
      <c r="DW463" s="44"/>
      <c r="DX463" s="44"/>
      <c r="DY463" s="44"/>
      <c r="DZ463" s="44"/>
      <c r="EA463" s="44"/>
      <c r="EB463" s="44"/>
      <c r="EC463" s="44"/>
      <c r="ED463" s="44"/>
      <c r="EE463" s="44"/>
      <c r="EF463" s="44"/>
      <c r="EG463" s="44"/>
      <c r="EH463" s="44"/>
      <c r="EI463" s="44"/>
      <c r="EJ463" s="44"/>
      <c r="EK463" s="44"/>
      <c r="EL463" s="44"/>
      <c r="EM463" s="44"/>
      <c r="EN463" s="44"/>
      <c r="EO463" s="44"/>
      <c r="EP463" s="44"/>
      <c r="EQ463" s="44"/>
      <c r="ER463" s="44"/>
      <c r="ES463" s="44"/>
      <c r="ET463" s="44"/>
      <c r="EU463" s="44"/>
      <c r="EV463" s="44"/>
      <c r="EW463" s="44"/>
      <c r="EX463" s="44"/>
      <c r="EY463" s="44"/>
      <c r="EZ463" s="44"/>
      <c r="FA463" s="44"/>
      <c r="FB463" s="44"/>
      <c r="FC463" s="44"/>
      <c r="FD463" s="44"/>
      <c r="FE463" s="44"/>
      <c r="FF463" s="44"/>
      <c r="FG463" s="44"/>
      <c r="FH463" s="44"/>
    </row>
    <row r="464" spans="1:164" s="99" customFormat="1" ht="12.2" customHeight="1" x14ac:dyDescent="0.25">
      <c r="A464" s="82">
        <v>463</v>
      </c>
      <c r="B464" s="100">
        <f t="shared" si="7"/>
        <v>46120</v>
      </c>
      <c r="C464" s="96" t="s">
        <v>132</v>
      </c>
      <c r="D464" s="97">
        <v>2</v>
      </c>
      <c r="E464" s="98">
        <f>'BITÁCORA CALIDAD DE AGUA '!AZ171</f>
        <v>41.4</v>
      </c>
      <c r="F464" s="98">
        <f>'BITÁCORA CALIDAD DE AGUA '!BC171</f>
        <v>33.700000000000003</v>
      </c>
      <c r="G464" s="98">
        <f>'BITÁCORA CALIDAD DE AGUA '!BF171</f>
        <v>33.9</v>
      </c>
      <c r="H464" s="98">
        <f>'BITÁCORA CALIDAD DE AGUA '!BI171</f>
        <v>0</v>
      </c>
      <c r="I464" s="98">
        <f>'BITÁCORA CALIDAD DE AGUA '!BL171</f>
        <v>0</v>
      </c>
      <c r="J464" s="98">
        <f>'BITÁCORA CALIDAD DE AGUA '!BO171</f>
        <v>0</v>
      </c>
      <c r="K464" s="98">
        <f>'BITÁCORA CALIDAD DE AGUA '!BR171</f>
        <v>0</v>
      </c>
      <c r="L464" s="98">
        <f>'BITÁCORA CALIDAD DE AGUA '!BU171</f>
        <v>33.299999999999997</v>
      </c>
      <c r="M464" s="98">
        <f>'BITÁCORA CALIDAD DE AGUA '!BX171</f>
        <v>33.1</v>
      </c>
      <c r="N464" s="98">
        <f>'BITÁCORA CALIDAD DE AGUA '!CA171</f>
        <v>31.6</v>
      </c>
      <c r="O464" s="98">
        <f>'BITÁCORA CALIDAD DE AGUA '!CD171</f>
        <v>0</v>
      </c>
      <c r="P464" s="96">
        <f>'BITÁCORA CALIDAD DE AGUA '!CG171</f>
        <v>0</v>
      </c>
      <c r="Q464" s="96">
        <f>'BITÁCORA CALIDAD DE AGUA '!CJ171</f>
        <v>0</v>
      </c>
      <c r="R464" s="96">
        <f>'BITÁCORA CALIDAD DE AGUA '!CM171</f>
        <v>0</v>
      </c>
      <c r="S464" s="96">
        <f>'BITÁCORA CALIDAD DE AGUA '!CP171</f>
        <v>0</v>
      </c>
      <c r="T464" s="135"/>
      <c r="U464" s="135"/>
      <c r="V464" s="135"/>
      <c r="W464" s="96">
        <f>INDEX('Tabla datos 1'!E464:V464,MATCH(DASHBOARD!$B$96,'Tabla datos 1'!$E$1:$V$1,0))</f>
        <v>33.9</v>
      </c>
      <c r="X464" s="96">
        <f>INDEX('Tabla datos 1'!E464:V464,MATCH(DASHBOARD!$B$275,'Tabla datos 1'!$E$1:$V$1,0))</f>
        <v>33.9</v>
      </c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</row>
    <row r="465" spans="1:35" s="99" customFormat="1" ht="12.2" customHeight="1" x14ac:dyDescent="0.25">
      <c r="A465" s="82">
        <v>464</v>
      </c>
      <c r="B465" s="100">
        <f t="shared" si="7"/>
        <v>46120</v>
      </c>
      <c r="C465" s="101" t="s">
        <v>9</v>
      </c>
      <c r="D465" s="102">
        <v>2</v>
      </c>
      <c r="E465" s="103">
        <f>'BITÁCORA CALIDAD DE AGUA '!AZ172</f>
        <v>9.49</v>
      </c>
      <c r="F465" s="103">
        <f>'BITÁCORA CALIDAD DE AGUA '!BC172</f>
        <v>7.63</v>
      </c>
      <c r="G465" s="103">
        <f>'BITÁCORA CALIDAD DE AGUA '!BF172</f>
        <v>7.01</v>
      </c>
      <c r="H465" s="103">
        <f>'BITÁCORA CALIDAD DE AGUA '!BI172</f>
        <v>0</v>
      </c>
      <c r="I465" s="103">
        <f>'BITÁCORA CALIDAD DE AGUA '!BL172</f>
        <v>0</v>
      </c>
      <c r="J465" s="103">
        <f>'BITÁCORA CALIDAD DE AGUA '!BO172</f>
        <v>0</v>
      </c>
      <c r="K465" s="103">
        <f>'BITÁCORA CALIDAD DE AGUA '!BR172</f>
        <v>0</v>
      </c>
      <c r="L465" s="103">
        <f>'BITÁCORA CALIDAD DE AGUA '!BU172</f>
        <v>7.62</v>
      </c>
      <c r="M465" s="103">
        <f>'BITÁCORA CALIDAD DE AGUA '!BX172</f>
        <v>7.71</v>
      </c>
      <c r="N465" s="103">
        <f>'BITÁCORA CALIDAD DE AGUA '!CA172</f>
        <v>7.69</v>
      </c>
      <c r="O465" s="103">
        <f>'BITÁCORA CALIDAD DE AGUA '!CD172</f>
        <v>0</v>
      </c>
      <c r="P465" s="104">
        <f>'BITÁCORA CALIDAD DE AGUA '!CG172</f>
        <v>0</v>
      </c>
      <c r="Q465" s="104">
        <f>'BITÁCORA CALIDAD DE AGUA '!CJ172</f>
        <v>0</v>
      </c>
      <c r="R465" s="104">
        <f>'BITÁCORA CALIDAD DE AGUA '!CM172</f>
        <v>0</v>
      </c>
      <c r="S465" s="104">
        <f>'BITÁCORA CALIDAD DE AGUA '!CP172</f>
        <v>0</v>
      </c>
      <c r="T465" s="136"/>
      <c r="U465" s="136"/>
      <c r="V465" s="136"/>
      <c r="W465" s="104">
        <f>INDEX('Tabla datos 1'!E465:V465,MATCH(DASHBOARD!$B$96,'Tabla datos 1'!$E$1:$V$1,0))</f>
        <v>7.01</v>
      </c>
      <c r="X465" s="104">
        <f>INDEX('Tabla datos 1'!E465:V465,MATCH(DASHBOARD!$B$275,'Tabla datos 1'!$E$1:$V$1,0))</f>
        <v>7.01</v>
      </c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</row>
    <row r="466" spans="1:35" s="99" customFormat="1" ht="12.2" customHeight="1" x14ac:dyDescent="0.25">
      <c r="A466" s="82">
        <v>465</v>
      </c>
      <c r="B466" s="100">
        <f t="shared" si="7"/>
        <v>46120</v>
      </c>
      <c r="C466" s="105" t="s">
        <v>133</v>
      </c>
      <c r="D466" s="102">
        <v>2</v>
      </c>
      <c r="E466" s="106">
        <f>'BITÁCORA CALIDAD DE AGUA '!AZ173</f>
        <v>0</v>
      </c>
      <c r="F466" s="106">
        <f>'BITÁCORA CALIDAD DE AGUA '!BC173</f>
        <v>0</v>
      </c>
      <c r="G466" s="106">
        <f>'BITÁCORA CALIDAD DE AGUA '!BF173</f>
        <v>0</v>
      </c>
      <c r="H466" s="106">
        <f>'BITÁCORA CALIDAD DE AGUA '!BI173</f>
        <v>0</v>
      </c>
      <c r="I466" s="106">
        <f>'BITÁCORA CALIDAD DE AGUA '!BL173</f>
        <v>0</v>
      </c>
      <c r="J466" s="106">
        <f>'BITÁCORA CALIDAD DE AGUA '!BO173</f>
        <v>0</v>
      </c>
      <c r="K466" s="106">
        <f>'BITÁCORA CALIDAD DE AGUA '!BR173</f>
        <v>0</v>
      </c>
      <c r="L466" s="106">
        <f>'BITÁCORA CALIDAD DE AGUA '!BU173</f>
        <v>0</v>
      </c>
      <c r="M466" s="106">
        <f>'BITÁCORA CALIDAD DE AGUA '!BX173</f>
        <v>0</v>
      </c>
      <c r="N466" s="106">
        <f>'BITÁCORA CALIDAD DE AGUA '!CA173</f>
        <v>0</v>
      </c>
      <c r="O466" s="106">
        <f>'BITÁCORA CALIDAD DE AGUA '!CD173</f>
        <v>0</v>
      </c>
      <c r="P466" s="105">
        <f>'BITÁCORA CALIDAD DE AGUA '!CG173</f>
        <v>0</v>
      </c>
      <c r="Q466" s="105">
        <f>'BITÁCORA CALIDAD DE AGUA '!CJ173</f>
        <v>0</v>
      </c>
      <c r="R466" s="105">
        <f>'BITÁCORA CALIDAD DE AGUA '!CM173</f>
        <v>0</v>
      </c>
      <c r="S466" s="105">
        <f>'BITÁCORA CALIDAD DE AGUA '!CP173</f>
        <v>0</v>
      </c>
      <c r="T466" s="137"/>
      <c r="U466" s="137"/>
      <c r="V466" s="137"/>
      <c r="W466" s="105">
        <f>INDEX('Tabla datos 1'!E466:V466,MATCH(DASHBOARD!$B$96,'Tabla datos 1'!$E$1:$V$1,0))</f>
        <v>0</v>
      </c>
      <c r="X466" s="105">
        <f>INDEX('Tabla datos 1'!E466:V466,MATCH(DASHBOARD!$B$275,'Tabla datos 1'!$E$1:$V$1,0))</f>
        <v>0</v>
      </c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</row>
    <row r="467" spans="1:35" s="99" customFormat="1" ht="12.2" customHeight="1" x14ac:dyDescent="0.25">
      <c r="A467" s="82">
        <v>466</v>
      </c>
      <c r="B467" s="100">
        <f t="shared" si="7"/>
        <v>46120</v>
      </c>
      <c r="C467" s="105" t="s">
        <v>134</v>
      </c>
      <c r="D467" s="102">
        <v>2</v>
      </c>
      <c r="E467" s="107">
        <f>'BITÁCORA CALIDAD DE AGUA '!AZ174</f>
        <v>2540</v>
      </c>
      <c r="F467" s="107">
        <f>'BITÁCORA CALIDAD DE AGUA '!BC174</f>
        <v>1985</v>
      </c>
      <c r="G467" s="107">
        <f>'BITÁCORA CALIDAD DE AGUA '!BF174</f>
        <v>1992</v>
      </c>
      <c r="H467" s="107">
        <f>'BITÁCORA CALIDAD DE AGUA '!BI174</f>
        <v>0</v>
      </c>
      <c r="I467" s="107">
        <f>'BITÁCORA CALIDAD DE AGUA '!BL174</f>
        <v>0</v>
      </c>
      <c r="J467" s="107">
        <f>'BITÁCORA CALIDAD DE AGUA '!BO174</f>
        <v>0</v>
      </c>
      <c r="K467" s="107">
        <f>'BITÁCORA CALIDAD DE AGUA '!BR174</f>
        <v>0</v>
      </c>
      <c r="L467" s="107">
        <f>'BITÁCORA CALIDAD DE AGUA '!BU174</f>
        <v>2095</v>
      </c>
      <c r="M467" s="107">
        <f>'BITÁCORA CALIDAD DE AGUA '!BX174</f>
        <v>3010</v>
      </c>
      <c r="N467" s="107">
        <f>'BITÁCORA CALIDAD DE AGUA '!CA174</f>
        <v>5600</v>
      </c>
      <c r="O467" s="107">
        <f>'BITÁCORA CALIDAD DE AGUA '!CD174</f>
        <v>0</v>
      </c>
      <c r="P467" s="101">
        <f>'BITÁCORA CALIDAD DE AGUA '!CG174</f>
        <v>0</v>
      </c>
      <c r="Q467" s="101">
        <f>'BITÁCORA CALIDAD DE AGUA '!CJ174</f>
        <v>0</v>
      </c>
      <c r="R467" s="101">
        <f>'BITÁCORA CALIDAD DE AGUA '!CM174</f>
        <v>0</v>
      </c>
      <c r="S467" s="101">
        <f>'BITÁCORA CALIDAD DE AGUA '!CP174</f>
        <v>0</v>
      </c>
      <c r="T467" s="138"/>
      <c r="U467" s="138"/>
      <c r="V467" s="138"/>
      <c r="W467" s="101">
        <f>INDEX('Tabla datos 1'!E467:V467,MATCH(DASHBOARD!$B$96,'Tabla datos 1'!$E$1:$V$1,0))</f>
        <v>1992</v>
      </c>
      <c r="X467" s="101">
        <f>INDEX('Tabla datos 1'!E467:V467,MATCH(DASHBOARD!$B$275,'Tabla datos 1'!$E$1:$V$1,0))</f>
        <v>1992</v>
      </c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</row>
    <row r="468" spans="1:35" s="99" customFormat="1" ht="12.2" customHeight="1" x14ac:dyDescent="0.25">
      <c r="A468" s="82">
        <v>467</v>
      </c>
      <c r="B468" s="100">
        <f t="shared" si="7"/>
        <v>46120</v>
      </c>
      <c r="C468" s="105" t="s">
        <v>135</v>
      </c>
      <c r="D468" s="102">
        <v>2</v>
      </c>
      <c r="E468" s="107">
        <f>'BITÁCORA CALIDAD DE AGUA '!AZ175</f>
        <v>203</v>
      </c>
      <c r="F468" s="107">
        <f>'BITÁCORA CALIDAD DE AGUA '!BC175</f>
        <v>416</v>
      </c>
      <c r="G468" s="107">
        <f>'BITÁCORA CALIDAD DE AGUA '!BF175</f>
        <v>36</v>
      </c>
      <c r="H468" s="107">
        <f>'BITÁCORA CALIDAD DE AGUA '!BI175</f>
        <v>0</v>
      </c>
      <c r="I468" s="107">
        <f>'BITÁCORA CALIDAD DE AGUA '!BL175</f>
        <v>0</v>
      </c>
      <c r="J468" s="107">
        <f>'BITÁCORA CALIDAD DE AGUA '!BO175</f>
        <v>0</v>
      </c>
      <c r="K468" s="107">
        <f>'BITÁCORA CALIDAD DE AGUA '!BR175</f>
        <v>0</v>
      </c>
      <c r="L468" s="107">
        <f>'BITÁCORA CALIDAD DE AGUA '!BU175</f>
        <v>0</v>
      </c>
      <c r="M468" s="107">
        <f>'BITÁCORA CALIDAD DE AGUA '!BX175</f>
        <v>1</v>
      </c>
      <c r="N468" s="107">
        <f>'BITÁCORA CALIDAD DE AGUA '!CA175</f>
        <v>6</v>
      </c>
      <c r="O468" s="107">
        <f>'BITÁCORA CALIDAD DE AGUA '!CD175</f>
        <v>0</v>
      </c>
      <c r="P468" s="101">
        <f>'BITÁCORA CALIDAD DE AGUA '!CG175</f>
        <v>0</v>
      </c>
      <c r="Q468" s="101">
        <f>'BITÁCORA CALIDAD DE AGUA '!CJ175</f>
        <v>0</v>
      </c>
      <c r="R468" s="101">
        <f>'BITÁCORA CALIDAD DE AGUA '!CM175</f>
        <v>0</v>
      </c>
      <c r="S468" s="101">
        <f>'BITÁCORA CALIDAD DE AGUA '!CP175</f>
        <v>0</v>
      </c>
      <c r="T468" s="138"/>
      <c r="U468" s="138"/>
      <c r="V468" s="138"/>
      <c r="W468" s="101">
        <f>INDEX('Tabla datos 1'!E468:V468,MATCH(DASHBOARD!$B$96,'Tabla datos 1'!$E$1:$V$1,0))</f>
        <v>36</v>
      </c>
      <c r="X468" s="101">
        <f>INDEX('Tabla datos 1'!E468:V468,MATCH(DASHBOARD!$B$275,'Tabla datos 1'!$E$1:$V$1,0))</f>
        <v>36</v>
      </c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</row>
    <row r="469" spans="1:35" s="99" customFormat="1" ht="12.2" customHeight="1" x14ac:dyDescent="0.25">
      <c r="A469" s="82">
        <v>468</v>
      </c>
      <c r="B469" s="100">
        <f t="shared" si="7"/>
        <v>46120</v>
      </c>
      <c r="C469" s="105" t="s">
        <v>136</v>
      </c>
      <c r="D469" s="102">
        <v>2</v>
      </c>
      <c r="E469" s="107">
        <f>'BITÁCORA CALIDAD DE AGUA '!AZ176</f>
        <v>0</v>
      </c>
      <c r="F469" s="107">
        <f>'BITÁCORA CALIDAD DE AGUA '!BC176</f>
        <v>0</v>
      </c>
      <c r="G469" s="107">
        <f>'BITÁCORA CALIDAD DE AGUA '!BF176</f>
        <v>0</v>
      </c>
      <c r="H469" s="107">
        <f>'BITÁCORA CALIDAD DE AGUA '!BI176</f>
        <v>0</v>
      </c>
      <c r="I469" s="107">
        <f>'BITÁCORA CALIDAD DE AGUA '!BL176</f>
        <v>0</v>
      </c>
      <c r="J469" s="107">
        <f>'BITÁCORA CALIDAD DE AGUA '!BO176</f>
        <v>0</v>
      </c>
      <c r="K469" s="107">
        <f>'BITÁCORA CALIDAD DE AGUA '!BR176</f>
        <v>0</v>
      </c>
      <c r="L469" s="107">
        <f>'BITÁCORA CALIDAD DE AGUA '!BU176</f>
        <v>0</v>
      </c>
      <c r="M469" s="107">
        <f>'BITÁCORA CALIDAD DE AGUA '!BX176</f>
        <v>0</v>
      </c>
      <c r="N469" s="107">
        <f>'BITÁCORA CALIDAD DE AGUA '!CA176</f>
        <v>0</v>
      </c>
      <c r="O469" s="107">
        <f>'BITÁCORA CALIDAD DE AGUA '!CD176</f>
        <v>0</v>
      </c>
      <c r="P469" s="101">
        <f>'BITÁCORA CALIDAD DE AGUA '!CG176</f>
        <v>0</v>
      </c>
      <c r="Q469" s="101">
        <f>'BITÁCORA CALIDAD DE AGUA '!CJ176</f>
        <v>0</v>
      </c>
      <c r="R469" s="101">
        <f>'BITÁCORA CALIDAD DE AGUA '!CM176</f>
        <v>0</v>
      </c>
      <c r="S469" s="101">
        <f>'BITÁCORA CALIDAD DE AGUA '!CP176</f>
        <v>0</v>
      </c>
      <c r="T469" s="138"/>
      <c r="U469" s="138"/>
      <c r="V469" s="138"/>
      <c r="W469" s="101">
        <f>INDEX('Tabla datos 1'!E469:V469,MATCH(DASHBOARD!$B$96,'Tabla datos 1'!$E$1:$V$1,0))</f>
        <v>0</v>
      </c>
      <c r="X469" s="101">
        <f>INDEX('Tabla datos 1'!E469:V469,MATCH(DASHBOARD!$B$275,'Tabla datos 1'!$E$1:$V$1,0))</f>
        <v>0</v>
      </c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</row>
    <row r="470" spans="1:35" s="99" customFormat="1" ht="12.2" customHeight="1" x14ac:dyDescent="0.25">
      <c r="A470" s="82">
        <v>469</v>
      </c>
      <c r="B470" s="100">
        <f t="shared" si="7"/>
        <v>46120</v>
      </c>
      <c r="C470" s="105" t="s">
        <v>137</v>
      </c>
      <c r="D470" s="102">
        <v>2</v>
      </c>
      <c r="E470" s="107">
        <f>'BITÁCORA CALIDAD DE AGUA '!AZ177</f>
        <v>0</v>
      </c>
      <c r="F470" s="107">
        <f>'BITÁCORA CALIDAD DE AGUA '!BC177</f>
        <v>0</v>
      </c>
      <c r="G470" s="107">
        <f>'BITÁCORA CALIDAD DE AGUA '!BF177</f>
        <v>0</v>
      </c>
      <c r="H470" s="107">
        <f>'BITÁCORA CALIDAD DE AGUA '!BI177</f>
        <v>0</v>
      </c>
      <c r="I470" s="107">
        <f>'BITÁCORA CALIDAD DE AGUA '!BL177</f>
        <v>0</v>
      </c>
      <c r="J470" s="107">
        <f>'BITÁCORA CALIDAD DE AGUA '!BO177</f>
        <v>0</v>
      </c>
      <c r="K470" s="107">
        <f>'BITÁCORA CALIDAD DE AGUA '!BR177</f>
        <v>0</v>
      </c>
      <c r="L470" s="107">
        <f>'BITÁCORA CALIDAD DE AGUA '!BU177</f>
        <v>0</v>
      </c>
      <c r="M470" s="107">
        <f>'BITÁCORA CALIDAD DE AGUA '!BX177</f>
        <v>0</v>
      </c>
      <c r="N470" s="107">
        <f>'BITÁCORA CALIDAD DE AGUA '!CA177</f>
        <v>0</v>
      </c>
      <c r="O470" s="107">
        <f>'BITÁCORA CALIDAD DE AGUA '!CD177</f>
        <v>0</v>
      </c>
      <c r="P470" s="101">
        <f>'BITÁCORA CALIDAD DE AGUA '!CG177</f>
        <v>0</v>
      </c>
      <c r="Q470" s="101">
        <f>'BITÁCORA CALIDAD DE AGUA '!CJ177</f>
        <v>0</v>
      </c>
      <c r="R470" s="101">
        <f>'BITÁCORA CALIDAD DE AGUA '!CM177</f>
        <v>0</v>
      </c>
      <c r="S470" s="101">
        <f>'BITÁCORA CALIDAD DE AGUA '!CP177</f>
        <v>0</v>
      </c>
      <c r="T470" s="138"/>
      <c r="U470" s="138"/>
      <c r="V470" s="138"/>
      <c r="W470" s="101">
        <f>INDEX('Tabla datos 1'!E470:V470,MATCH(DASHBOARD!$B$96,'Tabla datos 1'!$E$1:$V$1,0))</f>
        <v>0</v>
      </c>
      <c r="X470" s="101">
        <f>INDEX('Tabla datos 1'!E470:V470,MATCH(DASHBOARD!$B$275,'Tabla datos 1'!$E$1:$V$1,0))</f>
        <v>0</v>
      </c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</row>
    <row r="471" spans="1:35" s="99" customFormat="1" ht="12.2" customHeight="1" x14ac:dyDescent="0.25">
      <c r="A471" s="82">
        <v>470</v>
      </c>
      <c r="B471" s="100">
        <f t="shared" si="7"/>
        <v>46120</v>
      </c>
      <c r="C471" s="105" t="s">
        <v>138</v>
      </c>
      <c r="D471" s="102">
        <v>2</v>
      </c>
      <c r="E471" s="107">
        <f>'BITÁCORA CALIDAD DE AGUA '!AZ178</f>
        <v>0</v>
      </c>
      <c r="F471" s="107">
        <f>'BITÁCORA CALIDAD DE AGUA '!BC178</f>
        <v>0</v>
      </c>
      <c r="G471" s="107">
        <f>'BITÁCORA CALIDAD DE AGUA '!BF178</f>
        <v>0</v>
      </c>
      <c r="H471" s="107">
        <f>'BITÁCORA CALIDAD DE AGUA '!BI178</f>
        <v>0</v>
      </c>
      <c r="I471" s="107">
        <f>'BITÁCORA CALIDAD DE AGUA '!BL178</f>
        <v>0</v>
      </c>
      <c r="J471" s="107">
        <f>'BITÁCORA CALIDAD DE AGUA '!BO178</f>
        <v>0</v>
      </c>
      <c r="K471" s="107">
        <f>'BITÁCORA CALIDAD DE AGUA '!BR178</f>
        <v>0</v>
      </c>
      <c r="L471" s="107">
        <f>'BITÁCORA CALIDAD DE AGUA '!BU178</f>
        <v>0</v>
      </c>
      <c r="M471" s="107">
        <f>'BITÁCORA CALIDAD DE AGUA '!BX178</f>
        <v>0</v>
      </c>
      <c r="N471" s="107">
        <f>'BITÁCORA CALIDAD DE AGUA '!CA178</f>
        <v>0</v>
      </c>
      <c r="O471" s="107">
        <f>'BITÁCORA CALIDAD DE AGUA '!CD178</f>
        <v>0</v>
      </c>
      <c r="P471" s="101">
        <f>'BITÁCORA CALIDAD DE AGUA '!CG178</f>
        <v>0</v>
      </c>
      <c r="Q471" s="101">
        <f>'BITÁCORA CALIDAD DE AGUA '!CJ178</f>
        <v>0</v>
      </c>
      <c r="R471" s="101">
        <f>'BITÁCORA CALIDAD DE AGUA '!CM178</f>
        <v>0</v>
      </c>
      <c r="S471" s="101">
        <f>'BITÁCORA CALIDAD DE AGUA '!CP178</f>
        <v>0</v>
      </c>
      <c r="T471" s="138"/>
      <c r="U471" s="138"/>
      <c r="V471" s="138"/>
      <c r="W471" s="101">
        <f>INDEX('Tabla datos 1'!E471:V471,MATCH(DASHBOARD!$B$96,'Tabla datos 1'!$E$1:$V$1,0))</f>
        <v>0</v>
      </c>
      <c r="X471" s="101">
        <f>INDEX('Tabla datos 1'!E471:V471,MATCH(DASHBOARD!$B$275,'Tabla datos 1'!$E$1:$V$1,0))</f>
        <v>0</v>
      </c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</row>
    <row r="472" spans="1:35" s="99" customFormat="1" ht="12.2" customHeight="1" x14ac:dyDescent="0.25">
      <c r="A472" s="82">
        <v>471</v>
      </c>
      <c r="B472" s="100">
        <f t="shared" si="7"/>
        <v>46120</v>
      </c>
      <c r="C472" s="105" t="s">
        <v>139</v>
      </c>
      <c r="D472" s="102">
        <v>2</v>
      </c>
      <c r="E472" s="107">
        <f>'BITÁCORA CALIDAD DE AGUA '!AZ179</f>
        <v>0</v>
      </c>
      <c r="F472" s="107">
        <f>'BITÁCORA CALIDAD DE AGUA '!BC179</f>
        <v>0</v>
      </c>
      <c r="G472" s="107">
        <f>'BITÁCORA CALIDAD DE AGUA '!BF179</f>
        <v>0</v>
      </c>
      <c r="H472" s="107">
        <f>'BITÁCORA CALIDAD DE AGUA '!BI179</f>
        <v>0</v>
      </c>
      <c r="I472" s="107">
        <f>'BITÁCORA CALIDAD DE AGUA '!BL179</f>
        <v>0</v>
      </c>
      <c r="J472" s="107">
        <f>'BITÁCORA CALIDAD DE AGUA '!BO179</f>
        <v>0</v>
      </c>
      <c r="K472" s="107">
        <f>'BITÁCORA CALIDAD DE AGUA '!BR179</f>
        <v>0</v>
      </c>
      <c r="L472" s="107">
        <f>'BITÁCORA CALIDAD DE AGUA '!BU179</f>
        <v>0</v>
      </c>
      <c r="M472" s="107">
        <f>'BITÁCORA CALIDAD DE AGUA '!BX179</f>
        <v>0</v>
      </c>
      <c r="N472" s="107">
        <f>'BITÁCORA CALIDAD DE AGUA '!CA179</f>
        <v>0</v>
      </c>
      <c r="O472" s="107">
        <f>'BITÁCORA CALIDAD DE AGUA '!CD179</f>
        <v>0</v>
      </c>
      <c r="P472" s="101">
        <f>'BITÁCORA CALIDAD DE AGUA '!CG179</f>
        <v>0</v>
      </c>
      <c r="Q472" s="101">
        <f>'BITÁCORA CALIDAD DE AGUA '!CJ179</f>
        <v>0</v>
      </c>
      <c r="R472" s="101">
        <f>'BITÁCORA CALIDAD DE AGUA '!CM179</f>
        <v>0</v>
      </c>
      <c r="S472" s="101">
        <f>'BITÁCORA CALIDAD DE AGUA '!CP179</f>
        <v>0</v>
      </c>
      <c r="T472" s="138"/>
      <c r="U472" s="138"/>
      <c r="V472" s="138"/>
      <c r="W472" s="101">
        <f>INDEX('Tabla datos 1'!E472:V472,MATCH(DASHBOARD!$B$96,'Tabla datos 1'!$E$1:$V$1,0))</f>
        <v>0</v>
      </c>
      <c r="X472" s="101">
        <f>INDEX('Tabla datos 1'!E472:V472,MATCH(DASHBOARD!$B$275,'Tabla datos 1'!$E$1:$V$1,0))</f>
        <v>0</v>
      </c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</row>
    <row r="473" spans="1:35" s="99" customFormat="1" ht="12.2" customHeight="1" x14ac:dyDescent="0.25">
      <c r="A473" s="82">
        <v>472</v>
      </c>
      <c r="B473" s="100">
        <f t="shared" si="7"/>
        <v>46120</v>
      </c>
      <c r="C473" s="105" t="s">
        <v>140</v>
      </c>
      <c r="D473" s="102">
        <v>2</v>
      </c>
      <c r="E473" s="107">
        <f>'BITÁCORA CALIDAD DE AGUA '!AZ180</f>
        <v>0</v>
      </c>
      <c r="F473" s="107">
        <f>'BITÁCORA CALIDAD DE AGUA '!BC180</f>
        <v>0</v>
      </c>
      <c r="G473" s="107">
        <f>'BITÁCORA CALIDAD DE AGUA '!BF180</f>
        <v>0</v>
      </c>
      <c r="H473" s="107">
        <f>'BITÁCORA CALIDAD DE AGUA '!BI180</f>
        <v>0</v>
      </c>
      <c r="I473" s="107">
        <f>'BITÁCORA CALIDAD DE AGUA '!BL180</f>
        <v>0</v>
      </c>
      <c r="J473" s="107">
        <f>'BITÁCORA CALIDAD DE AGUA '!BO180</f>
        <v>0</v>
      </c>
      <c r="K473" s="107">
        <f>'BITÁCORA CALIDAD DE AGUA '!BR180</f>
        <v>0</v>
      </c>
      <c r="L473" s="107">
        <f>'BITÁCORA CALIDAD DE AGUA '!BU180</f>
        <v>0</v>
      </c>
      <c r="M473" s="107">
        <f>'BITÁCORA CALIDAD DE AGUA '!BX180</f>
        <v>0</v>
      </c>
      <c r="N473" s="107">
        <f>'BITÁCORA CALIDAD DE AGUA '!CA180</f>
        <v>0</v>
      </c>
      <c r="O473" s="107">
        <f>'BITÁCORA CALIDAD DE AGUA '!CD180</f>
        <v>0</v>
      </c>
      <c r="P473" s="101">
        <f>'BITÁCORA CALIDAD DE AGUA '!CG180</f>
        <v>0</v>
      </c>
      <c r="Q473" s="101">
        <f>'BITÁCORA CALIDAD DE AGUA '!CJ180</f>
        <v>0</v>
      </c>
      <c r="R473" s="101">
        <f>'BITÁCORA CALIDAD DE AGUA '!CM180</f>
        <v>0</v>
      </c>
      <c r="S473" s="101">
        <f>'BITÁCORA CALIDAD DE AGUA '!CP180</f>
        <v>0</v>
      </c>
      <c r="T473" s="138"/>
      <c r="U473" s="138"/>
      <c r="V473" s="138"/>
      <c r="W473" s="101">
        <f>INDEX('Tabla datos 1'!E473:V473,MATCH(DASHBOARD!$B$96,'Tabla datos 1'!$E$1:$V$1,0))</f>
        <v>0</v>
      </c>
      <c r="X473" s="101">
        <f>INDEX('Tabla datos 1'!E473:V473,MATCH(DASHBOARD!$B$275,'Tabla datos 1'!$E$1:$V$1,0))</f>
        <v>0</v>
      </c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</row>
    <row r="474" spans="1:35" s="99" customFormat="1" ht="12.2" customHeight="1" x14ac:dyDescent="0.25">
      <c r="A474" s="82">
        <v>473</v>
      </c>
      <c r="B474" s="100">
        <f t="shared" si="7"/>
        <v>46120</v>
      </c>
      <c r="C474" s="105" t="s">
        <v>141</v>
      </c>
      <c r="D474" s="102">
        <v>2</v>
      </c>
      <c r="E474" s="107">
        <f>'BITÁCORA CALIDAD DE AGUA '!AZ181</f>
        <v>0</v>
      </c>
      <c r="F474" s="107">
        <f>'BITÁCORA CALIDAD DE AGUA '!BC181</f>
        <v>0</v>
      </c>
      <c r="G474" s="107">
        <f>'BITÁCORA CALIDAD DE AGUA '!BF181</f>
        <v>0</v>
      </c>
      <c r="H474" s="107">
        <f>'BITÁCORA CALIDAD DE AGUA '!BI181</f>
        <v>0</v>
      </c>
      <c r="I474" s="107">
        <f>'BITÁCORA CALIDAD DE AGUA '!BL181</f>
        <v>0</v>
      </c>
      <c r="J474" s="107">
        <f>'BITÁCORA CALIDAD DE AGUA '!BO181</f>
        <v>0</v>
      </c>
      <c r="K474" s="107">
        <f>'BITÁCORA CALIDAD DE AGUA '!BR181</f>
        <v>0</v>
      </c>
      <c r="L474" s="107">
        <f>'BITÁCORA CALIDAD DE AGUA '!BU181</f>
        <v>0</v>
      </c>
      <c r="M474" s="107">
        <f>'BITÁCORA CALIDAD DE AGUA '!BX181</f>
        <v>0</v>
      </c>
      <c r="N474" s="107">
        <f>'BITÁCORA CALIDAD DE AGUA '!CA181</f>
        <v>0</v>
      </c>
      <c r="O474" s="107">
        <f>'BITÁCORA CALIDAD DE AGUA '!CD181</f>
        <v>0</v>
      </c>
      <c r="P474" s="101">
        <f>'BITÁCORA CALIDAD DE AGUA '!CG181</f>
        <v>0</v>
      </c>
      <c r="Q474" s="101">
        <f>'BITÁCORA CALIDAD DE AGUA '!CJ181</f>
        <v>0</v>
      </c>
      <c r="R474" s="101">
        <f>'BITÁCORA CALIDAD DE AGUA '!CM181</f>
        <v>0</v>
      </c>
      <c r="S474" s="101">
        <f>'BITÁCORA CALIDAD DE AGUA '!CP181</f>
        <v>0</v>
      </c>
      <c r="T474" s="138"/>
      <c r="U474" s="138"/>
      <c r="V474" s="138"/>
      <c r="W474" s="101">
        <f>INDEX('Tabla datos 1'!E474:V474,MATCH(DASHBOARD!$B$96,'Tabla datos 1'!$E$1:$V$1,0))</f>
        <v>0</v>
      </c>
      <c r="X474" s="101">
        <f>INDEX('Tabla datos 1'!E474:V474,MATCH(DASHBOARD!$B$275,'Tabla datos 1'!$E$1:$V$1,0))</f>
        <v>0</v>
      </c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</row>
    <row r="475" spans="1:35" s="99" customFormat="1" ht="12.2" customHeight="1" x14ac:dyDescent="0.25">
      <c r="A475" s="82">
        <v>474</v>
      </c>
      <c r="B475" s="100">
        <f t="shared" si="7"/>
        <v>46120</v>
      </c>
      <c r="C475" s="105" t="s">
        <v>142</v>
      </c>
      <c r="D475" s="102">
        <v>2</v>
      </c>
      <c r="E475" s="107">
        <f>'BITÁCORA CALIDAD DE AGUA '!AZ182</f>
        <v>0</v>
      </c>
      <c r="F475" s="107">
        <f>'BITÁCORA CALIDAD DE AGUA '!BC182</f>
        <v>0</v>
      </c>
      <c r="G475" s="107">
        <f>'BITÁCORA CALIDAD DE AGUA '!BF182</f>
        <v>0</v>
      </c>
      <c r="H475" s="107">
        <f>'BITÁCORA CALIDAD DE AGUA '!BI182</f>
        <v>0</v>
      </c>
      <c r="I475" s="107">
        <f>'BITÁCORA CALIDAD DE AGUA '!BL182</f>
        <v>0</v>
      </c>
      <c r="J475" s="107">
        <f>'BITÁCORA CALIDAD DE AGUA '!BO182</f>
        <v>0</v>
      </c>
      <c r="K475" s="107">
        <f>'BITÁCORA CALIDAD DE AGUA '!BR182</f>
        <v>0</v>
      </c>
      <c r="L475" s="107">
        <f>'BITÁCORA CALIDAD DE AGUA '!BU182</f>
        <v>0</v>
      </c>
      <c r="M475" s="107">
        <f>'BITÁCORA CALIDAD DE AGUA '!BX182</f>
        <v>0</v>
      </c>
      <c r="N475" s="107">
        <f>'BITÁCORA CALIDAD DE AGUA '!CA182</f>
        <v>0</v>
      </c>
      <c r="O475" s="107">
        <f>'BITÁCORA CALIDAD DE AGUA '!CD182</f>
        <v>0</v>
      </c>
      <c r="P475" s="101">
        <f>'BITÁCORA CALIDAD DE AGUA '!CG182</f>
        <v>0</v>
      </c>
      <c r="Q475" s="101">
        <f>'BITÁCORA CALIDAD DE AGUA '!CJ182</f>
        <v>0</v>
      </c>
      <c r="R475" s="101">
        <f>'BITÁCORA CALIDAD DE AGUA '!CM182</f>
        <v>0</v>
      </c>
      <c r="S475" s="101">
        <f>'BITÁCORA CALIDAD DE AGUA '!CP182</f>
        <v>0</v>
      </c>
      <c r="T475" s="138"/>
      <c r="U475" s="138"/>
      <c r="V475" s="138"/>
      <c r="W475" s="101">
        <f>INDEX('Tabla datos 1'!E475:V475,MATCH(DASHBOARD!$B$96,'Tabla datos 1'!$E$1:$V$1,0))</f>
        <v>0</v>
      </c>
      <c r="X475" s="101">
        <f>INDEX('Tabla datos 1'!E475:V475,MATCH(DASHBOARD!$B$275,'Tabla datos 1'!$E$1:$V$1,0))</f>
        <v>0</v>
      </c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</row>
    <row r="476" spans="1:35" s="99" customFormat="1" ht="12.2" customHeight="1" x14ac:dyDescent="0.25">
      <c r="A476" s="82">
        <v>475</v>
      </c>
      <c r="B476" s="100">
        <f t="shared" si="7"/>
        <v>46120</v>
      </c>
      <c r="C476" s="105" t="s">
        <v>143</v>
      </c>
      <c r="D476" s="102">
        <v>2</v>
      </c>
      <c r="E476" s="107">
        <f>'BITÁCORA CALIDAD DE AGUA '!AZ183</f>
        <v>0</v>
      </c>
      <c r="F476" s="107">
        <f>'BITÁCORA CALIDAD DE AGUA '!BC183</f>
        <v>0</v>
      </c>
      <c r="G476" s="107">
        <f>'BITÁCORA CALIDAD DE AGUA '!BF183</f>
        <v>0</v>
      </c>
      <c r="H476" s="107">
        <f>'BITÁCORA CALIDAD DE AGUA '!BI183</f>
        <v>0</v>
      </c>
      <c r="I476" s="107">
        <f>'BITÁCORA CALIDAD DE AGUA '!BL183</f>
        <v>0</v>
      </c>
      <c r="J476" s="107">
        <f>'BITÁCORA CALIDAD DE AGUA '!BO183</f>
        <v>0</v>
      </c>
      <c r="K476" s="107">
        <f>'BITÁCORA CALIDAD DE AGUA '!BR183</f>
        <v>0</v>
      </c>
      <c r="L476" s="107">
        <f>'BITÁCORA CALIDAD DE AGUA '!BU183</f>
        <v>0</v>
      </c>
      <c r="M476" s="107">
        <f>'BITÁCORA CALIDAD DE AGUA '!BX183</f>
        <v>0</v>
      </c>
      <c r="N476" s="107">
        <f>'BITÁCORA CALIDAD DE AGUA '!CA183</f>
        <v>0</v>
      </c>
      <c r="O476" s="107">
        <f>'BITÁCORA CALIDAD DE AGUA '!CD183</f>
        <v>0</v>
      </c>
      <c r="P476" s="101">
        <f>'BITÁCORA CALIDAD DE AGUA '!CG183</f>
        <v>0</v>
      </c>
      <c r="Q476" s="101">
        <f>'BITÁCORA CALIDAD DE AGUA '!CJ183</f>
        <v>0</v>
      </c>
      <c r="R476" s="101">
        <f>'BITÁCORA CALIDAD DE AGUA '!CM183</f>
        <v>0</v>
      </c>
      <c r="S476" s="101">
        <f>'BITÁCORA CALIDAD DE AGUA '!CP183</f>
        <v>0</v>
      </c>
      <c r="T476" s="138"/>
      <c r="U476" s="138"/>
      <c r="V476" s="138"/>
      <c r="W476" s="101">
        <f>INDEX('Tabla datos 1'!E476:V476,MATCH(DASHBOARD!$B$96,'Tabla datos 1'!$E$1:$V$1,0))</f>
        <v>0</v>
      </c>
      <c r="X476" s="101">
        <f>INDEX('Tabla datos 1'!E476:V476,MATCH(DASHBOARD!$B$275,'Tabla datos 1'!$E$1:$V$1,0))</f>
        <v>0</v>
      </c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</row>
    <row r="477" spans="1:35" s="99" customFormat="1" ht="12.2" customHeight="1" x14ac:dyDescent="0.25">
      <c r="A477" s="82">
        <v>476</v>
      </c>
      <c r="B477" s="100">
        <f t="shared" si="7"/>
        <v>46120</v>
      </c>
      <c r="C477" s="105" t="s">
        <v>144</v>
      </c>
      <c r="D477" s="102">
        <v>2</v>
      </c>
      <c r="E477" s="107">
        <f>'BITÁCORA CALIDAD DE AGUA '!AZ184</f>
        <v>0</v>
      </c>
      <c r="F477" s="107">
        <f>'BITÁCORA CALIDAD DE AGUA '!BC184</f>
        <v>0</v>
      </c>
      <c r="G477" s="107">
        <f>'BITÁCORA CALIDAD DE AGUA '!BF184</f>
        <v>0</v>
      </c>
      <c r="H477" s="107">
        <f>'BITÁCORA CALIDAD DE AGUA '!BI184</f>
        <v>0</v>
      </c>
      <c r="I477" s="107">
        <f>'BITÁCORA CALIDAD DE AGUA '!BL184</f>
        <v>0</v>
      </c>
      <c r="J477" s="107">
        <f>'BITÁCORA CALIDAD DE AGUA '!BO184</f>
        <v>0</v>
      </c>
      <c r="K477" s="107">
        <f>'BITÁCORA CALIDAD DE AGUA '!BR184</f>
        <v>0</v>
      </c>
      <c r="L477" s="107">
        <f>'BITÁCORA CALIDAD DE AGUA '!BU184</f>
        <v>0</v>
      </c>
      <c r="M477" s="107">
        <f>'BITÁCORA CALIDAD DE AGUA '!BX184</f>
        <v>0</v>
      </c>
      <c r="N477" s="107">
        <f>'BITÁCORA CALIDAD DE AGUA '!CA184</f>
        <v>0</v>
      </c>
      <c r="O477" s="107">
        <f>'BITÁCORA CALIDAD DE AGUA '!CD184</f>
        <v>0</v>
      </c>
      <c r="P477" s="101">
        <f>'BITÁCORA CALIDAD DE AGUA '!CG184</f>
        <v>0</v>
      </c>
      <c r="Q477" s="101">
        <f>'BITÁCORA CALIDAD DE AGUA '!CJ184</f>
        <v>0</v>
      </c>
      <c r="R477" s="101">
        <f>'BITÁCORA CALIDAD DE AGUA '!CM184</f>
        <v>0</v>
      </c>
      <c r="S477" s="101">
        <f>'BITÁCORA CALIDAD DE AGUA '!CP184</f>
        <v>0</v>
      </c>
      <c r="T477" s="138"/>
      <c r="U477" s="138"/>
      <c r="V477" s="138"/>
      <c r="W477" s="101">
        <f>INDEX('Tabla datos 1'!E477:V477,MATCH(DASHBOARD!$B$96,'Tabla datos 1'!$E$1:$V$1,0))</f>
        <v>0</v>
      </c>
      <c r="X477" s="101">
        <f>INDEX('Tabla datos 1'!E477:V477,MATCH(DASHBOARD!$B$275,'Tabla datos 1'!$E$1:$V$1,0))</f>
        <v>0</v>
      </c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</row>
    <row r="478" spans="1:35" s="99" customFormat="1" ht="12.2" customHeight="1" x14ac:dyDescent="0.25">
      <c r="A478" s="82">
        <v>477</v>
      </c>
      <c r="B478" s="100">
        <f t="shared" si="7"/>
        <v>46120</v>
      </c>
      <c r="C478" s="105" t="s">
        <v>145</v>
      </c>
      <c r="D478" s="102">
        <v>2</v>
      </c>
      <c r="E478" s="107">
        <f>'BITÁCORA CALIDAD DE AGUA '!AZ185</f>
        <v>0</v>
      </c>
      <c r="F478" s="107">
        <f>'BITÁCORA CALIDAD DE AGUA '!BC185</f>
        <v>0</v>
      </c>
      <c r="G478" s="107">
        <f>'BITÁCORA CALIDAD DE AGUA '!BF185</f>
        <v>0</v>
      </c>
      <c r="H478" s="107">
        <f>'BITÁCORA CALIDAD DE AGUA '!BI185</f>
        <v>0</v>
      </c>
      <c r="I478" s="107">
        <f>'BITÁCORA CALIDAD DE AGUA '!BL185</f>
        <v>0</v>
      </c>
      <c r="J478" s="107">
        <f>'BITÁCORA CALIDAD DE AGUA '!BO185</f>
        <v>0</v>
      </c>
      <c r="K478" s="107">
        <f>'BITÁCORA CALIDAD DE AGUA '!BR185</f>
        <v>0</v>
      </c>
      <c r="L478" s="107">
        <f>'BITÁCORA CALIDAD DE AGUA '!BU185</f>
        <v>0</v>
      </c>
      <c r="M478" s="107">
        <f>'BITÁCORA CALIDAD DE AGUA '!BX185</f>
        <v>0</v>
      </c>
      <c r="N478" s="107">
        <f>'BITÁCORA CALIDAD DE AGUA '!CA185</f>
        <v>0</v>
      </c>
      <c r="O478" s="107">
        <f>'BITÁCORA CALIDAD DE AGUA '!CD185</f>
        <v>0</v>
      </c>
      <c r="P478" s="101">
        <f>'BITÁCORA CALIDAD DE AGUA '!CG185</f>
        <v>0</v>
      </c>
      <c r="Q478" s="101">
        <f>'BITÁCORA CALIDAD DE AGUA '!CJ185</f>
        <v>0</v>
      </c>
      <c r="R478" s="101">
        <f>'BITÁCORA CALIDAD DE AGUA '!CM185</f>
        <v>0</v>
      </c>
      <c r="S478" s="101">
        <f>'BITÁCORA CALIDAD DE AGUA '!CP185</f>
        <v>0</v>
      </c>
      <c r="T478" s="138"/>
      <c r="U478" s="138"/>
      <c r="V478" s="138"/>
      <c r="W478" s="101">
        <f>INDEX('Tabla datos 1'!E478:V478,MATCH(DASHBOARD!$B$96,'Tabla datos 1'!$E$1:$V$1,0))</f>
        <v>0</v>
      </c>
      <c r="X478" s="101">
        <f>INDEX('Tabla datos 1'!E478:V478,MATCH(DASHBOARD!$B$275,'Tabla datos 1'!$E$1:$V$1,0))</f>
        <v>0</v>
      </c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</row>
    <row r="479" spans="1:35" s="99" customFormat="1" ht="12.2" customHeight="1" x14ac:dyDescent="0.25">
      <c r="A479" s="82">
        <v>478</v>
      </c>
      <c r="B479" s="100">
        <f t="shared" si="7"/>
        <v>46120</v>
      </c>
      <c r="C479" s="105" t="s">
        <v>146</v>
      </c>
      <c r="D479" s="102">
        <v>2</v>
      </c>
      <c r="E479" s="107">
        <f>'BITÁCORA CALIDAD DE AGUA '!AZ186</f>
        <v>0</v>
      </c>
      <c r="F479" s="107">
        <f>'BITÁCORA CALIDAD DE AGUA '!BC186</f>
        <v>0</v>
      </c>
      <c r="G479" s="107">
        <f>'BITÁCORA CALIDAD DE AGUA '!BF186</f>
        <v>0</v>
      </c>
      <c r="H479" s="107">
        <f>'BITÁCORA CALIDAD DE AGUA '!BI186</f>
        <v>0</v>
      </c>
      <c r="I479" s="107">
        <f>'BITÁCORA CALIDAD DE AGUA '!BL186</f>
        <v>0</v>
      </c>
      <c r="J479" s="107">
        <f>'BITÁCORA CALIDAD DE AGUA '!BO186</f>
        <v>0</v>
      </c>
      <c r="K479" s="107">
        <f>'BITÁCORA CALIDAD DE AGUA '!BR186</f>
        <v>0</v>
      </c>
      <c r="L479" s="107">
        <f>'BITÁCORA CALIDAD DE AGUA '!BU186</f>
        <v>0</v>
      </c>
      <c r="M479" s="107">
        <f>'BITÁCORA CALIDAD DE AGUA '!BX186</f>
        <v>0</v>
      </c>
      <c r="N479" s="107">
        <f>'BITÁCORA CALIDAD DE AGUA '!CA186</f>
        <v>0</v>
      </c>
      <c r="O479" s="107">
        <f>'BITÁCORA CALIDAD DE AGUA '!CD186</f>
        <v>0</v>
      </c>
      <c r="P479" s="101">
        <f>'BITÁCORA CALIDAD DE AGUA '!CG186</f>
        <v>0</v>
      </c>
      <c r="Q479" s="101">
        <f>'BITÁCORA CALIDAD DE AGUA '!CJ186</f>
        <v>0</v>
      </c>
      <c r="R479" s="101">
        <f>'BITÁCORA CALIDAD DE AGUA '!CM186</f>
        <v>0</v>
      </c>
      <c r="S479" s="101">
        <f>'BITÁCORA CALIDAD DE AGUA '!CP186</f>
        <v>0</v>
      </c>
      <c r="T479" s="138"/>
      <c r="U479" s="138"/>
      <c r="V479" s="138"/>
      <c r="W479" s="101">
        <f>INDEX('Tabla datos 1'!E479:V479,MATCH(DASHBOARD!$B$96,'Tabla datos 1'!$E$1:$V$1,0))</f>
        <v>0</v>
      </c>
      <c r="X479" s="101">
        <f>INDEX('Tabla datos 1'!E479:V479,MATCH(DASHBOARD!$B$275,'Tabla datos 1'!$E$1:$V$1,0))</f>
        <v>0</v>
      </c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</row>
    <row r="480" spans="1:35" s="99" customFormat="1" x14ac:dyDescent="0.25">
      <c r="A480" s="82">
        <v>479</v>
      </c>
      <c r="B480" s="100">
        <f t="shared" si="7"/>
        <v>46120</v>
      </c>
      <c r="C480" s="105" t="s">
        <v>147</v>
      </c>
      <c r="D480" s="102">
        <v>2</v>
      </c>
      <c r="E480" s="107">
        <f>'BITÁCORA CALIDAD DE AGUA '!AZ187</f>
        <v>0</v>
      </c>
      <c r="F480" s="107">
        <f>'BITÁCORA CALIDAD DE AGUA '!BC187</f>
        <v>0</v>
      </c>
      <c r="G480" s="107">
        <f>'BITÁCORA CALIDAD DE AGUA '!BF187</f>
        <v>0</v>
      </c>
      <c r="H480" s="107">
        <f>'BITÁCORA CALIDAD DE AGUA '!BI187</f>
        <v>0</v>
      </c>
      <c r="I480" s="107">
        <f>'BITÁCORA CALIDAD DE AGUA '!BL187</f>
        <v>0</v>
      </c>
      <c r="J480" s="107">
        <f>'BITÁCORA CALIDAD DE AGUA '!BO187</f>
        <v>0</v>
      </c>
      <c r="K480" s="107">
        <f>'BITÁCORA CALIDAD DE AGUA '!BR187</f>
        <v>0</v>
      </c>
      <c r="L480" s="107">
        <f>'BITÁCORA CALIDAD DE AGUA '!BU187</f>
        <v>0</v>
      </c>
      <c r="M480" s="107">
        <f>'BITÁCORA CALIDAD DE AGUA '!BX187</f>
        <v>0</v>
      </c>
      <c r="N480" s="107">
        <f>'BITÁCORA CALIDAD DE AGUA '!CA187</f>
        <v>0</v>
      </c>
      <c r="O480" s="107">
        <f>'BITÁCORA CALIDAD DE AGUA '!CD187</f>
        <v>0</v>
      </c>
      <c r="P480" s="101">
        <f>'BITÁCORA CALIDAD DE AGUA '!CG187</f>
        <v>0</v>
      </c>
      <c r="Q480" s="101">
        <f>'BITÁCORA CALIDAD DE AGUA '!CJ187</f>
        <v>0</v>
      </c>
      <c r="R480" s="101">
        <f>'BITÁCORA CALIDAD DE AGUA '!CM187</f>
        <v>0</v>
      </c>
      <c r="S480" s="101">
        <f>'BITÁCORA CALIDAD DE AGUA '!CP187</f>
        <v>0</v>
      </c>
      <c r="T480" s="138"/>
      <c r="U480" s="138"/>
      <c r="V480" s="138"/>
      <c r="W480" s="101">
        <f>INDEX('Tabla datos 1'!E480:V480,MATCH(DASHBOARD!$B$96,'Tabla datos 1'!$E$1:$V$1,0))</f>
        <v>0</v>
      </c>
      <c r="X480" s="101">
        <f>INDEX('Tabla datos 1'!E480:V480,MATCH(DASHBOARD!$B$275,'Tabla datos 1'!$E$1:$V$1,0))</f>
        <v>0</v>
      </c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</row>
    <row r="481" spans="1:35" s="99" customFormat="1" x14ac:dyDescent="0.25">
      <c r="A481" s="82">
        <v>480</v>
      </c>
      <c r="B481" s="100">
        <f t="shared" si="7"/>
        <v>46120</v>
      </c>
      <c r="C481" s="105" t="s">
        <v>148</v>
      </c>
      <c r="D481" s="102">
        <v>2</v>
      </c>
      <c r="E481" s="107">
        <f>'BITÁCORA CALIDAD DE AGUA '!AZ188</f>
        <v>0</v>
      </c>
      <c r="F481" s="107">
        <f>'BITÁCORA CALIDAD DE AGUA '!BC188</f>
        <v>0</v>
      </c>
      <c r="G481" s="107">
        <f>'BITÁCORA CALIDAD DE AGUA '!BF188</f>
        <v>0</v>
      </c>
      <c r="H481" s="107">
        <f>'BITÁCORA CALIDAD DE AGUA '!BI188</f>
        <v>0</v>
      </c>
      <c r="I481" s="107">
        <f>'BITÁCORA CALIDAD DE AGUA '!BL188</f>
        <v>0</v>
      </c>
      <c r="J481" s="107">
        <f>'BITÁCORA CALIDAD DE AGUA '!BO188</f>
        <v>0</v>
      </c>
      <c r="K481" s="107">
        <f>'BITÁCORA CALIDAD DE AGUA '!BR188</f>
        <v>0</v>
      </c>
      <c r="L481" s="107">
        <f>'BITÁCORA CALIDAD DE AGUA '!BU188</f>
        <v>0</v>
      </c>
      <c r="M481" s="107">
        <f>'BITÁCORA CALIDAD DE AGUA '!BX188</f>
        <v>0</v>
      </c>
      <c r="N481" s="107">
        <f>'BITÁCORA CALIDAD DE AGUA '!CA188</f>
        <v>0</v>
      </c>
      <c r="O481" s="107">
        <f>'BITÁCORA CALIDAD DE AGUA '!CD188</f>
        <v>0</v>
      </c>
      <c r="P481" s="101">
        <f>'BITÁCORA CALIDAD DE AGUA '!CG188</f>
        <v>0</v>
      </c>
      <c r="Q481" s="101">
        <f>'BITÁCORA CALIDAD DE AGUA '!CJ188</f>
        <v>0</v>
      </c>
      <c r="R481" s="101">
        <f>'BITÁCORA CALIDAD DE AGUA '!CM188</f>
        <v>0</v>
      </c>
      <c r="S481" s="101">
        <f>'BITÁCORA CALIDAD DE AGUA '!CP188</f>
        <v>0</v>
      </c>
      <c r="T481" s="138"/>
      <c r="U481" s="138"/>
      <c r="V481" s="138"/>
      <c r="W481" s="101">
        <f>INDEX('Tabla datos 1'!E481:V481,MATCH(DASHBOARD!$B$96,'Tabla datos 1'!$E$1:$V$1,0))</f>
        <v>0</v>
      </c>
      <c r="X481" s="101">
        <f>INDEX('Tabla datos 1'!E481:V481,MATCH(DASHBOARD!$B$275,'Tabla datos 1'!$E$1:$V$1,0))</f>
        <v>0</v>
      </c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</row>
    <row r="482" spans="1:35" s="99" customFormat="1" x14ac:dyDescent="0.25">
      <c r="A482" s="82">
        <v>481</v>
      </c>
      <c r="B482" s="100">
        <f t="shared" si="7"/>
        <v>46120</v>
      </c>
      <c r="C482" s="105" t="s">
        <v>149</v>
      </c>
      <c r="D482" s="102">
        <v>2</v>
      </c>
      <c r="E482" s="107">
        <f>'BITÁCORA CALIDAD DE AGUA '!AZ189</f>
        <v>6520</v>
      </c>
      <c r="F482" s="107">
        <f>'BITÁCORA CALIDAD DE AGUA '!BC189</f>
        <v>4520</v>
      </c>
      <c r="G482" s="107">
        <f>'BITÁCORA CALIDAD DE AGUA '!BF189</f>
        <v>4550</v>
      </c>
      <c r="H482" s="107">
        <f>'BITÁCORA CALIDAD DE AGUA '!BI189</f>
        <v>0</v>
      </c>
      <c r="I482" s="107">
        <f>'BITÁCORA CALIDAD DE AGUA '!BL189</f>
        <v>0</v>
      </c>
      <c r="J482" s="107">
        <f>'BITÁCORA CALIDAD DE AGUA '!BO189</f>
        <v>0</v>
      </c>
      <c r="K482" s="107">
        <f>'BITÁCORA CALIDAD DE AGUA '!BR189</f>
        <v>0</v>
      </c>
      <c r="L482" s="107">
        <f>'BITÁCORA CALIDAD DE AGUA '!BU189</f>
        <v>4730</v>
      </c>
      <c r="M482" s="107">
        <f>'BITÁCORA CALIDAD DE AGUA '!BX189</f>
        <v>4790</v>
      </c>
      <c r="N482" s="107">
        <f>'BITÁCORA CALIDAD DE AGUA '!CA189</f>
        <v>11450</v>
      </c>
      <c r="O482" s="107">
        <f>'BITÁCORA CALIDAD DE AGUA '!CD189</f>
        <v>0</v>
      </c>
      <c r="P482" s="101">
        <f>'BITÁCORA CALIDAD DE AGUA '!CG189</f>
        <v>0</v>
      </c>
      <c r="Q482" s="101">
        <f>'BITÁCORA CALIDAD DE AGUA '!CJ189</f>
        <v>0</v>
      </c>
      <c r="R482" s="101">
        <f>'BITÁCORA CALIDAD DE AGUA '!CM189</f>
        <v>0</v>
      </c>
      <c r="S482" s="101">
        <f>'BITÁCORA CALIDAD DE AGUA '!CP189</f>
        <v>0</v>
      </c>
      <c r="T482" s="138"/>
      <c r="U482" s="138"/>
      <c r="V482" s="138"/>
      <c r="W482" s="101">
        <f>INDEX('Tabla datos 1'!E482:V482,MATCH(DASHBOARD!$B$96,'Tabla datos 1'!$E$1:$V$1,0))</f>
        <v>4550</v>
      </c>
      <c r="X482" s="101">
        <f>INDEX('Tabla datos 1'!E482:V482,MATCH(DASHBOARD!$B$275,'Tabla datos 1'!$E$1:$V$1,0))</f>
        <v>4550</v>
      </c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</row>
    <row r="483" spans="1:35" s="99" customFormat="1" x14ac:dyDescent="0.25">
      <c r="A483" s="82">
        <v>482</v>
      </c>
      <c r="B483" s="100">
        <f t="shared" si="7"/>
        <v>46120</v>
      </c>
      <c r="C483" s="105" t="s">
        <v>150</v>
      </c>
      <c r="D483" s="102">
        <v>2</v>
      </c>
      <c r="E483" s="107">
        <f>'BITÁCORA CALIDAD DE AGUA '!AZ190</f>
        <v>5127</v>
      </c>
      <c r="F483" s="107">
        <f>'BITÁCORA CALIDAD DE AGUA '!BC190</f>
        <v>4218</v>
      </c>
      <c r="G483" s="107">
        <f>'BITÁCORA CALIDAD DE AGUA '!BF190</f>
        <v>826</v>
      </c>
      <c r="H483" s="107">
        <f>'BITÁCORA CALIDAD DE AGUA '!BI190</f>
        <v>0</v>
      </c>
      <c r="I483" s="107">
        <f>'BITÁCORA CALIDAD DE AGUA '!BL190</f>
        <v>0</v>
      </c>
      <c r="J483" s="107">
        <f>'BITÁCORA CALIDAD DE AGUA '!BO190</f>
        <v>0</v>
      </c>
      <c r="K483" s="107">
        <f>'BITÁCORA CALIDAD DE AGUA '!BR190</f>
        <v>0</v>
      </c>
      <c r="L483" s="107">
        <f>'BITÁCORA CALIDAD DE AGUA '!BU190</f>
        <v>583</v>
      </c>
      <c r="M483" s="107">
        <f>'BITÁCORA CALIDAD DE AGUA '!BX190</f>
        <v>600</v>
      </c>
      <c r="N483" s="107">
        <f>'BITÁCORA CALIDAD DE AGUA '!CA190</f>
        <v>1854</v>
      </c>
      <c r="O483" s="107">
        <f>'BITÁCORA CALIDAD DE AGUA '!CD190</f>
        <v>0</v>
      </c>
      <c r="P483" s="101">
        <f>'BITÁCORA CALIDAD DE AGUA '!CG190</f>
        <v>0</v>
      </c>
      <c r="Q483" s="101">
        <f>'BITÁCORA CALIDAD DE AGUA '!CJ190</f>
        <v>0</v>
      </c>
      <c r="R483" s="101">
        <f>'BITÁCORA CALIDAD DE AGUA '!CM190</f>
        <v>0</v>
      </c>
      <c r="S483" s="101">
        <f>'BITÁCORA CALIDAD DE AGUA '!CP190</f>
        <v>0</v>
      </c>
      <c r="T483" s="138"/>
      <c r="U483" s="138"/>
      <c r="V483" s="138"/>
      <c r="W483" s="101">
        <f>INDEX('Tabla datos 1'!E483:V483,MATCH(DASHBOARD!$B$96,'Tabla datos 1'!$E$1:$V$1,0))</f>
        <v>826</v>
      </c>
      <c r="X483" s="101">
        <f>INDEX('Tabla datos 1'!E483:V483,MATCH(DASHBOARD!$B$275,'Tabla datos 1'!$E$1:$V$1,0))</f>
        <v>826</v>
      </c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</row>
    <row r="484" spans="1:35" s="112" customFormat="1" ht="15.75" thickBot="1" x14ac:dyDescent="0.3">
      <c r="A484" s="82">
        <v>483</v>
      </c>
      <c r="B484" s="100">
        <f t="shared" si="7"/>
        <v>46120</v>
      </c>
      <c r="C484" s="108" t="s">
        <v>151</v>
      </c>
      <c r="D484" s="109">
        <v>2</v>
      </c>
      <c r="E484" s="110">
        <f>'BITÁCORA CALIDAD DE AGUA '!AZ191</f>
        <v>0</v>
      </c>
      <c r="F484" s="110">
        <f>'BITÁCORA CALIDAD DE AGUA '!BC191</f>
        <v>0</v>
      </c>
      <c r="G484" s="110">
        <f>'BITÁCORA CALIDAD DE AGUA '!BF191</f>
        <v>0</v>
      </c>
      <c r="H484" s="110">
        <f>'BITÁCORA CALIDAD DE AGUA '!BI191</f>
        <v>0</v>
      </c>
      <c r="I484" s="110">
        <f>'BITÁCORA CALIDAD DE AGUA '!BL191</f>
        <v>0</v>
      </c>
      <c r="J484" s="110">
        <f>'BITÁCORA CALIDAD DE AGUA '!BO191</f>
        <v>0</v>
      </c>
      <c r="K484" s="110">
        <f>'BITÁCORA CALIDAD DE AGUA '!BR191</f>
        <v>0</v>
      </c>
      <c r="L484" s="110">
        <f>'BITÁCORA CALIDAD DE AGUA '!BU191</f>
        <v>0</v>
      </c>
      <c r="M484" s="110">
        <f>'BITÁCORA CALIDAD DE AGUA '!BX191</f>
        <v>0</v>
      </c>
      <c r="N484" s="110">
        <f>'BITÁCORA CALIDAD DE AGUA '!CA191</f>
        <v>0</v>
      </c>
      <c r="O484" s="110">
        <f>'BITÁCORA CALIDAD DE AGUA '!CD191</f>
        <v>0</v>
      </c>
      <c r="P484" s="111">
        <f>'BITÁCORA CALIDAD DE AGUA '!CG191</f>
        <v>0</v>
      </c>
      <c r="Q484" s="111">
        <f>'BITÁCORA CALIDAD DE AGUA '!CJ191</f>
        <v>0</v>
      </c>
      <c r="R484" s="111">
        <f>'BITÁCORA CALIDAD DE AGUA '!CM191</f>
        <v>0</v>
      </c>
      <c r="S484" s="111">
        <f>'BITÁCORA CALIDAD DE AGUA '!CP191</f>
        <v>0</v>
      </c>
      <c r="T484" s="139"/>
      <c r="U484" s="139"/>
      <c r="V484" s="139"/>
      <c r="W484" s="111">
        <f>INDEX('Tabla datos 1'!E484:V484,MATCH(DASHBOARD!$B$96,'Tabla datos 1'!$E$1:$V$1,0))</f>
        <v>0</v>
      </c>
      <c r="X484" s="111">
        <f>INDEX('Tabla datos 1'!E484:V484,MATCH(DASHBOARD!$B$275,'Tabla datos 1'!$E$1:$V$1,0))</f>
        <v>0</v>
      </c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</row>
    <row r="485" spans="1:35" s="119" customFormat="1" ht="12.2" customHeight="1" x14ac:dyDescent="0.25">
      <c r="A485" s="82">
        <v>484</v>
      </c>
      <c r="B485" s="121">
        <f t="shared" si="7"/>
        <v>46120</v>
      </c>
      <c r="C485" s="113" t="s">
        <v>132</v>
      </c>
      <c r="D485" s="118">
        <v>3</v>
      </c>
      <c r="E485" s="120">
        <f>'BITÁCORA CALIDAD DE AGUA '!BA171</f>
        <v>38.6</v>
      </c>
      <c r="F485" s="120">
        <f>'BITÁCORA CALIDAD DE AGUA '!BD171</f>
        <v>34.200000000000003</v>
      </c>
      <c r="G485" s="120">
        <f>'BITÁCORA CALIDAD DE AGUA '!BG171</f>
        <v>33.9</v>
      </c>
      <c r="H485" s="120">
        <f>'BITÁCORA CALIDAD DE AGUA '!BJ171</f>
        <v>0</v>
      </c>
      <c r="I485" s="120">
        <f>'BITÁCORA CALIDAD DE AGUA '!BM171</f>
        <v>0</v>
      </c>
      <c r="J485" s="120">
        <f>'BITÁCORA CALIDAD DE AGUA '!BP171</f>
        <v>0</v>
      </c>
      <c r="K485" s="120">
        <f>'BITÁCORA CALIDAD DE AGUA '!BE1477</f>
        <v>0</v>
      </c>
      <c r="L485" s="120">
        <f>'BITÁCORA CALIDAD DE AGUA '!BV171</f>
        <v>27.9</v>
      </c>
      <c r="M485" s="120">
        <f>'BITÁCORA CALIDAD DE AGUA '!BY171</f>
        <v>28.9</v>
      </c>
      <c r="N485" s="120">
        <f>'BITÁCORA CALIDAD DE AGUA '!CB171</f>
        <v>33.200000000000003</v>
      </c>
      <c r="O485" s="120">
        <f>'BITÁCORA CALIDAD DE AGUA '!CE171</f>
        <v>0</v>
      </c>
      <c r="P485" s="113">
        <f>'BITÁCORA CALIDAD DE AGUA '!CH171</f>
        <v>0</v>
      </c>
      <c r="Q485" s="113">
        <f>'BITÁCORA CALIDAD DE AGUA '!CK171</f>
        <v>0</v>
      </c>
      <c r="R485" s="113">
        <f>'BITÁCORA CALIDAD DE AGUA '!CN171</f>
        <v>0</v>
      </c>
      <c r="S485" s="113">
        <f>'BITÁCORA CALIDAD DE AGUA '!CQ171</f>
        <v>0</v>
      </c>
      <c r="T485" s="140"/>
      <c r="U485" s="140"/>
      <c r="V485" s="140"/>
      <c r="W485" s="113">
        <f>INDEX('Tabla datos 1'!E485:V485,MATCH(DASHBOARD!$B$96,'Tabla datos 1'!$E$1:$V$1,0))</f>
        <v>33.9</v>
      </c>
      <c r="X485" s="113">
        <f>INDEX('Tabla datos 1'!E485:V485,MATCH(DASHBOARD!$B$275,'Tabla datos 1'!$E$1:$V$1,0))</f>
        <v>33.9</v>
      </c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</row>
    <row r="486" spans="1:35" s="119" customFormat="1" ht="12.2" customHeight="1" x14ac:dyDescent="0.25">
      <c r="A486" s="82">
        <v>485</v>
      </c>
      <c r="B486" s="121">
        <f t="shared" si="7"/>
        <v>46120</v>
      </c>
      <c r="C486" s="116" t="s">
        <v>9</v>
      </c>
      <c r="D486" s="122">
        <v>3</v>
      </c>
      <c r="E486" s="123">
        <f>'BITÁCORA CALIDAD DE AGUA '!BA172</f>
        <v>8.7200000000000006</v>
      </c>
      <c r="F486" s="123">
        <f>'BITÁCORA CALIDAD DE AGUA '!BD172</f>
        <v>7.86</v>
      </c>
      <c r="G486" s="123">
        <f>'BITÁCORA CALIDAD DE AGUA '!BG172</f>
        <v>7.12</v>
      </c>
      <c r="H486" s="123">
        <f>'BITÁCORA CALIDAD DE AGUA '!BJ172</f>
        <v>0</v>
      </c>
      <c r="I486" s="123">
        <f>'BITÁCORA CALIDAD DE AGUA '!BM172</f>
        <v>0</v>
      </c>
      <c r="J486" s="123">
        <f>'BITÁCORA CALIDAD DE AGUA '!BP172</f>
        <v>0</v>
      </c>
      <c r="K486" s="123">
        <f>'BITÁCORA CALIDAD DE AGUA '!BE1478</f>
        <v>0</v>
      </c>
      <c r="L486" s="123">
        <f>'BITÁCORA CALIDAD DE AGUA '!BV172</f>
        <v>8.0299999999999994</v>
      </c>
      <c r="M486" s="123">
        <f>'BITÁCORA CALIDAD DE AGUA '!BY172</f>
        <v>7.92</v>
      </c>
      <c r="N486" s="123">
        <f>'BITÁCORA CALIDAD DE AGUA '!CB172</f>
        <v>7.9</v>
      </c>
      <c r="O486" s="123">
        <f>'BITÁCORA CALIDAD DE AGUA '!CE172</f>
        <v>0</v>
      </c>
      <c r="P486" s="114">
        <f>'BITÁCORA CALIDAD DE AGUA '!CH172</f>
        <v>0</v>
      </c>
      <c r="Q486" s="114">
        <f>'BITÁCORA CALIDAD DE AGUA '!CK172</f>
        <v>0</v>
      </c>
      <c r="R486" s="114">
        <f>'BITÁCORA CALIDAD DE AGUA '!CN172</f>
        <v>0</v>
      </c>
      <c r="S486" s="114">
        <f>'BITÁCORA CALIDAD DE AGUA '!CQ172</f>
        <v>0</v>
      </c>
      <c r="T486" s="141"/>
      <c r="U486" s="141"/>
      <c r="V486" s="141"/>
      <c r="W486" s="114">
        <f>INDEX('Tabla datos 1'!E486:V486,MATCH(DASHBOARD!$B$96,'Tabla datos 1'!$E$1:$V$1,0))</f>
        <v>7.12</v>
      </c>
      <c r="X486" s="114">
        <f>INDEX('Tabla datos 1'!E486:V486,MATCH(DASHBOARD!$B$275,'Tabla datos 1'!$E$1:$V$1,0))</f>
        <v>7.12</v>
      </c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</row>
    <row r="487" spans="1:35" s="119" customFormat="1" ht="12.2" customHeight="1" x14ac:dyDescent="0.25">
      <c r="A487" s="82">
        <v>486</v>
      </c>
      <c r="B487" s="121">
        <f t="shared" si="7"/>
        <v>46120</v>
      </c>
      <c r="C487" s="115" t="s">
        <v>133</v>
      </c>
      <c r="D487" s="122">
        <v>3</v>
      </c>
      <c r="E487" s="124">
        <f>'BITÁCORA CALIDAD DE AGUA '!BA173</f>
        <v>0</v>
      </c>
      <c r="F487" s="124">
        <f>'BITÁCORA CALIDAD DE AGUA '!BD173</f>
        <v>0</v>
      </c>
      <c r="G487" s="124">
        <f>'BITÁCORA CALIDAD DE AGUA '!BG173</f>
        <v>0</v>
      </c>
      <c r="H487" s="124">
        <f>'BITÁCORA CALIDAD DE AGUA '!BJ173</f>
        <v>0</v>
      </c>
      <c r="I487" s="124">
        <f>'BITÁCORA CALIDAD DE AGUA '!BM173</f>
        <v>0</v>
      </c>
      <c r="J487" s="124">
        <f>'BITÁCORA CALIDAD DE AGUA '!BP173</f>
        <v>0</v>
      </c>
      <c r="K487" s="124">
        <f>'BITÁCORA CALIDAD DE AGUA '!BE1479</f>
        <v>0</v>
      </c>
      <c r="L487" s="124">
        <f>'BITÁCORA CALIDAD DE AGUA '!BV173</f>
        <v>0</v>
      </c>
      <c r="M487" s="124">
        <f>'BITÁCORA CALIDAD DE AGUA '!BY173</f>
        <v>0</v>
      </c>
      <c r="N487" s="124">
        <f>'BITÁCORA CALIDAD DE AGUA '!CB173</f>
        <v>0</v>
      </c>
      <c r="O487" s="124">
        <f>'BITÁCORA CALIDAD DE AGUA '!CE173</f>
        <v>0</v>
      </c>
      <c r="P487" s="115">
        <f>'BITÁCORA CALIDAD DE AGUA '!CH173</f>
        <v>0</v>
      </c>
      <c r="Q487" s="115">
        <f>'BITÁCORA CALIDAD DE AGUA '!CK173</f>
        <v>0</v>
      </c>
      <c r="R487" s="115">
        <f>'BITÁCORA CALIDAD DE AGUA '!CN173</f>
        <v>0</v>
      </c>
      <c r="S487" s="115">
        <f>'BITÁCORA CALIDAD DE AGUA '!CQ173</f>
        <v>0</v>
      </c>
      <c r="T487" s="142"/>
      <c r="U487" s="142"/>
      <c r="V487" s="142"/>
      <c r="W487" s="115">
        <f>INDEX('Tabla datos 1'!E487:V487,MATCH(DASHBOARD!$B$96,'Tabla datos 1'!$E$1:$V$1,0))</f>
        <v>0</v>
      </c>
      <c r="X487" s="115">
        <f>INDEX('Tabla datos 1'!E487:V487,MATCH(DASHBOARD!$B$275,'Tabla datos 1'!$E$1:$V$1,0))</f>
        <v>0</v>
      </c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</row>
    <row r="488" spans="1:35" s="119" customFormat="1" ht="12.2" customHeight="1" x14ac:dyDescent="0.25">
      <c r="A488" s="82">
        <v>487</v>
      </c>
      <c r="B488" s="121">
        <f t="shared" si="7"/>
        <v>46120</v>
      </c>
      <c r="C488" s="115" t="s">
        <v>134</v>
      </c>
      <c r="D488" s="122">
        <v>3</v>
      </c>
      <c r="E488" s="125">
        <f>'BITÁCORA CALIDAD DE AGUA '!BA174</f>
        <v>1176</v>
      </c>
      <c r="F488" s="125">
        <f>'BITÁCORA CALIDAD DE AGUA '!BD174</f>
        <v>2080</v>
      </c>
      <c r="G488" s="125">
        <f>'BITÁCORA CALIDAD DE AGUA '!BG174</f>
        <v>2073</v>
      </c>
      <c r="H488" s="125">
        <f>'BITÁCORA CALIDAD DE AGUA '!BJ174</f>
        <v>0</v>
      </c>
      <c r="I488" s="125">
        <f>'BITÁCORA CALIDAD DE AGUA '!BM174</f>
        <v>0</v>
      </c>
      <c r="J488" s="125">
        <f>'BITÁCORA CALIDAD DE AGUA '!BP174</f>
        <v>0</v>
      </c>
      <c r="K488" s="125">
        <f>'BITÁCORA CALIDAD DE AGUA '!BE1480</f>
        <v>0</v>
      </c>
      <c r="L488" s="125">
        <f>'BITÁCORA CALIDAD DE AGUA '!BV174</f>
        <v>2050</v>
      </c>
      <c r="M488" s="125">
        <f>'BITÁCORA CALIDAD DE AGUA '!BY174</f>
        <v>2091</v>
      </c>
      <c r="N488" s="125">
        <f>'BITÁCORA CALIDAD DE AGUA '!CB174</f>
        <v>6030</v>
      </c>
      <c r="O488" s="125">
        <f>'BITÁCORA CALIDAD DE AGUA '!CE174</f>
        <v>0</v>
      </c>
      <c r="P488" s="116">
        <f>'BITÁCORA CALIDAD DE AGUA '!CH174</f>
        <v>0</v>
      </c>
      <c r="Q488" s="116">
        <f>'BITÁCORA CALIDAD DE AGUA '!CK174</f>
        <v>0</v>
      </c>
      <c r="R488" s="116">
        <f>'BITÁCORA CALIDAD DE AGUA '!CN174</f>
        <v>0</v>
      </c>
      <c r="S488" s="116">
        <f>'BITÁCORA CALIDAD DE AGUA '!CQ174</f>
        <v>0</v>
      </c>
      <c r="T488" s="143"/>
      <c r="U488" s="143"/>
      <c r="V488" s="143"/>
      <c r="W488" s="116">
        <f>INDEX('Tabla datos 1'!E488:V488,MATCH(DASHBOARD!$B$96,'Tabla datos 1'!$E$1:$V$1,0))</f>
        <v>2073</v>
      </c>
      <c r="X488" s="116">
        <f>INDEX('Tabla datos 1'!E488:V488,MATCH(DASHBOARD!$B$275,'Tabla datos 1'!$E$1:$V$1,0))</f>
        <v>2073</v>
      </c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</row>
    <row r="489" spans="1:35" s="119" customFormat="1" ht="12.2" customHeight="1" x14ac:dyDescent="0.25">
      <c r="A489" s="82">
        <v>488</v>
      </c>
      <c r="B489" s="121">
        <f t="shared" si="7"/>
        <v>46120</v>
      </c>
      <c r="C489" s="115" t="s">
        <v>135</v>
      </c>
      <c r="D489" s="122">
        <v>3</v>
      </c>
      <c r="E489" s="125">
        <f>'BITÁCORA CALIDAD DE AGUA '!BA175</f>
        <v>522</v>
      </c>
      <c r="F489" s="125">
        <f>'BITÁCORA CALIDAD DE AGUA '!BD175</f>
        <v>380</v>
      </c>
      <c r="G489" s="125">
        <f>'BITÁCORA CALIDAD DE AGUA '!BG175</f>
        <v>15</v>
      </c>
      <c r="H489" s="125">
        <f>'BITÁCORA CALIDAD DE AGUA '!BJ175</f>
        <v>0</v>
      </c>
      <c r="I489" s="125">
        <f>'BITÁCORA CALIDAD DE AGUA '!BM175</f>
        <v>0</v>
      </c>
      <c r="J489" s="125">
        <f>'BITÁCORA CALIDAD DE AGUA '!BP175</f>
        <v>0</v>
      </c>
      <c r="K489" s="125">
        <f>'BITÁCORA CALIDAD DE AGUA '!BE1481</f>
        <v>0</v>
      </c>
      <c r="L489" s="125">
        <f>'BITÁCORA CALIDAD DE AGUA '!BV175</f>
        <v>2</v>
      </c>
      <c r="M489" s="125">
        <f>'BITÁCORA CALIDAD DE AGUA '!BY175</f>
        <v>3</v>
      </c>
      <c r="N489" s="125">
        <f>'BITÁCORA CALIDAD DE AGUA '!CB175</f>
        <v>24</v>
      </c>
      <c r="O489" s="125">
        <f>'BITÁCORA CALIDAD DE AGUA '!CE175</f>
        <v>0</v>
      </c>
      <c r="P489" s="116">
        <f>'BITÁCORA CALIDAD DE AGUA '!CH175</f>
        <v>0</v>
      </c>
      <c r="Q489" s="116">
        <f>'BITÁCORA CALIDAD DE AGUA '!CK175</f>
        <v>0</v>
      </c>
      <c r="R489" s="116">
        <f>'BITÁCORA CALIDAD DE AGUA '!CN175</f>
        <v>0</v>
      </c>
      <c r="S489" s="116">
        <f>'BITÁCORA CALIDAD DE AGUA '!CQ175</f>
        <v>0</v>
      </c>
      <c r="T489" s="143"/>
      <c r="U489" s="143"/>
      <c r="V489" s="143"/>
      <c r="W489" s="116">
        <f>INDEX('Tabla datos 1'!E489:V489,MATCH(DASHBOARD!$B$96,'Tabla datos 1'!$E$1:$V$1,0))</f>
        <v>15</v>
      </c>
      <c r="X489" s="116">
        <f>INDEX('Tabla datos 1'!E489:V489,MATCH(DASHBOARD!$B$275,'Tabla datos 1'!$E$1:$V$1,0))</f>
        <v>15</v>
      </c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</row>
    <row r="490" spans="1:35" s="119" customFormat="1" ht="12.2" customHeight="1" x14ac:dyDescent="0.25">
      <c r="A490" s="82">
        <v>489</v>
      </c>
      <c r="B490" s="121">
        <f t="shared" si="7"/>
        <v>46120</v>
      </c>
      <c r="C490" s="115" t="s">
        <v>136</v>
      </c>
      <c r="D490" s="122">
        <v>3</v>
      </c>
      <c r="E490" s="125">
        <f>'BITÁCORA CALIDAD DE AGUA '!BA176</f>
        <v>0</v>
      </c>
      <c r="F490" s="125">
        <f>'BITÁCORA CALIDAD DE AGUA '!BD176</f>
        <v>0</v>
      </c>
      <c r="G490" s="125">
        <f>'BITÁCORA CALIDAD DE AGUA '!BG176</f>
        <v>0</v>
      </c>
      <c r="H490" s="125">
        <f>'BITÁCORA CALIDAD DE AGUA '!BJ176</f>
        <v>0</v>
      </c>
      <c r="I490" s="125">
        <f>'BITÁCORA CALIDAD DE AGUA '!BM176</f>
        <v>0</v>
      </c>
      <c r="J490" s="125">
        <f>'BITÁCORA CALIDAD DE AGUA '!BP176</f>
        <v>0</v>
      </c>
      <c r="K490" s="125">
        <f>'BITÁCORA CALIDAD DE AGUA '!BE1482</f>
        <v>0</v>
      </c>
      <c r="L490" s="125">
        <f>'BITÁCORA CALIDAD DE AGUA '!BV176</f>
        <v>0</v>
      </c>
      <c r="M490" s="125">
        <f>'BITÁCORA CALIDAD DE AGUA '!BY176</f>
        <v>0</v>
      </c>
      <c r="N490" s="125">
        <f>'BITÁCORA CALIDAD DE AGUA '!CB176</f>
        <v>0</v>
      </c>
      <c r="O490" s="125">
        <f>'BITÁCORA CALIDAD DE AGUA '!CE176</f>
        <v>0</v>
      </c>
      <c r="P490" s="116">
        <f>'BITÁCORA CALIDAD DE AGUA '!CH176</f>
        <v>0</v>
      </c>
      <c r="Q490" s="116">
        <f>'BITÁCORA CALIDAD DE AGUA '!CK176</f>
        <v>0</v>
      </c>
      <c r="R490" s="116">
        <f>'BITÁCORA CALIDAD DE AGUA '!CN176</f>
        <v>0</v>
      </c>
      <c r="S490" s="116">
        <f>'BITÁCORA CALIDAD DE AGUA '!CQ176</f>
        <v>0</v>
      </c>
      <c r="T490" s="143"/>
      <c r="U490" s="143"/>
      <c r="V490" s="143"/>
      <c r="W490" s="116">
        <f>INDEX('Tabla datos 1'!E490:V490,MATCH(DASHBOARD!$B$96,'Tabla datos 1'!$E$1:$V$1,0))</f>
        <v>0</v>
      </c>
      <c r="X490" s="116">
        <f>INDEX('Tabla datos 1'!E490:V490,MATCH(DASHBOARD!$B$275,'Tabla datos 1'!$E$1:$V$1,0))</f>
        <v>0</v>
      </c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</row>
    <row r="491" spans="1:35" s="119" customFormat="1" ht="12.2" customHeight="1" x14ac:dyDescent="0.25">
      <c r="A491" s="82">
        <v>490</v>
      </c>
      <c r="B491" s="121">
        <f t="shared" si="7"/>
        <v>46120</v>
      </c>
      <c r="C491" s="115" t="s">
        <v>137</v>
      </c>
      <c r="D491" s="122">
        <v>3</v>
      </c>
      <c r="E491" s="125">
        <f>'BITÁCORA CALIDAD DE AGUA '!BA177</f>
        <v>0</v>
      </c>
      <c r="F491" s="125">
        <f>'BITÁCORA CALIDAD DE AGUA '!BD177</f>
        <v>0</v>
      </c>
      <c r="G491" s="125">
        <f>'BITÁCORA CALIDAD DE AGUA '!BG177</f>
        <v>0</v>
      </c>
      <c r="H491" s="125">
        <f>'BITÁCORA CALIDAD DE AGUA '!BJ177</f>
        <v>0</v>
      </c>
      <c r="I491" s="125">
        <f>'BITÁCORA CALIDAD DE AGUA '!BM177</f>
        <v>0</v>
      </c>
      <c r="J491" s="125">
        <f>'BITÁCORA CALIDAD DE AGUA '!BP177</f>
        <v>0</v>
      </c>
      <c r="K491" s="125">
        <f>'BITÁCORA CALIDAD DE AGUA '!BE1483</f>
        <v>0</v>
      </c>
      <c r="L491" s="125">
        <f>'BITÁCORA CALIDAD DE AGUA '!BV177</f>
        <v>0</v>
      </c>
      <c r="M491" s="125">
        <f>'BITÁCORA CALIDAD DE AGUA '!BY177</f>
        <v>0</v>
      </c>
      <c r="N491" s="125">
        <f>'BITÁCORA CALIDAD DE AGUA '!CB177</f>
        <v>0</v>
      </c>
      <c r="O491" s="125">
        <f>'BITÁCORA CALIDAD DE AGUA '!CE177</f>
        <v>0</v>
      </c>
      <c r="P491" s="116">
        <f>'BITÁCORA CALIDAD DE AGUA '!CH177</f>
        <v>0</v>
      </c>
      <c r="Q491" s="116">
        <f>'BITÁCORA CALIDAD DE AGUA '!CK177</f>
        <v>0</v>
      </c>
      <c r="R491" s="116">
        <f>'BITÁCORA CALIDAD DE AGUA '!CN177</f>
        <v>0</v>
      </c>
      <c r="S491" s="116">
        <f>'BITÁCORA CALIDAD DE AGUA '!CQ177</f>
        <v>0</v>
      </c>
      <c r="T491" s="143"/>
      <c r="U491" s="143"/>
      <c r="V491" s="143"/>
      <c r="W491" s="116">
        <f>INDEX('Tabla datos 1'!E491:V491,MATCH(DASHBOARD!$B$96,'Tabla datos 1'!$E$1:$V$1,0))</f>
        <v>0</v>
      </c>
      <c r="X491" s="116">
        <f>INDEX('Tabla datos 1'!E491:V491,MATCH(DASHBOARD!$B$275,'Tabla datos 1'!$E$1:$V$1,0))</f>
        <v>0</v>
      </c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</row>
    <row r="492" spans="1:35" s="119" customFormat="1" ht="12.2" customHeight="1" x14ac:dyDescent="0.25">
      <c r="A492" s="82">
        <v>491</v>
      </c>
      <c r="B492" s="121">
        <f t="shared" si="7"/>
        <v>46120</v>
      </c>
      <c r="C492" s="115" t="s">
        <v>138</v>
      </c>
      <c r="D492" s="122">
        <v>3</v>
      </c>
      <c r="E492" s="125">
        <f>'BITÁCORA CALIDAD DE AGUA '!BA178</f>
        <v>0</v>
      </c>
      <c r="F492" s="125">
        <f>'BITÁCORA CALIDAD DE AGUA '!BD178</f>
        <v>0</v>
      </c>
      <c r="G492" s="125">
        <f>'BITÁCORA CALIDAD DE AGUA '!BG178</f>
        <v>0</v>
      </c>
      <c r="H492" s="125">
        <f>'BITÁCORA CALIDAD DE AGUA '!BJ178</f>
        <v>0</v>
      </c>
      <c r="I492" s="125">
        <f>'BITÁCORA CALIDAD DE AGUA '!BM178</f>
        <v>0</v>
      </c>
      <c r="J492" s="125">
        <f>'BITÁCORA CALIDAD DE AGUA '!BP178</f>
        <v>0</v>
      </c>
      <c r="K492" s="125">
        <f>'BITÁCORA CALIDAD DE AGUA '!BE1484</f>
        <v>0</v>
      </c>
      <c r="L492" s="125">
        <f>'BITÁCORA CALIDAD DE AGUA '!BV178</f>
        <v>0</v>
      </c>
      <c r="M492" s="125">
        <f>'BITÁCORA CALIDAD DE AGUA '!BY178</f>
        <v>0</v>
      </c>
      <c r="N492" s="125">
        <f>'BITÁCORA CALIDAD DE AGUA '!CB178</f>
        <v>0</v>
      </c>
      <c r="O492" s="125">
        <f>'BITÁCORA CALIDAD DE AGUA '!CE178</f>
        <v>0</v>
      </c>
      <c r="P492" s="116">
        <f>'BITÁCORA CALIDAD DE AGUA '!CH178</f>
        <v>0</v>
      </c>
      <c r="Q492" s="116">
        <f>'BITÁCORA CALIDAD DE AGUA '!CK178</f>
        <v>0</v>
      </c>
      <c r="R492" s="116">
        <f>'BITÁCORA CALIDAD DE AGUA '!CN178</f>
        <v>0</v>
      </c>
      <c r="S492" s="116">
        <f>'BITÁCORA CALIDAD DE AGUA '!CQ178</f>
        <v>0</v>
      </c>
      <c r="T492" s="143"/>
      <c r="U492" s="143"/>
      <c r="V492" s="143"/>
      <c r="W492" s="116">
        <f>INDEX('Tabla datos 1'!E492:V492,MATCH(DASHBOARD!$B$96,'Tabla datos 1'!$E$1:$V$1,0))</f>
        <v>0</v>
      </c>
      <c r="X492" s="116">
        <f>INDEX('Tabla datos 1'!E492:V492,MATCH(DASHBOARD!$B$275,'Tabla datos 1'!$E$1:$V$1,0))</f>
        <v>0</v>
      </c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</row>
    <row r="493" spans="1:35" s="119" customFormat="1" ht="12.2" customHeight="1" x14ac:dyDescent="0.25">
      <c r="A493" s="82">
        <v>492</v>
      </c>
      <c r="B493" s="121">
        <f t="shared" si="7"/>
        <v>46120</v>
      </c>
      <c r="C493" s="115" t="s">
        <v>139</v>
      </c>
      <c r="D493" s="122">
        <v>3</v>
      </c>
      <c r="E493" s="125">
        <f>'BITÁCORA CALIDAD DE AGUA '!BA179</f>
        <v>0</v>
      </c>
      <c r="F493" s="125">
        <f>'BITÁCORA CALIDAD DE AGUA '!BD179</f>
        <v>0</v>
      </c>
      <c r="G493" s="125">
        <f>'BITÁCORA CALIDAD DE AGUA '!BG179</f>
        <v>0</v>
      </c>
      <c r="H493" s="125">
        <f>'BITÁCORA CALIDAD DE AGUA '!BJ179</f>
        <v>0</v>
      </c>
      <c r="I493" s="125">
        <f>'BITÁCORA CALIDAD DE AGUA '!BM179</f>
        <v>0</v>
      </c>
      <c r="J493" s="125">
        <f>'BITÁCORA CALIDAD DE AGUA '!BP179</f>
        <v>0</v>
      </c>
      <c r="K493" s="125">
        <f>'BITÁCORA CALIDAD DE AGUA '!BE1485</f>
        <v>0</v>
      </c>
      <c r="L493" s="125">
        <f>'BITÁCORA CALIDAD DE AGUA '!BV179</f>
        <v>0</v>
      </c>
      <c r="M493" s="125">
        <f>'BITÁCORA CALIDAD DE AGUA '!BY179</f>
        <v>0</v>
      </c>
      <c r="N493" s="125">
        <f>'BITÁCORA CALIDAD DE AGUA '!CB179</f>
        <v>0</v>
      </c>
      <c r="O493" s="125">
        <f>'BITÁCORA CALIDAD DE AGUA '!CE179</f>
        <v>0</v>
      </c>
      <c r="P493" s="116">
        <f>'BITÁCORA CALIDAD DE AGUA '!CH179</f>
        <v>0</v>
      </c>
      <c r="Q493" s="116">
        <f>'BITÁCORA CALIDAD DE AGUA '!CK179</f>
        <v>0</v>
      </c>
      <c r="R493" s="116">
        <f>'BITÁCORA CALIDAD DE AGUA '!CN179</f>
        <v>0</v>
      </c>
      <c r="S493" s="116">
        <f>'BITÁCORA CALIDAD DE AGUA '!CQ179</f>
        <v>0</v>
      </c>
      <c r="T493" s="143"/>
      <c r="U493" s="143"/>
      <c r="V493" s="143"/>
      <c r="W493" s="116">
        <f>INDEX('Tabla datos 1'!E493:V493,MATCH(DASHBOARD!$B$96,'Tabla datos 1'!$E$1:$V$1,0))</f>
        <v>0</v>
      </c>
      <c r="X493" s="116">
        <f>INDEX('Tabla datos 1'!E493:V493,MATCH(DASHBOARD!$B$275,'Tabla datos 1'!$E$1:$V$1,0))</f>
        <v>0</v>
      </c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</row>
    <row r="494" spans="1:35" s="119" customFormat="1" ht="12.2" customHeight="1" x14ac:dyDescent="0.25">
      <c r="A494" s="82">
        <v>493</v>
      </c>
      <c r="B494" s="121">
        <f t="shared" si="7"/>
        <v>46120</v>
      </c>
      <c r="C494" s="115" t="s">
        <v>140</v>
      </c>
      <c r="D494" s="122">
        <v>3</v>
      </c>
      <c r="E494" s="125">
        <f>'BITÁCORA CALIDAD DE AGUA '!BA180</f>
        <v>0</v>
      </c>
      <c r="F494" s="125">
        <f>'BITÁCORA CALIDAD DE AGUA '!BD180</f>
        <v>0</v>
      </c>
      <c r="G494" s="125">
        <f>'BITÁCORA CALIDAD DE AGUA '!BG180</f>
        <v>0</v>
      </c>
      <c r="H494" s="125">
        <f>'BITÁCORA CALIDAD DE AGUA '!BJ180</f>
        <v>0</v>
      </c>
      <c r="I494" s="125">
        <f>'BITÁCORA CALIDAD DE AGUA '!BM180</f>
        <v>0</v>
      </c>
      <c r="J494" s="125">
        <f>'BITÁCORA CALIDAD DE AGUA '!BP180</f>
        <v>0</v>
      </c>
      <c r="K494" s="125">
        <f>'BITÁCORA CALIDAD DE AGUA '!BE1486</f>
        <v>0</v>
      </c>
      <c r="L494" s="125">
        <f>'BITÁCORA CALIDAD DE AGUA '!BV180</f>
        <v>0</v>
      </c>
      <c r="M494" s="125">
        <f>'BITÁCORA CALIDAD DE AGUA '!BY180</f>
        <v>0</v>
      </c>
      <c r="N494" s="125">
        <f>'BITÁCORA CALIDAD DE AGUA '!CB180</f>
        <v>0</v>
      </c>
      <c r="O494" s="125">
        <f>'BITÁCORA CALIDAD DE AGUA '!CE180</f>
        <v>0</v>
      </c>
      <c r="P494" s="116">
        <f>'BITÁCORA CALIDAD DE AGUA '!CH180</f>
        <v>0</v>
      </c>
      <c r="Q494" s="116">
        <f>'BITÁCORA CALIDAD DE AGUA '!CK180</f>
        <v>0</v>
      </c>
      <c r="R494" s="116">
        <f>'BITÁCORA CALIDAD DE AGUA '!CN180</f>
        <v>0</v>
      </c>
      <c r="S494" s="116">
        <f>'BITÁCORA CALIDAD DE AGUA '!CQ180</f>
        <v>0</v>
      </c>
      <c r="T494" s="143"/>
      <c r="U494" s="143"/>
      <c r="V494" s="143"/>
      <c r="W494" s="116">
        <f>INDEX('Tabla datos 1'!E494:V494,MATCH(DASHBOARD!$B$96,'Tabla datos 1'!$E$1:$V$1,0))</f>
        <v>0</v>
      </c>
      <c r="X494" s="116">
        <f>INDEX('Tabla datos 1'!E494:V494,MATCH(DASHBOARD!$B$275,'Tabla datos 1'!$E$1:$V$1,0))</f>
        <v>0</v>
      </c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</row>
    <row r="495" spans="1:35" s="119" customFormat="1" ht="12.2" customHeight="1" x14ac:dyDescent="0.25">
      <c r="A495" s="82">
        <v>494</v>
      </c>
      <c r="B495" s="121">
        <f t="shared" si="7"/>
        <v>46120</v>
      </c>
      <c r="C495" s="115" t="s">
        <v>141</v>
      </c>
      <c r="D495" s="122">
        <v>3</v>
      </c>
      <c r="E495" s="125">
        <f>'BITÁCORA CALIDAD DE AGUA '!BA181</f>
        <v>0</v>
      </c>
      <c r="F495" s="125">
        <f>'BITÁCORA CALIDAD DE AGUA '!BD181</f>
        <v>0</v>
      </c>
      <c r="G495" s="125">
        <f>'BITÁCORA CALIDAD DE AGUA '!BG181</f>
        <v>0</v>
      </c>
      <c r="H495" s="125">
        <f>'BITÁCORA CALIDAD DE AGUA '!BJ181</f>
        <v>0</v>
      </c>
      <c r="I495" s="125">
        <f>'BITÁCORA CALIDAD DE AGUA '!BM181</f>
        <v>0</v>
      </c>
      <c r="J495" s="125">
        <f>'BITÁCORA CALIDAD DE AGUA '!BP181</f>
        <v>0</v>
      </c>
      <c r="K495" s="125">
        <f>'BITÁCORA CALIDAD DE AGUA '!BE1487</f>
        <v>0</v>
      </c>
      <c r="L495" s="125">
        <f>'BITÁCORA CALIDAD DE AGUA '!BV181</f>
        <v>0</v>
      </c>
      <c r="M495" s="125">
        <f>'BITÁCORA CALIDAD DE AGUA '!BY181</f>
        <v>0</v>
      </c>
      <c r="N495" s="125">
        <f>'BITÁCORA CALIDAD DE AGUA '!CB181</f>
        <v>0</v>
      </c>
      <c r="O495" s="125">
        <f>'BITÁCORA CALIDAD DE AGUA '!CE181</f>
        <v>0</v>
      </c>
      <c r="P495" s="116">
        <f>'BITÁCORA CALIDAD DE AGUA '!CH181</f>
        <v>0</v>
      </c>
      <c r="Q495" s="116">
        <f>'BITÁCORA CALIDAD DE AGUA '!CK181</f>
        <v>0</v>
      </c>
      <c r="R495" s="116">
        <f>'BITÁCORA CALIDAD DE AGUA '!CN181</f>
        <v>0</v>
      </c>
      <c r="S495" s="116">
        <f>'BITÁCORA CALIDAD DE AGUA '!CQ181</f>
        <v>0</v>
      </c>
      <c r="T495" s="143"/>
      <c r="U495" s="143"/>
      <c r="V495" s="143"/>
      <c r="W495" s="116">
        <f>INDEX('Tabla datos 1'!E495:V495,MATCH(DASHBOARD!$B$96,'Tabla datos 1'!$E$1:$V$1,0))</f>
        <v>0</v>
      </c>
      <c r="X495" s="116">
        <f>INDEX('Tabla datos 1'!E495:V495,MATCH(DASHBOARD!$B$275,'Tabla datos 1'!$E$1:$V$1,0))</f>
        <v>0</v>
      </c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</row>
    <row r="496" spans="1:35" s="119" customFormat="1" ht="12.2" customHeight="1" x14ac:dyDescent="0.25">
      <c r="A496" s="82">
        <v>495</v>
      </c>
      <c r="B496" s="121">
        <f t="shared" si="7"/>
        <v>46120</v>
      </c>
      <c r="C496" s="115" t="s">
        <v>142</v>
      </c>
      <c r="D496" s="122">
        <v>3</v>
      </c>
      <c r="E496" s="125">
        <f>'BITÁCORA CALIDAD DE AGUA '!BA182</f>
        <v>0</v>
      </c>
      <c r="F496" s="125">
        <f>'BITÁCORA CALIDAD DE AGUA '!BD182</f>
        <v>0</v>
      </c>
      <c r="G496" s="125">
        <f>'BITÁCORA CALIDAD DE AGUA '!BG182</f>
        <v>0</v>
      </c>
      <c r="H496" s="125">
        <f>'BITÁCORA CALIDAD DE AGUA '!BJ182</f>
        <v>0</v>
      </c>
      <c r="I496" s="125">
        <f>'BITÁCORA CALIDAD DE AGUA '!BM182</f>
        <v>0</v>
      </c>
      <c r="J496" s="125">
        <f>'BITÁCORA CALIDAD DE AGUA '!BP182</f>
        <v>0</v>
      </c>
      <c r="K496" s="125">
        <f>'BITÁCORA CALIDAD DE AGUA '!BE1488</f>
        <v>0</v>
      </c>
      <c r="L496" s="125">
        <f>'BITÁCORA CALIDAD DE AGUA '!BV182</f>
        <v>0</v>
      </c>
      <c r="M496" s="125">
        <f>'BITÁCORA CALIDAD DE AGUA '!BY182</f>
        <v>0</v>
      </c>
      <c r="N496" s="125">
        <f>'BITÁCORA CALIDAD DE AGUA '!CB182</f>
        <v>0</v>
      </c>
      <c r="O496" s="125">
        <f>'BITÁCORA CALIDAD DE AGUA '!CE182</f>
        <v>0</v>
      </c>
      <c r="P496" s="116">
        <f>'BITÁCORA CALIDAD DE AGUA '!CH182</f>
        <v>0</v>
      </c>
      <c r="Q496" s="116">
        <f>'BITÁCORA CALIDAD DE AGUA '!CK182</f>
        <v>0</v>
      </c>
      <c r="R496" s="116">
        <f>'BITÁCORA CALIDAD DE AGUA '!CN182</f>
        <v>0</v>
      </c>
      <c r="S496" s="116">
        <f>'BITÁCORA CALIDAD DE AGUA '!CQ182</f>
        <v>0</v>
      </c>
      <c r="T496" s="143"/>
      <c r="U496" s="143"/>
      <c r="V496" s="143"/>
      <c r="W496" s="116">
        <f>INDEX('Tabla datos 1'!E496:V496,MATCH(DASHBOARD!$B$96,'Tabla datos 1'!$E$1:$V$1,0))</f>
        <v>0</v>
      </c>
      <c r="X496" s="116">
        <f>INDEX('Tabla datos 1'!E496:V496,MATCH(DASHBOARD!$B$275,'Tabla datos 1'!$E$1:$V$1,0))</f>
        <v>0</v>
      </c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</row>
    <row r="497" spans="1:164" s="119" customFormat="1" ht="12.2" customHeight="1" x14ac:dyDescent="0.25">
      <c r="A497" s="82">
        <v>496</v>
      </c>
      <c r="B497" s="121">
        <f t="shared" si="7"/>
        <v>46120</v>
      </c>
      <c r="C497" s="115" t="s">
        <v>143</v>
      </c>
      <c r="D497" s="122">
        <v>3</v>
      </c>
      <c r="E497" s="125">
        <f>'BITÁCORA CALIDAD DE AGUA '!BA183</f>
        <v>0</v>
      </c>
      <c r="F497" s="125">
        <f>'BITÁCORA CALIDAD DE AGUA '!BD183</f>
        <v>0</v>
      </c>
      <c r="G497" s="125">
        <f>'BITÁCORA CALIDAD DE AGUA '!BG183</f>
        <v>0</v>
      </c>
      <c r="H497" s="125">
        <f>'BITÁCORA CALIDAD DE AGUA '!BJ183</f>
        <v>0</v>
      </c>
      <c r="I497" s="125">
        <f>'BITÁCORA CALIDAD DE AGUA '!BM183</f>
        <v>0</v>
      </c>
      <c r="J497" s="125">
        <f>'BITÁCORA CALIDAD DE AGUA '!BP183</f>
        <v>0</v>
      </c>
      <c r="K497" s="125">
        <f>'BITÁCORA CALIDAD DE AGUA '!BE1489</f>
        <v>0</v>
      </c>
      <c r="L497" s="125">
        <f>'BITÁCORA CALIDAD DE AGUA '!BV183</f>
        <v>0</v>
      </c>
      <c r="M497" s="125">
        <f>'BITÁCORA CALIDAD DE AGUA '!BY183</f>
        <v>0</v>
      </c>
      <c r="N497" s="125">
        <f>'BITÁCORA CALIDAD DE AGUA '!CB183</f>
        <v>0</v>
      </c>
      <c r="O497" s="125">
        <f>'BITÁCORA CALIDAD DE AGUA '!CE183</f>
        <v>0</v>
      </c>
      <c r="P497" s="116">
        <f>'BITÁCORA CALIDAD DE AGUA '!CH183</f>
        <v>0</v>
      </c>
      <c r="Q497" s="116">
        <f>'BITÁCORA CALIDAD DE AGUA '!CK183</f>
        <v>0</v>
      </c>
      <c r="R497" s="116">
        <f>'BITÁCORA CALIDAD DE AGUA '!CN183</f>
        <v>0</v>
      </c>
      <c r="S497" s="116">
        <f>'BITÁCORA CALIDAD DE AGUA '!CQ183</f>
        <v>0</v>
      </c>
      <c r="T497" s="143"/>
      <c r="U497" s="143"/>
      <c r="V497" s="143"/>
      <c r="W497" s="116">
        <f>INDEX('Tabla datos 1'!E497:V497,MATCH(DASHBOARD!$B$96,'Tabla datos 1'!$E$1:$V$1,0))</f>
        <v>0</v>
      </c>
      <c r="X497" s="116">
        <f>INDEX('Tabla datos 1'!E497:V497,MATCH(DASHBOARD!$B$275,'Tabla datos 1'!$E$1:$V$1,0))</f>
        <v>0</v>
      </c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</row>
    <row r="498" spans="1:164" s="119" customFormat="1" ht="12.2" customHeight="1" x14ac:dyDescent="0.25">
      <c r="A498" s="82">
        <v>497</v>
      </c>
      <c r="B498" s="121">
        <f t="shared" si="7"/>
        <v>46120</v>
      </c>
      <c r="C498" s="115" t="s">
        <v>144</v>
      </c>
      <c r="D498" s="122">
        <v>3</v>
      </c>
      <c r="E498" s="125">
        <f>'BITÁCORA CALIDAD DE AGUA '!BA184</f>
        <v>0</v>
      </c>
      <c r="F498" s="125">
        <f>'BITÁCORA CALIDAD DE AGUA '!BD184</f>
        <v>0</v>
      </c>
      <c r="G498" s="125">
        <f>'BITÁCORA CALIDAD DE AGUA '!BG184</f>
        <v>0</v>
      </c>
      <c r="H498" s="125">
        <f>'BITÁCORA CALIDAD DE AGUA '!BJ184</f>
        <v>0</v>
      </c>
      <c r="I498" s="125">
        <f>'BITÁCORA CALIDAD DE AGUA '!BM184</f>
        <v>0</v>
      </c>
      <c r="J498" s="125">
        <f>'BITÁCORA CALIDAD DE AGUA '!BP184</f>
        <v>0</v>
      </c>
      <c r="K498" s="125">
        <f>'BITÁCORA CALIDAD DE AGUA '!BE1490</f>
        <v>0</v>
      </c>
      <c r="L498" s="125">
        <f>'BITÁCORA CALIDAD DE AGUA '!BV184</f>
        <v>0</v>
      </c>
      <c r="M498" s="125">
        <f>'BITÁCORA CALIDAD DE AGUA '!BY184</f>
        <v>0</v>
      </c>
      <c r="N498" s="125">
        <f>'BITÁCORA CALIDAD DE AGUA '!CB184</f>
        <v>0</v>
      </c>
      <c r="O498" s="125">
        <f>'BITÁCORA CALIDAD DE AGUA '!CE184</f>
        <v>0</v>
      </c>
      <c r="P498" s="116">
        <f>'BITÁCORA CALIDAD DE AGUA '!CH184</f>
        <v>0</v>
      </c>
      <c r="Q498" s="116">
        <f>'BITÁCORA CALIDAD DE AGUA '!CK184</f>
        <v>0</v>
      </c>
      <c r="R498" s="116">
        <f>'BITÁCORA CALIDAD DE AGUA '!CN184</f>
        <v>0</v>
      </c>
      <c r="S498" s="116">
        <f>'BITÁCORA CALIDAD DE AGUA '!CQ184</f>
        <v>0</v>
      </c>
      <c r="T498" s="143"/>
      <c r="U498" s="143"/>
      <c r="V498" s="143"/>
      <c r="W498" s="116">
        <f>INDEX('Tabla datos 1'!E498:V498,MATCH(DASHBOARD!$B$96,'Tabla datos 1'!$E$1:$V$1,0))</f>
        <v>0</v>
      </c>
      <c r="X498" s="116">
        <f>INDEX('Tabla datos 1'!E498:V498,MATCH(DASHBOARD!$B$275,'Tabla datos 1'!$E$1:$V$1,0))</f>
        <v>0</v>
      </c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</row>
    <row r="499" spans="1:164" s="119" customFormat="1" ht="12.2" customHeight="1" x14ac:dyDescent="0.25">
      <c r="A499" s="82">
        <v>498</v>
      </c>
      <c r="B499" s="121">
        <f t="shared" si="7"/>
        <v>46120</v>
      </c>
      <c r="C499" s="115" t="s">
        <v>145</v>
      </c>
      <c r="D499" s="122">
        <v>3</v>
      </c>
      <c r="E499" s="125">
        <f>'BITÁCORA CALIDAD DE AGUA '!BA185</f>
        <v>0</v>
      </c>
      <c r="F499" s="125">
        <f>'BITÁCORA CALIDAD DE AGUA '!BD185</f>
        <v>0</v>
      </c>
      <c r="G499" s="125">
        <f>'BITÁCORA CALIDAD DE AGUA '!BG185</f>
        <v>0</v>
      </c>
      <c r="H499" s="125">
        <f>'BITÁCORA CALIDAD DE AGUA '!BJ185</f>
        <v>0</v>
      </c>
      <c r="I499" s="125">
        <f>'BITÁCORA CALIDAD DE AGUA '!BM185</f>
        <v>0</v>
      </c>
      <c r="J499" s="125">
        <f>'BITÁCORA CALIDAD DE AGUA '!BP185</f>
        <v>0</v>
      </c>
      <c r="K499" s="125">
        <f>'BITÁCORA CALIDAD DE AGUA '!BE1491</f>
        <v>0</v>
      </c>
      <c r="L499" s="125">
        <f>'BITÁCORA CALIDAD DE AGUA '!BV185</f>
        <v>0</v>
      </c>
      <c r="M499" s="125">
        <f>'BITÁCORA CALIDAD DE AGUA '!BY185</f>
        <v>0</v>
      </c>
      <c r="N499" s="125">
        <f>'BITÁCORA CALIDAD DE AGUA '!CB185</f>
        <v>0</v>
      </c>
      <c r="O499" s="125">
        <f>'BITÁCORA CALIDAD DE AGUA '!CE185</f>
        <v>0</v>
      </c>
      <c r="P499" s="116">
        <f>'BITÁCORA CALIDAD DE AGUA '!CH185</f>
        <v>0</v>
      </c>
      <c r="Q499" s="116">
        <f>'BITÁCORA CALIDAD DE AGUA '!CK185</f>
        <v>0</v>
      </c>
      <c r="R499" s="116">
        <f>'BITÁCORA CALIDAD DE AGUA '!CN185</f>
        <v>0</v>
      </c>
      <c r="S499" s="116">
        <f>'BITÁCORA CALIDAD DE AGUA '!CQ185</f>
        <v>0</v>
      </c>
      <c r="T499" s="143"/>
      <c r="U499" s="143"/>
      <c r="V499" s="143"/>
      <c r="W499" s="116">
        <f>INDEX('Tabla datos 1'!E499:V499,MATCH(DASHBOARD!$B$96,'Tabla datos 1'!$E$1:$V$1,0))</f>
        <v>0</v>
      </c>
      <c r="X499" s="116">
        <f>INDEX('Tabla datos 1'!E499:V499,MATCH(DASHBOARD!$B$275,'Tabla datos 1'!$E$1:$V$1,0))</f>
        <v>0</v>
      </c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</row>
    <row r="500" spans="1:164" s="119" customFormat="1" ht="12.2" customHeight="1" x14ac:dyDescent="0.25">
      <c r="A500" s="82">
        <v>499</v>
      </c>
      <c r="B500" s="121">
        <f t="shared" si="7"/>
        <v>46120</v>
      </c>
      <c r="C500" s="115" t="s">
        <v>146</v>
      </c>
      <c r="D500" s="122">
        <v>3</v>
      </c>
      <c r="E500" s="125">
        <f>'BITÁCORA CALIDAD DE AGUA '!BA186</f>
        <v>0</v>
      </c>
      <c r="F500" s="125">
        <f>'BITÁCORA CALIDAD DE AGUA '!BD186</f>
        <v>0</v>
      </c>
      <c r="G500" s="125">
        <f>'BITÁCORA CALIDAD DE AGUA '!BG186</f>
        <v>0</v>
      </c>
      <c r="H500" s="125">
        <f>'BITÁCORA CALIDAD DE AGUA '!BJ186</f>
        <v>0</v>
      </c>
      <c r="I500" s="125">
        <f>'BITÁCORA CALIDAD DE AGUA '!BM186</f>
        <v>0</v>
      </c>
      <c r="J500" s="125">
        <f>'BITÁCORA CALIDAD DE AGUA '!BP186</f>
        <v>0</v>
      </c>
      <c r="K500" s="125">
        <f>'BITÁCORA CALIDAD DE AGUA '!BE1492</f>
        <v>0</v>
      </c>
      <c r="L500" s="125">
        <f>'BITÁCORA CALIDAD DE AGUA '!BV186</f>
        <v>0</v>
      </c>
      <c r="M500" s="125">
        <f>'BITÁCORA CALIDAD DE AGUA '!BY186</f>
        <v>0</v>
      </c>
      <c r="N500" s="125">
        <f>'BITÁCORA CALIDAD DE AGUA '!CB186</f>
        <v>0</v>
      </c>
      <c r="O500" s="125">
        <f>'BITÁCORA CALIDAD DE AGUA '!CE186</f>
        <v>0</v>
      </c>
      <c r="P500" s="116">
        <f>'BITÁCORA CALIDAD DE AGUA '!CH186</f>
        <v>0</v>
      </c>
      <c r="Q500" s="116">
        <f>'BITÁCORA CALIDAD DE AGUA '!CK186</f>
        <v>0</v>
      </c>
      <c r="R500" s="116">
        <f>'BITÁCORA CALIDAD DE AGUA '!CN186</f>
        <v>0</v>
      </c>
      <c r="S500" s="116">
        <f>'BITÁCORA CALIDAD DE AGUA '!CQ186</f>
        <v>0</v>
      </c>
      <c r="T500" s="143"/>
      <c r="U500" s="143"/>
      <c r="V500" s="143"/>
      <c r="W500" s="116">
        <f>INDEX('Tabla datos 1'!E500:V500,MATCH(DASHBOARD!$B$96,'Tabla datos 1'!$E$1:$V$1,0))</f>
        <v>0</v>
      </c>
      <c r="X500" s="116">
        <f>INDEX('Tabla datos 1'!E500:V500,MATCH(DASHBOARD!$B$275,'Tabla datos 1'!$E$1:$V$1,0))</f>
        <v>0</v>
      </c>
      <c r="Y500" s="42"/>
      <c r="Z500" s="42"/>
      <c r="AA500" s="42"/>
      <c r="AB500" s="42"/>
      <c r="AC500" s="42"/>
      <c r="AD500" s="42"/>
      <c r="AE500" s="42"/>
      <c r="AF500" s="42"/>
      <c r="AG500" s="42"/>
      <c r="AH500" s="42"/>
      <c r="AI500" s="42"/>
    </row>
    <row r="501" spans="1:164" s="119" customFormat="1" x14ac:dyDescent="0.25">
      <c r="A501" s="82">
        <v>500</v>
      </c>
      <c r="B501" s="121">
        <f t="shared" si="7"/>
        <v>46120</v>
      </c>
      <c r="C501" s="115" t="s">
        <v>147</v>
      </c>
      <c r="D501" s="122">
        <v>3</v>
      </c>
      <c r="E501" s="125">
        <f>'BITÁCORA CALIDAD DE AGUA '!BA187</f>
        <v>0</v>
      </c>
      <c r="F501" s="125">
        <f>'BITÁCORA CALIDAD DE AGUA '!BD187</f>
        <v>0</v>
      </c>
      <c r="G501" s="125">
        <f>'BITÁCORA CALIDAD DE AGUA '!BG187</f>
        <v>0</v>
      </c>
      <c r="H501" s="125">
        <f>'BITÁCORA CALIDAD DE AGUA '!BJ187</f>
        <v>0</v>
      </c>
      <c r="I501" s="125">
        <f>'BITÁCORA CALIDAD DE AGUA '!BM187</f>
        <v>0</v>
      </c>
      <c r="J501" s="125">
        <f>'BITÁCORA CALIDAD DE AGUA '!BP187</f>
        <v>0</v>
      </c>
      <c r="K501" s="125">
        <f>'BITÁCORA CALIDAD DE AGUA '!BE1493</f>
        <v>0</v>
      </c>
      <c r="L501" s="125">
        <f>'BITÁCORA CALIDAD DE AGUA '!BV187</f>
        <v>0</v>
      </c>
      <c r="M501" s="125">
        <f>'BITÁCORA CALIDAD DE AGUA '!BY187</f>
        <v>0</v>
      </c>
      <c r="N501" s="125">
        <f>'BITÁCORA CALIDAD DE AGUA '!CB187</f>
        <v>0</v>
      </c>
      <c r="O501" s="125">
        <f>'BITÁCORA CALIDAD DE AGUA '!CE187</f>
        <v>0</v>
      </c>
      <c r="P501" s="116">
        <f>'BITÁCORA CALIDAD DE AGUA '!CH187</f>
        <v>0</v>
      </c>
      <c r="Q501" s="116">
        <f>'BITÁCORA CALIDAD DE AGUA '!CK187</f>
        <v>0</v>
      </c>
      <c r="R501" s="116">
        <f>'BITÁCORA CALIDAD DE AGUA '!CN187</f>
        <v>0</v>
      </c>
      <c r="S501" s="116">
        <f>'BITÁCORA CALIDAD DE AGUA '!CQ187</f>
        <v>0</v>
      </c>
      <c r="T501" s="143"/>
      <c r="U501" s="143"/>
      <c r="V501" s="143"/>
      <c r="W501" s="116">
        <f>INDEX('Tabla datos 1'!E501:V501,MATCH(DASHBOARD!$B$96,'Tabla datos 1'!$E$1:$V$1,0))</f>
        <v>0</v>
      </c>
      <c r="X501" s="116">
        <f>INDEX('Tabla datos 1'!E501:V501,MATCH(DASHBOARD!$B$275,'Tabla datos 1'!$E$1:$V$1,0))</f>
        <v>0</v>
      </c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</row>
    <row r="502" spans="1:164" s="119" customFormat="1" x14ac:dyDescent="0.25">
      <c r="A502" s="82">
        <v>501</v>
      </c>
      <c r="B502" s="121">
        <f t="shared" si="7"/>
        <v>46120</v>
      </c>
      <c r="C502" s="115" t="s">
        <v>148</v>
      </c>
      <c r="D502" s="122">
        <v>3</v>
      </c>
      <c r="E502" s="125">
        <f>'BITÁCORA CALIDAD DE AGUA '!BA188</f>
        <v>0</v>
      </c>
      <c r="F502" s="125">
        <f>'BITÁCORA CALIDAD DE AGUA '!BD188</f>
        <v>0</v>
      </c>
      <c r="G502" s="125">
        <f>'BITÁCORA CALIDAD DE AGUA '!BG188</f>
        <v>0</v>
      </c>
      <c r="H502" s="125">
        <f>'BITÁCORA CALIDAD DE AGUA '!BJ188</f>
        <v>0</v>
      </c>
      <c r="I502" s="125">
        <f>'BITÁCORA CALIDAD DE AGUA '!BM188</f>
        <v>0</v>
      </c>
      <c r="J502" s="125">
        <f>'BITÁCORA CALIDAD DE AGUA '!BP188</f>
        <v>0</v>
      </c>
      <c r="K502" s="125">
        <f>'BITÁCORA CALIDAD DE AGUA '!BE1494</f>
        <v>0</v>
      </c>
      <c r="L502" s="125">
        <f>'BITÁCORA CALIDAD DE AGUA '!BV188</f>
        <v>0</v>
      </c>
      <c r="M502" s="125">
        <f>'BITÁCORA CALIDAD DE AGUA '!BY188</f>
        <v>0</v>
      </c>
      <c r="N502" s="125">
        <f>'BITÁCORA CALIDAD DE AGUA '!CB188</f>
        <v>0</v>
      </c>
      <c r="O502" s="125">
        <f>'BITÁCORA CALIDAD DE AGUA '!CE188</f>
        <v>0</v>
      </c>
      <c r="P502" s="116">
        <f>'BITÁCORA CALIDAD DE AGUA '!CH188</f>
        <v>0</v>
      </c>
      <c r="Q502" s="116">
        <f>'BITÁCORA CALIDAD DE AGUA '!CK188</f>
        <v>0</v>
      </c>
      <c r="R502" s="116">
        <f>'BITÁCORA CALIDAD DE AGUA '!CN188</f>
        <v>0</v>
      </c>
      <c r="S502" s="116">
        <f>'BITÁCORA CALIDAD DE AGUA '!CQ188</f>
        <v>0</v>
      </c>
      <c r="T502" s="143"/>
      <c r="U502" s="143"/>
      <c r="V502" s="143"/>
      <c r="W502" s="116">
        <f>INDEX('Tabla datos 1'!E502:V502,MATCH(DASHBOARD!$B$96,'Tabla datos 1'!$E$1:$V$1,0))</f>
        <v>0</v>
      </c>
      <c r="X502" s="116">
        <f>INDEX('Tabla datos 1'!E502:V502,MATCH(DASHBOARD!$B$275,'Tabla datos 1'!$E$1:$V$1,0))</f>
        <v>0</v>
      </c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</row>
    <row r="503" spans="1:164" s="119" customFormat="1" x14ac:dyDescent="0.25">
      <c r="A503" s="82">
        <v>502</v>
      </c>
      <c r="B503" s="121">
        <f t="shared" si="7"/>
        <v>46120</v>
      </c>
      <c r="C503" s="115" t="s">
        <v>149</v>
      </c>
      <c r="D503" s="122">
        <v>3</v>
      </c>
      <c r="E503" s="125">
        <f>'BITÁCORA CALIDAD DE AGUA '!BA189</f>
        <v>2790</v>
      </c>
      <c r="F503" s="125">
        <f>'BITÁCORA CALIDAD DE AGUA '!BD189</f>
        <v>4810</v>
      </c>
      <c r="G503" s="125">
        <f>'BITÁCORA CALIDAD DE AGUA '!BG189</f>
        <v>4720</v>
      </c>
      <c r="H503" s="125">
        <f>'BITÁCORA CALIDAD DE AGUA '!BJ189</f>
        <v>0</v>
      </c>
      <c r="I503" s="125">
        <f>'BITÁCORA CALIDAD DE AGUA '!BM189</f>
        <v>0</v>
      </c>
      <c r="J503" s="125">
        <f>'BITÁCORA CALIDAD DE AGUA '!BP189</f>
        <v>0</v>
      </c>
      <c r="K503" s="125">
        <f>'BITÁCORA CALIDAD DE AGUA '!BE1495</f>
        <v>0</v>
      </c>
      <c r="L503" s="125">
        <f>'BITÁCORA CALIDAD DE AGUA '!BV189</f>
        <v>4180</v>
      </c>
      <c r="M503" s="125">
        <f>'BITÁCORA CALIDAD DE AGUA '!BY189</f>
        <v>4330</v>
      </c>
      <c r="N503" s="125">
        <f>'BITÁCORA CALIDAD DE AGUA '!CB189</f>
        <v>12980</v>
      </c>
      <c r="O503" s="125">
        <f>'BITÁCORA CALIDAD DE AGUA '!CE189</f>
        <v>0</v>
      </c>
      <c r="P503" s="116">
        <f>'BITÁCORA CALIDAD DE AGUA '!CH189</f>
        <v>0</v>
      </c>
      <c r="Q503" s="116">
        <f>'BITÁCORA CALIDAD DE AGUA '!CK189</f>
        <v>0</v>
      </c>
      <c r="R503" s="116">
        <f>'BITÁCORA CALIDAD DE AGUA '!CN189</f>
        <v>0</v>
      </c>
      <c r="S503" s="116">
        <f>'BITÁCORA CALIDAD DE AGUA '!CQ189</f>
        <v>0</v>
      </c>
      <c r="T503" s="143"/>
      <c r="U503" s="143"/>
      <c r="V503" s="143"/>
      <c r="W503" s="116">
        <f>INDEX('Tabla datos 1'!E503:V503,MATCH(DASHBOARD!$B$96,'Tabla datos 1'!$E$1:$V$1,0))</f>
        <v>4720</v>
      </c>
      <c r="X503" s="116">
        <f>INDEX('Tabla datos 1'!E503:V503,MATCH(DASHBOARD!$B$275,'Tabla datos 1'!$E$1:$V$1,0))</f>
        <v>4720</v>
      </c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</row>
    <row r="504" spans="1:164" s="119" customFormat="1" x14ac:dyDescent="0.25">
      <c r="A504" s="82">
        <v>503</v>
      </c>
      <c r="B504" s="121">
        <f t="shared" si="7"/>
        <v>46120</v>
      </c>
      <c r="C504" s="115" t="s">
        <v>150</v>
      </c>
      <c r="D504" s="122">
        <v>3</v>
      </c>
      <c r="E504" s="125">
        <f>'BITÁCORA CALIDAD DE AGUA '!BA190</f>
        <v>6132</v>
      </c>
      <c r="F504" s="125">
        <f>'BITÁCORA CALIDAD DE AGUA '!BD190</f>
        <v>5394</v>
      </c>
      <c r="G504" s="125">
        <f>'BITÁCORA CALIDAD DE AGUA '!BG190</f>
        <v>647</v>
      </c>
      <c r="H504" s="125">
        <f>'BITÁCORA CALIDAD DE AGUA '!BJ190</f>
        <v>0</v>
      </c>
      <c r="I504" s="125">
        <f>'BITÁCORA CALIDAD DE AGUA '!BM190</f>
        <v>0</v>
      </c>
      <c r="J504" s="125">
        <f>'BITÁCORA CALIDAD DE AGUA '!BP190</f>
        <v>0</v>
      </c>
      <c r="K504" s="125">
        <f>'BITÁCORA CALIDAD DE AGUA '!BE1496</f>
        <v>0</v>
      </c>
      <c r="L504" s="125">
        <f>'BITÁCORA CALIDAD DE AGUA '!BV190</f>
        <v>711</v>
      </c>
      <c r="M504" s="125">
        <f>'BITÁCORA CALIDAD DE AGUA '!BY190</f>
        <v>839</v>
      </c>
      <c r="N504" s="125">
        <f>'BITÁCORA CALIDAD DE AGUA '!CB190</f>
        <v>2378</v>
      </c>
      <c r="O504" s="125">
        <f>'BITÁCORA CALIDAD DE AGUA '!CE190</f>
        <v>0</v>
      </c>
      <c r="P504" s="116">
        <f>'BITÁCORA CALIDAD DE AGUA '!CH190</f>
        <v>0</v>
      </c>
      <c r="Q504" s="116">
        <f>'BITÁCORA CALIDAD DE AGUA '!CK190</f>
        <v>0</v>
      </c>
      <c r="R504" s="116">
        <f>'BITÁCORA CALIDAD DE AGUA '!CN190</f>
        <v>0</v>
      </c>
      <c r="S504" s="116">
        <f>'BITÁCORA CALIDAD DE AGUA '!CQ190</f>
        <v>0</v>
      </c>
      <c r="T504" s="143"/>
      <c r="U504" s="143"/>
      <c r="V504" s="143"/>
      <c r="W504" s="116">
        <f>INDEX('Tabla datos 1'!E504:V504,MATCH(DASHBOARD!$B$96,'Tabla datos 1'!$E$1:$V$1,0))</f>
        <v>647</v>
      </c>
      <c r="X504" s="116">
        <f>INDEX('Tabla datos 1'!E504:V504,MATCH(DASHBOARD!$B$275,'Tabla datos 1'!$E$1:$V$1,0))</f>
        <v>647</v>
      </c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</row>
    <row r="505" spans="1:164" s="128" customFormat="1" ht="15.75" thickBot="1" x14ac:dyDescent="0.3">
      <c r="A505" s="82">
        <v>504</v>
      </c>
      <c r="B505" s="121">
        <f t="shared" si="7"/>
        <v>46120</v>
      </c>
      <c r="C505" s="126" t="s">
        <v>151</v>
      </c>
      <c r="D505" s="127">
        <v>3</v>
      </c>
      <c r="E505" s="129">
        <f>'BITÁCORA CALIDAD DE AGUA '!BA191</f>
        <v>0</v>
      </c>
      <c r="F505" s="129">
        <f>'BITÁCORA CALIDAD DE AGUA '!BD191</f>
        <v>0</v>
      </c>
      <c r="G505" s="129">
        <f>'BITÁCORA CALIDAD DE AGUA '!BG191</f>
        <v>0</v>
      </c>
      <c r="H505" s="129">
        <f>'BITÁCORA CALIDAD DE AGUA '!BJ191</f>
        <v>0</v>
      </c>
      <c r="I505" s="129">
        <f>'BITÁCORA CALIDAD DE AGUA '!BM191</f>
        <v>0</v>
      </c>
      <c r="J505" s="129">
        <f>'BITÁCORA CALIDAD DE AGUA '!BP191</f>
        <v>0</v>
      </c>
      <c r="K505" s="129">
        <f>'BITÁCORA CALIDAD DE AGUA '!BE1497</f>
        <v>0</v>
      </c>
      <c r="L505" s="129">
        <f>'BITÁCORA CALIDAD DE AGUA '!BV191</f>
        <v>0</v>
      </c>
      <c r="M505" s="129">
        <f>'BITÁCORA CALIDAD DE AGUA '!BY191</f>
        <v>0</v>
      </c>
      <c r="N505" s="129">
        <f>'BITÁCORA CALIDAD DE AGUA '!CB191</f>
        <v>0</v>
      </c>
      <c r="O505" s="129">
        <f>'BITÁCORA CALIDAD DE AGUA '!CE191</f>
        <v>0</v>
      </c>
      <c r="P505" s="117">
        <f>'BITÁCORA CALIDAD DE AGUA '!CH191</f>
        <v>0</v>
      </c>
      <c r="Q505" s="117">
        <f>'BITÁCORA CALIDAD DE AGUA '!CK191</f>
        <v>0</v>
      </c>
      <c r="R505" s="117">
        <f>'BITÁCORA CALIDAD DE AGUA '!CN191</f>
        <v>0</v>
      </c>
      <c r="S505" s="117">
        <f>'BITÁCORA CALIDAD DE AGUA '!CQ191</f>
        <v>0</v>
      </c>
      <c r="T505" s="144"/>
      <c r="U505" s="144"/>
      <c r="V505" s="144"/>
      <c r="W505" s="117">
        <f>INDEX('Tabla datos 1'!E505:V505,MATCH(DASHBOARD!$B$96,'Tabla datos 1'!$E$1:$V$1,0))</f>
        <v>0</v>
      </c>
      <c r="X505" s="117">
        <f>INDEX('Tabla datos 1'!E505:V505,MATCH(DASHBOARD!$B$275,'Tabla datos 1'!$E$1:$V$1,0))</f>
        <v>0</v>
      </c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</row>
    <row r="506" spans="1:164" s="82" customFormat="1" ht="12.2" customHeight="1" x14ac:dyDescent="0.25">
      <c r="A506" s="82">
        <v>505</v>
      </c>
      <c r="B506" s="78">
        <f>+B505+1</f>
        <v>46121</v>
      </c>
      <c r="C506" s="79" t="s">
        <v>132</v>
      </c>
      <c r="D506" s="80">
        <v>1</v>
      </c>
      <c r="E506" s="81">
        <f>'BITÁCORA CALIDAD DE AGUA '!AY195</f>
        <v>38.4</v>
      </c>
      <c r="F506" s="81">
        <f>'BITÁCORA CALIDAD DE AGUA '!BB195</f>
        <v>33.200000000000003</v>
      </c>
      <c r="G506" s="81">
        <f>'BITÁCORA CALIDAD DE AGUA '!BE195</f>
        <v>25.1</v>
      </c>
      <c r="H506" s="81">
        <f>'BITÁCORA CALIDAD DE AGUA '!BH195</f>
        <v>0</v>
      </c>
      <c r="I506" s="81">
        <f>'BITÁCORA CALIDAD DE AGUA '!BK195</f>
        <v>0</v>
      </c>
      <c r="J506" s="81">
        <f>'BITÁCORA CALIDAD DE AGUA '!BN195</f>
        <v>0</v>
      </c>
      <c r="K506" s="81">
        <f>'BITÁCORA CALIDAD DE AGUA '!BQ195</f>
        <v>0</v>
      </c>
      <c r="L506" s="81">
        <f>'BITÁCORA CALIDAD DE AGUA '!BT195</f>
        <v>32.200000000000003</v>
      </c>
      <c r="M506" s="81">
        <f>'BITÁCORA CALIDAD DE AGUA '!BW195</f>
        <v>33.1</v>
      </c>
      <c r="N506" s="81">
        <f>'BITÁCORA CALIDAD DE AGUA '!BZ195</f>
        <v>32.1</v>
      </c>
      <c r="O506" s="81">
        <f>'BITÁCORA CALIDAD DE AGUA '!CC195</f>
        <v>0</v>
      </c>
      <c r="P506" s="79">
        <f>'BITÁCORA CALIDAD DE AGUA '!CF195</f>
        <v>0</v>
      </c>
      <c r="Q506" s="79">
        <f>'BITÁCORA CALIDAD DE AGUA '!CI195</f>
        <v>0</v>
      </c>
      <c r="R506" s="79">
        <f>'BITÁCORA CALIDAD DE AGUA '!CL195</f>
        <v>0</v>
      </c>
      <c r="S506" s="79">
        <f>'BITÁCORA CALIDAD DE AGUA '!CO195</f>
        <v>0</v>
      </c>
      <c r="T506" s="130"/>
      <c r="U506" s="130"/>
      <c r="V506" s="130"/>
      <c r="W506" s="79">
        <f>INDEX('Tabla datos 1'!E506:V506,MATCH(DASHBOARD!$B$96,'Tabla datos 1'!$E$1:$V$1,0))</f>
        <v>25.1</v>
      </c>
      <c r="X506" s="79">
        <f>INDEX('Tabla datos 1'!E506:V506,MATCH(DASHBOARD!$B$275,'Tabla datos 1'!$E$1:$V$1,0))</f>
        <v>25.1</v>
      </c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</row>
    <row r="507" spans="1:164" s="82" customFormat="1" ht="12.2" customHeight="1" x14ac:dyDescent="0.25">
      <c r="A507" s="82">
        <v>506</v>
      </c>
      <c r="B507" s="83">
        <f>+B506</f>
        <v>46121</v>
      </c>
      <c r="C507" s="84" t="s">
        <v>9</v>
      </c>
      <c r="D507" s="85">
        <v>1</v>
      </c>
      <c r="E507" s="86">
        <f>'BITÁCORA CALIDAD DE AGUA '!AY196</f>
        <v>9.32</v>
      </c>
      <c r="F507" s="86">
        <f>'BITÁCORA CALIDAD DE AGUA '!BB196</f>
        <v>7.8</v>
      </c>
      <c r="G507" s="86">
        <f>'BITÁCORA CALIDAD DE AGUA '!BE196</f>
        <v>7.45</v>
      </c>
      <c r="H507" s="86">
        <f>'BITÁCORA CALIDAD DE AGUA '!BH196</f>
        <v>0</v>
      </c>
      <c r="I507" s="86">
        <f>'BITÁCORA CALIDAD DE AGUA '!BK196</f>
        <v>0</v>
      </c>
      <c r="J507" s="86">
        <f>'BITÁCORA CALIDAD DE AGUA '!BN196</f>
        <v>0</v>
      </c>
      <c r="K507" s="86">
        <f>'BITÁCORA CALIDAD DE AGUA '!BQ196</f>
        <v>0</v>
      </c>
      <c r="L507" s="86">
        <f>'BITÁCORA CALIDAD DE AGUA '!BT196</f>
        <v>7.9</v>
      </c>
      <c r="M507" s="86">
        <f>'BITÁCORA CALIDAD DE AGUA '!BW196</f>
        <v>7.91</v>
      </c>
      <c r="N507" s="86">
        <f>'BITÁCORA CALIDAD DE AGUA '!BZ196</f>
        <v>7.89</v>
      </c>
      <c r="O507" s="86">
        <f>'BITÁCORA CALIDAD DE AGUA '!CC196</f>
        <v>0</v>
      </c>
      <c r="P507" s="87">
        <f>'BITÁCORA CALIDAD DE AGUA '!CF196</f>
        <v>0</v>
      </c>
      <c r="Q507" s="87">
        <f>'BITÁCORA CALIDAD DE AGUA '!CI196</f>
        <v>0</v>
      </c>
      <c r="R507" s="87">
        <f>'BITÁCORA CALIDAD DE AGUA '!CL196</f>
        <v>0</v>
      </c>
      <c r="S507" s="87">
        <f>'BITÁCORA CALIDAD DE AGUA '!CO196</f>
        <v>0</v>
      </c>
      <c r="T507" s="131"/>
      <c r="U507" s="131"/>
      <c r="V507" s="131"/>
      <c r="W507" s="87">
        <f>INDEX('Tabla datos 1'!E507:V507,MATCH(DASHBOARD!$B$96,'Tabla datos 1'!$E$1:$V$1,0))</f>
        <v>7.45</v>
      </c>
      <c r="X507" s="87">
        <f>INDEX('Tabla datos 1'!E507:V507,MATCH(DASHBOARD!$B$275,'Tabla datos 1'!$E$1:$V$1,0))</f>
        <v>7.45</v>
      </c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</row>
    <row r="508" spans="1:164" s="82" customFormat="1" ht="12.2" customHeight="1" x14ac:dyDescent="0.25">
      <c r="A508" s="82">
        <v>507</v>
      </c>
      <c r="B508" s="83">
        <f t="shared" ref="B508:B568" si="8">+B507</f>
        <v>46121</v>
      </c>
      <c r="C508" s="88" t="s">
        <v>133</v>
      </c>
      <c r="D508" s="85">
        <v>1</v>
      </c>
      <c r="E508" s="89">
        <f>'BITÁCORA CALIDAD DE AGUA '!AY197</f>
        <v>0</v>
      </c>
      <c r="F508" s="89">
        <f>'BITÁCORA CALIDAD DE AGUA '!BB197</f>
        <v>0</v>
      </c>
      <c r="G508" s="89">
        <f>'BITÁCORA CALIDAD DE AGUA '!BE197</f>
        <v>0</v>
      </c>
      <c r="H508" s="89">
        <f>'BITÁCORA CALIDAD DE AGUA '!BH197</f>
        <v>0</v>
      </c>
      <c r="I508" s="89">
        <f>'BITÁCORA CALIDAD DE AGUA '!BK197</f>
        <v>0</v>
      </c>
      <c r="J508" s="89">
        <f>'BITÁCORA CALIDAD DE AGUA '!BN197</f>
        <v>0</v>
      </c>
      <c r="K508" s="89">
        <f>'BITÁCORA CALIDAD DE AGUA '!BQ197</f>
        <v>0</v>
      </c>
      <c r="L508" s="89">
        <f>'BITÁCORA CALIDAD DE AGUA '!BT197</f>
        <v>0</v>
      </c>
      <c r="M508" s="89">
        <f>'BITÁCORA CALIDAD DE AGUA '!BW197</f>
        <v>0</v>
      </c>
      <c r="N508" s="89">
        <f>'BITÁCORA CALIDAD DE AGUA '!BZ197</f>
        <v>0</v>
      </c>
      <c r="O508" s="89">
        <f>'BITÁCORA CALIDAD DE AGUA '!CC197</f>
        <v>0</v>
      </c>
      <c r="P508" s="88">
        <f>'BITÁCORA CALIDAD DE AGUA '!CF197</f>
        <v>0</v>
      </c>
      <c r="Q508" s="88">
        <f>'BITÁCORA CALIDAD DE AGUA '!CI197</f>
        <v>0</v>
      </c>
      <c r="R508" s="88">
        <f>'BITÁCORA CALIDAD DE AGUA '!CL197</f>
        <v>0</v>
      </c>
      <c r="S508" s="88">
        <f>'BITÁCORA CALIDAD DE AGUA '!CO197</f>
        <v>0</v>
      </c>
      <c r="T508" s="132"/>
      <c r="U508" s="132"/>
      <c r="V508" s="132"/>
      <c r="W508" s="88">
        <f>INDEX('Tabla datos 1'!E508:V508,MATCH(DASHBOARD!$B$96,'Tabla datos 1'!$E$1:$V$1,0))</f>
        <v>0</v>
      </c>
      <c r="X508" s="88">
        <f>INDEX('Tabla datos 1'!E508:V508,MATCH(DASHBOARD!$B$275,'Tabla datos 1'!$E$1:$V$1,0))</f>
        <v>0</v>
      </c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/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</row>
    <row r="509" spans="1:164" s="82" customFormat="1" ht="12.2" customHeight="1" x14ac:dyDescent="0.25">
      <c r="A509" s="82">
        <v>508</v>
      </c>
      <c r="B509" s="83">
        <f t="shared" si="8"/>
        <v>46121</v>
      </c>
      <c r="C509" s="88" t="s">
        <v>134</v>
      </c>
      <c r="D509" s="85">
        <v>1</v>
      </c>
      <c r="E509" s="90">
        <f>'BITÁCORA CALIDAD DE AGUA '!AY198</f>
        <v>2530</v>
      </c>
      <c r="F509" s="90">
        <f>'BITÁCORA CALIDAD DE AGUA '!BB198</f>
        <v>2340</v>
      </c>
      <c r="G509" s="90">
        <f>'BITÁCORA CALIDAD DE AGUA '!BE198</f>
        <v>541</v>
      </c>
      <c r="H509" s="90">
        <f>'BITÁCORA CALIDAD DE AGUA '!BH198</f>
        <v>0</v>
      </c>
      <c r="I509" s="90">
        <f>'BITÁCORA CALIDAD DE AGUA '!BK198</f>
        <v>0</v>
      </c>
      <c r="J509" s="90">
        <f>'BITÁCORA CALIDAD DE AGUA '!BN198</f>
        <v>0</v>
      </c>
      <c r="K509" s="90">
        <f>'BITÁCORA CALIDAD DE AGUA '!BQ198</f>
        <v>0</v>
      </c>
      <c r="L509" s="90">
        <f>'BITÁCORA CALIDAD DE AGUA '!BT198</f>
        <v>2029</v>
      </c>
      <c r="M509" s="90">
        <f>'BITÁCORA CALIDAD DE AGUA '!BW198</f>
        <v>2031</v>
      </c>
      <c r="N509" s="90">
        <f>'BITÁCORA CALIDAD DE AGUA '!BZ198</f>
        <v>5941</v>
      </c>
      <c r="O509" s="90">
        <f>'BITÁCORA CALIDAD DE AGUA '!CC198</f>
        <v>0</v>
      </c>
      <c r="P509" s="84">
        <f>'BITÁCORA CALIDAD DE AGUA '!CF198</f>
        <v>0</v>
      </c>
      <c r="Q509" s="84">
        <f>'BITÁCORA CALIDAD DE AGUA '!CI198</f>
        <v>0</v>
      </c>
      <c r="R509" s="84">
        <f>'BITÁCORA CALIDAD DE AGUA '!CL198</f>
        <v>0</v>
      </c>
      <c r="S509" s="84">
        <f>'BITÁCORA CALIDAD DE AGUA '!CO198</f>
        <v>0</v>
      </c>
      <c r="T509" s="133"/>
      <c r="U509" s="133"/>
      <c r="V509" s="133"/>
      <c r="W509" s="84">
        <f>INDEX('Tabla datos 1'!E509:V509,MATCH(DASHBOARD!$B$96,'Tabla datos 1'!$E$1:$V$1,0))</f>
        <v>541</v>
      </c>
      <c r="X509" s="84">
        <f>INDEX('Tabla datos 1'!E509:V509,MATCH(DASHBOARD!$B$275,'Tabla datos 1'!$E$1:$V$1,0))</f>
        <v>541</v>
      </c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/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</row>
    <row r="510" spans="1:164" s="82" customFormat="1" ht="12.2" customHeight="1" x14ac:dyDescent="0.25">
      <c r="A510" s="82">
        <v>509</v>
      </c>
      <c r="B510" s="83">
        <f t="shared" si="8"/>
        <v>46121</v>
      </c>
      <c r="C510" s="88" t="s">
        <v>135</v>
      </c>
      <c r="D510" s="85">
        <v>1</v>
      </c>
      <c r="E510" s="90">
        <f>'BITÁCORA CALIDAD DE AGUA '!AY199</f>
        <v>242</v>
      </c>
      <c r="F510" s="90">
        <f>'BITÁCORA CALIDAD DE AGUA '!BB199</f>
        <v>591</v>
      </c>
      <c r="G510" s="90">
        <f>'BITÁCORA CALIDAD DE AGUA '!BE199</f>
        <v>79</v>
      </c>
      <c r="H510" s="90">
        <f>'BITÁCORA CALIDAD DE AGUA '!BH199</f>
        <v>0</v>
      </c>
      <c r="I510" s="90">
        <f>'BITÁCORA CALIDAD DE AGUA '!BK199</f>
        <v>0</v>
      </c>
      <c r="J510" s="90">
        <f>'BITÁCORA CALIDAD DE AGUA '!BN199</f>
        <v>0</v>
      </c>
      <c r="K510" s="90">
        <f>'BITÁCORA CALIDAD DE AGUA '!BQ199</f>
        <v>0</v>
      </c>
      <c r="L510" s="90">
        <f>'BITÁCORA CALIDAD DE AGUA '!BT199</f>
        <v>3</v>
      </c>
      <c r="M510" s="90">
        <f>'BITÁCORA CALIDAD DE AGUA '!BW199</f>
        <v>2</v>
      </c>
      <c r="N510" s="90">
        <f>'BITÁCORA CALIDAD DE AGUA '!BZ199</f>
        <v>31</v>
      </c>
      <c r="O510" s="90">
        <f>'BITÁCORA CALIDAD DE AGUA '!CC199</f>
        <v>0</v>
      </c>
      <c r="P510" s="84">
        <f>'BITÁCORA CALIDAD DE AGUA '!CF199</f>
        <v>0</v>
      </c>
      <c r="Q510" s="84">
        <f>'BITÁCORA CALIDAD DE AGUA '!CI199</f>
        <v>0</v>
      </c>
      <c r="R510" s="84">
        <f>'BITÁCORA CALIDAD DE AGUA '!CL199</f>
        <v>0</v>
      </c>
      <c r="S510" s="84">
        <f>'BITÁCORA CALIDAD DE AGUA '!CO199</f>
        <v>0</v>
      </c>
      <c r="T510" s="133"/>
      <c r="U510" s="133"/>
      <c r="V510" s="133"/>
      <c r="W510" s="84">
        <f>INDEX('Tabla datos 1'!E510:V510,MATCH(DASHBOARD!$B$96,'Tabla datos 1'!$E$1:$V$1,0))</f>
        <v>79</v>
      </c>
      <c r="X510" s="84">
        <f>INDEX('Tabla datos 1'!E510:V510,MATCH(DASHBOARD!$B$275,'Tabla datos 1'!$E$1:$V$1,0))</f>
        <v>79</v>
      </c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/>
      <c r="FB510" s="42"/>
      <c r="FC510" s="42"/>
      <c r="FD510" s="42"/>
      <c r="FE510" s="42"/>
      <c r="FF510" s="42"/>
      <c r="FG510" s="42"/>
      <c r="FH510" s="42"/>
    </row>
    <row r="511" spans="1:164" s="82" customFormat="1" ht="12.2" customHeight="1" x14ac:dyDescent="0.25">
      <c r="A511" s="82">
        <v>510</v>
      </c>
      <c r="B511" s="83">
        <f t="shared" si="8"/>
        <v>46121</v>
      </c>
      <c r="C511" s="88" t="s">
        <v>136</v>
      </c>
      <c r="D511" s="85">
        <v>1</v>
      </c>
      <c r="E511" s="90">
        <f>'BITÁCORA CALIDAD DE AGUA '!AY200</f>
        <v>2</v>
      </c>
      <c r="F511" s="90">
        <f>'BITÁCORA CALIDAD DE AGUA '!BB200</f>
        <v>6</v>
      </c>
      <c r="G511" s="90">
        <f>'BITÁCORA CALIDAD DE AGUA '!BE200</f>
        <v>0.7</v>
      </c>
      <c r="H511" s="90">
        <f>'BITÁCORA CALIDAD DE AGUA '!BH200</f>
        <v>0</v>
      </c>
      <c r="I511" s="90">
        <f>'BITÁCORA CALIDAD DE AGUA '!BK200</f>
        <v>0</v>
      </c>
      <c r="J511" s="90">
        <f>'BITÁCORA CALIDAD DE AGUA '!BN200</f>
        <v>0</v>
      </c>
      <c r="K511" s="90">
        <f>'BITÁCORA CALIDAD DE AGUA '!BQ200</f>
        <v>0</v>
      </c>
      <c r="L511" s="90">
        <f>'BITÁCORA CALIDAD DE AGUA '!BT200</f>
        <v>0</v>
      </c>
      <c r="M511" s="90">
        <f>'BITÁCORA CALIDAD DE AGUA '!BW200</f>
        <v>0</v>
      </c>
      <c r="N511" s="90">
        <f>'BITÁCORA CALIDAD DE AGUA '!BZ200</f>
        <v>2</v>
      </c>
      <c r="O511" s="90">
        <f>'BITÁCORA CALIDAD DE AGUA '!CC200</f>
        <v>0</v>
      </c>
      <c r="P511" s="84">
        <f>'BITÁCORA CALIDAD DE AGUA '!CF200</f>
        <v>0</v>
      </c>
      <c r="Q511" s="84">
        <f>'BITÁCORA CALIDAD DE AGUA '!CI200</f>
        <v>0</v>
      </c>
      <c r="R511" s="84">
        <f>'BITÁCORA CALIDAD DE AGUA '!CL200</f>
        <v>0</v>
      </c>
      <c r="S511" s="84">
        <f>'BITÁCORA CALIDAD DE AGUA '!CO200</f>
        <v>0</v>
      </c>
      <c r="T511" s="133"/>
      <c r="U511" s="133"/>
      <c r="V511" s="133"/>
      <c r="W511" s="84">
        <f>INDEX('Tabla datos 1'!E511:V511,MATCH(DASHBOARD!$B$96,'Tabla datos 1'!$E$1:$V$1,0))</f>
        <v>0.7</v>
      </c>
      <c r="X511" s="84">
        <f>INDEX('Tabla datos 1'!E511:V511,MATCH(DASHBOARD!$B$275,'Tabla datos 1'!$E$1:$V$1,0))</f>
        <v>0.7</v>
      </c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/>
      <c r="FC511" s="42"/>
      <c r="FD511" s="42"/>
      <c r="FE511" s="42"/>
      <c r="FF511" s="42"/>
      <c r="FG511" s="42"/>
      <c r="FH511" s="42"/>
    </row>
    <row r="512" spans="1:164" s="82" customFormat="1" ht="12.2" customHeight="1" x14ac:dyDescent="0.25">
      <c r="A512" s="82">
        <v>511</v>
      </c>
      <c r="B512" s="83">
        <f t="shared" si="8"/>
        <v>46121</v>
      </c>
      <c r="C512" s="88" t="s">
        <v>137</v>
      </c>
      <c r="D512" s="85">
        <v>1</v>
      </c>
      <c r="E512" s="90">
        <f>'BITÁCORA CALIDAD DE AGUA '!AY201</f>
        <v>0</v>
      </c>
      <c r="F512" s="90">
        <f>'BITÁCORA CALIDAD DE AGUA '!BB201</f>
        <v>0</v>
      </c>
      <c r="G512" s="90">
        <f>'BITÁCORA CALIDAD DE AGUA '!BE201</f>
        <v>0</v>
      </c>
      <c r="H512" s="90">
        <f>'BITÁCORA CALIDAD DE AGUA '!BH201</f>
        <v>0</v>
      </c>
      <c r="I512" s="90">
        <f>'BITÁCORA CALIDAD DE AGUA '!BK201</f>
        <v>0</v>
      </c>
      <c r="J512" s="90">
        <f>'BITÁCORA CALIDAD DE AGUA '!BN201</f>
        <v>0</v>
      </c>
      <c r="K512" s="90">
        <f>'BITÁCORA CALIDAD DE AGUA '!BQ201</f>
        <v>0</v>
      </c>
      <c r="L512" s="90">
        <f>'BITÁCORA CALIDAD DE AGUA '!BT201</f>
        <v>0</v>
      </c>
      <c r="M512" s="90">
        <f>'BITÁCORA CALIDAD DE AGUA '!BW201</f>
        <v>0</v>
      </c>
      <c r="N512" s="90">
        <f>'BITÁCORA CALIDAD DE AGUA '!BZ201</f>
        <v>0</v>
      </c>
      <c r="O512" s="90">
        <f>'BITÁCORA CALIDAD DE AGUA '!CC201</f>
        <v>0</v>
      </c>
      <c r="P512" s="84">
        <f>'BITÁCORA CALIDAD DE AGUA '!CF201</f>
        <v>0</v>
      </c>
      <c r="Q512" s="84">
        <f>'BITÁCORA CALIDAD DE AGUA '!CI201</f>
        <v>0</v>
      </c>
      <c r="R512" s="84">
        <f>'BITÁCORA CALIDAD DE AGUA '!CL201</f>
        <v>0</v>
      </c>
      <c r="S512" s="84">
        <f>'BITÁCORA CALIDAD DE AGUA '!CO201</f>
        <v>0</v>
      </c>
      <c r="T512" s="133"/>
      <c r="U512" s="133"/>
      <c r="V512" s="133"/>
      <c r="W512" s="84">
        <f>INDEX('Tabla datos 1'!E512:V512,MATCH(DASHBOARD!$B$96,'Tabla datos 1'!$E$1:$V$1,0))</f>
        <v>0</v>
      </c>
      <c r="X512" s="84">
        <f>INDEX('Tabla datos 1'!E512:V512,MATCH(DASHBOARD!$B$275,'Tabla datos 1'!$E$1:$V$1,0))</f>
        <v>0</v>
      </c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</row>
    <row r="513" spans="1:164" s="82" customFormat="1" ht="12.2" customHeight="1" x14ac:dyDescent="0.25">
      <c r="A513" s="82">
        <v>512</v>
      </c>
      <c r="B513" s="83">
        <f t="shared" si="8"/>
        <v>46121</v>
      </c>
      <c r="C513" s="88" t="s">
        <v>138</v>
      </c>
      <c r="D513" s="85">
        <v>1</v>
      </c>
      <c r="E513" s="90">
        <f>'BITÁCORA CALIDAD DE AGUA '!AY202</f>
        <v>0</v>
      </c>
      <c r="F513" s="90">
        <f>'BITÁCORA CALIDAD DE AGUA '!BB202</f>
        <v>0</v>
      </c>
      <c r="G513" s="90">
        <f>'BITÁCORA CALIDAD DE AGUA '!BE202</f>
        <v>0</v>
      </c>
      <c r="H513" s="90">
        <f>'BITÁCORA CALIDAD DE AGUA '!BH202</f>
        <v>0</v>
      </c>
      <c r="I513" s="90">
        <f>'BITÁCORA CALIDAD DE AGUA '!BK202</f>
        <v>0</v>
      </c>
      <c r="J513" s="90">
        <f>'BITÁCORA CALIDAD DE AGUA '!BN202</f>
        <v>0</v>
      </c>
      <c r="K513" s="90">
        <f>'BITÁCORA CALIDAD DE AGUA '!BQ202</f>
        <v>0</v>
      </c>
      <c r="L513" s="90">
        <f>'BITÁCORA CALIDAD DE AGUA '!BT202</f>
        <v>0</v>
      </c>
      <c r="M513" s="90">
        <f>'BITÁCORA CALIDAD DE AGUA '!BW202</f>
        <v>0</v>
      </c>
      <c r="N513" s="90">
        <f>'BITÁCORA CALIDAD DE AGUA '!BZ202</f>
        <v>0</v>
      </c>
      <c r="O513" s="90">
        <f>'BITÁCORA CALIDAD DE AGUA '!CC202</f>
        <v>0</v>
      </c>
      <c r="P513" s="84">
        <f>'BITÁCORA CALIDAD DE AGUA '!CF202</f>
        <v>0</v>
      </c>
      <c r="Q513" s="84">
        <f>'BITÁCORA CALIDAD DE AGUA '!CI202</f>
        <v>0</v>
      </c>
      <c r="R513" s="84">
        <f>'BITÁCORA CALIDAD DE AGUA '!CL202</f>
        <v>0</v>
      </c>
      <c r="S513" s="84">
        <f>'BITÁCORA CALIDAD DE AGUA '!CO202</f>
        <v>0</v>
      </c>
      <c r="T513" s="133"/>
      <c r="U513" s="133"/>
      <c r="V513" s="133"/>
      <c r="W513" s="84">
        <f>INDEX('Tabla datos 1'!E513:V513,MATCH(DASHBOARD!$B$96,'Tabla datos 1'!$E$1:$V$1,0))</f>
        <v>0</v>
      </c>
      <c r="X513" s="84">
        <f>INDEX('Tabla datos 1'!E513:V513,MATCH(DASHBOARD!$B$275,'Tabla datos 1'!$E$1:$V$1,0))</f>
        <v>0</v>
      </c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/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</row>
    <row r="514" spans="1:164" s="82" customFormat="1" ht="12.2" customHeight="1" x14ac:dyDescent="0.25">
      <c r="A514" s="82">
        <v>513</v>
      </c>
      <c r="B514" s="83">
        <f t="shared" si="8"/>
        <v>46121</v>
      </c>
      <c r="C514" s="88" t="s">
        <v>139</v>
      </c>
      <c r="D514" s="85">
        <v>1</v>
      </c>
      <c r="E514" s="90">
        <f>'BITÁCORA CALIDAD DE AGUA '!AY203</f>
        <v>0</v>
      </c>
      <c r="F514" s="90">
        <f>'BITÁCORA CALIDAD DE AGUA '!BB203</f>
        <v>0</v>
      </c>
      <c r="G514" s="90">
        <f>'BITÁCORA CALIDAD DE AGUA '!BE203</f>
        <v>0</v>
      </c>
      <c r="H514" s="90">
        <f>'BITÁCORA CALIDAD DE AGUA '!BH203</f>
        <v>0</v>
      </c>
      <c r="I514" s="90">
        <f>'BITÁCORA CALIDAD DE AGUA '!BK203</f>
        <v>0</v>
      </c>
      <c r="J514" s="90">
        <f>'BITÁCORA CALIDAD DE AGUA '!BN203</f>
        <v>0</v>
      </c>
      <c r="K514" s="90">
        <f>'BITÁCORA CALIDAD DE AGUA '!BQ203</f>
        <v>0</v>
      </c>
      <c r="L514" s="90">
        <f>'BITÁCORA CALIDAD DE AGUA '!BT203</f>
        <v>0</v>
      </c>
      <c r="M514" s="90">
        <f>'BITÁCORA CALIDAD DE AGUA '!BW203</f>
        <v>0</v>
      </c>
      <c r="N514" s="90">
        <f>'BITÁCORA CALIDAD DE AGUA '!BZ203</f>
        <v>0</v>
      </c>
      <c r="O514" s="90">
        <f>'BITÁCORA CALIDAD DE AGUA '!CC203</f>
        <v>0</v>
      </c>
      <c r="P514" s="84">
        <f>'BITÁCORA CALIDAD DE AGUA '!CF203</f>
        <v>0</v>
      </c>
      <c r="Q514" s="84">
        <f>'BITÁCORA CALIDAD DE AGUA '!CI203</f>
        <v>0</v>
      </c>
      <c r="R514" s="84">
        <f>'BITÁCORA CALIDAD DE AGUA '!CL203</f>
        <v>0</v>
      </c>
      <c r="S514" s="84">
        <f>'BITÁCORA CALIDAD DE AGUA '!CO203</f>
        <v>0</v>
      </c>
      <c r="T514" s="133"/>
      <c r="U514" s="133"/>
      <c r="V514" s="133"/>
      <c r="W514" s="84">
        <f>INDEX('Tabla datos 1'!E514:V514,MATCH(DASHBOARD!$B$96,'Tabla datos 1'!$E$1:$V$1,0))</f>
        <v>0</v>
      </c>
      <c r="X514" s="84">
        <f>INDEX('Tabla datos 1'!E514:V514,MATCH(DASHBOARD!$B$275,'Tabla datos 1'!$E$1:$V$1,0))</f>
        <v>0</v>
      </c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/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/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</row>
    <row r="515" spans="1:164" s="82" customFormat="1" ht="12.2" customHeight="1" x14ac:dyDescent="0.25">
      <c r="A515" s="82">
        <v>514</v>
      </c>
      <c r="B515" s="83">
        <f t="shared" si="8"/>
        <v>46121</v>
      </c>
      <c r="C515" s="88" t="s">
        <v>140</v>
      </c>
      <c r="D515" s="85">
        <v>1</v>
      </c>
      <c r="E515" s="90">
        <f>'BITÁCORA CALIDAD DE AGUA '!AY204</f>
        <v>0</v>
      </c>
      <c r="F515" s="90">
        <f>'BITÁCORA CALIDAD DE AGUA '!BB204</f>
        <v>0</v>
      </c>
      <c r="G515" s="90">
        <f>'BITÁCORA CALIDAD DE AGUA '!BE204</f>
        <v>0</v>
      </c>
      <c r="H515" s="90">
        <f>'BITÁCORA CALIDAD DE AGUA '!BH204</f>
        <v>0</v>
      </c>
      <c r="I515" s="90">
        <f>'BITÁCORA CALIDAD DE AGUA '!BK204</f>
        <v>0</v>
      </c>
      <c r="J515" s="90">
        <f>'BITÁCORA CALIDAD DE AGUA '!BN204</f>
        <v>0</v>
      </c>
      <c r="K515" s="90">
        <f>'BITÁCORA CALIDAD DE AGUA '!BQ204</f>
        <v>0</v>
      </c>
      <c r="L515" s="90">
        <f>'BITÁCORA CALIDAD DE AGUA '!BT204</f>
        <v>0</v>
      </c>
      <c r="M515" s="90">
        <f>'BITÁCORA CALIDAD DE AGUA '!BW204</f>
        <v>0</v>
      </c>
      <c r="N515" s="90">
        <f>'BITÁCORA CALIDAD DE AGUA '!BZ204</f>
        <v>0</v>
      </c>
      <c r="O515" s="90">
        <f>'BITÁCORA CALIDAD DE AGUA '!CC204</f>
        <v>0</v>
      </c>
      <c r="P515" s="84">
        <f>'BITÁCORA CALIDAD DE AGUA '!CF204</f>
        <v>0</v>
      </c>
      <c r="Q515" s="84">
        <f>'BITÁCORA CALIDAD DE AGUA '!CI204</f>
        <v>0</v>
      </c>
      <c r="R515" s="84">
        <f>'BITÁCORA CALIDAD DE AGUA '!CL204</f>
        <v>0</v>
      </c>
      <c r="S515" s="84">
        <f>'BITÁCORA CALIDAD DE AGUA '!CO204</f>
        <v>0</v>
      </c>
      <c r="T515" s="133"/>
      <c r="U515" s="133"/>
      <c r="V515" s="133"/>
      <c r="W515" s="84">
        <f>INDEX('Tabla datos 1'!E515:V515,MATCH(DASHBOARD!$B$96,'Tabla datos 1'!$E$1:$V$1,0))</f>
        <v>0</v>
      </c>
      <c r="X515" s="84">
        <f>INDEX('Tabla datos 1'!E515:V515,MATCH(DASHBOARD!$B$275,'Tabla datos 1'!$E$1:$V$1,0))</f>
        <v>0</v>
      </c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</row>
    <row r="516" spans="1:164" s="82" customFormat="1" ht="12.2" customHeight="1" x14ac:dyDescent="0.25">
      <c r="A516" s="82">
        <v>515</v>
      </c>
      <c r="B516" s="83">
        <f t="shared" si="8"/>
        <v>46121</v>
      </c>
      <c r="C516" s="88" t="s">
        <v>141</v>
      </c>
      <c r="D516" s="85">
        <v>1</v>
      </c>
      <c r="E516" s="90">
        <f>'BITÁCORA CALIDAD DE AGUA '!AY205</f>
        <v>0</v>
      </c>
      <c r="F516" s="90">
        <f>'BITÁCORA CALIDAD DE AGUA '!BB205</f>
        <v>0</v>
      </c>
      <c r="G516" s="90">
        <f>'BITÁCORA CALIDAD DE AGUA '!BE205</f>
        <v>0</v>
      </c>
      <c r="H516" s="90">
        <f>'BITÁCORA CALIDAD DE AGUA '!BH205</f>
        <v>0</v>
      </c>
      <c r="I516" s="90">
        <f>'BITÁCORA CALIDAD DE AGUA '!BK205</f>
        <v>0</v>
      </c>
      <c r="J516" s="90">
        <f>'BITÁCORA CALIDAD DE AGUA '!BN205</f>
        <v>0</v>
      </c>
      <c r="K516" s="90">
        <f>'BITÁCORA CALIDAD DE AGUA '!BQ205</f>
        <v>0</v>
      </c>
      <c r="L516" s="90">
        <f>'BITÁCORA CALIDAD DE AGUA '!BT205</f>
        <v>0</v>
      </c>
      <c r="M516" s="90">
        <f>'BITÁCORA CALIDAD DE AGUA '!BW205</f>
        <v>0</v>
      </c>
      <c r="N516" s="90">
        <f>'BITÁCORA CALIDAD DE AGUA '!BZ205</f>
        <v>0</v>
      </c>
      <c r="O516" s="90">
        <f>'BITÁCORA CALIDAD DE AGUA '!CC205</f>
        <v>0</v>
      </c>
      <c r="P516" s="84">
        <f>'BITÁCORA CALIDAD DE AGUA '!CF205</f>
        <v>0</v>
      </c>
      <c r="Q516" s="84">
        <f>'BITÁCORA CALIDAD DE AGUA '!CI205</f>
        <v>0</v>
      </c>
      <c r="R516" s="84">
        <f>'BITÁCORA CALIDAD DE AGUA '!CL205</f>
        <v>0</v>
      </c>
      <c r="S516" s="84">
        <f>'BITÁCORA CALIDAD DE AGUA '!CO205</f>
        <v>0</v>
      </c>
      <c r="T516" s="133"/>
      <c r="U516" s="133"/>
      <c r="V516" s="133"/>
      <c r="W516" s="84">
        <f>INDEX('Tabla datos 1'!E516:V516,MATCH(DASHBOARD!$B$96,'Tabla datos 1'!$E$1:$V$1,0))</f>
        <v>0</v>
      </c>
      <c r="X516" s="84">
        <f>INDEX('Tabla datos 1'!E516:V516,MATCH(DASHBOARD!$B$275,'Tabla datos 1'!$E$1:$V$1,0))</f>
        <v>0</v>
      </c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</row>
    <row r="517" spans="1:164" s="82" customFormat="1" ht="12.2" customHeight="1" x14ac:dyDescent="0.25">
      <c r="A517" s="82">
        <v>516</v>
      </c>
      <c r="B517" s="83">
        <f t="shared" si="8"/>
        <v>46121</v>
      </c>
      <c r="C517" s="88" t="s">
        <v>142</v>
      </c>
      <c r="D517" s="85">
        <v>1</v>
      </c>
      <c r="E517" s="90">
        <f>'BITÁCORA CALIDAD DE AGUA '!AY206</f>
        <v>0</v>
      </c>
      <c r="F517" s="90">
        <f>'BITÁCORA CALIDAD DE AGUA '!BB206</f>
        <v>0</v>
      </c>
      <c r="G517" s="90">
        <f>'BITÁCORA CALIDAD DE AGUA '!BE206</f>
        <v>0</v>
      </c>
      <c r="H517" s="90">
        <f>'BITÁCORA CALIDAD DE AGUA '!BH206</f>
        <v>0</v>
      </c>
      <c r="I517" s="90">
        <f>'BITÁCORA CALIDAD DE AGUA '!BK206</f>
        <v>0</v>
      </c>
      <c r="J517" s="90">
        <f>'BITÁCORA CALIDAD DE AGUA '!BN206</f>
        <v>0</v>
      </c>
      <c r="K517" s="90">
        <f>'BITÁCORA CALIDAD DE AGUA '!BQ206</f>
        <v>0</v>
      </c>
      <c r="L517" s="90">
        <f>'BITÁCORA CALIDAD DE AGUA '!BT206</f>
        <v>0</v>
      </c>
      <c r="M517" s="90">
        <f>'BITÁCORA CALIDAD DE AGUA '!BW206</f>
        <v>0</v>
      </c>
      <c r="N517" s="90">
        <f>'BITÁCORA CALIDAD DE AGUA '!BZ206</f>
        <v>0</v>
      </c>
      <c r="O517" s="90">
        <f>'BITÁCORA CALIDAD DE AGUA '!CC206</f>
        <v>0</v>
      </c>
      <c r="P517" s="84">
        <f>'BITÁCORA CALIDAD DE AGUA '!CF206</f>
        <v>0</v>
      </c>
      <c r="Q517" s="84">
        <f>'BITÁCORA CALIDAD DE AGUA '!CI206</f>
        <v>0</v>
      </c>
      <c r="R517" s="84">
        <f>'BITÁCORA CALIDAD DE AGUA '!CL206</f>
        <v>0</v>
      </c>
      <c r="S517" s="84">
        <f>'BITÁCORA CALIDAD DE AGUA '!CO206</f>
        <v>0</v>
      </c>
      <c r="T517" s="133"/>
      <c r="U517" s="133"/>
      <c r="V517" s="133"/>
      <c r="W517" s="84">
        <f>INDEX('Tabla datos 1'!E517:V517,MATCH(DASHBOARD!$B$96,'Tabla datos 1'!$E$1:$V$1,0))</f>
        <v>0</v>
      </c>
      <c r="X517" s="84">
        <f>INDEX('Tabla datos 1'!E517:V517,MATCH(DASHBOARD!$B$275,'Tabla datos 1'!$E$1:$V$1,0))</f>
        <v>0</v>
      </c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</row>
    <row r="518" spans="1:164" s="82" customFormat="1" ht="12.2" customHeight="1" x14ac:dyDescent="0.25">
      <c r="A518" s="82">
        <v>517</v>
      </c>
      <c r="B518" s="83">
        <f t="shared" si="8"/>
        <v>46121</v>
      </c>
      <c r="C518" s="88" t="s">
        <v>143</v>
      </c>
      <c r="D518" s="85">
        <v>1</v>
      </c>
      <c r="E518" s="90">
        <f>'BITÁCORA CALIDAD DE AGUA '!AY207</f>
        <v>0</v>
      </c>
      <c r="F518" s="90">
        <f>'BITÁCORA CALIDAD DE AGUA '!BB207</f>
        <v>0</v>
      </c>
      <c r="G518" s="90">
        <f>'BITÁCORA CALIDAD DE AGUA '!BE207</f>
        <v>0</v>
      </c>
      <c r="H518" s="90">
        <f>'BITÁCORA CALIDAD DE AGUA '!BH207</f>
        <v>0</v>
      </c>
      <c r="I518" s="90">
        <f>'BITÁCORA CALIDAD DE AGUA '!BK207</f>
        <v>0</v>
      </c>
      <c r="J518" s="90">
        <f>'BITÁCORA CALIDAD DE AGUA '!BN207</f>
        <v>0</v>
      </c>
      <c r="K518" s="90">
        <f>'BITÁCORA CALIDAD DE AGUA '!BQ207</f>
        <v>0</v>
      </c>
      <c r="L518" s="90">
        <f>'BITÁCORA CALIDAD DE AGUA '!BT207</f>
        <v>0</v>
      </c>
      <c r="M518" s="90">
        <f>'BITÁCORA CALIDAD DE AGUA '!BW207</f>
        <v>0</v>
      </c>
      <c r="N518" s="90">
        <f>'BITÁCORA CALIDAD DE AGUA '!BZ207</f>
        <v>0</v>
      </c>
      <c r="O518" s="90">
        <f>'BITÁCORA CALIDAD DE AGUA '!CC207</f>
        <v>0</v>
      </c>
      <c r="P518" s="84">
        <f>'BITÁCORA CALIDAD DE AGUA '!CF207</f>
        <v>0</v>
      </c>
      <c r="Q518" s="84">
        <f>'BITÁCORA CALIDAD DE AGUA '!CI207</f>
        <v>0</v>
      </c>
      <c r="R518" s="84">
        <f>'BITÁCORA CALIDAD DE AGUA '!CL207</f>
        <v>0</v>
      </c>
      <c r="S518" s="84">
        <f>'BITÁCORA CALIDAD DE AGUA '!CO207</f>
        <v>0</v>
      </c>
      <c r="T518" s="133"/>
      <c r="U518" s="133"/>
      <c r="V518" s="133"/>
      <c r="W518" s="84">
        <f>INDEX('Tabla datos 1'!E518:V518,MATCH(DASHBOARD!$B$96,'Tabla datos 1'!$E$1:$V$1,0))</f>
        <v>0</v>
      </c>
      <c r="X518" s="84">
        <f>INDEX('Tabla datos 1'!E518:V518,MATCH(DASHBOARD!$B$275,'Tabla datos 1'!$E$1:$V$1,0))</f>
        <v>0</v>
      </c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</row>
    <row r="519" spans="1:164" s="82" customFormat="1" ht="12.2" customHeight="1" x14ac:dyDescent="0.25">
      <c r="A519" s="82">
        <v>518</v>
      </c>
      <c r="B519" s="83">
        <f t="shared" si="8"/>
        <v>46121</v>
      </c>
      <c r="C519" s="88" t="s">
        <v>144</v>
      </c>
      <c r="D519" s="85">
        <v>1</v>
      </c>
      <c r="E519" s="90">
        <f>'BITÁCORA CALIDAD DE AGUA '!AY208</f>
        <v>0</v>
      </c>
      <c r="F519" s="90">
        <f>'BITÁCORA CALIDAD DE AGUA '!BB208</f>
        <v>0</v>
      </c>
      <c r="G519" s="90">
        <f>'BITÁCORA CALIDAD DE AGUA '!BE208</f>
        <v>0</v>
      </c>
      <c r="H519" s="90">
        <f>'BITÁCORA CALIDAD DE AGUA '!BH208</f>
        <v>0</v>
      </c>
      <c r="I519" s="90">
        <f>'BITÁCORA CALIDAD DE AGUA '!BK208</f>
        <v>0</v>
      </c>
      <c r="J519" s="90">
        <f>'BITÁCORA CALIDAD DE AGUA '!BN208</f>
        <v>0</v>
      </c>
      <c r="K519" s="90">
        <f>'BITÁCORA CALIDAD DE AGUA '!BQ208</f>
        <v>0</v>
      </c>
      <c r="L519" s="90">
        <f>'BITÁCORA CALIDAD DE AGUA '!BT208</f>
        <v>0</v>
      </c>
      <c r="M519" s="90">
        <f>'BITÁCORA CALIDAD DE AGUA '!BW208</f>
        <v>0</v>
      </c>
      <c r="N519" s="90">
        <f>'BITÁCORA CALIDAD DE AGUA '!BZ208</f>
        <v>0</v>
      </c>
      <c r="O519" s="90">
        <f>'BITÁCORA CALIDAD DE AGUA '!CC208</f>
        <v>0</v>
      </c>
      <c r="P519" s="84">
        <f>'BITÁCORA CALIDAD DE AGUA '!CF208</f>
        <v>0</v>
      </c>
      <c r="Q519" s="84">
        <f>'BITÁCORA CALIDAD DE AGUA '!CI208</f>
        <v>0</v>
      </c>
      <c r="R519" s="84">
        <f>'BITÁCORA CALIDAD DE AGUA '!CL208</f>
        <v>0</v>
      </c>
      <c r="S519" s="84">
        <f>'BITÁCORA CALIDAD DE AGUA '!CO208</f>
        <v>0</v>
      </c>
      <c r="T519" s="133"/>
      <c r="U519" s="133"/>
      <c r="V519" s="133"/>
      <c r="W519" s="84">
        <f>INDEX('Tabla datos 1'!E519:V519,MATCH(DASHBOARD!$B$96,'Tabla datos 1'!$E$1:$V$1,0))</f>
        <v>0</v>
      </c>
      <c r="X519" s="84">
        <f>INDEX('Tabla datos 1'!E519:V519,MATCH(DASHBOARD!$B$275,'Tabla datos 1'!$E$1:$V$1,0))</f>
        <v>0</v>
      </c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</row>
    <row r="520" spans="1:164" s="82" customFormat="1" ht="12.2" customHeight="1" x14ac:dyDescent="0.25">
      <c r="A520" s="82">
        <v>519</v>
      </c>
      <c r="B520" s="83">
        <f t="shared" si="8"/>
        <v>46121</v>
      </c>
      <c r="C520" s="88" t="s">
        <v>145</v>
      </c>
      <c r="D520" s="85">
        <v>1</v>
      </c>
      <c r="E520" s="90">
        <f>'BITÁCORA CALIDAD DE AGUA '!AY209</f>
        <v>0</v>
      </c>
      <c r="F520" s="90">
        <f>'BITÁCORA CALIDAD DE AGUA '!BB209</f>
        <v>0</v>
      </c>
      <c r="G520" s="90">
        <f>'BITÁCORA CALIDAD DE AGUA '!BE209</f>
        <v>0</v>
      </c>
      <c r="H520" s="90">
        <f>'BITÁCORA CALIDAD DE AGUA '!BH209</f>
        <v>0</v>
      </c>
      <c r="I520" s="90">
        <f>'BITÁCORA CALIDAD DE AGUA '!BK209</f>
        <v>0</v>
      </c>
      <c r="J520" s="90">
        <f>'BITÁCORA CALIDAD DE AGUA '!BN209</f>
        <v>0</v>
      </c>
      <c r="K520" s="90">
        <f>'BITÁCORA CALIDAD DE AGUA '!BQ209</f>
        <v>0</v>
      </c>
      <c r="L520" s="90">
        <f>'BITÁCORA CALIDAD DE AGUA '!BT209</f>
        <v>0</v>
      </c>
      <c r="M520" s="90">
        <f>'BITÁCORA CALIDAD DE AGUA '!BW209</f>
        <v>0</v>
      </c>
      <c r="N520" s="90">
        <f>'BITÁCORA CALIDAD DE AGUA '!BZ209</f>
        <v>0</v>
      </c>
      <c r="O520" s="90">
        <f>'BITÁCORA CALIDAD DE AGUA '!CC209</f>
        <v>0</v>
      </c>
      <c r="P520" s="84">
        <f>'BITÁCORA CALIDAD DE AGUA '!CF209</f>
        <v>0</v>
      </c>
      <c r="Q520" s="84">
        <f>'BITÁCORA CALIDAD DE AGUA '!CI209</f>
        <v>0</v>
      </c>
      <c r="R520" s="84">
        <f>'BITÁCORA CALIDAD DE AGUA '!CL209</f>
        <v>0</v>
      </c>
      <c r="S520" s="84">
        <f>'BITÁCORA CALIDAD DE AGUA '!CO209</f>
        <v>0</v>
      </c>
      <c r="T520" s="133"/>
      <c r="U520" s="133"/>
      <c r="V520" s="133"/>
      <c r="W520" s="84">
        <f>INDEX('Tabla datos 1'!E520:V520,MATCH(DASHBOARD!$B$96,'Tabla datos 1'!$E$1:$V$1,0))</f>
        <v>0</v>
      </c>
      <c r="X520" s="84">
        <f>INDEX('Tabla datos 1'!E520:V520,MATCH(DASHBOARD!$B$275,'Tabla datos 1'!$E$1:$V$1,0))</f>
        <v>0</v>
      </c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</row>
    <row r="521" spans="1:164" s="82" customFormat="1" ht="12.2" customHeight="1" x14ac:dyDescent="0.25">
      <c r="A521" s="82">
        <v>520</v>
      </c>
      <c r="B521" s="83">
        <f t="shared" si="8"/>
        <v>46121</v>
      </c>
      <c r="C521" s="88" t="s">
        <v>146</v>
      </c>
      <c r="D521" s="85">
        <v>1</v>
      </c>
      <c r="E521" s="90">
        <f>'BITÁCORA CALIDAD DE AGUA '!AY210</f>
        <v>0</v>
      </c>
      <c r="F521" s="90">
        <f>'BITÁCORA CALIDAD DE AGUA '!BB210</f>
        <v>0</v>
      </c>
      <c r="G521" s="90">
        <f>'BITÁCORA CALIDAD DE AGUA '!BE210</f>
        <v>0</v>
      </c>
      <c r="H521" s="90">
        <f>'BITÁCORA CALIDAD DE AGUA '!BH210</f>
        <v>0</v>
      </c>
      <c r="I521" s="90">
        <f>'BITÁCORA CALIDAD DE AGUA '!BK210</f>
        <v>0</v>
      </c>
      <c r="J521" s="90">
        <f>'BITÁCORA CALIDAD DE AGUA '!BN210</f>
        <v>0</v>
      </c>
      <c r="K521" s="90">
        <f>'BITÁCORA CALIDAD DE AGUA '!BQ210</f>
        <v>0</v>
      </c>
      <c r="L521" s="90">
        <f>'BITÁCORA CALIDAD DE AGUA '!BT210</f>
        <v>0</v>
      </c>
      <c r="M521" s="90">
        <f>'BITÁCORA CALIDAD DE AGUA '!BW210</f>
        <v>0</v>
      </c>
      <c r="N521" s="90">
        <f>'BITÁCORA CALIDAD DE AGUA '!BZ210</f>
        <v>0</v>
      </c>
      <c r="O521" s="90">
        <f>'BITÁCORA CALIDAD DE AGUA '!CC210</f>
        <v>0</v>
      </c>
      <c r="P521" s="84">
        <f>'BITÁCORA CALIDAD DE AGUA '!CF210</f>
        <v>0</v>
      </c>
      <c r="Q521" s="84">
        <f>'BITÁCORA CALIDAD DE AGUA '!CI210</f>
        <v>0</v>
      </c>
      <c r="R521" s="84">
        <f>'BITÁCORA CALIDAD DE AGUA '!CL210</f>
        <v>0</v>
      </c>
      <c r="S521" s="84">
        <f>'BITÁCORA CALIDAD DE AGUA '!CO210</f>
        <v>0</v>
      </c>
      <c r="T521" s="133"/>
      <c r="U521" s="133"/>
      <c r="V521" s="133"/>
      <c r="W521" s="84">
        <f>INDEX('Tabla datos 1'!E521:V521,MATCH(DASHBOARD!$B$96,'Tabla datos 1'!$E$1:$V$1,0))</f>
        <v>0</v>
      </c>
      <c r="X521" s="84">
        <f>INDEX('Tabla datos 1'!E521:V521,MATCH(DASHBOARD!$B$275,'Tabla datos 1'!$E$1:$V$1,0))</f>
        <v>0</v>
      </c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</row>
    <row r="522" spans="1:164" s="82" customFormat="1" x14ac:dyDescent="0.25">
      <c r="A522" s="82">
        <v>521</v>
      </c>
      <c r="B522" s="83">
        <f t="shared" si="8"/>
        <v>46121</v>
      </c>
      <c r="C522" s="88" t="s">
        <v>147</v>
      </c>
      <c r="D522" s="85">
        <v>1</v>
      </c>
      <c r="E522" s="90">
        <f>'BITÁCORA CALIDAD DE AGUA '!AY211</f>
        <v>0</v>
      </c>
      <c r="F522" s="90">
        <f>'BITÁCORA CALIDAD DE AGUA '!BB211</f>
        <v>0</v>
      </c>
      <c r="G522" s="90">
        <f>'BITÁCORA CALIDAD DE AGUA '!BE211</f>
        <v>0</v>
      </c>
      <c r="H522" s="90">
        <f>'BITÁCORA CALIDAD DE AGUA '!BH211</f>
        <v>0</v>
      </c>
      <c r="I522" s="90">
        <f>'BITÁCORA CALIDAD DE AGUA '!BK211</f>
        <v>0</v>
      </c>
      <c r="J522" s="90">
        <f>'BITÁCORA CALIDAD DE AGUA '!BN211</f>
        <v>0</v>
      </c>
      <c r="K522" s="90">
        <f>'BITÁCORA CALIDAD DE AGUA '!BQ211</f>
        <v>0</v>
      </c>
      <c r="L522" s="90">
        <f>'BITÁCORA CALIDAD DE AGUA '!BT211</f>
        <v>0</v>
      </c>
      <c r="M522" s="90">
        <f>'BITÁCORA CALIDAD DE AGUA '!BW211</f>
        <v>0</v>
      </c>
      <c r="N522" s="90">
        <f>'BITÁCORA CALIDAD DE AGUA '!BZ211</f>
        <v>0</v>
      </c>
      <c r="O522" s="90">
        <f>'BITÁCORA CALIDAD DE AGUA '!CC211</f>
        <v>0</v>
      </c>
      <c r="P522" s="84">
        <f>'BITÁCORA CALIDAD DE AGUA '!CF211</f>
        <v>0</v>
      </c>
      <c r="Q522" s="84">
        <f>'BITÁCORA CALIDAD DE AGUA '!CI211</f>
        <v>0</v>
      </c>
      <c r="R522" s="84">
        <f>'BITÁCORA CALIDAD DE AGUA '!CL211</f>
        <v>0</v>
      </c>
      <c r="S522" s="84">
        <f>'BITÁCORA CALIDAD DE AGUA '!CO211</f>
        <v>0</v>
      </c>
      <c r="T522" s="133"/>
      <c r="U522" s="133"/>
      <c r="V522" s="133"/>
      <c r="W522" s="84">
        <f>INDEX('Tabla datos 1'!E522:V522,MATCH(DASHBOARD!$B$96,'Tabla datos 1'!$E$1:$V$1,0))</f>
        <v>0</v>
      </c>
      <c r="X522" s="84">
        <f>INDEX('Tabla datos 1'!E522:V522,MATCH(DASHBOARD!$B$275,'Tabla datos 1'!$E$1:$V$1,0))</f>
        <v>0</v>
      </c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</row>
    <row r="523" spans="1:164" s="82" customFormat="1" x14ac:dyDescent="0.25">
      <c r="A523" s="82">
        <v>522</v>
      </c>
      <c r="B523" s="83">
        <f t="shared" si="8"/>
        <v>46121</v>
      </c>
      <c r="C523" s="88" t="s">
        <v>148</v>
      </c>
      <c r="D523" s="85">
        <v>1</v>
      </c>
      <c r="E523" s="90">
        <f>'BITÁCORA CALIDAD DE AGUA '!AY212</f>
        <v>0</v>
      </c>
      <c r="F523" s="90">
        <f>'BITÁCORA CALIDAD DE AGUA '!BB212</f>
        <v>0</v>
      </c>
      <c r="G523" s="90">
        <f>'BITÁCORA CALIDAD DE AGUA '!BE212</f>
        <v>0</v>
      </c>
      <c r="H523" s="90">
        <f>'BITÁCORA CALIDAD DE AGUA '!BH212</f>
        <v>0</v>
      </c>
      <c r="I523" s="90">
        <f>'BITÁCORA CALIDAD DE AGUA '!BK212</f>
        <v>0</v>
      </c>
      <c r="J523" s="90">
        <f>'BITÁCORA CALIDAD DE AGUA '!BN212</f>
        <v>0</v>
      </c>
      <c r="K523" s="90">
        <f>'BITÁCORA CALIDAD DE AGUA '!BQ212</f>
        <v>0</v>
      </c>
      <c r="L523" s="90">
        <f>'BITÁCORA CALIDAD DE AGUA '!BT212</f>
        <v>0</v>
      </c>
      <c r="M523" s="90">
        <f>'BITÁCORA CALIDAD DE AGUA '!BW212</f>
        <v>0</v>
      </c>
      <c r="N523" s="90">
        <f>'BITÁCORA CALIDAD DE AGUA '!BZ212</f>
        <v>0</v>
      </c>
      <c r="O523" s="90">
        <f>'BITÁCORA CALIDAD DE AGUA '!CC212</f>
        <v>0</v>
      </c>
      <c r="P523" s="84">
        <f>'BITÁCORA CALIDAD DE AGUA '!CF212</f>
        <v>0</v>
      </c>
      <c r="Q523" s="84">
        <f>'BITÁCORA CALIDAD DE AGUA '!CI212</f>
        <v>0</v>
      </c>
      <c r="R523" s="84">
        <f>'BITÁCORA CALIDAD DE AGUA '!CL212</f>
        <v>0</v>
      </c>
      <c r="S523" s="84">
        <f>'BITÁCORA CALIDAD DE AGUA '!CO212</f>
        <v>0</v>
      </c>
      <c r="T523" s="133"/>
      <c r="U523" s="133"/>
      <c r="V523" s="133"/>
      <c r="W523" s="84">
        <f>INDEX('Tabla datos 1'!E523:V523,MATCH(DASHBOARD!$B$96,'Tabla datos 1'!$E$1:$V$1,0))</f>
        <v>0</v>
      </c>
      <c r="X523" s="84">
        <f>INDEX('Tabla datos 1'!E523:V523,MATCH(DASHBOARD!$B$275,'Tabla datos 1'!$E$1:$V$1,0))</f>
        <v>0</v>
      </c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</row>
    <row r="524" spans="1:164" s="82" customFormat="1" x14ac:dyDescent="0.25">
      <c r="A524" s="82">
        <v>523</v>
      </c>
      <c r="B524" s="83">
        <f t="shared" si="8"/>
        <v>46121</v>
      </c>
      <c r="C524" s="88" t="s">
        <v>149</v>
      </c>
      <c r="D524" s="85">
        <v>1</v>
      </c>
      <c r="E524" s="90">
        <f>'BITÁCORA CALIDAD DE AGUA '!AY213</f>
        <v>6281</v>
      </c>
      <c r="F524" s="90">
        <f>'BITÁCORA CALIDAD DE AGUA '!BB213</f>
        <v>4802</v>
      </c>
      <c r="G524" s="90">
        <f>'BITÁCORA CALIDAD DE AGUA '!BE213</f>
        <v>729</v>
      </c>
      <c r="H524" s="90">
        <f>'BITÁCORA CALIDAD DE AGUA '!BH213</f>
        <v>0</v>
      </c>
      <c r="I524" s="90">
        <f>'BITÁCORA CALIDAD DE AGUA '!BK213</f>
        <v>0</v>
      </c>
      <c r="J524" s="90">
        <f>'BITÁCORA CALIDAD DE AGUA '!BN213</f>
        <v>0</v>
      </c>
      <c r="K524" s="90">
        <f>'BITÁCORA CALIDAD DE AGUA '!BQ213</f>
        <v>0</v>
      </c>
      <c r="L524" s="90">
        <f>'BITÁCORA CALIDAD DE AGUA '!BT213</f>
        <v>4290</v>
      </c>
      <c r="M524" s="90">
        <f>'BITÁCORA CALIDAD DE AGUA '!BW213</f>
        <v>4341</v>
      </c>
      <c r="N524" s="90">
        <f>'BITÁCORA CALIDAD DE AGUA '!BZ213</f>
        <v>11831</v>
      </c>
      <c r="O524" s="90">
        <f>'BITÁCORA CALIDAD DE AGUA '!CC213</f>
        <v>0</v>
      </c>
      <c r="P524" s="84">
        <f>'BITÁCORA CALIDAD DE AGUA '!CF213</f>
        <v>0</v>
      </c>
      <c r="Q524" s="84">
        <f>'BITÁCORA CALIDAD DE AGUA '!CI213</f>
        <v>0</v>
      </c>
      <c r="R524" s="84">
        <f>'BITÁCORA CALIDAD DE AGUA '!CL213</f>
        <v>0</v>
      </c>
      <c r="S524" s="84">
        <f>'BITÁCORA CALIDAD DE AGUA '!CO213</f>
        <v>0</v>
      </c>
      <c r="T524" s="133"/>
      <c r="U524" s="133"/>
      <c r="V524" s="133"/>
      <c r="W524" s="84">
        <f>INDEX('Tabla datos 1'!E524:V524,MATCH(DASHBOARD!$B$96,'Tabla datos 1'!$E$1:$V$1,0))</f>
        <v>729</v>
      </c>
      <c r="X524" s="84">
        <f>INDEX('Tabla datos 1'!E524:V524,MATCH(DASHBOARD!$B$275,'Tabla datos 1'!$E$1:$V$1,0))</f>
        <v>729</v>
      </c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/>
      <c r="DB524" s="42"/>
      <c r="DC524" s="42"/>
      <c r="DD524" s="42"/>
      <c r="DE524" s="42"/>
      <c r="DF524" s="42"/>
      <c r="DG524" s="42"/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/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</row>
    <row r="525" spans="1:164" s="82" customFormat="1" x14ac:dyDescent="0.25">
      <c r="A525" s="82">
        <v>524</v>
      </c>
      <c r="B525" s="83">
        <f t="shared" si="8"/>
        <v>46121</v>
      </c>
      <c r="C525" s="88" t="s">
        <v>150</v>
      </c>
      <c r="D525" s="85">
        <v>1</v>
      </c>
      <c r="E525" s="90">
        <f>'BITÁCORA CALIDAD DE AGUA '!AY214</f>
        <v>3720</v>
      </c>
      <c r="F525" s="90">
        <f>'BITÁCORA CALIDAD DE AGUA '!BB214</f>
        <v>5860</v>
      </c>
      <c r="G525" s="90">
        <f>'BITÁCORA CALIDAD DE AGUA '!BE214</f>
        <v>691</v>
      </c>
      <c r="H525" s="90">
        <f>'BITÁCORA CALIDAD DE AGUA '!BH214</f>
        <v>0</v>
      </c>
      <c r="I525" s="90">
        <f>'BITÁCORA CALIDAD DE AGUA '!BK214</f>
        <v>0</v>
      </c>
      <c r="J525" s="90">
        <f>'BITÁCORA CALIDAD DE AGUA '!BN214</f>
        <v>0</v>
      </c>
      <c r="K525" s="90">
        <f>'BITÁCORA CALIDAD DE AGUA '!BQ214</f>
        <v>0</v>
      </c>
      <c r="L525" s="90">
        <f>'BITÁCORA CALIDAD DE AGUA '!BT214</f>
        <v>729</v>
      </c>
      <c r="M525" s="90">
        <f>'BITÁCORA CALIDAD DE AGUA '!BW214</f>
        <v>837</v>
      </c>
      <c r="N525" s="90">
        <f>'BITÁCORA CALIDAD DE AGUA '!BZ214</f>
        <v>2381</v>
      </c>
      <c r="O525" s="90">
        <f>'BITÁCORA CALIDAD DE AGUA '!CC214</f>
        <v>0</v>
      </c>
      <c r="P525" s="84">
        <f>'BITÁCORA CALIDAD DE AGUA '!CF214</f>
        <v>0</v>
      </c>
      <c r="Q525" s="84">
        <f>'BITÁCORA CALIDAD DE AGUA '!CI214</f>
        <v>0</v>
      </c>
      <c r="R525" s="84">
        <f>'BITÁCORA CALIDAD DE AGUA '!CL214</f>
        <v>0</v>
      </c>
      <c r="S525" s="84">
        <f>'BITÁCORA CALIDAD DE AGUA '!CO214</f>
        <v>0</v>
      </c>
      <c r="T525" s="133"/>
      <c r="U525" s="133"/>
      <c r="V525" s="133"/>
      <c r="W525" s="84">
        <f>INDEX('Tabla datos 1'!E525:V525,MATCH(DASHBOARD!$B$96,'Tabla datos 1'!$E$1:$V$1,0))</f>
        <v>691</v>
      </c>
      <c r="X525" s="84">
        <f>INDEX('Tabla datos 1'!E525:V525,MATCH(DASHBOARD!$B$275,'Tabla datos 1'!$E$1:$V$1,0))</f>
        <v>691</v>
      </c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/>
      <c r="FD525" s="42"/>
      <c r="FE525" s="42"/>
      <c r="FF525" s="42"/>
      <c r="FG525" s="42"/>
      <c r="FH525" s="42"/>
    </row>
    <row r="526" spans="1:164" s="95" customFormat="1" ht="15.75" thickBot="1" x14ac:dyDescent="0.3">
      <c r="A526" s="82">
        <v>525</v>
      </c>
      <c r="B526" s="83">
        <f t="shared" si="8"/>
        <v>46121</v>
      </c>
      <c r="C526" s="91" t="s">
        <v>151</v>
      </c>
      <c r="D526" s="92">
        <v>1</v>
      </c>
      <c r="E526" s="93">
        <f>'BITÁCORA CALIDAD DE AGUA '!AY215</f>
        <v>0</v>
      </c>
      <c r="F526" s="93">
        <f>'BITÁCORA CALIDAD DE AGUA '!BB215</f>
        <v>0</v>
      </c>
      <c r="G526" s="93">
        <f>'BITÁCORA CALIDAD DE AGUA '!BE215</f>
        <v>0</v>
      </c>
      <c r="H526" s="93">
        <f>'BITÁCORA CALIDAD DE AGUA '!BH215</f>
        <v>0</v>
      </c>
      <c r="I526" s="93">
        <f>'BITÁCORA CALIDAD DE AGUA '!BK215</f>
        <v>0</v>
      </c>
      <c r="J526" s="93">
        <f>'BITÁCORA CALIDAD DE AGUA '!BN215</f>
        <v>0</v>
      </c>
      <c r="K526" s="93">
        <f>'BITÁCORA CALIDAD DE AGUA '!BQ215</f>
        <v>0</v>
      </c>
      <c r="L526" s="93">
        <f>'BITÁCORA CALIDAD DE AGUA '!BT215</f>
        <v>0</v>
      </c>
      <c r="M526" s="93">
        <f>'BITÁCORA CALIDAD DE AGUA '!BW215</f>
        <v>0</v>
      </c>
      <c r="N526" s="93">
        <f>'BITÁCORA CALIDAD DE AGUA '!BZ215</f>
        <v>0</v>
      </c>
      <c r="O526" s="93">
        <f>'BITÁCORA CALIDAD DE AGUA '!CC215</f>
        <v>0</v>
      </c>
      <c r="P526" s="94">
        <f>'BITÁCORA CALIDAD DE AGUA '!CF215</f>
        <v>0</v>
      </c>
      <c r="Q526" s="94">
        <f>'BITÁCORA CALIDAD DE AGUA '!CI215</f>
        <v>0</v>
      </c>
      <c r="R526" s="94">
        <f>'BITÁCORA CALIDAD DE AGUA '!CL215</f>
        <v>0</v>
      </c>
      <c r="S526" s="94">
        <f>'BITÁCORA CALIDAD DE AGUA '!CO215</f>
        <v>0</v>
      </c>
      <c r="T526" s="134"/>
      <c r="U526" s="134"/>
      <c r="V526" s="134"/>
      <c r="W526" s="94">
        <f>INDEX('Tabla datos 1'!E526:V526,MATCH(DASHBOARD!$B$96,'Tabla datos 1'!$E$1:$V$1,0))</f>
        <v>0</v>
      </c>
      <c r="X526" s="94">
        <f>INDEX('Tabla datos 1'!E526:V526,MATCH(DASHBOARD!$B$275,'Tabla datos 1'!$E$1:$V$1,0))</f>
        <v>0</v>
      </c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4"/>
      <c r="BH526" s="44"/>
      <c r="BI526" s="44"/>
      <c r="BJ526" s="44"/>
      <c r="BK526" s="44"/>
      <c r="BL526" s="44"/>
      <c r="BM526" s="44"/>
      <c r="BN526" s="44"/>
      <c r="BO526" s="44"/>
      <c r="BP526" s="44"/>
      <c r="BQ526" s="44"/>
      <c r="BR526" s="44"/>
      <c r="BS526" s="44"/>
      <c r="BT526" s="44"/>
      <c r="BU526" s="44"/>
      <c r="BV526" s="44"/>
      <c r="BW526" s="44"/>
      <c r="BX526" s="44"/>
      <c r="BY526" s="44"/>
      <c r="BZ526" s="44"/>
      <c r="CA526" s="44"/>
      <c r="CB526" s="44"/>
      <c r="CC526" s="44"/>
      <c r="CD526" s="44"/>
      <c r="CE526" s="44"/>
      <c r="CF526" s="44"/>
      <c r="CG526" s="44"/>
      <c r="CH526" s="44"/>
      <c r="CI526" s="44"/>
      <c r="CJ526" s="44"/>
      <c r="CK526" s="44"/>
      <c r="CL526" s="44"/>
      <c r="CM526" s="44"/>
      <c r="CN526" s="44"/>
      <c r="CO526" s="44"/>
      <c r="CP526" s="44"/>
      <c r="CQ526" s="44"/>
      <c r="CR526" s="44"/>
      <c r="CS526" s="44"/>
      <c r="CT526" s="44"/>
      <c r="CU526" s="44"/>
      <c r="CV526" s="44"/>
      <c r="CW526" s="44"/>
      <c r="CX526" s="44"/>
      <c r="CY526" s="44"/>
      <c r="CZ526" s="44"/>
      <c r="DA526" s="44"/>
      <c r="DB526" s="44"/>
      <c r="DC526" s="44"/>
      <c r="DD526" s="44"/>
      <c r="DE526" s="44"/>
      <c r="DF526" s="44"/>
      <c r="DG526" s="44"/>
      <c r="DH526" s="44"/>
      <c r="DI526" s="44"/>
      <c r="DJ526" s="44"/>
      <c r="DK526" s="44"/>
      <c r="DL526" s="44"/>
      <c r="DM526" s="44"/>
      <c r="DN526" s="44"/>
      <c r="DO526" s="44"/>
      <c r="DP526" s="44"/>
      <c r="DQ526" s="44"/>
      <c r="DR526" s="44"/>
      <c r="DS526" s="44"/>
      <c r="DT526" s="44"/>
      <c r="DU526" s="44"/>
      <c r="DV526" s="44"/>
      <c r="DW526" s="44"/>
      <c r="DX526" s="44"/>
      <c r="DY526" s="44"/>
      <c r="DZ526" s="44"/>
      <c r="EA526" s="44"/>
      <c r="EB526" s="44"/>
      <c r="EC526" s="44"/>
      <c r="ED526" s="44"/>
      <c r="EE526" s="44"/>
      <c r="EF526" s="44"/>
      <c r="EG526" s="44"/>
      <c r="EH526" s="44"/>
      <c r="EI526" s="44"/>
      <c r="EJ526" s="44"/>
      <c r="EK526" s="44"/>
      <c r="EL526" s="44"/>
      <c r="EM526" s="44"/>
      <c r="EN526" s="44"/>
      <c r="EO526" s="44"/>
      <c r="EP526" s="44"/>
      <c r="EQ526" s="44"/>
      <c r="ER526" s="44"/>
      <c r="ES526" s="44"/>
      <c r="ET526" s="44"/>
      <c r="EU526" s="44"/>
      <c r="EV526" s="44"/>
      <c r="EW526" s="44"/>
      <c r="EX526" s="44"/>
      <c r="EY526" s="44"/>
      <c r="EZ526" s="44"/>
      <c r="FA526" s="44"/>
      <c r="FB526" s="44"/>
      <c r="FC526" s="44"/>
      <c r="FD526" s="44"/>
      <c r="FE526" s="44"/>
      <c r="FF526" s="44"/>
      <c r="FG526" s="44"/>
      <c r="FH526" s="44"/>
    </row>
    <row r="527" spans="1:164" s="99" customFormat="1" ht="12.2" customHeight="1" x14ac:dyDescent="0.25">
      <c r="A527" s="82">
        <v>526</v>
      </c>
      <c r="B527" s="100">
        <f t="shared" si="8"/>
        <v>46121</v>
      </c>
      <c r="C527" s="96" t="s">
        <v>132</v>
      </c>
      <c r="D527" s="97">
        <v>2</v>
      </c>
      <c r="E527" s="98">
        <f>'BITÁCORA CALIDAD DE AGUA '!AZ195</f>
        <v>39.299999999999997</v>
      </c>
      <c r="F527" s="98">
        <f>'BITÁCORA CALIDAD DE AGUA '!BC195</f>
        <v>33.299999999999997</v>
      </c>
      <c r="G527" s="98">
        <f>'BITÁCORA CALIDAD DE AGUA '!BF195</f>
        <v>33.4</v>
      </c>
      <c r="H527" s="98">
        <f>'BITÁCORA CALIDAD DE AGUA '!BI195</f>
        <v>0</v>
      </c>
      <c r="I527" s="98">
        <f>'BITÁCORA CALIDAD DE AGUA '!BL195</f>
        <v>0</v>
      </c>
      <c r="J527" s="98">
        <f>'BITÁCORA CALIDAD DE AGUA '!BO195</f>
        <v>0</v>
      </c>
      <c r="K527" s="98">
        <f>'BITÁCORA CALIDAD DE AGUA '!BR195</f>
        <v>0</v>
      </c>
      <c r="L527" s="98">
        <f>'BITÁCORA CALIDAD DE AGUA '!BU195</f>
        <v>33.1</v>
      </c>
      <c r="M527" s="98">
        <f>'BITÁCORA CALIDAD DE AGUA '!BX195</f>
        <v>33.6</v>
      </c>
      <c r="N527" s="98">
        <f>'BITÁCORA CALIDAD DE AGUA '!CA195</f>
        <v>32.1</v>
      </c>
      <c r="O527" s="98">
        <f>'BITÁCORA CALIDAD DE AGUA '!CD195</f>
        <v>0</v>
      </c>
      <c r="P527" s="96">
        <f>'BITÁCORA CALIDAD DE AGUA '!CG195</f>
        <v>0</v>
      </c>
      <c r="Q527" s="96">
        <f>'BITÁCORA CALIDAD DE AGUA '!CJ195</f>
        <v>0</v>
      </c>
      <c r="R527" s="96">
        <f>'BITÁCORA CALIDAD DE AGUA '!CM195</f>
        <v>0</v>
      </c>
      <c r="S527" s="96">
        <f>'BITÁCORA CALIDAD DE AGUA '!CP195</f>
        <v>0</v>
      </c>
      <c r="T527" s="135"/>
      <c r="U527" s="135"/>
      <c r="V527" s="135"/>
      <c r="W527" s="96">
        <f>INDEX('Tabla datos 1'!E527:V527,MATCH(DASHBOARD!$B$96,'Tabla datos 1'!$E$1:$V$1,0))</f>
        <v>33.4</v>
      </c>
      <c r="X527" s="96">
        <f>INDEX('Tabla datos 1'!E527:V527,MATCH(DASHBOARD!$B$275,'Tabla datos 1'!$E$1:$V$1,0))</f>
        <v>33.4</v>
      </c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</row>
    <row r="528" spans="1:164" s="99" customFormat="1" ht="12.2" customHeight="1" x14ac:dyDescent="0.25">
      <c r="A528" s="82">
        <v>527</v>
      </c>
      <c r="B528" s="100">
        <f t="shared" si="8"/>
        <v>46121</v>
      </c>
      <c r="C528" s="101" t="s">
        <v>9</v>
      </c>
      <c r="D528" s="102">
        <v>2</v>
      </c>
      <c r="E528" s="103">
        <f>'BITÁCORA CALIDAD DE AGUA '!AZ196</f>
        <v>9.32</v>
      </c>
      <c r="F528" s="103">
        <f>'BITÁCORA CALIDAD DE AGUA '!BC196</f>
        <v>7.81</v>
      </c>
      <c r="G528" s="103">
        <f>'BITÁCORA CALIDAD DE AGUA '!BF196</f>
        <v>7.08</v>
      </c>
      <c r="H528" s="103">
        <f>'BITÁCORA CALIDAD DE AGUA '!BI196</f>
        <v>0</v>
      </c>
      <c r="I528" s="103">
        <f>'BITÁCORA CALIDAD DE AGUA '!BL196</f>
        <v>0</v>
      </c>
      <c r="J528" s="103">
        <f>'BITÁCORA CALIDAD DE AGUA '!BO196</f>
        <v>0</v>
      </c>
      <c r="K528" s="103">
        <f>'BITÁCORA CALIDAD DE AGUA '!BR196</f>
        <v>0</v>
      </c>
      <c r="L528" s="103">
        <f>'BITÁCORA CALIDAD DE AGUA '!BU196</f>
        <v>7.82</v>
      </c>
      <c r="M528" s="103">
        <f>'BITÁCORA CALIDAD DE AGUA '!BX196</f>
        <v>7.71</v>
      </c>
      <c r="N528" s="103">
        <f>'BITÁCORA CALIDAD DE AGUA '!CA196</f>
        <v>7.9</v>
      </c>
      <c r="O528" s="103">
        <f>'BITÁCORA CALIDAD DE AGUA '!CD196</f>
        <v>0</v>
      </c>
      <c r="P528" s="104">
        <f>'BITÁCORA CALIDAD DE AGUA '!CG196</f>
        <v>0</v>
      </c>
      <c r="Q528" s="104">
        <f>'BITÁCORA CALIDAD DE AGUA '!CJ196</f>
        <v>0</v>
      </c>
      <c r="R528" s="104">
        <f>'BITÁCORA CALIDAD DE AGUA '!CM196</f>
        <v>0</v>
      </c>
      <c r="S528" s="104">
        <f>'BITÁCORA CALIDAD DE AGUA '!CP196</f>
        <v>0</v>
      </c>
      <c r="T528" s="136"/>
      <c r="U528" s="136"/>
      <c r="V528" s="136"/>
      <c r="W528" s="104">
        <f>INDEX('Tabla datos 1'!E528:V528,MATCH(DASHBOARD!$B$96,'Tabla datos 1'!$E$1:$V$1,0))</f>
        <v>7.08</v>
      </c>
      <c r="X528" s="104">
        <f>INDEX('Tabla datos 1'!E528:V528,MATCH(DASHBOARD!$B$275,'Tabla datos 1'!$E$1:$V$1,0))</f>
        <v>7.08</v>
      </c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</row>
    <row r="529" spans="1:35" s="99" customFormat="1" ht="12.2" customHeight="1" x14ac:dyDescent="0.25">
      <c r="A529" s="82">
        <v>528</v>
      </c>
      <c r="B529" s="100">
        <f t="shared" si="8"/>
        <v>46121</v>
      </c>
      <c r="C529" s="105" t="s">
        <v>133</v>
      </c>
      <c r="D529" s="102">
        <v>2</v>
      </c>
      <c r="E529" s="106">
        <f>'BITÁCORA CALIDAD DE AGUA '!AZ197</f>
        <v>0</v>
      </c>
      <c r="F529" s="106">
        <f>'BITÁCORA CALIDAD DE AGUA '!BC197</f>
        <v>0</v>
      </c>
      <c r="G529" s="106">
        <f>'BITÁCORA CALIDAD DE AGUA '!BF197</f>
        <v>0</v>
      </c>
      <c r="H529" s="106">
        <f>'BITÁCORA CALIDAD DE AGUA '!BI197</f>
        <v>0</v>
      </c>
      <c r="I529" s="106">
        <f>'BITÁCORA CALIDAD DE AGUA '!BL197</f>
        <v>0</v>
      </c>
      <c r="J529" s="106">
        <f>'BITÁCORA CALIDAD DE AGUA '!BO197</f>
        <v>0</v>
      </c>
      <c r="K529" s="106">
        <f>'BITÁCORA CALIDAD DE AGUA '!BR197</f>
        <v>0</v>
      </c>
      <c r="L529" s="106">
        <f>'BITÁCORA CALIDAD DE AGUA '!BU197</f>
        <v>0</v>
      </c>
      <c r="M529" s="106">
        <f>'BITÁCORA CALIDAD DE AGUA '!BX197</f>
        <v>0</v>
      </c>
      <c r="N529" s="106">
        <f>'BITÁCORA CALIDAD DE AGUA '!CA197</f>
        <v>0</v>
      </c>
      <c r="O529" s="106">
        <f>'BITÁCORA CALIDAD DE AGUA '!CD197</f>
        <v>0</v>
      </c>
      <c r="P529" s="105">
        <f>'BITÁCORA CALIDAD DE AGUA '!CG197</f>
        <v>0</v>
      </c>
      <c r="Q529" s="105">
        <f>'BITÁCORA CALIDAD DE AGUA '!CJ197</f>
        <v>0</v>
      </c>
      <c r="R529" s="105">
        <f>'BITÁCORA CALIDAD DE AGUA '!CM197</f>
        <v>0</v>
      </c>
      <c r="S529" s="105">
        <f>'BITÁCORA CALIDAD DE AGUA '!CP197</f>
        <v>0</v>
      </c>
      <c r="T529" s="137"/>
      <c r="U529" s="137"/>
      <c r="V529" s="137"/>
      <c r="W529" s="105">
        <f>INDEX('Tabla datos 1'!E529:V529,MATCH(DASHBOARD!$B$96,'Tabla datos 1'!$E$1:$V$1,0))</f>
        <v>0</v>
      </c>
      <c r="X529" s="105">
        <f>INDEX('Tabla datos 1'!E529:V529,MATCH(DASHBOARD!$B$275,'Tabla datos 1'!$E$1:$V$1,0))</f>
        <v>0</v>
      </c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</row>
    <row r="530" spans="1:35" s="99" customFormat="1" ht="12.2" customHeight="1" x14ac:dyDescent="0.25">
      <c r="A530" s="82">
        <v>529</v>
      </c>
      <c r="B530" s="100">
        <f t="shared" si="8"/>
        <v>46121</v>
      </c>
      <c r="C530" s="105" t="s">
        <v>134</v>
      </c>
      <c r="D530" s="102">
        <v>2</v>
      </c>
      <c r="E530" s="107">
        <f>'BITÁCORA CALIDAD DE AGUA '!AZ198</f>
        <v>2320</v>
      </c>
      <c r="F530" s="107">
        <f>'BITÁCORA CALIDAD DE AGUA '!BC198</f>
        <v>2010</v>
      </c>
      <c r="G530" s="107">
        <f>'BITÁCORA CALIDAD DE AGUA '!BF198</f>
        <v>2030</v>
      </c>
      <c r="H530" s="107">
        <f>'BITÁCORA CALIDAD DE AGUA '!BI198</f>
        <v>0</v>
      </c>
      <c r="I530" s="107">
        <f>'BITÁCORA CALIDAD DE AGUA '!BL198</f>
        <v>0</v>
      </c>
      <c r="J530" s="107">
        <f>'BITÁCORA CALIDAD DE AGUA '!BO198</f>
        <v>0</v>
      </c>
      <c r="K530" s="107">
        <f>'BITÁCORA CALIDAD DE AGUA '!BR198</f>
        <v>0</v>
      </c>
      <c r="L530" s="107">
        <f>'BITÁCORA CALIDAD DE AGUA '!BU198</f>
        <v>2140</v>
      </c>
      <c r="M530" s="107">
        <f>'BITÁCORA CALIDAD DE AGUA '!BX198</f>
        <v>2110</v>
      </c>
      <c r="N530" s="107">
        <f>'BITÁCORA CALIDAD DE AGUA '!CA198</f>
        <v>5816</v>
      </c>
      <c r="O530" s="107">
        <f>'BITÁCORA CALIDAD DE AGUA '!CD198</f>
        <v>0</v>
      </c>
      <c r="P530" s="101">
        <f>'BITÁCORA CALIDAD DE AGUA '!CG198</f>
        <v>0</v>
      </c>
      <c r="Q530" s="101">
        <f>'BITÁCORA CALIDAD DE AGUA '!CJ198</f>
        <v>0</v>
      </c>
      <c r="R530" s="101">
        <f>'BITÁCORA CALIDAD DE AGUA '!CM198</f>
        <v>0</v>
      </c>
      <c r="S530" s="101">
        <f>'BITÁCORA CALIDAD DE AGUA '!CP198</f>
        <v>0</v>
      </c>
      <c r="T530" s="138"/>
      <c r="U530" s="138"/>
      <c r="V530" s="138"/>
      <c r="W530" s="101">
        <f>INDEX('Tabla datos 1'!E530:V530,MATCH(DASHBOARD!$B$96,'Tabla datos 1'!$E$1:$V$1,0))</f>
        <v>2030</v>
      </c>
      <c r="X530" s="101">
        <f>INDEX('Tabla datos 1'!E530:V530,MATCH(DASHBOARD!$B$275,'Tabla datos 1'!$E$1:$V$1,0))</f>
        <v>2030</v>
      </c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</row>
    <row r="531" spans="1:35" s="99" customFormat="1" ht="12.2" customHeight="1" x14ac:dyDescent="0.25">
      <c r="A531" s="82">
        <v>530</v>
      </c>
      <c r="B531" s="100">
        <f t="shared" si="8"/>
        <v>46121</v>
      </c>
      <c r="C531" s="105" t="s">
        <v>135</v>
      </c>
      <c r="D531" s="102">
        <v>2</v>
      </c>
      <c r="E531" s="107">
        <f>'BITÁCORA CALIDAD DE AGUA '!AZ199</f>
        <v>209</v>
      </c>
      <c r="F531" s="107">
        <f>'BITÁCORA CALIDAD DE AGUA '!BC199</f>
        <v>384</v>
      </c>
      <c r="G531" s="107">
        <f>'BITÁCORA CALIDAD DE AGUA '!BF199</f>
        <v>62</v>
      </c>
      <c r="H531" s="107">
        <f>'BITÁCORA CALIDAD DE AGUA '!BI199</f>
        <v>0</v>
      </c>
      <c r="I531" s="107">
        <f>'BITÁCORA CALIDAD DE AGUA '!BL199</f>
        <v>0</v>
      </c>
      <c r="J531" s="107">
        <f>'BITÁCORA CALIDAD DE AGUA '!BO199</f>
        <v>0</v>
      </c>
      <c r="K531" s="107">
        <f>'BITÁCORA CALIDAD DE AGUA '!BR199</f>
        <v>0</v>
      </c>
      <c r="L531" s="107">
        <f>'BITÁCORA CALIDAD DE AGUA '!BU199</f>
        <v>1</v>
      </c>
      <c r="M531" s="107">
        <f>'BITÁCORA CALIDAD DE AGUA '!BX199</f>
        <v>1</v>
      </c>
      <c r="N531" s="107">
        <f>'BITÁCORA CALIDAD DE AGUA '!CA199</f>
        <v>7</v>
      </c>
      <c r="O531" s="107">
        <f>'BITÁCORA CALIDAD DE AGUA '!CD199</f>
        <v>0</v>
      </c>
      <c r="P531" s="101">
        <f>'BITÁCORA CALIDAD DE AGUA '!CG199</f>
        <v>0</v>
      </c>
      <c r="Q531" s="101">
        <f>'BITÁCORA CALIDAD DE AGUA '!CJ199</f>
        <v>0</v>
      </c>
      <c r="R531" s="101">
        <f>'BITÁCORA CALIDAD DE AGUA '!CM199</f>
        <v>0</v>
      </c>
      <c r="S531" s="101">
        <f>'BITÁCORA CALIDAD DE AGUA '!CP199</f>
        <v>0</v>
      </c>
      <c r="T531" s="138"/>
      <c r="U531" s="138"/>
      <c r="V531" s="138"/>
      <c r="W531" s="101">
        <f>INDEX('Tabla datos 1'!E531:V531,MATCH(DASHBOARD!$B$96,'Tabla datos 1'!$E$1:$V$1,0))</f>
        <v>62</v>
      </c>
      <c r="X531" s="101">
        <f>INDEX('Tabla datos 1'!E531:V531,MATCH(DASHBOARD!$B$275,'Tabla datos 1'!$E$1:$V$1,0))</f>
        <v>62</v>
      </c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</row>
    <row r="532" spans="1:35" s="99" customFormat="1" ht="12.2" customHeight="1" x14ac:dyDescent="0.25">
      <c r="A532" s="82">
        <v>531</v>
      </c>
      <c r="B532" s="100">
        <f t="shared" si="8"/>
        <v>46121</v>
      </c>
      <c r="C532" s="105" t="s">
        <v>136</v>
      </c>
      <c r="D532" s="102">
        <v>2</v>
      </c>
      <c r="E532" s="107">
        <f>'BITÁCORA CALIDAD DE AGUA '!AZ200</f>
        <v>0</v>
      </c>
      <c r="F532" s="107">
        <f>'BITÁCORA CALIDAD DE AGUA '!BC200</f>
        <v>0</v>
      </c>
      <c r="G532" s="107">
        <f>'BITÁCORA CALIDAD DE AGUA '!BF200</f>
        <v>0</v>
      </c>
      <c r="H532" s="107">
        <f>'BITÁCORA CALIDAD DE AGUA '!BI200</f>
        <v>0</v>
      </c>
      <c r="I532" s="107">
        <f>'BITÁCORA CALIDAD DE AGUA '!BL200</f>
        <v>0</v>
      </c>
      <c r="J532" s="107">
        <f>'BITÁCORA CALIDAD DE AGUA '!BO200</f>
        <v>0</v>
      </c>
      <c r="K532" s="107">
        <f>'BITÁCORA CALIDAD DE AGUA '!BR200</f>
        <v>0</v>
      </c>
      <c r="L532" s="107">
        <f>'BITÁCORA CALIDAD DE AGUA '!BU200</f>
        <v>0</v>
      </c>
      <c r="M532" s="107">
        <f>'BITÁCORA CALIDAD DE AGUA '!BX200</f>
        <v>0</v>
      </c>
      <c r="N532" s="107">
        <f>'BITÁCORA CALIDAD DE AGUA '!CA200</f>
        <v>0</v>
      </c>
      <c r="O532" s="107">
        <f>'BITÁCORA CALIDAD DE AGUA '!CD200</f>
        <v>0</v>
      </c>
      <c r="P532" s="101">
        <f>'BITÁCORA CALIDAD DE AGUA '!CG200</f>
        <v>0</v>
      </c>
      <c r="Q532" s="101">
        <f>'BITÁCORA CALIDAD DE AGUA '!CJ200</f>
        <v>0</v>
      </c>
      <c r="R532" s="101">
        <f>'BITÁCORA CALIDAD DE AGUA '!CM200</f>
        <v>0</v>
      </c>
      <c r="S532" s="101">
        <f>'BITÁCORA CALIDAD DE AGUA '!CP200</f>
        <v>0</v>
      </c>
      <c r="T532" s="138"/>
      <c r="U532" s="138"/>
      <c r="V532" s="138"/>
      <c r="W532" s="101">
        <f>INDEX('Tabla datos 1'!E532:V532,MATCH(DASHBOARD!$B$96,'Tabla datos 1'!$E$1:$V$1,0))</f>
        <v>0</v>
      </c>
      <c r="X532" s="101">
        <f>INDEX('Tabla datos 1'!E532:V532,MATCH(DASHBOARD!$B$275,'Tabla datos 1'!$E$1:$V$1,0))</f>
        <v>0</v>
      </c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</row>
    <row r="533" spans="1:35" s="99" customFormat="1" ht="12.2" customHeight="1" x14ac:dyDescent="0.25">
      <c r="A533" s="82">
        <v>532</v>
      </c>
      <c r="B533" s="100">
        <f t="shared" si="8"/>
        <v>46121</v>
      </c>
      <c r="C533" s="105" t="s">
        <v>137</v>
      </c>
      <c r="D533" s="102">
        <v>2</v>
      </c>
      <c r="E533" s="107">
        <f>'BITÁCORA CALIDAD DE AGUA '!AZ201</f>
        <v>0</v>
      </c>
      <c r="F533" s="107">
        <f>'BITÁCORA CALIDAD DE AGUA '!BC201</f>
        <v>0</v>
      </c>
      <c r="G533" s="107">
        <f>'BITÁCORA CALIDAD DE AGUA '!BF201</f>
        <v>0</v>
      </c>
      <c r="H533" s="107">
        <f>'BITÁCORA CALIDAD DE AGUA '!BI201</f>
        <v>0</v>
      </c>
      <c r="I533" s="107">
        <f>'BITÁCORA CALIDAD DE AGUA '!BL201</f>
        <v>0</v>
      </c>
      <c r="J533" s="107">
        <f>'BITÁCORA CALIDAD DE AGUA '!BO201</f>
        <v>0</v>
      </c>
      <c r="K533" s="107">
        <f>'BITÁCORA CALIDAD DE AGUA '!BR201</f>
        <v>0</v>
      </c>
      <c r="L533" s="107">
        <f>'BITÁCORA CALIDAD DE AGUA '!BU201</f>
        <v>0</v>
      </c>
      <c r="M533" s="107">
        <f>'BITÁCORA CALIDAD DE AGUA '!BX201</f>
        <v>0</v>
      </c>
      <c r="N533" s="107">
        <f>'BITÁCORA CALIDAD DE AGUA '!CA201</f>
        <v>0</v>
      </c>
      <c r="O533" s="107">
        <f>'BITÁCORA CALIDAD DE AGUA '!CD201</f>
        <v>0</v>
      </c>
      <c r="P533" s="101">
        <f>'BITÁCORA CALIDAD DE AGUA '!CG201</f>
        <v>0</v>
      </c>
      <c r="Q533" s="101">
        <f>'BITÁCORA CALIDAD DE AGUA '!CJ201</f>
        <v>0</v>
      </c>
      <c r="R533" s="101">
        <f>'BITÁCORA CALIDAD DE AGUA '!CM201</f>
        <v>0</v>
      </c>
      <c r="S533" s="101">
        <f>'BITÁCORA CALIDAD DE AGUA '!CP201</f>
        <v>0</v>
      </c>
      <c r="T533" s="138"/>
      <c r="U533" s="138"/>
      <c r="V533" s="138"/>
      <c r="W533" s="101">
        <f>INDEX('Tabla datos 1'!E533:V533,MATCH(DASHBOARD!$B$96,'Tabla datos 1'!$E$1:$V$1,0))</f>
        <v>0</v>
      </c>
      <c r="X533" s="101">
        <f>INDEX('Tabla datos 1'!E533:V533,MATCH(DASHBOARD!$B$275,'Tabla datos 1'!$E$1:$V$1,0))</f>
        <v>0</v>
      </c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</row>
    <row r="534" spans="1:35" s="99" customFormat="1" ht="12.2" customHeight="1" x14ac:dyDescent="0.25">
      <c r="A534" s="82">
        <v>533</v>
      </c>
      <c r="B534" s="100">
        <f t="shared" si="8"/>
        <v>46121</v>
      </c>
      <c r="C534" s="105" t="s">
        <v>138</v>
      </c>
      <c r="D534" s="102">
        <v>2</v>
      </c>
      <c r="E534" s="107">
        <f>'BITÁCORA CALIDAD DE AGUA '!AZ202</f>
        <v>0</v>
      </c>
      <c r="F534" s="107">
        <f>'BITÁCORA CALIDAD DE AGUA '!BC202</f>
        <v>0</v>
      </c>
      <c r="G534" s="107">
        <f>'BITÁCORA CALIDAD DE AGUA '!BF202</f>
        <v>0</v>
      </c>
      <c r="H534" s="107">
        <f>'BITÁCORA CALIDAD DE AGUA '!BI202</f>
        <v>0</v>
      </c>
      <c r="I534" s="107">
        <f>'BITÁCORA CALIDAD DE AGUA '!BL202</f>
        <v>0</v>
      </c>
      <c r="J534" s="107">
        <f>'BITÁCORA CALIDAD DE AGUA '!BO202</f>
        <v>0</v>
      </c>
      <c r="K534" s="107">
        <f>'BITÁCORA CALIDAD DE AGUA '!BR202</f>
        <v>0</v>
      </c>
      <c r="L534" s="107">
        <f>'BITÁCORA CALIDAD DE AGUA '!BU202</f>
        <v>0</v>
      </c>
      <c r="M534" s="107">
        <f>'BITÁCORA CALIDAD DE AGUA '!BX202</f>
        <v>0</v>
      </c>
      <c r="N534" s="107">
        <f>'BITÁCORA CALIDAD DE AGUA '!CA202</f>
        <v>0</v>
      </c>
      <c r="O534" s="107">
        <f>'BITÁCORA CALIDAD DE AGUA '!CD202</f>
        <v>0</v>
      </c>
      <c r="P534" s="101">
        <f>'BITÁCORA CALIDAD DE AGUA '!CG202</f>
        <v>0</v>
      </c>
      <c r="Q534" s="101">
        <f>'BITÁCORA CALIDAD DE AGUA '!CJ202</f>
        <v>0</v>
      </c>
      <c r="R534" s="101">
        <f>'BITÁCORA CALIDAD DE AGUA '!CM202</f>
        <v>0</v>
      </c>
      <c r="S534" s="101">
        <f>'BITÁCORA CALIDAD DE AGUA '!CP202</f>
        <v>0</v>
      </c>
      <c r="T534" s="138"/>
      <c r="U534" s="138"/>
      <c r="V534" s="138"/>
      <c r="W534" s="101">
        <f>INDEX('Tabla datos 1'!E534:V534,MATCH(DASHBOARD!$B$96,'Tabla datos 1'!$E$1:$V$1,0))</f>
        <v>0</v>
      </c>
      <c r="X534" s="101">
        <f>INDEX('Tabla datos 1'!E534:V534,MATCH(DASHBOARD!$B$275,'Tabla datos 1'!$E$1:$V$1,0))</f>
        <v>0</v>
      </c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</row>
    <row r="535" spans="1:35" s="99" customFormat="1" ht="12.2" customHeight="1" x14ac:dyDescent="0.25">
      <c r="A535" s="82">
        <v>534</v>
      </c>
      <c r="B535" s="100">
        <f t="shared" si="8"/>
        <v>46121</v>
      </c>
      <c r="C535" s="105" t="s">
        <v>139</v>
      </c>
      <c r="D535" s="102">
        <v>2</v>
      </c>
      <c r="E535" s="107">
        <f>'BITÁCORA CALIDAD DE AGUA '!AZ203</f>
        <v>0</v>
      </c>
      <c r="F535" s="107">
        <f>'BITÁCORA CALIDAD DE AGUA '!BC203</f>
        <v>0</v>
      </c>
      <c r="G535" s="107">
        <f>'BITÁCORA CALIDAD DE AGUA '!BF203</f>
        <v>0</v>
      </c>
      <c r="H535" s="107">
        <f>'BITÁCORA CALIDAD DE AGUA '!BI203</f>
        <v>0</v>
      </c>
      <c r="I535" s="107">
        <f>'BITÁCORA CALIDAD DE AGUA '!BL203</f>
        <v>0</v>
      </c>
      <c r="J535" s="107">
        <f>'BITÁCORA CALIDAD DE AGUA '!BO203</f>
        <v>0</v>
      </c>
      <c r="K535" s="107">
        <f>'BITÁCORA CALIDAD DE AGUA '!BR203</f>
        <v>0</v>
      </c>
      <c r="L535" s="107">
        <f>'BITÁCORA CALIDAD DE AGUA '!BU203</f>
        <v>0</v>
      </c>
      <c r="M535" s="107">
        <f>'BITÁCORA CALIDAD DE AGUA '!BX203</f>
        <v>0</v>
      </c>
      <c r="N535" s="107">
        <f>'BITÁCORA CALIDAD DE AGUA '!CA203</f>
        <v>0</v>
      </c>
      <c r="O535" s="107">
        <f>'BITÁCORA CALIDAD DE AGUA '!CD203</f>
        <v>0</v>
      </c>
      <c r="P535" s="101">
        <f>'BITÁCORA CALIDAD DE AGUA '!CG203</f>
        <v>0</v>
      </c>
      <c r="Q535" s="101">
        <f>'BITÁCORA CALIDAD DE AGUA '!CJ203</f>
        <v>0</v>
      </c>
      <c r="R535" s="101">
        <f>'BITÁCORA CALIDAD DE AGUA '!CM203</f>
        <v>0</v>
      </c>
      <c r="S535" s="101">
        <f>'BITÁCORA CALIDAD DE AGUA '!CP203</f>
        <v>0</v>
      </c>
      <c r="T535" s="138"/>
      <c r="U535" s="138"/>
      <c r="V535" s="138"/>
      <c r="W535" s="101">
        <f>INDEX('Tabla datos 1'!E535:V535,MATCH(DASHBOARD!$B$96,'Tabla datos 1'!$E$1:$V$1,0))</f>
        <v>0</v>
      </c>
      <c r="X535" s="101">
        <f>INDEX('Tabla datos 1'!E535:V535,MATCH(DASHBOARD!$B$275,'Tabla datos 1'!$E$1:$V$1,0))</f>
        <v>0</v>
      </c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</row>
    <row r="536" spans="1:35" s="99" customFormat="1" ht="12.2" customHeight="1" x14ac:dyDescent="0.25">
      <c r="A536" s="82">
        <v>535</v>
      </c>
      <c r="B536" s="100">
        <f t="shared" si="8"/>
        <v>46121</v>
      </c>
      <c r="C536" s="105" t="s">
        <v>140</v>
      </c>
      <c r="D536" s="102">
        <v>2</v>
      </c>
      <c r="E536" s="107">
        <f>'BITÁCORA CALIDAD DE AGUA '!AZ204</f>
        <v>0</v>
      </c>
      <c r="F536" s="107">
        <f>'BITÁCORA CALIDAD DE AGUA '!BC204</f>
        <v>0</v>
      </c>
      <c r="G536" s="107">
        <f>'BITÁCORA CALIDAD DE AGUA '!BF204</f>
        <v>0</v>
      </c>
      <c r="H536" s="107">
        <f>'BITÁCORA CALIDAD DE AGUA '!BI204</f>
        <v>0</v>
      </c>
      <c r="I536" s="107">
        <f>'BITÁCORA CALIDAD DE AGUA '!BL204</f>
        <v>0</v>
      </c>
      <c r="J536" s="107">
        <f>'BITÁCORA CALIDAD DE AGUA '!BO204</f>
        <v>0</v>
      </c>
      <c r="K536" s="107">
        <f>'BITÁCORA CALIDAD DE AGUA '!BR204</f>
        <v>0</v>
      </c>
      <c r="L536" s="107">
        <f>'BITÁCORA CALIDAD DE AGUA '!BU204</f>
        <v>0</v>
      </c>
      <c r="M536" s="107">
        <f>'BITÁCORA CALIDAD DE AGUA '!BX204</f>
        <v>0</v>
      </c>
      <c r="N536" s="107">
        <f>'BITÁCORA CALIDAD DE AGUA '!CA204</f>
        <v>0</v>
      </c>
      <c r="O536" s="107">
        <f>'BITÁCORA CALIDAD DE AGUA '!CD204</f>
        <v>0</v>
      </c>
      <c r="P536" s="101">
        <f>'BITÁCORA CALIDAD DE AGUA '!CG204</f>
        <v>0</v>
      </c>
      <c r="Q536" s="101">
        <f>'BITÁCORA CALIDAD DE AGUA '!CJ204</f>
        <v>0</v>
      </c>
      <c r="R536" s="101">
        <f>'BITÁCORA CALIDAD DE AGUA '!CM204</f>
        <v>0</v>
      </c>
      <c r="S536" s="101">
        <f>'BITÁCORA CALIDAD DE AGUA '!CP204</f>
        <v>0</v>
      </c>
      <c r="T536" s="138"/>
      <c r="U536" s="138"/>
      <c r="V536" s="138"/>
      <c r="W536" s="101">
        <f>INDEX('Tabla datos 1'!E536:V536,MATCH(DASHBOARD!$B$96,'Tabla datos 1'!$E$1:$V$1,0))</f>
        <v>0</v>
      </c>
      <c r="X536" s="101">
        <f>INDEX('Tabla datos 1'!E536:V536,MATCH(DASHBOARD!$B$275,'Tabla datos 1'!$E$1:$V$1,0))</f>
        <v>0</v>
      </c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</row>
    <row r="537" spans="1:35" s="99" customFormat="1" ht="12.2" customHeight="1" x14ac:dyDescent="0.25">
      <c r="A537" s="82">
        <v>536</v>
      </c>
      <c r="B537" s="100">
        <f t="shared" si="8"/>
        <v>46121</v>
      </c>
      <c r="C537" s="105" t="s">
        <v>141</v>
      </c>
      <c r="D537" s="102">
        <v>2</v>
      </c>
      <c r="E537" s="107">
        <f>'BITÁCORA CALIDAD DE AGUA '!AZ205</f>
        <v>0</v>
      </c>
      <c r="F537" s="107">
        <f>'BITÁCORA CALIDAD DE AGUA '!BC205</f>
        <v>0</v>
      </c>
      <c r="G537" s="107">
        <f>'BITÁCORA CALIDAD DE AGUA '!BF205</f>
        <v>0</v>
      </c>
      <c r="H537" s="107">
        <f>'BITÁCORA CALIDAD DE AGUA '!BI205</f>
        <v>0</v>
      </c>
      <c r="I537" s="107">
        <f>'BITÁCORA CALIDAD DE AGUA '!BL205</f>
        <v>0</v>
      </c>
      <c r="J537" s="107">
        <f>'BITÁCORA CALIDAD DE AGUA '!BO205</f>
        <v>0</v>
      </c>
      <c r="K537" s="107">
        <f>'BITÁCORA CALIDAD DE AGUA '!BR205</f>
        <v>0</v>
      </c>
      <c r="L537" s="107">
        <f>'BITÁCORA CALIDAD DE AGUA '!BU205</f>
        <v>0</v>
      </c>
      <c r="M537" s="107">
        <f>'BITÁCORA CALIDAD DE AGUA '!BX205</f>
        <v>0</v>
      </c>
      <c r="N537" s="107">
        <f>'BITÁCORA CALIDAD DE AGUA '!CA205</f>
        <v>0</v>
      </c>
      <c r="O537" s="107">
        <f>'BITÁCORA CALIDAD DE AGUA '!CD205</f>
        <v>0</v>
      </c>
      <c r="P537" s="101">
        <f>'BITÁCORA CALIDAD DE AGUA '!CG205</f>
        <v>0</v>
      </c>
      <c r="Q537" s="101">
        <f>'BITÁCORA CALIDAD DE AGUA '!CJ205</f>
        <v>0</v>
      </c>
      <c r="R537" s="101">
        <f>'BITÁCORA CALIDAD DE AGUA '!CM205</f>
        <v>0</v>
      </c>
      <c r="S537" s="101">
        <f>'BITÁCORA CALIDAD DE AGUA '!CP205</f>
        <v>0</v>
      </c>
      <c r="T537" s="138"/>
      <c r="U537" s="138"/>
      <c r="V537" s="138"/>
      <c r="W537" s="101">
        <f>INDEX('Tabla datos 1'!E537:V537,MATCH(DASHBOARD!$B$96,'Tabla datos 1'!$E$1:$V$1,0))</f>
        <v>0</v>
      </c>
      <c r="X537" s="101">
        <f>INDEX('Tabla datos 1'!E537:V537,MATCH(DASHBOARD!$B$275,'Tabla datos 1'!$E$1:$V$1,0))</f>
        <v>0</v>
      </c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</row>
    <row r="538" spans="1:35" s="99" customFormat="1" ht="12.2" customHeight="1" x14ac:dyDescent="0.25">
      <c r="A538" s="82">
        <v>537</v>
      </c>
      <c r="B538" s="100">
        <f t="shared" si="8"/>
        <v>46121</v>
      </c>
      <c r="C538" s="105" t="s">
        <v>142</v>
      </c>
      <c r="D538" s="102">
        <v>2</v>
      </c>
      <c r="E538" s="107">
        <f>'BITÁCORA CALIDAD DE AGUA '!AZ206</f>
        <v>0</v>
      </c>
      <c r="F538" s="107">
        <f>'BITÁCORA CALIDAD DE AGUA '!BC206</f>
        <v>0</v>
      </c>
      <c r="G538" s="107">
        <f>'BITÁCORA CALIDAD DE AGUA '!BF206</f>
        <v>0</v>
      </c>
      <c r="H538" s="107">
        <f>'BITÁCORA CALIDAD DE AGUA '!BI206</f>
        <v>0</v>
      </c>
      <c r="I538" s="107">
        <f>'BITÁCORA CALIDAD DE AGUA '!BL206</f>
        <v>0</v>
      </c>
      <c r="J538" s="107">
        <f>'BITÁCORA CALIDAD DE AGUA '!BO206</f>
        <v>0</v>
      </c>
      <c r="K538" s="107">
        <f>'BITÁCORA CALIDAD DE AGUA '!BR206</f>
        <v>0</v>
      </c>
      <c r="L538" s="107">
        <f>'BITÁCORA CALIDAD DE AGUA '!BU206</f>
        <v>0</v>
      </c>
      <c r="M538" s="107">
        <f>'BITÁCORA CALIDAD DE AGUA '!BX206</f>
        <v>0</v>
      </c>
      <c r="N538" s="107">
        <f>'BITÁCORA CALIDAD DE AGUA '!CA206</f>
        <v>0</v>
      </c>
      <c r="O538" s="107">
        <f>'BITÁCORA CALIDAD DE AGUA '!CD206</f>
        <v>0</v>
      </c>
      <c r="P538" s="101">
        <f>'BITÁCORA CALIDAD DE AGUA '!CG206</f>
        <v>0</v>
      </c>
      <c r="Q538" s="101">
        <f>'BITÁCORA CALIDAD DE AGUA '!CJ206</f>
        <v>0</v>
      </c>
      <c r="R538" s="101">
        <f>'BITÁCORA CALIDAD DE AGUA '!CM206</f>
        <v>0</v>
      </c>
      <c r="S538" s="101">
        <f>'BITÁCORA CALIDAD DE AGUA '!CP206</f>
        <v>0</v>
      </c>
      <c r="T538" s="138"/>
      <c r="U538" s="138"/>
      <c r="V538" s="138"/>
      <c r="W538" s="101">
        <f>INDEX('Tabla datos 1'!E538:V538,MATCH(DASHBOARD!$B$96,'Tabla datos 1'!$E$1:$V$1,0))</f>
        <v>0</v>
      </c>
      <c r="X538" s="101">
        <f>INDEX('Tabla datos 1'!E538:V538,MATCH(DASHBOARD!$B$275,'Tabla datos 1'!$E$1:$V$1,0))</f>
        <v>0</v>
      </c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</row>
    <row r="539" spans="1:35" s="99" customFormat="1" ht="12.2" customHeight="1" x14ac:dyDescent="0.25">
      <c r="A539" s="82">
        <v>538</v>
      </c>
      <c r="B539" s="100">
        <f t="shared" si="8"/>
        <v>46121</v>
      </c>
      <c r="C539" s="105" t="s">
        <v>143</v>
      </c>
      <c r="D539" s="102">
        <v>2</v>
      </c>
      <c r="E539" s="107">
        <f>'BITÁCORA CALIDAD DE AGUA '!AZ207</f>
        <v>0</v>
      </c>
      <c r="F539" s="107">
        <f>'BITÁCORA CALIDAD DE AGUA '!BC207</f>
        <v>0</v>
      </c>
      <c r="G539" s="107">
        <f>'BITÁCORA CALIDAD DE AGUA '!BF207</f>
        <v>0</v>
      </c>
      <c r="H539" s="107">
        <f>'BITÁCORA CALIDAD DE AGUA '!BI207</f>
        <v>0</v>
      </c>
      <c r="I539" s="107">
        <f>'BITÁCORA CALIDAD DE AGUA '!BL207</f>
        <v>0</v>
      </c>
      <c r="J539" s="107">
        <f>'BITÁCORA CALIDAD DE AGUA '!BO207</f>
        <v>0</v>
      </c>
      <c r="K539" s="107">
        <f>'BITÁCORA CALIDAD DE AGUA '!BR207</f>
        <v>0</v>
      </c>
      <c r="L539" s="107">
        <f>'BITÁCORA CALIDAD DE AGUA '!BU207</f>
        <v>0</v>
      </c>
      <c r="M539" s="107">
        <f>'BITÁCORA CALIDAD DE AGUA '!BX207</f>
        <v>0</v>
      </c>
      <c r="N539" s="107">
        <f>'BITÁCORA CALIDAD DE AGUA '!CA207</f>
        <v>0</v>
      </c>
      <c r="O539" s="107">
        <f>'BITÁCORA CALIDAD DE AGUA '!CD207</f>
        <v>0</v>
      </c>
      <c r="P539" s="101">
        <f>'BITÁCORA CALIDAD DE AGUA '!CG207</f>
        <v>0</v>
      </c>
      <c r="Q539" s="101">
        <f>'BITÁCORA CALIDAD DE AGUA '!CJ207</f>
        <v>0</v>
      </c>
      <c r="R539" s="101">
        <f>'BITÁCORA CALIDAD DE AGUA '!CM207</f>
        <v>0</v>
      </c>
      <c r="S539" s="101">
        <f>'BITÁCORA CALIDAD DE AGUA '!CP207</f>
        <v>0</v>
      </c>
      <c r="T539" s="138"/>
      <c r="U539" s="138"/>
      <c r="V539" s="138"/>
      <c r="W539" s="101">
        <f>INDEX('Tabla datos 1'!E539:V539,MATCH(DASHBOARD!$B$96,'Tabla datos 1'!$E$1:$V$1,0))</f>
        <v>0</v>
      </c>
      <c r="X539" s="101">
        <f>INDEX('Tabla datos 1'!E539:V539,MATCH(DASHBOARD!$B$275,'Tabla datos 1'!$E$1:$V$1,0))</f>
        <v>0</v>
      </c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</row>
    <row r="540" spans="1:35" s="99" customFormat="1" ht="12.2" customHeight="1" x14ac:dyDescent="0.25">
      <c r="A540" s="82">
        <v>539</v>
      </c>
      <c r="B540" s="100">
        <f t="shared" si="8"/>
        <v>46121</v>
      </c>
      <c r="C540" s="105" t="s">
        <v>144</v>
      </c>
      <c r="D540" s="102">
        <v>2</v>
      </c>
      <c r="E540" s="107">
        <f>'BITÁCORA CALIDAD DE AGUA '!AZ208</f>
        <v>0</v>
      </c>
      <c r="F540" s="107">
        <f>'BITÁCORA CALIDAD DE AGUA '!BC208</f>
        <v>0</v>
      </c>
      <c r="G540" s="107">
        <f>'BITÁCORA CALIDAD DE AGUA '!BF208</f>
        <v>0</v>
      </c>
      <c r="H540" s="107">
        <f>'BITÁCORA CALIDAD DE AGUA '!BI208</f>
        <v>0</v>
      </c>
      <c r="I540" s="107">
        <f>'BITÁCORA CALIDAD DE AGUA '!BL208</f>
        <v>0</v>
      </c>
      <c r="J540" s="107">
        <f>'BITÁCORA CALIDAD DE AGUA '!BO208</f>
        <v>0</v>
      </c>
      <c r="K540" s="107">
        <f>'BITÁCORA CALIDAD DE AGUA '!BR208</f>
        <v>0</v>
      </c>
      <c r="L540" s="107">
        <f>'BITÁCORA CALIDAD DE AGUA '!BU208</f>
        <v>0</v>
      </c>
      <c r="M540" s="107">
        <f>'BITÁCORA CALIDAD DE AGUA '!BX208</f>
        <v>0</v>
      </c>
      <c r="N540" s="107">
        <f>'BITÁCORA CALIDAD DE AGUA '!CA208</f>
        <v>0</v>
      </c>
      <c r="O540" s="107">
        <f>'BITÁCORA CALIDAD DE AGUA '!CD208</f>
        <v>0</v>
      </c>
      <c r="P540" s="101">
        <f>'BITÁCORA CALIDAD DE AGUA '!CG208</f>
        <v>0</v>
      </c>
      <c r="Q540" s="101">
        <f>'BITÁCORA CALIDAD DE AGUA '!CJ208</f>
        <v>0</v>
      </c>
      <c r="R540" s="101">
        <f>'BITÁCORA CALIDAD DE AGUA '!CM208</f>
        <v>0</v>
      </c>
      <c r="S540" s="101">
        <f>'BITÁCORA CALIDAD DE AGUA '!CP208</f>
        <v>0</v>
      </c>
      <c r="T540" s="138"/>
      <c r="U540" s="138"/>
      <c r="V540" s="138"/>
      <c r="W540" s="101">
        <f>INDEX('Tabla datos 1'!E540:V540,MATCH(DASHBOARD!$B$96,'Tabla datos 1'!$E$1:$V$1,0))</f>
        <v>0</v>
      </c>
      <c r="X540" s="101">
        <f>INDEX('Tabla datos 1'!E540:V540,MATCH(DASHBOARD!$B$275,'Tabla datos 1'!$E$1:$V$1,0))</f>
        <v>0</v>
      </c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</row>
    <row r="541" spans="1:35" s="99" customFormat="1" ht="12.2" customHeight="1" x14ac:dyDescent="0.25">
      <c r="A541" s="82">
        <v>540</v>
      </c>
      <c r="B541" s="100">
        <f t="shared" si="8"/>
        <v>46121</v>
      </c>
      <c r="C541" s="105" t="s">
        <v>145</v>
      </c>
      <c r="D541" s="102">
        <v>2</v>
      </c>
      <c r="E541" s="107">
        <f>'BITÁCORA CALIDAD DE AGUA '!AZ209</f>
        <v>0</v>
      </c>
      <c r="F541" s="107">
        <f>'BITÁCORA CALIDAD DE AGUA '!BC209</f>
        <v>0</v>
      </c>
      <c r="G541" s="107">
        <f>'BITÁCORA CALIDAD DE AGUA '!BF209</f>
        <v>0</v>
      </c>
      <c r="H541" s="107">
        <f>'BITÁCORA CALIDAD DE AGUA '!BI209</f>
        <v>0</v>
      </c>
      <c r="I541" s="107">
        <f>'BITÁCORA CALIDAD DE AGUA '!BL209</f>
        <v>0</v>
      </c>
      <c r="J541" s="107">
        <f>'BITÁCORA CALIDAD DE AGUA '!BO209</f>
        <v>0</v>
      </c>
      <c r="K541" s="107">
        <f>'BITÁCORA CALIDAD DE AGUA '!BR209</f>
        <v>0</v>
      </c>
      <c r="L541" s="107">
        <f>'BITÁCORA CALIDAD DE AGUA '!BU209</f>
        <v>0</v>
      </c>
      <c r="M541" s="107">
        <f>'BITÁCORA CALIDAD DE AGUA '!BX209</f>
        <v>0</v>
      </c>
      <c r="N541" s="107">
        <f>'BITÁCORA CALIDAD DE AGUA '!CA209</f>
        <v>0</v>
      </c>
      <c r="O541" s="107">
        <f>'BITÁCORA CALIDAD DE AGUA '!CD209</f>
        <v>0</v>
      </c>
      <c r="P541" s="101">
        <f>'BITÁCORA CALIDAD DE AGUA '!CG209</f>
        <v>0</v>
      </c>
      <c r="Q541" s="101">
        <f>'BITÁCORA CALIDAD DE AGUA '!CJ209</f>
        <v>0</v>
      </c>
      <c r="R541" s="101">
        <f>'BITÁCORA CALIDAD DE AGUA '!CM209</f>
        <v>0</v>
      </c>
      <c r="S541" s="101">
        <f>'BITÁCORA CALIDAD DE AGUA '!CP209</f>
        <v>0</v>
      </c>
      <c r="T541" s="138"/>
      <c r="U541" s="138"/>
      <c r="V541" s="138"/>
      <c r="W541" s="101">
        <f>INDEX('Tabla datos 1'!E541:V541,MATCH(DASHBOARD!$B$96,'Tabla datos 1'!$E$1:$V$1,0))</f>
        <v>0</v>
      </c>
      <c r="X541" s="101">
        <f>INDEX('Tabla datos 1'!E541:V541,MATCH(DASHBOARD!$B$275,'Tabla datos 1'!$E$1:$V$1,0))</f>
        <v>0</v>
      </c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</row>
    <row r="542" spans="1:35" s="99" customFormat="1" ht="12.2" customHeight="1" x14ac:dyDescent="0.25">
      <c r="A542" s="82">
        <v>541</v>
      </c>
      <c r="B542" s="100">
        <f t="shared" si="8"/>
        <v>46121</v>
      </c>
      <c r="C542" s="105" t="s">
        <v>146</v>
      </c>
      <c r="D542" s="102">
        <v>2</v>
      </c>
      <c r="E542" s="107">
        <f>'BITÁCORA CALIDAD DE AGUA '!AZ210</f>
        <v>0</v>
      </c>
      <c r="F542" s="107">
        <f>'BITÁCORA CALIDAD DE AGUA '!BC210</f>
        <v>0</v>
      </c>
      <c r="G542" s="107">
        <f>'BITÁCORA CALIDAD DE AGUA '!BF210</f>
        <v>0</v>
      </c>
      <c r="H542" s="107">
        <f>'BITÁCORA CALIDAD DE AGUA '!BI210</f>
        <v>0</v>
      </c>
      <c r="I542" s="107">
        <f>'BITÁCORA CALIDAD DE AGUA '!BL210</f>
        <v>0</v>
      </c>
      <c r="J542" s="107">
        <f>'BITÁCORA CALIDAD DE AGUA '!BO210</f>
        <v>0</v>
      </c>
      <c r="K542" s="107">
        <f>'BITÁCORA CALIDAD DE AGUA '!BR210</f>
        <v>0</v>
      </c>
      <c r="L542" s="107">
        <f>'BITÁCORA CALIDAD DE AGUA '!BU210</f>
        <v>0</v>
      </c>
      <c r="M542" s="107">
        <f>'BITÁCORA CALIDAD DE AGUA '!BX210</f>
        <v>0</v>
      </c>
      <c r="N542" s="107">
        <f>'BITÁCORA CALIDAD DE AGUA '!CA210</f>
        <v>0</v>
      </c>
      <c r="O542" s="107">
        <f>'BITÁCORA CALIDAD DE AGUA '!CD210</f>
        <v>0</v>
      </c>
      <c r="P542" s="101">
        <f>'BITÁCORA CALIDAD DE AGUA '!CG210</f>
        <v>0</v>
      </c>
      <c r="Q542" s="101">
        <f>'BITÁCORA CALIDAD DE AGUA '!CJ210</f>
        <v>0</v>
      </c>
      <c r="R542" s="101">
        <f>'BITÁCORA CALIDAD DE AGUA '!CM210</f>
        <v>0</v>
      </c>
      <c r="S542" s="101">
        <f>'BITÁCORA CALIDAD DE AGUA '!CP210</f>
        <v>0</v>
      </c>
      <c r="T542" s="138"/>
      <c r="U542" s="138"/>
      <c r="V542" s="138"/>
      <c r="W542" s="101">
        <f>INDEX('Tabla datos 1'!E542:V542,MATCH(DASHBOARD!$B$96,'Tabla datos 1'!$E$1:$V$1,0))</f>
        <v>0</v>
      </c>
      <c r="X542" s="101">
        <f>INDEX('Tabla datos 1'!E542:V542,MATCH(DASHBOARD!$B$275,'Tabla datos 1'!$E$1:$V$1,0))</f>
        <v>0</v>
      </c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</row>
    <row r="543" spans="1:35" s="99" customFormat="1" x14ac:dyDescent="0.25">
      <c r="A543" s="82">
        <v>542</v>
      </c>
      <c r="B543" s="100">
        <f t="shared" si="8"/>
        <v>46121</v>
      </c>
      <c r="C543" s="105" t="s">
        <v>147</v>
      </c>
      <c r="D543" s="102">
        <v>2</v>
      </c>
      <c r="E543" s="107">
        <f>'BITÁCORA CALIDAD DE AGUA '!AZ211</f>
        <v>0</v>
      </c>
      <c r="F543" s="107">
        <f>'BITÁCORA CALIDAD DE AGUA '!BC211</f>
        <v>0</v>
      </c>
      <c r="G543" s="107">
        <f>'BITÁCORA CALIDAD DE AGUA '!BF211</f>
        <v>0</v>
      </c>
      <c r="H543" s="107">
        <f>'BITÁCORA CALIDAD DE AGUA '!BI211</f>
        <v>0</v>
      </c>
      <c r="I543" s="107">
        <f>'BITÁCORA CALIDAD DE AGUA '!BL211</f>
        <v>0</v>
      </c>
      <c r="J543" s="107">
        <f>'BITÁCORA CALIDAD DE AGUA '!BO211</f>
        <v>0</v>
      </c>
      <c r="K543" s="107">
        <f>'BITÁCORA CALIDAD DE AGUA '!BR211</f>
        <v>0</v>
      </c>
      <c r="L543" s="107">
        <f>'BITÁCORA CALIDAD DE AGUA '!BU211</f>
        <v>0</v>
      </c>
      <c r="M543" s="107">
        <f>'BITÁCORA CALIDAD DE AGUA '!BX211</f>
        <v>0</v>
      </c>
      <c r="N543" s="107">
        <f>'BITÁCORA CALIDAD DE AGUA '!CA211</f>
        <v>0</v>
      </c>
      <c r="O543" s="107">
        <f>'BITÁCORA CALIDAD DE AGUA '!CD211</f>
        <v>0</v>
      </c>
      <c r="P543" s="101">
        <f>'BITÁCORA CALIDAD DE AGUA '!CG211</f>
        <v>0</v>
      </c>
      <c r="Q543" s="101">
        <f>'BITÁCORA CALIDAD DE AGUA '!CJ211</f>
        <v>0</v>
      </c>
      <c r="R543" s="101">
        <f>'BITÁCORA CALIDAD DE AGUA '!CM211</f>
        <v>0</v>
      </c>
      <c r="S543" s="101">
        <f>'BITÁCORA CALIDAD DE AGUA '!CP211</f>
        <v>0</v>
      </c>
      <c r="T543" s="138"/>
      <c r="U543" s="138"/>
      <c r="V543" s="138"/>
      <c r="W543" s="101">
        <f>INDEX('Tabla datos 1'!E543:V543,MATCH(DASHBOARD!$B$96,'Tabla datos 1'!$E$1:$V$1,0))</f>
        <v>0</v>
      </c>
      <c r="X543" s="101">
        <f>INDEX('Tabla datos 1'!E543:V543,MATCH(DASHBOARD!$B$275,'Tabla datos 1'!$E$1:$V$1,0))</f>
        <v>0</v>
      </c>
      <c r="Y543" s="42"/>
      <c r="Z543" s="42"/>
      <c r="AA543" s="42"/>
      <c r="AB543" s="42"/>
      <c r="AC543" s="42"/>
      <c r="AD543" s="42"/>
      <c r="AE543" s="42"/>
      <c r="AF543" s="42"/>
      <c r="AG543" s="42"/>
      <c r="AH543" s="42"/>
      <c r="AI543" s="42"/>
    </row>
    <row r="544" spans="1:35" s="99" customFormat="1" x14ac:dyDescent="0.25">
      <c r="A544" s="82">
        <v>543</v>
      </c>
      <c r="B544" s="100">
        <f t="shared" si="8"/>
        <v>46121</v>
      </c>
      <c r="C544" s="105" t="s">
        <v>148</v>
      </c>
      <c r="D544" s="102">
        <v>2</v>
      </c>
      <c r="E544" s="107">
        <f>'BITÁCORA CALIDAD DE AGUA '!AZ212</f>
        <v>0</v>
      </c>
      <c r="F544" s="107">
        <f>'BITÁCORA CALIDAD DE AGUA '!BC212</f>
        <v>0</v>
      </c>
      <c r="G544" s="107">
        <f>'BITÁCORA CALIDAD DE AGUA '!BF212</f>
        <v>0</v>
      </c>
      <c r="H544" s="107">
        <f>'BITÁCORA CALIDAD DE AGUA '!BI212</f>
        <v>0</v>
      </c>
      <c r="I544" s="107">
        <f>'BITÁCORA CALIDAD DE AGUA '!BL212</f>
        <v>0</v>
      </c>
      <c r="J544" s="107">
        <f>'BITÁCORA CALIDAD DE AGUA '!BO212</f>
        <v>0</v>
      </c>
      <c r="K544" s="107">
        <f>'BITÁCORA CALIDAD DE AGUA '!BR212</f>
        <v>0</v>
      </c>
      <c r="L544" s="107">
        <f>'BITÁCORA CALIDAD DE AGUA '!BU212</f>
        <v>0</v>
      </c>
      <c r="M544" s="107">
        <f>'BITÁCORA CALIDAD DE AGUA '!BX212</f>
        <v>0</v>
      </c>
      <c r="N544" s="107">
        <f>'BITÁCORA CALIDAD DE AGUA '!CA212</f>
        <v>0</v>
      </c>
      <c r="O544" s="107">
        <f>'BITÁCORA CALIDAD DE AGUA '!CD212</f>
        <v>0</v>
      </c>
      <c r="P544" s="101">
        <f>'BITÁCORA CALIDAD DE AGUA '!CG212</f>
        <v>0</v>
      </c>
      <c r="Q544" s="101">
        <f>'BITÁCORA CALIDAD DE AGUA '!CJ212</f>
        <v>0</v>
      </c>
      <c r="R544" s="101">
        <f>'BITÁCORA CALIDAD DE AGUA '!CM212</f>
        <v>0</v>
      </c>
      <c r="S544" s="101">
        <f>'BITÁCORA CALIDAD DE AGUA '!CP212</f>
        <v>0</v>
      </c>
      <c r="T544" s="138"/>
      <c r="U544" s="138"/>
      <c r="V544" s="138"/>
      <c r="W544" s="101">
        <f>INDEX('Tabla datos 1'!E544:V544,MATCH(DASHBOARD!$B$96,'Tabla datos 1'!$E$1:$V$1,0))</f>
        <v>0</v>
      </c>
      <c r="X544" s="101">
        <f>INDEX('Tabla datos 1'!E544:V544,MATCH(DASHBOARD!$B$275,'Tabla datos 1'!$E$1:$V$1,0))</f>
        <v>0</v>
      </c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</row>
    <row r="545" spans="1:35" s="99" customFormat="1" x14ac:dyDescent="0.25">
      <c r="A545" s="82">
        <v>544</v>
      </c>
      <c r="B545" s="100">
        <f t="shared" si="8"/>
        <v>46121</v>
      </c>
      <c r="C545" s="105" t="s">
        <v>149</v>
      </c>
      <c r="D545" s="102">
        <v>2</v>
      </c>
      <c r="E545" s="107">
        <f>'BITÁCORA CALIDAD DE AGUA '!AZ213</f>
        <v>5390</v>
      </c>
      <c r="F545" s="107">
        <f>'BITÁCORA CALIDAD DE AGUA '!BC213</f>
        <v>4290</v>
      </c>
      <c r="G545" s="107">
        <f>'BITÁCORA CALIDAD DE AGUA '!BF213</f>
        <v>4370</v>
      </c>
      <c r="H545" s="107">
        <f>'BITÁCORA CALIDAD DE AGUA '!BI213</f>
        <v>0</v>
      </c>
      <c r="I545" s="107">
        <f>'BITÁCORA CALIDAD DE AGUA '!BL213</f>
        <v>0</v>
      </c>
      <c r="J545" s="107">
        <f>'BITÁCORA CALIDAD DE AGUA '!BO213</f>
        <v>0</v>
      </c>
      <c r="K545" s="107">
        <f>'BITÁCORA CALIDAD DE AGUA '!BR213</f>
        <v>0</v>
      </c>
      <c r="L545" s="107">
        <f>'BITÁCORA CALIDAD DE AGUA '!BU213</f>
        <v>4420</v>
      </c>
      <c r="M545" s="107">
        <f>'BITÁCORA CALIDAD DE AGUA '!BX213</f>
        <v>4400</v>
      </c>
      <c r="N545" s="107">
        <f>'BITÁCORA CALIDAD DE AGUA '!CA213</f>
        <v>11630</v>
      </c>
      <c r="O545" s="107">
        <f>'BITÁCORA CALIDAD DE AGUA '!CD213</f>
        <v>0</v>
      </c>
      <c r="P545" s="101">
        <f>'BITÁCORA CALIDAD DE AGUA '!CG213</f>
        <v>0</v>
      </c>
      <c r="Q545" s="101">
        <f>'BITÁCORA CALIDAD DE AGUA '!CJ213</f>
        <v>0</v>
      </c>
      <c r="R545" s="101">
        <f>'BITÁCORA CALIDAD DE AGUA '!CM213</f>
        <v>0</v>
      </c>
      <c r="S545" s="101">
        <f>'BITÁCORA CALIDAD DE AGUA '!CP213</f>
        <v>0</v>
      </c>
      <c r="T545" s="138"/>
      <c r="U545" s="138"/>
      <c r="V545" s="138"/>
      <c r="W545" s="101">
        <f>INDEX('Tabla datos 1'!E545:V545,MATCH(DASHBOARD!$B$96,'Tabla datos 1'!$E$1:$V$1,0))</f>
        <v>4370</v>
      </c>
      <c r="X545" s="101">
        <f>INDEX('Tabla datos 1'!E545:V545,MATCH(DASHBOARD!$B$275,'Tabla datos 1'!$E$1:$V$1,0))</f>
        <v>4370</v>
      </c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</row>
    <row r="546" spans="1:35" s="99" customFormat="1" x14ac:dyDescent="0.25">
      <c r="A546" s="82">
        <v>545</v>
      </c>
      <c r="B546" s="100">
        <f t="shared" si="8"/>
        <v>46121</v>
      </c>
      <c r="C546" s="105" t="s">
        <v>150</v>
      </c>
      <c r="D546" s="102">
        <v>2</v>
      </c>
      <c r="E546" s="107">
        <f>'BITÁCORA CALIDAD DE AGUA '!AZ214</f>
        <v>6670</v>
      </c>
      <c r="F546" s="107">
        <f>'BITÁCORA CALIDAD DE AGUA '!BC214</f>
        <v>5616</v>
      </c>
      <c r="G546" s="107">
        <f>'BITÁCORA CALIDAD DE AGUA '!BF214</f>
        <v>781</v>
      </c>
      <c r="H546" s="107">
        <f>'BITÁCORA CALIDAD DE AGUA '!BI214</f>
        <v>0</v>
      </c>
      <c r="I546" s="107">
        <f>'BITÁCORA CALIDAD DE AGUA '!BL214</f>
        <v>0</v>
      </c>
      <c r="J546" s="107">
        <f>'BITÁCORA CALIDAD DE AGUA '!BO214</f>
        <v>0</v>
      </c>
      <c r="K546" s="107">
        <f>'BITÁCORA CALIDAD DE AGUA '!BR214</f>
        <v>0</v>
      </c>
      <c r="L546" s="107">
        <f>'BITÁCORA CALIDAD DE AGUA '!BU214</f>
        <v>649</v>
      </c>
      <c r="M546" s="107">
        <f>'BITÁCORA CALIDAD DE AGUA '!BX214</f>
        <v>702</v>
      </c>
      <c r="N546" s="107">
        <f>'BITÁCORA CALIDAD DE AGUA '!CA214</f>
        <v>1834</v>
      </c>
      <c r="O546" s="107">
        <f>'BITÁCORA CALIDAD DE AGUA '!CD214</f>
        <v>0</v>
      </c>
      <c r="P546" s="101">
        <f>'BITÁCORA CALIDAD DE AGUA '!CG214</f>
        <v>0</v>
      </c>
      <c r="Q546" s="101">
        <f>'BITÁCORA CALIDAD DE AGUA '!CJ214</f>
        <v>0</v>
      </c>
      <c r="R546" s="101">
        <f>'BITÁCORA CALIDAD DE AGUA '!CM214</f>
        <v>0</v>
      </c>
      <c r="S546" s="101">
        <f>'BITÁCORA CALIDAD DE AGUA '!CP214</f>
        <v>0</v>
      </c>
      <c r="T546" s="138"/>
      <c r="U546" s="138"/>
      <c r="V546" s="138"/>
      <c r="W546" s="101">
        <f>INDEX('Tabla datos 1'!E546:V546,MATCH(DASHBOARD!$B$96,'Tabla datos 1'!$E$1:$V$1,0))</f>
        <v>781</v>
      </c>
      <c r="X546" s="101">
        <f>INDEX('Tabla datos 1'!E546:V546,MATCH(DASHBOARD!$B$275,'Tabla datos 1'!$E$1:$V$1,0))</f>
        <v>781</v>
      </c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</row>
    <row r="547" spans="1:35" s="112" customFormat="1" ht="15.75" thickBot="1" x14ac:dyDescent="0.3">
      <c r="A547" s="82">
        <v>546</v>
      </c>
      <c r="B547" s="100">
        <f t="shared" si="8"/>
        <v>46121</v>
      </c>
      <c r="C547" s="108" t="s">
        <v>151</v>
      </c>
      <c r="D547" s="109">
        <v>2</v>
      </c>
      <c r="E547" s="110">
        <f>'BITÁCORA CALIDAD DE AGUA '!AZ215</f>
        <v>0</v>
      </c>
      <c r="F547" s="110">
        <f>'BITÁCORA CALIDAD DE AGUA '!BC215</f>
        <v>0</v>
      </c>
      <c r="G547" s="110">
        <f>'BITÁCORA CALIDAD DE AGUA '!BF215</f>
        <v>0</v>
      </c>
      <c r="H547" s="110">
        <f>'BITÁCORA CALIDAD DE AGUA '!BI215</f>
        <v>0</v>
      </c>
      <c r="I547" s="110">
        <f>'BITÁCORA CALIDAD DE AGUA '!BL215</f>
        <v>0</v>
      </c>
      <c r="J547" s="110">
        <f>'BITÁCORA CALIDAD DE AGUA '!BO215</f>
        <v>0</v>
      </c>
      <c r="K547" s="110">
        <f>'BITÁCORA CALIDAD DE AGUA '!BR215</f>
        <v>0</v>
      </c>
      <c r="L547" s="110">
        <f>'BITÁCORA CALIDAD DE AGUA '!BU215</f>
        <v>0</v>
      </c>
      <c r="M547" s="110">
        <f>'BITÁCORA CALIDAD DE AGUA '!BX215</f>
        <v>0</v>
      </c>
      <c r="N547" s="110">
        <f>'BITÁCORA CALIDAD DE AGUA '!CA215</f>
        <v>0</v>
      </c>
      <c r="O547" s="110">
        <f>'BITÁCORA CALIDAD DE AGUA '!CD215</f>
        <v>0</v>
      </c>
      <c r="P547" s="111">
        <f>'BITÁCORA CALIDAD DE AGUA '!CG215</f>
        <v>0</v>
      </c>
      <c r="Q547" s="111">
        <f>'BITÁCORA CALIDAD DE AGUA '!CJ215</f>
        <v>0</v>
      </c>
      <c r="R547" s="111">
        <f>'BITÁCORA CALIDAD DE AGUA '!CM215</f>
        <v>0</v>
      </c>
      <c r="S547" s="111">
        <f>'BITÁCORA CALIDAD DE AGUA '!CP215</f>
        <v>0</v>
      </c>
      <c r="T547" s="139"/>
      <c r="U547" s="139"/>
      <c r="V547" s="139"/>
      <c r="W547" s="111">
        <f>INDEX('Tabla datos 1'!E547:V547,MATCH(DASHBOARD!$B$96,'Tabla datos 1'!$E$1:$V$1,0))</f>
        <v>0</v>
      </c>
      <c r="X547" s="111">
        <f>INDEX('Tabla datos 1'!E547:V547,MATCH(DASHBOARD!$B$275,'Tabla datos 1'!$E$1:$V$1,0))</f>
        <v>0</v>
      </c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</row>
    <row r="548" spans="1:35" s="119" customFormat="1" ht="12.2" customHeight="1" x14ac:dyDescent="0.25">
      <c r="A548" s="82">
        <v>547</v>
      </c>
      <c r="B548" s="121">
        <f t="shared" si="8"/>
        <v>46121</v>
      </c>
      <c r="C548" s="113" t="s">
        <v>132</v>
      </c>
      <c r="D548" s="118">
        <v>3</v>
      </c>
      <c r="E548" s="120">
        <f>'BITÁCORA CALIDAD DE AGUA '!BA195</f>
        <v>38.9</v>
      </c>
      <c r="F548" s="120">
        <f>'BITÁCORA CALIDAD DE AGUA '!BD195</f>
        <v>32.1</v>
      </c>
      <c r="G548" s="120">
        <f>'BITÁCORA CALIDAD DE AGUA '!BG195</f>
        <v>31.6</v>
      </c>
      <c r="H548" s="120">
        <f>'BITÁCORA CALIDAD DE AGUA '!BJ195</f>
        <v>0</v>
      </c>
      <c r="I548" s="120">
        <f>'BITÁCORA CALIDAD DE AGUA '!BM195</f>
        <v>0</v>
      </c>
      <c r="J548" s="120">
        <f>'BITÁCORA CALIDAD DE AGUA '!BP195</f>
        <v>0</v>
      </c>
      <c r="K548" s="120">
        <f>'BITÁCORA CALIDAD DE AGUA '!BE1501</f>
        <v>0</v>
      </c>
      <c r="L548" s="120">
        <f>'BITÁCORA CALIDAD DE AGUA '!BV195</f>
        <v>30.6</v>
      </c>
      <c r="M548" s="120">
        <f>'BITÁCORA CALIDAD DE AGUA '!BY195</f>
        <v>31.1</v>
      </c>
      <c r="N548" s="120">
        <f>'BITÁCORA CALIDAD DE AGUA '!CB195</f>
        <v>33.6</v>
      </c>
      <c r="O548" s="120">
        <f>'BITÁCORA CALIDAD DE AGUA '!CE195</f>
        <v>0</v>
      </c>
      <c r="P548" s="113">
        <f>'BITÁCORA CALIDAD DE AGUA '!CH195</f>
        <v>0</v>
      </c>
      <c r="Q548" s="113">
        <f>'BITÁCORA CALIDAD DE AGUA '!CK195</f>
        <v>0</v>
      </c>
      <c r="R548" s="113">
        <f>'BITÁCORA CALIDAD DE AGUA '!CN195</f>
        <v>0</v>
      </c>
      <c r="S548" s="113">
        <f>'BITÁCORA CALIDAD DE AGUA '!CQ195</f>
        <v>0</v>
      </c>
      <c r="T548" s="140"/>
      <c r="U548" s="140"/>
      <c r="V548" s="140"/>
      <c r="W548" s="113">
        <f>INDEX('Tabla datos 1'!E548:V548,MATCH(DASHBOARD!$B$96,'Tabla datos 1'!$E$1:$V$1,0))</f>
        <v>31.6</v>
      </c>
      <c r="X548" s="113">
        <f>INDEX('Tabla datos 1'!E548:V548,MATCH(DASHBOARD!$B$275,'Tabla datos 1'!$E$1:$V$1,0))</f>
        <v>31.6</v>
      </c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</row>
    <row r="549" spans="1:35" s="119" customFormat="1" ht="12.2" customHeight="1" x14ac:dyDescent="0.25">
      <c r="A549" s="82">
        <v>548</v>
      </c>
      <c r="B549" s="121">
        <f t="shared" si="8"/>
        <v>46121</v>
      </c>
      <c r="C549" s="116" t="s">
        <v>9</v>
      </c>
      <c r="D549" s="122">
        <v>3</v>
      </c>
      <c r="E549" s="123">
        <f>'BITÁCORA CALIDAD DE AGUA '!BA196</f>
        <v>7.93</v>
      </c>
      <c r="F549" s="123">
        <f>'BITÁCORA CALIDAD DE AGUA '!BD196</f>
        <v>7.89</v>
      </c>
      <c r="G549" s="123">
        <f>'BITÁCORA CALIDAD DE AGUA '!BG196</f>
        <v>7.07</v>
      </c>
      <c r="H549" s="123">
        <f>'BITÁCORA CALIDAD DE AGUA '!BJ196</f>
        <v>0</v>
      </c>
      <c r="I549" s="123">
        <f>'BITÁCORA CALIDAD DE AGUA '!BM196</f>
        <v>0</v>
      </c>
      <c r="J549" s="123">
        <f>'BITÁCORA CALIDAD DE AGUA '!BP196</f>
        <v>0</v>
      </c>
      <c r="K549" s="123">
        <f>'BITÁCORA CALIDAD DE AGUA '!BE1502</f>
        <v>0</v>
      </c>
      <c r="L549" s="123">
        <f>'BITÁCORA CALIDAD DE AGUA '!BV196</f>
        <v>7.76</v>
      </c>
      <c r="M549" s="123">
        <f>'BITÁCORA CALIDAD DE AGUA '!BY196</f>
        <v>7.79</v>
      </c>
      <c r="N549" s="123">
        <f>'BITÁCORA CALIDAD DE AGUA '!CB196</f>
        <v>7.78</v>
      </c>
      <c r="O549" s="123">
        <f>'BITÁCORA CALIDAD DE AGUA '!CE196</f>
        <v>0</v>
      </c>
      <c r="P549" s="114">
        <f>'BITÁCORA CALIDAD DE AGUA '!CH196</f>
        <v>0</v>
      </c>
      <c r="Q549" s="114">
        <f>'BITÁCORA CALIDAD DE AGUA '!CK196</f>
        <v>0</v>
      </c>
      <c r="R549" s="114">
        <f>'BITÁCORA CALIDAD DE AGUA '!CN196</f>
        <v>0</v>
      </c>
      <c r="S549" s="114">
        <f>'BITÁCORA CALIDAD DE AGUA '!CQ196</f>
        <v>0</v>
      </c>
      <c r="T549" s="141"/>
      <c r="U549" s="141"/>
      <c r="V549" s="141"/>
      <c r="W549" s="114">
        <f>INDEX('Tabla datos 1'!E549:V549,MATCH(DASHBOARD!$B$96,'Tabla datos 1'!$E$1:$V$1,0))</f>
        <v>7.07</v>
      </c>
      <c r="X549" s="114">
        <f>INDEX('Tabla datos 1'!E549:V549,MATCH(DASHBOARD!$B$275,'Tabla datos 1'!$E$1:$V$1,0))</f>
        <v>7.07</v>
      </c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</row>
    <row r="550" spans="1:35" s="119" customFormat="1" ht="12.2" customHeight="1" x14ac:dyDescent="0.25">
      <c r="A550" s="82">
        <v>549</v>
      </c>
      <c r="B550" s="121">
        <f t="shared" si="8"/>
        <v>46121</v>
      </c>
      <c r="C550" s="115" t="s">
        <v>133</v>
      </c>
      <c r="D550" s="122">
        <v>3</v>
      </c>
      <c r="E550" s="124">
        <f>'BITÁCORA CALIDAD DE AGUA '!BA197</f>
        <v>0</v>
      </c>
      <c r="F550" s="124">
        <f>'BITÁCORA CALIDAD DE AGUA '!BD197</f>
        <v>0</v>
      </c>
      <c r="G550" s="124">
        <f>'BITÁCORA CALIDAD DE AGUA '!BG197</f>
        <v>0</v>
      </c>
      <c r="H550" s="124">
        <f>'BITÁCORA CALIDAD DE AGUA '!BJ197</f>
        <v>0</v>
      </c>
      <c r="I550" s="124">
        <f>'BITÁCORA CALIDAD DE AGUA '!BM197</f>
        <v>0</v>
      </c>
      <c r="J550" s="124">
        <f>'BITÁCORA CALIDAD DE AGUA '!BP197</f>
        <v>0</v>
      </c>
      <c r="K550" s="124">
        <f>'BITÁCORA CALIDAD DE AGUA '!BE1503</f>
        <v>0</v>
      </c>
      <c r="L550" s="124">
        <f>'BITÁCORA CALIDAD DE AGUA '!BV197</f>
        <v>0</v>
      </c>
      <c r="M550" s="124">
        <f>'BITÁCORA CALIDAD DE AGUA '!BY197</f>
        <v>0</v>
      </c>
      <c r="N550" s="124">
        <f>'BITÁCORA CALIDAD DE AGUA '!CB197</f>
        <v>0</v>
      </c>
      <c r="O550" s="124">
        <f>'BITÁCORA CALIDAD DE AGUA '!CE197</f>
        <v>0</v>
      </c>
      <c r="P550" s="115">
        <f>'BITÁCORA CALIDAD DE AGUA '!CH197</f>
        <v>0</v>
      </c>
      <c r="Q550" s="115">
        <f>'BITÁCORA CALIDAD DE AGUA '!CK197</f>
        <v>0</v>
      </c>
      <c r="R550" s="115">
        <f>'BITÁCORA CALIDAD DE AGUA '!CN197</f>
        <v>0</v>
      </c>
      <c r="S550" s="115">
        <f>'BITÁCORA CALIDAD DE AGUA '!CQ197</f>
        <v>0</v>
      </c>
      <c r="T550" s="142"/>
      <c r="U550" s="142"/>
      <c r="V550" s="142"/>
      <c r="W550" s="115">
        <f>INDEX('Tabla datos 1'!E550:V550,MATCH(DASHBOARD!$B$96,'Tabla datos 1'!$E$1:$V$1,0))</f>
        <v>0</v>
      </c>
      <c r="X550" s="115">
        <f>INDEX('Tabla datos 1'!E550:V550,MATCH(DASHBOARD!$B$275,'Tabla datos 1'!$E$1:$V$1,0))</f>
        <v>0</v>
      </c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</row>
    <row r="551" spans="1:35" s="119" customFormat="1" ht="12.2" customHeight="1" x14ac:dyDescent="0.25">
      <c r="A551" s="82">
        <v>550</v>
      </c>
      <c r="B551" s="121">
        <f t="shared" si="8"/>
        <v>46121</v>
      </c>
      <c r="C551" s="115" t="s">
        <v>134</v>
      </c>
      <c r="D551" s="122">
        <v>3</v>
      </c>
      <c r="E551" s="125">
        <f>'BITÁCORA CALIDAD DE AGUA '!BA198</f>
        <v>1591</v>
      </c>
      <c r="F551" s="125">
        <f>'BITÁCORA CALIDAD DE AGUA '!BD198</f>
        <v>2023</v>
      </c>
      <c r="G551" s="125">
        <f>'BITÁCORA CALIDAD DE AGUA '!BG198</f>
        <v>2054</v>
      </c>
      <c r="H551" s="125">
        <f>'BITÁCORA CALIDAD DE AGUA '!BJ198</f>
        <v>0</v>
      </c>
      <c r="I551" s="125">
        <f>'BITÁCORA CALIDAD DE AGUA '!BM198</f>
        <v>0</v>
      </c>
      <c r="J551" s="125">
        <f>'BITÁCORA CALIDAD DE AGUA '!BP198</f>
        <v>0</v>
      </c>
      <c r="K551" s="125">
        <f>'BITÁCORA CALIDAD DE AGUA '!BE1504</f>
        <v>0</v>
      </c>
      <c r="L551" s="125">
        <f>'BITÁCORA CALIDAD DE AGUA '!BV198</f>
        <v>2067</v>
      </c>
      <c r="M551" s="125">
        <f>'BITÁCORA CALIDAD DE AGUA '!BY198</f>
        <v>2031</v>
      </c>
      <c r="N551" s="125">
        <f>'BITÁCORA CALIDAD DE AGUA '!CB198</f>
        <v>4880</v>
      </c>
      <c r="O551" s="125">
        <f>'BITÁCORA CALIDAD DE AGUA '!CE198</f>
        <v>0</v>
      </c>
      <c r="P551" s="116">
        <f>'BITÁCORA CALIDAD DE AGUA '!CH198</f>
        <v>0</v>
      </c>
      <c r="Q551" s="116">
        <f>'BITÁCORA CALIDAD DE AGUA '!CK198</f>
        <v>0</v>
      </c>
      <c r="R551" s="116">
        <f>'BITÁCORA CALIDAD DE AGUA '!CN198</f>
        <v>0</v>
      </c>
      <c r="S551" s="116">
        <f>'BITÁCORA CALIDAD DE AGUA '!CQ198</f>
        <v>0</v>
      </c>
      <c r="T551" s="143"/>
      <c r="U551" s="143"/>
      <c r="V551" s="143"/>
      <c r="W551" s="116">
        <f>INDEX('Tabla datos 1'!E551:V551,MATCH(DASHBOARD!$B$96,'Tabla datos 1'!$E$1:$V$1,0))</f>
        <v>2054</v>
      </c>
      <c r="X551" s="116">
        <f>INDEX('Tabla datos 1'!E551:V551,MATCH(DASHBOARD!$B$275,'Tabla datos 1'!$E$1:$V$1,0))</f>
        <v>2054</v>
      </c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</row>
    <row r="552" spans="1:35" s="119" customFormat="1" ht="12.2" customHeight="1" x14ac:dyDescent="0.25">
      <c r="A552" s="82">
        <v>551</v>
      </c>
      <c r="B552" s="121">
        <f t="shared" si="8"/>
        <v>46121</v>
      </c>
      <c r="C552" s="115" t="s">
        <v>135</v>
      </c>
      <c r="D552" s="122">
        <v>3</v>
      </c>
      <c r="E552" s="125">
        <f>'BITÁCORA CALIDAD DE AGUA '!BA199</f>
        <v>191</v>
      </c>
      <c r="F552" s="125">
        <f>'BITÁCORA CALIDAD DE AGUA '!BD199</f>
        <v>335</v>
      </c>
      <c r="G552" s="125">
        <f>'BITÁCORA CALIDAD DE AGUA '!BG199</f>
        <v>32</v>
      </c>
      <c r="H552" s="125">
        <f>'BITÁCORA CALIDAD DE AGUA '!BJ199</f>
        <v>0</v>
      </c>
      <c r="I552" s="125">
        <f>'BITÁCORA CALIDAD DE AGUA '!BM199</f>
        <v>0</v>
      </c>
      <c r="J552" s="125">
        <f>'BITÁCORA CALIDAD DE AGUA '!BP199</f>
        <v>0</v>
      </c>
      <c r="K552" s="125">
        <f>'BITÁCORA CALIDAD DE AGUA '!BE1505</f>
        <v>0</v>
      </c>
      <c r="L552" s="125">
        <f>'BITÁCORA CALIDAD DE AGUA '!BV199</f>
        <v>2</v>
      </c>
      <c r="M552" s="125">
        <f>'BITÁCORA CALIDAD DE AGUA '!BY199</f>
        <v>2</v>
      </c>
      <c r="N552" s="125">
        <f>'BITÁCORA CALIDAD DE AGUA '!CB199</f>
        <v>49</v>
      </c>
      <c r="O552" s="125">
        <f>'BITÁCORA CALIDAD DE AGUA '!CE199</f>
        <v>0</v>
      </c>
      <c r="P552" s="116">
        <f>'BITÁCORA CALIDAD DE AGUA '!CH199</f>
        <v>0</v>
      </c>
      <c r="Q552" s="116">
        <f>'BITÁCORA CALIDAD DE AGUA '!CK199</f>
        <v>0</v>
      </c>
      <c r="R552" s="116">
        <f>'BITÁCORA CALIDAD DE AGUA '!CN199</f>
        <v>0</v>
      </c>
      <c r="S552" s="116">
        <f>'BITÁCORA CALIDAD DE AGUA '!CQ199</f>
        <v>0</v>
      </c>
      <c r="T552" s="143"/>
      <c r="U552" s="143"/>
      <c r="V552" s="143"/>
      <c r="W552" s="116">
        <f>INDEX('Tabla datos 1'!E552:V552,MATCH(DASHBOARD!$B$96,'Tabla datos 1'!$E$1:$V$1,0))</f>
        <v>32</v>
      </c>
      <c r="X552" s="116">
        <f>INDEX('Tabla datos 1'!E552:V552,MATCH(DASHBOARD!$B$275,'Tabla datos 1'!$E$1:$V$1,0))</f>
        <v>32</v>
      </c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</row>
    <row r="553" spans="1:35" s="119" customFormat="1" ht="12.2" customHeight="1" x14ac:dyDescent="0.25">
      <c r="A553" s="82">
        <v>552</v>
      </c>
      <c r="B553" s="121">
        <f t="shared" si="8"/>
        <v>46121</v>
      </c>
      <c r="C553" s="115" t="s">
        <v>136</v>
      </c>
      <c r="D553" s="122">
        <v>3</v>
      </c>
      <c r="E553" s="125">
        <f>'BITÁCORA CALIDAD DE AGUA '!BA200</f>
        <v>0</v>
      </c>
      <c r="F553" s="125">
        <f>'BITÁCORA CALIDAD DE AGUA '!BD200</f>
        <v>0</v>
      </c>
      <c r="G553" s="125">
        <f>'BITÁCORA CALIDAD DE AGUA '!BG200</f>
        <v>0</v>
      </c>
      <c r="H553" s="125">
        <f>'BITÁCORA CALIDAD DE AGUA '!BJ200</f>
        <v>0</v>
      </c>
      <c r="I553" s="125">
        <f>'BITÁCORA CALIDAD DE AGUA '!BM200</f>
        <v>0</v>
      </c>
      <c r="J553" s="125">
        <f>'BITÁCORA CALIDAD DE AGUA '!BP200</f>
        <v>0</v>
      </c>
      <c r="K553" s="125">
        <f>'BITÁCORA CALIDAD DE AGUA '!BE1506</f>
        <v>0</v>
      </c>
      <c r="L553" s="125">
        <f>'BITÁCORA CALIDAD DE AGUA '!BV200</f>
        <v>0</v>
      </c>
      <c r="M553" s="125">
        <f>'BITÁCORA CALIDAD DE AGUA '!BY200</f>
        <v>0</v>
      </c>
      <c r="N553" s="125">
        <f>'BITÁCORA CALIDAD DE AGUA '!CB200</f>
        <v>0</v>
      </c>
      <c r="O553" s="125">
        <f>'BITÁCORA CALIDAD DE AGUA '!CE200</f>
        <v>0</v>
      </c>
      <c r="P553" s="116">
        <f>'BITÁCORA CALIDAD DE AGUA '!CH200</f>
        <v>0</v>
      </c>
      <c r="Q553" s="116">
        <f>'BITÁCORA CALIDAD DE AGUA '!CK200</f>
        <v>0</v>
      </c>
      <c r="R553" s="116">
        <f>'BITÁCORA CALIDAD DE AGUA '!CN200</f>
        <v>0</v>
      </c>
      <c r="S553" s="116">
        <f>'BITÁCORA CALIDAD DE AGUA '!CQ200</f>
        <v>0</v>
      </c>
      <c r="T553" s="143"/>
      <c r="U553" s="143"/>
      <c r="V553" s="143"/>
      <c r="W553" s="116">
        <f>INDEX('Tabla datos 1'!E553:V553,MATCH(DASHBOARD!$B$96,'Tabla datos 1'!$E$1:$V$1,0))</f>
        <v>0</v>
      </c>
      <c r="X553" s="116">
        <f>INDEX('Tabla datos 1'!E553:V553,MATCH(DASHBOARD!$B$275,'Tabla datos 1'!$E$1:$V$1,0))</f>
        <v>0</v>
      </c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</row>
    <row r="554" spans="1:35" s="119" customFormat="1" ht="12.2" customHeight="1" x14ac:dyDescent="0.25">
      <c r="A554" s="82">
        <v>553</v>
      </c>
      <c r="B554" s="121">
        <f t="shared" si="8"/>
        <v>46121</v>
      </c>
      <c r="C554" s="115" t="s">
        <v>137</v>
      </c>
      <c r="D554" s="122">
        <v>3</v>
      </c>
      <c r="E554" s="125">
        <f>'BITÁCORA CALIDAD DE AGUA '!BA201</f>
        <v>0</v>
      </c>
      <c r="F554" s="125">
        <f>'BITÁCORA CALIDAD DE AGUA '!BD201</f>
        <v>0</v>
      </c>
      <c r="G554" s="125">
        <f>'BITÁCORA CALIDAD DE AGUA '!BG201</f>
        <v>0</v>
      </c>
      <c r="H554" s="125">
        <f>'BITÁCORA CALIDAD DE AGUA '!BJ201</f>
        <v>0</v>
      </c>
      <c r="I554" s="125">
        <f>'BITÁCORA CALIDAD DE AGUA '!BM201</f>
        <v>0</v>
      </c>
      <c r="J554" s="125">
        <f>'BITÁCORA CALIDAD DE AGUA '!BP201</f>
        <v>0</v>
      </c>
      <c r="K554" s="125">
        <f>'BITÁCORA CALIDAD DE AGUA '!BE1507</f>
        <v>0</v>
      </c>
      <c r="L554" s="125">
        <f>'BITÁCORA CALIDAD DE AGUA '!BV201</f>
        <v>0</v>
      </c>
      <c r="M554" s="125">
        <f>'BITÁCORA CALIDAD DE AGUA '!BY201</f>
        <v>0</v>
      </c>
      <c r="N554" s="125">
        <f>'BITÁCORA CALIDAD DE AGUA '!CB201</f>
        <v>0</v>
      </c>
      <c r="O554" s="125">
        <f>'BITÁCORA CALIDAD DE AGUA '!CE201</f>
        <v>0</v>
      </c>
      <c r="P554" s="116">
        <f>'BITÁCORA CALIDAD DE AGUA '!CH201</f>
        <v>0</v>
      </c>
      <c r="Q554" s="116">
        <f>'BITÁCORA CALIDAD DE AGUA '!CK201</f>
        <v>0</v>
      </c>
      <c r="R554" s="116">
        <f>'BITÁCORA CALIDAD DE AGUA '!CN201</f>
        <v>0</v>
      </c>
      <c r="S554" s="116">
        <f>'BITÁCORA CALIDAD DE AGUA '!CQ201</f>
        <v>0</v>
      </c>
      <c r="T554" s="143"/>
      <c r="U554" s="143"/>
      <c r="V554" s="143"/>
      <c r="W554" s="116">
        <f>INDEX('Tabla datos 1'!E554:V554,MATCH(DASHBOARD!$B$96,'Tabla datos 1'!$E$1:$V$1,0))</f>
        <v>0</v>
      </c>
      <c r="X554" s="116">
        <f>INDEX('Tabla datos 1'!E554:V554,MATCH(DASHBOARD!$B$275,'Tabla datos 1'!$E$1:$V$1,0))</f>
        <v>0</v>
      </c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</row>
    <row r="555" spans="1:35" s="119" customFormat="1" ht="12.2" customHeight="1" x14ac:dyDescent="0.25">
      <c r="A555" s="82">
        <v>554</v>
      </c>
      <c r="B555" s="121">
        <f t="shared" si="8"/>
        <v>46121</v>
      </c>
      <c r="C555" s="115" t="s">
        <v>138</v>
      </c>
      <c r="D555" s="122">
        <v>3</v>
      </c>
      <c r="E555" s="125">
        <f>'BITÁCORA CALIDAD DE AGUA '!BA202</f>
        <v>0</v>
      </c>
      <c r="F555" s="125">
        <f>'BITÁCORA CALIDAD DE AGUA '!BD202</f>
        <v>0</v>
      </c>
      <c r="G555" s="125">
        <f>'BITÁCORA CALIDAD DE AGUA '!BG202</f>
        <v>0</v>
      </c>
      <c r="H555" s="125">
        <f>'BITÁCORA CALIDAD DE AGUA '!BJ202</f>
        <v>0</v>
      </c>
      <c r="I555" s="125">
        <f>'BITÁCORA CALIDAD DE AGUA '!BM202</f>
        <v>0</v>
      </c>
      <c r="J555" s="125">
        <f>'BITÁCORA CALIDAD DE AGUA '!BP202</f>
        <v>0</v>
      </c>
      <c r="K555" s="125">
        <f>'BITÁCORA CALIDAD DE AGUA '!BE1508</f>
        <v>0</v>
      </c>
      <c r="L555" s="125">
        <f>'BITÁCORA CALIDAD DE AGUA '!BV202</f>
        <v>0</v>
      </c>
      <c r="M555" s="125">
        <f>'BITÁCORA CALIDAD DE AGUA '!BY202</f>
        <v>0</v>
      </c>
      <c r="N555" s="125">
        <f>'BITÁCORA CALIDAD DE AGUA '!CB202</f>
        <v>0</v>
      </c>
      <c r="O555" s="125">
        <f>'BITÁCORA CALIDAD DE AGUA '!CE202</f>
        <v>0</v>
      </c>
      <c r="P555" s="116">
        <f>'BITÁCORA CALIDAD DE AGUA '!CH202</f>
        <v>0</v>
      </c>
      <c r="Q555" s="116">
        <f>'BITÁCORA CALIDAD DE AGUA '!CK202</f>
        <v>0</v>
      </c>
      <c r="R555" s="116">
        <f>'BITÁCORA CALIDAD DE AGUA '!CN202</f>
        <v>0</v>
      </c>
      <c r="S555" s="116">
        <f>'BITÁCORA CALIDAD DE AGUA '!CQ202</f>
        <v>0</v>
      </c>
      <c r="T555" s="143"/>
      <c r="U555" s="143"/>
      <c r="V555" s="143"/>
      <c r="W555" s="116">
        <f>INDEX('Tabla datos 1'!E555:V555,MATCH(DASHBOARD!$B$96,'Tabla datos 1'!$E$1:$V$1,0))</f>
        <v>0</v>
      </c>
      <c r="X555" s="116">
        <f>INDEX('Tabla datos 1'!E555:V555,MATCH(DASHBOARD!$B$275,'Tabla datos 1'!$E$1:$V$1,0))</f>
        <v>0</v>
      </c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</row>
    <row r="556" spans="1:35" s="119" customFormat="1" ht="12.2" customHeight="1" x14ac:dyDescent="0.25">
      <c r="A556" s="82">
        <v>555</v>
      </c>
      <c r="B556" s="121">
        <f t="shared" si="8"/>
        <v>46121</v>
      </c>
      <c r="C556" s="115" t="s">
        <v>139</v>
      </c>
      <c r="D556" s="122">
        <v>3</v>
      </c>
      <c r="E556" s="125">
        <f>'BITÁCORA CALIDAD DE AGUA '!BA203</f>
        <v>0</v>
      </c>
      <c r="F556" s="125">
        <f>'BITÁCORA CALIDAD DE AGUA '!BD203</f>
        <v>0</v>
      </c>
      <c r="G556" s="125">
        <f>'BITÁCORA CALIDAD DE AGUA '!BG203</f>
        <v>0</v>
      </c>
      <c r="H556" s="125">
        <f>'BITÁCORA CALIDAD DE AGUA '!BJ203</f>
        <v>0</v>
      </c>
      <c r="I556" s="125">
        <f>'BITÁCORA CALIDAD DE AGUA '!BM203</f>
        <v>0</v>
      </c>
      <c r="J556" s="125">
        <f>'BITÁCORA CALIDAD DE AGUA '!BP203</f>
        <v>0</v>
      </c>
      <c r="K556" s="125">
        <f>'BITÁCORA CALIDAD DE AGUA '!BE1509</f>
        <v>0</v>
      </c>
      <c r="L556" s="125">
        <f>'BITÁCORA CALIDAD DE AGUA '!BV203</f>
        <v>0</v>
      </c>
      <c r="M556" s="125">
        <f>'BITÁCORA CALIDAD DE AGUA '!BY203</f>
        <v>0</v>
      </c>
      <c r="N556" s="125">
        <f>'BITÁCORA CALIDAD DE AGUA '!CB203</f>
        <v>0</v>
      </c>
      <c r="O556" s="125">
        <f>'BITÁCORA CALIDAD DE AGUA '!CE203</f>
        <v>0</v>
      </c>
      <c r="P556" s="116">
        <f>'BITÁCORA CALIDAD DE AGUA '!CH203</f>
        <v>0</v>
      </c>
      <c r="Q556" s="116">
        <f>'BITÁCORA CALIDAD DE AGUA '!CK203</f>
        <v>0</v>
      </c>
      <c r="R556" s="116">
        <f>'BITÁCORA CALIDAD DE AGUA '!CN203</f>
        <v>0</v>
      </c>
      <c r="S556" s="116">
        <f>'BITÁCORA CALIDAD DE AGUA '!CQ203</f>
        <v>0</v>
      </c>
      <c r="T556" s="143"/>
      <c r="U556" s="143"/>
      <c r="V556" s="143"/>
      <c r="W556" s="116">
        <f>INDEX('Tabla datos 1'!E556:V556,MATCH(DASHBOARD!$B$96,'Tabla datos 1'!$E$1:$V$1,0))</f>
        <v>0</v>
      </c>
      <c r="X556" s="116">
        <f>INDEX('Tabla datos 1'!E556:V556,MATCH(DASHBOARD!$B$275,'Tabla datos 1'!$E$1:$V$1,0))</f>
        <v>0</v>
      </c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</row>
    <row r="557" spans="1:35" s="119" customFormat="1" ht="12.2" customHeight="1" x14ac:dyDescent="0.25">
      <c r="A557" s="82">
        <v>556</v>
      </c>
      <c r="B557" s="121">
        <f t="shared" si="8"/>
        <v>46121</v>
      </c>
      <c r="C557" s="115" t="s">
        <v>140</v>
      </c>
      <c r="D557" s="122">
        <v>3</v>
      </c>
      <c r="E557" s="125">
        <f>'BITÁCORA CALIDAD DE AGUA '!BA204</f>
        <v>0</v>
      </c>
      <c r="F557" s="125">
        <f>'BITÁCORA CALIDAD DE AGUA '!BD204</f>
        <v>0</v>
      </c>
      <c r="G557" s="125">
        <f>'BITÁCORA CALIDAD DE AGUA '!BG204</f>
        <v>0</v>
      </c>
      <c r="H557" s="125">
        <f>'BITÁCORA CALIDAD DE AGUA '!BJ204</f>
        <v>0</v>
      </c>
      <c r="I557" s="125">
        <f>'BITÁCORA CALIDAD DE AGUA '!BM204</f>
        <v>0</v>
      </c>
      <c r="J557" s="125">
        <f>'BITÁCORA CALIDAD DE AGUA '!BP204</f>
        <v>0</v>
      </c>
      <c r="K557" s="125">
        <f>'BITÁCORA CALIDAD DE AGUA '!BE1510</f>
        <v>0</v>
      </c>
      <c r="L557" s="125">
        <f>'BITÁCORA CALIDAD DE AGUA '!BV204</f>
        <v>0</v>
      </c>
      <c r="M557" s="125">
        <f>'BITÁCORA CALIDAD DE AGUA '!BY204</f>
        <v>0</v>
      </c>
      <c r="N557" s="125">
        <f>'BITÁCORA CALIDAD DE AGUA '!CB204</f>
        <v>0</v>
      </c>
      <c r="O557" s="125">
        <f>'BITÁCORA CALIDAD DE AGUA '!CE204</f>
        <v>0</v>
      </c>
      <c r="P557" s="116">
        <f>'BITÁCORA CALIDAD DE AGUA '!CH204</f>
        <v>0</v>
      </c>
      <c r="Q557" s="116">
        <f>'BITÁCORA CALIDAD DE AGUA '!CK204</f>
        <v>0</v>
      </c>
      <c r="R557" s="116">
        <f>'BITÁCORA CALIDAD DE AGUA '!CN204</f>
        <v>0</v>
      </c>
      <c r="S557" s="116">
        <f>'BITÁCORA CALIDAD DE AGUA '!CQ204</f>
        <v>0</v>
      </c>
      <c r="T557" s="143"/>
      <c r="U557" s="143"/>
      <c r="V557" s="143"/>
      <c r="W557" s="116">
        <f>INDEX('Tabla datos 1'!E557:V557,MATCH(DASHBOARD!$B$96,'Tabla datos 1'!$E$1:$V$1,0))</f>
        <v>0</v>
      </c>
      <c r="X557" s="116">
        <f>INDEX('Tabla datos 1'!E557:V557,MATCH(DASHBOARD!$B$275,'Tabla datos 1'!$E$1:$V$1,0))</f>
        <v>0</v>
      </c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</row>
    <row r="558" spans="1:35" s="119" customFormat="1" ht="12.2" customHeight="1" x14ac:dyDescent="0.25">
      <c r="A558" s="82">
        <v>557</v>
      </c>
      <c r="B558" s="121">
        <f t="shared" si="8"/>
        <v>46121</v>
      </c>
      <c r="C558" s="115" t="s">
        <v>141</v>
      </c>
      <c r="D558" s="122">
        <v>3</v>
      </c>
      <c r="E558" s="125">
        <f>'BITÁCORA CALIDAD DE AGUA '!BA205</f>
        <v>0</v>
      </c>
      <c r="F558" s="125">
        <f>'BITÁCORA CALIDAD DE AGUA '!BD205</f>
        <v>0</v>
      </c>
      <c r="G558" s="125">
        <f>'BITÁCORA CALIDAD DE AGUA '!BG205</f>
        <v>0</v>
      </c>
      <c r="H558" s="125">
        <f>'BITÁCORA CALIDAD DE AGUA '!BJ205</f>
        <v>0</v>
      </c>
      <c r="I558" s="125">
        <f>'BITÁCORA CALIDAD DE AGUA '!BM205</f>
        <v>0</v>
      </c>
      <c r="J558" s="125">
        <f>'BITÁCORA CALIDAD DE AGUA '!BP205</f>
        <v>0</v>
      </c>
      <c r="K558" s="125">
        <f>'BITÁCORA CALIDAD DE AGUA '!BE1511</f>
        <v>0</v>
      </c>
      <c r="L558" s="125">
        <f>'BITÁCORA CALIDAD DE AGUA '!BV205</f>
        <v>0</v>
      </c>
      <c r="M558" s="125">
        <f>'BITÁCORA CALIDAD DE AGUA '!BY205</f>
        <v>0</v>
      </c>
      <c r="N558" s="125">
        <f>'BITÁCORA CALIDAD DE AGUA '!CB205</f>
        <v>0</v>
      </c>
      <c r="O558" s="125">
        <f>'BITÁCORA CALIDAD DE AGUA '!CE205</f>
        <v>0</v>
      </c>
      <c r="P558" s="116">
        <f>'BITÁCORA CALIDAD DE AGUA '!CH205</f>
        <v>0</v>
      </c>
      <c r="Q558" s="116">
        <f>'BITÁCORA CALIDAD DE AGUA '!CK205</f>
        <v>0</v>
      </c>
      <c r="R558" s="116">
        <f>'BITÁCORA CALIDAD DE AGUA '!CN205</f>
        <v>0</v>
      </c>
      <c r="S558" s="116">
        <f>'BITÁCORA CALIDAD DE AGUA '!CQ205</f>
        <v>0</v>
      </c>
      <c r="T558" s="143"/>
      <c r="U558" s="143"/>
      <c r="V558" s="143"/>
      <c r="W558" s="116">
        <f>INDEX('Tabla datos 1'!E558:V558,MATCH(DASHBOARD!$B$96,'Tabla datos 1'!$E$1:$V$1,0))</f>
        <v>0</v>
      </c>
      <c r="X558" s="116">
        <f>INDEX('Tabla datos 1'!E558:V558,MATCH(DASHBOARD!$B$275,'Tabla datos 1'!$E$1:$V$1,0))</f>
        <v>0</v>
      </c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</row>
    <row r="559" spans="1:35" s="119" customFormat="1" ht="12.2" customHeight="1" x14ac:dyDescent="0.25">
      <c r="A559" s="82">
        <v>558</v>
      </c>
      <c r="B559" s="121">
        <f t="shared" si="8"/>
        <v>46121</v>
      </c>
      <c r="C559" s="115" t="s">
        <v>142</v>
      </c>
      <c r="D559" s="122">
        <v>3</v>
      </c>
      <c r="E559" s="125">
        <f>'BITÁCORA CALIDAD DE AGUA '!BA206</f>
        <v>0</v>
      </c>
      <c r="F559" s="125">
        <f>'BITÁCORA CALIDAD DE AGUA '!BD206</f>
        <v>0</v>
      </c>
      <c r="G559" s="125">
        <f>'BITÁCORA CALIDAD DE AGUA '!BG206</f>
        <v>0</v>
      </c>
      <c r="H559" s="125">
        <f>'BITÁCORA CALIDAD DE AGUA '!BJ206</f>
        <v>0</v>
      </c>
      <c r="I559" s="125">
        <f>'BITÁCORA CALIDAD DE AGUA '!BM206</f>
        <v>0</v>
      </c>
      <c r="J559" s="125">
        <f>'BITÁCORA CALIDAD DE AGUA '!BP206</f>
        <v>0</v>
      </c>
      <c r="K559" s="125">
        <f>'BITÁCORA CALIDAD DE AGUA '!BE1512</f>
        <v>0</v>
      </c>
      <c r="L559" s="125">
        <f>'BITÁCORA CALIDAD DE AGUA '!BV206</f>
        <v>0</v>
      </c>
      <c r="M559" s="125">
        <f>'BITÁCORA CALIDAD DE AGUA '!BY206</f>
        <v>0</v>
      </c>
      <c r="N559" s="125">
        <f>'BITÁCORA CALIDAD DE AGUA '!CB206</f>
        <v>0</v>
      </c>
      <c r="O559" s="125">
        <f>'BITÁCORA CALIDAD DE AGUA '!CE206</f>
        <v>0</v>
      </c>
      <c r="P559" s="116">
        <f>'BITÁCORA CALIDAD DE AGUA '!CH206</f>
        <v>0</v>
      </c>
      <c r="Q559" s="116">
        <f>'BITÁCORA CALIDAD DE AGUA '!CK206</f>
        <v>0</v>
      </c>
      <c r="R559" s="116">
        <f>'BITÁCORA CALIDAD DE AGUA '!CN206</f>
        <v>0</v>
      </c>
      <c r="S559" s="116">
        <f>'BITÁCORA CALIDAD DE AGUA '!CQ206</f>
        <v>0</v>
      </c>
      <c r="T559" s="143"/>
      <c r="U559" s="143"/>
      <c r="V559" s="143"/>
      <c r="W559" s="116">
        <f>INDEX('Tabla datos 1'!E559:V559,MATCH(DASHBOARD!$B$96,'Tabla datos 1'!$E$1:$V$1,0))</f>
        <v>0</v>
      </c>
      <c r="X559" s="116">
        <f>INDEX('Tabla datos 1'!E559:V559,MATCH(DASHBOARD!$B$275,'Tabla datos 1'!$E$1:$V$1,0))</f>
        <v>0</v>
      </c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</row>
    <row r="560" spans="1:35" s="119" customFormat="1" ht="12.2" customHeight="1" x14ac:dyDescent="0.25">
      <c r="A560" s="82">
        <v>559</v>
      </c>
      <c r="B560" s="121">
        <f t="shared" si="8"/>
        <v>46121</v>
      </c>
      <c r="C560" s="115" t="s">
        <v>143</v>
      </c>
      <c r="D560" s="122">
        <v>3</v>
      </c>
      <c r="E560" s="125">
        <f>'BITÁCORA CALIDAD DE AGUA '!BA207</f>
        <v>0</v>
      </c>
      <c r="F560" s="125">
        <f>'BITÁCORA CALIDAD DE AGUA '!BD207</f>
        <v>0</v>
      </c>
      <c r="G560" s="125">
        <f>'BITÁCORA CALIDAD DE AGUA '!BG207</f>
        <v>0</v>
      </c>
      <c r="H560" s="125">
        <f>'BITÁCORA CALIDAD DE AGUA '!BJ207</f>
        <v>0</v>
      </c>
      <c r="I560" s="125">
        <f>'BITÁCORA CALIDAD DE AGUA '!BM207</f>
        <v>0</v>
      </c>
      <c r="J560" s="125">
        <f>'BITÁCORA CALIDAD DE AGUA '!BP207</f>
        <v>0</v>
      </c>
      <c r="K560" s="125">
        <f>'BITÁCORA CALIDAD DE AGUA '!BE1513</f>
        <v>0</v>
      </c>
      <c r="L560" s="125">
        <f>'BITÁCORA CALIDAD DE AGUA '!BV207</f>
        <v>0</v>
      </c>
      <c r="M560" s="125">
        <f>'BITÁCORA CALIDAD DE AGUA '!BY207</f>
        <v>0</v>
      </c>
      <c r="N560" s="125">
        <f>'BITÁCORA CALIDAD DE AGUA '!CB207</f>
        <v>0</v>
      </c>
      <c r="O560" s="125">
        <f>'BITÁCORA CALIDAD DE AGUA '!CE207</f>
        <v>0</v>
      </c>
      <c r="P560" s="116">
        <f>'BITÁCORA CALIDAD DE AGUA '!CH207</f>
        <v>0</v>
      </c>
      <c r="Q560" s="116">
        <f>'BITÁCORA CALIDAD DE AGUA '!CK207</f>
        <v>0</v>
      </c>
      <c r="R560" s="116">
        <f>'BITÁCORA CALIDAD DE AGUA '!CN207</f>
        <v>0</v>
      </c>
      <c r="S560" s="116">
        <f>'BITÁCORA CALIDAD DE AGUA '!CQ207</f>
        <v>0</v>
      </c>
      <c r="T560" s="143"/>
      <c r="U560" s="143"/>
      <c r="V560" s="143"/>
      <c r="W560" s="116">
        <f>INDEX('Tabla datos 1'!E560:V560,MATCH(DASHBOARD!$B$96,'Tabla datos 1'!$E$1:$V$1,0))</f>
        <v>0</v>
      </c>
      <c r="X560" s="116">
        <f>INDEX('Tabla datos 1'!E560:V560,MATCH(DASHBOARD!$B$275,'Tabla datos 1'!$E$1:$V$1,0))</f>
        <v>0</v>
      </c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</row>
    <row r="561" spans="1:164" s="119" customFormat="1" ht="12.2" customHeight="1" x14ac:dyDescent="0.25">
      <c r="A561" s="82">
        <v>560</v>
      </c>
      <c r="B561" s="121">
        <f t="shared" si="8"/>
        <v>46121</v>
      </c>
      <c r="C561" s="115" t="s">
        <v>144</v>
      </c>
      <c r="D561" s="122">
        <v>3</v>
      </c>
      <c r="E561" s="125">
        <f>'BITÁCORA CALIDAD DE AGUA '!BA208</f>
        <v>0</v>
      </c>
      <c r="F561" s="125">
        <f>'BITÁCORA CALIDAD DE AGUA '!BD208</f>
        <v>0</v>
      </c>
      <c r="G561" s="125">
        <f>'BITÁCORA CALIDAD DE AGUA '!BG208</f>
        <v>0</v>
      </c>
      <c r="H561" s="125">
        <f>'BITÁCORA CALIDAD DE AGUA '!BJ208</f>
        <v>0</v>
      </c>
      <c r="I561" s="125">
        <f>'BITÁCORA CALIDAD DE AGUA '!BM208</f>
        <v>0</v>
      </c>
      <c r="J561" s="125">
        <f>'BITÁCORA CALIDAD DE AGUA '!BP208</f>
        <v>0</v>
      </c>
      <c r="K561" s="125">
        <f>'BITÁCORA CALIDAD DE AGUA '!BE1514</f>
        <v>0</v>
      </c>
      <c r="L561" s="125">
        <f>'BITÁCORA CALIDAD DE AGUA '!BV208</f>
        <v>0</v>
      </c>
      <c r="M561" s="125">
        <f>'BITÁCORA CALIDAD DE AGUA '!BY208</f>
        <v>0</v>
      </c>
      <c r="N561" s="125">
        <f>'BITÁCORA CALIDAD DE AGUA '!CB208</f>
        <v>0</v>
      </c>
      <c r="O561" s="125">
        <f>'BITÁCORA CALIDAD DE AGUA '!CE208</f>
        <v>0</v>
      </c>
      <c r="P561" s="116">
        <f>'BITÁCORA CALIDAD DE AGUA '!CH208</f>
        <v>0</v>
      </c>
      <c r="Q561" s="116">
        <f>'BITÁCORA CALIDAD DE AGUA '!CK208</f>
        <v>0</v>
      </c>
      <c r="R561" s="116">
        <f>'BITÁCORA CALIDAD DE AGUA '!CN208</f>
        <v>0</v>
      </c>
      <c r="S561" s="116">
        <f>'BITÁCORA CALIDAD DE AGUA '!CQ208</f>
        <v>0</v>
      </c>
      <c r="T561" s="143"/>
      <c r="U561" s="143"/>
      <c r="V561" s="143"/>
      <c r="W561" s="116">
        <f>INDEX('Tabla datos 1'!E561:V561,MATCH(DASHBOARD!$B$96,'Tabla datos 1'!$E$1:$V$1,0))</f>
        <v>0</v>
      </c>
      <c r="X561" s="116">
        <f>INDEX('Tabla datos 1'!E561:V561,MATCH(DASHBOARD!$B$275,'Tabla datos 1'!$E$1:$V$1,0))</f>
        <v>0</v>
      </c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</row>
    <row r="562" spans="1:164" s="119" customFormat="1" ht="12.2" customHeight="1" x14ac:dyDescent="0.25">
      <c r="A562" s="82">
        <v>561</v>
      </c>
      <c r="B562" s="121">
        <f t="shared" si="8"/>
        <v>46121</v>
      </c>
      <c r="C562" s="115" t="s">
        <v>145</v>
      </c>
      <c r="D562" s="122">
        <v>3</v>
      </c>
      <c r="E562" s="125">
        <f>'BITÁCORA CALIDAD DE AGUA '!BA209</f>
        <v>0</v>
      </c>
      <c r="F562" s="125">
        <f>'BITÁCORA CALIDAD DE AGUA '!BD209</f>
        <v>0</v>
      </c>
      <c r="G562" s="125">
        <f>'BITÁCORA CALIDAD DE AGUA '!BG209</f>
        <v>0</v>
      </c>
      <c r="H562" s="125">
        <f>'BITÁCORA CALIDAD DE AGUA '!BJ209</f>
        <v>0</v>
      </c>
      <c r="I562" s="125">
        <f>'BITÁCORA CALIDAD DE AGUA '!BM209</f>
        <v>0</v>
      </c>
      <c r="J562" s="125">
        <f>'BITÁCORA CALIDAD DE AGUA '!BP209</f>
        <v>0</v>
      </c>
      <c r="K562" s="125">
        <f>'BITÁCORA CALIDAD DE AGUA '!BE1515</f>
        <v>0</v>
      </c>
      <c r="L562" s="125">
        <f>'BITÁCORA CALIDAD DE AGUA '!BV209</f>
        <v>0</v>
      </c>
      <c r="M562" s="125">
        <f>'BITÁCORA CALIDAD DE AGUA '!BY209</f>
        <v>0</v>
      </c>
      <c r="N562" s="125">
        <f>'BITÁCORA CALIDAD DE AGUA '!CB209</f>
        <v>0</v>
      </c>
      <c r="O562" s="125">
        <f>'BITÁCORA CALIDAD DE AGUA '!CE209</f>
        <v>0</v>
      </c>
      <c r="P562" s="116">
        <f>'BITÁCORA CALIDAD DE AGUA '!CH209</f>
        <v>0</v>
      </c>
      <c r="Q562" s="116">
        <f>'BITÁCORA CALIDAD DE AGUA '!CK209</f>
        <v>0</v>
      </c>
      <c r="R562" s="116">
        <f>'BITÁCORA CALIDAD DE AGUA '!CN209</f>
        <v>0</v>
      </c>
      <c r="S562" s="116">
        <f>'BITÁCORA CALIDAD DE AGUA '!CQ209</f>
        <v>0</v>
      </c>
      <c r="T562" s="143"/>
      <c r="U562" s="143"/>
      <c r="V562" s="143"/>
      <c r="W562" s="116">
        <f>INDEX('Tabla datos 1'!E562:V562,MATCH(DASHBOARD!$B$96,'Tabla datos 1'!$E$1:$V$1,0))</f>
        <v>0</v>
      </c>
      <c r="X562" s="116">
        <f>INDEX('Tabla datos 1'!E562:V562,MATCH(DASHBOARD!$B$275,'Tabla datos 1'!$E$1:$V$1,0))</f>
        <v>0</v>
      </c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</row>
    <row r="563" spans="1:164" s="119" customFormat="1" ht="12.2" customHeight="1" x14ac:dyDescent="0.25">
      <c r="A563" s="82">
        <v>562</v>
      </c>
      <c r="B563" s="121">
        <f t="shared" si="8"/>
        <v>46121</v>
      </c>
      <c r="C563" s="115" t="s">
        <v>146</v>
      </c>
      <c r="D563" s="122">
        <v>3</v>
      </c>
      <c r="E563" s="125">
        <f>'BITÁCORA CALIDAD DE AGUA '!BA210</f>
        <v>0</v>
      </c>
      <c r="F563" s="125">
        <f>'BITÁCORA CALIDAD DE AGUA '!BD210</f>
        <v>0</v>
      </c>
      <c r="G563" s="125">
        <f>'BITÁCORA CALIDAD DE AGUA '!BG210</f>
        <v>0</v>
      </c>
      <c r="H563" s="125">
        <f>'BITÁCORA CALIDAD DE AGUA '!BJ210</f>
        <v>0</v>
      </c>
      <c r="I563" s="125">
        <f>'BITÁCORA CALIDAD DE AGUA '!BM210</f>
        <v>0</v>
      </c>
      <c r="J563" s="125">
        <f>'BITÁCORA CALIDAD DE AGUA '!BP210</f>
        <v>0</v>
      </c>
      <c r="K563" s="125">
        <f>'BITÁCORA CALIDAD DE AGUA '!BE1516</f>
        <v>0</v>
      </c>
      <c r="L563" s="125">
        <f>'BITÁCORA CALIDAD DE AGUA '!BV210</f>
        <v>0</v>
      </c>
      <c r="M563" s="125">
        <f>'BITÁCORA CALIDAD DE AGUA '!BY210</f>
        <v>0</v>
      </c>
      <c r="N563" s="125">
        <f>'BITÁCORA CALIDAD DE AGUA '!CB210</f>
        <v>0</v>
      </c>
      <c r="O563" s="125">
        <f>'BITÁCORA CALIDAD DE AGUA '!CE210</f>
        <v>0</v>
      </c>
      <c r="P563" s="116">
        <f>'BITÁCORA CALIDAD DE AGUA '!CH210</f>
        <v>0</v>
      </c>
      <c r="Q563" s="116">
        <f>'BITÁCORA CALIDAD DE AGUA '!CK210</f>
        <v>0</v>
      </c>
      <c r="R563" s="116">
        <f>'BITÁCORA CALIDAD DE AGUA '!CN210</f>
        <v>0</v>
      </c>
      <c r="S563" s="116">
        <f>'BITÁCORA CALIDAD DE AGUA '!CQ210</f>
        <v>0</v>
      </c>
      <c r="T563" s="143"/>
      <c r="U563" s="143"/>
      <c r="V563" s="143"/>
      <c r="W563" s="116">
        <f>INDEX('Tabla datos 1'!E563:V563,MATCH(DASHBOARD!$B$96,'Tabla datos 1'!$E$1:$V$1,0))</f>
        <v>0</v>
      </c>
      <c r="X563" s="116">
        <f>INDEX('Tabla datos 1'!E563:V563,MATCH(DASHBOARD!$B$275,'Tabla datos 1'!$E$1:$V$1,0))</f>
        <v>0</v>
      </c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</row>
    <row r="564" spans="1:164" s="119" customFormat="1" x14ac:dyDescent="0.25">
      <c r="A564" s="82">
        <v>563</v>
      </c>
      <c r="B564" s="121">
        <f t="shared" si="8"/>
        <v>46121</v>
      </c>
      <c r="C564" s="115" t="s">
        <v>147</v>
      </c>
      <c r="D564" s="122">
        <v>3</v>
      </c>
      <c r="E564" s="125">
        <f>'BITÁCORA CALIDAD DE AGUA '!BA211</f>
        <v>0</v>
      </c>
      <c r="F564" s="125">
        <f>'BITÁCORA CALIDAD DE AGUA '!BD211</f>
        <v>0</v>
      </c>
      <c r="G564" s="125">
        <f>'BITÁCORA CALIDAD DE AGUA '!BG211</f>
        <v>0</v>
      </c>
      <c r="H564" s="125">
        <f>'BITÁCORA CALIDAD DE AGUA '!BJ211</f>
        <v>0</v>
      </c>
      <c r="I564" s="125">
        <f>'BITÁCORA CALIDAD DE AGUA '!BM211</f>
        <v>0</v>
      </c>
      <c r="J564" s="125">
        <f>'BITÁCORA CALIDAD DE AGUA '!BP211</f>
        <v>0</v>
      </c>
      <c r="K564" s="125">
        <f>'BITÁCORA CALIDAD DE AGUA '!BE1517</f>
        <v>0</v>
      </c>
      <c r="L564" s="125">
        <f>'BITÁCORA CALIDAD DE AGUA '!BV211</f>
        <v>0</v>
      </c>
      <c r="M564" s="125">
        <f>'BITÁCORA CALIDAD DE AGUA '!BY211</f>
        <v>0</v>
      </c>
      <c r="N564" s="125">
        <f>'BITÁCORA CALIDAD DE AGUA '!CB211</f>
        <v>0</v>
      </c>
      <c r="O564" s="125">
        <f>'BITÁCORA CALIDAD DE AGUA '!CE211</f>
        <v>0</v>
      </c>
      <c r="P564" s="116">
        <f>'BITÁCORA CALIDAD DE AGUA '!CH211</f>
        <v>0</v>
      </c>
      <c r="Q564" s="116">
        <f>'BITÁCORA CALIDAD DE AGUA '!CK211</f>
        <v>0</v>
      </c>
      <c r="R564" s="116">
        <f>'BITÁCORA CALIDAD DE AGUA '!CN211</f>
        <v>0</v>
      </c>
      <c r="S564" s="116">
        <f>'BITÁCORA CALIDAD DE AGUA '!CQ211</f>
        <v>0</v>
      </c>
      <c r="T564" s="143"/>
      <c r="U564" s="143"/>
      <c r="V564" s="143"/>
      <c r="W564" s="116">
        <f>INDEX('Tabla datos 1'!E564:V564,MATCH(DASHBOARD!$B$96,'Tabla datos 1'!$E$1:$V$1,0))</f>
        <v>0</v>
      </c>
      <c r="X564" s="116">
        <f>INDEX('Tabla datos 1'!E564:V564,MATCH(DASHBOARD!$B$275,'Tabla datos 1'!$E$1:$V$1,0))</f>
        <v>0</v>
      </c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</row>
    <row r="565" spans="1:164" s="119" customFormat="1" x14ac:dyDescent="0.25">
      <c r="A565" s="82">
        <v>564</v>
      </c>
      <c r="B565" s="121">
        <f t="shared" si="8"/>
        <v>46121</v>
      </c>
      <c r="C565" s="115" t="s">
        <v>148</v>
      </c>
      <c r="D565" s="122">
        <v>3</v>
      </c>
      <c r="E565" s="125">
        <f>'BITÁCORA CALIDAD DE AGUA '!BA212</f>
        <v>0</v>
      </c>
      <c r="F565" s="125">
        <f>'BITÁCORA CALIDAD DE AGUA '!BD212</f>
        <v>0</v>
      </c>
      <c r="G565" s="125">
        <f>'BITÁCORA CALIDAD DE AGUA '!BG212</f>
        <v>0</v>
      </c>
      <c r="H565" s="125">
        <f>'BITÁCORA CALIDAD DE AGUA '!BJ212</f>
        <v>0</v>
      </c>
      <c r="I565" s="125">
        <f>'BITÁCORA CALIDAD DE AGUA '!BM212</f>
        <v>0</v>
      </c>
      <c r="J565" s="125">
        <f>'BITÁCORA CALIDAD DE AGUA '!BP212</f>
        <v>0</v>
      </c>
      <c r="K565" s="125">
        <f>'BITÁCORA CALIDAD DE AGUA '!BE1518</f>
        <v>0</v>
      </c>
      <c r="L565" s="125">
        <f>'BITÁCORA CALIDAD DE AGUA '!BV212</f>
        <v>0</v>
      </c>
      <c r="M565" s="125">
        <f>'BITÁCORA CALIDAD DE AGUA '!BY212</f>
        <v>0</v>
      </c>
      <c r="N565" s="125">
        <f>'BITÁCORA CALIDAD DE AGUA '!CB212</f>
        <v>0</v>
      </c>
      <c r="O565" s="125">
        <f>'BITÁCORA CALIDAD DE AGUA '!CE212</f>
        <v>0</v>
      </c>
      <c r="P565" s="116">
        <f>'BITÁCORA CALIDAD DE AGUA '!CH212</f>
        <v>0</v>
      </c>
      <c r="Q565" s="116">
        <f>'BITÁCORA CALIDAD DE AGUA '!CK212</f>
        <v>0</v>
      </c>
      <c r="R565" s="116">
        <f>'BITÁCORA CALIDAD DE AGUA '!CN212</f>
        <v>0</v>
      </c>
      <c r="S565" s="116">
        <f>'BITÁCORA CALIDAD DE AGUA '!CQ212</f>
        <v>0</v>
      </c>
      <c r="T565" s="143"/>
      <c r="U565" s="143"/>
      <c r="V565" s="143"/>
      <c r="W565" s="116">
        <f>INDEX('Tabla datos 1'!E565:V565,MATCH(DASHBOARD!$B$96,'Tabla datos 1'!$E$1:$V$1,0))</f>
        <v>0</v>
      </c>
      <c r="X565" s="116">
        <f>INDEX('Tabla datos 1'!E565:V565,MATCH(DASHBOARD!$B$275,'Tabla datos 1'!$E$1:$V$1,0))</f>
        <v>0</v>
      </c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</row>
    <row r="566" spans="1:164" s="119" customFormat="1" x14ac:dyDescent="0.25">
      <c r="A566" s="82">
        <v>565</v>
      </c>
      <c r="B566" s="121">
        <f t="shared" si="8"/>
        <v>46121</v>
      </c>
      <c r="C566" s="115" t="s">
        <v>149</v>
      </c>
      <c r="D566" s="122">
        <v>3</v>
      </c>
      <c r="E566" s="125">
        <f>'BITÁCORA CALIDAD DE AGUA '!BA213</f>
        <v>3360</v>
      </c>
      <c r="F566" s="125">
        <f>'BITÁCORA CALIDAD DE AGUA '!BD213</f>
        <v>4680</v>
      </c>
      <c r="G566" s="125">
        <f>'BITÁCORA CALIDAD DE AGUA '!BG213</f>
        <v>4480</v>
      </c>
      <c r="H566" s="125">
        <f>'BITÁCORA CALIDAD DE AGUA '!BJ213</f>
        <v>0</v>
      </c>
      <c r="I566" s="125">
        <f>'BITÁCORA CALIDAD DE AGUA '!BM213</f>
        <v>0</v>
      </c>
      <c r="J566" s="125">
        <f>'BITÁCORA CALIDAD DE AGUA '!BP213</f>
        <v>0</v>
      </c>
      <c r="K566" s="125">
        <f>'BITÁCORA CALIDAD DE AGUA '!BE1519</f>
        <v>0</v>
      </c>
      <c r="L566" s="125">
        <f>'BITÁCORA CALIDAD DE AGUA '!BV213</f>
        <v>4670</v>
      </c>
      <c r="M566" s="125">
        <f>'BITÁCORA CALIDAD DE AGUA '!BY213</f>
        <v>4600</v>
      </c>
      <c r="N566" s="125">
        <f>'BITÁCORA CALIDAD DE AGUA '!CB213</f>
        <v>10640</v>
      </c>
      <c r="O566" s="125">
        <f>'BITÁCORA CALIDAD DE AGUA '!CE213</f>
        <v>0</v>
      </c>
      <c r="P566" s="116">
        <f>'BITÁCORA CALIDAD DE AGUA '!CH213</f>
        <v>0</v>
      </c>
      <c r="Q566" s="116">
        <f>'BITÁCORA CALIDAD DE AGUA '!CK213</f>
        <v>0</v>
      </c>
      <c r="R566" s="116">
        <f>'BITÁCORA CALIDAD DE AGUA '!CN213</f>
        <v>0</v>
      </c>
      <c r="S566" s="116">
        <f>'BITÁCORA CALIDAD DE AGUA '!CQ213</f>
        <v>0</v>
      </c>
      <c r="T566" s="143"/>
      <c r="U566" s="143"/>
      <c r="V566" s="143"/>
      <c r="W566" s="116">
        <f>INDEX('Tabla datos 1'!E566:V566,MATCH(DASHBOARD!$B$96,'Tabla datos 1'!$E$1:$V$1,0))</f>
        <v>4480</v>
      </c>
      <c r="X566" s="116">
        <f>INDEX('Tabla datos 1'!E566:V566,MATCH(DASHBOARD!$B$275,'Tabla datos 1'!$E$1:$V$1,0))</f>
        <v>4480</v>
      </c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</row>
    <row r="567" spans="1:164" s="119" customFormat="1" x14ac:dyDescent="0.25">
      <c r="A567" s="82">
        <v>566</v>
      </c>
      <c r="B567" s="121">
        <f t="shared" si="8"/>
        <v>46121</v>
      </c>
      <c r="C567" s="115" t="s">
        <v>150</v>
      </c>
      <c r="D567" s="122">
        <v>3</v>
      </c>
      <c r="E567" s="125">
        <f>'BITÁCORA CALIDAD DE AGUA '!BA214</f>
        <v>6371</v>
      </c>
      <c r="F567" s="125">
        <f>'BITÁCORA CALIDAD DE AGUA '!BD214</f>
        <v>6128</v>
      </c>
      <c r="G567" s="125">
        <f>'BITÁCORA CALIDAD DE AGUA '!BG214</f>
        <v>1326</v>
      </c>
      <c r="H567" s="125">
        <f>'BITÁCORA CALIDAD DE AGUA '!BJ214</f>
        <v>0</v>
      </c>
      <c r="I567" s="125">
        <f>'BITÁCORA CALIDAD DE AGUA '!BM214</f>
        <v>0</v>
      </c>
      <c r="J567" s="125">
        <f>'BITÁCORA CALIDAD DE AGUA '!BP214</f>
        <v>0</v>
      </c>
      <c r="K567" s="125">
        <f>'BITÁCORA CALIDAD DE AGUA '!BE1520</f>
        <v>0</v>
      </c>
      <c r="L567" s="125">
        <f>'BITÁCORA CALIDAD DE AGUA '!BV214</f>
        <v>794</v>
      </c>
      <c r="M567" s="125">
        <f>'BITÁCORA CALIDAD DE AGUA '!BY214</f>
        <v>876</v>
      </c>
      <c r="N567" s="125">
        <f>'BITÁCORA CALIDAD DE AGUA '!CB214</f>
        <v>2131</v>
      </c>
      <c r="O567" s="125">
        <f>'BITÁCORA CALIDAD DE AGUA '!CE214</f>
        <v>0</v>
      </c>
      <c r="P567" s="116">
        <f>'BITÁCORA CALIDAD DE AGUA '!CH214</f>
        <v>0</v>
      </c>
      <c r="Q567" s="116">
        <f>'BITÁCORA CALIDAD DE AGUA '!CK214</f>
        <v>0</v>
      </c>
      <c r="R567" s="116">
        <f>'BITÁCORA CALIDAD DE AGUA '!CN214</f>
        <v>0</v>
      </c>
      <c r="S567" s="116">
        <f>'BITÁCORA CALIDAD DE AGUA '!CQ214</f>
        <v>0</v>
      </c>
      <c r="T567" s="143"/>
      <c r="U567" s="143"/>
      <c r="V567" s="143"/>
      <c r="W567" s="116">
        <f>INDEX('Tabla datos 1'!E567:V567,MATCH(DASHBOARD!$B$96,'Tabla datos 1'!$E$1:$V$1,0))</f>
        <v>1326</v>
      </c>
      <c r="X567" s="116">
        <f>INDEX('Tabla datos 1'!E567:V567,MATCH(DASHBOARD!$B$275,'Tabla datos 1'!$E$1:$V$1,0))</f>
        <v>1326</v>
      </c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</row>
    <row r="568" spans="1:164" s="128" customFormat="1" ht="15.75" thickBot="1" x14ac:dyDescent="0.3">
      <c r="A568" s="82">
        <v>567</v>
      </c>
      <c r="B568" s="121">
        <f t="shared" si="8"/>
        <v>46121</v>
      </c>
      <c r="C568" s="126" t="s">
        <v>151</v>
      </c>
      <c r="D568" s="127">
        <v>3</v>
      </c>
      <c r="E568" s="129">
        <f>'BITÁCORA CALIDAD DE AGUA '!BA215</f>
        <v>0</v>
      </c>
      <c r="F568" s="129">
        <f>'BITÁCORA CALIDAD DE AGUA '!BD215</f>
        <v>0</v>
      </c>
      <c r="G568" s="129">
        <f>'BITÁCORA CALIDAD DE AGUA '!BG215</f>
        <v>0</v>
      </c>
      <c r="H568" s="129">
        <f>'BITÁCORA CALIDAD DE AGUA '!BJ215</f>
        <v>0</v>
      </c>
      <c r="I568" s="129">
        <f>'BITÁCORA CALIDAD DE AGUA '!BM215</f>
        <v>0</v>
      </c>
      <c r="J568" s="129">
        <f>'BITÁCORA CALIDAD DE AGUA '!BP215</f>
        <v>0</v>
      </c>
      <c r="K568" s="129">
        <f>'BITÁCORA CALIDAD DE AGUA '!BE1521</f>
        <v>0</v>
      </c>
      <c r="L568" s="129">
        <f>'BITÁCORA CALIDAD DE AGUA '!BV215</f>
        <v>0</v>
      </c>
      <c r="M568" s="129">
        <f>'BITÁCORA CALIDAD DE AGUA '!BY215</f>
        <v>0</v>
      </c>
      <c r="N568" s="129">
        <f>'BITÁCORA CALIDAD DE AGUA '!CB215</f>
        <v>0</v>
      </c>
      <c r="O568" s="129">
        <f>'BITÁCORA CALIDAD DE AGUA '!CE215</f>
        <v>0</v>
      </c>
      <c r="P568" s="117">
        <f>'BITÁCORA CALIDAD DE AGUA '!CH215</f>
        <v>0</v>
      </c>
      <c r="Q568" s="117">
        <f>'BITÁCORA CALIDAD DE AGUA '!CK215</f>
        <v>0</v>
      </c>
      <c r="R568" s="117">
        <f>'BITÁCORA CALIDAD DE AGUA '!CN215</f>
        <v>0</v>
      </c>
      <c r="S568" s="117">
        <f>'BITÁCORA CALIDAD DE AGUA '!CQ215</f>
        <v>0</v>
      </c>
      <c r="T568" s="144"/>
      <c r="U568" s="144"/>
      <c r="V568" s="144"/>
      <c r="W568" s="117">
        <f>INDEX('Tabla datos 1'!E568:V568,MATCH(DASHBOARD!$B$96,'Tabla datos 1'!$E$1:$V$1,0))</f>
        <v>0</v>
      </c>
      <c r="X568" s="117">
        <f>INDEX('Tabla datos 1'!E568:V568,MATCH(DASHBOARD!$B$275,'Tabla datos 1'!$E$1:$V$1,0))</f>
        <v>0</v>
      </c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</row>
    <row r="569" spans="1:164" s="82" customFormat="1" ht="12.2" customHeight="1" x14ac:dyDescent="0.25">
      <c r="A569" s="82">
        <v>568</v>
      </c>
      <c r="B569" s="78">
        <f>+B568+1</f>
        <v>46122</v>
      </c>
      <c r="C569" s="79" t="s">
        <v>132</v>
      </c>
      <c r="D569" s="80">
        <v>1</v>
      </c>
      <c r="E569" s="81">
        <f>'BITÁCORA CALIDAD DE AGUA '!AY219</f>
        <v>37.799999999999997</v>
      </c>
      <c r="F569" s="81">
        <f>'BITÁCORA CALIDAD DE AGUA '!BB219</f>
        <v>30.2</v>
      </c>
      <c r="G569" s="81">
        <f>'BITÁCORA CALIDAD DE AGUA '!BE219</f>
        <v>30.1</v>
      </c>
      <c r="H569" s="81">
        <f>'BITÁCORA CALIDAD DE AGUA '!BH219</f>
        <v>0</v>
      </c>
      <c r="I569" s="81">
        <f>'BITÁCORA CALIDAD DE AGUA '!BK219</f>
        <v>0</v>
      </c>
      <c r="J569" s="81">
        <f>'BITÁCORA CALIDAD DE AGUA '!BN219</f>
        <v>0</v>
      </c>
      <c r="K569" s="81">
        <f>'BITÁCORA CALIDAD DE AGUA '!BQ219</f>
        <v>0</v>
      </c>
      <c r="L569" s="81">
        <f>'BITÁCORA CALIDAD DE AGUA '!BT219</f>
        <v>30.7</v>
      </c>
      <c r="M569" s="81">
        <f>'BITÁCORA CALIDAD DE AGUA '!BW219</f>
        <v>31.2</v>
      </c>
      <c r="N569" s="81">
        <f>'BITÁCORA CALIDAD DE AGUA '!BZ219</f>
        <v>33.200000000000003</v>
      </c>
      <c r="O569" s="81">
        <f>'BITÁCORA CALIDAD DE AGUA '!CC219</f>
        <v>0</v>
      </c>
      <c r="P569" s="79">
        <f>'BITÁCORA CALIDAD DE AGUA '!CF219</f>
        <v>0</v>
      </c>
      <c r="Q569" s="79">
        <f>'BITÁCORA CALIDAD DE AGUA '!CI219</f>
        <v>0</v>
      </c>
      <c r="R569" s="79">
        <f>'BITÁCORA CALIDAD DE AGUA '!CL219</f>
        <v>0</v>
      </c>
      <c r="S569" s="79">
        <f>'BITÁCORA CALIDAD DE AGUA '!CO219</f>
        <v>0</v>
      </c>
      <c r="T569" s="130"/>
      <c r="U569" s="130"/>
      <c r="V569" s="130"/>
      <c r="W569" s="79">
        <f>INDEX('Tabla datos 1'!E569:V569,MATCH(DASHBOARD!$B$96,'Tabla datos 1'!$E$1:$V$1,0))</f>
        <v>30.1</v>
      </c>
      <c r="X569" s="79">
        <f>INDEX('Tabla datos 1'!E569:V569,MATCH(DASHBOARD!$B$275,'Tabla datos 1'!$E$1:$V$1,0))</f>
        <v>30.1</v>
      </c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</row>
    <row r="570" spans="1:164" s="82" customFormat="1" ht="12.2" customHeight="1" x14ac:dyDescent="0.25">
      <c r="A570" s="82">
        <v>569</v>
      </c>
      <c r="B570" s="83">
        <f>+B569</f>
        <v>46122</v>
      </c>
      <c r="C570" s="84" t="s">
        <v>9</v>
      </c>
      <c r="D570" s="85">
        <v>1</v>
      </c>
      <c r="E570" s="86">
        <f>'BITÁCORA CALIDAD DE AGUA '!AY220</f>
        <v>9.1</v>
      </c>
      <c r="F570" s="86">
        <f>'BITÁCORA CALIDAD DE AGUA '!BB220</f>
        <v>7.92</v>
      </c>
      <c r="G570" s="86">
        <f>'BITÁCORA CALIDAD DE AGUA '!BE220</f>
        <v>7.17</v>
      </c>
      <c r="H570" s="86">
        <f>'BITÁCORA CALIDAD DE AGUA '!BH220</f>
        <v>0</v>
      </c>
      <c r="I570" s="86">
        <f>'BITÁCORA CALIDAD DE AGUA '!BK220</f>
        <v>0</v>
      </c>
      <c r="J570" s="86">
        <f>'BITÁCORA CALIDAD DE AGUA '!BN220</f>
        <v>0</v>
      </c>
      <c r="K570" s="86">
        <f>'BITÁCORA CALIDAD DE AGUA '!BQ220</f>
        <v>0</v>
      </c>
      <c r="L570" s="86">
        <f>'BITÁCORA CALIDAD DE AGUA '!BT220</f>
        <v>7.47</v>
      </c>
      <c r="M570" s="86">
        <f>'BITÁCORA CALIDAD DE AGUA '!BW220</f>
        <v>8.16</v>
      </c>
      <c r="N570" s="86">
        <f>'BITÁCORA CALIDAD DE AGUA '!BZ220</f>
        <v>8.31</v>
      </c>
      <c r="O570" s="86">
        <f>'BITÁCORA CALIDAD DE AGUA '!CC220</f>
        <v>0</v>
      </c>
      <c r="P570" s="87">
        <f>'BITÁCORA CALIDAD DE AGUA '!CF220</f>
        <v>0</v>
      </c>
      <c r="Q570" s="87">
        <f>'BITÁCORA CALIDAD DE AGUA '!CI220</f>
        <v>0</v>
      </c>
      <c r="R570" s="87">
        <f>'BITÁCORA CALIDAD DE AGUA '!CL220</f>
        <v>0</v>
      </c>
      <c r="S570" s="87">
        <f>'BITÁCORA CALIDAD DE AGUA '!CO220</f>
        <v>0</v>
      </c>
      <c r="T570" s="131"/>
      <c r="U570" s="131"/>
      <c r="V570" s="131"/>
      <c r="W570" s="87">
        <f>INDEX('Tabla datos 1'!E570:V570,MATCH(DASHBOARD!$B$96,'Tabla datos 1'!$E$1:$V$1,0))</f>
        <v>7.17</v>
      </c>
      <c r="X570" s="87">
        <f>INDEX('Tabla datos 1'!E570:V570,MATCH(DASHBOARD!$B$275,'Tabla datos 1'!$E$1:$V$1,0))</f>
        <v>7.17</v>
      </c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</row>
    <row r="571" spans="1:164" s="82" customFormat="1" ht="12.2" customHeight="1" x14ac:dyDescent="0.25">
      <c r="A571" s="82">
        <v>570</v>
      </c>
      <c r="B571" s="83">
        <f t="shared" ref="B571:B631" si="9">+B570</f>
        <v>46122</v>
      </c>
      <c r="C571" s="88" t="s">
        <v>133</v>
      </c>
      <c r="D571" s="85">
        <v>1</v>
      </c>
      <c r="E571" s="89">
        <f>'BITÁCORA CALIDAD DE AGUA '!AY221</f>
        <v>0</v>
      </c>
      <c r="F571" s="89">
        <f>'BITÁCORA CALIDAD DE AGUA '!BB221</f>
        <v>0</v>
      </c>
      <c r="G571" s="89">
        <f>'BITÁCORA CALIDAD DE AGUA '!BE221</f>
        <v>0</v>
      </c>
      <c r="H571" s="89">
        <f>'BITÁCORA CALIDAD DE AGUA '!BH221</f>
        <v>0</v>
      </c>
      <c r="I571" s="89">
        <f>'BITÁCORA CALIDAD DE AGUA '!BK221</f>
        <v>0</v>
      </c>
      <c r="J571" s="89">
        <f>'BITÁCORA CALIDAD DE AGUA '!BN221</f>
        <v>0</v>
      </c>
      <c r="K571" s="89">
        <f>'BITÁCORA CALIDAD DE AGUA '!BQ221</f>
        <v>0</v>
      </c>
      <c r="L571" s="89">
        <f>'BITÁCORA CALIDAD DE AGUA '!BT221</f>
        <v>0</v>
      </c>
      <c r="M571" s="89">
        <f>'BITÁCORA CALIDAD DE AGUA '!BW221</f>
        <v>0</v>
      </c>
      <c r="N571" s="89">
        <f>'BITÁCORA CALIDAD DE AGUA '!BZ221</f>
        <v>0</v>
      </c>
      <c r="O571" s="89">
        <f>'BITÁCORA CALIDAD DE AGUA '!CC221</f>
        <v>0</v>
      </c>
      <c r="P571" s="88">
        <f>'BITÁCORA CALIDAD DE AGUA '!CF221</f>
        <v>0</v>
      </c>
      <c r="Q571" s="88">
        <f>'BITÁCORA CALIDAD DE AGUA '!CI221</f>
        <v>0</v>
      </c>
      <c r="R571" s="88">
        <f>'BITÁCORA CALIDAD DE AGUA '!CL221</f>
        <v>0</v>
      </c>
      <c r="S571" s="88">
        <f>'BITÁCORA CALIDAD DE AGUA '!CO221</f>
        <v>0</v>
      </c>
      <c r="T571" s="132"/>
      <c r="U571" s="132"/>
      <c r="V571" s="132"/>
      <c r="W571" s="88">
        <f>INDEX('Tabla datos 1'!E571:V571,MATCH(DASHBOARD!$B$96,'Tabla datos 1'!$E$1:$V$1,0))</f>
        <v>0</v>
      </c>
      <c r="X571" s="88">
        <f>INDEX('Tabla datos 1'!E571:V571,MATCH(DASHBOARD!$B$275,'Tabla datos 1'!$E$1:$V$1,0))</f>
        <v>0</v>
      </c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/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</row>
    <row r="572" spans="1:164" s="82" customFormat="1" ht="12.2" customHeight="1" x14ac:dyDescent="0.25">
      <c r="A572" s="82">
        <v>571</v>
      </c>
      <c r="B572" s="83">
        <f t="shared" si="9"/>
        <v>46122</v>
      </c>
      <c r="C572" s="88" t="s">
        <v>134</v>
      </c>
      <c r="D572" s="85">
        <v>1</v>
      </c>
      <c r="E572" s="90">
        <f>'BITÁCORA CALIDAD DE AGUA '!AY222</f>
        <v>1570</v>
      </c>
      <c r="F572" s="90">
        <f>'BITÁCORA CALIDAD DE AGUA '!BB222</f>
        <v>1930</v>
      </c>
      <c r="G572" s="90">
        <f>'BITÁCORA CALIDAD DE AGUA '!BE222</f>
        <v>2210</v>
      </c>
      <c r="H572" s="90">
        <f>'BITÁCORA CALIDAD DE AGUA '!BH222</f>
        <v>0</v>
      </c>
      <c r="I572" s="90">
        <f>'BITÁCORA CALIDAD DE AGUA '!BK222</f>
        <v>0</v>
      </c>
      <c r="J572" s="90">
        <f>'BITÁCORA CALIDAD DE AGUA '!BN222</f>
        <v>0</v>
      </c>
      <c r="K572" s="90">
        <f>'BITÁCORA CALIDAD DE AGUA '!BQ222</f>
        <v>0</v>
      </c>
      <c r="L572" s="90">
        <f>'BITÁCORA CALIDAD DE AGUA '!BT222</f>
        <v>3130</v>
      </c>
      <c r="M572" s="90">
        <f>'BITÁCORA CALIDAD DE AGUA '!BW222</f>
        <v>3490</v>
      </c>
      <c r="N572" s="90">
        <f>'BITÁCORA CALIDAD DE AGUA '!BZ222</f>
        <v>2810</v>
      </c>
      <c r="O572" s="90">
        <f>'BITÁCORA CALIDAD DE AGUA '!CC222</f>
        <v>0</v>
      </c>
      <c r="P572" s="84">
        <f>'BITÁCORA CALIDAD DE AGUA '!CF222</f>
        <v>0</v>
      </c>
      <c r="Q572" s="84">
        <f>'BITÁCORA CALIDAD DE AGUA '!CI222</f>
        <v>0</v>
      </c>
      <c r="R572" s="84">
        <f>'BITÁCORA CALIDAD DE AGUA '!CL222</f>
        <v>0</v>
      </c>
      <c r="S572" s="84">
        <f>'BITÁCORA CALIDAD DE AGUA '!CO222</f>
        <v>0</v>
      </c>
      <c r="T572" s="133"/>
      <c r="U572" s="133"/>
      <c r="V572" s="133"/>
      <c r="W572" s="84">
        <f>INDEX('Tabla datos 1'!E572:V572,MATCH(DASHBOARD!$B$96,'Tabla datos 1'!$E$1:$V$1,0))</f>
        <v>2210</v>
      </c>
      <c r="X572" s="84">
        <f>INDEX('Tabla datos 1'!E572:V572,MATCH(DASHBOARD!$B$275,'Tabla datos 1'!$E$1:$V$1,0))</f>
        <v>2210</v>
      </c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/>
      <c r="FB572" s="42"/>
      <c r="FC572" s="42"/>
      <c r="FD572" s="42"/>
      <c r="FE572" s="42"/>
      <c r="FF572" s="42"/>
      <c r="FG572" s="42"/>
      <c r="FH572" s="42"/>
    </row>
    <row r="573" spans="1:164" s="82" customFormat="1" ht="12.2" customHeight="1" x14ac:dyDescent="0.25">
      <c r="A573" s="82">
        <v>572</v>
      </c>
      <c r="B573" s="83">
        <f t="shared" si="9"/>
        <v>46122</v>
      </c>
      <c r="C573" s="88" t="s">
        <v>135</v>
      </c>
      <c r="D573" s="85">
        <v>1</v>
      </c>
      <c r="E573" s="90">
        <f>'BITÁCORA CALIDAD DE AGUA '!AY223</f>
        <v>219</v>
      </c>
      <c r="F573" s="90">
        <f>'BITÁCORA CALIDAD DE AGUA '!BB223</f>
        <v>570</v>
      </c>
      <c r="G573" s="90">
        <f>'BITÁCORA CALIDAD DE AGUA '!BE223</f>
        <v>32</v>
      </c>
      <c r="H573" s="90">
        <f>'BITÁCORA CALIDAD DE AGUA '!BH223</f>
        <v>0</v>
      </c>
      <c r="I573" s="90">
        <f>'BITÁCORA CALIDAD DE AGUA '!BK223</f>
        <v>0</v>
      </c>
      <c r="J573" s="90">
        <f>'BITÁCORA CALIDAD DE AGUA '!BN223</f>
        <v>0</v>
      </c>
      <c r="K573" s="90">
        <f>'BITÁCORA CALIDAD DE AGUA '!BQ223</f>
        <v>0</v>
      </c>
      <c r="L573" s="90">
        <f>'BITÁCORA CALIDAD DE AGUA '!BT223</f>
        <v>3</v>
      </c>
      <c r="M573" s="90">
        <f>'BITÁCORA CALIDAD DE AGUA '!BW223</f>
        <v>2</v>
      </c>
      <c r="N573" s="90">
        <f>'BITÁCORA CALIDAD DE AGUA '!BZ223</f>
        <v>17</v>
      </c>
      <c r="O573" s="90">
        <f>'BITÁCORA CALIDAD DE AGUA '!CC223</f>
        <v>0</v>
      </c>
      <c r="P573" s="84">
        <f>'BITÁCORA CALIDAD DE AGUA '!CF223</f>
        <v>0</v>
      </c>
      <c r="Q573" s="84">
        <f>'BITÁCORA CALIDAD DE AGUA '!CI223</f>
        <v>0</v>
      </c>
      <c r="R573" s="84">
        <f>'BITÁCORA CALIDAD DE AGUA '!CL223</f>
        <v>0</v>
      </c>
      <c r="S573" s="84">
        <f>'BITÁCORA CALIDAD DE AGUA '!CO223</f>
        <v>0</v>
      </c>
      <c r="T573" s="133"/>
      <c r="U573" s="133"/>
      <c r="V573" s="133"/>
      <c r="W573" s="84">
        <f>INDEX('Tabla datos 1'!E573:V573,MATCH(DASHBOARD!$B$96,'Tabla datos 1'!$E$1:$V$1,0))</f>
        <v>32</v>
      </c>
      <c r="X573" s="84">
        <f>INDEX('Tabla datos 1'!E573:V573,MATCH(DASHBOARD!$B$275,'Tabla datos 1'!$E$1:$V$1,0))</f>
        <v>32</v>
      </c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/>
      <c r="FD573" s="42"/>
      <c r="FE573" s="42"/>
      <c r="FF573" s="42"/>
      <c r="FG573" s="42"/>
      <c r="FH573" s="42"/>
    </row>
    <row r="574" spans="1:164" s="82" customFormat="1" ht="12.2" customHeight="1" x14ac:dyDescent="0.25">
      <c r="A574" s="82">
        <v>573</v>
      </c>
      <c r="B574" s="83">
        <f t="shared" si="9"/>
        <v>46122</v>
      </c>
      <c r="C574" s="88" t="s">
        <v>136</v>
      </c>
      <c r="D574" s="85">
        <v>1</v>
      </c>
      <c r="E574" s="90">
        <f>'BITÁCORA CALIDAD DE AGUA '!AY224</f>
        <v>3</v>
      </c>
      <c r="F574" s="90">
        <f>'BITÁCORA CALIDAD DE AGUA '!BB224</f>
        <v>8</v>
      </c>
      <c r="G574" s="90">
        <f>'BITÁCORA CALIDAD DE AGUA '!BE224</f>
        <v>1</v>
      </c>
      <c r="H574" s="90">
        <f>'BITÁCORA CALIDAD DE AGUA '!BH224</f>
        <v>0</v>
      </c>
      <c r="I574" s="90">
        <f>'BITÁCORA CALIDAD DE AGUA '!BK224</f>
        <v>0</v>
      </c>
      <c r="J574" s="90">
        <f>'BITÁCORA CALIDAD DE AGUA '!BN224</f>
        <v>0</v>
      </c>
      <c r="K574" s="90">
        <f>'BITÁCORA CALIDAD DE AGUA '!BQ224</f>
        <v>0</v>
      </c>
      <c r="L574" s="90">
        <f>'BITÁCORA CALIDAD DE AGUA '!BT224</f>
        <v>0</v>
      </c>
      <c r="M574" s="90">
        <f>'BITÁCORA CALIDAD DE AGUA '!BW224</f>
        <v>0</v>
      </c>
      <c r="N574" s="90">
        <f>'BITÁCORA CALIDAD DE AGUA '!BZ224</f>
        <v>2</v>
      </c>
      <c r="O574" s="90">
        <f>'BITÁCORA CALIDAD DE AGUA '!CC224</f>
        <v>0</v>
      </c>
      <c r="P574" s="84">
        <f>'BITÁCORA CALIDAD DE AGUA '!CF224</f>
        <v>0</v>
      </c>
      <c r="Q574" s="84">
        <f>'BITÁCORA CALIDAD DE AGUA '!CI224</f>
        <v>0</v>
      </c>
      <c r="R574" s="84">
        <f>'BITÁCORA CALIDAD DE AGUA '!CL224</f>
        <v>0</v>
      </c>
      <c r="S574" s="84">
        <f>'BITÁCORA CALIDAD DE AGUA '!CO224</f>
        <v>0</v>
      </c>
      <c r="T574" s="133"/>
      <c r="U574" s="133"/>
      <c r="V574" s="133"/>
      <c r="W574" s="84">
        <f>INDEX('Tabla datos 1'!E574:V574,MATCH(DASHBOARD!$B$96,'Tabla datos 1'!$E$1:$V$1,0))</f>
        <v>1</v>
      </c>
      <c r="X574" s="84">
        <f>INDEX('Tabla datos 1'!E574:V574,MATCH(DASHBOARD!$B$275,'Tabla datos 1'!$E$1:$V$1,0))</f>
        <v>1</v>
      </c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P574" s="42"/>
      <c r="BQ574" s="42"/>
      <c r="BR574" s="42"/>
      <c r="BS574" s="42"/>
      <c r="BT574" s="42"/>
      <c r="BU574" s="42"/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/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</row>
    <row r="575" spans="1:164" s="82" customFormat="1" ht="12.2" customHeight="1" x14ac:dyDescent="0.25">
      <c r="A575" s="82">
        <v>574</v>
      </c>
      <c r="B575" s="83">
        <f t="shared" si="9"/>
        <v>46122</v>
      </c>
      <c r="C575" s="88" t="s">
        <v>137</v>
      </c>
      <c r="D575" s="85">
        <v>1</v>
      </c>
      <c r="E575" s="90">
        <f>'BITÁCORA CALIDAD DE AGUA '!AY225</f>
        <v>0</v>
      </c>
      <c r="F575" s="90">
        <f>'BITÁCORA CALIDAD DE AGUA '!BB225</f>
        <v>0</v>
      </c>
      <c r="G575" s="90">
        <f>'BITÁCORA CALIDAD DE AGUA '!BE225</f>
        <v>0</v>
      </c>
      <c r="H575" s="90">
        <f>'BITÁCORA CALIDAD DE AGUA '!BH225</f>
        <v>0</v>
      </c>
      <c r="I575" s="90">
        <f>'BITÁCORA CALIDAD DE AGUA '!BK225</f>
        <v>0</v>
      </c>
      <c r="J575" s="90">
        <f>'BITÁCORA CALIDAD DE AGUA '!BN225</f>
        <v>0</v>
      </c>
      <c r="K575" s="90">
        <f>'BITÁCORA CALIDAD DE AGUA '!BQ225</f>
        <v>0</v>
      </c>
      <c r="L575" s="90">
        <f>'BITÁCORA CALIDAD DE AGUA '!BT225</f>
        <v>0</v>
      </c>
      <c r="M575" s="90">
        <f>'BITÁCORA CALIDAD DE AGUA '!BW225</f>
        <v>0</v>
      </c>
      <c r="N575" s="90">
        <f>'BITÁCORA CALIDAD DE AGUA '!BZ225</f>
        <v>0</v>
      </c>
      <c r="O575" s="90">
        <f>'BITÁCORA CALIDAD DE AGUA '!CC225</f>
        <v>0</v>
      </c>
      <c r="P575" s="84">
        <f>'BITÁCORA CALIDAD DE AGUA '!CF225</f>
        <v>0</v>
      </c>
      <c r="Q575" s="84">
        <f>'BITÁCORA CALIDAD DE AGUA '!CI225</f>
        <v>0</v>
      </c>
      <c r="R575" s="84">
        <f>'BITÁCORA CALIDAD DE AGUA '!CL225</f>
        <v>0</v>
      </c>
      <c r="S575" s="84">
        <f>'BITÁCORA CALIDAD DE AGUA '!CO225</f>
        <v>0</v>
      </c>
      <c r="T575" s="133"/>
      <c r="U575" s="133"/>
      <c r="V575" s="133"/>
      <c r="W575" s="84">
        <f>INDEX('Tabla datos 1'!E575:V575,MATCH(DASHBOARD!$B$96,'Tabla datos 1'!$E$1:$V$1,0))</f>
        <v>0</v>
      </c>
      <c r="X575" s="84">
        <f>INDEX('Tabla datos 1'!E575:V575,MATCH(DASHBOARD!$B$275,'Tabla datos 1'!$E$1:$V$1,0))</f>
        <v>0</v>
      </c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/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</row>
    <row r="576" spans="1:164" s="82" customFormat="1" ht="12.2" customHeight="1" x14ac:dyDescent="0.25">
      <c r="A576" s="82">
        <v>575</v>
      </c>
      <c r="B576" s="83">
        <f t="shared" si="9"/>
        <v>46122</v>
      </c>
      <c r="C576" s="88" t="s">
        <v>138</v>
      </c>
      <c r="D576" s="85">
        <v>1</v>
      </c>
      <c r="E576" s="90">
        <f>'BITÁCORA CALIDAD DE AGUA '!AY226</f>
        <v>0</v>
      </c>
      <c r="F576" s="90">
        <f>'BITÁCORA CALIDAD DE AGUA '!BB226</f>
        <v>0</v>
      </c>
      <c r="G576" s="90">
        <f>'BITÁCORA CALIDAD DE AGUA '!BE226</f>
        <v>0</v>
      </c>
      <c r="H576" s="90">
        <f>'BITÁCORA CALIDAD DE AGUA '!BH226</f>
        <v>0</v>
      </c>
      <c r="I576" s="90">
        <f>'BITÁCORA CALIDAD DE AGUA '!BK226</f>
        <v>0</v>
      </c>
      <c r="J576" s="90">
        <f>'BITÁCORA CALIDAD DE AGUA '!BN226</f>
        <v>0</v>
      </c>
      <c r="K576" s="90">
        <f>'BITÁCORA CALIDAD DE AGUA '!BQ226</f>
        <v>0</v>
      </c>
      <c r="L576" s="90">
        <f>'BITÁCORA CALIDAD DE AGUA '!BT226</f>
        <v>0</v>
      </c>
      <c r="M576" s="90">
        <f>'BITÁCORA CALIDAD DE AGUA '!BW226</f>
        <v>0</v>
      </c>
      <c r="N576" s="90">
        <f>'BITÁCORA CALIDAD DE AGUA '!BZ226</f>
        <v>0</v>
      </c>
      <c r="O576" s="90">
        <f>'BITÁCORA CALIDAD DE AGUA '!CC226</f>
        <v>0</v>
      </c>
      <c r="P576" s="84">
        <f>'BITÁCORA CALIDAD DE AGUA '!CF226</f>
        <v>0</v>
      </c>
      <c r="Q576" s="84">
        <f>'BITÁCORA CALIDAD DE AGUA '!CI226</f>
        <v>0</v>
      </c>
      <c r="R576" s="84">
        <f>'BITÁCORA CALIDAD DE AGUA '!CL226</f>
        <v>0</v>
      </c>
      <c r="S576" s="84">
        <f>'BITÁCORA CALIDAD DE AGUA '!CO226</f>
        <v>0</v>
      </c>
      <c r="T576" s="133"/>
      <c r="U576" s="133"/>
      <c r="V576" s="133"/>
      <c r="W576" s="84">
        <f>INDEX('Tabla datos 1'!E576:V576,MATCH(DASHBOARD!$B$96,'Tabla datos 1'!$E$1:$V$1,0))</f>
        <v>0</v>
      </c>
      <c r="X576" s="84">
        <f>INDEX('Tabla datos 1'!E576:V576,MATCH(DASHBOARD!$B$275,'Tabla datos 1'!$E$1:$V$1,0))</f>
        <v>0</v>
      </c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/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</row>
    <row r="577" spans="1:164" s="82" customFormat="1" ht="12.2" customHeight="1" x14ac:dyDescent="0.25">
      <c r="A577" s="82">
        <v>576</v>
      </c>
      <c r="B577" s="83">
        <f t="shared" si="9"/>
        <v>46122</v>
      </c>
      <c r="C577" s="88" t="s">
        <v>139</v>
      </c>
      <c r="D577" s="85">
        <v>1</v>
      </c>
      <c r="E577" s="90">
        <f>'BITÁCORA CALIDAD DE AGUA '!AY227</f>
        <v>0</v>
      </c>
      <c r="F577" s="90">
        <f>'BITÁCORA CALIDAD DE AGUA '!BB227</f>
        <v>0</v>
      </c>
      <c r="G577" s="90">
        <f>'BITÁCORA CALIDAD DE AGUA '!BE227</f>
        <v>0</v>
      </c>
      <c r="H577" s="90">
        <f>'BITÁCORA CALIDAD DE AGUA '!BH227</f>
        <v>0</v>
      </c>
      <c r="I577" s="90">
        <f>'BITÁCORA CALIDAD DE AGUA '!BK227</f>
        <v>0</v>
      </c>
      <c r="J577" s="90">
        <f>'BITÁCORA CALIDAD DE AGUA '!BN227</f>
        <v>0</v>
      </c>
      <c r="K577" s="90">
        <f>'BITÁCORA CALIDAD DE AGUA '!BQ227</f>
        <v>0</v>
      </c>
      <c r="L577" s="90">
        <f>'BITÁCORA CALIDAD DE AGUA '!BT227</f>
        <v>0</v>
      </c>
      <c r="M577" s="90">
        <f>'BITÁCORA CALIDAD DE AGUA '!BW227</f>
        <v>0</v>
      </c>
      <c r="N577" s="90">
        <f>'BITÁCORA CALIDAD DE AGUA '!BZ227</f>
        <v>0</v>
      </c>
      <c r="O577" s="90">
        <f>'BITÁCORA CALIDAD DE AGUA '!CC227</f>
        <v>0</v>
      </c>
      <c r="P577" s="84">
        <f>'BITÁCORA CALIDAD DE AGUA '!CF227</f>
        <v>0</v>
      </c>
      <c r="Q577" s="84">
        <f>'BITÁCORA CALIDAD DE AGUA '!CI227</f>
        <v>0</v>
      </c>
      <c r="R577" s="84">
        <f>'BITÁCORA CALIDAD DE AGUA '!CL227</f>
        <v>0</v>
      </c>
      <c r="S577" s="84">
        <f>'BITÁCORA CALIDAD DE AGUA '!CO227</f>
        <v>0</v>
      </c>
      <c r="T577" s="133"/>
      <c r="U577" s="133"/>
      <c r="V577" s="133"/>
      <c r="W577" s="84">
        <f>INDEX('Tabla datos 1'!E577:V577,MATCH(DASHBOARD!$B$96,'Tabla datos 1'!$E$1:$V$1,0))</f>
        <v>0</v>
      </c>
      <c r="X577" s="84">
        <f>INDEX('Tabla datos 1'!E577:V577,MATCH(DASHBOARD!$B$275,'Tabla datos 1'!$E$1:$V$1,0))</f>
        <v>0</v>
      </c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/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/>
      <c r="FG577" s="42"/>
      <c r="FH577" s="42"/>
    </row>
    <row r="578" spans="1:164" s="82" customFormat="1" ht="12.2" customHeight="1" x14ac:dyDescent="0.25">
      <c r="A578" s="82">
        <v>577</v>
      </c>
      <c r="B578" s="83">
        <f t="shared" si="9"/>
        <v>46122</v>
      </c>
      <c r="C578" s="88" t="s">
        <v>140</v>
      </c>
      <c r="D578" s="85">
        <v>1</v>
      </c>
      <c r="E578" s="90">
        <f>'BITÁCORA CALIDAD DE AGUA '!AY228</f>
        <v>0</v>
      </c>
      <c r="F578" s="90">
        <f>'BITÁCORA CALIDAD DE AGUA '!BB228</f>
        <v>0</v>
      </c>
      <c r="G578" s="90">
        <f>'BITÁCORA CALIDAD DE AGUA '!BE228</f>
        <v>0</v>
      </c>
      <c r="H578" s="90">
        <f>'BITÁCORA CALIDAD DE AGUA '!BH228</f>
        <v>0</v>
      </c>
      <c r="I578" s="90">
        <f>'BITÁCORA CALIDAD DE AGUA '!BK228</f>
        <v>0</v>
      </c>
      <c r="J578" s="90">
        <f>'BITÁCORA CALIDAD DE AGUA '!BN228</f>
        <v>0</v>
      </c>
      <c r="K578" s="90">
        <f>'BITÁCORA CALIDAD DE AGUA '!BQ228</f>
        <v>0</v>
      </c>
      <c r="L578" s="90">
        <f>'BITÁCORA CALIDAD DE AGUA '!BT228</f>
        <v>0</v>
      </c>
      <c r="M578" s="90">
        <f>'BITÁCORA CALIDAD DE AGUA '!BW228</f>
        <v>0</v>
      </c>
      <c r="N578" s="90">
        <f>'BITÁCORA CALIDAD DE AGUA '!BZ228</f>
        <v>0</v>
      </c>
      <c r="O578" s="90">
        <f>'BITÁCORA CALIDAD DE AGUA '!CC228</f>
        <v>0</v>
      </c>
      <c r="P578" s="84">
        <f>'BITÁCORA CALIDAD DE AGUA '!CF228</f>
        <v>0</v>
      </c>
      <c r="Q578" s="84">
        <f>'BITÁCORA CALIDAD DE AGUA '!CI228</f>
        <v>0</v>
      </c>
      <c r="R578" s="84">
        <f>'BITÁCORA CALIDAD DE AGUA '!CL228</f>
        <v>0</v>
      </c>
      <c r="S578" s="84">
        <f>'BITÁCORA CALIDAD DE AGUA '!CO228</f>
        <v>0</v>
      </c>
      <c r="T578" s="133"/>
      <c r="U578" s="133"/>
      <c r="V578" s="133"/>
      <c r="W578" s="84">
        <f>INDEX('Tabla datos 1'!E578:V578,MATCH(DASHBOARD!$B$96,'Tabla datos 1'!$E$1:$V$1,0))</f>
        <v>0</v>
      </c>
      <c r="X578" s="84">
        <f>INDEX('Tabla datos 1'!E578:V578,MATCH(DASHBOARD!$B$275,'Tabla datos 1'!$E$1:$V$1,0))</f>
        <v>0</v>
      </c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</row>
    <row r="579" spans="1:164" s="82" customFormat="1" ht="12.2" customHeight="1" x14ac:dyDescent="0.25">
      <c r="A579" s="82">
        <v>578</v>
      </c>
      <c r="B579" s="83">
        <f t="shared" si="9"/>
        <v>46122</v>
      </c>
      <c r="C579" s="88" t="s">
        <v>141</v>
      </c>
      <c r="D579" s="85">
        <v>1</v>
      </c>
      <c r="E579" s="90">
        <f>'BITÁCORA CALIDAD DE AGUA '!AY229</f>
        <v>0</v>
      </c>
      <c r="F579" s="90">
        <f>'BITÁCORA CALIDAD DE AGUA '!BB229</f>
        <v>0</v>
      </c>
      <c r="G579" s="90">
        <f>'BITÁCORA CALIDAD DE AGUA '!BE229</f>
        <v>0</v>
      </c>
      <c r="H579" s="90">
        <f>'BITÁCORA CALIDAD DE AGUA '!BH229</f>
        <v>0</v>
      </c>
      <c r="I579" s="90">
        <f>'BITÁCORA CALIDAD DE AGUA '!BK229</f>
        <v>0</v>
      </c>
      <c r="J579" s="90">
        <f>'BITÁCORA CALIDAD DE AGUA '!BN229</f>
        <v>0</v>
      </c>
      <c r="K579" s="90">
        <f>'BITÁCORA CALIDAD DE AGUA '!BQ229</f>
        <v>0</v>
      </c>
      <c r="L579" s="90">
        <f>'BITÁCORA CALIDAD DE AGUA '!BT229</f>
        <v>0</v>
      </c>
      <c r="M579" s="90">
        <f>'BITÁCORA CALIDAD DE AGUA '!BW229</f>
        <v>0</v>
      </c>
      <c r="N579" s="90">
        <f>'BITÁCORA CALIDAD DE AGUA '!BZ229</f>
        <v>0</v>
      </c>
      <c r="O579" s="90">
        <f>'BITÁCORA CALIDAD DE AGUA '!CC229</f>
        <v>0</v>
      </c>
      <c r="P579" s="84">
        <f>'BITÁCORA CALIDAD DE AGUA '!CF229</f>
        <v>0</v>
      </c>
      <c r="Q579" s="84">
        <f>'BITÁCORA CALIDAD DE AGUA '!CI229</f>
        <v>0</v>
      </c>
      <c r="R579" s="84">
        <f>'BITÁCORA CALIDAD DE AGUA '!CL229</f>
        <v>0</v>
      </c>
      <c r="S579" s="84">
        <f>'BITÁCORA CALIDAD DE AGUA '!CO229</f>
        <v>0</v>
      </c>
      <c r="T579" s="133"/>
      <c r="U579" s="133"/>
      <c r="V579" s="133"/>
      <c r="W579" s="84">
        <f>INDEX('Tabla datos 1'!E579:V579,MATCH(DASHBOARD!$B$96,'Tabla datos 1'!$E$1:$V$1,0))</f>
        <v>0</v>
      </c>
      <c r="X579" s="84">
        <f>INDEX('Tabla datos 1'!E579:V579,MATCH(DASHBOARD!$B$275,'Tabla datos 1'!$E$1:$V$1,0))</f>
        <v>0</v>
      </c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</row>
    <row r="580" spans="1:164" s="82" customFormat="1" ht="12.2" customHeight="1" x14ac:dyDescent="0.25">
      <c r="A580" s="82">
        <v>579</v>
      </c>
      <c r="B580" s="83">
        <f t="shared" si="9"/>
        <v>46122</v>
      </c>
      <c r="C580" s="88" t="s">
        <v>142</v>
      </c>
      <c r="D580" s="85">
        <v>1</v>
      </c>
      <c r="E580" s="90">
        <f>'BITÁCORA CALIDAD DE AGUA '!AY230</f>
        <v>0</v>
      </c>
      <c r="F580" s="90">
        <f>'BITÁCORA CALIDAD DE AGUA '!BB230</f>
        <v>0</v>
      </c>
      <c r="G580" s="90">
        <f>'BITÁCORA CALIDAD DE AGUA '!BE230</f>
        <v>0</v>
      </c>
      <c r="H580" s="90">
        <f>'BITÁCORA CALIDAD DE AGUA '!BH230</f>
        <v>0</v>
      </c>
      <c r="I580" s="90">
        <f>'BITÁCORA CALIDAD DE AGUA '!BK230</f>
        <v>0</v>
      </c>
      <c r="J580" s="90">
        <f>'BITÁCORA CALIDAD DE AGUA '!BN230</f>
        <v>0</v>
      </c>
      <c r="K580" s="90">
        <f>'BITÁCORA CALIDAD DE AGUA '!BQ230</f>
        <v>0</v>
      </c>
      <c r="L580" s="90">
        <f>'BITÁCORA CALIDAD DE AGUA '!BT230</f>
        <v>0</v>
      </c>
      <c r="M580" s="90">
        <f>'BITÁCORA CALIDAD DE AGUA '!BW230</f>
        <v>0</v>
      </c>
      <c r="N580" s="90">
        <f>'BITÁCORA CALIDAD DE AGUA '!BZ230</f>
        <v>0</v>
      </c>
      <c r="O580" s="90">
        <f>'BITÁCORA CALIDAD DE AGUA '!CC230</f>
        <v>0</v>
      </c>
      <c r="P580" s="84">
        <f>'BITÁCORA CALIDAD DE AGUA '!CF230</f>
        <v>0</v>
      </c>
      <c r="Q580" s="84">
        <f>'BITÁCORA CALIDAD DE AGUA '!CI230</f>
        <v>0</v>
      </c>
      <c r="R580" s="84">
        <f>'BITÁCORA CALIDAD DE AGUA '!CL230</f>
        <v>0</v>
      </c>
      <c r="S580" s="84">
        <f>'BITÁCORA CALIDAD DE AGUA '!CO230</f>
        <v>0</v>
      </c>
      <c r="T580" s="133"/>
      <c r="U580" s="133"/>
      <c r="V580" s="133"/>
      <c r="W580" s="84">
        <f>INDEX('Tabla datos 1'!E580:V580,MATCH(DASHBOARD!$B$96,'Tabla datos 1'!$E$1:$V$1,0))</f>
        <v>0</v>
      </c>
      <c r="X580" s="84">
        <f>INDEX('Tabla datos 1'!E580:V580,MATCH(DASHBOARD!$B$275,'Tabla datos 1'!$E$1:$V$1,0))</f>
        <v>0</v>
      </c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</row>
    <row r="581" spans="1:164" s="82" customFormat="1" ht="12.2" customHeight="1" x14ac:dyDescent="0.25">
      <c r="A581" s="82">
        <v>580</v>
      </c>
      <c r="B581" s="83">
        <f t="shared" si="9"/>
        <v>46122</v>
      </c>
      <c r="C581" s="88" t="s">
        <v>143</v>
      </c>
      <c r="D581" s="85">
        <v>1</v>
      </c>
      <c r="E581" s="90">
        <f>'BITÁCORA CALIDAD DE AGUA '!AY231</f>
        <v>0</v>
      </c>
      <c r="F581" s="90">
        <f>'BITÁCORA CALIDAD DE AGUA '!BB231</f>
        <v>0</v>
      </c>
      <c r="G581" s="90">
        <f>'BITÁCORA CALIDAD DE AGUA '!BE231</f>
        <v>0</v>
      </c>
      <c r="H581" s="90">
        <f>'BITÁCORA CALIDAD DE AGUA '!BH231</f>
        <v>0</v>
      </c>
      <c r="I581" s="90">
        <f>'BITÁCORA CALIDAD DE AGUA '!BK231</f>
        <v>0</v>
      </c>
      <c r="J581" s="90">
        <f>'BITÁCORA CALIDAD DE AGUA '!BN231</f>
        <v>0</v>
      </c>
      <c r="K581" s="90">
        <f>'BITÁCORA CALIDAD DE AGUA '!BQ231</f>
        <v>0</v>
      </c>
      <c r="L581" s="90">
        <f>'BITÁCORA CALIDAD DE AGUA '!BT231</f>
        <v>0</v>
      </c>
      <c r="M581" s="90">
        <f>'BITÁCORA CALIDAD DE AGUA '!BW231</f>
        <v>0</v>
      </c>
      <c r="N581" s="90">
        <f>'BITÁCORA CALIDAD DE AGUA '!BZ231</f>
        <v>0</v>
      </c>
      <c r="O581" s="90">
        <f>'BITÁCORA CALIDAD DE AGUA '!CC231</f>
        <v>0</v>
      </c>
      <c r="P581" s="84">
        <f>'BITÁCORA CALIDAD DE AGUA '!CF231</f>
        <v>0</v>
      </c>
      <c r="Q581" s="84">
        <f>'BITÁCORA CALIDAD DE AGUA '!CI231</f>
        <v>0</v>
      </c>
      <c r="R581" s="84">
        <f>'BITÁCORA CALIDAD DE AGUA '!CL231</f>
        <v>0</v>
      </c>
      <c r="S581" s="84">
        <f>'BITÁCORA CALIDAD DE AGUA '!CO231</f>
        <v>0</v>
      </c>
      <c r="T581" s="133"/>
      <c r="U581" s="133"/>
      <c r="V581" s="133"/>
      <c r="W581" s="84">
        <f>INDEX('Tabla datos 1'!E581:V581,MATCH(DASHBOARD!$B$96,'Tabla datos 1'!$E$1:$V$1,0))</f>
        <v>0</v>
      </c>
      <c r="X581" s="84">
        <f>INDEX('Tabla datos 1'!E581:V581,MATCH(DASHBOARD!$B$275,'Tabla datos 1'!$E$1:$V$1,0))</f>
        <v>0</v>
      </c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</row>
    <row r="582" spans="1:164" s="82" customFormat="1" ht="12.2" customHeight="1" x14ac:dyDescent="0.25">
      <c r="A582" s="82">
        <v>581</v>
      </c>
      <c r="B582" s="83">
        <f t="shared" si="9"/>
        <v>46122</v>
      </c>
      <c r="C582" s="88" t="s">
        <v>144</v>
      </c>
      <c r="D582" s="85">
        <v>1</v>
      </c>
      <c r="E582" s="90">
        <f>'BITÁCORA CALIDAD DE AGUA '!AY232</f>
        <v>0</v>
      </c>
      <c r="F582" s="90">
        <f>'BITÁCORA CALIDAD DE AGUA '!BB232</f>
        <v>0</v>
      </c>
      <c r="G582" s="90">
        <f>'BITÁCORA CALIDAD DE AGUA '!BE232</f>
        <v>0</v>
      </c>
      <c r="H582" s="90">
        <f>'BITÁCORA CALIDAD DE AGUA '!BH232</f>
        <v>0</v>
      </c>
      <c r="I582" s="90">
        <f>'BITÁCORA CALIDAD DE AGUA '!BK232</f>
        <v>0</v>
      </c>
      <c r="J582" s="90">
        <f>'BITÁCORA CALIDAD DE AGUA '!BN232</f>
        <v>0</v>
      </c>
      <c r="K582" s="90">
        <f>'BITÁCORA CALIDAD DE AGUA '!BQ232</f>
        <v>0</v>
      </c>
      <c r="L582" s="90">
        <f>'BITÁCORA CALIDAD DE AGUA '!BT232</f>
        <v>0</v>
      </c>
      <c r="M582" s="90">
        <f>'BITÁCORA CALIDAD DE AGUA '!BW232</f>
        <v>0</v>
      </c>
      <c r="N582" s="90">
        <f>'BITÁCORA CALIDAD DE AGUA '!BZ232</f>
        <v>0</v>
      </c>
      <c r="O582" s="90">
        <f>'BITÁCORA CALIDAD DE AGUA '!CC232</f>
        <v>0</v>
      </c>
      <c r="P582" s="84">
        <f>'BITÁCORA CALIDAD DE AGUA '!CF232</f>
        <v>0</v>
      </c>
      <c r="Q582" s="84">
        <f>'BITÁCORA CALIDAD DE AGUA '!CI232</f>
        <v>0</v>
      </c>
      <c r="R582" s="84">
        <f>'BITÁCORA CALIDAD DE AGUA '!CL232</f>
        <v>0</v>
      </c>
      <c r="S582" s="84">
        <f>'BITÁCORA CALIDAD DE AGUA '!CO232</f>
        <v>0</v>
      </c>
      <c r="T582" s="133"/>
      <c r="U582" s="133"/>
      <c r="V582" s="133"/>
      <c r="W582" s="84">
        <f>INDEX('Tabla datos 1'!E582:V582,MATCH(DASHBOARD!$B$96,'Tabla datos 1'!$E$1:$V$1,0))</f>
        <v>0</v>
      </c>
      <c r="X582" s="84">
        <f>INDEX('Tabla datos 1'!E582:V582,MATCH(DASHBOARD!$B$275,'Tabla datos 1'!$E$1:$V$1,0))</f>
        <v>0</v>
      </c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</row>
    <row r="583" spans="1:164" s="82" customFormat="1" ht="12.2" customHeight="1" x14ac:dyDescent="0.25">
      <c r="A583" s="82">
        <v>582</v>
      </c>
      <c r="B583" s="83">
        <f t="shared" si="9"/>
        <v>46122</v>
      </c>
      <c r="C583" s="88" t="s">
        <v>145</v>
      </c>
      <c r="D583" s="85">
        <v>1</v>
      </c>
      <c r="E583" s="90">
        <f>'BITÁCORA CALIDAD DE AGUA '!AY233</f>
        <v>0</v>
      </c>
      <c r="F583" s="90">
        <f>'BITÁCORA CALIDAD DE AGUA '!BB233</f>
        <v>0</v>
      </c>
      <c r="G583" s="90">
        <f>'BITÁCORA CALIDAD DE AGUA '!BE233</f>
        <v>0</v>
      </c>
      <c r="H583" s="90">
        <f>'BITÁCORA CALIDAD DE AGUA '!BH233</f>
        <v>0</v>
      </c>
      <c r="I583" s="90">
        <f>'BITÁCORA CALIDAD DE AGUA '!BK233</f>
        <v>0</v>
      </c>
      <c r="J583" s="90">
        <f>'BITÁCORA CALIDAD DE AGUA '!BN233</f>
        <v>0</v>
      </c>
      <c r="K583" s="90">
        <f>'BITÁCORA CALIDAD DE AGUA '!BQ233</f>
        <v>0</v>
      </c>
      <c r="L583" s="90">
        <f>'BITÁCORA CALIDAD DE AGUA '!BT233</f>
        <v>0</v>
      </c>
      <c r="M583" s="90">
        <f>'BITÁCORA CALIDAD DE AGUA '!BW233</f>
        <v>0</v>
      </c>
      <c r="N583" s="90">
        <f>'BITÁCORA CALIDAD DE AGUA '!BZ233</f>
        <v>0</v>
      </c>
      <c r="O583" s="90">
        <f>'BITÁCORA CALIDAD DE AGUA '!CC233</f>
        <v>0</v>
      </c>
      <c r="P583" s="84">
        <f>'BITÁCORA CALIDAD DE AGUA '!CF233</f>
        <v>0</v>
      </c>
      <c r="Q583" s="84">
        <f>'BITÁCORA CALIDAD DE AGUA '!CI233</f>
        <v>0</v>
      </c>
      <c r="R583" s="84">
        <f>'BITÁCORA CALIDAD DE AGUA '!CL233</f>
        <v>0</v>
      </c>
      <c r="S583" s="84">
        <f>'BITÁCORA CALIDAD DE AGUA '!CO233</f>
        <v>0</v>
      </c>
      <c r="T583" s="133"/>
      <c r="U583" s="133"/>
      <c r="V583" s="133"/>
      <c r="W583" s="84">
        <f>INDEX('Tabla datos 1'!E583:V583,MATCH(DASHBOARD!$B$96,'Tabla datos 1'!$E$1:$V$1,0))</f>
        <v>0</v>
      </c>
      <c r="X583" s="84">
        <f>INDEX('Tabla datos 1'!E583:V583,MATCH(DASHBOARD!$B$275,'Tabla datos 1'!$E$1:$V$1,0))</f>
        <v>0</v>
      </c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</row>
    <row r="584" spans="1:164" s="82" customFormat="1" ht="12.2" customHeight="1" x14ac:dyDescent="0.25">
      <c r="A584" s="82">
        <v>583</v>
      </c>
      <c r="B584" s="83">
        <f t="shared" si="9"/>
        <v>46122</v>
      </c>
      <c r="C584" s="88" t="s">
        <v>146</v>
      </c>
      <c r="D584" s="85">
        <v>1</v>
      </c>
      <c r="E584" s="90">
        <f>'BITÁCORA CALIDAD DE AGUA '!AY234</f>
        <v>0</v>
      </c>
      <c r="F584" s="90">
        <f>'BITÁCORA CALIDAD DE AGUA '!BB234</f>
        <v>0</v>
      </c>
      <c r="G584" s="90">
        <f>'BITÁCORA CALIDAD DE AGUA '!BE234</f>
        <v>0</v>
      </c>
      <c r="H584" s="90">
        <f>'BITÁCORA CALIDAD DE AGUA '!BH234</f>
        <v>0</v>
      </c>
      <c r="I584" s="90">
        <f>'BITÁCORA CALIDAD DE AGUA '!BK234</f>
        <v>0</v>
      </c>
      <c r="J584" s="90">
        <f>'BITÁCORA CALIDAD DE AGUA '!BN234</f>
        <v>0</v>
      </c>
      <c r="K584" s="90">
        <f>'BITÁCORA CALIDAD DE AGUA '!BQ234</f>
        <v>0</v>
      </c>
      <c r="L584" s="90">
        <f>'BITÁCORA CALIDAD DE AGUA '!BT234</f>
        <v>0</v>
      </c>
      <c r="M584" s="90">
        <f>'BITÁCORA CALIDAD DE AGUA '!BW234</f>
        <v>0</v>
      </c>
      <c r="N584" s="90">
        <f>'BITÁCORA CALIDAD DE AGUA '!BZ234</f>
        <v>0</v>
      </c>
      <c r="O584" s="90">
        <f>'BITÁCORA CALIDAD DE AGUA '!CC234</f>
        <v>0</v>
      </c>
      <c r="P584" s="84">
        <f>'BITÁCORA CALIDAD DE AGUA '!CF234</f>
        <v>0</v>
      </c>
      <c r="Q584" s="84">
        <f>'BITÁCORA CALIDAD DE AGUA '!CI234</f>
        <v>0</v>
      </c>
      <c r="R584" s="84">
        <f>'BITÁCORA CALIDAD DE AGUA '!CL234</f>
        <v>0</v>
      </c>
      <c r="S584" s="84">
        <f>'BITÁCORA CALIDAD DE AGUA '!CO234</f>
        <v>0</v>
      </c>
      <c r="T584" s="133"/>
      <c r="U584" s="133"/>
      <c r="V584" s="133"/>
      <c r="W584" s="84">
        <f>INDEX('Tabla datos 1'!E584:V584,MATCH(DASHBOARD!$B$96,'Tabla datos 1'!$E$1:$V$1,0))</f>
        <v>0</v>
      </c>
      <c r="X584" s="84">
        <f>INDEX('Tabla datos 1'!E584:V584,MATCH(DASHBOARD!$B$275,'Tabla datos 1'!$E$1:$V$1,0))</f>
        <v>0</v>
      </c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</row>
    <row r="585" spans="1:164" s="82" customFormat="1" x14ac:dyDescent="0.25">
      <c r="A585" s="82">
        <v>584</v>
      </c>
      <c r="B585" s="83">
        <f t="shared" si="9"/>
        <v>46122</v>
      </c>
      <c r="C585" s="88" t="s">
        <v>147</v>
      </c>
      <c r="D585" s="85">
        <v>1</v>
      </c>
      <c r="E585" s="90">
        <f>'BITÁCORA CALIDAD DE AGUA '!AY235</f>
        <v>0</v>
      </c>
      <c r="F585" s="90">
        <f>'BITÁCORA CALIDAD DE AGUA '!BB235</f>
        <v>0</v>
      </c>
      <c r="G585" s="90">
        <f>'BITÁCORA CALIDAD DE AGUA '!BE235</f>
        <v>0</v>
      </c>
      <c r="H585" s="90">
        <f>'BITÁCORA CALIDAD DE AGUA '!BH235</f>
        <v>0</v>
      </c>
      <c r="I585" s="90">
        <f>'BITÁCORA CALIDAD DE AGUA '!BK235</f>
        <v>0</v>
      </c>
      <c r="J585" s="90">
        <f>'BITÁCORA CALIDAD DE AGUA '!BN235</f>
        <v>0</v>
      </c>
      <c r="K585" s="90">
        <f>'BITÁCORA CALIDAD DE AGUA '!BQ235</f>
        <v>0</v>
      </c>
      <c r="L585" s="90">
        <f>'BITÁCORA CALIDAD DE AGUA '!BT235</f>
        <v>0</v>
      </c>
      <c r="M585" s="90">
        <f>'BITÁCORA CALIDAD DE AGUA '!BW235</f>
        <v>0</v>
      </c>
      <c r="N585" s="90">
        <f>'BITÁCORA CALIDAD DE AGUA '!BZ235</f>
        <v>0</v>
      </c>
      <c r="O585" s="90">
        <f>'BITÁCORA CALIDAD DE AGUA '!CC235</f>
        <v>0</v>
      </c>
      <c r="P585" s="84">
        <f>'BITÁCORA CALIDAD DE AGUA '!CF235</f>
        <v>0</v>
      </c>
      <c r="Q585" s="84">
        <f>'BITÁCORA CALIDAD DE AGUA '!CI235</f>
        <v>0</v>
      </c>
      <c r="R585" s="84">
        <f>'BITÁCORA CALIDAD DE AGUA '!CL235</f>
        <v>0</v>
      </c>
      <c r="S585" s="84">
        <f>'BITÁCORA CALIDAD DE AGUA '!CO235</f>
        <v>0</v>
      </c>
      <c r="T585" s="133"/>
      <c r="U585" s="133"/>
      <c r="V585" s="133"/>
      <c r="W585" s="84">
        <f>INDEX('Tabla datos 1'!E585:V585,MATCH(DASHBOARD!$B$96,'Tabla datos 1'!$E$1:$V$1,0))</f>
        <v>0</v>
      </c>
      <c r="X585" s="84">
        <f>INDEX('Tabla datos 1'!E585:V585,MATCH(DASHBOARD!$B$275,'Tabla datos 1'!$E$1:$V$1,0))</f>
        <v>0</v>
      </c>
      <c r="Y585" s="42"/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</row>
    <row r="586" spans="1:164" s="82" customFormat="1" x14ac:dyDescent="0.25">
      <c r="A586" s="82">
        <v>585</v>
      </c>
      <c r="B586" s="83">
        <f t="shared" si="9"/>
        <v>46122</v>
      </c>
      <c r="C586" s="88" t="s">
        <v>148</v>
      </c>
      <c r="D586" s="85">
        <v>1</v>
      </c>
      <c r="E586" s="90">
        <f>'BITÁCORA CALIDAD DE AGUA '!AY236</f>
        <v>0</v>
      </c>
      <c r="F586" s="90">
        <f>'BITÁCORA CALIDAD DE AGUA '!BB236</f>
        <v>0</v>
      </c>
      <c r="G586" s="90">
        <f>'BITÁCORA CALIDAD DE AGUA '!BE236</f>
        <v>0</v>
      </c>
      <c r="H586" s="90">
        <f>'BITÁCORA CALIDAD DE AGUA '!BH236</f>
        <v>0</v>
      </c>
      <c r="I586" s="90">
        <f>'BITÁCORA CALIDAD DE AGUA '!BK236</f>
        <v>0</v>
      </c>
      <c r="J586" s="90">
        <f>'BITÁCORA CALIDAD DE AGUA '!BN236</f>
        <v>0</v>
      </c>
      <c r="K586" s="90">
        <f>'BITÁCORA CALIDAD DE AGUA '!BQ236</f>
        <v>0</v>
      </c>
      <c r="L586" s="90">
        <f>'BITÁCORA CALIDAD DE AGUA '!BT236</f>
        <v>0</v>
      </c>
      <c r="M586" s="90">
        <f>'BITÁCORA CALIDAD DE AGUA '!BW236</f>
        <v>0</v>
      </c>
      <c r="N586" s="90">
        <f>'BITÁCORA CALIDAD DE AGUA '!BZ236</f>
        <v>0</v>
      </c>
      <c r="O586" s="90">
        <f>'BITÁCORA CALIDAD DE AGUA '!CC236</f>
        <v>0</v>
      </c>
      <c r="P586" s="84">
        <f>'BITÁCORA CALIDAD DE AGUA '!CF236</f>
        <v>0</v>
      </c>
      <c r="Q586" s="84">
        <f>'BITÁCORA CALIDAD DE AGUA '!CI236</f>
        <v>0</v>
      </c>
      <c r="R586" s="84">
        <f>'BITÁCORA CALIDAD DE AGUA '!CL236</f>
        <v>0</v>
      </c>
      <c r="S586" s="84">
        <f>'BITÁCORA CALIDAD DE AGUA '!CO236</f>
        <v>0</v>
      </c>
      <c r="T586" s="133"/>
      <c r="U586" s="133"/>
      <c r="V586" s="133"/>
      <c r="W586" s="84">
        <f>INDEX('Tabla datos 1'!E586:V586,MATCH(DASHBOARD!$B$96,'Tabla datos 1'!$E$1:$V$1,0))</f>
        <v>0</v>
      </c>
      <c r="X586" s="84">
        <f>INDEX('Tabla datos 1'!E586:V586,MATCH(DASHBOARD!$B$275,'Tabla datos 1'!$E$1:$V$1,0))</f>
        <v>0</v>
      </c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/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</row>
    <row r="587" spans="1:164" s="82" customFormat="1" x14ac:dyDescent="0.25">
      <c r="A587" s="82">
        <v>586</v>
      </c>
      <c r="B587" s="83">
        <f t="shared" si="9"/>
        <v>46122</v>
      </c>
      <c r="C587" s="88" t="s">
        <v>149</v>
      </c>
      <c r="D587" s="85">
        <v>1</v>
      </c>
      <c r="E587" s="90">
        <f>'BITÁCORA CALIDAD DE AGUA '!AY237</f>
        <v>2870</v>
      </c>
      <c r="F587" s="90">
        <f>'BITÁCORA CALIDAD DE AGUA '!BB237</f>
        <v>3970</v>
      </c>
      <c r="G587" s="90">
        <f>'BITÁCORA CALIDAD DE AGUA '!BE237</f>
        <v>4120</v>
      </c>
      <c r="H587" s="90">
        <f>'BITÁCORA CALIDAD DE AGUA '!BH237</f>
        <v>0</v>
      </c>
      <c r="I587" s="90">
        <f>'BITÁCORA CALIDAD DE AGUA '!BK237</f>
        <v>0</v>
      </c>
      <c r="J587" s="90">
        <f>'BITÁCORA CALIDAD DE AGUA '!BN237</f>
        <v>0</v>
      </c>
      <c r="K587" s="90">
        <f>'BITÁCORA CALIDAD DE AGUA '!BQ237</f>
        <v>0</v>
      </c>
      <c r="L587" s="90">
        <f>'BITÁCORA CALIDAD DE AGUA '!BT237</f>
        <v>3510</v>
      </c>
      <c r="M587" s="90">
        <f>'BITÁCORA CALIDAD DE AGUA '!BW237</f>
        <v>3970</v>
      </c>
      <c r="N587" s="90">
        <f>'BITÁCORA CALIDAD DE AGUA '!BZ237</f>
        <v>4770</v>
      </c>
      <c r="O587" s="90">
        <f>'BITÁCORA CALIDAD DE AGUA '!CC237</f>
        <v>0</v>
      </c>
      <c r="P587" s="84">
        <f>'BITÁCORA CALIDAD DE AGUA '!CF237</f>
        <v>0</v>
      </c>
      <c r="Q587" s="84">
        <f>'BITÁCORA CALIDAD DE AGUA '!CI237</f>
        <v>0</v>
      </c>
      <c r="R587" s="84">
        <f>'BITÁCORA CALIDAD DE AGUA '!CL237</f>
        <v>0</v>
      </c>
      <c r="S587" s="84">
        <f>'BITÁCORA CALIDAD DE AGUA '!CO237</f>
        <v>0</v>
      </c>
      <c r="T587" s="133"/>
      <c r="U587" s="133"/>
      <c r="V587" s="133"/>
      <c r="W587" s="84">
        <f>INDEX('Tabla datos 1'!E587:V587,MATCH(DASHBOARD!$B$96,'Tabla datos 1'!$E$1:$V$1,0))</f>
        <v>4120</v>
      </c>
      <c r="X587" s="84">
        <f>INDEX('Tabla datos 1'!E587:V587,MATCH(DASHBOARD!$B$275,'Tabla datos 1'!$E$1:$V$1,0))</f>
        <v>4120</v>
      </c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/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/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</row>
    <row r="588" spans="1:164" s="82" customFormat="1" x14ac:dyDescent="0.25">
      <c r="A588" s="82">
        <v>587</v>
      </c>
      <c r="B588" s="83">
        <f t="shared" si="9"/>
        <v>46122</v>
      </c>
      <c r="C588" s="88" t="s">
        <v>150</v>
      </c>
      <c r="D588" s="85">
        <v>1</v>
      </c>
      <c r="E588" s="90">
        <f>'BITÁCORA CALIDAD DE AGUA '!AY238</f>
        <v>5100</v>
      </c>
      <c r="F588" s="90">
        <f>'BITÁCORA CALIDAD DE AGUA '!BB238</f>
        <v>6230</v>
      </c>
      <c r="G588" s="90">
        <f>'BITÁCORA CALIDAD DE AGUA '!BE238</f>
        <v>819</v>
      </c>
      <c r="H588" s="90">
        <f>'BITÁCORA CALIDAD DE AGUA '!BH238</f>
        <v>0</v>
      </c>
      <c r="I588" s="90">
        <f>'BITÁCORA CALIDAD DE AGUA '!BK238</f>
        <v>0</v>
      </c>
      <c r="J588" s="90">
        <f>'BITÁCORA CALIDAD DE AGUA '!BN238</f>
        <v>0</v>
      </c>
      <c r="K588" s="90">
        <f>'BITÁCORA CALIDAD DE AGUA '!BQ238</f>
        <v>0</v>
      </c>
      <c r="L588" s="90">
        <f>'BITÁCORA CALIDAD DE AGUA '!BT238</f>
        <v>629</v>
      </c>
      <c r="M588" s="90">
        <f>'BITÁCORA CALIDAD DE AGUA '!BW238</f>
        <v>687</v>
      </c>
      <c r="N588" s="90">
        <f>'BITÁCORA CALIDAD DE AGUA '!BZ238</f>
        <v>1310</v>
      </c>
      <c r="O588" s="90">
        <f>'BITÁCORA CALIDAD DE AGUA '!CC238</f>
        <v>0</v>
      </c>
      <c r="P588" s="84">
        <f>'BITÁCORA CALIDAD DE AGUA '!CF238</f>
        <v>0</v>
      </c>
      <c r="Q588" s="84">
        <f>'BITÁCORA CALIDAD DE AGUA '!CI238</f>
        <v>0</v>
      </c>
      <c r="R588" s="84">
        <f>'BITÁCORA CALIDAD DE AGUA '!CL238</f>
        <v>0</v>
      </c>
      <c r="S588" s="84">
        <f>'BITÁCORA CALIDAD DE AGUA '!CO238</f>
        <v>0</v>
      </c>
      <c r="T588" s="133"/>
      <c r="U588" s="133"/>
      <c r="V588" s="133"/>
      <c r="W588" s="84">
        <f>INDEX('Tabla datos 1'!E588:V588,MATCH(DASHBOARD!$B$96,'Tabla datos 1'!$E$1:$V$1,0))</f>
        <v>819</v>
      </c>
      <c r="X588" s="84">
        <f>INDEX('Tabla datos 1'!E588:V588,MATCH(DASHBOARD!$B$275,'Tabla datos 1'!$E$1:$V$1,0))</f>
        <v>819</v>
      </c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</row>
    <row r="589" spans="1:164" s="95" customFormat="1" ht="15.75" thickBot="1" x14ac:dyDescent="0.3">
      <c r="A589" s="82">
        <v>588</v>
      </c>
      <c r="B589" s="83">
        <f t="shared" si="9"/>
        <v>46122</v>
      </c>
      <c r="C589" s="91" t="s">
        <v>151</v>
      </c>
      <c r="D589" s="92">
        <v>1</v>
      </c>
      <c r="E589" s="93">
        <f>'BITÁCORA CALIDAD DE AGUA '!AY239</f>
        <v>0</v>
      </c>
      <c r="F589" s="93">
        <f>'BITÁCORA CALIDAD DE AGUA '!BB239</f>
        <v>0</v>
      </c>
      <c r="G589" s="93">
        <f>'BITÁCORA CALIDAD DE AGUA '!BE239</f>
        <v>0</v>
      </c>
      <c r="H589" s="93">
        <f>'BITÁCORA CALIDAD DE AGUA '!BH239</f>
        <v>0</v>
      </c>
      <c r="I589" s="93">
        <f>'BITÁCORA CALIDAD DE AGUA '!BK239</f>
        <v>0</v>
      </c>
      <c r="J589" s="93">
        <f>'BITÁCORA CALIDAD DE AGUA '!BN239</f>
        <v>0</v>
      </c>
      <c r="K589" s="93">
        <f>'BITÁCORA CALIDAD DE AGUA '!BQ239</f>
        <v>0</v>
      </c>
      <c r="L589" s="93">
        <f>'BITÁCORA CALIDAD DE AGUA '!BT239</f>
        <v>0</v>
      </c>
      <c r="M589" s="93">
        <f>'BITÁCORA CALIDAD DE AGUA '!BW239</f>
        <v>0</v>
      </c>
      <c r="N589" s="93">
        <f>'BITÁCORA CALIDAD DE AGUA '!BZ239</f>
        <v>0</v>
      </c>
      <c r="O589" s="93">
        <f>'BITÁCORA CALIDAD DE AGUA '!CC239</f>
        <v>0</v>
      </c>
      <c r="P589" s="94">
        <f>'BITÁCORA CALIDAD DE AGUA '!CF239</f>
        <v>0</v>
      </c>
      <c r="Q589" s="94">
        <f>'BITÁCORA CALIDAD DE AGUA '!CI239</f>
        <v>0</v>
      </c>
      <c r="R589" s="94">
        <f>'BITÁCORA CALIDAD DE AGUA '!CL239</f>
        <v>0</v>
      </c>
      <c r="S589" s="94">
        <f>'BITÁCORA CALIDAD DE AGUA '!CO239</f>
        <v>0</v>
      </c>
      <c r="T589" s="134"/>
      <c r="U589" s="134"/>
      <c r="V589" s="134"/>
      <c r="W589" s="94">
        <f>INDEX('Tabla datos 1'!E589:V589,MATCH(DASHBOARD!$B$96,'Tabla datos 1'!$E$1:$V$1,0))</f>
        <v>0</v>
      </c>
      <c r="X589" s="94">
        <f>INDEX('Tabla datos 1'!E589:V589,MATCH(DASHBOARD!$B$275,'Tabla datos 1'!$E$1:$V$1,0))</f>
        <v>0</v>
      </c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4"/>
      <c r="AK589" s="44"/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4"/>
      <c r="BH589" s="44"/>
      <c r="BI589" s="44"/>
      <c r="BJ589" s="44"/>
      <c r="BK589" s="44"/>
      <c r="BL589" s="44"/>
      <c r="BM589" s="44"/>
      <c r="BN589" s="44"/>
      <c r="BO589" s="44"/>
      <c r="BP589" s="44"/>
      <c r="BQ589" s="44"/>
      <c r="BR589" s="44"/>
      <c r="BS589" s="44"/>
      <c r="BT589" s="44"/>
      <c r="BU589" s="44"/>
      <c r="BV589" s="44"/>
      <c r="BW589" s="44"/>
      <c r="BX589" s="44"/>
      <c r="BY589" s="44"/>
      <c r="BZ589" s="44"/>
      <c r="CA589" s="44"/>
      <c r="CB589" s="44"/>
      <c r="CC589" s="44"/>
      <c r="CD589" s="44"/>
      <c r="CE589" s="44"/>
      <c r="CF589" s="44"/>
      <c r="CG589" s="44"/>
      <c r="CH589" s="44"/>
      <c r="CI589" s="44"/>
      <c r="CJ589" s="44"/>
      <c r="CK589" s="44"/>
      <c r="CL589" s="44"/>
      <c r="CM589" s="44"/>
      <c r="CN589" s="44"/>
      <c r="CO589" s="44"/>
      <c r="CP589" s="44"/>
      <c r="CQ589" s="44"/>
      <c r="CR589" s="44"/>
      <c r="CS589" s="44"/>
      <c r="CT589" s="44"/>
      <c r="CU589" s="44"/>
      <c r="CV589" s="44"/>
      <c r="CW589" s="44"/>
      <c r="CX589" s="44"/>
      <c r="CY589" s="44"/>
      <c r="CZ589" s="44"/>
      <c r="DA589" s="44"/>
      <c r="DB589" s="44"/>
      <c r="DC589" s="44"/>
      <c r="DD589" s="44"/>
      <c r="DE589" s="44"/>
      <c r="DF589" s="44"/>
      <c r="DG589" s="44"/>
      <c r="DH589" s="44"/>
      <c r="DI589" s="44"/>
      <c r="DJ589" s="44"/>
      <c r="DK589" s="44"/>
      <c r="DL589" s="44"/>
      <c r="DM589" s="44"/>
      <c r="DN589" s="44"/>
      <c r="DO589" s="44"/>
      <c r="DP589" s="44"/>
      <c r="DQ589" s="44"/>
      <c r="DR589" s="44"/>
      <c r="DS589" s="44"/>
      <c r="DT589" s="44"/>
      <c r="DU589" s="44"/>
      <c r="DV589" s="44"/>
      <c r="DW589" s="44"/>
      <c r="DX589" s="44"/>
      <c r="DY589" s="44"/>
      <c r="DZ589" s="44"/>
      <c r="EA589" s="44"/>
      <c r="EB589" s="44"/>
      <c r="EC589" s="44"/>
      <c r="ED589" s="44"/>
      <c r="EE589" s="44"/>
      <c r="EF589" s="44"/>
      <c r="EG589" s="44"/>
      <c r="EH589" s="44"/>
      <c r="EI589" s="44"/>
      <c r="EJ589" s="44"/>
      <c r="EK589" s="44"/>
      <c r="EL589" s="44"/>
      <c r="EM589" s="44"/>
      <c r="EN589" s="44"/>
      <c r="EO589" s="44"/>
      <c r="EP589" s="44"/>
      <c r="EQ589" s="44"/>
      <c r="ER589" s="44"/>
      <c r="ES589" s="44"/>
      <c r="ET589" s="44"/>
      <c r="EU589" s="44"/>
      <c r="EV589" s="44"/>
      <c r="EW589" s="44"/>
      <c r="EX589" s="44"/>
      <c r="EY589" s="44"/>
      <c r="EZ589" s="44"/>
      <c r="FA589" s="44"/>
      <c r="FB589" s="44"/>
      <c r="FC589" s="44"/>
      <c r="FD589" s="44"/>
      <c r="FE589" s="44"/>
      <c r="FF589" s="44"/>
      <c r="FG589" s="44"/>
      <c r="FH589" s="44"/>
    </row>
    <row r="590" spans="1:164" s="99" customFormat="1" ht="12.2" customHeight="1" x14ac:dyDescent="0.25">
      <c r="A590" s="82">
        <v>589</v>
      </c>
      <c r="B590" s="100">
        <f t="shared" si="9"/>
        <v>46122</v>
      </c>
      <c r="C590" s="96" t="s">
        <v>132</v>
      </c>
      <c r="D590" s="97">
        <v>2</v>
      </c>
      <c r="E590" s="98">
        <f>'BITÁCORA CALIDAD DE AGUA '!AZ219</f>
        <v>39.299999999999997</v>
      </c>
      <c r="F590" s="98">
        <f>'BITÁCORA CALIDAD DE AGUA '!BC219</f>
        <v>36</v>
      </c>
      <c r="G590" s="98">
        <f>'BITÁCORA CALIDAD DE AGUA '!BF219</f>
        <v>35.700000000000003</v>
      </c>
      <c r="H590" s="98">
        <f>'BITÁCORA CALIDAD DE AGUA '!BI219</f>
        <v>31.2</v>
      </c>
      <c r="I590" s="98">
        <f>'BITÁCORA CALIDAD DE AGUA '!BL219</f>
        <v>32.700000000000003</v>
      </c>
      <c r="J590" s="98">
        <f>'BITÁCORA CALIDAD DE AGUA '!BO219</f>
        <v>32.700000000000003</v>
      </c>
      <c r="K590" s="98">
        <f>'BITÁCORA CALIDAD DE AGUA '!BR219</f>
        <v>31.7</v>
      </c>
      <c r="L590" s="98">
        <f>'BITÁCORA CALIDAD DE AGUA '!BU219</f>
        <v>34.5</v>
      </c>
      <c r="M590" s="98">
        <f>'BITÁCORA CALIDAD DE AGUA '!BX219</f>
        <v>34.6</v>
      </c>
      <c r="N590" s="98">
        <f>'BITÁCORA CALIDAD DE AGUA '!CA219</f>
        <v>32.299999999999997</v>
      </c>
      <c r="O590" s="98">
        <f>'BITÁCORA CALIDAD DE AGUA '!CD219</f>
        <v>0</v>
      </c>
      <c r="P590" s="96">
        <f>'BITÁCORA CALIDAD DE AGUA '!CG219</f>
        <v>0</v>
      </c>
      <c r="Q590" s="96">
        <f>'BITÁCORA CALIDAD DE AGUA '!CJ219</f>
        <v>0</v>
      </c>
      <c r="R590" s="96">
        <f>'BITÁCORA CALIDAD DE AGUA '!CM219</f>
        <v>0</v>
      </c>
      <c r="S590" s="96">
        <f>'BITÁCORA CALIDAD DE AGUA '!CP219</f>
        <v>0</v>
      </c>
      <c r="T590" s="135"/>
      <c r="U590" s="135"/>
      <c r="V590" s="135"/>
      <c r="W590" s="96">
        <f>INDEX('Tabla datos 1'!E590:V590,MATCH(DASHBOARD!$B$96,'Tabla datos 1'!$E$1:$V$1,0))</f>
        <v>35.700000000000003</v>
      </c>
      <c r="X590" s="96">
        <f>INDEX('Tabla datos 1'!E590:V590,MATCH(DASHBOARD!$B$275,'Tabla datos 1'!$E$1:$V$1,0))</f>
        <v>35.700000000000003</v>
      </c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</row>
    <row r="591" spans="1:164" s="99" customFormat="1" ht="12.2" customHeight="1" x14ac:dyDescent="0.25">
      <c r="A591" s="82">
        <v>590</v>
      </c>
      <c r="B591" s="100">
        <f t="shared" si="9"/>
        <v>46122</v>
      </c>
      <c r="C591" s="101" t="s">
        <v>9</v>
      </c>
      <c r="D591" s="102">
        <v>2</v>
      </c>
      <c r="E591" s="103">
        <f>'BITÁCORA CALIDAD DE AGUA '!AZ220</f>
        <v>10.01</v>
      </c>
      <c r="F591" s="103">
        <f>'BITÁCORA CALIDAD DE AGUA '!BC220</f>
        <v>7.63</v>
      </c>
      <c r="G591" s="103">
        <f>'BITÁCORA CALIDAD DE AGUA '!BF220</f>
        <v>7.16</v>
      </c>
      <c r="H591" s="103">
        <f>'BITÁCORA CALIDAD DE AGUA '!BI220</f>
        <v>7.83</v>
      </c>
      <c r="I591" s="103">
        <f>'BITÁCORA CALIDAD DE AGUA '!BL220</f>
        <v>7.87</v>
      </c>
      <c r="J591" s="103">
        <f>'BITÁCORA CALIDAD DE AGUA '!BO220</f>
        <v>7.92</v>
      </c>
      <c r="K591" s="103">
        <f>'BITÁCORA CALIDAD DE AGUA '!BR220</f>
        <v>7.99</v>
      </c>
      <c r="L591" s="103">
        <f>'BITÁCORA CALIDAD DE AGUA '!BU220</f>
        <v>7.63</v>
      </c>
      <c r="M591" s="103">
        <f>'BITÁCORA CALIDAD DE AGUA '!BX220</f>
        <v>7.77</v>
      </c>
      <c r="N591" s="103">
        <f>'BITÁCORA CALIDAD DE AGUA '!CA220</f>
        <v>7.84</v>
      </c>
      <c r="O591" s="103">
        <f>'BITÁCORA CALIDAD DE AGUA '!CD220</f>
        <v>0</v>
      </c>
      <c r="P591" s="104">
        <f>'BITÁCORA CALIDAD DE AGUA '!CG220</f>
        <v>0</v>
      </c>
      <c r="Q591" s="104">
        <f>'BITÁCORA CALIDAD DE AGUA '!CJ220</f>
        <v>0</v>
      </c>
      <c r="R591" s="104">
        <f>'BITÁCORA CALIDAD DE AGUA '!CM220</f>
        <v>0</v>
      </c>
      <c r="S591" s="104">
        <f>'BITÁCORA CALIDAD DE AGUA '!CP220</f>
        <v>0</v>
      </c>
      <c r="T591" s="136"/>
      <c r="U591" s="136"/>
      <c r="V591" s="136"/>
      <c r="W591" s="104">
        <f>INDEX('Tabla datos 1'!E591:V591,MATCH(DASHBOARD!$B$96,'Tabla datos 1'!$E$1:$V$1,0))</f>
        <v>7.16</v>
      </c>
      <c r="X591" s="104">
        <f>INDEX('Tabla datos 1'!E591:V591,MATCH(DASHBOARD!$B$275,'Tabla datos 1'!$E$1:$V$1,0))</f>
        <v>7.16</v>
      </c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</row>
    <row r="592" spans="1:164" s="99" customFormat="1" ht="12.2" customHeight="1" x14ac:dyDescent="0.25">
      <c r="A592" s="82">
        <v>591</v>
      </c>
      <c r="B592" s="100">
        <f t="shared" si="9"/>
        <v>46122</v>
      </c>
      <c r="C592" s="105" t="s">
        <v>133</v>
      </c>
      <c r="D592" s="102">
        <v>2</v>
      </c>
      <c r="E592" s="106">
        <f>'BITÁCORA CALIDAD DE AGUA '!AZ221</f>
        <v>0</v>
      </c>
      <c r="F592" s="106">
        <f>'BITÁCORA CALIDAD DE AGUA '!BC221</f>
        <v>0</v>
      </c>
      <c r="G592" s="106">
        <f>'BITÁCORA CALIDAD DE AGUA '!BF221</f>
        <v>0</v>
      </c>
      <c r="H592" s="106">
        <f>'BITÁCORA CALIDAD DE AGUA '!BI221</f>
        <v>0</v>
      </c>
      <c r="I592" s="106">
        <f>'BITÁCORA CALIDAD DE AGUA '!BL221</f>
        <v>0</v>
      </c>
      <c r="J592" s="106">
        <f>'BITÁCORA CALIDAD DE AGUA '!BO221</f>
        <v>0</v>
      </c>
      <c r="K592" s="106">
        <f>'BITÁCORA CALIDAD DE AGUA '!BR221</f>
        <v>0</v>
      </c>
      <c r="L592" s="106">
        <f>'BITÁCORA CALIDAD DE AGUA '!BU221</f>
        <v>0</v>
      </c>
      <c r="M592" s="106">
        <f>'BITÁCORA CALIDAD DE AGUA '!BX221</f>
        <v>0</v>
      </c>
      <c r="N592" s="106">
        <f>'BITÁCORA CALIDAD DE AGUA '!CA221</f>
        <v>0</v>
      </c>
      <c r="O592" s="106">
        <f>'BITÁCORA CALIDAD DE AGUA '!CD221</f>
        <v>0</v>
      </c>
      <c r="P592" s="105">
        <f>'BITÁCORA CALIDAD DE AGUA '!CG221</f>
        <v>0</v>
      </c>
      <c r="Q592" s="105">
        <f>'BITÁCORA CALIDAD DE AGUA '!CJ221</f>
        <v>0</v>
      </c>
      <c r="R592" s="105">
        <f>'BITÁCORA CALIDAD DE AGUA '!CM221</f>
        <v>0</v>
      </c>
      <c r="S592" s="105">
        <f>'BITÁCORA CALIDAD DE AGUA '!CP221</f>
        <v>0</v>
      </c>
      <c r="T592" s="137"/>
      <c r="U592" s="137"/>
      <c r="V592" s="137"/>
      <c r="W592" s="105">
        <f>INDEX('Tabla datos 1'!E592:V592,MATCH(DASHBOARD!$B$96,'Tabla datos 1'!$E$1:$V$1,0))</f>
        <v>0</v>
      </c>
      <c r="X592" s="105">
        <f>INDEX('Tabla datos 1'!E592:V592,MATCH(DASHBOARD!$B$275,'Tabla datos 1'!$E$1:$V$1,0))</f>
        <v>0</v>
      </c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</row>
    <row r="593" spans="1:35" s="99" customFormat="1" ht="12.2" customHeight="1" x14ac:dyDescent="0.25">
      <c r="A593" s="82">
        <v>592</v>
      </c>
      <c r="B593" s="100">
        <f t="shared" si="9"/>
        <v>46122</v>
      </c>
      <c r="C593" s="105" t="s">
        <v>134</v>
      </c>
      <c r="D593" s="102">
        <v>2</v>
      </c>
      <c r="E593" s="107">
        <f>'BITÁCORA CALIDAD DE AGUA '!AZ222</f>
        <v>4920</v>
      </c>
      <c r="F593" s="107">
        <f>'BITÁCORA CALIDAD DE AGUA '!BC222</f>
        <v>2470</v>
      </c>
      <c r="G593" s="107">
        <f>'BITÁCORA CALIDAD DE AGUA '!BF222</f>
        <v>2500</v>
      </c>
      <c r="H593" s="107">
        <f>'BITÁCORA CALIDAD DE AGUA '!BI222</f>
        <v>0</v>
      </c>
      <c r="I593" s="107">
        <f>'BITÁCORA CALIDAD DE AGUA '!BL222</f>
        <v>0</v>
      </c>
      <c r="J593" s="107">
        <f>'BITÁCORA CALIDAD DE AGUA '!BO222</f>
        <v>0</v>
      </c>
      <c r="K593" s="107">
        <f>'BITÁCORA CALIDAD DE AGUA '!BR222</f>
        <v>0</v>
      </c>
      <c r="L593" s="107">
        <f>'BITÁCORA CALIDAD DE AGUA '!BU222</f>
        <v>2145</v>
      </c>
      <c r="M593" s="107">
        <f>'BITÁCORA CALIDAD DE AGUA '!BX222</f>
        <v>2150</v>
      </c>
      <c r="N593" s="107">
        <f>'BITÁCORA CALIDAD DE AGUA '!CA222</f>
        <v>6160</v>
      </c>
      <c r="O593" s="107">
        <f>'BITÁCORA CALIDAD DE AGUA '!CD222</f>
        <v>0</v>
      </c>
      <c r="P593" s="101">
        <f>'BITÁCORA CALIDAD DE AGUA '!CG222</f>
        <v>0</v>
      </c>
      <c r="Q593" s="101">
        <f>'BITÁCORA CALIDAD DE AGUA '!CJ222</f>
        <v>0</v>
      </c>
      <c r="R593" s="101">
        <f>'BITÁCORA CALIDAD DE AGUA '!CM222</f>
        <v>0</v>
      </c>
      <c r="S593" s="101">
        <f>'BITÁCORA CALIDAD DE AGUA '!CP222</f>
        <v>0</v>
      </c>
      <c r="T593" s="138"/>
      <c r="U593" s="138"/>
      <c r="V593" s="138"/>
      <c r="W593" s="101">
        <f>INDEX('Tabla datos 1'!E593:V593,MATCH(DASHBOARD!$B$96,'Tabla datos 1'!$E$1:$V$1,0))</f>
        <v>2500</v>
      </c>
      <c r="X593" s="101">
        <f>INDEX('Tabla datos 1'!E593:V593,MATCH(DASHBOARD!$B$275,'Tabla datos 1'!$E$1:$V$1,0))</f>
        <v>2500</v>
      </c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</row>
    <row r="594" spans="1:35" s="99" customFormat="1" ht="12.2" customHeight="1" x14ac:dyDescent="0.25">
      <c r="A594" s="82">
        <v>593</v>
      </c>
      <c r="B594" s="100">
        <f t="shared" si="9"/>
        <v>46122</v>
      </c>
      <c r="C594" s="105" t="s">
        <v>135</v>
      </c>
      <c r="D594" s="102">
        <v>2</v>
      </c>
      <c r="E594" s="107">
        <f>'BITÁCORA CALIDAD DE AGUA '!AZ223</f>
        <v>217</v>
      </c>
      <c r="F594" s="107">
        <f>'BITÁCORA CALIDAD DE AGUA '!BC223</f>
        <v>376</v>
      </c>
      <c r="G594" s="107">
        <f>'BITÁCORA CALIDAD DE AGUA '!BF223</f>
        <v>42</v>
      </c>
      <c r="H594" s="107">
        <f>'BITÁCORA CALIDAD DE AGUA '!BI223</f>
        <v>649</v>
      </c>
      <c r="I594" s="107">
        <f>'BITÁCORA CALIDAD DE AGUA '!BL223</f>
        <v>1316</v>
      </c>
      <c r="J594" s="107">
        <f>'BITÁCORA CALIDAD DE AGUA '!BO223</f>
        <v>12500</v>
      </c>
      <c r="K594" s="107">
        <f>'BITÁCORA CALIDAD DE AGUA '!BR223</f>
        <v>13260</v>
      </c>
      <c r="L594" s="107">
        <f>'BITÁCORA CALIDAD DE AGUA '!BU223</f>
        <v>2</v>
      </c>
      <c r="M594" s="107">
        <f>'BITÁCORA CALIDAD DE AGUA '!BX223</f>
        <v>3</v>
      </c>
      <c r="N594" s="107">
        <f>'BITÁCORA CALIDAD DE AGUA '!CA223</f>
        <v>7</v>
      </c>
      <c r="O594" s="107">
        <f>'BITÁCORA CALIDAD DE AGUA '!CD223</f>
        <v>0</v>
      </c>
      <c r="P594" s="101">
        <f>'BITÁCORA CALIDAD DE AGUA '!CG223</f>
        <v>0</v>
      </c>
      <c r="Q594" s="101">
        <f>'BITÁCORA CALIDAD DE AGUA '!CJ223</f>
        <v>0</v>
      </c>
      <c r="R594" s="101">
        <f>'BITÁCORA CALIDAD DE AGUA '!CM223</f>
        <v>0</v>
      </c>
      <c r="S594" s="101">
        <f>'BITÁCORA CALIDAD DE AGUA '!CP223</f>
        <v>0</v>
      </c>
      <c r="T594" s="138"/>
      <c r="U594" s="138"/>
      <c r="V594" s="138"/>
      <c r="W594" s="101">
        <f>INDEX('Tabla datos 1'!E594:V594,MATCH(DASHBOARD!$B$96,'Tabla datos 1'!$E$1:$V$1,0))</f>
        <v>42</v>
      </c>
      <c r="X594" s="101">
        <f>INDEX('Tabla datos 1'!E594:V594,MATCH(DASHBOARD!$B$275,'Tabla datos 1'!$E$1:$V$1,0))</f>
        <v>42</v>
      </c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</row>
    <row r="595" spans="1:35" s="99" customFormat="1" ht="12.2" customHeight="1" x14ac:dyDescent="0.25">
      <c r="A595" s="82">
        <v>594</v>
      </c>
      <c r="B595" s="100">
        <f t="shared" si="9"/>
        <v>46122</v>
      </c>
      <c r="C595" s="105" t="s">
        <v>136</v>
      </c>
      <c r="D595" s="102">
        <v>2</v>
      </c>
      <c r="E595" s="107">
        <f>'BITÁCORA CALIDAD DE AGUA '!AZ224</f>
        <v>0</v>
      </c>
      <c r="F595" s="107">
        <f>'BITÁCORA CALIDAD DE AGUA '!BC224</f>
        <v>0</v>
      </c>
      <c r="G595" s="107">
        <f>'BITÁCORA CALIDAD DE AGUA '!BF224</f>
        <v>0</v>
      </c>
      <c r="H595" s="107">
        <f>'BITÁCORA CALIDAD DE AGUA '!BI224</f>
        <v>120</v>
      </c>
      <c r="I595" s="107">
        <f>'BITÁCORA CALIDAD DE AGUA '!BL224</f>
        <v>450</v>
      </c>
      <c r="J595" s="107">
        <f>'BITÁCORA CALIDAD DE AGUA '!BO224</f>
        <v>1000</v>
      </c>
      <c r="K595" s="107">
        <f>'BITÁCORA CALIDAD DE AGUA '!BR224</f>
        <v>1000</v>
      </c>
      <c r="L595" s="107">
        <f>'BITÁCORA CALIDAD DE AGUA '!BU224</f>
        <v>0</v>
      </c>
      <c r="M595" s="107">
        <f>'BITÁCORA CALIDAD DE AGUA '!BX224</f>
        <v>0</v>
      </c>
      <c r="N595" s="107">
        <f>'BITÁCORA CALIDAD DE AGUA '!CA224</f>
        <v>0</v>
      </c>
      <c r="O595" s="107">
        <f>'BITÁCORA CALIDAD DE AGUA '!CD224</f>
        <v>0</v>
      </c>
      <c r="P595" s="101">
        <f>'BITÁCORA CALIDAD DE AGUA '!CG224</f>
        <v>0</v>
      </c>
      <c r="Q595" s="101">
        <f>'BITÁCORA CALIDAD DE AGUA '!CJ224</f>
        <v>0</v>
      </c>
      <c r="R595" s="101">
        <f>'BITÁCORA CALIDAD DE AGUA '!CM224</f>
        <v>0</v>
      </c>
      <c r="S595" s="101">
        <f>'BITÁCORA CALIDAD DE AGUA '!CP224</f>
        <v>0</v>
      </c>
      <c r="T595" s="138"/>
      <c r="U595" s="138"/>
      <c r="V595" s="138"/>
      <c r="W595" s="101">
        <f>INDEX('Tabla datos 1'!E595:V595,MATCH(DASHBOARD!$B$96,'Tabla datos 1'!$E$1:$V$1,0))</f>
        <v>0</v>
      </c>
      <c r="X595" s="101">
        <f>INDEX('Tabla datos 1'!E595:V595,MATCH(DASHBOARD!$B$275,'Tabla datos 1'!$E$1:$V$1,0))</f>
        <v>0</v>
      </c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</row>
    <row r="596" spans="1:35" s="99" customFormat="1" ht="12.2" customHeight="1" x14ac:dyDescent="0.25">
      <c r="A596" s="82">
        <v>595</v>
      </c>
      <c r="B596" s="100">
        <f t="shared" si="9"/>
        <v>46122</v>
      </c>
      <c r="C596" s="105" t="s">
        <v>137</v>
      </c>
      <c r="D596" s="102">
        <v>2</v>
      </c>
      <c r="E596" s="107">
        <f>'BITÁCORA CALIDAD DE AGUA '!AZ225</f>
        <v>0</v>
      </c>
      <c r="F596" s="107">
        <f>'BITÁCORA CALIDAD DE AGUA '!BC225</f>
        <v>0</v>
      </c>
      <c r="G596" s="107">
        <f>'BITÁCORA CALIDAD DE AGUA '!BF225</f>
        <v>0</v>
      </c>
      <c r="H596" s="107">
        <f>'BITÁCORA CALIDAD DE AGUA '!BI225</f>
        <v>0</v>
      </c>
      <c r="I596" s="107">
        <f>'BITÁCORA CALIDAD DE AGUA '!BL225</f>
        <v>0</v>
      </c>
      <c r="J596" s="107">
        <f>'BITÁCORA CALIDAD DE AGUA '!BO225</f>
        <v>0</v>
      </c>
      <c r="K596" s="107">
        <f>'BITÁCORA CALIDAD DE AGUA '!BR225</f>
        <v>0</v>
      </c>
      <c r="L596" s="107">
        <f>'BITÁCORA CALIDAD DE AGUA '!BU225</f>
        <v>0</v>
      </c>
      <c r="M596" s="107">
        <f>'BITÁCORA CALIDAD DE AGUA '!BX225</f>
        <v>0</v>
      </c>
      <c r="N596" s="107">
        <f>'BITÁCORA CALIDAD DE AGUA '!CA225</f>
        <v>0</v>
      </c>
      <c r="O596" s="107">
        <f>'BITÁCORA CALIDAD DE AGUA '!CD225</f>
        <v>0</v>
      </c>
      <c r="P596" s="101">
        <f>'BITÁCORA CALIDAD DE AGUA '!CG225</f>
        <v>0</v>
      </c>
      <c r="Q596" s="101">
        <f>'BITÁCORA CALIDAD DE AGUA '!CJ225</f>
        <v>0</v>
      </c>
      <c r="R596" s="101">
        <f>'BITÁCORA CALIDAD DE AGUA '!CM225</f>
        <v>0</v>
      </c>
      <c r="S596" s="101">
        <f>'BITÁCORA CALIDAD DE AGUA '!CP225</f>
        <v>0</v>
      </c>
      <c r="T596" s="138"/>
      <c r="U596" s="138"/>
      <c r="V596" s="138"/>
      <c r="W596" s="101">
        <f>INDEX('Tabla datos 1'!E596:V596,MATCH(DASHBOARD!$B$96,'Tabla datos 1'!$E$1:$V$1,0))</f>
        <v>0</v>
      </c>
      <c r="X596" s="101">
        <f>INDEX('Tabla datos 1'!E596:V596,MATCH(DASHBOARD!$B$275,'Tabla datos 1'!$E$1:$V$1,0))</f>
        <v>0</v>
      </c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</row>
    <row r="597" spans="1:35" s="99" customFormat="1" ht="12.2" customHeight="1" x14ac:dyDescent="0.25">
      <c r="A597" s="82">
        <v>596</v>
      </c>
      <c r="B597" s="100">
        <f t="shared" si="9"/>
        <v>46122</v>
      </c>
      <c r="C597" s="105" t="s">
        <v>138</v>
      </c>
      <c r="D597" s="102">
        <v>2</v>
      </c>
      <c r="E597" s="107">
        <f>'BITÁCORA CALIDAD DE AGUA '!AZ226</f>
        <v>0</v>
      </c>
      <c r="F597" s="107">
        <f>'BITÁCORA CALIDAD DE AGUA '!BC226</f>
        <v>0</v>
      </c>
      <c r="G597" s="107">
        <f>'BITÁCORA CALIDAD DE AGUA '!BF226</f>
        <v>0</v>
      </c>
      <c r="H597" s="107">
        <f>'BITÁCORA CALIDAD DE AGUA '!BI226</f>
        <v>0</v>
      </c>
      <c r="I597" s="107">
        <f>'BITÁCORA CALIDAD DE AGUA '!BL226</f>
        <v>0</v>
      </c>
      <c r="J597" s="107">
        <f>'BITÁCORA CALIDAD DE AGUA '!BO226</f>
        <v>0</v>
      </c>
      <c r="K597" s="107">
        <f>'BITÁCORA CALIDAD DE AGUA '!BR226</f>
        <v>0</v>
      </c>
      <c r="L597" s="107">
        <f>'BITÁCORA CALIDAD DE AGUA '!BU226</f>
        <v>0</v>
      </c>
      <c r="M597" s="107">
        <f>'BITÁCORA CALIDAD DE AGUA '!BX226</f>
        <v>0</v>
      </c>
      <c r="N597" s="107">
        <f>'BITÁCORA CALIDAD DE AGUA '!CA226</f>
        <v>0</v>
      </c>
      <c r="O597" s="107">
        <f>'BITÁCORA CALIDAD DE AGUA '!CD226</f>
        <v>0</v>
      </c>
      <c r="P597" s="101">
        <f>'BITÁCORA CALIDAD DE AGUA '!CG226</f>
        <v>0</v>
      </c>
      <c r="Q597" s="101">
        <f>'BITÁCORA CALIDAD DE AGUA '!CJ226</f>
        <v>0</v>
      </c>
      <c r="R597" s="101">
        <f>'BITÁCORA CALIDAD DE AGUA '!CM226</f>
        <v>0</v>
      </c>
      <c r="S597" s="101">
        <f>'BITÁCORA CALIDAD DE AGUA '!CP226</f>
        <v>0</v>
      </c>
      <c r="T597" s="138"/>
      <c r="U597" s="138"/>
      <c r="V597" s="138"/>
      <c r="W597" s="101">
        <f>INDEX('Tabla datos 1'!E597:V597,MATCH(DASHBOARD!$B$96,'Tabla datos 1'!$E$1:$V$1,0))</f>
        <v>0</v>
      </c>
      <c r="X597" s="101">
        <f>INDEX('Tabla datos 1'!E597:V597,MATCH(DASHBOARD!$B$275,'Tabla datos 1'!$E$1:$V$1,0))</f>
        <v>0</v>
      </c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</row>
    <row r="598" spans="1:35" s="99" customFormat="1" ht="12.2" customHeight="1" x14ac:dyDescent="0.25">
      <c r="A598" s="82">
        <v>597</v>
      </c>
      <c r="B598" s="100">
        <f t="shared" si="9"/>
        <v>46122</v>
      </c>
      <c r="C598" s="105" t="s">
        <v>139</v>
      </c>
      <c r="D598" s="102">
        <v>2</v>
      </c>
      <c r="E598" s="107">
        <f>'BITÁCORA CALIDAD DE AGUA '!AZ227</f>
        <v>0</v>
      </c>
      <c r="F598" s="107">
        <f>'BITÁCORA CALIDAD DE AGUA '!BC227</f>
        <v>0</v>
      </c>
      <c r="G598" s="107">
        <f>'BITÁCORA CALIDAD DE AGUA '!BF227</f>
        <v>0</v>
      </c>
      <c r="H598" s="107">
        <f>'BITÁCORA CALIDAD DE AGUA '!BI227</f>
        <v>0</v>
      </c>
      <c r="I598" s="107">
        <f>'BITÁCORA CALIDAD DE AGUA '!BL227</f>
        <v>0</v>
      </c>
      <c r="J598" s="107">
        <f>'BITÁCORA CALIDAD DE AGUA '!BO227</f>
        <v>0</v>
      </c>
      <c r="K598" s="107">
        <f>'BITÁCORA CALIDAD DE AGUA '!BR227</f>
        <v>0</v>
      </c>
      <c r="L598" s="107">
        <f>'BITÁCORA CALIDAD DE AGUA '!BU227</f>
        <v>0</v>
      </c>
      <c r="M598" s="107">
        <f>'BITÁCORA CALIDAD DE AGUA '!BX227</f>
        <v>0</v>
      </c>
      <c r="N598" s="107">
        <f>'BITÁCORA CALIDAD DE AGUA '!CA227</f>
        <v>0</v>
      </c>
      <c r="O598" s="107">
        <f>'BITÁCORA CALIDAD DE AGUA '!CD227</f>
        <v>0</v>
      </c>
      <c r="P598" s="101">
        <f>'BITÁCORA CALIDAD DE AGUA '!CG227</f>
        <v>0</v>
      </c>
      <c r="Q598" s="101">
        <f>'BITÁCORA CALIDAD DE AGUA '!CJ227</f>
        <v>0</v>
      </c>
      <c r="R598" s="101">
        <f>'BITÁCORA CALIDAD DE AGUA '!CM227</f>
        <v>0</v>
      </c>
      <c r="S598" s="101">
        <f>'BITÁCORA CALIDAD DE AGUA '!CP227</f>
        <v>0</v>
      </c>
      <c r="T598" s="138"/>
      <c r="U598" s="138"/>
      <c r="V598" s="138"/>
      <c r="W598" s="101">
        <f>INDEX('Tabla datos 1'!E598:V598,MATCH(DASHBOARD!$B$96,'Tabla datos 1'!$E$1:$V$1,0))</f>
        <v>0</v>
      </c>
      <c r="X598" s="101">
        <f>INDEX('Tabla datos 1'!E598:V598,MATCH(DASHBOARD!$B$275,'Tabla datos 1'!$E$1:$V$1,0))</f>
        <v>0</v>
      </c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</row>
    <row r="599" spans="1:35" s="99" customFormat="1" ht="12.2" customHeight="1" x14ac:dyDescent="0.25">
      <c r="A599" s="82">
        <v>598</v>
      </c>
      <c r="B599" s="100">
        <f t="shared" si="9"/>
        <v>46122</v>
      </c>
      <c r="C599" s="105" t="s">
        <v>140</v>
      </c>
      <c r="D599" s="102">
        <v>2</v>
      </c>
      <c r="E599" s="107">
        <f>'BITÁCORA CALIDAD DE AGUA '!AZ228</f>
        <v>0</v>
      </c>
      <c r="F599" s="107">
        <f>'BITÁCORA CALIDAD DE AGUA '!BC228</f>
        <v>0</v>
      </c>
      <c r="G599" s="107">
        <f>'BITÁCORA CALIDAD DE AGUA '!BF228</f>
        <v>0</v>
      </c>
      <c r="H599" s="107">
        <f>'BITÁCORA CALIDAD DE AGUA '!BI228</f>
        <v>0</v>
      </c>
      <c r="I599" s="107">
        <f>'BITÁCORA CALIDAD DE AGUA '!BL228</f>
        <v>0</v>
      </c>
      <c r="J599" s="107">
        <f>'BITÁCORA CALIDAD DE AGUA '!BO228</f>
        <v>0</v>
      </c>
      <c r="K599" s="107">
        <f>'BITÁCORA CALIDAD DE AGUA '!BR228</f>
        <v>0</v>
      </c>
      <c r="L599" s="107">
        <f>'BITÁCORA CALIDAD DE AGUA '!BU228</f>
        <v>0</v>
      </c>
      <c r="M599" s="107">
        <f>'BITÁCORA CALIDAD DE AGUA '!BX228</f>
        <v>0</v>
      </c>
      <c r="N599" s="107">
        <f>'BITÁCORA CALIDAD DE AGUA '!CA228</f>
        <v>0</v>
      </c>
      <c r="O599" s="107">
        <f>'BITÁCORA CALIDAD DE AGUA '!CD228</f>
        <v>0</v>
      </c>
      <c r="P599" s="101">
        <f>'BITÁCORA CALIDAD DE AGUA '!CG228</f>
        <v>0</v>
      </c>
      <c r="Q599" s="101">
        <f>'BITÁCORA CALIDAD DE AGUA '!CJ228</f>
        <v>0</v>
      </c>
      <c r="R599" s="101">
        <f>'BITÁCORA CALIDAD DE AGUA '!CM228</f>
        <v>0</v>
      </c>
      <c r="S599" s="101">
        <f>'BITÁCORA CALIDAD DE AGUA '!CP228</f>
        <v>0</v>
      </c>
      <c r="T599" s="138"/>
      <c r="U599" s="138"/>
      <c r="V599" s="138"/>
      <c r="W599" s="101">
        <f>INDEX('Tabla datos 1'!E599:V599,MATCH(DASHBOARD!$B$96,'Tabla datos 1'!$E$1:$V$1,0))</f>
        <v>0</v>
      </c>
      <c r="X599" s="101">
        <f>INDEX('Tabla datos 1'!E599:V599,MATCH(DASHBOARD!$B$275,'Tabla datos 1'!$E$1:$V$1,0))</f>
        <v>0</v>
      </c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</row>
    <row r="600" spans="1:35" s="99" customFormat="1" ht="12.2" customHeight="1" x14ac:dyDescent="0.25">
      <c r="A600" s="82">
        <v>599</v>
      </c>
      <c r="B600" s="100">
        <f t="shared" si="9"/>
        <v>46122</v>
      </c>
      <c r="C600" s="105" t="s">
        <v>141</v>
      </c>
      <c r="D600" s="102">
        <v>2</v>
      </c>
      <c r="E600" s="107">
        <f>'BITÁCORA CALIDAD DE AGUA '!AZ229</f>
        <v>0</v>
      </c>
      <c r="F600" s="107">
        <f>'BITÁCORA CALIDAD DE AGUA '!BC229</f>
        <v>0</v>
      </c>
      <c r="G600" s="107">
        <f>'BITÁCORA CALIDAD DE AGUA '!BF229</f>
        <v>0</v>
      </c>
      <c r="H600" s="107">
        <f>'BITÁCORA CALIDAD DE AGUA '!BI229</f>
        <v>0</v>
      </c>
      <c r="I600" s="107">
        <f>'BITÁCORA CALIDAD DE AGUA '!BL229</f>
        <v>0</v>
      </c>
      <c r="J600" s="107">
        <f>'BITÁCORA CALIDAD DE AGUA '!BO229</f>
        <v>0</v>
      </c>
      <c r="K600" s="107">
        <f>'BITÁCORA CALIDAD DE AGUA '!BR229</f>
        <v>0</v>
      </c>
      <c r="L600" s="107">
        <f>'BITÁCORA CALIDAD DE AGUA '!BU229</f>
        <v>0</v>
      </c>
      <c r="M600" s="107">
        <f>'BITÁCORA CALIDAD DE AGUA '!BX229</f>
        <v>0</v>
      </c>
      <c r="N600" s="107">
        <f>'BITÁCORA CALIDAD DE AGUA '!CA229</f>
        <v>0</v>
      </c>
      <c r="O600" s="107">
        <f>'BITÁCORA CALIDAD DE AGUA '!CD229</f>
        <v>0</v>
      </c>
      <c r="P600" s="101">
        <f>'BITÁCORA CALIDAD DE AGUA '!CG229</f>
        <v>0</v>
      </c>
      <c r="Q600" s="101">
        <f>'BITÁCORA CALIDAD DE AGUA '!CJ229</f>
        <v>0</v>
      </c>
      <c r="R600" s="101">
        <f>'BITÁCORA CALIDAD DE AGUA '!CM229</f>
        <v>0</v>
      </c>
      <c r="S600" s="101">
        <f>'BITÁCORA CALIDAD DE AGUA '!CP229</f>
        <v>0</v>
      </c>
      <c r="T600" s="138"/>
      <c r="U600" s="138"/>
      <c r="V600" s="138"/>
      <c r="W600" s="101">
        <f>INDEX('Tabla datos 1'!E600:V600,MATCH(DASHBOARD!$B$96,'Tabla datos 1'!$E$1:$V$1,0))</f>
        <v>0</v>
      </c>
      <c r="X600" s="101">
        <f>INDEX('Tabla datos 1'!E600:V600,MATCH(DASHBOARD!$B$275,'Tabla datos 1'!$E$1:$V$1,0))</f>
        <v>0</v>
      </c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</row>
    <row r="601" spans="1:35" s="99" customFormat="1" ht="12.2" customHeight="1" x14ac:dyDescent="0.25">
      <c r="A601" s="82">
        <v>600</v>
      </c>
      <c r="B601" s="100">
        <f t="shared" si="9"/>
        <v>46122</v>
      </c>
      <c r="C601" s="105" t="s">
        <v>142</v>
      </c>
      <c r="D601" s="102">
        <v>2</v>
      </c>
      <c r="E601" s="107">
        <f>'BITÁCORA CALIDAD DE AGUA '!AZ230</f>
        <v>0</v>
      </c>
      <c r="F601" s="107">
        <f>'BITÁCORA CALIDAD DE AGUA '!BC230</f>
        <v>0</v>
      </c>
      <c r="G601" s="107">
        <f>'BITÁCORA CALIDAD DE AGUA '!BF230</f>
        <v>0</v>
      </c>
      <c r="H601" s="107">
        <f>'BITÁCORA CALIDAD DE AGUA '!BI230</f>
        <v>0</v>
      </c>
      <c r="I601" s="107">
        <f>'BITÁCORA CALIDAD DE AGUA '!BL230</f>
        <v>0</v>
      </c>
      <c r="J601" s="107">
        <f>'BITÁCORA CALIDAD DE AGUA '!BO230</f>
        <v>0</v>
      </c>
      <c r="K601" s="107">
        <f>'BITÁCORA CALIDAD DE AGUA '!BR230</f>
        <v>0</v>
      </c>
      <c r="L601" s="107">
        <f>'BITÁCORA CALIDAD DE AGUA '!BU230</f>
        <v>0</v>
      </c>
      <c r="M601" s="107">
        <f>'BITÁCORA CALIDAD DE AGUA '!BX230</f>
        <v>0</v>
      </c>
      <c r="N601" s="107">
        <f>'BITÁCORA CALIDAD DE AGUA '!CA230</f>
        <v>0</v>
      </c>
      <c r="O601" s="107">
        <f>'BITÁCORA CALIDAD DE AGUA '!CD230</f>
        <v>0</v>
      </c>
      <c r="P601" s="101">
        <f>'BITÁCORA CALIDAD DE AGUA '!CG230</f>
        <v>0</v>
      </c>
      <c r="Q601" s="101">
        <f>'BITÁCORA CALIDAD DE AGUA '!CJ230</f>
        <v>0</v>
      </c>
      <c r="R601" s="101">
        <f>'BITÁCORA CALIDAD DE AGUA '!CM230</f>
        <v>0</v>
      </c>
      <c r="S601" s="101">
        <f>'BITÁCORA CALIDAD DE AGUA '!CP230</f>
        <v>0</v>
      </c>
      <c r="T601" s="138"/>
      <c r="U601" s="138"/>
      <c r="V601" s="138"/>
      <c r="W601" s="101">
        <f>INDEX('Tabla datos 1'!E601:V601,MATCH(DASHBOARD!$B$96,'Tabla datos 1'!$E$1:$V$1,0))</f>
        <v>0</v>
      </c>
      <c r="X601" s="101">
        <f>INDEX('Tabla datos 1'!E601:V601,MATCH(DASHBOARD!$B$275,'Tabla datos 1'!$E$1:$V$1,0))</f>
        <v>0</v>
      </c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</row>
    <row r="602" spans="1:35" s="99" customFormat="1" ht="12.2" customHeight="1" x14ac:dyDescent="0.25">
      <c r="A602" s="82">
        <v>601</v>
      </c>
      <c r="B602" s="100">
        <f t="shared" si="9"/>
        <v>46122</v>
      </c>
      <c r="C602" s="105" t="s">
        <v>143</v>
      </c>
      <c r="D602" s="102">
        <v>2</v>
      </c>
      <c r="E602" s="107">
        <f>'BITÁCORA CALIDAD DE AGUA '!AZ231</f>
        <v>0</v>
      </c>
      <c r="F602" s="107">
        <f>'BITÁCORA CALIDAD DE AGUA '!BC231</f>
        <v>0</v>
      </c>
      <c r="G602" s="107">
        <f>'BITÁCORA CALIDAD DE AGUA '!BF231</f>
        <v>0</v>
      </c>
      <c r="H602" s="107">
        <f>'BITÁCORA CALIDAD DE AGUA '!BI231</f>
        <v>0</v>
      </c>
      <c r="I602" s="107">
        <f>'BITÁCORA CALIDAD DE AGUA '!BL231</f>
        <v>0</v>
      </c>
      <c r="J602" s="107">
        <f>'BITÁCORA CALIDAD DE AGUA '!BO231</f>
        <v>0</v>
      </c>
      <c r="K602" s="107">
        <f>'BITÁCORA CALIDAD DE AGUA '!BR231</f>
        <v>0</v>
      </c>
      <c r="L602" s="107">
        <f>'BITÁCORA CALIDAD DE AGUA '!BU231</f>
        <v>0</v>
      </c>
      <c r="M602" s="107">
        <f>'BITÁCORA CALIDAD DE AGUA '!BX231</f>
        <v>0</v>
      </c>
      <c r="N602" s="107">
        <f>'BITÁCORA CALIDAD DE AGUA '!CA231</f>
        <v>0</v>
      </c>
      <c r="O602" s="107">
        <f>'BITÁCORA CALIDAD DE AGUA '!CD231</f>
        <v>0</v>
      </c>
      <c r="P602" s="101">
        <f>'BITÁCORA CALIDAD DE AGUA '!CG231</f>
        <v>0</v>
      </c>
      <c r="Q602" s="101">
        <f>'BITÁCORA CALIDAD DE AGUA '!CJ231</f>
        <v>0</v>
      </c>
      <c r="R602" s="101">
        <f>'BITÁCORA CALIDAD DE AGUA '!CM231</f>
        <v>0</v>
      </c>
      <c r="S602" s="101">
        <f>'BITÁCORA CALIDAD DE AGUA '!CP231</f>
        <v>0</v>
      </c>
      <c r="T602" s="138"/>
      <c r="U602" s="138"/>
      <c r="V602" s="138"/>
      <c r="W602" s="101">
        <f>INDEX('Tabla datos 1'!E602:V602,MATCH(DASHBOARD!$B$96,'Tabla datos 1'!$E$1:$V$1,0))</f>
        <v>0</v>
      </c>
      <c r="X602" s="101">
        <f>INDEX('Tabla datos 1'!E602:V602,MATCH(DASHBOARD!$B$275,'Tabla datos 1'!$E$1:$V$1,0))</f>
        <v>0</v>
      </c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</row>
    <row r="603" spans="1:35" s="99" customFormat="1" ht="12.2" customHeight="1" x14ac:dyDescent="0.25">
      <c r="A603" s="82">
        <v>602</v>
      </c>
      <c r="B603" s="100">
        <f t="shared" si="9"/>
        <v>46122</v>
      </c>
      <c r="C603" s="105" t="s">
        <v>144</v>
      </c>
      <c r="D603" s="102">
        <v>2</v>
      </c>
      <c r="E603" s="107">
        <f>'BITÁCORA CALIDAD DE AGUA '!AZ232</f>
        <v>0</v>
      </c>
      <c r="F603" s="107">
        <f>'BITÁCORA CALIDAD DE AGUA '!BC232</f>
        <v>0</v>
      </c>
      <c r="G603" s="107">
        <f>'BITÁCORA CALIDAD DE AGUA '!BF232</f>
        <v>0</v>
      </c>
      <c r="H603" s="107">
        <f>'BITÁCORA CALIDAD DE AGUA '!BI232</f>
        <v>0</v>
      </c>
      <c r="I603" s="107">
        <f>'BITÁCORA CALIDAD DE AGUA '!BL232</f>
        <v>0</v>
      </c>
      <c r="J603" s="107">
        <f>'BITÁCORA CALIDAD DE AGUA '!BO232</f>
        <v>0</v>
      </c>
      <c r="K603" s="107">
        <f>'BITÁCORA CALIDAD DE AGUA '!BR232</f>
        <v>0</v>
      </c>
      <c r="L603" s="107">
        <f>'BITÁCORA CALIDAD DE AGUA '!BU232</f>
        <v>0</v>
      </c>
      <c r="M603" s="107">
        <f>'BITÁCORA CALIDAD DE AGUA '!BX232</f>
        <v>0</v>
      </c>
      <c r="N603" s="107">
        <f>'BITÁCORA CALIDAD DE AGUA '!CA232</f>
        <v>0</v>
      </c>
      <c r="O603" s="107">
        <f>'BITÁCORA CALIDAD DE AGUA '!CD232</f>
        <v>0</v>
      </c>
      <c r="P603" s="101">
        <f>'BITÁCORA CALIDAD DE AGUA '!CG232</f>
        <v>0</v>
      </c>
      <c r="Q603" s="101">
        <f>'BITÁCORA CALIDAD DE AGUA '!CJ232</f>
        <v>0</v>
      </c>
      <c r="R603" s="101">
        <f>'BITÁCORA CALIDAD DE AGUA '!CM232</f>
        <v>0</v>
      </c>
      <c r="S603" s="101">
        <f>'BITÁCORA CALIDAD DE AGUA '!CP232</f>
        <v>0</v>
      </c>
      <c r="T603" s="138"/>
      <c r="U603" s="138"/>
      <c r="V603" s="138"/>
      <c r="W603" s="101">
        <f>INDEX('Tabla datos 1'!E603:V603,MATCH(DASHBOARD!$B$96,'Tabla datos 1'!$E$1:$V$1,0))</f>
        <v>0</v>
      </c>
      <c r="X603" s="101">
        <f>INDEX('Tabla datos 1'!E603:V603,MATCH(DASHBOARD!$B$275,'Tabla datos 1'!$E$1:$V$1,0))</f>
        <v>0</v>
      </c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</row>
    <row r="604" spans="1:35" s="99" customFormat="1" ht="12.2" customHeight="1" x14ac:dyDescent="0.25">
      <c r="A604" s="82">
        <v>603</v>
      </c>
      <c r="B604" s="100">
        <f t="shared" si="9"/>
        <v>46122</v>
      </c>
      <c r="C604" s="105" t="s">
        <v>145</v>
      </c>
      <c r="D604" s="102">
        <v>2</v>
      </c>
      <c r="E604" s="107">
        <f>'BITÁCORA CALIDAD DE AGUA '!AZ233</f>
        <v>0</v>
      </c>
      <c r="F604" s="107">
        <f>'BITÁCORA CALIDAD DE AGUA '!BC233</f>
        <v>0</v>
      </c>
      <c r="G604" s="107">
        <f>'BITÁCORA CALIDAD DE AGUA '!BF233</f>
        <v>0</v>
      </c>
      <c r="H604" s="107">
        <f>'BITÁCORA CALIDAD DE AGUA '!BI233</f>
        <v>0</v>
      </c>
      <c r="I604" s="107">
        <f>'BITÁCORA CALIDAD DE AGUA '!BL233</f>
        <v>0</v>
      </c>
      <c r="J604" s="107">
        <f>'BITÁCORA CALIDAD DE AGUA '!BO233</f>
        <v>0</v>
      </c>
      <c r="K604" s="107">
        <f>'BITÁCORA CALIDAD DE AGUA '!BR233</f>
        <v>0</v>
      </c>
      <c r="L604" s="107">
        <f>'BITÁCORA CALIDAD DE AGUA '!BU233</f>
        <v>0</v>
      </c>
      <c r="M604" s="107">
        <f>'BITÁCORA CALIDAD DE AGUA '!BX233</f>
        <v>0</v>
      </c>
      <c r="N604" s="107">
        <f>'BITÁCORA CALIDAD DE AGUA '!CA233</f>
        <v>0</v>
      </c>
      <c r="O604" s="107">
        <f>'BITÁCORA CALIDAD DE AGUA '!CD233</f>
        <v>0</v>
      </c>
      <c r="P604" s="101">
        <f>'BITÁCORA CALIDAD DE AGUA '!CG233</f>
        <v>0</v>
      </c>
      <c r="Q604" s="101">
        <f>'BITÁCORA CALIDAD DE AGUA '!CJ233</f>
        <v>0</v>
      </c>
      <c r="R604" s="101">
        <f>'BITÁCORA CALIDAD DE AGUA '!CM233</f>
        <v>0</v>
      </c>
      <c r="S604" s="101">
        <f>'BITÁCORA CALIDAD DE AGUA '!CP233</f>
        <v>0</v>
      </c>
      <c r="T604" s="138"/>
      <c r="U604" s="138"/>
      <c r="V604" s="138"/>
      <c r="W604" s="101">
        <f>INDEX('Tabla datos 1'!E604:V604,MATCH(DASHBOARD!$B$96,'Tabla datos 1'!$E$1:$V$1,0))</f>
        <v>0</v>
      </c>
      <c r="X604" s="101">
        <f>INDEX('Tabla datos 1'!E604:V604,MATCH(DASHBOARD!$B$275,'Tabla datos 1'!$E$1:$V$1,0))</f>
        <v>0</v>
      </c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</row>
    <row r="605" spans="1:35" s="99" customFormat="1" ht="12.2" customHeight="1" x14ac:dyDescent="0.25">
      <c r="A605" s="82">
        <v>604</v>
      </c>
      <c r="B605" s="100">
        <f t="shared" si="9"/>
        <v>46122</v>
      </c>
      <c r="C605" s="105" t="s">
        <v>146</v>
      </c>
      <c r="D605" s="102">
        <v>2</v>
      </c>
      <c r="E605" s="107">
        <f>'BITÁCORA CALIDAD DE AGUA '!AZ234</f>
        <v>0</v>
      </c>
      <c r="F605" s="107">
        <f>'BITÁCORA CALIDAD DE AGUA '!BC234</f>
        <v>0</v>
      </c>
      <c r="G605" s="107">
        <f>'BITÁCORA CALIDAD DE AGUA '!BF234</f>
        <v>0</v>
      </c>
      <c r="H605" s="107">
        <f>'BITÁCORA CALIDAD DE AGUA '!BI234</f>
        <v>0</v>
      </c>
      <c r="I605" s="107">
        <f>'BITÁCORA CALIDAD DE AGUA '!BL234</f>
        <v>0</v>
      </c>
      <c r="J605" s="107">
        <f>'BITÁCORA CALIDAD DE AGUA '!BO234</f>
        <v>0</v>
      </c>
      <c r="K605" s="107">
        <f>'BITÁCORA CALIDAD DE AGUA '!BR234</f>
        <v>0</v>
      </c>
      <c r="L605" s="107">
        <f>'BITÁCORA CALIDAD DE AGUA '!BU234</f>
        <v>0</v>
      </c>
      <c r="M605" s="107">
        <f>'BITÁCORA CALIDAD DE AGUA '!BX234</f>
        <v>0</v>
      </c>
      <c r="N605" s="107">
        <f>'BITÁCORA CALIDAD DE AGUA '!CA234</f>
        <v>0</v>
      </c>
      <c r="O605" s="107">
        <f>'BITÁCORA CALIDAD DE AGUA '!CD234</f>
        <v>0</v>
      </c>
      <c r="P605" s="101">
        <f>'BITÁCORA CALIDAD DE AGUA '!CG234</f>
        <v>0</v>
      </c>
      <c r="Q605" s="101">
        <f>'BITÁCORA CALIDAD DE AGUA '!CJ234</f>
        <v>0</v>
      </c>
      <c r="R605" s="101">
        <f>'BITÁCORA CALIDAD DE AGUA '!CM234</f>
        <v>0</v>
      </c>
      <c r="S605" s="101">
        <f>'BITÁCORA CALIDAD DE AGUA '!CP234</f>
        <v>0</v>
      </c>
      <c r="T605" s="138"/>
      <c r="U605" s="138"/>
      <c r="V605" s="138"/>
      <c r="W605" s="101">
        <f>INDEX('Tabla datos 1'!E605:V605,MATCH(DASHBOARD!$B$96,'Tabla datos 1'!$E$1:$V$1,0))</f>
        <v>0</v>
      </c>
      <c r="X605" s="101">
        <f>INDEX('Tabla datos 1'!E605:V605,MATCH(DASHBOARD!$B$275,'Tabla datos 1'!$E$1:$V$1,0))</f>
        <v>0</v>
      </c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</row>
    <row r="606" spans="1:35" s="99" customFormat="1" x14ac:dyDescent="0.25">
      <c r="A606" s="82">
        <v>605</v>
      </c>
      <c r="B606" s="100">
        <f t="shared" si="9"/>
        <v>46122</v>
      </c>
      <c r="C606" s="105" t="s">
        <v>147</v>
      </c>
      <c r="D606" s="102">
        <v>2</v>
      </c>
      <c r="E606" s="107">
        <f>'BITÁCORA CALIDAD DE AGUA '!AZ235</f>
        <v>0</v>
      </c>
      <c r="F606" s="107">
        <f>'BITÁCORA CALIDAD DE AGUA '!BC235</f>
        <v>0</v>
      </c>
      <c r="G606" s="107">
        <f>'BITÁCORA CALIDAD DE AGUA '!BF235</f>
        <v>0</v>
      </c>
      <c r="H606" s="107">
        <f>'BITÁCORA CALIDAD DE AGUA '!BI235</f>
        <v>0</v>
      </c>
      <c r="I606" s="107">
        <f>'BITÁCORA CALIDAD DE AGUA '!BL235</f>
        <v>0</v>
      </c>
      <c r="J606" s="107">
        <f>'BITÁCORA CALIDAD DE AGUA '!BO235</f>
        <v>0</v>
      </c>
      <c r="K606" s="107">
        <f>'BITÁCORA CALIDAD DE AGUA '!BR235</f>
        <v>0</v>
      </c>
      <c r="L606" s="107">
        <f>'BITÁCORA CALIDAD DE AGUA '!BU235</f>
        <v>0</v>
      </c>
      <c r="M606" s="107">
        <f>'BITÁCORA CALIDAD DE AGUA '!BX235</f>
        <v>0</v>
      </c>
      <c r="N606" s="107">
        <f>'BITÁCORA CALIDAD DE AGUA '!CA235</f>
        <v>0</v>
      </c>
      <c r="O606" s="107">
        <f>'BITÁCORA CALIDAD DE AGUA '!CD235</f>
        <v>0</v>
      </c>
      <c r="P606" s="101">
        <f>'BITÁCORA CALIDAD DE AGUA '!CG235</f>
        <v>0</v>
      </c>
      <c r="Q606" s="101">
        <f>'BITÁCORA CALIDAD DE AGUA '!CJ235</f>
        <v>0</v>
      </c>
      <c r="R606" s="101">
        <f>'BITÁCORA CALIDAD DE AGUA '!CM235</f>
        <v>0</v>
      </c>
      <c r="S606" s="101">
        <f>'BITÁCORA CALIDAD DE AGUA '!CP235</f>
        <v>0</v>
      </c>
      <c r="T606" s="138"/>
      <c r="U606" s="138"/>
      <c r="V606" s="138"/>
      <c r="W606" s="101">
        <f>INDEX('Tabla datos 1'!E606:V606,MATCH(DASHBOARD!$B$96,'Tabla datos 1'!$E$1:$V$1,0))</f>
        <v>0</v>
      </c>
      <c r="X606" s="101">
        <f>INDEX('Tabla datos 1'!E606:V606,MATCH(DASHBOARD!$B$275,'Tabla datos 1'!$E$1:$V$1,0))</f>
        <v>0</v>
      </c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</row>
    <row r="607" spans="1:35" s="99" customFormat="1" x14ac:dyDescent="0.25">
      <c r="A607" s="82">
        <v>606</v>
      </c>
      <c r="B607" s="100">
        <f t="shared" si="9"/>
        <v>46122</v>
      </c>
      <c r="C607" s="105" t="s">
        <v>148</v>
      </c>
      <c r="D607" s="102">
        <v>2</v>
      </c>
      <c r="E607" s="107">
        <f>'BITÁCORA CALIDAD DE AGUA '!AZ236</f>
        <v>0</v>
      </c>
      <c r="F607" s="107">
        <f>'BITÁCORA CALIDAD DE AGUA '!BC236</f>
        <v>0</v>
      </c>
      <c r="G607" s="107">
        <f>'BITÁCORA CALIDAD DE AGUA '!BF236</f>
        <v>0</v>
      </c>
      <c r="H607" s="107">
        <f>'BITÁCORA CALIDAD DE AGUA '!BI236</f>
        <v>0</v>
      </c>
      <c r="I607" s="107">
        <f>'BITÁCORA CALIDAD DE AGUA '!BL236</f>
        <v>0</v>
      </c>
      <c r="J607" s="107">
        <f>'BITÁCORA CALIDAD DE AGUA '!BO236</f>
        <v>0</v>
      </c>
      <c r="K607" s="107">
        <f>'BITÁCORA CALIDAD DE AGUA '!BR236</f>
        <v>0</v>
      </c>
      <c r="L607" s="107">
        <f>'BITÁCORA CALIDAD DE AGUA '!BU236</f>
        <v>0</v>
      </c>
      <c r="M607" s="107">
        <f>'BITÁCORA CALIDAD DE AGUA '!BX236</f>
        <v>0</v>
      </c>
      <c r="N607" s="107">
        <f>'BITÁCORA CALIDAD DE AGUA '!CA236</f>
        <v>0</v>
      </c>
      <c r="O607" s="107">
        <f>'BITÁCORA CALIDAD DE AGUA '!CD236</f>
        <v>0</v>
      </c>
      <c r="P607" s="101">
        <f>'BITÁCORA CALIDAD DE AGUA '!CG236</f>
        <v>0</v>
      </c>
      <c r="Q607" s="101">
        <f>'BITÁCORA CALIDAD DE AGUA '!CJ236</f>
        <v>0</v>
      </c>
      <c r="R607" s="101">
        <f>'BITÁCORA CALIDAD DE AGUA '!CM236</f>
        <v>0</v>
      </c>
      <c r="S607" s="101">
        <f>'BITÁCORA CALIDAD DE AGUA '!CP236</f>
        <v>0</v>
      </c>
      <c r="T607" s="138"/>
      <c r="U607" s="138"/>
      <c r="V607" s="138"/>
      <c r="W607" s="101">
        <f>INDEX('Tabla datos 1'!E607:V607,MATCH(DASHBOARD!$B$96,'Tabla datos 1'!$E$1:$V$1,0))</f>
        <v>0</v>
      </c>
      <c r="X607" s="101">
        <f>INDEX('Tabla datos 1'!E607:V607,MATCH(DASHBOARD!$B$275,'Tabla datos 1'!$E$1:$V$1,0))</f>
        <v>0</v>
      </c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</row>
    <row r="608" spans="1:35" s="99" customFormat="1" x14ac:dyDescent="0.25">
      <c r="A608" s="82">
        <v>607</v>
      </c>
      <c r="B608" s="100">
        <f t="shared" si="9"/>
        <v>46122</v>
      </c>
      <c r="C608" s="105" t="s">
        <v>149</v>
      </c>
      <c r="D608" s="102">
        <v>2</v>
      </c>
      <c r="E608" s="107">
        <f>'BITÁCORA CALIDAD DE AGUA '!AZ237</f>
        <v>11780</v>
      </c>
      <c r="F608" s="107">
        <f>'BITÁCORA CALIDAD DE AGUA '!BC237</f>
        <v>5800</v>
      </c>
      <c r="G608" s="107">
        <f>'BITÁCORA CALIDAD DE AGUA '!BF237</f>
        <v>5830</v>
      </c>
      <c r="H608" s="107">
        <f>'BITÁCORA CALIDAD DE AGUA '!BI237</f>
        <v>0</v>
      </c>
      <c r="I608" s="107">
        <f>'BITÁCORA CALIDAD DE AGUA '!BL237</f>
        <v>0</v>
      </c>
      <c r="J608" s="107">
        <f>'BITÁCORA CALIDAD DE AGUA '!BO237</f>
        <v>0</v>
      </c>
      <c r="K608" s="107">
        <f>'BITÁCORA CALIDAD DE AGUA '!BR237</f>
        <v>0</v>
      </c>
      <c r="L608" s="107">
        <f>'BITÁCORA CALIDAD DE AGUA '!BU237</f>
        <v>4940</v>
      </c>
      <c r="M608" s="107">
        <f>'BITÁCORA CALIDAD DE AGUA '!BX237</f>
        <v>4970</v>
      </c>
      <c r="N608" s="107">
        <f>'BITÁCORA CALIDAD DE AGUA '!CA237</f>
        <v>13310</v>
      </c>
      <c r="O608" s="107">
        <f>'BITÁCORA CALIDAD DE AGUA '!CD237</f>
        <v>0</v>
      </c>
      <c r="P608" s="101">
        <f>'BITÁCORA CALIDAD DE AGUA '!CG237</f>
        <v>0</v>
      </c>
      <c r="Q608" s="101">
        <f>'BITÁCORA CALIDAD DE AGUA '!CJ237</f>
        <v>0</v>
      </c>
      <c r="R608" s="101">
        <f>'BITÁCORA CALIDAD DE AGUA '!CM237</f>
        <v>0</v>
      </c>
      <c r="S608" s="101">
        <f>'BITÁCORA CALIDAD DE AGUA '!CP237</f>
        <v>0</v>
      </c>
      <c r="T608" s="138"/>
      <c r="U608" s="138"/>
      <c r="V608" s="138"/>
      <c r="W608" s="101">
        <f>INDEX('Tabla datos 1'!E608:V608,MATCH(DASHBOARD!$B$96,'Tabla datos 1'!$E$1:$V$1,0))</f>
        <v>5830</v>
      </c>
      <c r="X608" s="101">
        <f>INDEX('Tabla datos 1'!E608:V608,MATCH(DASHBOARD!$B$275,'Tabla datos 1'!$E$1:$V$1,0))</f>
        <v>5830</v>
      </c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</row>
    <row r="609" spans="1:35" s="99" customFormat="1" x14ac:dyDescent="0.25">
      <c r="A609" s="82">
        <v>608</v>
      </c>
      <c r="B609" s="100">
        <f t="shared" si="9"/>
        <v>46122</v>
      </c>
      <c r="C609" s="105" t="s">
        <v>150</v>
      </c>
      <c r="D609" s="102">
        <v>2</v>
      </c>
      <c r="E609" s="107">
        <f>'BITÁCORA CALIDAD DE AGUA '!AZ238</f>
        <v>9382</v>
      </c>
      <c r="F609" s="107">
        <f>'BITÁCORA CALIDAD DE AGUA '!BC238</f>
        <v>4819</v>
      </c>
      <c r="G609" s="107">
        <f>'BITÁCORA CALIDAD DE AGUA '!BF238</f>
        <v>933</v>
      </c>
      <c r="H609" s="107">
        <f>'BITÁCORA CALIDAD DE AGUA '!BI238</f>
        <v>0</v>
      </c>
      <c r="I609" s="107">
        <f>'BITÁCORA CALIDAD DE AGUA '!BL238</f>
        <v>0</v>
      </c>
      <c r="J609" s="107">
        <f>'BITÁCORA CALIDAD DE AGUA '!BO238</f>
        <v>0</v>
      </c>
      <c r="K609" s="107">
        <f>'BITÁCORA CALIDAD DE AGUA '!BR238</f>
        <v>0</v>
      </c>
      <c r="L609" s="107">
        <f>'BITÁCORA CALIDAD DE AGUA '!BU238</f>
        <v>710</v>
      </c>
      <c r="M609" s="107">
        <f>'BITÁCORA CALIDAD DE AGUA '!BX238</f>
        <v>723</v>
      </c>
      <c r="N609" s="107">
        <f>'BITÁCORA CALIDAD DE AGUA '!CA238</f>
        <v>2246</v>
      </c>
      <c r="O609" s="107">
        <f>'BITÁCORA CALIDAD DE AGUA '!CD238</f>
        <v>0</v>
      </c>
      <c r="P609" s="101">
        <f>'BITÁCORA CALIDAD DE AGUA '!CG238</f>
        <v>0</v>
      </c>
      <c r="Q609" s="101">
        <f>'BITÁCORA CALIDAD DE AGUA '!CJ238</f>
        <v>0</v>
      </c>
      <c r="R609" s="101">
        <f>'BITÁCORA CALIDAD DE AGUA '!CM238</f>
        <v>0</v>
      </c>
      <c r="S609" s="101">
        <f>'BITÁCORA CALIDAD DE AGUA '!CP238</f>
        <v>0</v>
      </c>
      <c r="T609" s="138"/>
      <c r="U609" s="138"/>
      <c r="V609" s="138"/>
      <c r="W609" s="101">
        <f>INDEX('Tabla datos 1'!E609:V609,MATCH(DASHBOARD!$B$96,'Tabla datos 1'!$E$1:$V$1,0))</f>
        <v>933</v>
      </c>
      <c r="X609" s="101">
        <f>INDEX('Tabla datos 1'!E609:V609,MATCH(DASHBOARD!$B$275,'Tabla datos 1'!$E$1:$V$1,0))</f>
        <v>933</v>
      </c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</row>
    <row r="610" spans="1:35" s="112" customFormat="1" ht="15.75" thickBot="1" x14ac:dyDescent="0.3">
      <c r="A610" s="82">
        <v>609</v>
      </c>
      <c r="B610" s="100">
        <f t="shared" si="9"/>
        <v>46122</v>
      </c>
      <c r="C610" s="108" t="s">
        <v>151</v>
      </c>
      <c r="D610" s="109">
        <v>2</v>
      </c>
      <c r="E610" s="110">
        <f>'BITÁCORA CALIDAD DE AGUA '!AZ239</f>
        <v>0</v>
      </c>
      <c r="F610" s="110">
        <f>'BITÁCORA CALIDAD DE AGUA '!BC239</f>
        <v>0</v>
      </c>
      <c r="G610" s="110">
        <f>'BITÁCORA CALIDAD DE AGUA '!BF239</f>
        <v>0</v>
      </c>
      <c r="H610" s="110">
        <f>'BITÁCORA CALIDAD DE AGUA '!BI239</f>
        <v>0</v>
      </c>
      <c r="I610" s="110">
        <f>'BITÁCORA CALIDAD DE AGUA '!BL239</f>
        <v>0</v>
      </c>
      <c r="J610" s="110">
        <f>'BITÁCORA CALIDAD DE AGUA '!BO239</f>
        <v>0</v>
      </c>
      <c r="K610" s="110">
        <f>'BITÁCORA CALIDAD DE AGUA '!BR239</f>
        <v>0</v>
      </c>
      <c r="L610" s="110">
        <f>'BITÁCORA CALIDAD DE AGUA '!BU239</f>
        <v>0</v>
      </c>
      <c r="M610" s="110">
        <f>'BITÁCORA CALIDAD DE AGUA '!BX239</f>
        <v>0</v>
      </c>
      <c r="N610" s="110">
        <f>'BITÁCORA CALIDAD DE AGUA '!CA239</f>
        <v>0</v>
      </c>
      <c r="O610" s="110">
        <f>'BITÁCORA CALIDAD DE AGUA '!CD239</f>
        <v>0</v>
      </c>
      <c r="P610" s="111">
        <f>'BITÁCORA CALIDAD DE AGUA '!CG239</f>
        <v>0</v>
      </c>
      <c r="Q610" s="111">
        <f>'BITÁCORA CALIDAD DE AGUA '!CJ239</f>
        <v>0</v>
      </c>
      <c r="R610" s="111">
        <f>'BITÁCORA CALIDAD DE AGUA '!CM239</f>
        <v>0</v>
      </c>
      <c r="S610" s="111">
        <f>'BITÁCORA CALIDAD DE AGUA '!CP239</f>
        <v>0</v>
      </c>
      <c r="T610" s="139"/>
      <c r="U610" s="139"/>
      <c r="V610" s="139"/>
      <c r="W610" s="111">
        <f>INDEX('Tabla datos 1'!E610:V610,MATCH(DASHBOARD!$B$96,'Tabla datos 1'!$E$1:$V$1,0))</f>
        <v>0</v>
      </c>
      <c r="X610" s="111">
        <f>INDEX('Tabla datos 1'!E610:V610,MATCH(DASHBOARD!$B$275,'Tabla datos 1'!$E$1:$V$1,0))</f>
        <v>0</v>
      </c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</row>
    <row r="611" spans="1:35" s="119" customFormat="1" ht="12.2" customHeight="1" x14ac:dyDescent="0.25">
      <c r="A611" s="82">
        <v>610</v>
      </c>
      <c r="B611" s="121">
        <f t="shared" si="9"/>
        <v>46122</v>
      </c>
      <c r="C611" s="113" t="s">
        <v>132</v>
      </c>
      <c r="D611" s="118">
        <v>3</v>
      </c>
      <c r="E611" s="120">
        <f>'BITÁCORA CALIDAD DE AGUA '!BA219</f>
        <v>40.1</v>
      </c>
      <c r="F611" s="120">
        <f>'BITÁCORA CALIDAD DE AGUA '!BD219</f>
        <v>35.200000000000003</v>
      </c>
      <c r="G611" s="120">
        <f>'BITÁCORA CALIDAD DE AGUA '!BG219</f>
        <v>35.4</v>
      </c>
      <c r="H611" s="120">
        <f>'BITÁCORA CALIDAD DE AGUA '!BJ219</f>
        <v>0</v>
      </c>
      <c r="I611" s="120">
        <f>'BITÁCORA CALIDAD DE AGUA '!BM219</f>
        <v>0</v>
      </c>
      <c r="J611" s="120">
        <f>'BITÁCORA CALIDAD DE AGUA '!BP219</f>
        <v>0</v>
      </c>
      <c r="K611" s="120">
        <f>'BITÁCORA CALIDAD DE AGUA '!BE1525</f>
        <v>0</v>
      </c>
      <c r="L611" s="120">
        <f>'BITÁCORA CALIDAD DE AGUA '!BV219</f>
        <v>33.9</v>
      </c>
      <c r="M611" s="120">
        <f>'BITÁCORA CALIDAD DE AGUA '!BY219</f>
        <v>34.1</v>
      </c>
      <c r="N611" s="120">
        <f>'BITÁCORA CALIDAD DE AGUA '!CB219</f>
        <v>33.1</v>
      </c>
      <c r="O611" s="120">
        <f>'BITÁCORA CALIDAD DE AGUA '!CE219</f>
        <v>0</v>
      </c>
      <c r="P611" s="113">
        <f>'BITÁCORA CALIDAD DE AGUA '!CH219</f>
        <v>0</v>
      </c>
      <c r="Q611" s="113">
        <f>'BITÁCORA CALIDAD DE AGUA '!CK219</f>
        <v>0</v>
      </c>
      <c r="R611" s="113">
        <f>'BITÁCORA CALIDAD DE AGUA '!CN219</f>
        <v>0</v>
      </c>
      <c r="S611" s="113">
        <f>'BITÁCORA CALIDAD DE AGUA '!CQ219</f>
        <v>0</v>
      </c>
      <c r="T611" s="140"/>
      <c r="U611" s="140"/>
      <c r="V611" s="140"/>
      <c r="W611" s="113">
        <f>INDEX('Tabla datos 1'!E611:V611,MATCH(DASHBOARD!$B$96,'Tabla datos 1'!$E$1:$V$1,0))</f>
        <v>35.4</v>
      </c>
      <c r="X611" s="113">
        <f>INDEX('Tabla datos 1'!E611:V611,MATCH(DASHBOARD!$B$275,'Tabla datos 1'!$E$1:$V$1,0))</f>
        <v>35.4</v>
      </c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</row>
    <row r="612" spans="1:35" s="119" customFormat="1" ht="12.2" customHeight="1" x14ac:dyDescent="0.25">
      <c r="A612" s="82">
        <v>611</v>
      </c>
      <c r="B612" s="121">
        <f t="shared" si="9"/>
        <v>46122</v>
      </c>
      <c r="C612" s="116" t="s">
        <v>9</v>
      </c>
      <c r="D612" s="122">
        <v>3</v>
      </c>
      <c r="E612" s="123">
        <f>'BITÁCORA CALIDAD DE AGUA '!BA220</f>
        <v>8.76</v>
      </c>
      <c r="F612" s="123">
        <f>'BITÁCORA CALIDAD DE AGUA '!BD220</f>
        <v>7.92</v>
      </c>
      <c r="G612" s="123">
        <f>'BITÁCORA CALIDAD DE AGUA '!BG220</f>
        <v>7.12</v>
      </c>
      <c r="H612" s="123">
        <f>'BITÁCORA CALIDAD DE AGUA '!BJ220</f>
        <v>0</v>
      </c>
      <c r="I612" s="123">
        <f>'BITÁCORA CALIDAD DE AGUA '!BM220</f>
        <v>0</v>
      </c>
      <c r="J612" s="123">
        <f>'BITÁCORA CALIDAD DE AGUA '!BP220</f>
        <v>0</v>
      </c>
      <c r="K612" s="123">
        <f>'BITÁCORA CALIDAD DE AGUA '!BE1526</f>
        <v>0</v>
      </c>
      <c r="L612" s="123">
        <f>'BITÁCORA CALIDAD DE AGUA '!BV220</f>
        <v>7.71</v>
      </c>
      <c r="M612" s="123">
        <f>'BITÁCORA CALIDAD DE AGUA '!BY220</f>
        <v>7.79</v>
      </c>
      <c r="N612" s="123">
        <f>'BITÁCORA CALIDAD DE AGUA '!CB220</f>
        <v>8.15</v>
      </c>
      <c r="O612" s="123">
        <f>'BITÁCORA CALIDAD DE AGUA '!CE220</f>
        <v>0</v>
      </c>
      <c r="P612" s="114">
        <f>'BITÁCORA CALIDAD DE AGUA '!CH220</f>
        <v>0</v>
      </c>
      <c r="Q612" s="114">
        <f>'BITÁCORA CALIDAD DE AGUA '!CK220</f>
        <v>0</v>
      </c>
      <c r="R612" s="114">
        <f>'BITÁCORA CALIDAD DE AGUA '!CN220</f>
        <v>0</v>
      </c>
      <c r="S612" s="114">
        <f>'BITÁCORA CALIDAD DE AGUA '!CQ220</f>
        <v>0</v>
      </c>
      <c r="T612" s="141"/>
      <c r="U612" s="141"/>
      <c r="V612" s="141"/>
      <c r="W612" s="114">
        <f>INDEX('Tabla datos 1'!E612:V612,MATCH(DASHBOARD!$B$96,'Tabla datos 1'!$E$1:$V$1,0))</f>
        <v>7.12</v>
      </c>
      <c r="X612" s="114">
        <f>INDEX('Tabla datos 1'!E612:V612,MATCH(DASHBOARD!$B$275,'Tabla datos 1'!$E$1:$V$1,0))</f>
        <v>7.12</v>
      </c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</row>
    <row r="613" spans="1:35" s="119" customFormat="1" ht="12.2" customHeight="1" x14ac:dyDescent="0.25">
      <c r="A613" s="82">
        <v>612</v>
      </c>
      <c r="B613" s="121">
        <f t="shared" si="9"/>
        <v>46122</v>
      </c>
      <c r="C613" s="115" t="s">
        <v>133</v>
      </c>
      <c r="D613" s="122">
        <v>3</v>
      </c>
      <c r="E613" s="124">
        <f>'BITÁCORA CALIDAD DE AGUA '!BA221</f>
        <v>0</v>
      </c>
      <c r="F613" s="124">
        <f>'BITÁCORA CALIDAD DE AGUA '!BD221</f>
        <v>0</v>
      </c>
      <c r="G613" s="124">
        <f>'BITÁCORA CALIDAD DE AGUA '!BG221</f>
        <v>857</v>
      </c>
      <c r="H613" s="124">
        <f>'BITÁCORA CALIDAD DE AGUA '!BJ221</f>
        <v>0</v>
      </c>
      <c r="I613" s="124">
        <f>'BITÁCORA CALIDAD DE AGUA '!BM221</f>
        <v>0</v>
      </c>
      <c r="J613" s="124">
        <f>'BITÁCORA CALIDAD DE AGUA '!BP221</f>
        <v>0</v>
      </c>
      <c r="K613" s="124">
        <f>'BITÁCORA CALIDAD DE AGUA '!BE1527</f>
        <v>0</v>
      </c>
      <c r="L613" s="124">
        <f>'BITÁCORA CALIDAD DE AGUA '!BV221</f>
        <v>121</v>
      </c>
      <c r="M613" s="124">
        <f>'BITÁCORA CALIDAD DE AGUA '!BY221</f>
        <v>121</v>
      </c>
      <c r="N613" s="124">
        <f>'BITÁCORA CALIDAD DE AGUA '!CB221</f>
        <v>247</v>
      </c>
      <c r="O613" s="124">
        <f>'BITÁCORA CALIDAD DE AGUA '!CE221</f>
        <v>0</v>
      </c>
      <c r="P613" s="115">
        <f>'BITÁCORA CALIDAD DE AGUA '!CH221</f>
        <v>0</v>
      </c>
      <c r="Q613" s="115">
        <f>'BITÁCORA CALIDAD DE AGUA '!CK221</f>
        <v>0</v>
      </c>
      <c r="R613" s="115">
        <f>'BITÁCORA CALIDAD DE AGUA '!CN221</f>
        <v>0</v>
      </c>
      <c r="S613" s="115">
        <f>'BITÁCORA CALIDAD DE AGUA '!CQ221</f>
        <v>0</v>
      </c>
      <c r="T613" s="142"/>
      <c r="U613" s="142"/>
      <c r="V613" s="142"/>
      <c r="W613" s="115">
        <f>INDEX('Tabla datos 1'!E613:V613,MATCH(DASHBOARD!$B$96,'Tabla datos 1'!$E$1:$V$1,0))</f>
        <v>857</v>
      </c>
      <c r="X613" s="115">
        <f>INDEX('Tabla datos 1'!E613:V613,MATCH(DASHBOARD!$B$275,'Tabla datos 1'!$E$1:$V$1,0))</f>
        <v>857</v>
      </c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</row>
    <row r="614" spans="1:35" s="119" customFormat="1" ht="12.2" customHeight="1" x14ac:dyDescent="0.25">
      <c r="A614" s="82">
        <v>613</v>
      </c>
      <c r="B614" s="121">
        <f t="shared" si="9"/>
        <v>46122</v>
      </c>
      <c r="C614" s="115" t="s">
        <v>134</v>
      </c>
      <c r="D614" s="122">
        <v>3</v>
      </c>
      <c r="E614" s="125">
        <f>'BITÁCORA CALIDAD DE AGUA '!BA222</f>
        <v>1192</v>
      </c>
      <c r="F614" s="125">
        <f>'BITÁCORA CALIDAD DE AGUA '!BD222</f>
        <v>2370</v>
      </c>
      <c r="G614" s="125">
        <f>'BITÁCORA CALIDAD DE AGUA '!BG222</f>
        <v>2440</v>
      </c>
      <c r="H614" s="125">
        <f>'BITÁCORA CALIDAD DE AGUA '!BJ222</f>
        <v>0</v>
      </c>
      <c r="I614" s="125">
        <f>'BITÁCORA CALIDAD DE AGUA '!BM222</f>
        <v>0</v>
      </c>
      <c r="J614" s="125">
        <f>'BITÁCORA CALIDAD DE AGUA '!BP222</f>
        <v>0</v>
      </c>
      <c r="K614" s="125">
        <f>'BITÁCORA CALIDAD DE AGUA '!BE1528</f>
        <v>0</v>
      </c>
      <c r="L614" s="125">
        <f>'BITÁCORA CALIDAD DE AGUA '!BV222</f>
        <v>2360</v>
      </c>
      <c r="M614" s="125">
        <f>'BITÁCORA CALIDAD DE AGUA '!BY222</f>
        <v>2280</v>
      </c>
      <c r="N614" s="125">
        <f>'BITÁCORA CALIDAD DE AGUA '!CB222</f>
        <v>6400</v>
      </c>
      <c r="O614" s="125">
        <f>'BITÁCORA CALIDAD DE AGUA '!CE222</f>
        <v>0</v>
      </c>
      <c r="P614" s="116">
        <f>'BITÁCORA CALIDAD DE AGUA '!CH222</f>
        <v>0</v>
      </c>
      <c r="Q614" s="116">
        <f>'BITÁCORA CALIDAD DE AGUA '!CK222</f>
        <v>0</v>
      </c>
      <c r="R614" s="116">
        <f>'BITÁCORA CALIDAD DE AGUA '!CN222</f>
        <v>0</v>
      </c>
      <c r="S614" s="116">
        <f>'BITÁCORA CALIDAD DE AGUA '!CQ222</f>
        <v>0</v>
      </c>
      <c r="T614" s="143"/>
      <c r="U614" s="143"/>
      <c r="V614" s="143"/>
      <c r="W614" s="116">
        <f>INDEX('Tabla datos 1'!E614:V614,MATCH(DASHBOARD!$B$96,'Tabla datos 1'!$E$1:$V$1,0))</f>
        <v>2440</v>
      </c>
      <c r="X614" s="116">
        <f>INDEX('Tabla datos 1'!E614:V614,MATCH(DASHBOARD!$B$275,'Tabla datos 1'!$E$1:$V$1,0))</f>
        <v>2440</v>
      </c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</row>
    <row r="615" spans="1:35" s="119" customFormat="1" ht="12.2" customHeight="1" x14ac:dyDescent="0.25">
      <c r="A615" s="82">
        <v>614</v>
      </c>
      <c r="B615" s="121">
        <f t="shared" si="9"/>
        <v>46122</v>
      </c>
      <c r="C615" s="115" t="s">
        <v>135</v>
      </c>
      <c r="D615" s="122">
        <v>3</v>
      </c>
      <c r="E615" s="125">
        <f>'BITÁCORA CALIDAD DE AGUA '!BA223</f>
        <v>370</v>
      </c>
      <c r="F615" s="125">
        <f>'BITÁCORA CALIDAD DE AGUA '!BD223</f>
        <v>456</v>
      </c>
      <c r="G615" s="125">
        <f>'BITÁCORA CALIDAD DE AGUA '!BG223</f>
        <v>39</v>
      </c>
      <c r="H615" s="125">
        <f>'BITÁCORA CALIDAD DE AGUA '!BJ223</f>
        <v>0</v>
      </c>
      <c r="I615" s="125">
        <f>'BITÁCORA CALIDAD DE AGUA '!BM223</f>
        <v>0</v>
      </c>
      <c r="J615" s="125">
        <f>'BITÁCORA CALIDAD DE AGUA '!BP223</f>
        <v>0</v>
      </c>
      <c r="K615" s="125">
        <f>'BITÁCORA CALIDAD DE AGUA '!BE1529</f>
        <v>0</v>
      </c>
      <c r="L615" s="125">
        <f>'BITÁCORA CALIDAD DE AGUA '!BV223</f>
        <v>2</v>
      </c>
      <c r="M615" s="125">
        <f>'BITÁCORA CALIDAD DE AGUA '!BY223</f>
        <v>2</v>
      </c>
      <c r="N615" s="125">
        <f>'BITÁCORA CALIDAD DE AGUA '!CB223</f>
        <v>46</v>
      </c>
      <c r="O615" s="125">
        <f>'BITÁCORA CALIDAD DE AGUA '!CE223</f>
        <v>0</v>
      </c>
      <c r="P615" s="116">
        <f>'BITÁCORA CALIDAD DE AGUA '!CH223</f>
        <v>0</v>
      </c>
      <c r="Q615" s="116">
        <f>'BITÁCORA CALIDAD DE AGUA '!CK223</f>
        <v>0</v>
      </c>
      <c r="R615" s="116">
        <f>'BITÁCORA CALIDAD DE AGUA '!CN223</f>
        <v>0</v>
      </c>
      <c r="S615" s="116">
        <f>'BITÁCORA CALIDAD DE AGUA '!CQ223</f>
        <v>0</v>
      </c>
      <c r="T615" s="143"/>
      <c r="U615" s="143"/>
      <c r="V615" s="143"/>
      <c r="W615" s="116">
        <f>INDEX('Tabla datos 1'!E615:V615,MATCH(DASHBOARD!$B$96,'Tabla datos 1'!$E$1:$V$1,0))</f>
        <v>39</v>
      </c>
      <c r="X615" s="116">
        <f>INDEX('Tabla datos 1'!E615:V615,MATCH(DASHBOARD!$B$275,'Tabla datos 1'!$E$1:$V$1,0))</f>
        <v>39</v>
      </c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</row>
    <row r="616" spans="1:35" s="119" customFormat="1" ht="12.2" customHeight="1" x14ac:dyDescent="0.25">
      <c r="A616" s="82">
        <v>615</v>
      </c>
      <c r="B616" s="121">
        <f t="shared" si="9"/>
        <v>46122</v>
      </c>
      <c r="C616" s="115" t="s">
        <v>136</v>
      </c>
      <c r="D616" s="122">
        <v>3</v>
      </c>
      <c r="E616" s="125">
        <f>'BITÁCORA CALIDAD DE AGUA '!BA224</f>
        <v>0</v>
      </c>
      <c r="F616" s="125">
        <f>'BITÁCORA CALIDAD DE AGUA '!BD224</f>
        <v>0</v>
      </c>
      <c r="G616" s="125">
        <f>'BITÁCORA CALIDAD DE AGUA '!BG224</f>
        <v>0</v>
      </c>
      <c r="H616" s="125">
        <f>'BITÁCORA CALIDAD DE AGUA '!BJ224</f>
        <v>0</v>
      </c>
      <c r="I616" s="125">
        <f>'BITÁCORA CALIDAD DE AGUA '!BM224</f>
        <v>0</v>
      </c>
      <c r="J616" s="125">
        <f>'BITÁCORA CALIDAD DE AGUA '!BP224</f>
        <v>0</v>
      </c>
      <c r="K616" s="125">
        <f>'BITÁCORA CALIDAD DE AGUA '!BE1530</f>
        <v>0</v>
      </c>
      <c r="L616" s="125">
        <f>'BITÁCORA CALIDAD DE AGUA '!BV224</f>
        <v>0</v>
      </c>
      <c r="M616" s="125">
        <f>'BITÁCORA CALIDAD DE AGUA '!BY224</f>
        <v>0</v>
      </c>
      <c r="N616" s="125">
        <f>'BITÁCORA CALIDAD DE AGUA '!CB224</f>
        <v>0</v>
      </c>
      <c r="O616" s="125">
        <f>'BITÁCORA CALIDAD DE AGUA '!CE224</f>
        <v>0</v>
      </c>
      <c r="P616" s="116">
        <f>'BITÁCORA CALIDAD DE AGUA '!CH224</f>
        <v>0</v>
      </c>
      <c r="Q616" s="116">
        <f>'BITÁCORA CALIDAD DE AGUA '!CK224</f>
        <v>0</v>
      </c>
      <c r="R616" s="116">
        <f>'BITÁCORA CALIDAD DE AGUA '!CN224</f>
        <v>0</v>
      </c>
      <c r="S616" s="116">
        <f>'BITÁCORA CALIDAD DE AGUA '!CQ224</f>
        <v>0</v>
      </c>
      <c r="T616" s="143"/>
      <c r="U616" s="143"/>
      <c r="V616" s="143"/>
      <c r="W616" s="116">
        <f>INDEX('Tabla datos 1'!E616:V616,MATCH(DASHBOARD!$B$96,'Tabla datos 1'!$E$1:$V$1,0))</f>
        <v>0</v>
      </c>
      <c r="X616" s="116">
        <f>INDEX('Tabla datos 1'!E616:V616,MATCH(DASHBOARD!$B$275,'Tabla datos 1'!$E$1:$V$1,0))</f>
        <v>0</v>
      </c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</row>
    <row r="617" spans="1:35" s="119" customFormat="1" ht="12.2" customHeight="1" x14ac:dyDescent="0.25">
      <c r="A617" s="82">
        <v>616</v>
      </c>
      <c r="B617" s="121">
        <f t="shared" si="9"/>
        <v>46122</v>
      </c>
      <c r="C617" s="115" t="s">
        <v>137</v>
      </c>
      <c r="D617" s="122">
        <v>3</v>
      </c>
      <c r="E617" s="125">
        <f>'BITÁCORA CALIDAD DE AGUA '!BA225</f>
        <v>0</v>
      </c>
      <c r="F617" s="125">
        <f>'BITÁCORA CALIDAD DE AGUA '!BD225</f>
        <v>0</v>
      </c>
      <c r="G617" s="125">
        <f>'BITÁCORA CALIDAD DE AGUA '!BG225</f>
        <v>0</v>
      </c>
      <c r="H617" s="125">
        <f>'BITÁCORA CALIDAD DE AGUA '!BJ225</f>
        <v>0</v>
      </c>
      <c r="I617" s="125">
        <f>'BITÁCORA CALIDAD DE AGUA '!BM225</f>
        <v>0</v>
      </c>
      <c r="J617" s="125">
        <f>'BITÁCORA CALIDAD DE AGUA '!BP225</f>
        <v>0</v>
      </c>
      <c r="K617" s="125">
        <f>'BITÁCORA CALIDAD DE AGUA '!BE1531</f>
        <v>0</v>
      </c>
      <c r="L617" s="125">
        <f>'BITÁCORA CALIDAD DE AGUA '!BV225</f>
        <v>0</v>
      </c>
      <c r="M617" s="125">
        <f>'BITÁCORA CALIDAD DE AGUA '!BY225</f>
        <v>0</v>
      </c>
      <c r="N617" s="125">
        <f>'BITÁCORA CALIDAD DE AGUA '!CB225</f>
        <v>0</v>
      </c>
      <c r="O617" s="125">
        <f>'BITÁCORA CALIDAD DE AGUA '!CE225</f>
        <v>0</v>
      </c>
      <c r="P617" s="116">
        <f>'BITÁCORA CALIDAD DE AGUA '!CH225</f>
        <v>0</v>
      </c>
      <c r="Q617" s="116">
        <f>'BITÁCORA CALIDAD DE AGUA '!CK225</f>
        <v>0</v>
      </c>
      <c r="R617" s="116">
        <f>'BITÁCORA CALIDAD DE AGUA '!CN225</f>
        <v>0</v>
      </c>
      <c r="S617" s="116">
        <f>'BITÁCORA CALIDAD DE AGUA '!CQ225</f>
        <v>0</v>
      </c>
      <c r="T617" s="143"/>
      <c r="U617" s="143"/>
      <c r="V617" s="143"/>
      <c r="W617" s="116">
        <f>INDEX('Tabla datos 1'!E617:V617,MATCH(DASHBOARD!$B$96,'Tabla datos 1'!$E$1:$V$1,0))</f>
        <v>0</v>
      </c>
      <c r="X617" s="116">
        <f>INDEX('Tabla datos 1'!E617:V617,MATCH(DASHBOARD!$B$275,'Tabla datos 1'!$E$1:$V$1,0))</f>
        <v>0</v>
      </c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</row>
    <row r="618" spans="1:35" s="119" customFormat="1" ht="12.2" customHeight="1" x14ac:dyDescent="0.25">
      <c r="A618" s="82">
        <v>617</v>
      </c>
      <c r="B618" s="121">
        <f t="shared" si="9"/>
        <v>46122</v>
      </c>
      <c r="C618" s="115" t="s">
        <v>138</v>
      </c>
      <c r="D618" s="122">
        <v>3</v>
      </c>
      <c r="E618" s="125">
        <f>'BITÁCORA CALIDAD DE AGUA '!BA226</f>
        <v>0</v>
      </c>
      <c r="F618" s="125">
        <f>'BITÁCORA CALIDAD DE AGUA '!BD226</f>
        <v>0</v>
      </c>
      <c r="G618" s="125">
        <f>'BITÁCORA CALIDAD DE AGUA '!BG226</f>
        <v>0</v>
      </c>
      <c r="H618" s="125">
        <f>'BITÁCORA CALIDAD DE AGUA '!BJ226</f>
        <v>0</v>
      </c>
      <c r="I618" s="125">
        <f>'BITÁCORA CALIDAD DE AGUA '!BM226</f>
        <v>0</v>
      </c>
      <c r="J618" s="125">
        <f>'BITÁCORA CALIDAD DE AGUA '!BP226</f>
        <v>0</v>
      </c>
      <c r="K618" s="125">
        <f>'BITÁCORA CALIDAD DE AGUA '!BE1532</f>
        <v>0</v>
      </c>
      <c r="L618" s="125">
        <f>'BITÁCORA CALIDAD DE AGUA '!BV226</f>
        <v>0</v>
      </c>
      <c r="M618" s="125">
        <f>'BITÁCORA CALIDAD DE AGUA '!BY226</f>
        <v>0</v>
      </c>
      <c r="N618" s="125">
        <f>'BITÁCORA CALIDAD DE AGUA '!CB226</f>
        <v>0</v>
      </c>
      <c r="O618" s="125">
        <f>'BITÁCORA CALIDAD DE AGUA '!CE226</f>
        <v>0</v>
      </c>
      <c r="P618" s="116">
        <f>'BITÁCORA CALIDAD DE AGUA '!CH226</f>
        <v>0</v>
      </c>
      <c r="Q618" s="116">
        <f>'BITÁCORA CALIDAD DE AGUA '!CK226</f>
        <v>0</v>
      </c>
      <c r="R618" s="116">
        <f>'BITÁCORA CALIDAD DE AGUA '!CN226</f>
        <v>0</v>
      </c>
      <c r="S618" s="116">
        <f>'BITÁCORA CALIDAD DE AGUA '!CQ226</f>
        <v>0</v>
      </c>
      <c r="T618" s="143"/>
      <c r="U618" s="143"/>
      <c r="V618" s="143"/>
      <c r="W618" s="116">
        <f>INDEX('Tabla datos 1'!E618:V618,MATCH(DASHBOARD!$B$96,'Tabla datos 1'!$E$1:$V$1,0))</f>
        <v>0</v>
      </c>
      <c r="X618" s="116">
        <f>INDEX('Tabla datos 1'!E618:V618,MATCH(DASHBOARD!$B$275,'Tabla datos 1'!$E$1:$V$1,0))</f>
        <v>0</v>
      </c>
      <c r="Y618" s="42"/>
      <c r="Z618" s="42"/>
      <c r="AA618" s="42"/>
      <c r="AB618" s="42"/>
      <c r="AC618" s="42"/>
      <c r="AD618" s="42"/>
      <c r="AE618" s="42"/>
      <c r="AF618" s="42"/>
      <c r="AG618" s="42"/>
      <c r="AH618" s="42"/>
      <c r="AI618" s="42"/>
    </row>
    <row r="619" spans="1:35" s="119" customFormat="1" ht="12.2" customHeight="1" x14ac:dyDescent="0.25">
      <c r="A619" s="82">
        <v>618</v>
      </c>
      <c r="B619" s="121">
        <f t="shared" si="9"/>
        <v>46122</v>
      </c>
      <c r="C619" s="115" t="s">
        <v>139</v>
      </c>
      <c r="D619" s="122">
        <v>3</v>
      </c>
      <c r="E619" s="125">
        <f>'BITÁCORA CALIDAD DE AGUA '!BA227</f>
        <v>0</v>
      </c>
      <c r="F619" s="125">
        <f>'BITÁCORA CALIDAD DE AGUA '!BD227</f>
        <v>0</v>
      </c>
      <c r="G619" s="125">
        <f>'BITÁCORA CALIDAD DE AGUA '!BG227</f>
        <v>0</v>
      </c>
      <c r="H619" s="125">
        <f>'BITÁCORA CALIDAD DE AGUA '!BJ227</f>
        <v>0</v>
      </c>
      <c r="I619" s="125">
        <f>'BITÁCORA CALIDAD DE AGUA '!BM227</f>
        <v>0</v>
      </c>
      <c r="J619" s="125">
        <f>'BITÁCORA CALIDAD DE AGUA '!BP227</f>
        <v>0</v>
      </c>
      <c r="K619" s="125">
        <f>'BITÁCORA CALIDAD DE AGUA '!BE1533</f>
        <v>0</v>
      </c>
      <c r="L619" s="125">
        <f>'BITÁCORA CALIDAD DE AGUA '!BV227</f>
        <v>0</v>
      </c>
      <c r="M619" s="125">
        <f>'BITÁCORA CALIDAD DE AGUA '!BY227</f>
        <v>0</v>
      </c>
      <c r="N619" s="125">
        <f>'BITÁCORA CALIDAD DE AGUA '!CB227</f>
        <v>0</v>
      </c>
      <c r="O619" s="125">
        <f>'BITÁCORA CALIDAD DE AGUA '!CE227</f>
        <v>0</v>
      </c>
      <c r="P619" s="116">
        <f>'BITÁCORA CALIDAD DE AGUA '!CH227</f>
        <v>0</v>
      </c>
      <c r="Q619" s="116">
        <f>'BITÁCORA CALIDAD DE AGUA '!CK227</f>
        <v>0</v>
      </c>
      <c r="R619" s="116">
        <f>'BITÁCORA CALIDAD DE AGUA '!CN227</f>
        <v>0</v>
      </c>
      <c r="S619" s="116">
        <f>'BITÁCORA CALIDAD DE AGUA '!CQ227</f>
        <v>0</v>
      </c>
      <c r="T619" s="143"/>
      <c r="U619" s="143"/>
      <c r="V619" s="143"/>
      <c r="W619" s="116">
        <f>INDEX('Tabla datos 1'!E619:V619,MATCH(DASHBOARD!$B$96,'Tabla datos 1'!$E$1:$V$1,0))</f>
        <v>0</v>
      </c>
      <c r="X619" s="116">
        <f>INDEX('Tabla datos 1'!E619:V619,MATCH(DASHBOARD!$B$275,'Tabla datos 1'!$E$1:$V$1,0))</f>
        <v>0</v>
      </c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</row>
    <row r="620" spans="1:35" s="119" customFormat="1" ht="12.2" customHeight="1" x14ac:dyDescent="0.25">
      <c r="A620" s="82">
        <v>619</v>
      </c>
      <c r="B620" s="121">
        <f t="shared" si="9"/>
        <v>46122</v>
      </c>
      <c r="C620" s="115" t="s">
        <v>140</v>
      </c>
      <c r="D620" s="122">
        <v>3</v>
      </c>
      <c r="E620" s="125">
        <f>'BITÁCORA CALIDAD DE AGUA '!BA228</f>
        <v>0</v>
      </c>
      <c r="F620" s="125">
        <f>'BITÁCORA CALIDAD DE AGUA '!BD228</f>
        <v>0</v>
      </c>
      <c r="G620" s="125">
        <f>'BITÁCORA CALIDAD DE AGUA '!BG228</f>
        <v>0</v>
      </c>
      <c r="H620" s="125">
        <f>'BITÁCORA CALIDAD DE AGUA '!BJ228</f>
        <v>0</v>
      </c>
      <c r="I620" s="125">
        <f>'BITÁCORA CALIDAD DE AGUA '!BM228</f>
        <v>0</v>
      </c>
      <c r="J620" s="125">
        <f>'BITÁCORA CALIDAD DE AGUA '!BP228</f>
        <v>0</v>
      </c>
      <c r="K620" s="125">
        <f>'BITÁCORA CALIDAD DE AGUA '!BE1534</f>
        <v>0</v>
      </c>
      <c r="L620" s="125">
        <f>'BITÁCORA CALIDAD DE AGUA '!BV228</f>
        <v>0</v>
      </c>
      <c r="M620" s="125">
        <f>'BITÁCORA CALIDAD DE AGUA '!BY228</f>
        <v>0</v>
      </c>
      <c r="N620" s="125">
        <f>'BITÁCORA CALIDAD DE AGUA '!CB228</f>
        <v>0</v>
      </c>
      <c r="O620" s="125">
        <f>'BITÁCORA CALIDAD DE AGUA '!CE228</f>
        <v>0</v>
      </c>
      <c r="P620" s="116">
        <f>'BITÁCORA CALIDAD DE AGUA '!CH228</f>
        <v>0</v>
      </c>
      <c r="Q620" s="116">
        <f>'BITÁCORA CALIDAD DE AGUA '!CK228</f>
        <v>0</v>
      </c>
      <c r="R620" s="116">
        <f>'BITÁCORA CALIDAD DE AGUA '!CN228</f>
        <v>0</v>
      </c>
      <c r="S620" s="116">
        <f>'BITÁCORA CALIDAD DE AGUA '!CQ228</f>
        <v>0</v>
      </c>
      <c r="T620" s="143"/>
      <c r="U620" s="143"/>
      <c r="V620" s="143"/>
      <c r="W620" s="116">
        <f>INDEX('Tabla datos 1'!E620:V620,MATCH(DASHBOARD!$B$96,'Tabla datos 1'!$E$1:$V$1,0))</f>
        <v>0</v>
      </c>
      <c r="X620" s="116">
        <f>INDEX('Tabla datos 1'!E620:V620,MATCH(DASHBOARD!$B$275,'Tabla datos 1'!$E$1:$V$1,0))</f>
        <v>0</v>
      </c>
      <c r="Y620" s="42"/>
      <c r="Z620" s="42"/>
      <c r="AA620" s="42"/>
      <c r="AB620" s="42"/>
      <c r="AC620" s="42"/>
      <c r="AD620" s="42"/>
      <c r="AE620" s="42"/>
      <c r="AF620" s="42"/>
      <c r="AG620" s="42"/>
      <c r="AH620" s="42"/>
      <c r="AI620" s="42"/>
    </row>
    <row r="621" spans="1:35" s="119" customFormat="1" ht="12.2" customHeight="1" x14ac:dyDescent="0.25">
      <c r="A621" s="82">
        <v>620</v>
      </c>
      <c r="B621" s="121">
        <f t="shared" si="9"/>
        <v>46122</v>
      </c>
      <c r="C621" s="115" t="s">
        <v>141</v>
      </c>
      <c r="D621" s="122">
        <v>3</v>
      </c>
      <c r="E621" s="125">
        <f>'BITÁCORA CALIDAD DE AGUA '!BA229</f>
        <v>0</v>
      </c>
      <c r="F621" s="125">
        <f>'BITÁCORA CALIDAD DE AGUA '!BD229</f>
        <v>0</v>
      </c>
      <c r="G621" s="125">
        <f>'BITÁCORA CALIDAD DE AGUA '!BG229</f>
        <v>0</v>
      </c>
      <c r="H621" s="125">
        <f>'BITÁCORA CALIDAD DE AGUA '!BJ229</f>
        <v>0</v>
      </c>
      <c r="I621" s="125">
        <f>'BITÁCORA CALIDAD DE AGUA '!BM229</f>
        <v>0</v>
      </c>
      <c r="J621" s="125">
        <f>'BITÁCORA CALIDAD DE AGUA '!BP229</f>
        <v>0</v>
      </c>
      <c r="K621" s="125">
        <f>'BITÁCORA CALIDAD DE AGUA '!BE1535</f>
        <v>0</v>
      </c>
      <c r="L621" s="125">
        <f>'BITÁCORA CALIDAD DE AGUA '!BV229</f>
        <v>0</v>
      </c>
      <c r="M621" s="125">
        <f>'BITÁCORA CALIDAD DE AGUA '!BY229</f>
        <v>0</v>
      </c>
      <c r="N621" s="125">
        <f>'BITÁCORA CALIDAD DE AGUA '!CB229</f>
        <v>0</v>
      </c>
      <c r="O621" s="125">
        <f>'BITÁCORA CALIDAD DE AGUA '!CE229</f>
        <v>0</v>
      </c>
      <c r="P621" s="116">
        <f>'BITÁCORA CALIDAD DE AGUA '!CH229</f>
        <v>0</v>
      </c>
      <c r="Q621" s="116">
        <f>'BITÁCORA CALIDAD DE AGUA '!CK229</f>
        <v>0</v>
      </c>
      <c r="R621" s="116">
        <f>'BITÁCORA CALIDAD DE AGUA '!CN229</f>
        <v>0</v>
      </c>
      <c r="S621" s="116">
        <f>'BITÁCORA CALIDAD DE AGUA '!CQ229</f>
        <v>0</v>
      </c>
      <c r="T621" s="143"/>
      <c r="U621" s="143"/>
      <c r="V621" s="143"/>
      <c r="W621" s="116">
        <f>INDEX('Tabla datos 1'!E621:V621,MATCH(DASHBOARD!$B$96,'Tabla datos 1'!$E$1:$V$1,0))</f>
        <v>0</v>
      </c>
      <c r="X621" s="116">
        <f>INDEX('Tabla datos 1'!E621:V621,MATCH(DASHBOARD!$B$275,'Tabla datos 1'!$E$1:$V$1,0))</f>
        <v>0</v>
      </c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</row>
    <row r="622" spans="1:35" s="119" customFormat="1" ht="12.2" customHeight="1" x14ac:dyDescent="0.25">
      <c r="A622" s="82">
        <v>621</v>
      </c>
      <c r="B622" s="121">
        <f t="shared" si="9"/>
        <v>46122</v>
      </c>
      <c r="C622" s="115" t="s">
        <v>142</v>
      </c>
      <c r="D622" s="122">
        <v>3</v>
      </c>
      <c r="E622" s="125">
        <f>'BITÁCORA CALIDAD DE AGUA '!BA230</f>
        <v>0</v>
      </c>
      <c r="F622" s="125">
        <f>'BITÁCORA CALIDAD DE AGUA '!BD230</f>
        <v>0</v>
      </c>
      <c r="G622" s="125">
        <f>'BITÁCORA CALIDAD DE AGUA '!BG230</f>
        <v>0</v>
      </c>
      <c r="H622" s="125">
        <f>'BITÁCORA CALIDAD DE AGUA '!BJ230</f>
        <v>0</v>
      </c>
      <c r="I622" s="125">
        <f>'BITÁCORA CALIDAD DE AGUA '!BM230</f>
        <v>0</v>
      </c>
      <c r="J622" s="125">
        <f>'BITÁCORA CALIDAD DE AGUA '!BP230</f>
        <v>0</v>
      </c>
      <c r="K622" s="125">
        <f>'BITÁCORA CALIDAD DE AGUA '!BE1536</f>
        <v>0</v>
      </c>
      <c r="L622" s="125">
        <f>'BITÁCORA CALIDAD DE AGUA '!BV230</f>
        <v>0</v>
      </c>
      <c r="M622" s="125">
        <f>'BITÁCORA CALIDAD DE AGUA '!BY230</f>
        <v>0</v>
      </c>
      <c r="N622" s="125">
        <f>'BITÁCORA CALIDAD DE AGUA '!CB230</f>
        <v>0</v>
      </c>
      <c r="O622" s="125">
        <f>'BITÁCORA CALIDAD DE AGUA '!CE230</f>
        <v>0</v>
      </c>
      <c r="P622" s="116">
        <f>'BITÁCORA CALIDAD DE AGUA '!CH230</f>
        <v>0</v>
      </c>
      <c r="Q622" s="116">
        <f>'BITÁCORA CALIDAD DE AGUA '!CK230</f>
        <v>0</v>
      </c>
      <c r="R622" s="116">
        <f>'BITÁCORA CALIDAD DE AGUA '!CN230</f>
        <v>0</v>
      </c>
      <c r="S622" s="116">
        <f>'BITÁCORA CALIDAD DE AGUA '!CQ230</f>
        <v>0</v>
      </c>
      <c r="T622" s="143"/>
      <c r="U622" s="143"/>
      <c r="V622" s="143"/>
      <c r="W622" s="116">
        <f>INDEX('Tabla datos 1'!E622:V622,MATCH(DASHBOARD!$B$96,'Tabla datos 1'!$E$1:$V$1,0))</f>
        <v>0</v>
      </c>
      <c r="X622" s="116">
        <f>INDEX('Tabla datos 1'!E622:V622,MATCH(DASHBOARD!$B$275,'Tabla datos 1'!$E$1:$V$1,0))</f>
        <v>0</v>
      </c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</row>
    <row r="623" spans="1:35" s="119" customFormat="1" ht="12.2" customHeight="1" x14ac:dyDescent="0.25">
      <c r="A623" s="82">
        <v>622</v>
      </c>
      <c r="B623" s="121">
        <f t="shared" si="9"/>
        <v>46122</v>
      </c>
      <c r="C623" s="115" t="s">
        <v>143</v>
      </c>
      <c r="D623" s="122">
        <v>3</v>
      </c>
      <c r="E623" s="125">
        <f>'BITÁCORA CALIDAD DE AGUA '!BA231</f>
        <v>0</v>
      </c>
      <c r="F623" s="125">
        <f>'BITÁCORA CALIDAD DE AGUA '!BD231</f>
        <v>0</v>
      </c>
      <c r="G623" s="125">
        <f>'BITÁCORA CALIDAD DE AGUA '!BG231</f>
        <v>0</v>
      </c>
      <c r="H623" s="125">
        <f>'BITÁCORA CALIDAD DE AGUA '!BJ231</f>
        <v>0</v>
      </c>
      <c r="I623" s="125">
        <f>'BITÁCORA CALIDAD DE AGUA '!BM231</f>
        <v>0</v>
      </c>
      <c r="J623" s="125">
        <f>'BITÁCORA CALIDAD DE AGUA '!BP231</f>
        <v>0</v>
      </c>
      <c r="K623" s="125">
        <f>'BITÁCORA CALIDAD DE AGUA '!BE1537</f>
        <v>0</v>
      </c>
      <c r="L623" s="125">
        <f>'BITÁCORA CALIDAD DE AGUA '!BV231</f>
        <v>0</v>
      </c>
      <c r="M623" s="125">
        <f>'BITÁCORA CALIDAD DE AGUA '!BY231</f>
        <v>0</v>
      </c>
      <c r="N623" s="125">
        <f>'BITÁCORA CALIDAD DE AGUA '!CB231</f>
        <v>0</v>
      </c>
      <c r="O623" s="125">
        <f>'BITÁCORA CALIDAD DE AGUA '!CE231</f>
        <v>0</v>
      </c>
      <c r="P623" s="116">
        <f>'BITÁCORA CALIDAD DE AGUA '!CH231</f>
        <v>0</v>
      </c>
      <c r="Q623" s="116">
        <f>'BITÁCORA CALIDAD DE AGUA '!CK231</f>
        <v>0</v>
      </c>
      <c r="R623" s="116">
        <f>'BITÁCORA CALIDAD DE AGUA '!CN231</f>
        <v>0</v>
      </c>
      <c r="S623" s="116">
        <f>'BITÁCORA CALIDAD DE AGUA '!CQ231</f>
        <v>0</v>
      </c>
      <c r="T623" s="143"/>
      <c r="U623" s="143"/>
      <c r="V623" s="143"/>
      <c r="W623" s="116">
        <f>INDEX('Tabla datos 1'!E623:V623,MATCH(DASHBOARD!$B$96,'Tabla datos 1'!$E$1:$V$1,0))</f>
        <v>0</v>
      </c>
      <c r="X623" s="116">
        <f>INDEX('Tabla datos 1'!E623:V623,MATCH(DASHBOARD!$B$275,'Tabla datos 1'!$E$1:$V$1,0))</f>
        <v>0</v>
      </c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</row>
    <row r="624" spans="1:35" s="119" customFormat="1" ht="12.2" customHeight="1" x14ac:dyDescent="0.25">
      <c r="A624" s="82">
        <v>623</v>
      </c>
      <c r="B624" s="121">
        <f t="shared" si="9"/>
        <v>46122</v>
      </c>
      <c r="C624" s="115" t="s">
        <v>144</v>
      </c>
      <c r="D624" s="122">
        <v>3</v>
      </c>
      <c r="E624" s="125">
        <f>'BITÁCORA CALIDAD DE AGUA '!BA232</f>
        <v>0</v>
      </c>
      <c r="F624" s="125">
        <f>'BITÁCORA CALIDAD DE AGUA '!BD232</f>
        <v>0</v>
      </c>
      <c r="G624" s="125">
        <f>'BITÁCORA CALIDAD DE AGUA '!BG232</f>
        <v>0</v>
      </c>
      <c r="H624" s="125">
        <f>'BITÁCORA CALIDAD DE AGUA '!BJ232</f>
        <v>0</v>
      </c>
      <c r="I624" s="125">
        <f>'BITÁCORA CALIDAD DE AGUA '!BM232</f>
        <v>0</v>
      </c>
      <c r="J624" s="125">
        <f>'BITÁCORA CALIDAD DE AGUA '!BP232</f>
        <v>0</v>
      </c>
      <c r="K624" s="125">
        <f>'BITÁCORA CALIDAD DE AGUA '!BE1538</f>
        <v>0</v>
      </c>
      <c r="L624" s="125">
        <f>'BITÁCORA CALIDAD DE AGUA '!BV232</f>
        <v>0</v>
      </c>
      <c r="M624" s="125">
        <f>'BITÁCORA CALIDAD DE AGUA '!BY232</f>
        <v>0</v>
      </c>
      <c r="N624" s="125">
        <f>'BITÁCORA CALIDAD DE AGUA '!CB232</f>
        <v>0</v>
      </c>
      <c r="O624" s="125">
        <f>'BITÁCORA CALIDAD DE AGUA '!CE232</f>
        <v>0</v>
      </c>
      <c r="P624" s="116">
        <f>'BITÁCORA CALIDAD DE AGUA '!CH232</f>
        <v>0</v>
      </c>
      <c r="Q624" s="116">
        <f>'BITÁCORA CALIDAD DE AGUA '!CK232</f>
        <v>0</v>
      </c>
      <c r="R624" s="116">
        <f>'BITÁCORA CALIDAD DE AGUA '!CN232</f>
        <v>0</v>
      </c>
      <c r="S624" s="116">
        <f>'BITÁCORA CALIDAD DE AGUA '!CQ232</f>
        <v>0</v>
      </c>
      <c r="T624" s="143"/>
      <c r="U624" s="143"/>
      <c r="V624" s="143"/>
      <c r="W624" s="116">
        <f>INDEX('Tabla datos 1'!E624:V624,MATCH(DASHBOARD!$B$96,'Tabla datos 1'!$E$1:$V$1,0))</f>
        <v>0</v>
      </c>
      <c r="X624" s="116">
        <f>INDEX('Tabla datos 1'!E624:V624,MATCH(DASHBOARD!$B$275,'Tabla datos 1'!$E$1:$V$1,0))</f>
        <v>0</v>
      </c>
      <c r="Y624" s="42"/>
      <c r="Z624" s="42"/>
      <c r="AA624" s="42"/>
      <c r="AB624" s="42"/>
      <c r="AC624" s="42"/>
      <c r="AD624" s="42"/>
      <c r="AE624" s="42"/>
      <c r="AF624" s="42"/>
      <c r="AG624" s="42"/>
      <c r="AH624" s="42"/>
      <c r="AI624" s="42"/>
    </row>
    <row r="625" spans="1:164" s="119" customFormat="1" ht="12.2" customHeight="1" x14ac:dyDescent="0.25">
      <c r="A625" s="82">
        <v>624</v>
      </c>
      <c r="B625" s="121">
        <f t="shared" si="9"/>
        <v>46122</v>
      </c>
      <c r="C625" s="115" t="s">
        <v>145</v>
      </c>
      <c r="D625" s="122">
        <v>3</v>
      </c>
      <c r="E625" s="125">
        <f>'BITÁCORA CALIDAD DE AGUA '!BA233</f>
        <v>0</v>
      </c>
      <c r="F625" s="125">
        <f>'BITÁCORA CALIDAD DE AGUA '!BD233</f>
        <v>0</v>
      </c>
      <c r="G625" s="125">
        <f>'BITÁCORA CALIDAD DE AGUA '!BG233</f>
        <v>0</v>
      </c>
      <c r="H625" s="125">
        <f>'BITÁCORA CALIDAD DE AGUA '!BJ233</f>
        <v>0</v>
      </c>
      <c r="I625" s="125">
        <f>'BITÁCORA CALIDAD DE AGUA '!BM233</f>
        <v>0</v>
      </c>
      <c r="J625" s="125">
        <f>'BITÁCORA CALIDAD DE AGUA '!BP233</f>
        <v>0</v>
      </c>
      <c r="K625" s="125">
        <f>'BITÁCORA CALIDAD DE AGUA '!BE1539</f>
        <v>0</v>
      </c>
      <c r="L625" s="125">
        <f>'BITÁCORA CALIDAD DE AGUA '!BV233</f>
        <v>0</v>
      </c>
      <c r="M625" s="125">
        <f>'BITÁCORA CALIDAD DE AGUA '!BY233</f>
        <v>0</v>
      </c>
      <c r="N625" s="125">
        <f>'BITÁCORA CALIDAD DE AGUA '!CB233</f>
        <v>0</v>
      </c>
      <c r="O625" s="125">
        <f>'BITÁCORA CALIDAD DE AGUA '!CE233</f>
        <v>0</v>
      </c>
      <c r="P625" s="116">
        <f>'BITÁCORA CALIDAD DE AGUA '!CH233</f>
        <v>0</v>
      </c>
      <c r="Q625" s="116">
        <f>'BITÁCORA CALIDAD DE AGUA '!CK233</f>
        <v>0</v>
      </c>
      <c r="R625" s="116">
        <f>'BITÁCORA CALIDAD DE AGUA '!CN233</f>
        <v>0</v>
      </c>
      <c r="S625" s="116">
        <f>'BITÁCORA CALIDAD DE AGUA '!CQ233</f>
        <v>0</v>
      </c>
      <c r="T625" s="143"/>
      <c r="U625" s="143"/>
      <c r="V625" s="143"/>
      <c r="W625" s="116">
        <f>INDEX('Tabla datos 1'!E625:V625,MATCH(DASHBOARD!$B$96,'Tabla datos 1'!$E$1:$V$1,0))</f>
        <v>0</v>
      </c>
      <c r="X625" s="116">
        <f>INDEX('Tabla datos 1'!E625:V625,MATCH(DASHBOARD!$B$275,'Tabla datos 1'!$E$1:$V$1,0))</f>
        <v>0</v>
      </c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</row>
    <row r="626" spans="1:164" s="119" customFormat="1" ht="12.2" customHeight="1" x14ac:dyDescent="0.25">
      <c r="A626" s="82">
        <v>625</v>
      </c>
      <c r="B626" s="121">
        <f t="shared" si="9"/>
        <v>46122</v>
      </c>
      <c r="C626" s="115" t="s">
        <v>146</v>
      </c>
      <c r="D626" s="122">
        <v>3</v>
      </c>
      <c r="E626" s="125">
        <f>'BITÁCORA CALIDAD DE AGUA '!BA234</f>
        <v>0</v>
      </c>
      <c r="F626" s="125">
        <f>'BITÁCORA CALIDAD DE AGUA '!BD234</f>
        <v>0</v>
      </c>
      <c r="G626" s="125">
        <f>'BITÁCORA CALIDAD DE AGUA '!BG234</f>
        <v>0</v>
      </c>
      <c r="H626" s="125">
        <f>'BITÁCORA CALIDAD DE AGUA '!BJ234</f>
        <v>0</v>
      </c>
      <c r="I626" s="125">
        <f>'BITÁCORA CALIDAD DE AGUA '!BM234</f>
        <v>0</v>
      </c>
      <c r="J626" s="125">
        <f>'BITÁCORA CALIDAD DE AGUA '!BP234</f>
        <v>0</v>
      </c>
      <c r="K626" s="125">
        <f>'BITÁCORA CALIDAD DE AGUA '!BE1540</f>
        <v>0</v>
      </c>
      <c r="L626" s="125">
        <f>'BITÁCORA CALIDAD DE AGUA '!BV234</f>
        <v>0</v>
      </c>
      <c r="M626" s="125">
        <f>'BITÁCORA CALIDAD DE AGUA '!BY234</f>
        <v>0</v>
      </c>
      <c r="N626" s="125">
        <f>'BITÁCORA CALIDAD DE AGUA '!CB234</f>
        <v>0</v>
      </c>
      <c r="O626" s="125">
        <f>'BITÁCORA CALIDAD DE AGUA '!CE234</f>
        <v>0</v>
      </c>
      <c r="P626" s="116">
        <f>'BITÁCORA CALIDAD DE AGUA '!CH234</f>
        <v>0</v>
      </c>
      <c r="Q626" s="116">
        <f>'BITÁCORA CALIDAD DE AGUA '!CK234</f>
        <v>0</v>
      </c>
      <c r="R626" s="116">
        <f>'BITÁCORA CALIDAD DE AGUA '!CN234</f>
        <v>0</v>
      </c>
      <c r="S626" s="116">
        <f>'BITÁCORA CALIDAD DE AGUA '!CQ234</f>
        <v>0</v>
      </c>
      <c r="T626" s="143"/>
      <c r="U626" s="143"/>
      <c r="V626" s="143"/>
      <c r="W626" s="116">
        <f>INDEX('Tabla datos 1'!E626:V626,MATCH(DASHBOARD!$B$96,'Tabla datos 1'!$E$1:$V$1,0))</f>
        <v>0</v>
      </c>
      <c r="X626" s="116">
        <f>INDEX('Tabla datos 1'!E626:V626,MATCH(DASHBOARD!$B$275,'Tabla datos 1'!$E$1:$V$1,0))</f>
        <v>0</v>
      </c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</row>
    <row r="627" spans="1:164" s="119" customFormat="1" x14ac:dyDescent="0.25">
      <c r="A627" s="82">
        <v>626</v>
      </c>
      <c r="B627" s="121">
        <f t="shared" si="9"/>
        <v>46122</v>
      </c>
      <c r="C627" s="115" t="s">
        <v>147</v>
      </c>
      <c r="D627" s="122">
        <v>3</v>
      </c>
      <c r="E627" s="125">
        <f>'BITÁCORA CALIDAD DE AGUA '!BA235</f>
        <v>0</v>
      </c>
      <c r="F627" s="125">
        <f>'BITÁCORA CALIDAD DE AGUA '!BD235</f>
        <v>0</v>
      </c>
      <c r="G627" s="125">
        <f>'BITÁCORA CALIDAD DE AGUA '!BG235</f>
        <v>0</v>
      </c>
      <c r="H627" s="125">
        <f>'BITÁCORA CALIDAD DE AGUA '!BJ235</f>
        <v>0</v>
      </c>
      <c r="I627" s="125">
        <f>'BITÁCORA CALIDAD DE AGUA '!BM235</f>
        <v>0</v>
      </c>
      <c r="J627" s="125">
        <f>'BITÁCORA CALIDAD DE AGUA '!BP235</f>
        <v>0</v>
      </c>
      <c r="K627" s="125">
        <f>'BITÁCORA CALIDAD DE AGUA '!BE1541</f>
        <v>0</v>
      </c>
      <c r="L627" s="125">
        <f>'BITÁCORA CALIDAD DE AGUA '!BV235</f>
        <v>0</v>
      </c>
      <c r="M627" s="125">
        <f>'BITÁCORA CALIDAD DE AGUA '!BY235</f>
        <v>0</v>
      </c>
      <c r="N627" s="125">
        <f>'BITÁCORA CALIDAD DE AGUA '!CB235</f>
        <v>0</v>
      </c>
      <c r="O627" s="125">
        <f>'BITÁCORA CALIDAD DE AGUA '!CE235</f>
        <v>0</v>
      </c>
      <c r="P627" s="116">
        <f>'BITÁCORA CALIDAD DE AGUA '!CH235</f>
        <v>0</v>
      </c>
      <c r="Q627" s="116">
        <f>'BITÁCORA CALIDAD DE AGUA '!CK235</f>
        <v>0</v>
      </c>
      <c r="R627" s="116">
        <f>'BITÁCORA CALIDAD DE AGUA '!CN235</f>
        <v>0</v>
      </c>
      <c r="S627" s="116">
        <f>'BITÁCORA CALIDAD DE AGUA '!CQ235</f>
        <v>0</v>
      </c>
      <c r="T627" s="143"/>
      <c r="U627" s="143"/>
      <c r="V627" s="143"/>
      <c r="W627" s="116">
        <f>INDEX('Tabla datos 1'!E627:V627,MATCH(DASHBOARD!$B$96,'Tabla datos 1'!$E$1:$V$1,0))</f>
        <v>0</v>
      </c>
      <c r="X627" s="116">
        <f>INDEX('Tabla datos 1'!E627:V627,MATCH(DASHBOARD!$B$275,'Tabla datos 1'!$E$1:$V$1,0))</f>
        <v>0</v>
      </c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</row>
    <row r="628" spans="1:164" s="119" customFormat="1" x14ac:dyDescent="0.25">
      <c r="A628" s="82">
        <v>627</v>
      </c>
      <c r="B628" s="121">
        <f t="shared" si="9"/>
        <v>46122</v>
      </c>
      <c r="C628" s="115" t="s">
        <v>148</v>
      </c>
      <c r="D628" s="122">
        <v>3</v>
      </c>
      <c r="E628" s="125">
        <f>'BITÁCORA CALIDAD DE AGUA '!BA236</f>
        <v>0</v>
      </c>
      <c r="F628" s="125">
        <f>'BITÁCORA CALIDAD DE AGUA '!BD236</f>
        <v>0</v>
      </c>
      <c r="G628" s="125">
        <f>'BITÁCORA CALIDAD DE AGUA '!BG236</f>
        <v>0</v>
      </c>
      <c r="H628" s="125">
        <f>'BITÁCORA CALIDAD DE AGUA '!BJ236</f>
        <v>0</v>
      </c>
      <c r="I628" s="125">
        <f>'BITÁCORA CALIDAD DE AGUA '!BM236</f>
        <v>0</v>
      </c>
      <c r="J628" s="125">
        <f>'BITÁCORA CALIDAD DE AGUA '!BP236</f>
        <v>0</v>
      </c>
      <c r="K628" s="125">
        <f>'BITÁCORA CALIDAD DE AGUA '!BE1542</f>
        <v>0</v>
      </c>
      <c r="L628" s="125">
        <f>'BITÁCORA CALIDAD DE AGUA '!BV236</f>
        <v>0</v>
      </c>
      <c r="M628" s="125">
        <f>'BITÁCORA CALIDAD DE AGUA '!BY236</f>
        <v>0</v>
      </c>
      <c r="N628" s="125">
        <f>'BITÁCORA CALIDAD DE AGUA '!CB236</f>
        <v>0</v>
      </c>
      <c r="O628" s="125">
        <f>'BITÁCORA CALIDAD DE AGUA '!CE236</f>
        <v>0</v>
      </c>
      <c r="P628" s="116">
        <f>'BITÁCORA CALIDAD DE AGUA '!CH236</f>
        <v>0</v>
      </c>
      <c r="Q628" s="116">
        <f>'BITÁCORA CALIDAD DE AGUA '!CK236</f>
        <v>0</v>
      </c>
      <c r="R628" s="116">
        <f>'BITÁCORA CALIDAD DE AGUA '!CN236</f>
        <v>0</v>
      </c>
      <c r="S628" s="116">
        <f>'BITÁCORA CALIDAD DE AGUA '!CQ236</f>
        <v>0</v>
      </c>
      <c r="T628" s="143"/>
      <c r="U628" s="143"/>
      <c r="V628" s="143"/>
      <c r="W628" s="116">
        <f>INDEX('Tabla datos 1'!E628:V628,MATCH(DASHBOARD!$B$96,'Tabla datos 1'!$E$1:$V$1,0))</f>
        <v>0</v>
      </c>
      <c r="X628" s="116">
        <f>INDEX('Tabla datos 1'!E628:V628,MATCH(DASHBOARD!$B$275,'Tabla datos 1'!$E$1:$V$1,0))</f>
        <v>0</v>
      </c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</row>
    <row r="629" spans="1:164" s="119" customFormat="1" x14ac:dyDescent="0.25">
      <c r="A629" s="82">
        <v>628</v>
      </c>
      <c r="B629" s="121">
        <f t="shared" si="9"/>
        <v>46122</v>
      </c>
      <c r="C629" s="115" t="s">
        <v>149</v>
      </c>
      <c r="D629" s="122">
        <v>3</v>
      </c>
      <c r="E629" s="125">
        <f>'BITÁCORA CALIDAD DE AGUA '!BA237</f>
        <v>2790</v>
      </c>
      <c r="F629" s="125">
        <f>'BITÁCORA CALIDAD DE AGUA '!BD237</f>
        <v>5570</v>
      </c>
      <c r="G629" s="125">
        <f>'BITÁCORA CALIDAD DE AGUA '!BG237</f>
        <v>5590</v>
      </c>
      <c r="H629" s="125">
        <f>'BITÁCORA CALIDAD DE AGUA '!BJ237</f>
        <v>0</v>
      </c>
      <c r="I629" s="125">
        <f>'BITÁCORA CALIDAD DE AGUA '!BM237</f>
        <v>0</v>
      </c>
      <c r="J629" s="125">
        <f>'BITÁCORA CALIDAD DE AGUA '!BP237</f>
        <v>0</v>
      </c>
      <c r="K629" s="125">
        <f>'BITÁCORA CALIDAD DE AGUA '!BE1543</f>
        <v>0</v>
      </c>
      <c r="L629" s="125">
        <f>'BITÁCORA CALIDAD DE AGUA '!BV237</f>
        <v>5350</v>
      </c>
      <c r="M629" s="125">
        <f>'BITÁCORA CALIDAD DE AGUA '!BY237</f>
        <v>5170</v>
      </c>
      <c r="N629" s="125">
        <f>'BITÁCORA CALIDAD DE AGUA '!CB237</f>
        <v>13320</v>
      </c>
      <c r="O629" s="125">
        <f>'BITÁCORA CALIDAD DE AGUA '!CE237</f>
        <v>0</v>
      </c>
      <c r="P629" s="116">
        <f>'BITÁCORA CALIDAD DE AGUA '!CH237</f>
        <v>0</v>
      </c>
      <c r="Q629" s="116">
        <f>'BITÁCORA CALIDAD DE AGUA '!CK237</f>
        <v>0</v>
      </c>
      <c r="R629" s="116">
        <f>'BITÁCORA CALIDAD DE AGUA '!CN237</f>
        <v>0</v>
      </c>
      <c r="S629" s="116">
        <f>'BITÁCORA CALIDAD DE AGUA '!CQ237</f>
        <v>0</v>
      </c>
      <c r="T629" s="143"/>
      <c r="U629" s="143"/>
      <c r="V629" s="143"/>
      <c r="W629" s="116">
        <f>INDEX('Tabla datos 1'!E629:V629,MATCH(DASHBOARD!$B$96,'Tabla datos 1'!$E$1:$V$1,0))</f>
        <v>5590</v>
      </c>
      <c r="X629" s="116">
        <f>INDEX('Tabla datos 1'!E629:V629,MATCH(DASHBOARD!$B$275,'Tabla datos 1'!$E$1:$V$1,0))</f>
        <v>5590</v>
      </c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</row>
    <row r="630" spans="1:164" s="119" customFormat="1" x14ac:dyDescent="0.25">
      <c r="A630" s="82">
        <v>629</v>
      </c>
      <c r="B630" s="121">
        <f t="shared" si="9"/>
        <v>46122</v>
      </c>
      <c r="C630" s="115" t="s">
        <v>150</v>
      </c>
      <c r="D630" s="122">
        <v>3</v>
      </c>
      <c r="E630" s="125">
        <f>'BITÁCORA CALIDAD DE AGUA '!BA238</f>
        <v>10234</v>
      </c>
      <c r="F630" s="125">
        <f>'BITÁCORA CALIDAD DE AGUA '!BD238</f>
        <v>7947</v>
      </c>
      <c r="G630" s="125">
        <f>'BITÁCORA CALIDAD DE AGUA '!BG238</f>
        <v>1347</v>
      </c>
      <c r="H630" s="125">
        <f>'BITÁCORA CALIDAD DE AGUA '!BJ238</f>
        <v>0</v>
      </c>
      <c r="I630" s="125">
        <f>'BITÁCORA CALIDAD DE AGUA '!BM238</f>
        <v>0</v>
      </c>
      <c r="J630" s="125">
        <f>'BITÁCORA CALIDAD DE AGUA '!BP238</f>
        <v>0</v>
      </c>
      <c r="K630" s="125">
        <f>'BITÁCORA CALIDAD DE AGUA '!BE1544</f>
        <v>0</v>
      </c>
      <c r="L630" s="125">
        <f>'BITÁCORA CALIDAD DE AGUA '!BV238</f>
        <v>694</v>
      </c>
      <c r="M630" s="125">
        <f>'BITÁCORA CALIDAD DE AGUA '!BY238</f>
        <v>732</v>
      </c>
      <c r="N630" s="125">
        <f>'BITÁCORA CALIDAD DE AGUA '!CB238</f>
        <v>2734</v>
      </c>
      <c r="O630" s="125">
        <f>'BITÁCORA CALIDAD DE AGUA '!CE238</f>
        <v>0</v>
      </c>
      <c r="P630" s="116">
        <f>'BITÁCORA CALIDAD DE AGUA '!CH238</f>
        <v>0</v>
      </c>
      <c r="Q630" s="116">
        <f>'BITÁCORA CALIDAD DE AGUA '!CK238</f>
        <v>0</v>
      </c>
      <c r="R630" s="116">
        <f>'BITÁCORA CALIDAD DE AGUA '!CN238</f>
        <v>0</v>
      </c>
      <c r="S630" s="116">
        <f>'BITÁCORA CALIDAD DE AGUA '!CQ238</f>
        <v>0</v>
      </c>
      <c r="T630" s="143"/>
      <c r="U630" s="143"/>
      <c r="V630" s="143"/>
      <c r="W630" s="116">
        <f>INDEX('Tabla datos 1'!E630:V630,MATCH(DASHBOARD!$B$96,'Tabla datos 1'!$E$1:$V$1,0))</f>
        <v>1347</v>
      </c>
      <c r="X630" s="116">
        <f>INDEX('Tabla datos 1'!E630:V630,MATCH(DASHBOARD!$B$275,'Tabla datos 1'!$E$1:$V$1,0))</f>
        <v>1347</v>
      </c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</row>
    <row r="631" spans="1:164" s="128" customFormat="1" ht="15.75" thickBot="1" x14ac:dyDescent="0.3">
      <c r="A631" s="82">
        <v>630</v>
      </c>
      <c r="B631" s="121">
        <f t="shared" si="9"/>
        <v>46122</v>
      </c>
      <c r="C631" s="126" t="s">
        <v>151</v>
      </c>
      <c r="D631" s="127">
        <v>3</v>
      </c>
      <c r="E631" s="129">
        <f>'BITÁCORA CALIDAD DE AGUA '!BA239</f>
        <v>0</v>
      </c>
      <c r="F631" s="129">
        <f>'BITÁCORA CALIDAD DE AGUA '!BD239</f>
        <v>0</v>
      </c>
      <c r="G631" s="129">
        <f>'BITÁCORA CALIDAD DE AGUA '!BG239</f>
        <v>0</v>
      </c>
      <c r="H631" s="129">
        <f>'BITÁCORA CALIDAD DE AGUA '!BJ239</f>
        <v>0</v>
      </c>
      <c r="I631" s="129">
        <f>'BITÁCORA CALIDAD DE AGUA '!BM239</f>
        <v>0</v>
      </c>
      <c r="J631" s="129">
        <f>'BITÁCORA CALIDAD DE AGUA '!BP239</f>
        <v>0</v>
      </c>
      <c r="K631" s="129">
        <f>'BITÁCORA CALIDAD DE AGUA '!BE1545</f>
        <v>0</v>
      </c>
      <c r="L631" s="129">
        <f>'BITÁCORA CALIDAD DE AGUA '!BV239</f>
        <v>0</v>
      </c>
      <c r="M631" s="129">
        <f>'BITÁCORA CALIDAD DE AGUA '!BY239</f>
        <v>0</v>
      </c>
      <c r="N631" s="129">
        <f>'BITÁCORA CALIDAD DE AGUA '!CB239</f>
        <v>0</v>
      </c>
      <c r="O631" s="129">
        <f>'BITÁCORA CALIDAD DE AGUA '!CE239</f>
        <v>0</v>
      </c>
      <c r="P631" s="117">
        <f>'BITÁCORA CALIDAD DE AGUA '!CH239</f>
        <v>0</v>
      </c>
      <c r="Q631" s="117">
        <f>'BITÁCORA CALIDAD DE AGUA '!CK239</f>
        <v>0</v>
      </c>
      <c r="R631" s="117">
        <f>'BITÁCORA CALIDAD DE AGUA '!CN239</f>
        <v>0</v>
      </c>
      <c r="S631" s="117">
        <f>'BITÁCORA CALIDAD DE AGUA '!CQ239</f>
        <v>0</v>
      </c>
      <c r="T631" s="144"/>
      <c r="U631" s="144"/>
      <c r="V631" s="144"/>
      <c r="W631" s="117">
        <f>INDEX('Tabla datos 1'!E631:V631,MATCH(DASHBOARD!$B$96,'Tabla datos 1'!$E$1:$V$1,0))</f>
        <v>0</v>
      </c>
      <c r="X631" s="117">
        <f>INDEX('Tabla datos 1'!E631:V631,MATCH(DASHBOARD!$B$275,'Tabla datos 1'!$E$1:$V$1,0))</f>
        <v>0</v>
      </c>
      <c r="Y631" s="42"/>
      <c r="Z631" s="42"/>
      <c r="AA631" s="42"/>
      <c r="AB631" s="42"/>
      <c r="AC631" s="42"/>
      <c r="AD631" s="42"/>
      <c r="AE631" s="42"/>
      <c r="AF631" s="42"/>
      <c r="AG631" s="42"/>
      <c r="AH631" s="42"/>
      <c r="AI631" s="42"/>
    </row>
    <row r="632" spans="1:164" s="82" customFormat="1" ht="12.2" customHeight="1" x14ac:dyDescent="0.25">
      <c r="A632" s="82">
        <v>631</v>
      </c>
      <c r="B632" s="78">
        <f>+B631+1</f>
        <v>46123</v>
      </c>
      <c r="C632" s="79" t="s">
        <v>132</v>
      </c>
      <c r="D632" s="80">
        <v>1</v>
      </c>
      <c r="E632" s="81">
        <f>'BITÁCORA CALIDAD DE AGUA '!AY243</f>
        <v>36.9</v>
      </c>
      <c r="F632" s="81">
        <f>'BITÁCORA CALIDAD DE AGUA '!BB243</f>
        <v>34.299999999999997</v>
      </c>
      <c r="G632" s="81">
        <f>'BITÁCORA CALIDAD DE AGUA '!BE243</f>
        <v>27.1</v>
      </c>
      <c r="H632" s="81">
        <f>'BITÁCORA CALIDAD DE AGUA '!BH243</f>
        <v>0</v>
      </c>
      <c r="I632" s="81">
        <f>'BITÁCORA CALIDAD DE AGUA '!BK243</f>
        <v>0</v>
      </c>
      <c r="J632" s="81">
        <f>'BITÁCORA CALIDAD DE AGUA '!BN243</f>
        <v>0</v>
      </c>
      <c r="K632" s="81">
        <f>'BITÁCORA CALIDAD DE AGUA '!BQ243</f>
        <v>0</v>
      </c>
      <c r="L632" s="81">
        <f>'BITÁCORA CALIDAD DE AGUA '!BT243</f>
        <v>32.200000000000003</v>
      </c>
      <c r="M632" s="81">
        <f>'BITÁCORA CALIDAD DE AGUA '!BW243</f>
        <v>33.200000000000003</v>
      </c>
      <c r="N632" s="81">
        <f>'BITÁCORA CALIDAD DE AGUA '!BZ243</f>
        <v>32.700000000000003</v>
      </c>
      <c r="O632" s="81">
        <f>'BITÁCORA CALIDAD DE AGUA '!CC243</f>
        <v>0</v>
      </c>
      <c r="P632" s="79">
        <f>'BITÁCORA CALIDAD DE AGUA '!CF243</f>
        <v>0</v>
      </c>
      <c r="Q632" s="79">
        <f>'BITÁCORA CALIDAD DE AGUA '!CI243</f>
        <v>0</v>
      </c>
      <c r="R632" s="79">
        <f>'BITÁCORA CALIDAD DE AGUA '!CL243</f>
        <v>0</v>
      </c>
      <c r="S632" s="79">
        <f>'BITÁCORA CALIDAD DE AGUA '!CO243</f>
        <v>0</v>
      </c>
      <c r="T632" s="130"/>
      <c r="U632" s="130"/>
      <c r="V632" s="130"/>
      <c r="W632" s="79">
        <f>INDEX('Tabla datos 1'!E632:V632,MATCH(DASHBOARD!$B$96,'Tabla datos 1'!$E$1:$V$1,0))</f>
        <v>27.1</v>
      </c>
      <c r="X632" s="79">
        <f>INDEX('Tabla datos 1'!E632:V632,MATCH(DASHBOARD!$B$275,'Tabla datos 1'!$E$1:$V$1,0))</f>
        <v>27.1</v>
      </c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</row>
    <row r="633" spans="1:164" s="82" customFormat="1" ht="12.2" customHeight="1" x14ac:dyDescent="0.25">
      <c r="A633" s="82">
        <v>632</v>
      </c>
      <c r="B633" s="83">
        <f>+B632</f>
        <v>46123</v>
      </c>
      <c r="C633" s="84" t="s">
        <v>9</v>
      </c>
      <c r="D633" s="85">
        <v>1</v>
      </c>
      <c r="E633" s="86">
        <f>'BITÁCORA CALIDAD DE AGUA '!AY244</f>
        <v>8.8000000000000007</v>
      </c>
      <c r="F633" s="86">
        <f>'BITÁCORA CALIDAD DE AGUA '!BB244</f>
        <v>7.1</v>
      </c>
      <c r="G633" s="86">
        <f>'BITÁCORA CALIDAD DE AGUA '!BE244</f>
        <v>7</v>
      </c>
      <c r="H633" s="86">
        <f>'BITÁCORA CALIDAD DE AGUA '!BH244</f>
        <v>0</v>
      </c>
      <c r="I633" s="86">
        <f>'BITÁCORA CALIDAD DE AGUA '!BK244</f>
        <v>0</v>
      </c>
      <c r="J633" s="86">
        <f>'BITÁCORA CALIDAD DE AGUA '!BN244</f>
        <v>0</v>
      </c>
      <c r="K633" s="86">
        <f>'BITÁCORA CALIDAD DE AGUA '!BQ244</f>
        <v>0</v>
      </c>
      <c r="L633" s="86">
        <f>'BITÁCORA CALIDAD DE AGUA '!BT244</f>
        <v>7.83</v>
      </c>
      <c r="M633" s="86">
        <f>'BITÁCORA CALIDAD DE AGUA '!BW244</f>
        <v>7.87</v>
      </c>
      <c r="N633" s="86">
        <f>'BITÁCORA CALIDAD DE AGUA '!BZ244</f>
        <v>8.0399999999999991</v>
      </c>
      <c r="O633" s="86">
        <f>'BITÁCORA CALIDAD DE AGUA '!CC244</f>
        <v>0</v>
      </c>
      <c r="P633" s="87">
        <f>'BITÁCORA CALIDAD DE AGUA '!CF244</f>
        <v>0</v>
      </c>
      <c r="Q633" s="87">
        <f>'BITÁCORA CALIDAD DE AGUA '!CI244</f>
        <v>0</v>
      </c>
      <c r="R633" s="87">
        <f>'BITÁCORA CALIDAD DE AGUA '!CL244</f>
        <v>0</v>
      </c>
      <c r="S633" s="87">
        <f>'BITÁCORA CALIDAD DE AGUA '!CO244</f>
        <v>0</v>
      </c>
      <c r="T633" s="131"/>
      <c r="U633" s="131"/>
      <c r="V633" s="131"/>
      <c r="W633" s="87">
        <f>INDEX('Tabla datos 1'!E633:V633,MATCH(DASHBOARD!$B$96,'Tabla datos 1'!$E$1:$V$1,0))</f>
        <v>7</v>
      </c>
      <c r="X633" s="87">
        <f>INDEX('Tabla datos 1'!E633:V633,MATCH(DASHBOARD!$B$275,'Tabla datos 1'!$E$1:$V$1,0))</f>
        <v>7</v>
      </c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/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</row>
    <row r="634" spans="1:164" s="82" customFormat="1" ht="12.2" customHeight="1" x14ac:dyDescent="0.25">
      <c r="A634" s="82">
        <v>633</v>
      </c>
      <c r="B634" s="83">
        <f t="shared" ref="B634:B694" si="10">+B633</f>
        <v>46123</v>
      </c>
      <c r="C634" s="88" t="s">
        <v>133</v>
      </c>
      <c r="D634" s="85">
        <v>1</v>
      </c>
      <c r="E634" s="89">
        <f>'BITÁCORA CALIDAD DE AGUA '!AY245</f>
        <v>0</v>
      </c>
      <c r="F634" s="89">
        <f>'BITÁCORA CALIDAD DE AGUA '!BB245</f>
        <v>0</v>
      </c>
      <c r="G634" s="89">
        <f>'BITÁCORA CALIDAD DE AGUA '!BE245</f>
        <v>0</v>
      </c>
      <c r="H634" s="89">
        <f>'BITÁCORA CALIDAD DE AGUA '!BH245</f>
        <v>0</v>
      </c>
      <c r="I634" s="89">
        <f>'BITÁCORA CALIDAD DE AGUA '!BK245</f>
        <v>0</v>
      </c>
      <c r="J634" s="89">
        <f>'BITÁCORA CALIDAD DE AGUA '!BN245</f>
        <v>0</v>
      </c>
      <c r="K634" s="89">
        <f>'BITÁCORA CALIDAD DE AGUA '!BQ245</f>
        <v>0</v>
      </c>
      <c r="L634" s="89">
        <f>'BITÁCORA CALIDAD DE AGUA '!BT245</f>
        <v>0</v>
      </c>
      <c r="M634" s="89">
        <f>'BITÁCORA CALIDAD DE AGUA '!BW245</f>
        <v>0</v>
      </c>
      <c r="N634" s="89">
        <f>'BITÁCORA CALIDAD DE AGUA '!BZ245</f>
        <v>0</v>
      </c>
      <c r="O634" s="89">
        <f>'BITÁCORA CALIDAD DE AGUA '!CC245</f>
        <v>0</v>
      </c>
      <c r="P634" s="88">
        <f>'BITÁCORA CALIDAD DE AGUA '!CF245</f>
        <v>0</v>
      </c>
      <c r="Q634" s="88">
        <f>'BITÁCORA CALIDAD DE AGUA '!CI245</f>
        <v>0</v>
      </c>
      <c r="R634" s="88">
        <f>'BITÁCORA CALIDAD DE AGUA '!CL245</f>
        <v>0</v>
      </c>
      <c r="S634" s="88">
        <f>'BITÁCORA CALIDAD DE AGUA '!CO245</f>
        <v>0</v>
      </c>
      <c r="T634" s="132"/>
      <c r="U634" s="132"/>
      <c r="V634" s="132"/>
      <c r="W634" s="88">
        <f>INDEX('Tabla datos 1'!E634:V634,MATCH(DASHBOARD!$B$96,'Tabla datos 1'!$E$1:$V$1,0))</f>
        <v>0</v>
      </c>
      <c r="X634" s="88">
        <f>INDEX('Tabla datos 1'!E634:V634,MATCH(DASHBOARD!$B$275,'Tabla datos 1'!$E$1:$V$1,0))</f>
        <v>0</v>
      </c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/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</row>
    <row r="635" spans="1:164" s="82" customFormat="1" ht="12.2" customHeight="1" x14ac:dyDescent="0.25">
      <c r="A635" s="82">
        <v>634</v>
      </c>
      <c r="B635" s="83">
        <f t="shared" si="10"/>
        <v>46123</v>
      </c>
      <c r="C635" s="88" t="s">
        <v>134</v>
      </c>
      <c r="D635" s="85">
        <v>1</v>
      </c>
      <c r="E635" s="90">
        <f>'BITÁCORA CALIDAD DE AGUA '!AY246</f>
        <v>1765</v>
      </c>
      <c r="F635" s="90">
        <f>'BITÁCORA CALIDAD DE AGUA '!BB246</f>
        <v>2167</v>
      </c>
      <c r="G635" s="90">
        <f>'BITÁCORA CALIDAD DE AGUA '!BE246</f>
        <v>542</v>
      </c>
      <c r="H635" s="90">
        <f>'BITÁCORA CALIDAD DE AGUA '!BH246</f>
        <v>0</v>
      </c>
      <c r="I635" s="90">
        <f>'BITÁCORA CALIDAD DE AGUA '!BK246</f>
        <v>0</v>
      </c>
      <c r="J635" s="90">
        <f>'BITÁCORA CALIDAD DE AGUA '!BN246</f>
        <v>0</v>
      </c>
      <c r="K635" s="90">
        <f>'BITÁCORA CALIDAD DE AGUA '!BQ246</f>
        <v>0</v>
      </c>
      <c r="L635" s="90">
        <f>'BITÁCORA CALIDAD DE AGUA '!BT246</f>
        <v>2390</v>
      </c>
      <c r="M635" s="90">
        <f>'BITÁCORA CALIDAD DE AGUA '!BW246</f>
        <v>2380</v>
      </c>
      <c r="N635" s="90">
        <f>'BITÁCORA CALIDAD DE AGUA '!BZ246</f>
        <v>8720</v>
      </c>
      <c r="O635" s="90">
        <f>'BITÁCORA CALIDAD DE AGUA '!CC246</f>
        <v>0</v>
      </c>
      <c r="P635" s="84">
        <f>'BITÁCORA CALIDAD DE AGUA '!CF246</f>
        <v>0</v>
      </c>
      <c r="Q635" s="84">
        <f>'BITÁCORA CALIDAD DE AGUA '!CI246</f>
        <v>0</v>
      </c>
      <c r="R635" s="84">
        <f>'BITÁCORA CALIDAD DE AGUA '!CL246</f>
        <v>0</v>
      </c>
      <c r="S635" s="84">
        <f>'BITÁCORA CALIDAD DE AGUA '!CO246</f>
        <v>0</v>
      </c>
      <c r="T635" s="133"/>
      <c r="U635" s="133"/>
      <c r="V635" s="133"/>
      <c r="W635" s="84">
        <f>INDEX('Tabla datos 1'!E635:V635,MATCH(DASHBOARD!$B$96,'Tabla datos 1'!$E$1:$V$1,0))</f>
        <v>542</v>
      </c>
      <c r="X635" s="84">
        <f>INDEX('Tabla datos 1'!E635:V635,MATCH(DASHBOARD!$B$275,'Tabla datos 1'!$E$1:$V$1,0))</f>
        <v>542</v>
      </c>
      <c r="Y635" s="42"/>
      <c r="Z635" s="42"/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P635" s="42"/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/>
      <c r="CH635" s="42"/>
      <c r="CI635" s="42"/>
      <c r="CJ635" s="42"/>
      <c r="CK635" s="42"/>
      <c r="CL635" s="42"/>
      <c r="CM635" s="42"/>
      <c r="CN635" s="42"/>
      <c r="CO635" s="42"/>
      <c r="CP635" s="42"/>
      <c r="CQ635" s="42"/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/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/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</row>
    <row r="636" spans="1:164" s="82" customFormat="1" ht="12.2" customHeight="1" x14ac:dyDescent="0.25">
      <c r="A636" s="82">
        <v>635</v>
      </c>
      <c r="B636" s="83">
        <f t="shared" si="10"/>
        <v>46123</v>
      </c>
      <c r="C636" s="88" t="s">
        <v>135</v>
      </c>
      <c r="D636" s="85">
        <v>1</v>
      </c>
      <c r="E636" s="90">
        <f>'BITÁCORA CALIDAD DE AGUA '!AY247</f>
        <v>748</v>
      </c>
      <c r="F636" s="90">
        <f>'BITÁCORA CALIDAD DE AGUA '!BB247</f>
        <v>844</v>
      </c>
      <c r="G636" s="90">
        <f>'BITÁCORA CALIDAD DE AGUA '!BE247</f>
        <v>73</v>
      </c>
      <c r="H636" s="90">
        <f>'BITÁCORA CALIDAD DE AGUA '!BH247</f>
        <v>0</v>
      </c>
      <c r="I636" s="90">
        <f>'BITÁCORA CALIDAD DE AGUA '!BK247</f>
        <v>0</v>
      </c>
      <c r="J636" s="90">
        <f>'BITÁCORA CALIDAD DE AGUA '!BN247</f>
        <v>0</v>
      </c>
      <c r="K636" s="90">
        <f>'BITÁCORA CALIDAD DE AGUA '!BQ247</f>
        <v>0</v>
      </c>
      <c r="L636" s="90">
        <f>'BITÁCORA CALIDAD DE AGUA '!BT247</f>
        <v>3</v>
      </c>
      <c r="M636" s="90">
        <f>'BITÁCORA CALIDAD DE AGUA '!BW247</f>
        <v>2</v>
      </c>
      <c r="N636" s="90">
        <f>'BITÁCORA CALIDAD DE AGUA '!BZ247</f>
        <v>21</v>
      </c>
      <c r="O636" s="90">
        <f>'BITÁCORA CALIDAD DE AGUA '!CC247</f>
        <v>0</v>
      </c>
      <c r="P636" s="84">
        <f>'BITÁCORA CALIDAD DE AGUA '!CF247</f>
        <v>0</v>
      </c>
      <c r="Q636" s="84">
        <f>'BITÁCORA CALIDAD DE AGUA '!CI247</f>
        <v>0</v>
      </c>
      <c r="R636" s="84">
        <f>'BITÁCORA CALIDAD DE AGUA '!CL247</f>
        <v>0</v>
      </c>
      <c r="S636" s="84">
        <f>'BITÁCORA CALIDAD DE AGUA '!CO247</f>
        <v>0</v>
      </c>
      <c r="T636" s="133"/>
      <c r="U636" s="133"/>
      <c r="V636" s="133"/>
      <c r="W636" s="84">
        <f>INDEX('Tabla datos 1'!E636:V636,MATCH(DASHBOARD!$B$96,'Tabla datos 1'!$E$1:$V$1,0))</f>
        <v>73</v>
      </c>
      <c r="X636" s="84">
        <f>INDEX('Tabla datos 1'!E636:V636,MATCH(DASHBOARD!$B$275,'Tabla datos 1'!$E$1:$V$1,0))</f>
        <v>73</v>
      </c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</row>
    <row r="637" spans="1:164" s="82" customFormat="1" ht="12.2" customHeight="1" x14ac:dyDescent="0.25">
      <c r="A637" s="82">
        <v>636</v>
      </c>
      <c r="B637" s="83">
        <f t="shared" si="10"/>
        <v>46123</v>
      </c>
      <c r="C637" s="88" t="s">
        <v>136</v>
      </c>
      <c r="D637" s="85">
        <v>1</v>
      </c>
      <c r="E637" s="90">
        <f>'BITÁCORA CALIDAD DE AGUA '!AY248</f>
        <v>0</v>
      </c>
      <c r="F637" s="90">
        <f>'BITÁCORA CALIDAD DE AGUA '!BB248</f>
        <v>0</v>
      </c>
      <c r="G637" s="90">
        <f>'BITÁCORA CALIDAD DE AGUA '!BE248</f>
        <v>0</v>
      </c>
      <c r="H637" s="90">
        <f>'BITÁCORA CALIDAD DE AGUA '!BH248</f>
        <v>0</v>
      </c>
      <c r="I637" s="90">
        <f>'BITÁCORA CALIDAD DE AGUA '!BK248</f>
        <v>0</v>
      </c>
      <c r="J637" s="90">
        <f>'BITÁCORA CALIDAD DE AGUA '!BN248</f>
        <v>0</v>
      </c>
      <c r="K637" s="90">
        <f>'BITÁCORA CALIDAD DE AGUA '!BQ248</f>
        <v>0</v>
      </c>
      <c r="L637" s="90">
        <f>'BITÁCORA CALIDAD DE AGUA '!BT248</f>
        <v>0</v>
      </c>
      <c r="M637" s="90">
        <f>'BITÁCORA CALIDAD DE AGUA '!BW248</f>
        <v>0</v>
      </c>
      <c r="N637" s="90">
        <f>'BITÁCORA CALIDAD DE AGUA '!BZ248</f>
        <v>0</v>
      </c>
      <c r="O637" s="90">
        <f>'BITÁCORA CALIDAD DE AGUA '!CC248</f>
        <v>0</v>
      </c>
      <c r="P637" s="84">
        <f>'BITÁCORA CALIDAD DE AGUA '!CF248</f>
        <v>0</v>
      </c>
      <c r="Q637" s="84">
        <f>'BITÁCORA CALIDAD DE AGUA '!CI248</f>
        <v>0</v>
      </c>
      <c r="R637" s="84">
        <f>'BITÁCORA CALIDAD DE AGUA '!CL248</f>
        <v>0</v>
      </c>
      <c r="S637" s="84">
        <f>'BITÁCORA CALIDAD DE AGUA '!CO248</f>
        <v>0</v>
      </c>
      <c r="T637" s="133"/>
      <c r="U637" s="133"/>
      <c r="V637" s="133"/>
      <c r="W637" s="84">
        <f>INDEX('Tabla datos 1'!E637:V637,MATCH(DASHBOARD!$B$96,'Tabla datos 1'!$E$1:$V$1,0))</f>
        <v>0</v>
      </c>
      <c r="X637" s="84">
        <f>INDEX('Tabla datos 1'!E637:V637,MATCH(DASHBOARD!$B$275,'Tabla datos 1'!$E$1:$V$1,0))</f>
        <v>0</v>
      </c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/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/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</row>
    <row r="638" spans="1:164" s="82" customFormat="1" ht="12.2" customHeight="1" x14ac:dyDescent="0.25">
      <c r="A638" s="82">
        <v>637</v>
      </c>
      <c r="B638" s="83">
        <f t="shared" si="10"/>
        <v>46123</v>
      </c>
      <c r="C638" s="88" t="s">
        <v>137</v>
      </c>
      <c r="D638" s="85">
        <v>1</v>
      </c>
      <c r="E638" s="90">
        <f>'BITÁCORA CALIDAD DE AGUA '!AY249</f>
        <v>0</v>
      </c>
      <c r="F638" s="90">
        <f>'BITÁCORA CALIDAD DE AGUA '!BB249</f>
        <v>0</v>
      </c>
      <c r="G638" s="90">
        <f>'BITÁCORA CALIDAD DE AGUA '!BE249</f>
        <v>0</v>
      </c>
      <c r="H638" s="90">
        <f>'BITÁCORA CALIDAD DE AGUA '!BH249</f>
        <v>0</v>
      </c>
      <c r="I638" s="90">
        <f>'BITÁCORA CALIDAD DE AGUA '!BK249</f>
        <v>0</v>
      </c>
      <c r="J638" s="90">
        <f>'BITÁCORA CALIDAD DE AGUA '!BN249</f>
        <v>0</v>
      </c>
      <c r="K638" s="90">
        <f>'BITÁCORA CALIDAD DE AGUA '!BQ249</f>
        <v>0</v>
      </c>
      <c r="L638" s="90">
        <f>'BITÁCORA CALIDAD DE AGUA '!BT249</f>
        <v>0</v>
      </c>
      <c r="M638" s="90">
        <f>'BITÁCORA CALIDAD DE AGUA '!BW249</f>
        <v>0</v>
      </c>
      <c r="N638" s="90">
        <f>'BITÁCORA CALIDAD DE AGUA '!BZ249</f>
        <v>0</v>
      </c>
      <c r="O638" s="90">
        <f>'BITÁCORA CALIDAD DE AGUA '!CC249</f>
        <v>0</v>
      </c>
      <c r="P638" s="84">
        <f>'BITÁCORA CALIDAD DE AGUA '!CF249</f>
        <v>0</v>
      </c>
      <c r="Q638" s="84">
        <f>'BITÁCORA CALIDAD DE AGUA '!CI249</f>
        <v>0</v>
      </c>
      <c r="R638" s="84">
        <f>'BITÁCORA CALIDAD DE AGUA '!CL249</f>
        <v>0</v>
      </c>
      <c r="S638" s="84">
        <f>'BITÁCORA CALIDAD DE AGUA '!CO249</f>
        <v>0</v>
      </c>
      <c r="T638" s="133"/>
      <c r="U638" s="133"/>
      <c r="V638" s="133"/>
      <c r="W638" s="84">
        <f>INDEX('Tabla datos 1'!E638:V638,MATCH(DASHBOARD!$B$96,'Tabla datos 1'!$E$1:$V$1,0))</f>
        <v>0</v>
      </c>
      <c r="X638" s="84">
        <f>INDEX('Tabla datos 1'!E638:V638,MATCH(DASHBOARD!$B$275,'Tabla datos 1'!$E$1:$V$1,0))</f>
        <v>0</v>
      </c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/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/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</row>
    <row r="639" spans="1:164" s="82" customFormat="1" ht="12.2" customHeight="1" x14ac:dyDescent="0.25">
      <c r="A639" s="82">
        <v>638</v>
      </c>
      <c r="B639" s="83">
        <f t="shared" si="10"/>
        <v>46123</v>
      </c>
      <c r="C639" s="88" t="s">
        <v>138</v>
      </c>
      <c r="D639" s="85">
        <v>1</v>
      </c>
      <c r="E639" s="90">
        <f>'BITÁCORA CALIDAD DE AGUA '!AY250</f>
        <v>0</v>
      </c>
      <c r="F639" s="90">
        <f>'BITÁCORA CALIDAD DE AGUA '!BB250</f>
        <v>0</v>
      </c>
      <c r="G639" s="90">
        <f>'BITÁCORA CALIDAD DE AGUA '!BE250</f>
        <v>0</v>
      </c>
      <c r="H639" s="90">
        <f>'BITÁCORA CALIDAD DE AGUA '!BH250</f>
        <v>0</v>
      </c>
      <c r="I639" s="90">
        <f>'BITÁCORA CALIDAD DE AGUA '!BK250</f>
        <v>0</v>
      </c>
      <c r="J639" s="90">
        <f>'BITÁCORA CALIDAD DE AGUA '!BN250</f>
        <v>0</v>
      </c>
      <c r="K639" s="90">
        <f>'BITÁCORA CALIDAD DE AGUA '!BQ250</f>
        <v>0</v>
      </c>
      <c r="L639" s="90">
        <f>'BITÁCORA CALIDAD DE AGUA '!BT250</f>
        <v>0</v>
      </c>
      <c r="M639" s="90">
        <f>'BITÁCORA CALIDAD DE AGUA '!BW250</f>
        <v>0</v>
      </c>
      <c r="N639" s="90">
        <f>'BITÁCORA CALIDAD DE AGUA '!BZ250</f>
        <v>0</v>
      </c>
      <c r="O639" s="90">
        <f>'BITÁCORA CALIDAD DE AGUA '!CC250</f>
        <v>0</v>
      </c>
      <c r="P639" s="84">
        <f>'BITÁCORA CALIDAD DE AGUA '!CF250</f>
        <v>0</v>
      </c>
      <c r="Q639" s="84">
        <f>'BITÁCORA CALIDAD DE AGUA '!CI250</f>
        <v>0</v>
      </c>
      <c r="R639" s="84">
        <f>'BITÁCORA CALIDAD DE AGUA '!CL250</f>
        <v>0</v>
      </c>
      <c r="S639" s="84">
        <f>'BITÁCORA CALIDAD DE AGUA '!CO250</f>
        <v>0</v>
      </c>
      <c r="T639" s="133"/>
      <c r="U639" s="133"/>
      <c r="V639" s="133"/>
      <c r="W639" s="84">
        <f>INDEX('Tabla datos 1'!E639:V639,MATCH(DASHBOARD!$B$96,'Tabla datos 1'!$E$1:$V$1,0))</f>
        <v>0</v>
      </c>
      <c r="X639" s="84">
        <f>INDEX('Tabla datos 1'!E639:V639,MATCH(DASHBOARD!$B$275,'Tabla datos 1'!$E$1:$V$1,0))</f>
        <v>0</v>
      </c>
      <c r="Y639" s="42"/>
      <c r="Z639" s="42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/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/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</row>
    <row r="640" spans="1:164" s="82" customFormat="1" ht="12.2" customHeight="1" x14ac:dyDescent="0.25">
      <c r="A640" s="82">
        <v>639</v>
      </c>
      <c r="B640" s="83">
        <f t="shared" si="10"/>
        <v>46123</v>
      </c>
      <c r="C640" s="88" t="s">
        <v>139</v>
      </c>
      <c r="D640" s="85">
        <v>1</v>
      </c>
      <c r="E640" s="90">
        <f>'BITÁCORA CALIDAD DE AGUA '!AY251</f>
        <v>0</v>
      </c>
      <c r="F640" s="90">
        <f>'BITÁCORA CALIDAD DE AGUA '!BB251</f>
        <v>0</v>
      </c>
      <c r="G640" s="90">
        <f>'BITÁCORA CALIDAD DE AGUA '!BE251</f>
        <v>0</v>
      </c>
      <c r="H640" s="90">
        <f>'BITÁCORA CALIDAD DE AGUA '!BH251</f>
        <v>0</v>
      </c>
      <c r="I640" s="90">
        <f>'BITÁCORA CALIDAD DE AGUA '!BK251</f>
        <v>0</v>
      </c>
      <c r="J640" s="90">
        <f>'BITÁCORA CALIDAD DE AGUA '!BN251</f>
        <v>0</v>
      </c>
      <c r="K640" s="90">
        <f>'BITÁCORA CALIDAD DE AGUA '!BQ251</f>
        <v>0</v>
      </c>
      <c r="L640" s="90">
        <f>'BITÁCORA CALIDAD DE AGUA '!BT251</f>
        <v>0</v>
      </c>
      <c r="M640" s="90">
        <f>'BITÁCORA CALIDAD DE AGUA '!BW251</f>
        <v>0</v>
      </c>
      <c r="N640" s="90">
        <f>'BITÁCORA CALIDAD DE AGUA '!BZ251</f>
        <v>0</v>
      </c>
      <c r="O640" s="90">
        <f>'BITÁCORA CALIDAD DE AGUA '!CC251</f>
        <v>0</v>
      </c>
      <c r="P640" s="84">
        <f>'BITÁCORA CALIDAD DE AGUA '!CF251</f>
        <v>0</v>
      </c>
      <c r="Q640" s="84">
        <f>'BITÁCORA CALIDAD DE AGUA '!CI251</f>
        <v>0</v>
      </c>
      <c r="R640" s="84">
        <f>'BITÁCORA CALIDAD DE AGUA '!CL251</f>
        <v>0</v>
      </c>
      <c r="S640" s="84">
        <f>'BITÁCORA CALIDAD DE AGUA '!CO251</f>
        <v>0</v>
      </c>
      <c r="T640" s="133"/>
      <c r="U640" s="133"/>
      <c r="V640" s="133"/>
      <c r="W640" s="84">
        <f>INDEX('Tabla datos 1'!E640:V640,MATCH(DASHBOARD!$B$96,'Tabla datos 1'!$E$1:$V$1,0))</f>
        <v>0</v>
      </c>
      <c r="X640" s="84">
        <f>INDEX('Tabla datos 1'!E640:V640,MATCH(DASHBOARD!$B$275,'Tabla datos 1'!$E$1:$V$1,0))</f>
        <v>0</v>
      </c>
      <c r="Y640" s="42"/>
      <c r="Z640" s="42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/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/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/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</row>
    <row r="641" spans="1:164" s="82" customFormat="1" ht="12.2" customHeight="1" x14ac:dyDescent="0.25">
      <c r="A641" s="82">
        <v>640</v>
      </c>
      <c r="B641" s="83">
        <f t="shared" si="10"/>
        <v>46123</v>
      </c>
      <c r="C641" s="88" t="s">
        <v>140</v>
      </c>
      <c r="D641" s="85">
        <v>1</v>
      </c>
      <c r="E641" s="90">
        <f>'BITÁCORA CALIDAD DE AGUA '!AY252</f>
        <v>0</v>
      </c>
      <c r="F641" s="90">
        <f>'BITÁCORA CALIDAD DE AGUA '!BB252</f>
        <v>0</v>
      </c>
      <c r="G641" s="90">
        <f>'BITÁCORA CALIDAD DE AGUA '!BE252</f>
        <v>0</v>
      </c>
      <c r="H641" s="90">
        <f>'BITÁCORA CALIDAD DE AGUA '!BH252</f>
        <v>0</v>
      </c>
      <c r="I641" s="90">
        <f>'BITÁCORA CALIDAD DE AGUA '!BK252</f>
        <v>0</v>
      </c>
      <c r="J641" s="90">
        <f>'BITÁCORA CALIDAD DE AGUA '!BN252</f>
        <v>0</v>
      </c>
      <c r="K641" s="90">
        <f>'BITÁCORA CALIDAD DE AGUA '!BQ252</f>
        <v>0</v>
      </c>
      <c r="L641" s="90">
        <f>'BITÁCORA CALIDAD DE AGUA '!BT252</f>
        <v>0</v>
      </c>
      <c r="M641" s="90">
        <f>'BITÁCORA CALIDAD DE AGUA '!BW252</f>
        <v>0</v>
      </c>
      <c r="N641" s="90">
        <f>'BITÁCORA CALIDAD DE AGUA '!BZ252</f>
        <v>0</v>
      </c>
      <c r="O641" s="90">
        <f>'BITÁCORA CALIDAD DE AGUA '!CC252</f>
        <v>0</v>
      </c>
      <c r="P641" s="84">
        <f>'BITÁCORA CALIDAD DE AGUA '!CF252</f>
        <v>0</v>
      </c>
      <c r="Q641" s="84">
        <f>'BITÁCORA CALIDAD DE AGUA '!CI252</f>
        <v>0</v>
      </c>
      <c r="R641" s="84">
        <f>'BITÁCORA CALIDAD DE AGUA '!CL252</f>
        <v>0</v>
      </c>
      <c r="S641" s="84">
        <f>'BITÁCORA CALIDAD DE AGUA '!CO252</f>
        <v>0</v>
      </c>
      <c r="T641" s="133"/>
      <c r="U641" s="133"/>
      <c r="V641" s="133"/>
      <c r="W641" s="84">
        <f>INDEX('Tabla datos 1'!E641:V641,MATCH(DASHBOARD!$B$96,'Tabla datos 1'!$E$1:$V$1,0))</f>
        <v>0</v>
      </c>
      <c r="X641" s="84">
        <f>INDEX('Tabla datos 1'!E641:V641,MATCH(DASHBOARD!$B$275,'Tabla datos 1'!$E$1:$V$1,0))</f>
        <v>0</v>
      </c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/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</row>
    <row r="642" spans="1:164" s="82" customFormat="1" ht="12.2" customHeight="1" x14ac:dyDescent="0.25">
      <c r="A642" s="82">
        <v>641</v>
      </c>
      <c r="B642" s="83">
        <f t="shared" si="10"/>
        <v>46123</v>
      </c>
      <c r="C642" s="88" t="s">
        <v>141</v>
      </c>
      <c r="D642" s="85">
        <v>1</v>
      </c>
      <c r="E642" s="90">
        <f>'BITÁCORA CALIDAD DE AGUA '!AY253</f>
        <v>0</v>
      </c>
      <c r="F642" s="90">
        <f>'BITÁCORA CALIDAD DE AGUA '!BB253</f>
        <v>0</v>
      </c>
      <c r="G642" s="90">
        <f>'BITÁCORA CALIDAD DE AGUA '!BE253</f>
        <v>0</v>
      </c>
      <c r="H642" s="90">
        <f>'BITÁCORA CALIDAD DE AGUA '!BH253</f>
        <v>0</v>
      </c>
      <c r="I642" s="90">
        <f>'BITÁCORA CALIDAD DE AGUA '!BK253</f>
        <v>0</v>
      </c>
      <c r="J642" s="90">
        <f>'BITÁCORA CALIDAD DE AGUA '!BN253</f>
        <v>0</v>
      </c>
      <c r="K642" s="90">
        <f>'BITÁCORA CALIDAD DE AGUA '!BQ253</f>
        <v>0</v>
      </c>
      <c r="L642" s="90">
        <f>'BITÁCORA CALIDAD DE AGUA '!BT253</f>
        <v>0</v>
      </c>
      <c r="M642" s="90">
        <f>'BITÁCORA CALIDAD DE AGUA '!BW253</f>
        <v>0</v>
      </c>
      <c r="N642" s="90">
        <f>'BITÁCORA CALIDAD DE AGUA '!BZ253</f>
        <v>0</v>
      </c>
      <c r="O642" s="90">
        <f>'BITÁCORA CALIDAD DE AGUA '!CC253</f>
        <v>0</v>
      </c>
      <c r="P642" s="84">
        <f>'BITÁCORA CALIDAD DE AGUA '!CF253</f>
        <v>0</v>
      </c>
      <c r="Q642" s="84">
        <f>'BITÁCORA CALIDAD DE AGUA '!CI253</f>
        <v>0</v>
      </c>
      <c r="R642" s="84">
        <f>'BITÁCORA CALIDAD DE AGUA '!CL253</f>
        <v>0</v>
      </c>
      <c r="S642" s="84">
        <f>'BITÁCORA CALIDAD DE AGUA '!CO253</f>
        <v>0</v>
      </c>
      <c r="T642" s="133"/>
      <c r="U642" s="133"/>
      <c r="V642" s="133"/>
      <c r="W642" s="84">
        <f>INDEX('Tabla datos 1'!E642:V642,MATCH(DASHBOARD!$B$96,'Tabla datos 1'!$E$1:$V$1,0))</f>
        <v>0</v>
      </c>
      <c r="X642" s="84">
        <f>INDEX('Tabla datos 1'!E642:V642,MATCH(DASHBOARD!$B$275,'Tabla datos 1'!$E$1:$V$1,0))</f>
        <v>0</v>
      </c>
      <c r="Y642" s="42"/>
      <c r="Z642" s="42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</row>
    <row r="643" spans="1:164" s="82" customFormat="1" ht="12.2" customHeight="1" x14ac:dyDescent="0.25">
      <c r="A643" s="82">
        <v>642</v>
      </c>
      <c r="B643" s="83">
        <f t="shared" si="10"/>
        <v>46123</v>
      </c>
      <c r="C643" s="88" t="s">
        <v>142</v>
      </c>
      <c r="D643" s="85">
        <v>1</v>
      </c>
      <c r="E643" s="90">
        <f>'BITÁCORA CALIDAD DE AGUA '!AY254</f>
        <v>0</v>
      </c>
      <c r="F643" s="90">
        <f>'BITÁCORA CALIDAD DE AGUA '!BB254</f>
        <v>0</v>
      </c>
      <c r="G643" s="90">
        <f>'BITÁCORA CALIDAD DE AGUA '!BE254</f>
        <v>0</v>
      </c>
      <c r="H643" s="90">
        <f>'BITÁCORA CALIDAD DE AGUA '!BH254</f>
        <v>0</v>
      </c>
      <c r="I643" s="90">
        <f>'BITÁCORA CALIDAD DE AGUA '!BK254</f>
        <v>0</v>
      </c>
      <c r="J643" s="90">
        <f>'BITÁCORA CALIDAD DE AGUA '!BN254</f>
        <v>0</v>
      </c>
      <c r="K643" s="90">
        <f>'BITÁCORA CALIDAD DE AGUA '!BQ254</f>
        <v>0</v>
      </c>
      <c r="L643" s="90">
        <f>'BITÁCORA CALIDAD DE AGUA '!BT254</f>
        <v>0</v>
      </c>
      <c r="M643" s="90">
        <f>'BITÁCORA CALIDAD DE AGUA '!BW254</f>
        <v>0</v>
      </c>
      <c r="N643" s="90">
        <f>'BITÁCORA CALIDAD DE AGUA '!BZ254</f>
        <v>0</v>
      </c>
      <c r="O643" s="90">
        <f>'BITÁCORA CALIDAD DE AGUA '!CC254</f>
        <v>0</v>
      </c>
      <c r="P643" s="84">
        <f>'BITÁCORA CALIDAD DE AGUA '!CF254</f>
        <v>0</v>
      </c>
      <c r="Q643" s="84">
        <f>'BITÁCORA CALIDAD DE AGUA '!CI254</f>
        <v>0</v>
      </c>
      <c r="R643" s="84">
        <f>'BITÁCORA CALIDAD DE AGUA '!CL254</f>
        <v>0</v>
      </c>
      <c r="S643" s="84">
        <f>'BITÁCORA CALIDAD DE AGUA '!CO254</f>
        <v>0</v>
      </c>
      <c r="T643" s="133"/>
      <c r="U643" s="133"/>
      <c r="V643" s="133"/>
      <c r="W643" s="84">
        <f>INDEX('Tabla datos 1'!E643:V643,MATCH(DASHBOARD!$B$96,'Tabla datos 1'!$E$1:$V$1,0))</f>
        <v>0</v>
      </c>
      <c r="X643" s="84">
        <f>INDEX('Tabla datos 1'!E643:V643,MATCH(DASHBOARD!$B$275,'Tabla datos 1'!$E$1:$V$1,0))</f>
        <v>0</v>
      </c>
      <c r="Y643" s="42"/>
      <c r="Z643" s="42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/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/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/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/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/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</row>
    <row r="644" spans="1:164" s="82" customFormat="1" ht="12.2" customHeight="1" x14ac:dyDescent="0.25">
      <c r="A644" s="82">
        <v>643</v>
      </c>
      <c r="B644" s="83">
        <f t="shared" si="10"/>
        <v>46123</v>
      </c>
      <c r="C644" s="88" t="s">
        <v>143</v>
      </c>
      <c r="D644" s="85">
        <v>1</v>
      </c>
      <c r="E644" s="90">
        <f>'BITÁCORA CALIDAD DE AGUA '!AY255</f>
        <v>0</v>
      </c>
      <c r="F644" s="90">
        <f>'BITÁCORA CALIDAD DE AGUA '!BB255</f>
        <v>0</v>
      </c>
      <c r="G644" s="90">
        <f>'BITÁCORA CALIDAD DE AGUA '!BE255</f>
        <v>0</v>
      </c>
      <c r="H644" s="90">
        <f>'BITÁCORA CALIDAD DE AGUA '!BH255</f>
        <v>0</v>
      </c>
      <c r="I644" s="90">
        <f>'BITÁCORA CALIDAD DE AGUA '!BK255</f>
        <v>0</v>
      </c>
      <c r="J644" s="90">
        <f>'BITÁCORA CALIDAD DE AGUA '!BN255</f>
        <v>0</v>
      </c>
      <c r="K644" s="90">
        <f>'BITÁCORA CALIDAD DE AGUA '!BQ255</f>
        <v>0</v>
      </c>
      <c r="L644" s="90">
        <f>'BITÁCORA CALIDAD DE AGUA '!BT255</f>
        <v>0</v>
      </c>
      <c r="M644" s="90">
        <f>'BITÁCORA CALIDAD DE AGUA '!BW255</f>
        <v>0</v>
      </c>
      <c r="N644" s="90">
        <f>'BITÁCORA CALIDAD DE AGUA '!BZ255</f>
        <v>0</v>
      </c>
      <c r="O644" s="90">
        <f>'BITÁCORA CALIDAD DE AGUA '!CC255</f>
        <v>0</v>
      </c>
      <c r="P644" s="84">
        <f>'BITÁCORA CALIDAD DE AGUA '!CF255</f>
        <v>0</v>
      </c>
      <c r="Q644" s="84">
        <f>'BITÁCORA CALIDAD DE AGUA '!CI255</f>
        <v>0</v>
      </c>
      <c r="R644" s="84">
        <f>'BITÁCORA CALIDAD DE AGUA '!CL255</f>
        <v>0</v>
      </c>
      <c r="S644" s="84">
        <f>'BITÁCORA CALIDAD DE AGUA '!CO255</f>
        <v>0</v>
      </c>
      <c r="T644" s="133"/>
      <c r="U644" s="133"/>
      <c r="V644" s="133"/>
      <c r="W644" s="84">
        <f>INDEX('Tabla datos 1'!E644:V644,MATCH(DASHBOARD!$B$96,'Tabla datos 1'!$E$1:$V$1,0))</f>
        <v>0</v>
      </c>
      <c r="X644" s="84">
        <f>INDEX('Tabla datos 1'!E644:V644,MATCH(DASHBOARD!$B$275,'Tabla datos 1'!$E$1:$V$1,0))</f>
        <v>0</v>
      </c>
      <c r="Y644" s="42"/>
      <c r="Z644" s="42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</row>
    <row r="645" spans="1:164" s="82" customFormat="1" ht="12.2" customHeight="1" x14ac:dyDescent="0.25">
      <c r="A645" s="82">
        <v>644</v>
      </c>
      <c r="B645" s="83">
        <f t="shared" si="10"/>
        <v>46123</v>
      </c>
      <c r="C645" s="88" t="s">
        <v>144</v>
      </c>
      <c r="D645" s="85">
        <v>1</v>
      </c>
      <c r="E645" s="90">
        <f>'BITÁCORA CALIDAD DE AGUA '!AY256</f>
        <v>0</v>
      </c>
      <c r="F645" s="90">
        <f>'BITÁCORA CALIDAD DE AGUA '!BB256</f>
        <v>0</v>
      </c>
      <c r="G645" s="90">
        <f>'BITÁCORA CALIDAD DE AGUA '!BE256</f>
        <v>0</v>
      </c>
      <c r="H645" s="90">
        <f>'BITÁCORA CALIDAD DE AGUA '!BH256</f>
        <v>0</v>
      </c>
      <c r="I645" s="90">
        <f>'BITÁCORA CALIDAD DE AGUA '!BK256</f>
        <v>0</v>
      </c>
      <c r="J645" s="90">
        <f>'BITÁCORA CALIDAD DE AGUA '!BN256</f>
        <v>0</v>
      </c>
      <c r="K645" s="90">
        <f>'BITÁCORA CALIDAD DE AGUA '!BQ256</f>
        <v>0</v>
      </c>
      <c r="L645" s="90">
        <f>'BITÁCORA CALIDAD DE AGUA '!BT256</f>
        <v>0</v>
      </c>
      <c r="M645" s="90">
        <f>'BITÁCORA CALIDAD DE AGUA '!BW256</f>
        <v>0</v>
      </c>
      <c r="N645" s="90">
        <f>'BITÁCORA CALIDAD DE AGUA '!BZ256</f>
        <v>0</v>
      </c>
      <c r="O645" s="90">
        <f>'BITÁCORA CALIDAD DE AGUA '!CC256</f>
        <v>0</v>
      </c>
      <c r="P645" s="84">
        <f>'BITÁCORA CALIDAD DE AGUA '!CF256</f>
        <v>0</v>
      </c>
      <c r="Q645" s="84">
        <f>'BITÁCORA CALIDAD DE AGUA '!CI256</f>
        <v>0</v>
      </c>
      <c r="R645" s="84">
        <f>'BITÁCORA CALIDAD DE AGUA '!CL256</f>
        <v>0</v>
      </c>
      <c r="S645" s="84">
        <f>'BITÁCORA CALIDAD DE AGUA '!CO256</f>
        <v>0</v>
      </c>
      <c r="T645" s="133"/>
      <c r="U645" s="133"/>
      <c r="V645" s="133"/>
      <c r="W645" s="84">
        <f>INDEX('Tabla datos 1'!E645:V645,MATCH(DASHBOARD!$B$96,'Tabla datos 1'!$E$1:$V$1,0))</f>
        <v>0</v>
      </c>
      <c r="X645" s="84">
        <f>INDEX('Tabla datos 1'!E645:V645,MATCH(DASHBOARD!$B$275,'Tabla datos 1'!$E$1:$V$1,0))</f>
        <v>0</v>
      </c>
      <c r="Y645" s="42"/>
      <c r="Z645" s="42"/>
      <c r="AA645" s="42"/>
      <c r="AB645" s="42"/>
      <c r="AC645" s="42"/>
      <c r="AD645" s="42"/>
      <c r="AE645" s="42"/>
      <c r="AF645" s="42"/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/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/>
      <c r="BS645" s="42"/>
      <c r="BT645" s="42"/>
      <c r="BU645" s="42"/>
      <c r="BV645" s="42"/>
      <c r="BW645" s="42"/>
      <c r="BX645" s="42"/>
      <c r="BY645" s="42"/>
      <c r="BZ645" s="42"/>
      <c r="CA645" s="42"/>
      <c r="CB645" s="42"/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/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</row>
    <row r="646" spans="1:164" s="82" customFormat="1" ht="12.2" customHeight="1" x14ac:dyDescent="0.25">
      <c r="A646" s="82">
        <v>645</v>
      </c>
      <c r="B646" s="83">
        <f t="shared" si="10"/>
        <v>46123</v>
      </c>
      <c r="C646" s="88" t="s">
        <v>145</v>
      </c>
      <c r="D646" s="85">
        <v>1</v>
      </c>
      <c r="E646" s="90">
        <f>'BITÁCORA CALIDAD DE AGUA '!AY257</f>
        <v>0</v>
      </c>
      <c r="F646" s="90">
        <f>'BITÁCORA CALIDAD DE AGUA '!BB257</f>
        <v>0</v>
      </c>
      <c r="G646" s="90">
        <f>'BITÁCORA CALIDAD DE AGUA '!BE257</f>
        <v>0</v>
      </c>
      <c r="H646" s="90">
        <f>'BITÁCORA CALIDAD DE AGUA '!BH257</f>
        <v>0</v>
      </c>
      <c r="I646" s="90">
        <f>'BITÁCORA CALIDAD DE AGUA '!BK257</f>
        <v>0</v>
      </c>
      <c r="J646" s="90">
        <f>'BITÁCORA CALIDAD DE AGUA '!BN257</f>
        <v>0</v>
      </c>
      <c r="K646" s="90">
        <f>'BITÁCORA CALIDAD DE AGUA '!BQ257</f>
        <v>0</v>
      </c>
      <c r="L646" s="90">
        <f>'BITÁCORA CALIDAD DE AGUA '!BT257</f>
        <v>0</v>
      </c>
      <c r="M646" s="90">
        <f>'BITÁCORA CALIDAD DE AGUA '!BW257</f>
        <v>0</v>
      </c>
      <c r="N646" s="90">
        <f>'BITÁCORA CALIDAD DE AGUA '!BZ257</f>
        <v>0</v>
      </c>
      <c r="O646" s="90">
        <f>'BITÁCORA CALIDAD DE AGUA '!CC257</f>
        <v>0</v>
      </c>
      <c r="P646" s="84">
        <f>'BITÁCORA CALIDAD DE AGUA '!CF257</f>
        <v>0</v>
      </c>
      <c r="Q646" s="84">
        <f>'BITÁCORA CALIDAD DE AGUA '!CI257</f>
        <v>0</v>
      </c>
      <c r="R646" s="84">
        <f>'BITÁCORA CALIDAD DE AGUA '!CL257</f>
        <v>0</v>
      </c>
      <c r="S646" s="84">
        <f>'BITÁCORA CALIDAD DE AGUA '!CO257</f>
        <v>0</v>
      </c>
      <c r="T646" s="133"/>
      <c r="U646" s="133"/>
      <c r="V646" s="133"/>
      <c r="W646" s="84">
        <f>INDEX('Tabla datos 1'!E646:V646,MATCH(DASHBOARD!$B$96,'Tabla datos 1'!$E$1:$V$1,0))</f>
        <v>0</v>
      </c>
      <c r="X646" s="84">
        <f>INDEX('Tabla datos 1'!E646:V646,MATCH(DASHBOARD!$B$275,'Tabla datos 1'!$E$1:$V$1,0))</f>
        <v>0</v>
      </c>
      <c r="Y646" s="42"/>
      <c r="Z646" s="42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</row>
    <row r="647" spans="1:164" s="82" customFormat="1" ht="12.2" customHeight="1" x14ac:dyDescent="0.25">
      <c r="A647" s="82">
        <v>646</v>
      </c>
      <c r="B647" s="83">
        <f t="shared" si="10"/>
        <v>46123</v>
      </c>
      <c r="C647" s="88" t="s">
        <v>146</v>
      </c>
      <c r="D647" s="85">
        <v>1</v>
      </c>
      <c r="E647" s="90">
        <f>'BITÁCORA CALIDAD DE AGUA '!AY258</f>
        <v>0</v>
      </c>
      <c r="F647" s="90">
        <f>'BITÁCORA CALIDAD DE AGUA '!BB258</f>
        <v>0</v>
      </c>
      <c r="G647" s="90">
        <f>'BITÁCORA CALIDAD DE AGUA '!BE258</f>
        <v>0</v>
      </c>
      <c r="H647" s="90">
        <f>'BITÁCORA CALIDAD DE AGUA '!BH258</f>
        <v>0</v>
      </c>
      <c r="I647" s="90">
        <f>'BITÁCORA CALIDAD DE AGUA '!BK258</f>
        <v>0</v>
      </c>
      <c r="J647" s="90">
        <f>'BITÁCORA CALIDAD DE AGUA '!BN258</f>
        <v>0</v>
      </c>
      <c r="K647" s="90">
        <f>'BITÁCORA CALIDAD DE AGUA '!BQ258</f>
        <v>0</v>
      </c>
      <c r="L647" s="90">
        <f>'BITÁCORA CALIDAD DE AGUA '!BT258</f>
        <v>0</v>
      </c>
      <c r="M647" s="90">
        <f>'BITÁCORA CALIDAD DE AGUA '!BW258</f>
        <v>0</v>
      </c>
      <c r="N647" s="90">
        <f>'BITÁCORA CALIDAD DE AGUA '!BZ258</f>
        <v>0</v>
      </c>
      <c r="O647" s="90">
        <f>'BITÁCORA CALIDAD DE AGUA '!CC258</f>
        <v>0</v>
      </c>
      <c r="P647" s="84">
        <f>'BITÁCORA CALIDAD DE AGUA '!CF258</f>
        <v>0</v>
      </c>
      <c r="Q647" s="84">
        <f>'BITÁCORA CALIDAD DE AGUA '!CI258</f>
        <v>0</v>
      </c>
      <c r="R647" s="84">
        <f>'BITÁCORA CALIDAD DE AGUA '!CL258</f>
        <v>0</v>
      </c>
      <c r="S647" s="84">
        <f>'BITÁCORA CALIDAD DE AGUA '!CO258</f>
        <v>0</v>
      </c>
      <c r="T647" s="133"/>
      <c r="U647" s="133"/>
      <c r="V647" s="133"/>
      <c r="W647" s="84">
        <f>INDEX('Tabla datos 1'!E647:V647,MATCH(DASHBOARD!$B$96,'Tabla datos 1'!$E$1:$V$1,0))</f>
        <v>0</v>
      </c>
      <c r="X647" s="84">
        <f>INDEX('Tabla datos 1'!E647:V647,MATCH(DASHBOARD!$B$275,'Tabla datos 1'!$E$1:$V$1,0))</f>
        <v>0</v>
      </c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</row>
    <row r="648" spans="1:164" s="82" customFormat="1" x14ac:dyDescent="0.25">
      <c r="A648" s="82">
        <v>647</v>
      </c>
      <c r="B648" s="83">
        <f t="shared" si="10"/>
        <v>46123</v>
      </c>
      <c r="C648" s="88" t="s">
        <v>147</v>
      </c>
      <c r="D648" s="85">
        <v>1</v>
      </c>
      <c r="E648" s="90">
        <f>'BITÁCORA CALIDAD DE AGUA '!AY259</f>
        <v>0</v>
      </c>
      <c r="F648" s="90">
        <f>'BITÁCORA CALIDAD DE AGUA '!BB259</f>
        <v>0</v>
      </c>
      <c r="G648" s="90">
        <f>'BITÁCORA CALIDAD DE AGUA '!BE259</f>
        <v>0</v>
      </c>
      <c r="H648" s="90">
        <f>'BITÁCORA CALIDAD DE AGUA '!BH259</f>
        <v>0</v>
      </c>
      <c r="I648" s="90">
        <f>'BITÁCORA CALIDAD DE AGUA '!BK259</f>
        <v>0</v>
      </c>
      <c r="J648" s="90">
        <f>'BITÁCORA CALIDAD DE AGUA '!BN259</f>
        <v>0</v>
      </c>
      <c r="K648" s="90">
        <f>'BITÁCORA CALIDAD DE AGUA '!BQ259</f>
        <v>0</v>
      </c>
      <c r="L648" s="90">
        <f>'BITÁCORA CALIDAD DE AGUA '!BT259</f>
        <v>0</v>
      </c>
      <c r="M648" s="90">
        <f>'BITÁCORA CALIDAD DE AGUA '!BW259</f>
        <v>0</v>
      </c>
      <c r="N648" s="90">
        <f>'BITÁCORA CALIDAD DE AGUA '!BZ259</f>
        <v>0</v>
      </c>
      <c r="O648" s="90">
        <f>'BITÁCORA CALIDAD DE AGUA '!CC259</f>
        <v>0</v>
      </c>
      <c r="P648" s="84">
        <f>'BITÁCORA CALIDAD DE AGUA '!CF259</f>
        <v>0</v>
      </c>
      <c r="Q648" s="84">
        <f>'BITÁCORA CALIDAD DE AGUA '!CI259</f>
        <v>0</v>
      </c>
      <c r="R648" s="84">
        <f>'BITÁCORA CALIDAD DE AGUA '!CL259</f>
        <v>0</v>
      </c>
      <c r="S648" s="84">
        <f>'BITÁCORA CALIDAD DE AGUA '!CO259</f>
        <v>0</v>
      </c>
      <c r="T648" s="133"/>
      <c r="U648" s="133"/>
      <c r="V648" s="133"/>
      <c r="W648" s="84">
        <f>INDEX('Tabla datos 1'!E648:V648,MATCH(DASHBOARD!$B$96,'Tabla datos 1'!$E$1:$V$1,0))</f>
        <v>0</v>
      </c>
      <c r="X648" s="84">
        <f>INDEX('Tabla datos 1'!E648:V648,MATCH(DASHBOARD!$B$275,'Tabla datos 1'!$E$1:$V$1,0))</f>
        <v>0</v>
      </c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</row>
    <row r="649" spans="1:164" s="82" customFormat="1" x14ac:dyDescent="0.25">
      <c r="A649" s="82">
        <v>648</v>
      </c>
      <c r="B649" s="83">
        <f t="shared" si="10"/>
        <v>46123</v>
      </c>
      <c r="C649" s="88" t="s">
        <v>148</v>
      </c>
      <c r="D649" s="85">
        <v>1</v>
      </c>
      <c r="E649" s="90">
        <f>'BITÁCORA CALIDAD DE AGUA '!AY260</f>
        <v>0</v>
      </c>
      <c r="F649" s="90">
        <f>'BITÁCORA CALIDAD DE AGUA '!BB260</f>
        <v>0</v>
      </c>
      <c r="G649" s="90">
        <f>'BITÁCORA CALIDAD DE AGUA '!BE260</f>
        <v>0</v>
      </c>
      <c r="H649" s="90">
        <f>'BITÁCORA CALIDAD DE AGUA '!BH260</f>
        <v>0</v>
      </c>
      <c r="I649" s="90">
        <f>'BITÁCORA CALIDAD DE AGUA '!BK260</f>
        <v>0</v>
      </c>
      <c r="J649" s="90">
        <f>'BITÁCORA CALIDAD DE AGUA '!BN260</f>
        <v>0</v>
      </c>
      <c r="K649" s="90">
        <f>'BITÁCORA CALIDAD DE AGUA '!BQ260</f>
        <v>0</v>
      </c>
      <c r="L649" s="90">
        <f>'BITÁCORA CALIDAD DE AGUA '!BT260</f>
        <v>0</v>
      </c>
      <c r="M649" s="90">
        <f>'BITÁCORA CALIDAD DE AGUA '!BW260</f>
        <v>0</v>
      </c>
      <c r="N649" s="90">
        <f>'BITÁCORA CALIDAD DE AGUA '!BZ260</f>
        <v>0</v>
      </c>
      <c r="O649" s="90">
        <f>'BITÁCORA CALIDAD DE AGUA '!CC260</f>
        <v>0</v>
      </c>
      <c r="P649" s="84">
        <f>'BITÁCORA CALIDAD DE AGUA '!CF260</f>
        <v>0</v>
      </c>
      <c r="Q649" s="84">
        <f>'BITÁCORA CALIDAD DE AGUA '!CI260</f>
        <v>0</v>
      </c>
      <c r="R649" s="84">
        <f>'BITÁCORA CALIDAD DE AGUA '!CL260</f>
        <v>0</v>
      </c>
      <c r="S649" s="84">
        <f>'BITÁCORA CALIDAD DE AGUA '!CO260</f>
        <v>0</v>
      </c>
      <c r="T649" s="133"/>
      <c r="U649" s="133"/>
      <c r="V649" s="133"/>
      <c r="W649" s="84">
        <f>INDEX('Tabla datos 1'!E649:V649,MATCH(DASHBOARD!$B$96,'Tabla datos 1'!$E$1:$V$1,0))</f>
        <v>0</v>
      </c>
      <c r="X649" s="84">
        <f>INDEX('Tabla datos 1'!E649:V649,MATCH(DASHBOARD!$B$275,'Tabla datos 1'!$E$1:$V$1,0))</f>
        <v>0</v>
      </c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</row>
    <row r="650" spans="1:164" s="82" customFormat="1" x14ac:dyDescent="0.25">
      <c r="A650" s="82">
        <v>649</v>
      </c>
      <c r="B650" s="83">
        <f t="shared" si="10"/>
        <v>46123</v>
      </c>
      <c r="C650" s="88" t="s">
        <v>149</v>
      </c>
      <c r="D650" s="85">
        <v>1</v>
      </c>
      <c r="E650" s="90">
        <f>'BITÁCORA CALIDAD DE AGUA '!AY261</f>
        <v>4280</v>
      </c>
      <c r="F650" s="90">
        <f>'BITÁCORA CALIDAD DE AGUA '!BB261</f>
        <v>4970</v>
      </c>
      <c r="G650" s="90">
        <f>'BITÁCORA CALIDAD DE AGUA '!BE261</f>
        <v>1147</v>
      </c>
      <c r="H650" s="90">
        <f>'BITÁCORA CALIDAD DE AGUA '!BH261</f>
        <v>0</v>
      </c>
      <c r="I650" s="90">
        <f>'BITÁCORA CALIDAD DE AGUA '!BK261</f>
        <v>0</v>
      </c>
      <c r="J650" s="90">
        <f>'BITÁCORA CALIDAD DE AGUA '!BN261</f>
        <v>0</v>
      </c>
      <c r="K650" s="90">
        <f>'BITÁCORA CALIDAD DE AGUA '!BQ261</f>
        <v>0</v>
      </c>
      <c r="L650" s="90">
        <f>'BITÁCORA CALIDAD DE AGUA '!BT261</f>
        <v>5250</v>
      </c>
      <c r="M650" s="90">
        <f>'BITÁCORA CALIDAD DE AGUA '!BW261</f>
        <v>5340</v>
      </c>
      <c r="N650" s="90">
        <f>'BITÁCORA CALIDAD DE AGUA '!BZ261</f>
        <v>1793</v>
      </c>
      <c r="O650" s="90">
        <f>'BITÁCORA CALIDAD DE AGUA '!CC261</f>
        <v>0</v>
      </c>
      <c r="P650" s="84">
        <f>'BITÁCORA CALIDAD DE AGUA '!CF261</f>
        <v>0</v>
      </c>
      <c r="Q650" s="84">
        <f>'BITÁCORA CALIDAD DE AGUA '!CI261</f>
        <v>0</v>
      </c>
      <c r="R650" s="84">
        <f>'BITÁCORA CALIDAD DE AGUA '!CL261</f>
        <v>0</v>
      </c>
      <c r="S650" s="84">
        <f>'BITÁCORA CALIDAD DE AGUA '!CO261</f>
        <v>0</v>
      </c>
      <c r="T650" s="133"/>
      <c r="U650" s="133"/>
      <c r="V650" s="133"/>
      <c r="W650" s="84">
        <f>INDEX('Tabla datos 1'!E650:V650,MATCH(DASHBOARD!$B$96,'Tabla datos 1'!$E$1:$V$1,0))</f>
        <v>1147</v>
      </c>
      <c r="X650" s="84">
        <f>INDEX('Tabla datos 1'!E650:V650,MATCH(DASHBOARD!$B$275,'Tabla datos 1'!$E$1:$V$1,0))</f>
        <v>1147</v>
      </c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/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</row>
    <row r="651" spans="1:164" s="82" customFormat="1" x14ac:dyDescent="0.25">
      <c r="A651" s="82">
        <v>650</v>
      </c>
      <c r="B651" s="83">
        <f t="shared" si="10"/>
        <v>46123</v>
      </c>
      <c r="C651" s="88" t="s">
        <v>150</v>
      </c>
      <c r="D651" s="85">
        <v>1</v>
      </c>
      <c r="E651" s="90">
        <f>'BITÁCORA CALIDAD DE AGUA '!AY262</f>
        <v>8527</v>
      </c>
      <c r="F651" s="90">
        <f>'BITÁCORA CALIDAD DE AGUA '!BB262</f>
        <v>8311</v>
      </c>
      <c r="G651" s="90">
        <f>'BITÁCORA CALIDAD DE AGUA '!BE262</f>
        <v>826</v>
      </c>
      <c r="H651" s="90">
        <f>'BITÁCORA CALIDAD DE AGUA '!BH262</f>
        <v>0</v>
      </c>
      <c r="I651" s="90">
        <f>'BITÁCORA CALIDAD DE AGUA '!BK262</f>
        <v>0</v>
      </c>
      <c r="J651" s="90">
        <f>'BITÁCORA CALIDAD DE AGUA '!BN262</f>
        <v>0</v>
      </c>
      <c r="K651" s="90">
        <f>'BITÁCORA CALIDAD DE AGUA '!BQ262</f>
        <v>0</v>
      </c>
      <c r="L651" s="90">
        <f>'BITÁCORA CALIDAD DE AGUA '!BT262</f>
        <v>1079</v>
      </c>
      <c r="M651" s="90">
        <f>'BITÁCORA CALIDAD DE AGUA '!BW262</f>
        <v>1082</v>
      </c>
      <c r="N651" s="90">
        <f>'BITÁCORA CALIDAD DE AGUA '!BZ262</f>
        <v>4340</v>
      </c>
      <c r="O651" s="90">
        <f>'BITÁCORA CALIDAD DE AGUA '!CC262</f>
        <v>0</v>
      </c>
      <c r="P651" s="84">
        <f>'BITÁCORA CALIDAD DE AGUA '!CF262</f>
        <v>0</v>
      </c>
      <c r="Q651" s="84">
        <f>'BITÁCORA CALIDAD DE AGUA '!CI262</f>
        <v>0</v>
      </c>
      <c r="R651" s="84">
        <f>'BITÁCORA CALIDAD DE AGUA '!CL262</f>
        <v>0</v>
      </c>
      <c r="S651" s="84">
        <f>'BITÁCORA CALIDAD DE AGUA '!CO262</f>
        <v>0</v>
      </c>
      <c r="T651" s="133"/>
      <c r="U651" s="133"/>
      <c r="V651" s="133"/>
      <c r="W651" s="84">
        <f>INDEX('Tabla datos 1'!E651:V651,MATCH(DASHBOARD!$B$96,'Tabla datos 1'!$E$1:$V$1,0))</f>
        <v>826</v>
      </c>
      <c r="X651" s="84">
        <f>INDEX('Tabla datos 1'!E651:V651,MATCH(DASHBOARD!$B$275,'Tabla datos 1'!$E$1:$V$1,0))</f>
        <v>826</v>
      </c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/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</row>
    <row r="652" spans="1:164" s="95" customFormat="1" ht="15.75" thickBot="1" x14ac:dyDescent="0.3">
      <c r="A652" s="82">
        <v>651</v>
      </c>
      <c r="B652" s="83">
        <f t="shared" si="10"/>
        <v>46123</v>
      </c>
      <c r="C652" s="91" t="s">
        <v>151</v>
      </c>
      <c r="D652" s="92">
        <v>1</v>
      </c>
      <c r="E652" s="93">
        <f>'BITÁCORA CALIDAD DE AGUA '!AY263</f>
        <v>0</v>
      </c>
      <c r="F652" s="93">
        <f>'BITÁCORA CALIDAD DE AGUA '!BB263</f>
        <v>0</v>
      </c>
      <c r="G652" s="93">
        <f>'BITÁCORA CALIDAD DE AGUA '!BE263</f>
        <v>0</v>
      </c>
      <c r="H652" s="93">
        <f>'BITÁCORA CALIDAD DE AGUA '!BH263</f>
        <v>0</v>
      </c>
      <c r="I652" s="93">
        <f>'BITÁCORA CALIDAD DE AGUA '!BK263</f>
        <v>0</v>
      </c>
      <c r="J652" s="93">
        <f>'BITÁCORA CALIDAD DE AGUA '!BN263</f>
        <v>0</v>
      </c>
      <c r="K652" s="93">
        <f>'BITÁCORA CALIDAD DE AGUA '!BQ263</f>
        <v>0</v>
      </c>
      <c r="L652" s="93">
        <f>'BITÁCORA CALIDAD DE AGUA '!BT263</f>
        <v>0</v>
      </c>
      <c r="M652" s="93">
        <f>'BITÁCORA CALIDAD DE AGUA '!BW263</f>
        <v>0</v>
      </c>
      <c r="N652" s="93">
        <f>'BITÁCORA CALIDAD DE AGUA '!BZ263</f>
        <v>0</v>
      </c>
      <c r="O652" s="93">
        <f>'BITÁCORA CALIDAD DE AGUA '!CC263</f>
        <v>0</v>
      </c>
      <c r="P652" s="94">
        <f>'BITÁCORA CALIDAD DE AGUA '!CF263</f>
        <v>0</v>
      </c>
      <c r="Q652" s="94">
        <f>'BITÁCORA CALIDAD DE AGUA '!CI263</f>
        <v>0</v>
      </c>
      <c r="R652" s="94">
        <f>'BITÁCORA CALIDAD DE AGUA '!CL263</f>
        <v>0</v>
      </c>
      <c r="S652" s="94">
        <f>'BITÁCORA CALIDAD DE AGUA '!CO263</f>
        <v>0</v>
      </c>
      <c r="T652" s="134"/>
      <c r="U652" s="134"/>
      <c r="V652" s="134"/>
      <c r="W652" s="94">
        <f>INDEX('Tabla datos 1'!E652:V652,MATCH(DASHBOARD!$B$96,'Tabla datos 1'!$E$1:$V$1,0))</f>
        <v>0</v>
      </c>
      <c r="X652" s="94">
        <f>INDEX('Tabla datos 1'!E652:V652,MATCH(DASHBOARD!$B$275,'Tabla datos 1'!$E$1:$V$1,0))</f>
        <v>0</v>
      </c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4"/>
      <c r="AK652" s="44"/>
      <c r="AL652" s="44"/>
      <c r="AM652" s="44"/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S652" s="44"/>
      <c r="BT652" s="44"/>
      <c r="BU652" s="44"/>
      <c r="BV652" s="44"/>
      <c r="BW652" s="44"/>
      <c r="BX652" s="44"/>
      <c r="BY652" s="44"/>
      <c r="BZ652" s="44"/>
      <c r="CA652" s="44"/>
      <c r="CB652" s="44"/>
      <c r="CC652" s="44"/>
      <c r="CD652" s="44"/>
      <c r="CE652" s="44"/>
      <c r="CF652" s="44"/>
      <c r="CG652" s="44"/>
      <c r="CH652" s="44"/>
      <c r="CI652" s="44"/>
      <c r="CJ652" s="44"/>
      <c r="CK652" s="44"/>
      <c r="CL652" s="44"/>
      <c r="CM652" s="44"/>
      <c r="CN652" s="44"/>
      <c r="CO652" s="44"/>
      <c r="CP652" s="44"/>
      <c r="CQ652" s="44"/>
      <c r="CR652" s="44"/>
      <c r="CS652" s="44"/>
      <c r="CT652" s="44"/>
      <c r="CU652" s="44"/>
      <c r="CV652" s="44"/>
      <c r="CW652" s="44"/>
      <c r="CX652" s="44"/>
      <c r="CY652" s="44"/>
      <c r="CZ652" s="44"/>
      <c r="DA652" s="44"/>
      <c r="DB652" s="44"/>
      <c r="DC652" s="44"/>
      <c r="DD652" s="44"/>
      <c r="DE652" s="44"/>
      <c r="DF652" s="44"/>
      <c r="DG652" s="44"/>
      <c r="DH652" s="44"/>
      <c r="DI652" s="44"/>
      <c r="DJ652" s="44"/>
      <c r="DK652" s="44"/>
      <c r="DL652" s="44"/>
      <c r="DM652" s="44"/>
      <c r="DN652" s="44"/>
      <c r="DO652" s="44"/>
      <c r="DP652" s="44"/>
      <c r="DQ652" s="44"/>
      <c r="DR652" s="44"/>
      <c r="DS652" s="44"/>
      <c r="DT652" s="44"/>
      <c r="DU652" s="44"/>
      <c r="DV652" s="44"/>
      <c r="DW652" s="44"/>
      <c r="DX652" s="44"/>
      <c r="DY652" s="44"/>
      <c r="DZ652" s="44"/>
      <c r="EA652" s="44"/>
      <c r="EB652" s="44"/>
      <c r="EC652" s="44"/>
      <c r="ED652" s="44"/>
      <c r="EE652" s="44"/>
      <c r="EF652" s="44"/>
      <c r="EG652" s="44"/>
      <c r="EH652" s="44"/>
      <c r="EI652" s="44"/>
      <c r="EJ652" s="44"/>
      <c r="EK652" s="44"/>
      <c r="EL652" s="44"/>
      <c r="EM652" s="44"/>
      <c r="EN652" s="44"/>
      <c r="EO652" s="44"/>
      <c r="EP652" s="44"/>
      <c r="EQ652" s="44"/>
      <c r="ER652" s="44"/>
      <c r="ES652" s="44"/>
      <c r="ET652" s="44"/>
      <c r="EU652" s="44"/>
      <c r="EV652" s="44"/>
      <c r="EW652" s="44"/>
      <c r="EX652" s="44"/>
      <c r="EY652" s="44"/>
      <c r="EZ652" s="44"/>
      <c r="FA652" s="44"/>
      <c r="FB652" s="44"/>
      <c r="FC652" s="44"/>
      <c r="FD652" s="44"/>
      <c r="FE652" s="44"/>
      <c r="FF652" s="44"/>
      <c r="FG652" s="44"/>
      <c r="FH652" s="44"/>
    </row>
    <row r="653" spans="1:164" s="99" customFormat="1" ht="12.2" customHeight="1" x14ac:dyDescent="0.25">
      <c r="A653" s="82">
        <v>652</v>
      </c>
      <c r="B653" s="100">
        <f t="shared" si="10"/>
        <v>46123</v>
      </c>
      <c r="C653" s="96" t="s">
        <v>132</v>
      </c>
      <c r="D653" s="97">
        <v>2</v>
      </c>
      <c r="E653" s="98">
        <f>'BITÁCORA CALIDAD DE AGUA '!AZ243</f>
        <v>0</v>
      </c>
      <c r="F653" s="98">
        <f>'BITÁCORA CALIDAD DE AGUA '!BC243</f>
        <v>0</v>
      </c>
      <c r="G653" s="98">
        <f>'BITÁCORA CALIDAD DE AGUA '!BF243</f>
        <v>0</v>
      </c>
      <c r="H653" s="98">
        <f>'BITÁCORA CALIDAD DE AGUA '!BI243</f>
        <v>0</v>
      </c>
      <c r="I653" s="98">
        <f>'BITÁCORA CALIDAD DE AGUA '!BL243</f>
        <v>0</v>
      </c>
      <c r="J653" s="98">
        <f>'BITÁCORA CALIDAD DE AGUA '!BO243</f>
        <v>0</v>
      </c>
      <c r="K653" s="98">
        <f>'BITÁCORA CALIDAD DE AGUA '!BR243</f>
        <v>0</v>
      </c>
      <c r="L653" s="98">
        <f>'BITÁCORA CALIDAD DE AGUA '!BU243</f>
        <v>0</v>
      </c>
      <c r="M653" s="98">
        <f>'BITÁCORA CALIDAD DE AGUA '!BX243</f>
        <v>0</v>
      </c>
      <c r="N653" s="98">
        <f>'BITÁCORA CALIDAD DE AGUA '!CA243</f>
        <v>0</v>
      </c>
      <c r="O653" s="98">
        <f>'BITÁCORA CALIDAD DE AGUA '!CD243</f>
        <v>0</v>
      </c>
      <c r="P653" s="96">
        <f>'BITÁCORA CALIDAD DE AGUA '!CG243</f>
        <v>0</v>
      </c>
      <c r="Q653" s="96">
        <f>'BITÁCORA CALIDAD DE AGUA '!CJ243</f>
        <v>0</v>
      </c>
      <c r="R653" s="96">
        <f>'BITÁCORA CALIDAD DE AGUA '!CM243</f>
        <v>0</v>
      </c>
      <c r="S653" s="96">
        <f>'BITÁCORA CALIDAD DE AGUA '!CP243</f>
        <v>0</v>
      </c>
      <c r="T653" s="135"/>
      <c r="U653" s="135"/>
      <c r="V653" s="135"/>
      <c r="W653" s="96">
        <f>INDEX('Tabla datos 1'!E653:V653,MATCH(DASHBOARD!$B$96,'Tabla datos 1'!$E$1:$V$1,0))</f>
        <v>0</v>
      </c>
      <c r="X653" s="96">
        <f>INDEX('Tabla datos 1'!E653:V653,MATCH(DASHBOARD!$B$275,'Tabla datos 1'!$E$1:$V$1,0))</f>
        <v>0</v>
      </c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</row>
    <row r="654" spans="1:164" s="99" customFormat="1" ht="12.2" customHeight="1" x14ac:dyDescent="0.25">
      <c r="A654" s="82">
        <v>653</v>
      </c>
      <c r="B654" s="100">
        <f t="shared" si="10"/>
        <v>46123</v>
      </c>
      <c r="C654" s="101" t="s">
        <v>9</v>
      </c>
      <c r="D654" s="102">
        <v>2</v>
      </c>
      <c r="E654" s="103">
        <f>'BITÁCORA CALIDAD DE AGUA '!AZ244</f>
        <v>0</v>
      </c>
      <c r="F654" s="103">
        <f>'BITÁCORA CALIDAD DE AGUA '!BC244</f>
        <v>0</v>
      </c>
      <c r="G654" s="103">
        <f>'BITÁCORA CALIDAD DE AGUA '!BF244</f>
        <v>0</v>
      </c>
      <c r="H654" s="103">
        <f>'BITÁCORA CALIDAD DE AGUA '!BI244</f>
        <v>0</v>
      </c>
      <c r="I654" s="103">
        <f>'BITÁCORA CALIDAD DE AGUA '!BL244</f>
        <v>0</v>
      </c>
      <c r="J654" s="103">
        <f>'BITÁCORA CALIDAD DE AGUA '!BO244</f>
        <v>0</v>
      </c>
      <c r="K654" s="103">
        <f>'BITÁCORA CALIDAD DE AGUA '!BR244</f>
        <v>0</v>
      </c>
      <c r="L654" s="103">
        <f>'BITÁCORA CALIDAD DE AGUA '!BU244</f>
        <v>0</v>
      </c>
      <c r="M654" s="103">
        <f>'BITÁCORA CALIDAD DE AGUA '!BX244</f>
        <v>0</v>
      </c>
      <c r="N654" s="103">
        <f>'BITÁCORA CALIDAD DE AGUA '!CA244</f>
        <v>0</v>
      </c>
      <c r="O654" s="103">
        <f>'BITÁCORA CALIDAD DE AGUA '!CD244</f>
        <v>0</v>
      </c>
      <c r="P654" s="104">
        <f>'BITÁCORA CALIDAD DE AGUA '!CG244</f>
        <v>0</v>
      </c>
      <c r="Q654" s="104">
        <f>'BITÁCORA CALIDAD DE AGUA '!CJ244</f>
        <v>0</v>
      </c>
      <c r="R654" s="104">
        <f>'BITÁCORA CALIDAD DE AGUA '!CM244</f>
        <v>0</v>
      </c>
      <c r="S654" s="104">
        <f>'BITÁCORA CALIDAD DE AGUA '!CP244</f>
        <v>0</v>
      </c>
      <c r="T654" s="136"/>
      <c r="U654" s="136"/>
      <c r="V654" s="136"/>
      <c r="W654" s="104">
        <f>INDEX('Tabla datos 1'!E654:V654,MATCH(DASHBOARD!$B$96,'Tabla datos 1'!$E$1:$V$1,0))</f>
        <v>0</v>
      </c>
      <c r="X654" s="104">
        <f>INDEX('Tabla datos 1'!E654:V654,MATCH(DASHBOARD!$B$275,'Tabla datos 1'!$E$1:$V$1,0))</f>
        <v>0</v>
      </c>
      <c r="Y654" s="42"/>
      <c r="Z654" s="42"/>
      <c r="AA654" s="42"/>
      <c r="AB654" s="42"/>
      <c r="AC654" s="42"/>
      <c r="AD654" s="42"/>
      <c r="AE654" s="42"/>
      <c r="AF654" s="42"/>
      <c r="AG654" s="42"/>
      <c r="AH654" s="42"/>
      <c r="AI654" s="42"/>
    </row>
    <row r="655" spans="1:164" s="99" customFormat="1" ht="12.2" customHeight="1" x14ac:dyDescent="0.25">
      <c r="A655" s="82">
        <v>654</v>
      </c>
      <c r="B655" s="100">
        <f t="shared" si="10"/>
        <v>46123</v>
      </c>
      <c r="C655" s="105" t="s">
        <v>133</v>
      </c>
      <c r="D655" s="102">
        <v>2</v>
      </c>
      <c r="E655" s="106">
        <f>'BITÁCORA CALIDAD DE AGUA '!AZ245</f>
        <v>0</v>
      </c>
      <c r="F655" s="106">
        <f>'BITÁCORA CALIDAD DE AGUA '!BC245</f>
        <v>0</v>
      </c>
      <c r="G655" s="106">
        <f>'BITÁCORA CALIDAD DE AGUA '!BF245</f>
        <v>0</v>
      </c>
      <c r="H655" s="106">
        <f>'BITÁCORA CALIDAD DE AGUA '!BI245</f>
        <v>0</v>
      </c>
      <c r="I655" s="106">
        <f>'BITÁCORA CALIDAD DE AGUA '!BL245</f>
        <v>0</v>
      </c>
      <c r="J655" s="106">
        <f>'BITÁCORA CALIDAD DE AGUA '!BO245</f>
        <v>0</v>
      </c>
      <c r="K655" s="106">
        <f>'BITÁCORA CALIDAD DE AGUA '!BR245</f>
        <v>0</v>
      </c>
      <c r="L655" s="106">
        <f>'BITÁCORA CALIDAD DE AGUA '!BU245</f>
        <v>0</v>
      </c>
      <c r="M655" s="106">
        <f>'BITÁCORA CALIDAD DE AGUA '!BX245</f>
        <v>0</v>
      </c>
      <c r="N655" s="106">
        <f>'BITÁCORA CALIDAD DE AGUA '!CA245</f>
        <v>0</v>
      </c>
      <c r="O655" s="106">
        <f>'BITÁCORA CALIDAD DE AGUA '!CD245</f>
        <v>0</v>
      </c>
      <c r="P655" s="105">
        <f>'BITÁCORA CALIDAD DE AGUA '!CG245</f>
        <v>0</v>
      </c>
      <c r="Q655" s="105">
        <f>'BITÁCORA CALIDAD DE AGUA '!CJ245</f>
        <v>0</v>
      </c>
      <c r="R655" s="105">
        <f>'BITÁCORA CALIDAD DE AGUA '!CM245</f>
        <v>0</v>
      </c>
      <c r="S655" s="105">
        <f>'BITÁCORA CALIDAD DE AGUA '!CP245</f>
        <v>0</v>
      </c>
      <c r="T655" s="137"/>
      <c r="U655" s="137"/>
      <c r="V655" s="137"/>
      <c r="W655" s="105">
        <f>INDEX('Tabla datos 1'!E655:V655,MATCH(DASHBOARD!$B$96,'Tabla datos 1'!$E$1:$V$1,0))</f>
        <v>0</v>
      </c>
      <c r="X655" s="105">
        <f>INDEX('Tabla datos 1'!E655:V655,MATCH(DASHBOARD!$B$275,'Tabla datos 1'!$E$1:$V$1,0))</f>
        <v>0</v>
      </c>
      <c r="Y655" s="42"/>
      <c r="Z655" s="42"/>
      <c r="AA655" s="42"/>
      <c r="AB655" s="42"/>
      <c r="AC655" s="42"/>
      <c r="AD655" s="42"/>
      <c r="AE655" s="42"/>
      <c r="AF655" s="42"/>
      <c r="AG655" s="42"/>
      <c r="AH655" s="42"/>
      <c r="AI655" s="42"/>
    </row>
    <row r="656" spans="1:164" s="99" customFormat="1" ht="12.2" customHeight="1" x14ac:dyDescent="0.25">
      <c r="A656" s="82">
        <v>655</v>
      </c>
      <c r="B656" s="100">
        <f t="shared" si="10"/>
        <v>46123</v>
      </c>
      <c r="C656" s="105" t="s">
        <v>134</v>
      </c>
      <c r="D656" s="102">
        <v>2</v>
      </c>
      <c r="E656" s="107">
        <f>'BITÁCORA CALIDAD DE AGUA '!AZ246</f>
        <v>0</v>
      </c>
      <c r="F656" s="107">
        <f>'BITÁCORA CALIDAD DE AGUA '!BC246</f>
        <v>0</v>
      </c>
      <c r="G656" s="107">
        <f>'BITÁCORA CALIDAD DE AGUA '!BF246</f>
        <v>0</v>
      </c>
      <c r="H656" s="107">
        <f>'BITÁCORA CALIDAD DE AGUA '!BI246</f>
        <v>0</v>
      </c>
      <c r="I656" s="107">
        <f>'BITÁCORA CALIDAD DE AGUA '!BL246</f>
        <v>0</v>
      </c>
      <c r="J656" s="107">
        <f>'BITÁCORA CALIDAD DE AGUA '!BO246</f>
        <v>0</v>
      </c>
      <c r="K656" s="107">
        <f>'BITÁCORA CALIDAD DE AGUA '!BR246</f>
        <v>0</v>
      </c>
      <c r="L656" s="107">
        <f>'BITÁCORA CALIDAD DE AGUA '!BU246</f>
        <v>0</v>
      </c>
      <c r="M656" s="107">
        <f>'BITÁCORA CALIDAD DE AGUA '!BX246</f>
        <v>0</v>
      </c>
      <c r="N656" s="107">
        <f>'BITÁCORA CALIDAD DE AGUA '!CA246</f>
        <v>0</v>
      </c>
      <c r="O656" s="107">
        <f>'BITÁCORA CALIDAD DE AGUA '!CD246</f>
        <v>0</v>
      </c>
      <c r="P656" s="101">
        <f>'BITÁCORA CALIDAD DE AGUA '!CG246</f>
        <v>0</v>
      </c>
      <c r="Q656" s="101">
        <f>'BITÁCORA CALIDAD DE AGUA '!CJ246</f>
        <v>0</v>
      </c>
      <c r="R656" s="101">
        <f>'BITÁCORA CALIDAD DE AGUA '!CM246</f>
        <v>0</v>
      </c>
      <c r="S656" s="101">
        <f>'BITÁCORA CALIDAD DE AGUA '!CP246</f>
        <v>0</v>
      </c>
      <c r="T656" s="138"/>
      <c r="U656" s="138"/>
      <c r="V656" s="138"/>
      <c r="W656" s="101">
        <f>INDEX('Tabla datos 1'!E656:V656,MATCH(DASHBOARD!$B$96,'Tabla datos 1'!$E$1:$V$1,0))</f>
        <v>0</v>
      </c>
      <c r="X656" s="101">
        <f>INDEX('Tabla datos 1'!E656:V656,MATCH(DASHBOARD!$B$275,'Tabla datos 1'!$E$1:$V$1,0))</f>
        <v>0</v>
      </c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</row>
    <row r="657" spans="1:35" s="99" customFormat="1" ht="12.2" customHeight="1" x14ac:dyDescent="0.25">
      <c r="A657" s="82">
        <v>656</v>
      </c>
      <c r="B657" s="100">
        <f t="shared" si="10"/>
        <v>46123</v>
      </c>
      <c r="C657" s="105" t="s">
        <v>135</v>
      </c>
      <c r="D657" s="102">
        <v>2</v>
      </c>
      <c r="E657" s="107">
        <f>'BITÁCORA CALIDAD DE AGUA '!AZ247</f>
        <v>0</v>
      </c>
      <c r="F657" s="107">
        <f>'BITÁCORA CALIDAD DE AGUA '!BC247</f>
        <v>0</v>
      </c>
      <c r="G657" s="107">
        <f>'BITÁCORA CALIDAD DE AGUA '!BF247</f>
        <v>0</v>
      </c>
      <c r="H657" s="107">
        <f>'BITÁCORA CALIDAD DE AGUA '!BI247</f>
        <v>0</v>
      </c>
      <c r="I657" s="107">
        <f>'BITÁCORA CALIDAD DE AGUA '!BL247</f>
        <v>0</v>
      </c>
      <c r="J657" s="107">
        <f>'BITÁCORA CALIDAD DE AGUA '!BO247</f>
        <v>0</v>
      </c>
      <c r="K657" s="107">
        <f>'BITÁCORA CALIDAD DE AGUA '!BR247</f>
        <v>0</v>
      </c>
      <c r="L657" s="107">
        <f>'BITÁCORA CALIDAD DE AGUA '!BU247</f>
        <v>0</v>
      </c>
      <c r="M657" s="107">
        <f>'BITÁCORA CALIDAD DE AGUA '!BX247</f>
        <v>0</v>
      </c>
      <c r="N657" s="107">
        <f>'BITÁCORA CALIDAD DE AGUA '!CA247</f>
        <v>0</v>
      </c>
      <c r="O657" s="107">
        <f>'BITÁCORA CALIDAD DE AGUA '!CD247</f>
        <v>0</v>
      </c>
      <c r="P657" s="101">
        <f>'BITÁCORA CALIDAD DE AGUA '!CG247</f>
        <v>0</v>
      </c>
      <c r="Q657" s="101">
        <f>'BITÁCORA CALIDAD DE AGUA '!CJ247</f>
        <v>0</v>
      </c>
      <c r="R657" s="101">
        <f>'BITÁCORA CALIDAD DE AGUA '!CM247</f>
        <v>0</v>
      </c>
      <c r="S657" s="101">
        <f>'BITÁCORA CALIDAD DE AGUA '!CP247</f>
        <v>0</v>
      </c>
      <c r="T657" s="138"/>
      <c r="U657" s="138"/>
      <c r="V657" s="138"/>
      <c r="W657" s="101">
        <f>INDEX('Tabla datos 1'!E657:V657,MATCH(DASHBOARD!$B$96,'Tabla datos 1'!$E$1:$V$1,0))</f>
        <v>0</v>
      </c>
      <c r="X657" s="101">
        <f>INDEX('Tabla datos 1'!E657:V657,MATCH(DASHBOARD!$B$275,'Tabla datos 1'!$E$1:$V$1,0))</f>
        <v>0</v>
      </c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</row>
    <row r="658" spans="1:35" s="99" customFormat="1" ht="12.2" customHeight="1" x14ac:dyDescent="0.25">
      <c r="A658" s="82">
        <v>657</v>
      </c>
      <c r="B658" s="100">
        <f t="shared" si="10"/>
        <v>46123</v>
      </c>
      <c r="C658" s="105" t="s">
        <v>136</v>
      </c>
      <c r="D658" s="102">
        <v>2</v>
      </c>
      <c r="E658" s="107">
        <f>'BITÁCORA CALIDAD DE AGUA '!AZ248</f>
        <v>0</v>
      </c>
      <c r="F658" s="107">
        <f>'BITÁCORA CALIDAD DE AGUA '!BC248</f>
        <v>0</v>
      </c>
      <c r="G658" s="107">
        <f>'BITÁCORA CALIDAD DE AGUA '!BF248</f>
        <v>0</v>
      </c>
      <c r="H658" s="107">
        <f>'BITÁCORA CALIDAD DE AGUA '!BI248</f>
        <v>0</v>
      </c>
      <c r="I658" s="107">
        <f>'BITÁCORA CALIDAD DE AGUA '!BL248</f>
        <v>0</v>
      </c>
      <c r="J658" s="107">
        <f>'BITÁCORA CALIDAD DE AGUA '!BO248</f>
        <v>0</v>
      </c>
      <c r="K658" s="107">
        <f>'BITÁCORA CALIDAD DE AGUA '!BR248</f>
        <v>0</v>
      </c>
      <c r="L658" s="107">
        <f>'BITÁCORA CALIDAD DE AGUA '!BU248</f>
        <v>0</v>
      </c>
      <c r="M658" s="107">
        <f>'BITÁCORA CALIDAD DE AGUA '!BX248</f>
        <v>0</v>
      </c>
      <c r="N658" s="107">
        <f>'BITÁCORA CALIDAD DE AGUA '!CA248</f>
        <v>0</v>
      </c>
      <c r="O658" s="107">
        <f>'BITÁCORA CALIDAD DE AGUA '!CD248</f>
        <v>0</v>
      </c>
      <c r="P658" s="101">
        <f>'BITÁCORA CALIDAD DE AGUA '!CG248</f>
        <v>0</v>
      </c>
      <c r="Q658" s="101">
        <f>'BITÁCORA CALIDAD DE AGUA '!CJ248</f>
        <v>0</v>
      </c>
      <c r="R658" s="101">
        <f>'BITÁCORA CALIDAD DE AGUA '!CM248</f>
        <v>0</v>
      </c>
      <c r="S658" s="101">
        <f>'BITÁCORA CALIDAD DE AGUA '!CP248</f>
        <v>0</v>
      </c>
      <c r="T658" s="138"/>
      <c r="U658" s="138"/>
      <c r="V658" s="138"/>
      <c r="W658" s="101">
        <f>INDEX('Tabla datos 1'!E658:V658,MATCH(DASHBOARD!$B$96,'Tabla datos 1'!$E$1:$V$1,0))</f>
        <v>0</v>
      </c>
      <c r="X658" s="101">
        <f>INDEX('Tabla datos 1'!E658:V658,MATCH(DASHBOARD!$B$275,'Tabla datos 1'!$E$1:$V$1,0))</f>
        <v>0</v>
      </c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</row>
    <row r="659" spans="1:35" s="99" customFormat="1" ht="12.2" customHeight="1" x14ac:dyDescent="0.25">
      <c r="A659" s="82">
        <v>658</v>
      </c>
      <c r="B659" s="100">
        <f t="shared" si="10"/>
        <v>46123</v>
      </c>
      <c r="C659" s="105" t="s">
        <v>137</v>
      </c>
      <c r="D659" s="102">
        <v>2</v>
      </c>
      <c r="E659" s="107">
        <f>'BITÁCORA CALIDAD DE AGUA '!AZ249</f>
        <v>0</v>
      </c>
      <c r="F659" s="107">
        <f>'BITÁCORA CALIDAD DE AGUA '!BC249</f>
        <v>0</v>
      </c>
      <c r="G659" s="107">
        <f>'BITÁCORA CALIDAD DE AGUA '!BF249</f>
        <v>0</v>
      </c>
      <c r="H659" s="107">
        <f>'BITÁCORA CALIDAD DE AGUA '!BI249</f>
        <v>0</v>
      </c>
      <c r="I659" s="107">
        <f>'BITÁCORA CALIDAD DE AGUA '!BL249</f>
        <v>0</v>
      </c>
      <c r="J659" s="107">
        <f>'BITÁCORA CALIDAD DE AGUA '!BO249</f>
        <v>0</v>
      </c>
      <c r="K659" s="107">
        <f>'BITÁCORA CALIDAD DE AGUA '!BR249</f>
        <v>0</v>
      </c>
      <c r="L659" s="107">
        <f>'BITÁCORA CALIDAD DE AGUA '!BU249</f>
        <v>0</v>
      </c>
      <c r="M659" s="107">
        <f>'BITÁCORA CALIDAD DE AGUA '!BX249</f>
        <v>0</v>
      </c>
      <c r="N659" s="107">
        <f>'BITÁCORA CALIDAD DE AGUA '!CA249</f>
        <v>0</v>
      </c>
      <c r="O659" s="107">
        <f>'BITÁCORA CALIDAD DE AGUA '!CD249</f>
        <v>0</v>
      </c>
      <c r="P659" s="101">
        <f>'BITÁCORA CALIDAD DE AGUA '!CG249</f>
        <v>0</v>
      </c>
      <c r="Q659" s="101">
        <f>'BITÁCORA CALIDAD DE AGUA '!CJ249</f>
        <v>0</v>
      </c>
      <c r="R659" s="101">
        <f>'BITÁCORA CALIDAD DE AGUA '!CM249</f>
        <v>0</v>
      </c>
      <c r="S659" s="101">
        <f>'BITÁCORA CALIDAD DE AGUA '!CP249</f>
        <v>0</v>
      </c>
      <c r="T659" s="138"/>
      <c r="U659" s="138"/>
      <c r="V659" s="138"/>
      <c r="W659" s="101">
        <f>INDEX('Tabla datos 1'!E659:V659,MATCH(DASHBOARD!$B$96,'Tabla datos 1'!$E$1:$V$1,0))</f>
        <v>0</v>
      </c>
      <c r="X659" s="101">
        <f>INDEX('Tabla datos 1'!E659:V659,MATCH(DASHBOARD!$B$275,'Tabla datos 1'!$E$1:$V$1,0))</f>
        <v>0</v>
      </c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</row>
    <row r="660" spans="1:35" s="99" customFormat="1" ht="12.2" customHeight="1" x14ac:dyDescent="0.25">
      <c r="A660" s="82">
        <v>659</v>
      </c>
      <c r="B660" s="100">
        <f t="shared" si="10"/>
        <v>46123</v>
      </c>
      <c r="C660" s="105" t="s">
        <v>138</v>
      </c>
      <c r="D660" s="102">
        <v>2</v>
      </c>
      <c r="E660" s="107">
        <f>'BITÁCORA CALIDAD DE AGUA '!AZ250</f>
        <v>0</v>
      </c>
      <c r="F660" s="107">
        <f>'BITÁCORA CALIDAD DE AGUA '!BC250</f>
        <v>0</v>
      </c>
      <c r="G660" s="107">
        <f>'BITÁCORA CALIDAD DE AGUA '!BF250</f>
        <v>0</v>
      </c>
      <c r="H660" s="107">
        <f>'BITÁCORA CALIDAD DE AGUA '!BI250</f>
        <v>0</v>
      </c>
      <c r="I660" s="107">
        <f>'BITÁCORA CALIDAD DE AGUA '!BL250</f>
        <v>0</v>
      </c>
      <c r="J660" s="107">
        <f>'BITÁCORA CALIDAD DE AGUA '!BO250</f>
        <v>0</v>
      </c>
      <c r="K660" s="107">
        <f>'BITÁCORA CALIDAD DE AGUA '!BR250</f>
        <v>0</v>
      </c>
      <c r="L660" s="107">
        <f>'BITÁCORA CALIDAD DE AGUA '!BU250</f>
        <v>0</v>
      </c>
      <c r="M660" s="107">
        <f>'BITÁCORA CALIDAD DE AGUA '!BX250</f>
        <v>0</v>
      </c>
      <c r="N660" s="107">
        <f>'BITÁCORA CALIDAD DE AGUA '!CA250</f>
        <v>0</v>
      </c>
      <c r="O660" s="107">
        <f>'BITÁCORA CALIDAD DE AGUA '!CD250</f>
        <v>0</v>
      </c>
      <c r="P660" s="101">
        <f>'BITÁCORA CALIDAD DE AGUA '!CG250</f>
        <v>0</v>
      </c>
      <c r="Q660" s="101">
        <f>'BITÁCORA CALIDAD DE AGUA '!CJ250</f>
        <v>0</v>
      </c>
      <c r="R660" s="101">
        <f>'BITÁCORA CALIDAD DE AGUA '!CM250</f>
        <v>0</v>
      </c>
      <c r="S660" s="101">
        <f>'BITÁCORA CALIDAD DE AGUA '!CP250</f>
        <v>0</v>
      </c>
      <c r="T660" s="138"/>
      <c r="U660" s="138"/>
      <c r="V660" s="138"/>
      <c r="W660" s="101">
        <f>INDEX('Tabla datos 1'!E660:V660,MATCH(DASHBOARD!$B$96,'Tabla datos 1'!$E$1:$V$1,0))</f>
        <v>0</v>
      </c>
      <c r="X660" s="101">
        <f>INDEX('Tabla datos 1'!E660:V660,MATCH(DASHBOARD!$B$275,'Tabla datos 1'!$E$1:$V$1,0))</f>
        <v>0</v>
      </c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</row>
    <row r="661" spans="1:35" s="99" customFormat="1" ht="12.2" customHeight="1" x14ac:dyDescent="0.25">
      <c r="A661" s="82">
        <v>660</v>
      </c>
      <c r="B661" s="100">
        <f t="shared" si="10"/>
        <v>46123</v>
      </c>
      <c r="C661" s="105" t="s">
        <v>139</v>
      </c>
      <c r="D661" s="102">
        <v>2</v>
      </c>
      <c r="E661" s="107">
        <f>'BITÁCORA CALIDAD DE AGUA '!AZ251</f>
        <v>0</v>
      </c>
      <c r="F661" s="107">
        <f>'BITÁCORA CALIDAD DE AGUA '!BC251</f>
        <v>0</v>
      </c>
      <c r="G661" s="107">
        <f>'BITÁCORA CALIDAD DE AGUA '!BF251</f>
        <v>0</v>
      </c>
      <c r="H661" s="107">
        <f>'BITÁCORA CALIDAD DE AGUA '!BI251</f>
        <v>0</v>
      </c>
      <c r="I661" s="107">
        <f>'BITÁCORA CALIDAD DE AGUA '!BL251</f>
        <v>0</v>
      </c>
      <c r="J661" s="107">
        <f>'BITÁCORA CALIDAD DE AGUA '!BO251</f>
        <v>0</v>
      </c>
      <c r="K661" s="107">
        <f>'BITÁCORA CALIDAD DE AGUA '!BR251</f>
        <v>0</v>
      </c>
      <c r="L661" s="107">
        <f>'BITÁCORA CALIDAD DE AGUA '!BU251</f>
        <v>0</v>
      </c>
      <c r="M661" s="107">
        <f>'BITÁCORA CALIDAD DE AGUA '!BX251</f>
        <v>0</v>
      </c>
      <c r="N661" s="107">
        <f>'BITÁCORA CALIDAD DE AGUA '!CA251</f>
        <v>0</v>
      </c>
      <c r="O661" s="107">
        <f>'BITÁCORA CALIDAD DE AGUA '!CD251</f>
        <v>0</v>
      </c>
      <c r="P661" s="101">
        <f>'BITÁCORA CALIDAD DE AGUA '!CG251</f>
        <v>0</v>
      </c>
      <c r="Q661" s="101">
        <f>'BITÁCORA CALIDAD DE AGUA '!CJ251</f>
        <v>0</v>
      </c>
      <c r="R661" s="101">
        <f>'BITÁCORA CALIDAD DE AGUA '!CM251</f>
        <v>0</v>
      </c>
      <c r="S661" s="101">
        <f>'BITÁCORA CALIDAD DE AGUA '!CP251</f>
        <v>0</v>
      </c>
      <c r="T661" s="138"/>
      <c r="U661" s="138"/>
      <c r="V661" s="138"/>
      <c r="W661" s="101">
        <f>INDEX('Tabla datos 1'!E661:V661,MATCH(DASHBOARD!$B$96,'Tabla datos 1'!$E$1:$V$1,0))</f>
        <v>0</v>
      </c>
      <c r="X661" s="101">
        <f>INDEX('Tabla datos 1'!E661:V661,MATCH(DASHBOARD!$B$275,'Tabla datos 1'!$E$1:$V$1,0))</f>
        <v>0</v>
      </c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</row>
    <row r="662" spans="1:35" s="99" customFormat="1" ht="12.2" customHeight="1" x14ac:dyDescent="0.25">
      <c r="A662" s="82">
        <v>661</v>
      </c>
      <c r="B662" s="100">
        <f t="shared" si="10"/>
        <v>46123</v>
      </c>
      <c r="C662" s="105" t="s">
        <v>140</v>
      </c>
      <c r="D662" s="102">
        <v>2</v>
      </c>
      <c r="E662" s="107">
        <f>'BITÁCORA CALIDAD DE AGUA '!AZ252</f>
        <v>0</v>
      </c>
      <c r="F662" s="107">
        <f>'BITÁCORA CALIDAD DE AGUA '!BC252</f>
        <v>0</v>
      </c>
      <c r="G662" s="107">
        <f>'BITÁCORA CALIDAD DE AGUA '!BF252</f>
        <v>0</v>
      </c>
      <c r="H662" s="107">
        <f>'BITÁCORA CALIDAD DE AGUA '!BI252</f>
        <v>0</v>
      </c>
      <c r="I662" s="107">
        <f>'BITÁCORA CALIDAD DE AGUA '!BL252</f>
        <v>0</v>
      </c>
      <c r="J662" s="107">
        <f>'BITÁCORA CALIDAD DE AGUA '!BO252</f>
        <v>0</v>
      </c>
      <c r="K662" s="107">
        <f>'BITÁCORA CALIDAD DE AGUA '!BR252</f>
        <v>0</v>
      </c>
      <c r="L662" s="107">
        <f>'BITÁCORA CALIDAD DE AGUA '!BU252</f>
        <v>0</v>
      </c>
      <c r="M662" s="107">
        <f>'BITÁCORA CALIDAD DE AGUA '!BX252</f>
        <v>0</v>
      </c>
      <c r="N662" s="107">
        <f>'BITÁCORA CALIDAD DE AGUA '!CA252</f>
        <v>0</v>
      </c>
      <c r="O662" s="107">
        <f>'BITÁCORA CALIDAD DE AGUA '!CD252</f>
        <v>0</v>
      </c>
      <c r="P662" s="101">
        <f>'BITÁCORA CALIDAD DE AGUA '!CG252</f>
        <v>0</v>
      </c>
      <c r="Q662" s="101">
        <f>'BITÁCORA CALIDAD DE AGUA '!CJ252</f>
        <v>0</v>
      </c>
      <c r="R662" s="101">
        <f>'BITÁCORA CALIDAD DE AGUA '!CM252</f>
        <v>0</v>
      </c>
      <c r="S662" s="101">
        <f>'BITÁCORA CALIDAD DE AGUA '!CP252</f>
        <v>0</v>
      </c>
      <c r="T662" s="138"/>
      <c r="U662" s="138"/>
      <c r="V662" s="138"/>
      <c r="W662" s="101">
        <f>INDEX('Tabla datos 1'!E662:V662,MATCH(DASHBOARD!$B$96,'Tabla datos 1'!$E$1:$V$1,0))</f>
        <v>0</v>
      </c>
      <c r="X662" s="101">
        <f>INDEX('Tabla datos 1'!E662:V662,MATCH(DASHBOARD!$B$275,'Tabla datos 1'!$E$1:$V$1,0))</f>
        <v>0</v>
      </c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</row>
    <row r="663" spans="1:35" s="99" customFormat="1" ht="12.2" customHeight="1" x14ac:dyDescent="0.25">
      <c r="A663" s="82">
        <v>662</v>
      </c>
      <c r="B663" s="100">
        <f t="shared" si="10"/>
        <v>46123</v>
      </c>
      <c r="C663" s="105" t="s">
        <v>141</v>
      </c>
      <c r="D663" s="102">
        <v>2</v>
      </c>
      <c r="E663" s="107">
        <f>'BITÁCORA CALIDAD DE AGUA '!AZ253</f>
        <v>0</v>
      </c>
      <c r="F663" s="107">
        <f>'BITÁCORA CALIDAD DE AGUA '!BC253</f>
        <v>0</v>
      </c>
      <c r="G663" s="107">
        <f>'BITÁCORA CALIDAD DE AGUA '!BF253</f>
        <v>0</v>
      </c>
      <c r="H663" s="107">
        <f>'BITÁCORA CALIDAD DE AGUA '!BI253</f>
        <v>0</v>
      </c>
      <c r="I663" s="107">
        <f>'BITÁCORA CALIDAD DE AGUA '!BL253</f>
        <v>0</v>
      </c>
      <c r="J663" s="107">
        <f>'BITÁCORA CALIDAD DE AGUA '!BO253</f>
        <v>0</v>
      </c>
      <c r="K663" s="107">
        <f>'BITÁCORA CALIDAD DE AGUA '!BR253</f>
        <v>0</v>
      </c>
      <c r="L663" s="107">
        <f>'BITÁCORA CALIDAD DE AGUA '!BU253</f>
        <v>0</v>
      </c>
      <c r="M663" s="107">
        <f>'BITÁCORA CALIDAD DE AGUA '!BX253</f>
        <v>0</v>
      </c>
      <c r="N663" s="107">
        <f>'BITÁCORA CALIDAD DE AGUA '!CA253</f>
        <v>0</v>
      </c>
      <c r="O663" s="107">
        <f>'BITÁCORA CALIDAD DE AGUA '!CD253</f>
        <v>0</v>
      </c>
      <c r="P663" s="101">
        <f>'BITÁCORA CALIDAD DE AGUA '!CG253</f>
        <v>0</v>
      </c>
      <c r="Q663" s="101">
        <f>'BITÁCORA CALIDAD DE AGUA '!CJ253</f>
        <v>0</v>
      </c>
      <c r="R663" s="101">
        <f>'BITÁCORA CALIDAD DE AGUA '!CM253</f>
        <v>0</v>
      </c>
      <c r="S663" s="101">
        <f>'BITÁCORA CALIDAD DE AGUA '!CP253</f>
        <v>0</v>
      </c>
      <c r="T663" s="138"/>
      <c r="U663" s="138"/>
      <c r="V663" s="138"/>
      <c r="W663" s="101">
        <f>INDEX('Tabla datos 1'!E663:V663,MATCH(DASHBOARD!$B$96,'Tabla datos 1'!$E$1:$V$1,0))</f>
        <v>0</v>
      </c>
      <c r="X663" s="101">
        <f>INDEX('Tabla datos 1'!E663:V663,MATCH(DASHBOARD!$B$275,'Tabla datos 1'!$E$1:$V$1,0))</f>
        <v>0</v>
      </c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</row>
    <row r="664" spans="1:35" s="99" customFormat="1" ht="12.2" customHeight="1" x14ac:dyDescent="0.25">
      <c r="A664" s="82">
        <v>663</v>
      </c>
      <c r="B664" s="100">
        <f t="shared" si="10"/>
        <v>46123</v>
      </c>
      <c r="C664" s="105" t="s">
        <v>142</v>
      </c>
      <c r="D664" s="102">
        <v>2</v>
      </c>
      <c r="E664" s="107">
        <f>'BITÁCORA CALIDAD DE AGUA '!AZ254</f>
        <v>0</v>
      </c>
      <c r="F664" s="107">
        <f>'BITÁCORA CALIDAD DE AGUA '!BC254</f>
        <v>0</v>
      </c>
      <c r="G664" s="107">
        <f>'BITÁCORA CALIDAD DE AGUA '!BF254</f>
        <v>0</v>
      </c>
      <c r="H664" s="107">
        <f>'BITÁCORA CALIDAD DE AGUA '!BI254</f>
        <v>0</v>
      </c>
      <c r="I664" s="107">
        <f>'BITÁCORA CALIDAD DE AGUA '!BL254</f>
        <v>0</v>
      </c>
      <c r="J664" s="107">
        <f>'BITÁCORA CALIDAD DE AGUA '!BO254</f>
        <v>0</v>
      </c>
      <c r="K664" s="107">
        <f>'BITÁCORA CALIDAD DE AGUA '!BR254</f>
        <v>0</v>
      </c>
      <c r="L664" s="107">
        <f>'BITÁCORA CALIDAD DE AGUA '!BU254</f>
        <v>0</v>
      </c>
      <c r="M664" s="107">
        <f>'BITÁCORA CALIDAD DE AGUA '!BX254</f>
        <v>0</v>
      </c>
      <c r="N664" s="107">
        <f>'BITÁCORA CALIDAD DE AGUA '!CA254</f>
        <v>0</v>
      </c>
      <c r="O664" s="107">
        <f>'BITÁCORA CALIDAD DE AGUA '!CD254</f>
        <v>0</v>
      </c>
      <c r="P664" s="101">
        <f>'BITÁCORA CALIDAD DE AGUA '!CG254</f>
        <v>0</v>
      </c>
      <c r="Q664" s="101">
        <f>'BITÁCORA CALIDAD DE AGUA '!CJ254</f>
        <v>0</v>
      </c>
      <c r="R664" s="101">
        <f>'BITÁCORA CALIDAD DE AGUA '!CM254</f>
        <v>0</v>
      </c>
      <c r="S664" s="101">
        <f>'BITÁCORA CALIDAD DE AGUA '!CP254</f>
        <v>0</v>
      </c>
      <c r="T664" s="138"/>
      <c r="U664" s="138"/>
      <c r="V664" s="138"/>
      <c r="W664" s="101">
        <f>INDEX('Tabla datos 1'!E664:V664,MATCH(DASHBOARD!$B$96,'Tabla datos 1'!$E$1:$V$1,0))</f>
        <v>0</v>
      </c>
      <c r="X664" s="101">
        <f>INDEX('Tabla datos 1'!E664:V664,MATCH(DASHBOARD!$B$275,'Tabla datos 1'!$E$1:$V$1,0))</f>
        <v>0</v>
      </c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</row>
    <row r="665" spans="1:35" s="99" customFormat="1" ht="12.2" customHeight="1" x14ac:dyDescent="0.25">
      <c r="A665" s="82">
        <v>664</v>
      </c>
      <c r="B665" s="100">
        <f t="shared" si="10"/>
        <v>46123</v>
      </c>
      <c r="C665" s="105" t="s">
        <v>143</v>
      </c>
      <c r="D665" s="102">
        <v>2</v>
      </c>
      <c r="E665" s="107">
        <f>'BITÁCORA CALIDAD DE AGUA '!AZ255</f>
        <v>0</v>
      </c>
      <c r="F665" s="107">
        <f>'BITÁCORA CALIDAD DE AGUA '!BC255</f>
        <v>0</v>
      </c>
      <c r="G665" s="107">
        <f>'BITÁCORA CALIDAD DE AGUA '!BF255</f>
        <v>0</v>
      </c>
      <c r="H665" s="107">
        <f>'BITÁCORA CALIDAD DE AGUA '!BI255</f>
        <v>0</v>
      </c>
      <c r="I665" s="107">
        <f>'BITÁCORA CALIDAD DE AGUA '!BL255</f>
        <v>0</v>
      </c>
      <c r="J665" s="107">
        <f>'BITÁCORA CALIDAD DE AGUA '!BO255</f>
        <v>0</v>
      </c>
      <c r="K665" s="107">
        <f>'BITÁCORA CALIDAD DE AGUA '!BR255</f>
        <v>0</v>
      </c>
      <c r="L665" s="107">
        <f>'BITÁCORA CALIDAD DE AGUA '!BU255</f>
        <v>0</v>
      </c>
      <c r="M665" s="107">
        <f>'BITÁCORA CALIDAD DE AGUA '!BX255</f>
        <v>0</v>
      </c>
      <c r="N665" s="107">
        <f>'BITÁCORA CALIDAD DE AGUA '!CA255</f>
        <v>0</v>
      </c>
      <c r="O665" s="107">
        <f>'BITÁCORA CALIDAD DE AGUA '!CD255</f>
        <v>0</v>
      </c>
      <c r="P665" s="101">
        <f>'BITÁCORA CALIDAD DE AGUA '!CG255</f>
        <v>0</v>
      </c>
      <c r="Q665" s="101">
        <f>'BITÁCORA CALIDAD DE AGUA '!CJ255</f>
        <v>0</v>
      </c>
      <c r="R665" s="101">
        <f>'BITÁCORA CALIDAD DE AGUA '!CM255</f>
        <v>0</v>
      </c>
      <c r="S665" s="101">
        <f>'BITÁCORA CALIDAD DE AGUA '!CP255</f>
        <v>0</v>
      </c>
      <c r="T665" s="138"/>
      <c r="U665" s="138"/>
      <c r="V665" s="138"/>
      <c r="W665" s="101">
        <f>INDEX('Tabla datos 1'!E665:V665,MATCH(DASHBOARD!$B$96,'Tabla datos 1'!$E$1:$V$1,0))</f>
        <v>0</v>
      </c>
      <c r="X665" s="101">
        <f>INDEX('Tabla datos 1'!E665:V665,MATCH(DASHBOARD!$B$275,'Tabla datos 1'!$E$1:$V$1,0))</f>
        <v>0</v>
      </c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</row>
    <row r="666" spans="1:35" s="99" customFormat="1" ht="12.2" customHeight="1" x14ac:dyDescent="0.25">
      <c r="A666" s="82">
        <v>665</v>
      </c>
      <c r="B666" s="100">
        <f t="shared" si="10"/>
        <v>46123</v>
      </c>
      <c r="C666" s="105" t="s">
        <v>144</v>
      </c>
      <c r="D666" s="102">
        <v>2</v>
      </c>
      <c r="E666" s="107">
        <f>'BITÁCORA CALIDAD DE AGUA '!AZ256</f>
        <v>0</v>
      </c>
      <c r="F666" s="107">
        <f>'BITÁCORA CALIDAD DE AGUA '!BC256</f>
        <v>0</v>
      </c>
      <c r="G666" s="107">
        <f>'BITÁCORA CALIDAD DE AGUA '!BF256</f>
        <v>0</v>
      </c>
      <c r="H666" s="107">
        <f>'BITÁCORA CALIDAD DE AGUA '!BI256</f>
        <v>0</v>
      </c>
      <c r="I666" s="107">
        <f>'BITÁCORA CALIDAD DE AGUA '!BL256</f>
        <v>0</v>
      </c>
      <c r="J666" s="107">
        <f>'BITÁCORA CALIDAD DE AGUA '!BO256</f>
        <v>0</v>
      </c>
      <c r="K666" s="107">
        <f>'BITÁCORA CALIDAD DE AGUA '!BR256</f>
        <v>0</v>
      </c>
      <c r="L666" s="107">
        <f>'BITÁCORA CALIDAD DE AGUA '!BU256</f>
        <v>0</v>
      </c>
      <c r="M666" s="107">
        <f>'BITÁCORA CALIDAD DE AGUA '!BX256</f>
        <v>0</v>
      </c>
      <c r="N666" s="107">
        <f>'BITÁCORA CALIDAD DE AGUA '!CA256</f>
        <v>0</v>
      </c>
      <c r="O666" s="107">
        <f>'BITÁCORA CALIDAD DE AGUA '!CD256</f>
        <v>0</v>
      </c>
      <c r="P666" s="101">
        <f>'BITÁCORA CALIDAD DE AGUA '!CG256</f>
        <v>0</v>
      </c>
      <c r="Q666" s="101">
        <f>'BITÁCORA CALIDAD DE AGUA '!CJ256</f>
        <v>0</v>
      </c>
      <c r="R666" s="101">
        <f>'BITÁCORA CALIDAD DE AGUA '!CM256</f>
        <v>0</v>
      </c>
      <c r="S666" s="101">
        <f>'BITÁCORA CALIDAD DE AGUA '!CP256</f>
        <v>0</v>
      </c>
      <c r="T666" s="138"/>
      <c r="U666" s="138"/>
      <c r="V666" s="138"/>
      <c r="W666" s="101">
        <f>INDEX('Tabla datos 1'!E666:V666,MATCH(DASHBOARD!$B$96,'Tabla datos 1'!$E$1:$V$1,0))</f>
        <v>0</v>
      </c>
      <c r="X666" s="101">
        <f>INDEX('Tabla datos 1'!E666:V666,MATCH(DASHBOARD!$B$275,'Tabla datos 1'!$E$1:$V$1,0))</f>
        <v>0</v>
      </c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</row>
    <row r="667" spans="1:35" s="99" customFormat="1" ht="12.2" customHeight="1" x14ac:dyDescent="0.25">
      <c r="A667" s="82">
        <v>666</v>
      </c>
      <c r="B667" s="100">
        <f t="shared" si="10"/>
        <v>46123</v>
      </c>
      <c r="C667" s="105" t="s">
        <v>145</v>
      </c>
      <c r="D667" s="102">
        <v>2</v>
      </c>
      <c r="E667" s="107">
        <f>'BITÁCORA CALIDAD DE AGUA '!AZ257</f>
        <v>0</v>
      </c>
      <c r="F667" s="107">
        <f>'BITÁCORA CALIDAD DE AGUA '!BC257</f>
        <v>0</v>
      </c>
      <c r="G667" s="107">
        <f>'BITÁCORA CALIDAD DE AGUA '!BF257</f>
        <v>0</v>
      </c>
      <c r="H667" s="107">
        <f>'BITÁCORA CALIDAD DE AGUA '!BI257</f>
        <v>0</v>
      </c>
      <c r="I667" s="107">
        <f>'BITÁCORA CALIDAD DE AGUA '!BL257</f>
        <v>0</v>
      </c>
      <c r="J667" s="107">
        <f>'BITÁCORA CALIDAD DE AGUA '!BO257</f>
        <v>0</v>
      </c>
      <c r="K667" s="107">
        <f>'BITÁCORA CALIDAD DE AGUA '!BR257</f>
        <v>0</v>
      </c>
      <c r="L667" s="107">
        <f>'BITÁCORA CALIDAD DE AGUA '!BU257</f>
        <v>0</v>
      </c>
      <c r="M667" s="107">
        <f>'BITÁCORA CALIDAD DE AGUA '!BX257</f>
        <v>0</v>
      </c>
      <c r="N667" s="107">
        <f>'BITÁCORA CALIDAD DE AGUA '!CA257</f>
        <v>0</v>
      </c>
      <c r="O667" s="107">
        <f>'BITÁCORA CALIDAD DE AGUA '!CD257</f>
        <v>0</v>
      </c>
      <c r="P667" s="101">
        <f>'BITÁCORA CALIDAD DE AGUA '!CG257</f>
        <v>0</v>
      </c>
      <c r="Q667" s="101">
        <f>'BITÁCORA CALIDAD DE AGUA '!CJ257</f>
        <v>0</v>
      </c>
      <c r="R667" s="101">
        <f>'BITÁCORA CALIDAD DE AGUA '!CM257</f>
        <v>0</v>
      </c>
      <c r="S667" s="101">
        <f>'BITÁCORA CALIDAD DE AGUA '!CP257</f>
        <v>0</v>
      </c>
      <c r="T667" s="138"/>
      <c r="U667" s="138"/>
      <c r="V667" s="138"/>
      <c r="W667" s="101">
        <f>INDEX('Tabla datos 1'!E667:V667,MATCH(DASHBOARD!$B$96,'Tabla datos 1'!$E$1:$V$1,0))</f>
        <v>0</v>
      </c>
      <c r="X667" s="101">
        <f>INDEX('Tabla datos 1'!E667:V667,MATCH(DASHBOARD!$B$275,'Tabla datos 1'!$E$1:$V$1,0))</f>
        <v>0</v>
      </c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</row>
    <row r="668" spans="1:35" s="99" customFormat="1" ht="12.2" customHeight="1" x14ac:dyDescent="0.25">
      <c r="A668" s="82">
        <v>667</v>
      </c>
      <c r="B668" s="100">
        <f t="shared" si="10"/>
        <v>46123</v>
      </c>
      <c r="C668" s="105" t="s">
        <v>146</v>
      </c>
      <c r="D668" s="102">
        <v>2</v>
      </c>
      <c r="E668" s="107">
        <f>'BITÁCORA CALIDAD DE AGUA '!AZ258</f>
        <v>0</v>
      </c>
      <c r="F668" s="107">
        <f>'BITÁCORA CALIDAD DE AGUA '!BC258</f>
        <v>0</v>
      </c>
      <c r="G668" s="107">
        <f>'BITÁCORA CALIDAD DE AGUA '!BF258</f>
        <v>0</v>
      </c>
      <c r="H668" s="107">
        <f>'BITÁCORA CALIDAD DE AGUA '!BI258</f>
        <v>0</v>
      </c>
      <c r="I668" s="107">
        <f>'BITÁCORA CALIDAD DE AGUA '!BL258</f>
        <v>0</v>
      </c>
      <c r="J668" s="107">
        <f>'BITÁCORA CALIDAD DE AGUA '!BO258</f>
        <v>0</v>
      </c>
      <c r="K668" s="107">
        <f>'BITÁCORA CALIDAD DE AGUA '!BR258</f>
        <v>0</v>
      </c>
      <c r="L668" s="107">
        <f>'BITÁCORA CALIDAD DE AGUA '!BU258</f>
        <v>0</v>
      </c>
      <c r="M668" s="107">
        <f>'BITÁCORA CALIDAD DE AGUA '!BX258</f>
        <v>0</v>
      </c>
      <c r="N668" s="107">
        <f>'BITÁCORA CALIDAD DE AGUA '!CA258</f>
        <v>0</v>
      </c>
      <c r="O668" s="107">
        <f>'BITÁCORA CALIDAD DE AGUA '!CD258</f>
        <v>0</v>
      </c>
      <c r="P668" s="101">
        <f>'BITÁCORA CALIDAD DE AGUA '!CG258</f>
        <v>0</v>
      </c>
      <c r="Q668" s="101">
        <f>'BITÁCORA CALIDAD DE AGUA '!CJ258</f>
        <v>0</v>
      </c>
      <c r="R668" s="101">
        <f>'BITÁCORA CALIDAD DE AGUA '!CM258</f>
        <v>0</v>
      </c>
      <c r="S668" s="101">
        <f>'BITÁCORA CALIDAD DE AGUA '!CP258</f>
        <v>0</v>
      </c>
      <c r="T668" s="138"/>
      <c r="U668" s="138"/>
      <c r="V668" s="138"/>
      <c r="W668" s="101">
        <f>INDEX('Tabla datos 1'!E668:V668,MATCH(DASHBOARD!$B$96,'Tabla datos 1'!$E$1:$V$1,0))</f>
        <v>0</v>
      </c>
      <c r="X668" s="101">
        <f>INDEX('Tabla datos 1'!E668:V668,MATCH(DASHBOARD!$B$275,'Tabla datos 1'!$E$1:$V$1,0))</f>
        <v>0</v>
      </c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</row>
    <row r="669" spans="1:35" s="99" customFormat="1" x14ac:dyDescent="0.25">
      <c r="A669" s="82">
        <v>668</v>
      </c>
      <c r="B669" s="100">
        <f t="shared" si="10"/>
        <v>46123</v>
      </c>
      <c r="C669" s="105" t="s">
        <v>147</v>
      </c>
      <c r="D669" s="102">
        <v>2</v>
      </c>
      <c r="E669" s="107">
        <f>'BITÁCORA CALIDAD DE AGUA '!AZ259</f>
        <v>0</v>
      </c>
      <c r="F669" s="107">
        <f>'BITÁCORA CALIDAD DE AGUA '!BC259</f>
        <v>0</v>
      </c>
      <c r="G669" s="107">
        <f>'BITÁCORA CALIDAD DE AGUA '!BF259</f>
        <v>0</v>
      </c>
      <c r="H669" s="107">
        <f>'BITÁCORA CALIDAD DE AGUA '!BI259</f>
        <v>0</v>
      </c>
      <c r="I669" s="107">
        <f>'BITÁCORA CALIDAD DE AGUA '!BL259</f>
        <v>0</v>
      </c>
      <c r="J669" s="107">
        <f>'BITÁCORA CALIDAD DE AGUA '!BO259</f>
        <v>0</v>
      </c>
      <c r="K669" s="107">
        <f>'BITÁCORA CALIDAD DE AGUA '!BR259</f>
        <v>0</v>
      </c>
      <c r="L669" s="107">
        <f>'BITÁCORA CALIDAD DE AGUA '!BU259</f>
        <v>0</v>
      </c>
      <c r="M669" s="107">
        <f>'BITÁCORA CALIDAD DE AGUA '!BX259</f>
        <v>0</v>
      </c>
      <c r="N669" s="107">
        <f>'BITÁCORA CALIDAD DE AGUA '!CA259</f>
        <v>0</v>
      </c>
      <c r="O669" s="107">
        <f>'BITÁCORA CALIDAD DE AGUA '!CD259</f>
        <v>0</v>
      </c>
      <c r="P669" s="101">
        <f>'BITÁCORA CALIDAD DE AGUA '!CG259</f>
        <v>0</v>
      </c>
      <c r="Q669" s="101">
        <f>'BITÁCORA CALIDAD DE AGUA '!CJ259</f>
        <v>0</v>
      </c>
      <c r="R669" s="101">
        <f>'BITÁCORA CALIDAD DE AGUA '!CM259</f>
        <v>0</v>
      </c>
      <c r="S669" s="101">
        <f>'BITÁCORA CALIDAD DE AGUA '!CP259</f>
        <v>0</v>
      </c>
      <c r="T669" s="138"/>
      <c r="U669" s="138"/>
      <c r="V669" s="138"/>
      <c r="W669" s="101">
        <f>INDEX('Tabla datos 1'!E669:V669,MATCH(DASHBOARD!$B$96,'Tabla datos 1'!$E$1:$V$1,0))</f>
        <v>0</v>
      </c>
      <c r="X669" s="101">
        <f>INDEX('Tabla datos 1'!E669:V669,MATCH(DASHBOARD!$B$275,'Tabla datos 1'!$E$1:$V$1,0))</f>
        <v>0</v>
      </c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</row>
    <row r="670" spans="1:35" s="99" customFormat="1" x14ac:dyDescent="0.25">
      <c r="A670" s="82">
        <v>669</v>
      </c>
      <c r="B670" s="100">
        <f t="shared" si="10"/>
        <v>46123</v>
      </c>
      <c r="C670" s="105" t="s">
        <v>148</v>
      </c>
      <c r="D670" s="102">
        <v>2</v>
      </c>
      <c r="E670" s="107">
        <f>'BITÁCORA CALIDAD DE AGUA '!AZ260</f>
        <v>0</v>
      </c>
      <c r="F670" s="107">
        <f>'BITÁCORA CALIDAD DE AGUA '!BC260</f>
        <v>0</v>
      </c>
      <c r="G670" s="107">
        <f>'BITÁCORA CALIDAD DE AGUA '!BF260</f>
        <v>0</v>
      </c>
      <c r="H670" s="107">
        <f>'BITÁCORA CALIDAD DE AGUA '!BI260</f>
        <v>0</v>
      </c>
      <c r="I670" s="107">
        <f>'BITÁCORA CALIDAD DE AGUA '!BL260</f>
        <v>0</v>
      </c>
      <c r="J670" s="107">
        <f>'BITÁCORA CALIDAD DE AGUA '!BO260</f>
        <v>0</v>
      </c>
      <c r="K670" s="107">
        <f>'BITÁCORA CALIDAD DE AGUA '!BR260</f>
        <v>0</v>
      </c>
      <c r="L670" s="107">
        <f>'BITÁCORA CALIDAD DE AGUA '!BU260</f>
        <v>0</v>
      </c>
      <c r="M670" s="107">
        <f>'BITÁCORA CALIDAD DE AGUA '!BX260</f>
        <v>0</v>
      </c>
      <c r="N670" s="107">
        <f>'BITÁCORA CALIDAD DE AGUA '!CA260</f>
        <v>0</v>
      </c>
      <c r="O670" s="107">
        <f>'BITÁCORA CALIDAD DE AGUA '!CD260</f>
        <v>0</v>
      </c>
      <c r="P670" s="101">
        <f>'BITÁCORA CALIDAD DE AGUA '!CG260</f>
        <v>0</v>
      </c>
      <c r="Q670" s="101">
        <f>'BITÁCORA CALIDAD DE AGUA '!CJ260</f>
        <v>0</v>
      </c>
      <c r="R670" s="101">
        <f>'BITÁCORA CALIDAD DE AGUA '!CM260</f>
        <v>0</v>
      </c>
      <c r="S670" s="101">
        <f>'BITÁCORA CALIDAD DE AGUA '!CP260</f>
        <v>0</v>
      </c>
      <c r="T670" s="138"/>
      <c r="U670" s="138"/>
      <c r="V670" s="138"/>
      <c r="W670" s="101">
        <f>INDEX('Tabla datos 1'!E670:V670,MATCH(DASHBOARD!$B$96,'Tabla datos 1'!$E$1:$V$1,0))</f>
        <v>0</v>
      </c>
      <c r="X670" s="101">
        <f>INDEX('Tabla datos 1'!E670:V670,MATCH(DASHBOARD!$B$275,'Tabla datos 1'!$E$1:$V$1,0))</f>
        <v>0</v>
      </c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</row>
    <row r="671" spans="1:35" s="99" customFormat="1" x14ac:dyDescent="0.25">
      <c r="A671" s="82">
        <v>670</v>
      </c>
      <c r="B671" s="100">
        <f t="shared" si="10"/>
        <v>46123</v>
      </c>
      <c r="C671" s="105" t="s">
        <v>149</v>
      </c>
      <c r="D671" s="102">
        <v>2</v>
      </c>
      <c r="E671" s="107">
        <f>'BITÁCORA CALIDAD DE AGUA '!AZ261</f>
        <v>0</v>
      </c>
      <c r="F671" s="107">
        <f>'BITÁCORA CALIDAD DE AGUA '!BC261</f>
        <v>0</v>
      </c>
      <c r="G671" s="107">
        <f>'BITÁCORA CALIDAD DE AGUA '!BF261</f>
        <v>0</v>
      </c>
      <c r="H671" s="107">
        <f>'BITÁCORA CALIDAD DE AGUA '!BI261</f>
        <v>0</v>
      </c>
      <c r="I671" s="107">
        <f>'BITÁCORA CALIDAD DE AGUA '!BL261</f>
        <v>0</v>
      </c>
      <c r="J671" s="107">
        <f>'BITÁCORA CALIDAD DE AGUA '!BO261</f>
        <v>0</v>
      </c>
      <c r="K671" s="107">
        <f>'BITÁCORA CALIDAD DE AGUA '!BR261</f>
        <v>0</v>
      </c>
      <c r="L671" s="107">
        <f>'BITÁCORA CALIDAD DE AGUA '!BU261</f>
        <v>0</v>
      </c>
      <c r="M671" s="107">
        <f>'BITÁCORA CALIDAD DE AGUA '!BX261</f>
        <v>0</v>
      </c>
      <c r="N671" s="107">
        <f>'BITÁCORA CALIDAD DE AGUA '!CA261</f>
        <v>0</v>
      </c>
      <c r="O671" s="107">
        <f>'BITÁCORA CALIDAD DE AGUA '!CD261</f>
        <v>0</v>
      </c>
      <c r="P671" s="101">
        <f>'BITÁCORA CALIDAD DE AGUA '!CG261</f>
        <v>0</v>
      </c>
      <c r="Q671" s="101">
        <f>'BITÁCORA CALIDAD DE AGUA '!CJ261</f>
        <v>0</v>
      </c>
      <c r="R671" s="101">
        <f>'BITÁCORA CALIDAD DE AGUA '!CM261</f>
        <v>0</v>
      </c>
      <c r="S671" s="101">
        <f>'BITÁCORA CALIDAD DE AGUA '!CP261</f>
        <v>0</v>
      </c>
      <c r="T671" s="138"/>
      <c r="U671" s="138"/>
      <c r="V671" s="138"/>
      <c r="W671" s="101">
        <f>INDEX('Tabla datos 1'!E671:V671,MATCH(DASHBOARD!$B$96,'Tabla datos 1'!$E$1:$V$1,0))</f>
        <v>0</v>
      </c>
      <c r="X671" s="101">
        <f>INDEX('Tabla datos 1'!E671:V671,MATCH(DASHBOARD!$B$275,'Tabla datos 1'!$E$1:$V$1,0))</f>
        <v>0</v>
      </c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</row>
    <row r="672" spans="1:35" s="99" customFormat="1" x14ac:dyDescent="0.25">
      <c r="A672" s="82">
        <v>671</v>
      </c>
      <c r="B672" s="100">
        <f t="shared" si="10"/>
        <v>46123</v>
      </c>
      <c r="C672" s="105" t="s">
        <v>150</v>
      </c>
      <c r="D672" s="102">
        <v>2</v>
      </c>
      <c r="E672" s="107">
        <f>'BITÁCORA CALIDAD DE AGUA '!AZ262</f>
        <v>0</v>
      </c>
      <c r="F672" s="107">
        <f>'BITÁCORA CALIDAD DE AGUA '!BC262</f>
        <v>0</v>
      </c>
      <c r="G672" s="107">
        <f>'BITÁCORA CALIDAD DE AGUA '!BF262</f>
        <v>0</v>
      </c>
      <c r="H672" s="107">
        <f>'BITÁCORA CALIDAD DE AGUA '!BI262</f>
        <v>0</v>
      </c>
      <c r="I672" s="107">
        <f>'BITÁCORA CALIDAD DE AGUA '!BL262</f>
        <v>0</v>
      </c>
      <c r="J672" s="107">
        <f>'BITÁCORA CALIDAD DE AGUA '!BO262</f>
        <v>0</v>
      </c>
      <c r="K672" s="107">
        <f>'BITÁCORA CALIDAD DE AGUA '!BR262</f>
        <v>0</v>
      </c>
      <c r="L672" s="107">
        <f>'BITÁCORA CALIDAD DE AGUA '!BU262</f>
        <v>0</v>
      </c>
      <c r="M672" s="107">
        <f>'BITÁCORA CALIDAD DE AGUA '!BX262</f>
        <v>0</v>
      </c>
      <c r="N672" s="107">
        <f>'BITÁCORA CALIDAD DE AGUA '!CA262</f>
        <v>0</v>
      </c>
      <c r="O672" s="107">
        <f>'BITÁCORA CALIDAD DE AGUA '!CD262</f>
        <v>0</v>
      </c>
      <c r="P672" s="101">
        <f>'BITÁCORA CALIDAD DE AGUA '!CG262</f>
        <v>0</v>
      </c>
      <c r="Q672" s="101">
        <f>'BITÁCORA CALIDAD DE AGUA '!CJ262</f>
        <v>0</v>
      </c>
      <c r="R672" s="101">
        <f>'BITÁCORA CALIDAD DE AGUA '!CM262</f>
        <v>0</v>
      </c>
      <c r="S672" s="101">
        <f>'BITÁCORA CALIDAD DE AGUA '!CP262</f>
        <v>0</v>
      </c>
      <c r="T672" s="138"/>
      <c r="U672" s="138"/>
      <c r="V672" s="138"/>
      <c r="W672" s="101">
        <f>INDEX('Tabla datos 1'!E672:V672,MATCH(DASHBOARD!$B$96,'Tabla datos 1'!$E$1:$V$1,0))</f>
        <v>0</v>
      </c>
      <c r="X672" s="101">
        <f>INDEX('Tabla datos 1'!E672:V672,MATCH(DASHBOARD!$B$275,'Tabla datos 1'!$E$1:$V$1,0))</f>
        <v>0</v>
      </c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</row>
    <row r="673" spans="1:35" s="112" customFormat="1" ht="15.75" thickBot="1" x14ac:dyDescent="0.3">
      <c r="A673" s="82">
        <v>672</v>
      </c>
      <c r="B673" s="100">
        <f t="shared" si="10"/>
        <v>46123</v>
      </c>
      <c r="C673" s="108" t="s">
        <v>151</v>
      </c>
      <c r="D673" s="109">
        <v>2</v>
      </c>
      <c r="E673" s="110">
        <f>'BITÁCORA CALIDAD DE AGUA '!AZ263</f>
        <v>0</v>
      </c>
      <c r="F673" s="110">
        <f>'BITÁCORA CALIDAD DE AGUA '!BC263</f>
        <v>0</v>
      </c>
      <c r="G673" s="110">
        <f>'BITÁCORA CALIDAD DE AGUA '!BF263</f>
        <v>0</v>
      </c>
      <c r="H673" s="110">
        <f>'BITÁCORA CALIDAD DE AGUA '!BI263</f>
        <v>0</v>
      </c>
      <c r="I673" s="110">
        <f>'BITÁCORA CALIDAD DE AGUA '!BL263</f>
        <v>0</v>
      </c>
      <c r="J673" s="110">
        <f>'BITÁCORA CALIDAD DE AGUA '!BO263</f>
        <v>0</v>
      </c>
      <c r="K673" s="110">
        <f>'BITÁCORA CALIDAD DE AGUA '!BR263</f>
        <v>0</v>
      </c>
      <c r="L673" s="110">
        <f>'BITÁCORA CALIDAD DE AGUA '!BU263</f>
        <v>0</v>
      </c>
      <c r="M673" s="110">
        <f>'BITÁCORA CALIDAD DE AGUA '!BX263</f>
        <v>0</v>
      </c>
      <c r="N673" s="110">
        <f>'BITÁCORA CALIDAD DE AGUA '!CA263</f>
        <v>0</v>
      </c>
      <c r="O673" s="110">
        <f>'BITÁCORA CALIDAD DE AGUA '!CD263</f>
        <v>0</v>
      </c>
      <c r="P673" s="111">
        <f>'BITÁCORA CALIDAD DE AGUA '!CG263</f>
        <v>0</v>
      </c>
      <c r="Q673" s="111">
        <f>'BITÁCORA CALIDAD DE AGUA '!CJ263</f>
        <v>0</v>
      </c>
      <c r="R673" s="111">
        <f>'BITÁCORA CALIDAD DE AGUA '!CM263</f>
        <v>0</v>
      </c>
      <c r="S673" s="111">
        <f>'BITÁCORA CALIDAD DE AGUA '!CP263</f>
        <v>0</v>
      </c>
      <c r="T673" s="139"/>
      <c r="U673" s="139"/>
      <c r="V673" s="139"/>
      <c r="W673" s="111">
        <f>INDEX('Tabla datos 1'!E673:V673,MATCH(DASHBOARD!$B$96,'Tabla datos 1'!$E$1:$V$1,0))</f>
        <v>0</v>
      </c>
      <c r="X673" s="111">
        <f>INDEX('Tabla datos 1'!E673:V673,MATCH(DASHBOARD!$B$275,'Tabla datos 1'!$E$1:$V$1,0))</f>
        <v>0</v>
      </c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</row>
    <row r="674" spans="1:35" s="119" customFormat="1" ht="12.2" customHeight="1" x14ac:dyDescent="0.25">
      <c r="A674" s="82">
        <v>673</v>
      </c>
      <c r="B674" s="121">
        <f t="shared" si="10"/>
        <v>46123</v>
      </c>
      <c r="C674" s="113" t="s">
        <v>132</v>
      </c>
      <c r="D674" s="118">
        <v>3</v>
      </c>
      <c r="E674" s="120">
        <f>'BITÁCORA CALIDAD DE AGUA '!BA243</f>
        <v>36.700000000000003</v>
      </c>
      <c r="F674" s="120">
        <f>'BITÁCORA CALIDAD DE AGUA '!BD243</f>
        <v>34.6</v>
      </c>
      <c r="G674" s="120">
        <f>'BITÁCORA CALIDAD DE AGUA '!BG243</f>
        <v>33.200000000000003</v>
      </c>
      <c r="H674" s="120">
        <f>'BITÁCORA CALIDAD DE AGUA '!BJ243</f>
        <v>0</v>
      </c>
      <c r="I674" s="120">
        <f>'BITÁCORA CALIDAD DE AGUA '!BM243</f>
        <v>0</v>
      </c>
      <c r="J674" s="120">
        <f>'BITÁCORA CALIDAD DE AGUA '!BP243</f>
        <v>0</v>
      </c>
      <c r="K674" s="120">
        <f>'BITÁCORA CALIDAD DE AGUA '!BE1549</f>
        <v>0</v>
      </c>
      <c r="L674" s="120">
        <f>'BITÁCORA CALIDAD DE AGUA '!BV243</f>
        <v>0</v>
      </c>
      <c r="M674" s="120">
        <f>'BITÁCORA CALIDAD DE AGUA '!BY243</f>
        <v>0</v>
      </c>
      <c r="N674" s="120">
        <f>'BITÁCORA CALIDAD DE AGUA '!CB243</f>
        <v>32.700000000000003</v>
      </c>
      <c r="O674" s="120">
        <f>'BITÁCORA CALIDAD DE AGUA '!CE243</f>
        <v>0</v>
      </c>
      <c r="P674" s="113">
        <f>'BITÁCORA CALIDAD DE AGUA '!CH243</f>
        <v>0</v>
      </c>
      <c r="Q674" s="113">
        <f>'BITÁCORA CALIDAD DE AGUA '!CK243</f>
        <v>0</v>
      </c>
      <c r="R674" s="113">
        <f>'BITÁCORA CALIDAD DE AGUA '!CN243</f>
        <v>0</v>
      </c>
      <c r="S674" s="113">
        <f>'BITÁCORA CALIDAD DE AGUA '!CQ243</f>
        <v>0</v>
      </c>
      <c r="T674" s="140"/>
      <c r="U674" s="140"/>
      <c r="V674" s="140"/>
      <c r="W674" s="113">
        <f>INDEX('Tabla datos 1'!E674:V674,MATCH(DASHBOARD!$B$96,'Tabla datos 1'!$E$1:$V$1,0))</f>
        <v>33.200000000000003</v>
      </c>
      <c r="X674" s="113">
        <f>INDEX('Tabla datos 1'!E674:V674,MATCH(DASHBOARD!$B$275,'Tabla datos 1'!$E$1:$V$1,0))</f>
        <v>33.200000000000003</v>
      </c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</row>
    <row r="675" spans="1:35" s="119" customFormat="1" ht="12.2" customHeight="1" x14ac:dyDescent="0.25">
      <c r="A675" s="82">
        <v>674</v>
      </c>
      <c r="B675" s="121">
        <f t="shared" si="10"/>
        <v>46123</v>
      </c>
      <c r="C675" s="116" t="s">
        <v>9</v>
      </c>
      <c r="D675" s="122">
        <v>3</v>
      </c>
      <c r="E675" s="123">
        <f>'BITÁCORA CALIDAD DE AGUA '!BA244</f>
        <v>9.01</v>
      </c>
      <c r="F675" s="123">
        <f>'BITÁCORA CALIDAD DE AGUA '!BD244</f>
        <v>7.92</v>
      </c>
      <c r="G675" s="123">
        <f>'BITÁCORA CALIDAD DE AGUA '!BG244</f>
        <v>7.12</v>
      </c>
      <c r="H675" s="123">
        <f>'BITÁCORA CALIDAD DE AGUA '!BJ244</f>
        <v>0</v>
      </c>
      <c r="I675" s="123">
        <f>'BITÁCORA CALIDAD DE AGUA '!BM244</f>
        <v>0</v>
      </c>
      <c r="J675" s="123">
        <f>'BITÁCORA CALIDAD DE AGUA '!BP244</f>
        <v>0</v>
      </c>
      <c r="K675" s="123">
        <f>'BITÁCORA CALIDAD DE AGUA '!BE1550</f>
        <v>0</v>
      </c>
      <c r="L675" s="123">
        <f>'BITÁCORA CALIDAD DE AGUA '!BV244</f>
        <v>0</v>
      </c>
      <c r="M675" s="123">
        <f>'BITÁCORA CALIDAD DE AGUA '!BY244</f>
        <v>0</v>
      </c>
      <c r="N675" s="123">
        <f>'BITÁCORA CALIDAD DE AGUA '!CB244</f>
        <v>7.21</v>
      </c>
      <c r="O675" s="123">
        <f>'BITÁCORA CALIDAD DE AGUA '!CE244</f>
        <v>0</v>
      </c>
      <c r="P675" s="114">
        <f>'BITÁCORA CALIDAD DE AGUA '!CH244</f>
        <v>0</v>
      </c>
      <c r="Q675" s="114">
        <f>'BITÁCORA CALIDAD DE AGUA '!CK244</f>
        <v>0</v>
      </c>
      <c r="R675" s="114">
        <f>'BITÁCORA CALIDAD DE AGUA '!CN244</f>
        <v>0</v>
      </c>
      <c r="S675" s="114">
        <f>'BITÁCORA CALIDAD DE AGUA '!CQ244</f>
        <v>0</v>
      </c>
      <c r="T675" s="141"/>
      <c r="U675" s="141"/>
      <c r="V675" s="141"/>
      <c r="W675" s="114">
        <f>INDEX('Tabla datos 1'!E675:V675,MATCH(DASHBOARD!$B$96,'Tabla datos 1'!$E$1:$V$1,0))</f>
        <v>7.12</v>
      </c>
      <c r="X675" s="114">
        <f>INDEX('Tabla datos 1'!E675:V675,MATCH(DASHBOARD!$B$275,'Tabla datos 1'!$E$1:$V$1,0))</f>
        <v>7.12</v>
      </c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</row>
    <row r="676" spans="1:35" s="119" customFormat="1" ht="12.2" customHeight="1" x14ac:dyDescent="0.25">
      <c r="A676" s="82">
        <v>675</v>
      </c>
      <c r="B676" s="121">
        <f t="shared" si="10"/>
        <v>46123</v>
      </c>
      <c r="C676" s="115" t="s">
        <v>133</v>
      </c>
      <c r="D676" s="122">
        <v>3</v>
      </c>
      <c r="E676" s="124">
        <f>'BITÁCORA CALIDAD DE AGUA '!BA245</f>
        <v>0</v>
      </c>
      <c r="F676" s="124">
        <f>'BITÁCORA CALIDAD DE AGUA '!BD245</f>
        <v>0</v>
      </c>
      <c r="G676" s="124">
        <f>'BITÁCORA CALIDAD DE AGUA '!BG245</f>
        <v>0</v>
      </c>
      <c r="H676" s="124">
        <f>'BITÁCORA CALIDAD DE AGUA '!BJ245</f>
        <v>0</v>
      </c>
      <c r="I676" s="124">
        <f>'BITÁCORA CALIDAD DE AGUA '!BM245</f>
        <v>0</v>
      </c>
      <c r="J676" s="124">
        <f>'BITÁCORA CALIDAD DE AGUA '!BP245</f>
        <v>0</v>
      </c>
      <c r="K676" s="124">
        <f>'BITÁCORA CALIDAD DE AGUA '!BE1551</f>
        <v>0</v>
      </c>
      <c r="L676" s="124">
        <f>'BITÁCORA CALIDAD DE AGUA '!BV245</f>
        <v>0</v>
      </c>
      <c r="M676" s="124">
        <f>'BITÁCORA CALIDAD DE AGUA '!BY245</f>
        <v>0</v>
      </c>
      <c r="N676" s="124">
        <f>'BITÁCORA CALIDAD DE AGUA '!CB245</f>
        <v>0</v>
      </c>
      <c r="O676" s="124">
        <f>'BITÁCORA CALIDAD DE AGUA '!CE245</f>
        <v>0</v>
      </c>
      <c r="P676" s="115">
        <f>'BITÁCORA CALIDAD DE AGUA '!CH245</f>
        <v>0</v>
      </c>
      <c r="Q676" s="115">
        <f>'BITÁCORA CALIDAD DE AGUA '!CK245</f>
        <v>0</v>
      </c>
      <c r="R676" s="115">
        <f>'BITÁCORA CALIDAD DE AGUA '!CN245</f>
        <v>0</v>
      </c>
      <c r="S676" s="115">
        <f>'BITÁCORA CALIDAD DE AGUA '!CQ245</f>
        <v>0</v>
      </c>
      <c r="T676" s="142"/>
      <c r="U676" s="142"/>
      <c r="V676" s="142"/>
      <c r="W676" s="115">
        <f>INDEX('Tabla datos 1'!E676:V676,MATCH(DASHBOARD!$B$96,'Tabla datos 1'!$E$1:$V$1,0))</f>
        <v>0</v>
      </c>
      <c r="X676" s="115">
        <f>INDEX('Tabla datos 1'!E676:V676,MATCH(DASHBOARD!$B$275,'Tabla datos 1'!$E$1:$V$1,0))</f>
        <v>0</v>
      </c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</row>
    <row r="677" spans="1:35" s="119" customFormat="1" ht="12.2" customHeight="1" x14ac:dyDescent="0.25">
      <c r="A677" s="82">
        <v>676</v>
      </c>
      <c r="B677" s="121">
        <f t="shared" si="10"/>
        <v>46123</v>
      </c>
      <c r="C677" s="115" t="s">
        <v>134</v>
      </c>
      <c r="D677" s="122">
        <v>3</v>
      </c>
      <c r="E677" s="125">
        <f>'BITÁCORA CALIDAD DE AGUA '!BA246</f>
        <v>1924</v>
      </c>
      <c r="F677" s="125">
        <f>'BITÁCORA CALIDAD DE AGUA '!BD246</f>
        <v>2040</v>
      </c>
      <c r="G677" s="125">
        <f>'BITÁCORA CALIDAD DE AGUA '!BG246</f>
        <v>2240</v>
      </c>
      <c r="H677" s="125">
        <f>'BITÁCORA CALIDAD DE AGUA '!BJ246</f>
        <v>0</v>
      </c>
      <c r="I677" s="125">
        <f>'BITÁCORA CALIDAD DE AGUA '!BM246</f>
        <v>0</v>
      </c>
      <c r="J677" s="125">
        <f>'BITÁCORA CALIDAD DE AGUA '!BP246</f>
        <v>0</v>
      </c>
      <c r="K677" s="125">
        <f>'BITÁCORA CALIDAD DE AGUA '!BE1552</f>
        <v>0</v>
      </c>
      <c r="L677" s="125">
        <f>'BITÁCORA CALIDAD DE AGUA '!BV246</f>
        <v>0</v>
      </c>
      <c r="M677" s="125">
        <f>'BITÁCORA CALIDAD DE AGUA '!BY246</f>
        <v>0</v>
      </c>
      <c r="N677" s="125">
        <f>'BITÁCORA CALIDAD DE AGUA '!CB246</f>
        <v>2280</v>
      </c>
      <c r="O677" s="125">
        <f>'BITÁCORA CALIDAD DE AGUA '!CE246</f>
        <v>0</v>
      </c>
      <c r="P677" s="116">
        <f>'BITÁCORA CALIDAD DE AGUA '!CH246</f>
        <v>0</v>
      </c>
      <c r="Q677" s="116">
        <f>'BITÁCORA CALIDAD DE AGUA '!CK246</f>
        <v>0</v>
      </c>
      <c r="R677" s="116">
        <f>'BITÁCORA CALIDAD DE AGUA '!CN246</f>
        <v>0</v>
      </c>
      <c r="S677" s="116">
        <f>'BITÁCORA CALIDAD DE AGUA '!CQ246</f>
        <v>0</v>
      </c>
      <c r="T677" s="143"/>
      <c r="U677" s="143"/>
      <c r="V677" s="143"/>
      <c r="W677" s="116">
        <f>INDEX('Tabla datos 1'!E677:V677,MATCH(DASHBOARD!$B$96,'Tabla datos 1'!$E$1:$V$1,0))</f>
        <v>2240</v>
      </c>
      <c r="X677" s="116">
        <f>INDEX('Tabla datos 1'!E677:V677,MATCH(DASHBOARD!$B$275,'Tabla datos 1'!$E$1:$V$1,0))</f>
        <v>2240</v>
      </c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</row>
    <row r="678" spans="1:35" s="119" customFormat="1" ht="12.2" customHeight="1" x14ac:dyDescent="0.25">
      <c r="A678" s="82">
        <v>677</v>
      </c>
      <c r="B678" s="121">
        <f t="shared" si="10"/>
        <v>46123</v>
      </c>
      <c r="C678" s="115" t="s">
        <v>135</v>
      </c>
      <c r="D678" s="122">
        <v>3</v>
      </c>
      <c r="E678" s="125">
        <f>'BITÁCORA CALIDAD DE AGUA '!BA247</f>
        <v>197</v>
      </c>
      <c r="F678" s="125">
        <f>'BITÁCORA CALIDAD DE AGUA '!BD247</f>
        <v>574</v>
      </c>
      <c r="G678" s="125">
        <f>'BITÁCORA CALIDAD DE AGUA '!BG247</f>
        <v>47</v>
      </c>
      <c r="H678" s="125">
        <f>'BITÁCORA CALIDAD DE AGUA '!BJ247</f>
        <v>0</v>
      </c>
      <c r="I678" s="125">
        <f>'BITÁCORA CALIDAD DE AGUA '!BM247</f>
        <v>0</v>
      </c>
      <c r="J678" s="125">
        <f>'BITÁCORA CALIDAD DE AGUA '!BP247</f>
        <v>0</v>
      </c>
      <c r="K678" s="125">
        <f>'BITÁCORA CALIDAD DE AGUA '!BE1553</f>
        <v>0</v>
      </c>
      <c r="L678" s="125">
        <f>'BITÁCORA CALIDAD DE AGUA '!BV247</f>
        <v>0</v>
      </c>
      <c r="M678" s="125">
        <f>'BITÁCORA CALIDAD DE AGUA '!BY247</f>
        <v>0</v>
      </c>
      <c r="N678" s="125">
        <f>'BITÁCORA CALIDAD DE AGUA '!CB247</f>
        <v>54</v>
      </c>
      <c r="O678" s="125">
        <f>'BITÁCORA CALIDAD DE AGUA '!CE247</f>
        <v>0</v>
      </c>
      <c r="P678" s="116">
        <f>'BITÁCORA CALIDAD DE AGUA '!CH247</f>
        <v>0</v>
      </c>
      <c r="Q678" s="116">
        <f>'BITÁCORA CALIDAD DE AGUA '!CK247</f>
        <v>0</v>
      </c>
      <c r="R678" s="116">
        <f>'BITÁCORA CALIDAD DE AGUA '!CN247</f>
        <v>0</v>
      </c>
      <c r="S678" s="116">
        <f>'BITÁCORA CALIDAD DE AGUA '!CQ247</f>
        <v>0</v>
      </c>
      <c r="T678" s="143"/>
      <c r="U678" s="143"/>
      <c r="V678" s="143"/>
      <c r="W678" s="116">
        <f>INDEX('Tabla datos 1'!E678:V678,MATCH(DASHBOARD!$B$96,'Tabla datos 1'!$E$1:$V$1,0))</f>
        <v>47</v>
      </c>
      <c r="X678" s="116">
        <f>INDEX('Tabla datos 1'!E678:V678,MATCH(DASHBOARD!$B$275,'Tabla datos 1'!$E$1:$V$1,0))</f>
        <v>47</v>
      </c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</row>
    <row r="679" spans="1:35" s="119" customFormat="1" ht="12.2" customHeight="1" x14ac:dyDescent="0.25">
      <c r="A679" s="82">
        <v>678</v>
      </c>
      <c r="B679" s="121">
        <f t="shared" si="10"/>
        <v>46123</v>
      </c>
      <c r="C679" s="115" t="s">
        <v>136</v>
      </c>
      <c r="D679" s="122">
        <v>3</v>
      </c>
      <c r="E679" s="125">
        <f>'BITÁCORA CALIDAD DE AGUA '!BA248</f>
        <v>0</v>
      </c>
      <c r="F679" s="125">
        <f>'BITÁCORA CALIDAD DE AGUA '!BD248</f>
        <v>0</v>
      </c>
      <c r="G679" s="125">
        <f>'BITÁCORA CALIDAD DE AGUA '!BG248</f>
        <v>0</v>
      </c>
      <c r="H679" s="125">
        <f>'BITÁCORA CALIDAD DE AGUA '!BJ248</f>
        <v>0</v>
      </c>
      <c r="I679" s="125">
        <f>'BITÁCORA CALIDAD DE AGUA '!BM248</f>
        <v>0</v>
      </c>
      <c r="J679" s="125">
        <f>'BITÁCORA CALIDAD DE AGUA '!BP248</f>
        <v>0</v>
      </c>
      <c r="K679" s="125">
        <f>'BITÁCORA CALIDAD DE AGUA '!BE1554</f>
        <v>0</v>
      </c>
      <c r="L679" s="125">
        <f>'BITÁCORA CALIDAD DE AGUA '!BV248</f>
        <v>0</v>
      </c>
      <c r="M679" s="125">
        <f>'BITÁCORA CALIDAD DE AGUA '!BY248</f>
        <v>0</v>
      </c>
      <c r="N679" s="125">
        <f>'BITÁCORA CALIDAD DE AGUA '!CB248</f>
        <v>0</v>
      </c>
      <c r="O679" s="125">
        <f>'BITÁCORA CALIDAD DE AGUA '!CE248</f>
        <v>0</v>
      </c>
      <c r="P679" s="116">
        <f>'BITÁCORA CALIDAD DE AGUA '!CH248</f>
        <v>0</v>
      </c>
      <c r="Q679" s="116">
        <f>'BITÁCORA CALIDAD DE AGUA '!CK248</f>
        <v>0</v>
      </c>
      <c r="R679" s="116">
        <f>'BITÁCORA CALIDAD DE AGUA '!CN248</f>
        <v>0</v>
      </c>
      <c r="S679" s="116">
        <f>'BITÁCORA CALIDAD DE AGUA '!CQ248</f>
        <v>0</v>
      </c>
      <c r="T679" s="143"/>
      <c r="U679" s="143"/>
      <c r="V679" s="143"/>
      <c r="W679" s="116">
        <f>INDEX('Tabla datos 1'!E679:V679,MATCH(DASHBOARD!$B$96,'Tabla datos 1'!$E$1:$V$1,0))</f>
        <v>0</v>
      </c>
      <c r="X679" s="116">
        <f>INDEX('Tabla datos 1'!E679:V679,MATCH(DASHBOARD!$B$275,'Tabla datos 1'!$E$1:$V$1,0))</f>
        <v>0</v>
      </c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</row>
    <row r="680" spans="1:35" s="119" customFormat="1" ht="12.2" customHeight="1" x14ac:dyDescent="0.25">
      <c r="A680" s="82">
        <v>679</v>
      </c>
      <c r="B680" s="121">
        <f t="shared" si="10"/>
        <v>46123</v>
      </c>
      <c r="C680" s="115" t="s">
        <v>137</v>
      </c>
      <c r="D680" s="122">
        <v>3</v>
      </c>
      <c r="E680" s="125">
        <f>'BITÁCORA CALIDAD DE AGUA '!BA249</f>
        <v>0</v>
      </c>
      <c r="F680" s="125">
        <f>'BITÁCORA CALIDAD DE AGUA '!BD249</f>
        <v>0</v>
      </c>
      <c r="G680" s="125">
        <f>'BITÁCORA CALIDAD DE AGUA '!BG249</f>
        <v>0</v>
      </c>
      <c r="H680" s="125">
        <f>'BITÁCORA CALIDAD DE AGUA '!BJ249</f>
        <v>0</v>
      </c>
      <c r="I680" s="125">
        <f>'BITÁCORA CALIDAD DE AGUA '!BM249</f>
        <v>0</v>
      </c>
      <c r="J680" s="125">
        <f>'BITÁCORA CALIDAD DE AGUA '!BP249</f>
        <v>0</v>
      </c>
      <c r="K680" s="125">
        <f>'BITÁCORA CALIDAD DE AGUA '!BE1555</f>
        <v>0</v>
      </c>
      <c r="L680" s="125">
        <f>'BITÁCORA CALIDAD DE AGUA '!BV249</f>
        <v>0</v>
      </c>
      <c r="M680" s="125">
        <f>'BITÁCORA CALIDAD DE AGUA '!BY249</f>
        <v>0</v>
      </c>
      <c r="N680" s="125">
        <f>'BITÁCORA CALIDAD DE AGUA '!CB249</f>
        <v>0</v>
      </c>
      <c r="O680" s="125">
        <f>'BITÁCORA CALIDAD DE AGUA '!CE249</f>
        <v>0</v>
      </c>
      <c r="P680" s="116">
        <f>'BITÁCORA CALIDAD DE AGUA '!CH249</f>
        <v>0</v>
      </c>
      <c r="Q680" s="116">
        <f>'BITÁCORA CALIDAD DE AGUA '!CK249</f>
        <v>0</v>
      </c>
      <c r="R680" s="116">
        <f>'BITÁCORA CALIDAD DE AGUA '!CN249</f>
        <v>0</v>
      </c>
      <c r="S680" s="116">
        <f>'BITÁCORA CALIDAD DE AGUA '!CQ249</f>
        <v>0</v>
      </c>
      <c r="T680" s="143"/>
      <c r="U680" s="143"/>
      <c r="V680" s="143"/>
      <c r="W680" s="116">
        <f>INDEX('Tabla datos 1'!E680:V680,MATCH(DASHBOARD!$B$96,'Tabla datos 1'!$E$1:$V$1,0))</f>
        <v>0</v>
      </c>
      <c r="X680" s="116">
        <f>INDEX('Tabla datos 1'!E680:V680,MATCH(DASHBOARD!$B$275,'Tabla datos 1'!$E$1:$V$1,0))</f>
        <v>0</v>
      </c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</row>
    <row r="681" spans="1:35" s="119" customFormat="1" ht="12.2" customHeight="1" x14ac:dyDescent="0.25">
      <c r="A681" s="82">
        <v>680</v>
      </c>
      <c r="B681" s="121">
        <f t="shared" si="10"/>
        <v>46123</v>
      </c>
      <c r="C681" s="115" t="s">
        <v>138</v>
      </c>
      <c r="D681" s="122">
        <v>3</v>
      </c>
      <c r="E681" s="125">
        <f>'BITÁCORA CALIDAD DE AGUA '!BA250</f>
        <v>0</v>
      </c>
      <c r="F681" s="125">
        <f>'BITÁCORA CALIDAD DE AGUA '!BD250</f>
        <v>0</v>
      </c>
      <c r="G681" s="125">
        <f>'BITÁCORA CALIDAD DE AGUA '!BG250</f>
        <v>0</v>
      </c>
      <c r="H681" s="125">
        <f>'BITÁCORA CALIDAD DE AGUA '!BJ250</f>
        <v>0</v>
      </c>
      <c r="I681" s="125">
        <f>'BITÁCORA CALIDAD DE AGUA '!BM250</f>
        <v>0</v>
      </c>
      <c r="J681" s="125">
        <f>'BITÁCORA CALIDAD DE AGUA '!BP250</f>
        <v>0</v>
      </c>
      <c r="K681" s="125">
        <f>'BITÁCORA CALIDAD DE AGUA '!BE1556</f>
        <v>0</v>
      </c>
      <c r="L681" s="125">
        <f>'BITÁCORA CALIDAD DE AGUA '!BV250</f>
        <v>0</v>
      </c>
      <c r="M681" s="125">
        <f>'BITÁCORA CALIDAD DE AGUA '!BY250</f>
        <v>0</v>
      </c>
      <c r="N681" s="125">
        <f>'BITÁCORA CALIDAD DE AGUA '!CB250</f>
        <v>0</v>
      </c>
      <c r="O681" s="125">
        <f>'BITÁCORA CALIDAD DE AGUA '!CE250</f>
        <v>0</v>
      </c>
      <c r="P681" s="116">
        <f>'BITÁCORA CALIDAD DE AGUA '!CH250</f>
        <v>0</v>
      </c>
      <c r="Q681" s="116">
        <f>'BITÁCORA CALIDAD DE AGUA '!CK250</f>
        <v>0</v>
      </c>
      <c r="R681" s="116">
        <f>'BITÁCORA CALIDAD DE AGUA '!CN250</f>
        <v>0</v>
      </c>
      <c r="S681" s="116">
        <f>'BITÁCORA CALIDAD DE AGUA '!CQ250</f>
        <v>0</v>
      </c>
      <c r="T681" s="143"/>
      <c r="U681" s="143"/>
      <c r="V681" s="143"/>
      <c r="W681" s="116">
        <f>INDEX('Tabla datos 1'!E681:V681,MATCH(DASHBOARD!$B$96,'Tabla datos 1'!$E$1:$V$1,0))</f>
        <v>0</v>
      </c>
      <c r="X681" s="116">
        <f>INDEX('Tabla datos 1'!E681:V681,MATCH(DASHBOARD!$B$275,'Tabla datos 1'!$E$1:$V$1,0))</f>
        <v>0</v>
      </c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</row>
    <row r="682" spans="1:35" s="119" customFormat="1" ht="12.2" customHeight="1" x14ac:dyDescent="0.25">
      <c r="A682" s="82">
        <v>681</v>
      </c>
      <c r="B682" s="121">
        <f t="shared" si="10"/>
        <v>46123</v>
      </c>
      <c r="C682" s="115" t="s">
        <v>139</v>
      </c>
      <c r="D682" s="122">
        <v>3</v>
      </c>
      <c r="E682" s="125">
        <f>'BITÁCORA CALIDAD DE AGUA '!BA251</f>
        <v>0</v>
      </c>
      <c r="F682" s="125">
        <f>'BITÁCORA CALIDAD DE AGUA '!BD251</f>
        <v>0</v>
      </c>
      <c r="G682" s="125">
        <f>'BITÁCORA CALIDAD DE AGUA '!BG251</f>
        <v>0</v>
      </c>
      <c r="H682" s="125">
        <f>'BITÁCORA CALIDAD DE AGUA '!BJ251</f>
        <v>0</v>
      </c>
      <c r="I682" s="125">
        <f>'BITÁCORA CALIDAD DE AGUA '!BM251</f>
        <v>0</v>
      </c>
      <c r="J682" s="125">
        <f>'BITÁCORA CALIDAD DE AGUA '!BP251</f>
        <v>0</v>
      </c>
      <c r="K682" s="125">
        <f>'BITÁCORA CALIDAD DE AGUA '!BE1557</f>
        <v>0</v>
      </c>
      <c r="L682" s="125">
        <f>'BITÁCORA CALIDAD DE AGUA '!BV251</f>
        <v>0</v>
      </c>
      <c r="M682" s="125">
        <f>'BITÁCORA CALIDAD DE AGUA '!BY251</f>
        <v>0</v>
      </c>
      <c r="N682" s="125">
        <f>'BITÁCORA CALIDAD DE AGUA '!CB251</f>
        <v>0</v>
      </c>
      <c r="O682" s="125">
        <f>'BITÁCORA CALIDAD DE AGUA '!CE251</f>
        <v>0</v>
      </c>
      <c r="P682" s="116">
        <f>'BITÁCORA CALIDAD DE AGUA '!CH251</f>
        <v>0</v>
      </c>
      <c r="Q682" s="116">
        <f>'BITÁCORA CALIDAD DE AGUA '!CK251</f>
        <v>0</v>
      </c>
      <c r="R682" s="116">
        <f>'BITÁCORA CALIDAD DE AGUA '!CN251</f>
        <v>0</v>
      </c>
      <c r="S682" s="116">
        <f>'BITÁCORA CALIDAD DE AGUA '!CQ251</f>
        <v>0</v>
      </c>
      <c r="T682" s="143"/>
      <c r="U682" s="143"/>
      <c r="V682" s="143"/>
      <c r="W682" s="116">
        <f>INDEX('Tabla datos 1'!E682:V682,MATCH(DASHBOARD!$B$96,'Tabla datos 1'!$E$1:$V$1,0))</f>
        <v>0</v>
      </c>
      <c r="X682" s="116">
        <f>INDEX('Tabla datos 1'!E682:V682,MATCH(DASHBOARD!$B$275,'Tabla datos 1'!$E$1:$V$1,0))</f>
        <v>0</v>
      </c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</row>
    <row r="683" spans="1:35" s="119" customFormat="1" ht="12.2" customHeight="1" x14ac:dyDescent="0.25">
      <c r="A683" s="82">
        <v>682</v>
      </c>
      <c r="B683" s="121">
        <f t="shared" si="10"/>
        <v>46123</v>
      </c>
      <c r="C683" s="115" t="s">
        <v>140</v>
      </c>
      <c r="D683" s="122">
        <v>3</v>
      </c>
      <c r="E683" s="125">
        <f>'BITÁCORA CALIDAD DE AGUA '!BA252</f>
        <v>0</v>
      </c>
      <c r="F683" s="125">
        <f>'BITÁCORA CALIDAD DE AGUA '!BD252</f>
        <v>0</v>
      </c>
      <c r="G683" s="125">
        <f>'BITÁCORA CALIDAD DE AGUA '!BG252</f>
        <v>0</v>
      </c>
      <c r="H683" s="125">
        <f>'BITÁCORA CALIDAD DE AGUA '!BJ252</f>
        <v>0</v>
      </c>
      <c r="I683" s="125">
        <f>'BITÁCORA CALIDAD DE AGUA '!BM252</f>
        <v>0</v>
      </c>
      <c r="J683" s="125">
        <f>'BITÁCORA CALIDAD DE AGUA '!BP252</f>
        <v>0</v>
      </c>
      <c r="K683" s="125">
        <f>'BITÁCORA CALIDAD DE AGUA '!BE1558</f>
        <v>0</v>
      </c>
      <c r="L683" s="125">
        <f>'BITÁCORA CALIDAD DE AGUA '!BV252</f>
        <v>0</v>
      </c>
      <c r="M683" s="125">
        <f>'BITÁCORA CALIDAD DE AGUA '!BY252</f>
        <v>0</v>
      </c>
      <c r="N683" s="125">
        <f>'BITÁCORA CALIDAD DE AGUA '!CB252</f>
        <v>0</v>
      </c>
      <c r="O683" s="125">
        <f>'BITÁCORA CALIDAD DE AGUA '!CE252</f>
        <v>0</v>
      </c>
      <c r="P683" s="116">
        <f>'BITÁCORA CALIDAD DE AGUA '!CH252</f>
        <v>0</v>
      </c>
      <c r="Q683" s="116">
        <f>'BITÁCORA CALIDAD DE AGUA '!CK252</f>
        <v>0</v>
      </c>
      <c r="R683" s="116">
        <f>'BITÁCORA CALIDAD DE AGUA '!CN252</f>
        <v>0</v>
      </c>
      <c r="S683" s="116">
        <f>'BITÁCORA CALIDAD DE AGUA '!CQ252</f>
        <v>0</v>
      </c>
      <c r="T683" s="143"/>
      <c r="U683" s="143"/>
      <c r="V683" s="143"/>
      <c r="W683" s="116">
        <f>INDEX('Tabla datos 1'!E683:V683,MATCH(DASHBOARD!$B$96,'Tabla datos 1'!$E$1:$V$1,0))</f>
        <v>0</v>
      </c>
      <c r="X683" s="116">
        <f>INDEX('Tabla datos 1'!E683:V683,MATCH(DASHBOARD!$B$275,'Tabla datos 1'!$E$1:$V$1,0))</f>
        <v>0</v>
      </c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</row>
    <row r="684" spans="1:35" s="119" customFormat="1" ht="12.2" customHeight="1" x14ac:dyDescent="0.25">
      <c r="A684" s="82">
        <v>683</v>
      </c>
      <c r="B684" s="121">
        <f t="shared" si="10"/>
        <v>46123</v>
      </c>
      <c r="C684" s="115" t="s">
        <v>141</v>
      </c>
      <c r="D684" s="122">
        <v>3</v>
      </c>
      <c r="E684" s="125">
        <f>'BITÁCORA CALIDAD DE AGUA '!BA253</f>
        <v>0</v>
      </c>
      <c r="F684" s="125">
        <f>'BITÁCORA CALIDAD DE AGUA '!BD253</f>
        <v>0</v>
      </c>
      <c r="G684" s="125">
        <f>'BITÁCORA CALIDAD DE AGUA '!BG253</f>
        <v>0</v>
      </c>
      <c r="H684" s="125">
        <f>'BITÁCORA CALIDAD DE AGUA '!BJ253</f>
        <v>0</v>
      </c>
      <c r="I684" s="125">
        <f>'BITÁCORA CALIDAD DE AGUA '!BM253</f>
        <v>0</v>
      </c>
      <c r="J684" s="125">
        <f>'BITÁCORA CALIDAD DE AGUA '!BP253</f>
        <v>0</v>
      </c>
      <c r="K684" s="125">
        <f>'BITÁCORA CALIDAD DE AGUA '!BE1559</f>
        <v>0</v>
      </c>
      <c r="L684" s="125">
        <f>'BITÁCORA CALIDAD DE AGUA '!BV253</f>
        <v>0</v>
      </c>
      <c r="M684" s="125">
        <f>'BITÁCORA CALIDAD DE AGUA '!BY253</f>
        <v>0</v>
      </c>
      <c r="N684" s="125">
        <f>'BITÁCORA CALIDAD DE AGUA '!CB253</f>
        <v>0</v>
      </c>
      <c r="O684" s="125">
        <f>'BITÁCORA CALIDAD DE AGUA '!CE253</f>
        <v>0</v>
      </c>
      <c r="P684" s="116">
        <f>'BITÁCORA CALIDAD DE AGUA '!CH253</f>
        <v>0</v>
      </c>
      <c r="Q684" s="116">
        <f>'BITÁCORA CALIDAD DE AGUA '!CK253</f>
        <v>0</v>
      </c>
      <c r="R684" s="116">
        <f>'BITÁCORA CALIDAD DE AGUA '!CN253</f>
        <v>0</v>
      </c>
      <c r="S684" s="116">
        <f>'BITÁCORA CALIDAD DE AGUA '!CQ253</f>
        <v>0</v>
      </c>
      <c r="T684" s="143"/>
      <c r="U684" s="143"/>
      <c r="V684" s="143"/>
      <c r="W684" s="116">
        <f>INDEX('Tabla datos 1'!E684:V684,MATCH(DASHBOARD!$B$96,'Tabla datos 1'!$E$1:$V$1,0))</f>
        <v>0</v>
      </c>
      <c r="X684" s="116">
        <f>INDEX('Tabla datos 1'!E684:V684,MATCH(DASHBOARD!$B$275,'Tabla datos 1'!$E$1:$V$1,0))</f>
        <v>0</v>
      </c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</row>
    <row r="685" spans="1:35" s="119" customFormat="1" ht="12.2" customHeight="1" x14ac:dyDescent="0.25">
      <c r="A685" s="82">
        <v>684</v>
      </c>
      <c r="B685" s="121">
        <f t="shared" si="10"/>
        <v>46123</v>
      </c>
      <c r="C685" s="115" t="s">
        <v>142</v>
      </c>
      <c r="D685" s="122">
        <v>3</v>
      </c>
      <c r="E685" s="125">
        <f>'BITÁCORA CALIDAD DE AGUA '!BA254</f>
        <v>0</v>
      </c>
      <c r="F685" s="125">
        <f>'BITÁCORA CALIDAD DE AGUA '!BD254</f>
        <v>0</v>
      </c>
      <c r="G685" s="125">
        <f>'BITÁCORA CALIDAD DE AGUA '!BG254</f>
        <v>0</v>
      </c>
      <c r="H685" s="125">
        <f>'BITÁCORA CALIDAD DE AGUA '!BJ254</f>
        <v>0</v>
      </c>
      <c r="I685" s="125">
        <f>'BITÁCORA CALIDAD DE AGUA '!BM254</f>
        <v>0</v>
      </c>
      <c r="J685" s="125">
        <f>'BITÁCORA CALIDAD DE AGUA '!BP254</f>
        <v>0</v>
      </c>
      <c r="K685" s="125">
        <f>'BITÁCORA CALIDAD DE AGUA '!BE1560</f>
        <v>0</v>
      </c>
      <c r="L685" s="125">
        <f>'BITÁCORA CALIDAD DE AGUA '!BV254</f>
        <v>0</v>
      </c>
      <c r="M685" s="125">
        <f>'BITÁCORA CALIDAD DE AGUA '!BY254</f>
        <v>0</v>
      </c>
      <c r="N685" s="125">
        <f>'BITÁCORA CALIDAD DE AGUA '!CB254</f>
        <v>0</v>
      </c>
      <c r="O685" s="125">
        <f>'BITÁCORA CALIDAD DE AGUA '!CE254</f>
        <v>0</v>
      </c>
      <c r="P685" s="116">
        <f>'BITÁCORA CALIDAD DE AGUA '!CH254</f>
        <v>0</v>
      </c>
      <c r="Q685" s="116">
        <f>'BITÁCORA CALIDAD DE AGUA '!CK254</f>
        <v>0</v>
      </c>
      <c r="R685" s="116">
        <f>'BITÁCORA CALIDAD DE AGUA '!CN254</f>
        <v>0</v>
      </c>
      <c r="S685" s="116">
        <f>'BITÁCORA CALIDAD DE AGUA '!CQ254</f>
        <v>0</v>
      </c>
      <c r="T685" s="143"/>
      <c r="U685" s="143"/>
      <c r="V685" s="143"/>
      <c r="W685" s="116">
        <f>INDEX('Tabla datos 1'!E685:V685,MATCH(DASHBOARD!$B$96,'Tabla datos 1'!$E$1:$V$1,0))</f>
        <v>0</v>
      </c>
      <c r="X685" s="116">
        <f>INDEX('Tabla datos 1'!E685:V685,MATCH(DASHBOARD!$B$275,'Tabla datos 1'!$E$1:$V$1,0))</f>
        <v>0</v>
      </c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</row>
    <row r="686" spans="1:35" s="119" customFormat="1" ht="12.2" customHeight="1" x14ac:dyDescent="0.25">
      <c r="A686" s="82">
        <v>685</v>
      </c>
      <c r="B686" s="121">
        <f t="shared" si="10"/>
        <v>46123</v>
      </c>
      <c r="C686" s="115" t="s">
        <v>143</v>
      </c>
      <c r="D686" s="122">
        <v>3</v>
      </c>
      <c r="E686" s="125">
        <f>'BITÁCORA CALIDAD DE AGUA '!BA255</f>
        <v>0</v>
      </c>
      <c r="F686" s="125">
        <f>'BITÁCORA CALIDAD DE AGUA '!BD255</f>
        <v>0</v>
      </c>
      <c r="G686" s="125">
        <f>'BITÁCORA CALIDAD DE AGUA '!BG255</f>
        <v>0</v>
      </c>
      <c r="H686" s="125">
        <f>'BITÁCORA CALIDAD DE AGUA '!BJ255</f>
        <v>0</v>
      </c>
      <c r="I686" s="125">
        <f>'BITÁCORA CALIDAD DE AGUA '!BM255</f>
        <v>0</v>
      </c>
      <c r="J686" s="125">
        <f>'BITÁCORA CALIDAD DE AGUA '!BP255</f>
        <v>0</v>
      </c>
      <c r="K686" s="125">
        <f>'BITÁCORA CALIDAD DE AGUA '!BE1561</f>
        <v>0</v>
      </c>
      <c r="L686" s="125">
        <f>'BITÁCORA CALIDAD DE AGUA '!BV255</f>
        <v>0</v>
      </c>
      <c r="M686" s="125">
        <f>'BITÁCORA CALIDAD DE AGUA '!BY255</f>
        <v>0</v>
      </c>
      <c r="N686" s="125">
        <f>'BITÁCORA CALIDAD DE AGUA '!CB255</f>
        <v>0</v>
      </c>
      <c r="O686" s="125">
        <f>'BITÁCORA CALIDAD DE AGUA '!CE255</f>
        <v>0</v>
      </c>
      <c r="P686" s="116">
        <f>'BITÁCORA CALIDAD DE AGUA '!CH255</f>
        <v>0</v>
      </c>
      <c r="Q686" s="116">
        <f>'BITÁCORA CALIDAD DE AGUA '!CK255</f>
        <v>0</v>
      </c>
      <c r="R686" s="116">
        <f>'BITÁCORA CALIDAD DE AGUA '!CN255</f>
        <v>0</v>
      </c>
      <c r="S686" s="116">
        <f>'BITÁCORA CALIDAD DE AGUA '!CQ255</f>
        <v>0</v>
      </c>
      <c r="T686" s="143"/>
      <c r="U686" s="143"/>
      <c r="V686" s="143"/>
      <c r="W686" s="116">
        <f>INDEX('Tabla datos 1'!E686:V686,MATCH(DASHBOARD!$B$96,'Tabla datos 1'!$E$1:$V$1,0))</f>
        <v>0</v>
      </c>
      <c r="X686" s="116">
        <f>INDEX('Tabla datos 1'!E686:V686,MATCH(DASHBOARD!$B$275,'Tabla datos 1'!$E$1:$V$1,0))</f>
        <v>0</v>
      </c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</row>
    <row r="687" spans="1:35" s="119" customFormat="1" ht="12.2" customHeight="1" x14ac:dyDescent="0.25">
      <c r="A687" s="82">
        <v>686</v>
      </c>
      <c r="B687" s="121">
        <f t="shared" si="10"/>
        <v>46123</v>
      </c>
      <c r="C687" s="115" t="s">
        <v>144</v>
      </c>
      <c r="D687" s="122">
        <v>3</v>
      </c>
      <c r="E687" s="125">
        <f>'BITÁCORA CALIDAD DE AGUA '!BA256</f>
        <v>0</v>
      </c>
      <c r="F687" s="125">
        <f>'BITÁCORA CALIDAD DE AGUA '!BD256</f>
        <v>0</v>
      </c>
      <c r="G687" s="125">
        <f>'BITÁCORA CALIDAD DE AGUA '!BG256</f>
        <v>0</v>
      </c>
      <c r="H687" s="125">
        <f>'BITÁCORA CALIDAD DE AGUA '!BJ256</f>
        <v>0</v>
      </c>
      <c r="I687" s="125">
        <f>'BITÁCORA CALIDAD DE AGUA '!BM256</f>
        <v>0</v>
      </c>
      <c r="J687" s="125">
        <f>'BITÁCORA CALIDAD DE AGUA '!BP256</f>
        <v>0</v>
      </c>
      <c r="K687" s="125">
        <f>'BITÁCORA CALIDAD DE AGUA '!BE1562</f>
        <v>0</v>
      </c>
      <c r="L687" s="125">
        <f>'BITÁCORA CALIDAD DE AGUA '!BV256</f>
        <v>0</v>
      </c>
      <c r="M687" s="125">
        <f>'BITÁCORA CALIDAD DE AGUA '!BY256</f>
        <v>0</v>
      </c>
      <c r="N687" s="125">
        <f>'BITÁCORA CALIDAD DE AGUA '!CB256</f>
        <v>0</v>
      </c>
      <c r="O687" s="125">
        <f>'BITÁCORA CALIDAD DE AGUA '!CE256</f>
        <v>0</v>
      </c>
      <c r="P687" s="116">
        <f>'BITÁCORA CALIDAD DE AGUA '!CH256</f>
        <v>0</v>
      </c>
      <c r="Q687" s="116">
        <f>'BITÁCORA CALIDAD DE AGUA '!CK256</f>
        <v>0</v>
      </c>
      <c r="R687" s="116">
        <f>'BITÁCORA CALIDAD DE AGUA '!CN256</f>
        <v>0</v>
      </c>
      <c r="S687" s="116">
        <f>'BITÁCORA CALIDAD DE AGUA '!CQ256</f>
        <v>0</v>
      </c>
      <c r="T687" s="143"/>
      <c r="U687" s="143"/>
      <c r="V687" s="143"/>
      <c r="W687" s="116">
        <f>INDEX('Tabla datos 1'!E687:V687,MATCH(DASHBOARD!$B$96,'Tabla datos 1'!$E$1:$V$1,0))</f>
        <v>0</v>
      </c>
      <c r="X687" s="116">
        <f>INDEX('Tabla datos 1'!E687:V687,MATCH(DASHBOARD!$B$275,'Tabla datos 1'!$E$1:$V$1,0))</f>
        <v>0</v>
      </c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</row>
    <row r="688" spans="1:35" s="119" customFormat="1" ht="12.2" customHeight="1" x14ac:dyDescent="0.25">
      <c r="A688" s="82">
        <v>687</v>
      </c>
      <c r="B688" s="121">
        <f t="shared" si="10"/>
        <v>46123</v>
      </c>
      <c r="C688" s="115" t="s">
        <v>145</v>
      </c>
      <c r="D688" s="122">
        <v>3</v>
      </c>
      <c r="E688" s="125">
        <f>'BITÁCORA CALIDAD DE AGUA '!BA257</f>
        <v>0</v>
      </c>
      <c r="F688" s="125">
        <f>'BITÁCORA CALIDAD DE AGUA '!BD257</f>
        <v>0</v>
      </c>
      <c r="G688" s="125">
        <f>'BITÁCORA CALIDAD DE AGUA '!BG257</f>
        <v>0</v>
      </c>
      <c r="H688" s="125">
        <f>'BITÁCORA CALIDAD DE AGUA '!BJ257</f>
        <v>0</v>
      </c>
      <c r="I688" s="125">
        <f>'BITÁCORA CALIDAD DE AGUA '!BM257</f>
        <v>0</v>
      </c>
      <c r="J688" s="125">
        <f>'BITÁCORA CALIDAD DE AGUA '!BP257</f>
        <v>0</v>
      </c>
      <c r="K688" s="125">
        <f>'BITÁCORA CALIDAD DE AGUA '!BE1563</f>
        <v>0</v>
      </c>
      <c r="L688" s="125">
        <f>'BITÁCORA CALIDAD DE AGUA '!BV257</f>
        <v>0</v>
      </c>
      <c r="M688" s="125">
        <f>'BITÁCORA CALIDAD DE AGUA '!BY257</f>
        <v>0</v>
      </c>
      <c r="N688" s="125">
        <f>'BITÁCORA CALIDAD DE AGUA '!CB257</f>
        <v>0</v>
      </c>
      <c r="O688" s="125">
        <f>'BITÁCORA CALIDAD DE AGUA '!CE257</f>
        <v>0</v>
      </c>
      <c r="P688" s="116">
        <f>'BITÁCORA CALIDAD DE AGUA '!CH257</f>
        <v>0</v>
      </c>
      <c r="Q688" s="116">
        <f>'BITÁCORA CALIDAD DE AGUA '!CK257</f>
        <v>0</v>
      </c>
      <c r="R688" s="116">
        <f>'BITÁCORA CALIDAD DE AGUA '!CN257</f>
        <v>0</v>
      </c>
      <c r="S688" s="116">
        <f>'BITÁCORA CALIDAD DE AGUA '!CQ257</f>
        <v>0</v>
      </c>
      <c r="T688" s="143"/>
      <c r="U688" s="143"/>
      <c r="V688" s="143"/>
      <c r="W688" s="116">
        <f>INDEX('Tabla datos 1'!E688:V688,MATCH(DASHBOARD!$B$96,'Tabla datos 1'!$E$1:$V$1,0))</f>
        <v>0</v>
      </c>
      <c r="X688" s="116">
        <f>INDEX('Tabla datos 1'!E688:V688,MATCH(DASHBOARD!$B$275,'Tabla datos 1'!$E$1:$V$1,0))</f>
        <v>0</v>
      </c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</row>
    <row r="689" spans="1:164" s="119" customFormat="1" ht="12.2" customHeight="1" x14ac:dyDescent="0.25">
      <c r="A689" s="82">
        <v>688</v>
      </c>
      <c r="B689" s="121">
        <f t="shared" si="10"/>
        <v>46123</v>
      </c>
      <c r="C689" s="115" t="s">
        <v>146</v>
      </c>
      <c r="D689" s="122">
        <v>3</v>
      </c>
      <c r="E689" s="125">
        <f>'BITÁCORA CALIDAD DE AGUA '!BA258</f>
        <v>0</v>
      </c>
      <c r="F689" s="125">
        <f>'BITÁCORA CALIDAD DE AGUA '!BD258</f>
        <v>0</v>
      </c>
      <c r="G689" s="125">
        <f>'BITÁCORA CALIDAD DE AGUA '!BG258</f>
        <v>0</v>
      </c>
      <c r="H689" s="125">
        <f>'BITÁCORA CALIDAD DE AGUA '!BJ258</f>
        <v>0</v>
      </c>
      <c r="I689" s="125">
        <f>'BITÁCORA CALIDAD DE AGUA '!BM258</f>
        <v>0</v>
      </c>
      <c r="J689" s="125">
        <f>'BITÁCORA CALIDAD DE AGUA '!BP258</f>
        <v>0</v>
      </c>
      <c r="K689" s="125">
        <f>'BITÁCORA CALIDAD DE AGUA '!BE1564</f>
        <v>0</v>
      </c>
      <c r="L689" s="125">
        <f>'BITÁCORA CALIDAD DE AGUA '!BV258</f>
        <v>0</v>
      </c>
      <c r="M689" s="125">
        <f>'BITÁCORA CALIDAD DE AGUA '!BY258</f>
        <v>0</v>
      </c>
      <c r="N689" s="125">
        <f>'BITÁCORA CALIDAD DE AGUA '!CB258</f>
        <v>0</v>
      </c>
      <c r="O689" s="125">
        <f>'BITÁCORA CALIDAD DE AGUA '!CE258</f>
        <v>0</v>
      </c>
      <c r="P689" s="116">
        <f>'BITÁCORA CALIDAD DE AGUA '!CH258</f>
        <v>0</v>
      </c>
      <c r="Q689" s="116">
        <f>'BITÁCORA CALIDAD DE AGUA '!CK258</f>
        <v>0</v>
      </c>
      <c r="R689" s="116">
        <f>'BITÁCORA CALIDAD DE AGUA '!CN258</f>
        <v>0</v>
      </c>
      <c r="S689" s="116">
        <f>'BITÁCORA CALIDAD DE AGUA '!CQ258</f>
        <v>0</v>
      </c>
      <c r="T689" s="143"/>
      <c r="U689" s="143"/>
      <c r="V689" s="143"/>
      <c r="W689" s="116">
        <f>INDEX('Tabla datos 1'!E689:V689,MATCH(DASHBOARD!$B$96,'Tabla datos 1'!$E$1:$V$1,0))</f>
        <v>0</v>
      </c>
      <c r="X689" s="116">
        <f>INDEX('Tabla datos 1'!E689:V689,MATCH(DASHBOARD!$B$275,'Tabla datos 1'!$E$1:$V$1,0))</f>
        <v>0</v>
      </c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</row>
    <row r="690" spans="1:164" s="119" customFormat="1" x14ac:dyDescent="0.25">
      <c r="A690" s="82">
        <v>689</v>
      </c>
      <c r="B690" s="121">
        <f t="shared" si="10"/>
        <v>46123</v>
      </c>
      <c r="C690" s="115" t="s">
        <v>147</v>
      </c>
      <c r="D690" s="122">
        <v>3</v>
      </c>
      <c r="E690" s="125">
        <f>'BITÁCORA CALIDAD DE AGUA '!BA259</f>
        <v>0</v>
      </c>
      <c r="F690" s="125">
        <f>'BITÁCORA CALIDAD DE AGUA '!BD259</f>
        <v>0</v>
      </c>
      <c r="G690" s="125">
        <f>'BITÁCORA CALIDAD DE AGUA '!BG259</f>
        <v>0</v>
      </c>
      <c r="H690" s="125">
        <f>'BITÁCORA CALIDAD DE AGUA '!BJ259</f>
        <v>0</v>
      </c>
      <c r="I690" s="125">
        <f>'BITÁCORA CALIDAD DE AGUA '!BM259</f>
        <v>0</v>
      </c>
      <c r="J690" s="125">
        <f>'BITÁCORA CALIDAD DE AGUA '!BP259</f>
        <v>0</v>
      </c>
      <c r="K690" s="125">
        <f>'BITÁCORA CALIDAD DE AGUA '!BE1565</f>
        <v>0</v>
      </c>
      <c r="L690" s="125">
        <f>'BITÁCORA CALIDAD DE AGUA '!BV259</f>
        <v>0</v>
      </c>
      <c r="M690" s="125">
        <f>'BITÁCORA CALIDAD DE AGUA '!BY259</f>
        <v>0</v>
      </c>
      <c r="N690" s="125">
        <f>'BITÁCORA CALIDAD DE AGUA '!CB259</f>
        <v>0</v>
      </c>
      <c r="O690" s="125">
        <f>'BITÁCORA CALIDAD DE AGUA '!CE259</f>
        <v>0</v>
      </c>
      <c r="P690" s="116">
        <f>'BITÁCORA CALIDAD DE AGUA '!CH259</f>
        <v>0</v>
      </c>
      <c r="Q690" s="116">
        <f>'BITÁCORA CALIDAD DE AGUA '!CK259</f>
        <v>0</v>
      </c>
      <c r="R690" s="116">
        <f>'BITÁCORA CALIDAD DE AGUA '!CN259</f>
        <v>0</v>
      </c>
      <c r="S690" s="116">
        <f>'BITÁCORA CALIDAD DE AGUA '!CQ259</f>
        <v>0</v>
      </c>
      <c r="T690" s="143"/>
      <c r="U690" s="143"/>
      <c r="V690" s="143"/>
      <c r="W690" s="116">
        <f>INDEX('Tabla datos 1'!E690:V690,MATCH(DASHBOARD!$B$96,'Tabla datos 1'!$E$1:$V$1,0))</f>
        <v>0</v>
      </c>
      <c r="X690" s="116">
        <f>INDEX('Tabla datos 1'!E690:V690,MATCH(DASHBOARD!$B$275,'Tabla datos 1'!$E$1:$V$1,0))</f>
        <v>0</v>
      </c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</row>
    <row r="691" spans="1:164" s="119" customFormat="1" x14ac:dyDescent="0.25">
      <c r="A691" s="82">
        <v>690</v>
      </c>
      <c r="B691" s="121">
        <f t="shared" si="10"/>
        <v>46123</v>
      </c>
      <c r="C691" s="115" t="s">
        <v>148</v>
      </c>
      <c r="D691" s="122">
        <v>3</v>
      </c>
      <c r="E691" s="125">
        <f>'BITÁCORA CALIDAD DE AGUA '!BA260</f>
        <v>0</v>
      </c>
      <c r="F691" s="125">
        <f>'BITÁCORA CALIDAD DE AGUA '!BD260</f>
        <v>0</v>
      </c>
      <c r="G691" s="125">
        <f>'BITÁCORA CALIDAD DE AGUA '!BG260</f>
        <v>0</v>
      </c>
      <c r="H691" s="125">
        <f>'BITÁCORA CALIDAD DE AGUA '!BJ260</f>
        <v>0</v>
      </c>
      <c r="I691" s="125">
        <f>'BITÁCORA CALIDAD DE AGUA '!BM260</f>
        <v>0</v>
      </c>
      <c r="J691" s="125">
        <f>'BITÁCORA CALIDAD DE AGUA '!BP260</f>
        <v>0</v>
      </c>
      <c r="K691" s="125">
        <f>'BITÁCORA CALIDAD DE AGUA '!BE1566</f>
        <v>0</v>
      </c>
      <c r="L691" s="125">
        <f>'BITÁCORA CALIDAD DE AGUA '!BV260</f>
        <v>0</v>
      </c>
      <c r="M691" s="125">
        <f>'BITÁCORA CALIDAD DE AGUA '!BY260</f>
        <v>0</v>
      </c>
      <c r="N691" s="125">
        <f>'BITÁCORA CALIDAD DE AGUA '!CB260</f>
        <v>0</v>
      </c>
      <c r="O691" s="125">
        <f>'BITÁCORA CALIDAD DE AGUA '!CE260</f>
        <v>0</v>
      </c>
      <c r="P691" s="116">
        <f>'BITÁCORA CALIDAD DE AGUA '!CH260</f>
        <v>0</v>
      </c>
      <c r="Q691" s="116">
        <f>'BITÁCORA CALIDAD DE AGUA '!CK260</f>
        <v>0</v>
      </c>
      <c r="R691" s="116">
        <f>'BITÁCORA CALIDAD DE AGUA '!CN260</f>
        <v>0</v>
      </c>
      <c r="S691" s="116">
        <f>'BITÁCORA CALIDAD DE AGUA '!CQ260</f>
        <v>0</v>
      </c>
      <c r="T691" s="143"/>
      <c r="U691" s="143"/>
      <c r="V691" s="143"/>
      <c r="W691" s="116">
        <f>INDEX('Tabla datos 1'!E691:V691,MATCH(DASHBOARD!$B$96,'Tabla datos 1'!$E$1:$V$1,0))</f>
        <v>0</v>
      </c>
      <c r="X691" s="116">
        <f>INDEX('Tabla datos 1'!E691:V691,MATCH(DASHBOARD!$B$275,'Tabla datos 1'!$E$1:$V$1,0))</f>
        <v>0</v>
      </c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</row>
    <row r="692" spans="1:164" s="119" customFormat="1" x14ac:dyDescent="0.25">
      <c r="A692" s="82">
        <v>691</v>
      </c>
      <c r="B692" s="121">
        <f t="shared" si="10"/>
        <v>46123</v>
      </c>
      <c r="C692" s="115" t="s">
        <v>149</v>
      </c>
      <c r="D692" s="122">
        <v>3</v>
      </c>
      <c r="E692" s="125">
        <f>'BITÁCORA CALIDAD DE AGUA '!BA261</f>
        <v>2370</v>
      </c>
      <c r="F692" s="125">
        <f>'BITÁCORA CALIDAD DE AGUA '!BD261</f>
        <v>2230</v>
      </c>
      <c r="G692" s="125">
        <f>'BITÁCORA CALIDAD DE AGUA '!BG261</f>
        <v>2170</v>
      </c>
      <c r="H692" s="125">
        <f>'BITÁCORA CALIDAD DE AGUA '!BJ261</f>
        <v>0</v>
      </c>
      <c r="I692" s="125">
        <f>'BITÁCORA CALIDAD DE AGUA '!BM261</f>
        <v>0</v>
      </c>
      <c r="J692" s="125">
        <f>'BITÁCORA CALIDAD DE AGUA '!BP261</f>
        <v>0</v>
      </c>
      <c r="K692" s="125">
        <f>'BITÁCORA CALIDAD DE AGUA '!BE1567</f>
        <v>0</v>
      </c>
      <c r="L692" s="125">
        <f>'BITÁCORA CALIDAD DE AGUA '!BV261</f>
        <v>0</v>
      </c>
      <c r="M692" s="125">
        <f>'BITÁCORA CALIDAD DE AGUA '!BY261</f>
        <v>0</v>
      </c>
      <c r="N692" s="125">
        <f>'BITÁCORA CALIDAD DE AGUA '!CB261</f>
        <v>2250</v>
      </c>
      <c r="O692" s="125">
        <f>'BITÁCORA CALIDAD DE AGUA '!CE261</f>
        <v>0</v>
      </c>
      <c r="P692" s="116">
        <f>'BITÁCORA CALIDAD DE AGUA '!CH261</f>
        <v>0</v>
      </c>
      <c r="Q692" s="116">
        <f>'BITÁCORA CALIDAD DE AGUA '!CK261</f>
        <v>0</v>
      </c>
      <c r="R692" s="116">
        <f>'BITÁCORA CALIDAD DE AGUA '!CN261</f>
        <v>0</v>
      </c>
      <c r="S692" s="116">
        <f>'BITÁCORA CALIDAD DE AGUA '!CQ261</f>
        <v>0</v>
      </c>
      <c r="T692" s="143"/>
      <c r="U692" s="143"/>
      <c r="V692" s="143"/>
      <c r="W692" s="116">
        <f>INDEX('Tabla datos 1'!E692:V692,MATCH(DASHBOARD!$B$96,'Tabla datos 1'!$E$1:$V$1,0))</f>
        <v>2170</v>
      </c>
      <c r="X692" s="116">
        <f>INDEX('Tabla datos 1'!E692:V692,MATCH(DASHBOARD!$B$275,'Tabla datos 1'!$E$1:$V$1,0))</f>
        <v>2170</v>
      </c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</row>
    <row r="693" spans="1:164" s="119" customFormat="1" x14ac:dyDescent="0.25">
      <c r="A693" s="82">
        <v>692</v>
      </c>
      <c r="B693" s="121">
        <f t="shared" si="10"/>
        <v>46123</v>
      </c>
      <c r="C693" s="115" t="s">
        <v>150</v>
      </c>
      <c r="D693" s="122">
        <v>3</v>
      </c>
      <c r="E693" s="125">
        <f>'BITÁCORA CALIDAD DE AGUA '!BA262</f>
        <v>2137</v>
      </c>
      <c r="F693" s="125">
        <f>'BITÁCORA CALIDAD DE AGUA '!BD262</f>
        <v>7647</v>
      </c>
      <c r="G693" s="125">
        <f>'BITÁCORA CALIDAD DE AGUA '!BG262</f>
        <v>934</v>
      </c>
      <c r="H693" s="125">
        <f>'BITÁCORA CALIDAD DE AGUA '!BJ262</f>
        <v>0</v>
      </c>
      <c r="I693" s="125">
        <f>'BITÁCORA CALIDAD DE AGUA '!BM262</f>
        <v>0</v>
      </c>
      <c r="J693" s="125">
        <f>'BITÁCORA CALIDAD DE AGUA '!BP262</f>
        <v>0</v>
      </c>
      <c r="K693" s="125">
        <f>'BITÁCORA CALIDAD DE AGUA '!BE1568</f>
        <v>0</v>
      </c>
      <c r="L693" s="125">
        <f>'BITÁCORA CALIDAD DE AGUA '!BV262</f>
        <v>0</v>
      </c>
      <c r="M693" s="125">
        <f>'BITÁCORA CALIDAD DE AGUA '!BY262</f>
        <v>0</v>
      </c>
      <c r="N693" s="125">
        <f>'BITÁCORA CALIDAD DE AGUA '!CB262</f>
        <v>1039</v>
      </c>
      <c r="O693" s="125">
        <f>'BITÁCORA CALIDAD DE AGUA '!CE262</f>
        <v>0</v>
      </c>
      <c r="P693" s="116">
        <f>'BITÁCORA CALIDAD DE AGUA '!CH262</f>
        <v>0</v>
      </c>
      <c r="Q693" s="116">
        <f>'BITÁCORA CALIDAD DE AGUA '!CK262</f>
        <v>0</v>
      </c>
      <c r="R693" s="116">
        <f>'BITÁCORA CALIDAD DE AGUA '!CN262</f>
        <v>0</v>
      </c>
      <c r="S693" s="116">
        <f>'BITÁCORA CALIDAD DE AGUA '!CQ262</f>
        <v>0</v>
      </c>
      <c r="T693" s="143"/>
      <c r="U693" s="143"/>
      <c r="V693" s="143"/>
      <c r="W693" s="116">
        <f>INDEX('Tabla datos 1'!E693:V693,MATCH(DASHBOARD!$B$96,'Tabla datos 1'!$E$1:$V$1,0))</f>
        <v>934</v>
      </c>
      <c r="X693" s="116">
        <f>INDEX('Tabla datos 1'!E693:V693,MATCH(DASHBOARD!$B$275,'Tabla datos 1'!$E$1:$V$1,0))</f>
        <v>934</v>
      </c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</row>
    <row r="694" spans="1:164" s="128" customFormat="1" ht="15.75" thickBot="1" x14ac:dyDescent="0.3">
      <c r="A694" s="82">
        <v>693</v>
      </c>
      <c r="B694" s="121">
        <f t="shared" si="10"/>
        <v>46123</v>
      </c>
      <c r="C694" s="126" t="s">
        <v>151</v>
      </c>
      <c r="D694" s="127">
        <v>3</v>
      </c>
      <c r="E694" s="129">
        <f>'BITÁCORA CALIDAD DE AGUA '!BA263</f>
        <v>0</v>
      </c>
      <c r="F694" s="129">
        <f>'BITÁCORA CALIDAD DE AGUA '!BD263</f>
        <v>0</v>
      </c>
      <c r="G694" s="129">
        <f>'BITÁCORA CALIDAD DE AGUA '!BG263</f>
        <v>0</v>
      </c>
      <c r="H694" s="129">
        <f>'BITÁCORA CALIDAD DE AGUA '!BJ263</f>
        <v>0</v>
      </c>
      <c r="I694" s="129">
        <f>'BITÁCORA CALIDAD DE AGUA '!BM263</f>
        <v>0</v>
      </c>
      <c r="J694" s="129">
        <f>'BITÁCORA CALIDAD DE AGUA '!BP263</f>
        <v>0</v>
      </c>
      <c r="K694" s="129">
        <f>'BITÁCORA CALIDAD DE AGUA '!BE1569</f>
        <v>0</v>
      </c>
      <c r="L694" s="129">
        <f>'BITÁCORA CALIDAD DE AGUA '!BV263</f>
        <v>0</v>
      </c>
      <c r="M694" s="129">
        <f>'BITÁCORA CALIDAD DE AGUA '!BY263</f>
        <v>0</v>
      </c>
      <c r="N694" s="129">
        <f>'BITÁCORA CALIDAD DE AGUA '!CB263</f>
        <v>0</v>
      </c>
      <c r="O694" s="129">
        <f>'BITÁCORA CALIDAD DE AGUA '!CE263</f>
        <v>0</v>
      </c>
      <c r="P694" s="117">
        <f>'BITÁCORA CALIDAD DE AGUA '!CH263</f>
        <v>0</v>
      </c>
      <c r="Q694" s="117">
        <f>'BITÁCORA CALIDAD DE AGUA '!CK263</f>
        <v>0</v>
      </c>
      <c r="R694" s="117">
        <f>'BITÁCORA CALIDAD DE AGUA '!CN263</f>
        <v>0</v>
      </c>
      <c r="S694" s="117">
        <f>'BITÁCORA CALIDAD DE AGUA '!CQ263</f>
        <v>0</v>
      </c>
      <c r="T694" s="144"/>
      <c r="U694" s="144"/>
      <c r="V694" s="144"/>
      <c r="W694" s="117">
        <f>INDEX('Tabla datos 1'!E694:V694,MATCH(DASHBOARD!$B$96,'Tabla datos 1'!$E$1:$V$1,0))</f>
        <v>0</v>
      </c>
      <c r="X694" s="117">
        <f>INDEX('Tabla datos 1'!E694:V694,MATCH(DASHBOARD!$B$275,'Tabla datos 1'!$E$1:$V$1,0))</f>
        <v>0</v>
      </c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</row>
    <row r="695" spans="1:164" s="82" customFormat="1" ht="12.2" customHeight="1" x14ac:dyDescent="0.25">
      <c r="A695" s="82">
        <v>694</v>
      </c>
      <c r="B695" s="78">
        <f>+B694+1</f>
        <v>46124</v>
      </c>
      <c r="C695" s="79" t="s">
        <v>132</v>
      </c>
      <c r="D695" s="80">
        <v>1</v>
      </c>
      <c r="E695" s="81">
        <f>'BITÁCORA CALIDAD DE AGUA '!AY267</f>
        <v>0</v>
      </c>
      <c r="F695" s="81">
        <f>'BITÁCORA CALIDAD DE AGUA '!BB267</f>
        <v>0</v>
      </c>
      <c r="G695" s="81">
        <f>'BITÁCORA CALIDAD DE AGUA '!BE267</f>
        <v>0</v>
      </c>
      <c r="H695" s="81">
        <f>'BITÁCORA CALIDAD DE AGUA '!BH267</f>
        <v>0</v>
      </c>
      <c r="I695" s="81">
        <f>'BITÁCORA CALIDAD DE AGUA '!BK267</f>
        <v>0</v>
      </c>
      <c r="J695" s="81">
        <f>'BITÁCORA CALIDAD DE AGUA '!BN267</f>
        <v>0</v>
      </c>
      <c r="K695" s="81">
        <f>'BITÁCORA CALIDAD DE AGUA '!BQ267</f>
        <v>0</v>
      </c>
      <c r="L695" s="81">
        <f>'BITÁCORA CALIDAD DE AGUA '!BT267</f>
        <v>0</v>
      </c>
      <c r="M695" s="81">
        <f>'BITÁCORA CALIDAD DE AGUA '!BW267</f>
        <v>0</v>
      </c>
      <c r="N695" s="81">
        <f>'BITÁCORA CALIDAD DE AGUA '!BZ267</f>
        <v>0</v>
      </c>
      <c r="O695" s="81">
        <f>'BITÁCORA CALIDAD DE AGUA '!CC267</f>
        <v>0</v>
      </c>
      <c r="P695" s="79">
        <f>'BITÁCORA CALIDAD DE AGUA '!CF267</f>
        <v>0</v>
      </c>
      <c r="Q695" s="79">
        <f>'BITÁCORA CALIDAD DE AGUA '!CI267</f>
        <v>0</v>
      </c>
      <c r="R695" s="79">
        <f>'BITÁCORA CALIDAD DE AGUA '!CL267</f>
        <v>0</v>
      </c>
      <c r="S695" s="79">
        <f>'BITÁCORA CALIDAD DE AGUA '!CO267</f>
        <v>0</v>
      </c>
      <c r="T695" s="130"/>
      <c r="U695" s="130"/>
      <c r="V695" s="130"/>
      <c r="W695" s="79">
        <f>INDEX('Tabla datos 1'!E695:V695,MATCH(DASHBOARD!$B$96,'Tabla datos 1'!$E$1:$V$1,0))</f>
        <v>0</v>
      </c>
      <c r="X695" s="79">
        <f>INDEX('Tabla datos 1'!E695:V695,MATCH(DASHBOARD!$B$275,'Tabla datos 1'!$E$1:$V$1,0))</f>
        <v>0</v>
      </c>
      <c r="Y695" s="42"/>
      <c r="Z695" s="42"/>
      <c r="AA695" s="42"/>
      <c r="AB695" s="42"/>
      <c r="AC695" s="42"/>
      <c r="AD695" s="42"/>
      <c r="AE695" s="42"/>
      <c r="AF695" s="42"/>
      <c r="AG695" s="42"/>
      <c r="AH695" s="42"/>
      <c r="AI695" s="42"/>
      <c r="AJ695" s="42"/>
      <c r="AK695" s="42"/>
      <c r="AL695" s="42"/>
      <c r="AM695" s="42"/>
      <c r="AN695" s="42"/>
      <c r="AO695" s="42"/>
      <c r="AP695" s="42"/>
      <c r="AQ695" s="42"/>
      <c r="AR695" s="42"/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</row>
    <row r="696" spans="1:164" s="82" customFormat="1" ht="12.2" customHeight="1" x14ac:dyDescent="0.25">
      <c r="A696" s="82">
        <v>695</v>
      </c>
      <c r="B696" s="83">
        <f>+B695</f>
        <v>46124</v>
      </c>
      <c r="C696" s="84" t="s">
        <v>9</v>
      </c>
      <c r="D696" s="85">
        <v>1</v>
      </c>
      <c r="E696" s="86">
        <f>'BITÁCORA CALIDAD DE AGUA '!AY268</f>
        <v>0</v>
      </c>
      <c r="F696" s="86">
        <f>'BITÁCORA CALIDAD DE AGUA '!BB268</f>
        <v>0</v>
      </c>
      <c r="G696" s="86">
        <f>'BITÁCORA CALIDAD DE AGUA '!BE268</f>
        <v>0</v>
      </c>
      <c r="H696" s="86">
        <f>'BITÁCORA CALIDAD DE AGUA '!BH268</f>
        <v>0</v>
      </c>
      <c r="I696" s="86">
        <f>'BITÁCORA CALIDAD DE AGUA '!BK268</f>
        <v>0</v>
      </c>
      <c r="J696" s="86">
        <f>'BITÁCORA CALIDAD DE AGUA '!BN268</f>
        <v>0</v>
      </c>
      <c r="K696" s="86">
        <f>'BITÁCORA CALIDAD DE AGUA '!BQ268</f>
        <v>0</v>
      </c>
      <c r="L696" s="86">
        <f>'BITÁCORA CALIDAD DE AGUA '!BT268</f>
        <v>0</v>
      </c>
      <c r="M696" s="86">
        <f>'BITÁCORA CALIDAD DE AGUA '!BW268</f>
        <v>0</v>
      </c>
      <c r="N696" s="86">
        <f>'BITÁCORA CALIDAD DE AGUA '!BZ268</f>
        <v>0</v>
      </c>
      <c r="O696" s="86">
        <f>'BITÁCORA CALIDAD DE AGUA '!CC268</f>
        <v>0</v>
      </c>
      <c r="P696" s="87">
        <f>'BITÁCORA CALIDAD DE AGUA '!CF268</f>
        <v>0</v>
      </c>
      <c r="Q696" s="87">
        <f>'BITÁCORA CALIDAD DE AGUA '!CI268</f>
        <v>0</v>
      </c>
      <c r="R696" s="87">
        <f>'BITÁCORA CALIDAD DE AGUA '!CL268</f>
        <v>0</v>
      </c>
      <c r="S696" s="87">
        <f>'BITÁCORA CALIDAD DE AGUA '!CO268</f>
        <v>0</v>
      </c>
      <c r="T696" s="131"/>
      <c r="U696" s="131"/>
      <c r="V696" s="131"/>
      <c r="W696" s="87">
        <f>INDEX('Tabla datos 1'!E696:V696,MATCH(DASHBOARD!$B$96,'Tabla datos 1'!$E$1:$V$1,0))</f>
        <v>0</v>
      </c>
      <c r="X696" s="87">
        <f>INDEX('Tabla datos 1'!E696:V696,MATCH(DASHBOARD!$B$275,'Tabla datos 1'!$E$1:$V$1,0))</f>
        <v>0</v>
      </c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/>
    </row>
    <row r="697" spans="1:164" s="82" customFormat="1" ht="12.2" customHeight="1" x14ac:dyDescent="0.25">
      <c r="A697" s="82">
        <v>696</v>
      </c>
      <c r="B697" s="83">
        <f t="shared" ref="B697:B757" si="11">+B696</f>
        <v>46124</v>
      </c>
      <c r="C697" s="88" t="s">
        <v>133</v>
      </c>
      <c r="D697" s="85">
        <v>1</v>
      </c>
      <c r="E697" s="89">
        <f>'BITÁCORA CALIDAD DE AGUA '!AY269</f>
        <v>0</v>
      </c>
      <c r="F697" s="89">
        <f>'BITÁCORA CALIDAD DE AGUA '!BB269</f>
        <v>0</v>
      </c>
      <c r="G697" s="89">
        <f>'BITÁCORA CALIDAD DE AGUA '!BE269</f>
        <v>0</v>
      </c>
      <c r="H697" s="89">
        <f>'BITÁCORA CALIDAD DE AGUA '!BH269</f>
        <v>0</v>
      </c>
      <c r="I697" s="89">
        <f>'BITÁCORA CALIDAD DE AGUA '!BK269</f>
        <v>0</v>
      </c>
      <c r="J697" s="89">
        <f>'BITÁCORA CALIDAD DE AGUA '!BN269</f>
        <v>0</v>
      </c>
      <c r="K697" s="89">
        <f>'BITÁCORA CALIDAD DE AGUA '!BQ269</f>
        <v>0</v>
      </c>
      <c r="L697" s="89">
        <f>'BITÁCORA CALIDAD DE AGUA '!BT269</f>
        <v>0</v>
      </c>
      <c r="M697" s="89">
        <f>'BITÁCORA CALIDAD DE AGUA '!BW269</f>
        <v>0</v>
      </c>
      <c r="N697" s="89">
        <f>'BITÁCORA CALIDAD DE AGUA '!BZ269</f>
        <v>0</v>
      </c>
      <c r="O697" s="89">
        <f>'BITÁCORA CALIDAD DE AGUA '!CC269</f>
        <v>0</v>
      </c>
      <c r="P697" s="88">
        <f>'BITÁCORA CALIDAD DE AGUA '!CF269</f>
        <v>0</v>
      </c>
      <c r="Q697" s="88">
        <f>'BITÁCORA CALIDAD DE AGUA '!CI269</f>
        <v>0</v>
      </c>
      <c r="R697" s="88">
        <f>'BITÁCORA CALIDAD DE AGUA '!CL269</f>
        <v>0</v>
      </c>
      <c r="S697" s="88">
        <f>'BITÁCORA CALIDAD DE AGUA '!CO269</f>
        <v>0</v>
      </c>
      <c r="T697" s="132"/>
      <c r="U697" s="132"/>
      <c r="V697" s="132"/>
      <c r="W697" s="88">
        <f>INDEX('Tabla datos 1'!E697:V697,MATCH(DASHBOARD!$B$96,'Tabla datos 1'!$E$1:$V$1,0))</f>
        <v>0</v>
      </c>
      <c r="X697" s="88">
        <f>INDEX('Tabla datos 1'!E697:V697,MATCH(DASHBOARD!$B$275,'Tabla datos 1'!$E$1:$V$1,0))</f>
        <v>0</v>
      </c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/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</row>
    <row r="698" spans="1:164" s="82" customFormat="1" ht="12.2" customHeight="1" x14ac:dyDescent="0.25">
      <c r="A698" s="82">
        <v>697</v>
      </c>
      <c r="B698" s="83">
        <f t="shared" si="11"/>
        <v>46124</v>
      </c>
      <c r="C698" s="88" t="s">
        <v>134</v>
      </c>
      <c r="D698" s="85">
        <v>1</v>
      </c>
      <c r="E698" s="90">
        <f>'BITÁCORA CALIDAD DE AGUA '!AY270</f>
        <v>0</v>
      </c>
      <c r="F698" s="90">
        <f>'BITÁCORA CALIDAD DE AGUA '!BB270</f>
        <v>0</v>
      </c>
      <c r="G698" s="90">
        <f>'BITÁCORA CALIDAD DE AGUA '!BE270</f>
        <v>0</v>
      </c>
      <c r="H698" s="90">
        <f>'BITÁCORA CALIDAD DE AGUA '!BH270</f>
        <v>0</v>
      </c>
      <c r="I698" s="90">
        <f>'BITÁCORA CALIDAD DE AGUA '!BK270</f>
        <v>0</v>
      </c>
      <c r="J698" s="90">
        <f>'BITÁCORA CALIDAD DE AGUA '!BN270</f>
        <v>0</v>
      </c>
      <c r="K698" s="90">
        <f>'BITÁCORA CALIDAD DE AGUA '!BQ270</f>
        <v>0</v>
      </c>
      <c r="L698" s="90">
        <f>'BITÁCORA CALIDAD DE AGUA '!BT270</f>
        <v>0</v>
      </c>
      <c r="M698" s="90">
        <f>'BITÁCORA CALIDAD DE AGUA '!BW270</f>
        <v>0</v>
      </c>
      <c r="N698" s="90">
        <f>'BITÁCORA CALIDAD DE AGUA '!BZ270</f>
        <v>0</v>
      </c>
      <c r="O698" s="90">
        <f>'BITÁCORA CALIDAD DE AGUA '!CC270</f>
        <v>0</v>
      </c>
      <c r="P698" s="84">
        <f>'BITÁCORA CALIDAD DE AGUA '!CF270</f>
        <v>0</v>
      </c>
      <c r="Q698" s="84">
        <f>'BITÁCORA CALIDAD DE AGUA '!CI270</f>
        <v>0</v>
      </c>
      <c r="R698" s="84">
        <f>'BITÁCORA CALIDAD DE AGUA '!CL270</f>
        <v>0</v>
      </c>
      <c r="S698" s="84">
        <f>'BITÁCORA CALIDAD DE AGUA '!CO270</f>
        <v>0</v>
      </c>
      <c r="T698" s="133"/>
      <c r="U698" s="133"/>
      <c r="V698" s="133"/>
      <c r="W698" s="84">
        <f>INDEX('Tabla datos 1'!E698:V698,MATCH(DASHBOARD!$B$96,'Tabla datos 1'!$E$1:$V$1,0))</f>
        <v>0</v>
      </c>
      <c r="X698" s="84">
        <f>INDEX('Tabla datos 1'!E698:V698,MATCH(DASHBOARD!$B$275,'Tabla datos 1'!$E$1:$V$1,0))</f>
        <v>0</v>
      </c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</row>
    <row r="699" spans="1:164" s="82" customFormat="1" ht="12.2" customHeight="1" x14ac:dyDescent="0.25">
      <c r="A699" s="82">
        <v>698</v>
      </c>
      <c r="B699" s="83">
        <f t="shared" si="11"/>
        <v>46124</v>
      </c>
      <c r="C699" s="88" t="s">
        <v>135</v>
      </c>
      <c r="D699" s="85">
        <v>1</v>
      </c>
      <c r="E699" s="90">
        <f>'BITÁCORA CALIDAD DE AGUA '!AY271</f>
        <v>0</v>
      </c>
      <c r="F699" s="90">
        <f>'BITÁCORA CALIDAD DE AGUA '!BB271</f>
        <v>0</v>
      </c>
      <c r="G699" s="90">
        <f>'BITÁCORA CALIDAD DE AGUA '!BE271</f>
        <v>0</v>
      </c>
      <c r="H699" s="90">
        <f>'BITÁCORA CALIDAD DE AGUA '!BH271</f>
        <v>0</v>
      </c>
      <c r="I699" s="90">
        <f>'BITÁCORA CALIDAD DE AGUA '!BK271</f>
        <v>0</v>
      </c>
      <c r="J699" s="90">
        <f>'BITÁCORA CALIDAD DE AGUA '!BN271</f>
        <v>0</v>
      </c>
      <c r="K699" s="90">
        <f>'BITÁCORA CALIDAD DE AGUA '!BQ271</f>
        <v>0</v>
      </c>
      <c r="L699" s="90">
        <f>'BITÁCORA CALIDAD DE AGUA '!BT271</f>
        <v>0</v>
      </c>
      <c r="M699" s="90">
        <f>'BITÁCORA CALIDAD DE AGUA '!BW271</f>
        <v>0</v>
      </c>
      <c r="N699" s="90">
        <f>'BITÁCORA CALIDAD DE AGUA '!BZ271</f>
        <v>0</v>
      </c>
      <c r="O699" s="90">
        <f>'BITÁCORA CALIDAD DE AGUA '!CC271</f>
        <v>0</v>
      </c>
      <c r="P699" s="84">
        <f>'BITÁCORA CALIDAD DE AGUA '!CF271</f>
        <v>0</v>
      </c>
      <c r="Q699" s="84">
        <f>'BITÁCORA CALIDAD DE AGUA '!CI271</f>
        <v>0</v>
      </c>
      <c r="R699" s="84">
        <f>'BITÁCORA CALIDAD DE AGUA '!CL271</f>
        <v>0</v>
      </c>
      <c r="S699" s="84">
        <f>'BITÁCORA CALIDAD DE AGUA '!CO271</f>
        <v>0</v>
      </c>
      <c r="T699" s="133"/>
      <c r="U699" s="133"/>
      <c r="V699" s="133"/>
      <c r="W699" s="84">
        <f>INDEX('Tabla datos 1'!E699:V699,MATCH(DASHBOARD!$B$96,'Tabla datos 1'!$E$1:$V$1,0))</f>
        <v>0</v>
      </c>
      <c r="X699" s="84">
        <f>INDEX('Tabla datos 1'!E699:V699,MATCH(DASHBOARD!$B$275,'Tabla datos 1'!$E$1:$V$1,0))</f>
        <v>0</v>
      </c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</row>
    <row r="700" spans="1:164" s="82" customFormat="1" ht="12.2" customHeight="1" x14ac:dyDescent="0.25">
      <c r="A700" s="82">
        <v>699</v>
      </c>
      <c r="B700" s="83">
        <f t="shared" si="11"/>
        <v>46124</v>
      </c>
      <c r="C700" s="88" t="s">
        <v>136</v>
      </c>
      <c r="D700" s="85">
        <v>1</v>
      </c>
      <c r="E700" s="90">
        <f>'BITÁCORA CALIDAD DE AGUA '!AY272</f>
        <v>0</v>
      </c>
      <c r="F700" s="90">
        <f>'BITÁCORA CALIDAD DE AGUA '!BB272</f>
        <v>0</v>
      </c>
      <c r="G700" s="90">
        <f>'BITÁCORA CALIDAD DE AGUA '!BE272</f>
        <v>0</v>
      </c>
      <c r="H700" s="90">
        <f>'BITÁCORA CALIDAD DE AGUA '!BH272</f>
        <v>0</v>
      </c>
      <c r="I700" s="90">
        <f>'BITÁCORA CALIDAD DE AGUA '!BK272</f>
        <v>0</v>
      </c>
      <c r="J700" s="90">
        <f>'BITÁCORA CALIDAD DE AGUA '!BN272</f>
        <v>0</v>
      </c>
      <c r="K700" s="90">
        <f>'BITÁCORA CALIDAD DE AGUA '!BQ272</f>
        <v>0</v>
      </c>
      <c r="L700" s="90">
        <f>'BITÁCORA CALIDAD DE AGUA '!BT272</f>
        <v>0</v>
      </c>
      <c r="M700" s="90">
        <f>'BITÁCORA CALIDAD DE AGUA '!BW272</f>
        <v>0</v>
      </c>
      <c r="N700" s="90">
        <f>'BITÁCORA CALIDAD DE AGUA '!BZ272</f>
        <v>0</v>
      </c>
      <c r="O700" s="90">
        <f>'BITÁCORA CALIDAD DE AGUA '!CC272</f>
        <v>0</v>
      </c>
      <c r="P700" s="84">
        <f>'BITÁCORA CALIDAD DE AGUA '!CF272</f>
        <v>0</v>
      </c>
      <c r="Q700" s="84">
        <f>'BITÁCORA CALIDAD DE AGUA '!CI272</f>
        <v>0</v>
      </c>
      <c r="R700" s="84">
        <f>'BITÁCORA CALIDAD DE AGUA '!CL272</f>
        <v>0</v>
      </c>
      <c r="S700" s="84">
        <f>'BITÁCORA CALIDAD DE AGUA '!CO272</f>
        <v>0</v>
      </c>
      <c r="T700" s="133"/>
      <c r="U700" s="133"/>
      <c r="V700" s="133"/>
      <c r="W700" s="84">
        <f>INDEX('Tabla datos 1'!E700:V700,MATCH(DASHBOARD!$B$96,'Tabla datos 1'!$E$1:$V$1,0))</f>
        <v>0</v>
      </c>
      <c r="X700" s="84">
        <f>INDEX('Tabla datos 1'!E700:V700,MATCH(DASHBOARD!$B$275,'Tabla datos 1'!$E$1:$V$1,0))</f>
        <v>0</v>
      </c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/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/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/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</row>
    <row r="701" spans="1:164" s="82" customFormat="1" ht="12.2" customHeight="1" x14ac:dyDescent="0.25">
      <c r="A701" s="82">
        <v>700</v>
      </c>
      <c r="B701" s="83">
        <f t="shared" si="11"/>
        <v>46124</v>
      </c>
      <c r="C701" s="88" t="s">
        <v>137</v>
      </c>
      <c r="D701" s="85">
        <v>1</v>
      </c>
      <c r="E701" s="90">
        <f>'BITÁCORA CALIDAD DE AGUA '!AY273</f>
        <v>0</v>
      </c>
      <c r="F701" s="90">
        <f>'BITÁCORA CALIDAD DE AGUA '!BB273</f>
        <v>0</v>
      </c>
      <c r="G701" s="90">
        <f>'BITÁCORA CALIDAD DE AGUA '!BE273</f>
        <v>0</v>
      </c>
      <c r="H701" s="90">
        <f>'BITÁCORA CALIDAD DE AGUA '!BH273</f>
        <v>0</v>
      </c>
      <c r="I701" s="90">
        <f>'BITÁCORA CALIDAD DE AGUA '!BK273</f>
        <v>0</v>
      </c>
      <c r="J701" s="90">
        <f>'BITÁCORA CALIDAD DE AGUA '!BN273</f>
        <v>0</v>
      </c>
      <c r="K701" s="90">
        <f>'BITÁCORA CALIDAD DE AGUA '!BQ273</f>
        <v>0</v>
      </c>
      <c r="L701" s="90">
        <f>'BITÁCORA CALIDAD DE AGUA '!BT273</f>
        <v>0</v>
      </c>
      <c r="M701" s="90">
        <f>'BITÁCORA CALIDAD DE AGUA '!BW273</f>
        <v>0</v>
      </c>
      <c r="N701" s="90">
        <f>'BITÁCORA CALIDAD DE AGUA '!BZ273</f>
        <v>0</v>
      </c>
      <c r="O701" s="90">
        <f>'BITÁCORA CALIDAD DE AGUA '!CC273</f>
        <v>0</v>
      </c>
      <c r="P701" s="84">
        <f>'BITÁCORA CALIDAD DE AGUA '!CF273</f>
        <v>0</v>
      </c>
      <c r="Q701" s="84">
        <f>'BITÁCORA CALIDAD DE AGUA '!CI273</f>
        <v>0</v>
      </c>
      <c r="R701" s="84">
        <f>'BITÁCORA CALIDAD DE AGUA '!CL273</f>
        <v>0</v>
      </c>
      <c r="S701" s="84">
        <f>'BITÁCORA CALIDAD DE AGUA '!CO273</f>
        <v>0</v>
      </c>
      <c r="T701" s="133"/>
      <c r="U701" s="133"/>
      <c r="V701" s="133"/>
      <c r="W701" s="84">
        <f>INDEX('Tabla datos 1'!E701:V701,MATCH(DASHBOARD!$B$96,'Tabla datos 1'!$E$1:$V$1,0))</f>
        <v>0</v>
      </c>
      <c r="X701" s="84">
        <f>INDEX('Tabla datos 1'!E701:V701,MATCH(DASHBOARD!$B$275,'Tabla datos 1'!$E$1:$V$1,0))</f>
        <v>0</v>
      </c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/>
      <c r="EO701" s="42"/>
      <c r="EP701" s="42"/>
      <c r="EQ701" s="42"/>
      <c r="ER701" s="42"/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</row>
    <row r="702" spans="1:164" s="82" customFormat="1" ht="12.2" customHeight="1" x14ac:dyDescent="0.25">
      <c r="A702" s="82">
        <v>701</v>
      </c>
      <c r="B702" s="83">
        <f t="shared" si="11"/>
        <v>46124</v>
      </c>
      <c r="C702" s="88" t="s">
        <v>138</v>
      </c>
      <c r="D702" s="85">
        <v>1</v>
      </c>
      <c r="E702" s="90">
        <f>'BITÁCORA CALIDAD DE AGUA '!AY274</f>
        <v>0</v>
      </c>
      <c r="F702" s="90">
        <f>'BITÁCORA CALIDAD DE AGUA '!BB274</f>
        <v>0</v>
      </c>
      <c r="G702" s="90">
        <f>'BITÁCORA CALIDAD DE AGUA '!BE274</f>
        <v>0</v>
      </c>
      <c r="H702" s="90">
        <f>'BITÁCORA CALIDAD DE AGUA '!BH274</f>
        <v>0</v>
      </c>
      <c r="I702" s="90">
        <f>'BITÁCORA CALIDAD DE AGUA '!BK274</f>
        <v>0</v>
      </c>
      <c r="J702" s="90">
        <f>'BITÁCORA CALIDAD DE AGUA '!BN274</f>
        <v>0</v>
      </c>
      <c r="K702" s="90">
        <f>'BITÁCORA CALIDAD DE AGUA '!BQ274</f>
        <v>0</v>
      </c>
      <c r="L702" s="90">
        <f>'BITÁCORA CALIDAD DE AGUA '!BT274</f>
        <v>0</v>
      </c>
      <c r="M702" s="90">
        <f>'BITÁCORA CALIDAD DE AGUA '!BW274</f>
        <v>0</v>
      </c>
      <c r="N702" s="90">
        <f>'BITÁCORA CALIDAD DE AGUA '!BZ274</f>
        <v>0</v>
      </c>
      <c r="O702" s="90">
        <f>'BITÁCORA CALIDAD DE AGUA '!CC274</f>
        <v>0</v>
      </c>
      <c r="P702" s="84">
        <f>'BITÁCORA CALIDAD DE AGUA '!CF274</f>
        <v>0</v>
      </c>
      <c r="Q702" s="84">
        <f>'BITÁCORA CALIDAD DE AGUA '!CI274</f>
        <v>0</v>
      </c>
      <c r="R702" s="84">
        <f>'BITÁCORA CALIDAD DE AGUA '!CL274</f>
        <v>0</v>
      </c>
      <c r="S702" s="84">
        <f>'BITÁCORA CALIDAD DE AGUA '!CO274</f>
        <v>0</v>
      </c>
      <c r="T702" s="133"/>
      <c r="U702" s="133"/>
      <c r="V702" s="133"/>
      <c r="W702" s="84">
        <f>INDEX('Tabla datos 1'!E702:V702,MATCH(DASHBOARD!$B$96,'Tabla datos 1'!$E$1:$V$1,0))</f>
        <v>0</v>
      </c>
      <c r="X702" s="84">
        <f>INDEX('Tabla datos 1'!E702:V702,MATCH(DASHBOARD!$B$275,'Tabla datos 1'!$E$1:$V$1,0))</f>
        <v>0</v>
      </c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</row>
    <row r="703" spans="1:164" s="82" customFormat="1" ht="12.2" customHeight="1" x14ac:dyDescent="0.25">
      <c r="A703" s="82">
        <v>702</v>
      </c>
      <c r="B703" s="83">
        <f t="shared" si="11"/>
        <v>46124</v>
      </c>
      <c r="C703" s="88" t="s">
        <v>139</v>
      </c>
      <c r="D703" s="85">
        <v>1</v>
      </c>
      <c r="E703" s="90">
        <f>'BITÁCORA CALIDAD DE AGUA '!AY275</f>
        <v>0</v>
      </c>
      <c r="F703" s="90">
        <f>'BITÁCORA CALIDAD DE AGUA '!BB275</f>
        <v>0</v>
      </c>
      <c r="G703" s="90">
        <f>'BITÁCORA CALIDAD DE AGUA '!BE275</f>
        <v>0</v>
      </c>
      <c r="H703" s="90">
        <f>'BITÁCORA CALIDAD DE AGUA '!BH275</f>
        <v>0</v>
      </c>
      <c r="I703" s="90">
        <f>'BITÁCORA CALIDAD DE AGUA '!BK275</f>
        <v>0</v>
      </c>
      <c r="J703" s="90">
        <f>'BITÁCORA CALIDAD DE AGUA '!BN275</f>
        <v>0</v>
      </c>
      <c r="K703" s="90">
        <f>'BITÁCORA CALIDAD DE AGUA '!BQ275</f>
        <v>0</v>
      </c>
      <c r="L703" s="90">
        <f>'BITÁCORA CALIDAD DE AGUA '!BT275</f>
        <v>0</v>
      </c>
      <c r="M703" s="90">
        <f>'BITÁCORA CALIDAD DE AGUA '!BW275</f>
        <v>0</v>
      </c>
      <c r="N703" s="90">
        <f>'BITÁCORA CALIDAD DE AGUA '!BZ275</f>
        <v>0</v>
      </c>
      <c r="O703" s="90">
        <f>'BITÁCORA CALIDAD DE AGUA '!CC275</f>
        <v>0</v>
      </c>
      <c r="P703" s="84">
        <f>'BITÁCORA CALIDAD DE AGUA '!CF275</f>
        <v>0</v>
      </c>
      <c r="Q703" s="84">
        <f>'BITÁCORA CALIDAD DE AGUA '!CI275</f>
        <v>0</v>
      </c>
      <c r="R703" s="84">
        <f>'BITÁCORA CALIDAD DE AGUA '!CL275</f>
        <v>0</v>
      </c>
      <c r="S703" s="84">
        <f>'BITÁCORA CALIDAD DE AGUA '!CO275</f>
        <v>0</v>
      </c>
      <c r="T703" s="133"/>
      <c r="U703" s="133"/>
      <c r="V703" s="133"/>
      <c r="W703" s="84">
        <f>INDEX('Tabla datos 1'!E703:V703,MATCH(DASHBOARD!$B$96,'Tabla datos 1'!$E$1:$V$1,0))</f>
        <v>0</v>
      </c>
      <c r="X703" s="84">
        <f>INDEX('Tabla datos 1'!E703:V703,MATCH(DASHBOARD!$B$275,'Tabla datos 1'!$E$1:$V$1,0))</f>
        <v>0</v>
      </c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/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/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</row>
    <row r="704" spans="1:164" s="82" customFormat="1" ht="12.2" customHeight="1" x14ac:dyDescent="0.25">
      <c r="A704" s="82">
        <v>703</v>
      </c>
      <c r="B704" s="83">
        <f t="shared" si="11"/>
        <v>46124</v>
      </c>
      <c r="C704" s="88" t="s">
        <v>140</v>
      </c>
      <c r="D704" s="85">
        <v>1</v>
      </c>
      <c r="E704" s="90">
        <f>'BITÁCORA CALIDAD DE AGUA '!AY276</f>
        <v>0</v>
      </c>
      <c r="F704" s="90">
        <f>'BITÁCORA CALIDAD DE AGUA '!BB276</f>
        <v>0</v>
      </c>
      <c r="G704" s="90">
        <f>'BITÁCORA CALIDAD DE AGUA '!BE276</f>
        <v>0</v>
      </c>
      <c r="H704" s="90">
        <f>'BITÁCORA CALIDAD DE AGUA '!BH276</f>
        <v>0</v>
      </c>
      <c r="I704" s="90">
        <f>'BITÁCORA CALIDAD DE AGUA '!BK276</f>
        <v>0</v>
      </c>
      <c r="J704" s="90">
        <f>'BITÁCORA CALIDAD DE AGUA '!BN276</f>
        <v>0</v>
      </c>
      <c r="K704" s="90">
        <f>'BITÁCORA CALIDAD DE AGUA '!BQ276</f>
        <v>0</v>
      </c>
      <c r="L704" s="90">
        <f>'BITÁCORA CALIDAD DE AGUA '!BT276</f>
        <v>0</v>
      </c>
      <c r="M704" s="90">
        <f>'BITÁCORA CALIDAD DE AGUA '!BW276</f>
        <v>0</v>
      </c>
      <c r="N704" s="90">
        <f>'BITÁCORA CALIDAD DE AGUA '!BZ276</f>
        <v>0</v>
      </c>
      <c r="O704" s="90">
        <f>'BITÁCORA CALIDAD DE AGUA '!CC276</f>
        <v>0</v>
      </c>
      <c r="P704" s="84">
        <f>'BITÁCORA CALIDAD DE AGUA '!CF276</f>
        <v>0</v>
      </c>
      <c r="Q704" s="84">
        <f>'BITÁCORA CALIDAD DE AGUA '!CI276</f>
        <v>0</v>
      </c>
      <c r="R704" s="84">
        <f>'BITÁCORA CALIDAD DE AGUA '!CL276</f>
        <v>0</v>
      </c>
      <c r="S704" s="84">
        <f>'BITÁCORA CALIDAD DE AGUA '!CO276</f>
        <v>0</v>
      </c>
      <c r="T704" s="133"/>
      <c r="U704" s="133"/>
      <c r="V704" s="133"/>
      <c r="W704" s="84">
        <f>INDEX('Tabla datos 1'!E704:V704,MATCH(DASHBOARD!$B$96,'Tabla datos 1'!$E$1:$V$1,0))</f>
        <v>0</v>
      </c>
      <c r="X704" s="84">
        <f>INDEX('Tabla datos 1'!E704:V704,MATCH(DASHBOARD!$B$275,'Tabla datos 1'!$E$1:$V$1,0))</f>
        <v>0</v>
      </c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/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</row>
    <row r="705" spans="1:164" s="82" customFormat="1" ht="12.2" customHeight="1" x14ac:dyDescent="0.25">
      <c r="A705" s="82">
        <v>704</v>
      </c>
      <c r="B705" s="83">
        <f t="shared" si="11"/>
        <v>46124</v>
      </c>
      <c r="C705" s="88" t="s">
        <v>141</v>
      </c>
      <c r="D705" s="85">
        <v>1</v>
      </c>
      <c r="E705" s="90">
        <f>'BITÁCORA CALIDAD DE AGUA '!AY277</f>
        <v>0</v>
      </c>
      <c r="F705" s="90">
        <f>'BITÁCORA CALIDAD DE AGUA '!BB277</f>
        <v>0</v>
      </c>
      <c r="G705" s="90">
        <f>'BITÁCORA CALIDAD DE AGUA '!BE277</f>
        <v>0</v>
      </c>
      <c r="H705" s="90">
        <f>'BITÁCORA CALIDAD DE AGUA '!BH277</f>
        <v>0</v>
      </c>
      <c r="I705" s="90">
        <f>'BITÁCORA CALIDAD DE AGUA '!BK277</f>
        <v>0</v>
      </c>
      <c r="J705" s="90">
        <f>'BITÁCORA CALIDAD DE AGUA '!BN277</f>
        <v>0</v>
      </c>
      <c r="K705" s="90">
        <f>'BITÁCORA CALIDAD DE AGUA '!BQ277</f>
        <v>0</v>
      </c>
      <c r="L705" s="90">
        <f>'BITÁCORA CALIDAD DE AGUA '!BT277</f>
        <v>0</v>
      </c>
      <c r="M705" s="90">
        <f>'BITÁCORA CALIDAD DE AGUA '!BW277</f>
        <v>0</v>
      </c>
      <c r="N705" s="90">
        <f>'BITÁCORA CALIDAD DE AGUA '!BZ277</f>
        <v>0</v>
      </c>
      <c r="O705" s="90">
        <f>'BITÁCORA CALIDAD DE AGUA '!CC277</f>
        <v>0</v>
      </c>
      <c r="P705" s="84">
        <f>'BITÁCORA CALIDAD DE AGUA '!CF277</f>
        <v>0</v>
      </c>
      <c r="Q705" s="84">
        <f>'BITÁCORA CALIDAD DE AGUA '!CI277</f>
        <v>0</v>
      </c>
      <c r="R705" s="84">
        <f>'BITÁCORA CALIDAD DE AGUA '!CL277</f>
        <v>0</v>
      </c>
      <c r="S705" s="84">
        <f>'BITÁCORA CALIDAD DE AGUA '!CO277</f>
        <v>0</v>
      </c>
      <c r="T705" s="133"/>
      <c r="U705" s="133"/>
      <c r="V705" s="133"/>
      <c r="W705" s="84">
        <f>INDEX('Tabla datos 1'!E705:V705,MATCH(DASHBOARD!$B$96,'Tabla datos 1'!$E$1:$V$1,0))</f>
        <v>0</v>
      </c>
      <c r="X705" s="84">
        <f>INDEX('Tabla datos 1'!E705:V705,MATCH(DASHBOARD!$B$275,'Tabla datos 1'!$E$1:$V$1,0))</f>
        <v>0</v>
      </c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</row>
    <row r="706" spans="1:164" s="82" customFormat="1" ht="12.2" customHeight="1" x14ac:dyDescent="0.25">
      <c r="A706" s="82">
        <v>705</v>
      </c>
      <c r="B706" s="83">
        <f t="shared" si="11"/>
        <v>46124</v>
      </c>
      <c r="C706" s="88" t="s">
        <v>142</v>
      </c>
      <c r="D706" s="85">
        <v>1</v>
      </c>
      <c r="E706" s="90">
        <f>'BITÁCORA CALIDAD DE AGUA '!AY278</f>
        <v>0</v>
      </c>
      <c r="F706" s="90">
        <f>'BITÁCORA CALIDAD DE AGUA '!BB278</f>
        <v>0</v>
      </c>
      <c r="G706" s="90">
        <f>'BITÁCORA CALIDAD DE AGUA '!BE278</f>
        <v>0</v>
      </c>
      <c r="H706" s="90">
        <f>'BITÁCORA CALIDAD DE AGUA '!BH278</f>
        <v>0</v>
      </c>
      <c r="I706" s="90">
        <f>'BITÁCORA CALIDAD DE AGUA '!BK278</f>
        <v>0</v>
      </c>
      <c r="J706" s="90">
        <f>'BITÁCORA CALIDAD DE AGUA '!BN278</f>
        <v>0</v>
      </c>
      <c r="K706" s="90">
        <f>'BITÁCORA CALIDAD DE AGUA '!BQ278</f>
        <v>0</v>
      </c>
      <c r="L706" s="90">
        <f>'BITÁCORA CALIDAD DE AGUA '!BT278</f>
        <v>0</v>
      </c>
      <c r="M706" s="90">
        <f>'BITÁCORA CALIDAD DE AGUA '!BW278</f>
        <v>0</v>
      </c>
      <c r="N706" s="90">
        <f>'BITÁCORA CALIDAD DE AGUA '!BZ278</f>
        <v>0</v>
      </c>
      <c r="O706" s="90">
        <f>'BITÁCORA CALIDAD DE AGUA '!CC278</f>
        <v>0</v>
      </c>
      <c r="P706" s="84">
        <f>'BITÁCORA CALIDAD DE AGUA '!CF278</f>
        <v>0</v>
      </c>
      <c r="Q706" s="84">
        <f>'BITÁCORA CALIDAD DE AGUA '!CI278</f>
        <v>0</v>
      </c>
      <c r="R706" s="84">
        <f>'BITÁCORA CALIDAD DE AGUA '!CL278</f>
        <v>0</v>
      </c>
      <c r="S706" s="84">
        <f>'BITÁCORA CALIDAD DE AGUA '!CO278</f>
        <v>0</v>
      </c>
      <c r="T706" s="133"/>
      <c r="U706" s="133"/>
      <c r="V706" s="133"/>
      <c r="W706" s="84">
        <f>INDEX('Tabla datos 1'!E706:V706,MATCH(DASHBOARD!$B$96,'Tabla datos 1'!$E$1:$V$1,0))</f>
        <v>0</v>
      </c>
      <c r="X706" s="84">
        <f>INDEX('Tabla datos 1'!E706:V706,MATCH(DASHBOARD!$B$275,'Tabla datos 1'!$E$1:$V$1,0))</f>
        <v>0</v>
      </c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/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/>
      <c r="EQ706" s="42"/>
      <c r="ER706" s="42"/>
      <c r="ES706" s="42"/>
      <c r="ET706" s="42"/>
      <c r="EU706" s="42"/>
      <c r="EV706" s="42"/>
      <c r="EW706" s="42"/>
      <c r="EX706" s="42"/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</row>
    <row r="707" spans="1:164" s="82" customFormat="1" ht="12.2" customHeight="1" x14ac:dyDescent="0.25">
      <c r="A707" s="82">
        <v>706</v>
      </c>
      <c r="B707" s="83">
        <f t="shared" si="11"/>
        <v>46124</v>
      </c>
      <c r="C707" s="88" t="s">
        <v>143</v>
      </c>
      <c r="D707" s="85">
        <v>1</v>
      </c>
      <c r="E707" s="90">
        <f>'BITÁCORA CALIDAD DE AGUA '!AY279</f>
        <v>0</v>
      </c>
      <c r="F707" s="90">
        <f>'BITÁCORA CALIDAD DE AGUA '!BB279</f>
        <v>0</v>
      </c>
      <c r="G707" s="90">
        <f>'BITÁCORA CALIDAD DE AGUA '!BE279</f>
        <v>0</v>
      </c>
      <c r="H707" s="90">
        <f>'BITÁCORA CALIDAD DE AGUA '!BH279</f>
        <v>0</v>
      </c>
      <c r="I707" s="90">
        <f>'BITÁCORA CALIDAD DE AGUA '!BK279</f>
        <v>0</v>
      </c>
      <c r="J707" s="90">
        <f>'BITÁCORA CALIDAD DE AGUA '!BN279</f>
        <v>0</v>
      </c>
      <c r="K707" s="90">
        <f>'BITÁCORA CALIDAD DE AGUA '!BQ279</f>
        <v>0</v>
      </c>
      <c r="L707" s="90">
        <f>'BITÁCORA CALIDAD DE AGUA '!BT279</f>
        <v>0</v>
      </c>
      <c r="M707" s="90">
        <f>'BITÁCORA CALIDAD DE AGUA '!BW279</f>
        <v>0</v>
      </c>
      <c r="N707" s="90">
        <f>'BITÁCORA CALIDAD DE AGUA '!BZ279</f>
        <v>0</v>
      </c>
      <c r="O707" s="90">
        <f>'BITÁCORA CALIDAD DE AGUA '!CC279</f>
        <v>0</v>
      </c>
      <c r="P707" s="84">
        <f>'BITÁCORA CALIDAD DE AGUA '!CF279</f>
        <v>0</v>
      </c>
      <c r="Q707" s="84">
        <f>'BITÁCORA CALIDAD DE AGUA '!CI279</f>
        <v>0</v>
      </c>
      <c r="R707" s="84">
        <f>'BITÁCORA CALIDAD DE AGUA '!CL279</f>
        <v>0</v>
      </c>
      <c r="S707" s="84">
        <f>'BITÁCORA CALIDAD DE AGUA '!CO279</f>
        <v>0</v>
      </c>
      <c r="T707" s="133"/>
      <c r="U707" s="133"/>
      <c r="V707" s="133"/>
      <c r="W707" s="84">
        <f>INDEX('Tabla datos 1'!E707:V707,MATCH(DASHBOARD!$B$96,'Tabla datos 1'!$E$1:$V$1,0))</f>
        <v>0</v>
      </c>
      <c r="X707" s="84">
        <f>INDEX('Tabla datos 1'!E707:V707,MATCH(DASHBOARD!$B$275,'Tabla datos 1'!$E$1:$V$1,0))</f>
        <v>0</v>
      </c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P707" s="42"/>
      <c r="BQ707" s="42"/>
      <c r="BR707" s="42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/>
      <c r="DM707" s="42"/>
      <c r="DN707" s="42"/>
      <c r="DO707" s="42"/>
      <c r="DP707" s="42"/>
      <c r="DQ707" s="42"/>
      <c r="DR707" s="42"/>
      <c r="DS707" s="42"/>
      <c r="DT707" s="42"/>
      <c r="DU707" s="42"/>
      <c r="DV707" s="42"/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</row>
    <row r="708" spans="1:164" s="82" customFormat="1" ht="12.2" customHeight="1" x14ac:dyDescent="0.25">
      <c r="A708" s="82">
        <v>707</v>
      </c>
      <c r="B708" s="83">
        <f t="shared" si="11"/>
        <v>46124</v>
      </c>
      <c r="C708" s="88" t="s">
        <v>144</v>
      </c>
      <c r="D708" s="85">
        <v>1</v>
      </c>
      <c r="E708" s="90">
        <f>'BITÁCORA CALIDAD DE AGUA '!AY280</f>
        <v>0</v>
      </c>
      <c r="F708" s="90">
        <f>'BITÁCORA CALIDAD DE AGUA '!BB280</f>
        <v>0</v>
      </c>
      <c r="G708" s="90">
        <f>'BITÁCORA CALIDAD DE AGUA '!BE280</f>
        <v>0</v>
      </c>
      <c r="H708" s="90">
        <f>'BITÁCORA CALIDAD DE AGUA '!BH280</f>
        <v>0</v>
      </c>
      <c r="I708" s="90">
        <f>'BITÁCORA CALIDAD DE AGUA '!BK280</f>
        <v>0</v>
      </c>
      <c r="J708" s="90">
        <f>'BITÁCORA CALIDAD DE AGUA '!BN280</f>
        <v>0</v>
      </c>
      <c r="K708" s="90">
        <f>'BITÁCORA CALIDAD DE AGUA '!BQ280</f>
        <v>0</v>
      </c>
      <c r="L708" s="90">
        <f>'BITÁCORA CALIDAD DE AGUA '!BT280</f>
        <v>0</v>
      </c>
      <c r="M708" s="90">
        <f>'BITÁCORA CALIDAD DE AGUA '!BW280</f>
        <v>0</v>
      </c>
      <c r="N708" s="90">
        <f>'BITÁCORA CALIDAD DE AGUA '!BZ280</f>
        <v>0</v>
      </c>
      <c r="O708" s="90">
        <f>'BITÁCORA CALIDAD DE AGUA '!CC280</f>
        <v>0</v>
      </c>
      <c r="P708" s="84">
        <f>'BITÁCORA CALIDAD DE AGUA '!CF280</f>
        <v>0</v>
      </c>
      <c r="Q708" s="84">
        <f>'BITÁCORA CALIDAD DE AGUA '!CI280</f>
        <v>0</v>
      </c>
      <c r="R708" s="84">
        <f>'BITÁCORA CALIDAD DE AGUA '!CL280</f>
        <v>0</v>
      </c>
      <c r="S708" s="84">
        <f>'BITÁCORA CALIDAD DE AGUA '!CO280</f>
        <v>0</v>
      </c>
      <c r="T708" s="133"/>
      <c r="U708" s="133"/>
      <c r="V708" s="133"/>
      <c r="W708" s="84">
        <f>INDEX('Tabla datos 1'!E708:V708,MATCH(DASHBOARD!$B$96,'Tabla datos 1'!$E$1:$V$1,0))</f>
        <v>0</v>
      </c>
      <c r="X708" s="84">
        <f>INDEX('Tabla datos 1'!E708:V708,MATCH(DASHBOARD!$B$275,'Tabla datos 1'!$E$1:$V$1,0))</f>
        <v>0</v>
      </c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</row>
    <row r="709" spans="1:164" s="82" customFormat="1" ht="12.2" customHeight="1" x14ac:dyDescent="0.25">
      <c r="A709" s="82">
        <v>708</v>
      </c>
      <c r="B709" s="83">
        <f t="shared" si="11"/>
        <v>46124</v>
      </c>
      <c r="C709" s="88" t="s">
        <v>145</v>
      </c>
      <c r="D709" s="85">
        <v>1</v>
      </c>
      <c r="E709" s="90">
        <f>'BITÁCORA CALIDAD DE AGUA '!AY281</f>
        <v>0</v>
      </c>
      <c r="F709" s="90">
        <f>'BITÁCORA CALIDAD DE AGUA '!BB281</f>
        <v>0</v>
      </c>
      <c r="G709" s="90">
        <f>'BITÁCORA CALIDAD DE AGUA '!BE281</f>
        <v>0</v>
      </c>
      <c r="H709" s="90">
        <f>'BITÁCORA CALIDAD DE AGUA '!BH281</f>
        <v>0</v>
      </c>
      <c r="I709" s="90">
        <f>'BITÁCORA CALIDAD DE AGUA '!BK281</f>
        <v>0</v>
      </c>
      <c r="J709" s="90">
        <f>'BITÁCORA CALIDAD DE AGUA '!BN281</f>
        <v>0</v>
      </c>
      <c r="K709" s="90">
        <f>'BITÁCORA CALIDAD DE AGUA '!BQ281</f>
        <v>0</v>
      </c>
      <c r="L709" s="90">
        <f>'BITÁCORA CALIDAD DE AGUA '!BT281</f>
        <v>0</v>
      </c>
      <c r="M709" s="90">
        <f>'BITÁCORA CALIDAD DE AGUA '!BW281</f>
        <v>0</v>
      </c>
      <c r="N709" s="90">
        <f>'BITÁCORA CALIDAD DE AGUA '!BZ281</f>
        <v>0</v>
      </c>
      <c r="O709" s="90">
        <f>'BITÁCORA CALIDAD DE AGUA '!CC281</f>
        <v>0</v>
      </c>
      <c r="P709" s="84">
        <f>'BITÁCORA CALIDAD DE AGUA '!CF281</f>
        <v>0</v>
      </c>
      <c r="Q709" s="84">
        <f>'BITÁCORA CALIDAD DE AGUA '!CI281</f>
        <v>0</v>
      </c>
      <c r="R709" s="84">
        <f>'BITÁCORA CALIDAD DE AGUA '!CL281</f>
        <v>0</v>
      </c>
      <c r="S709" s="84">
        <f>'BITÁCORA CALIDAD DE AGUA '!CO281</f>
        <v>0</v>
      </c>
      <c r="T709" s="133"/>
      <c r="U709" s="133"/>
      <c r="V709" s="133"/>
      <c r="W709" s="84">
        <f>INDEX('Tabla datos 1'!E709:V709,MATCH(DASHBOARD!$B$96,'Tabla datos 1'!$E$1:$V$1,0))</f>
        <v>0</v>
      </c>
      <c r="X709" s="84">
        <f>INDEX('Tabla datos 1'!E709:V709,MATCH(DASHBOARD!$B$275,'Tabla datos 1'!$E$1:$V$1,0))</f>
        <v>0</v>
      </c>
      <c r="Y709" s="42"/>
      <c r="Z709" s="42"/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/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/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</row>
    <row r="710" spans="1:164" s="82" customFormat="1" ht="12.2" customHeight="1" x14ac:dyDescent="0.25">
      <c r="A710" s="82">
        <v>709</v>
      </c>
      <c r="B710" s="83">
        <f t="shared" si="11"/>
        <v>46124</v>
      </c>
      <c r="C710" s="88" t="s">
        <v>146</v>
      </c>
      <c r="D710" s="85">
        <v>1</v>
      </c>
      <c r="E710" s="90">
        <f>'BITÁCORA CALIDAD DE AGUA '!AY282</f>
        <v>0</v>
      </c>
      <c r="F710" s="90">
        <f>'BITÁCORA CALIDAD DE AGUA '!BB282</f>
        <v>0</v>
      </c>
      <c r="G710" s="90">
        <f>'BITÁCORA CALIDAD DE AGUA '!BE282</f>
        <v>0</v>
      </c>
      <c r="H710" s="90">
        <f>'BITÁCORA CALIDAD DE AGUA '!BH282</f>
        <v>0</v>
      </c>
      <c r="I710" s="90">
        <f>'BITÁCORA CALIDAD DE AGUA '!BK282</f>
        <v>0</v>
      </c>
      <c r="J710" s="90">
        <f>'BITÁCORA CALIDAD DE AGUA '!BN282</f>
        <v>0</v>
      </c>
      <c r="K710" s="90">
        <f>'BITÁCORA CALIDAD DE AGUA '!BQ282</f>
        <v>0</v>
      </c>
      <c r="L710" s="90">
        <f>'BITÁCORA CALIDAD DE AGUA '!BT282</f>
        <v>0</v>
      </c>
      <c r="M710" s="90">
        <f>'BITÁCORA CALIDAD DE AGUA '!BW282</f>
        <v>0</v>
      </c>
      <c r="N710" s="90">
        <f>'BITÁCORA CALIDAD DE AGUA '!BZ282</f>
        <v>0</v>
      </c>
      <c r="O710" s="90">
        <f>'BITÁCORA CALIDAD DE AGUA '!CC282</f>
        <v>0</v>
      </c>
      <c r="P710" s="84">
        <f>'BITÁCORA CALIDAD DE AGUA '!CF282</f>
        <v>0</v>
      </c>
      <c r="Q710" s="84">
        <f>'BITÁCORA CALIDAD DE AGUA '!CI282</f>
        <v>0</v>
      </c>
      <c r="R710" s="84">
        <f>'BITÁCORA CALIDAD DE AGUA '!CL282</f>
        <v>0</v>
      </c>
      <c r="S710" s="84">
        <f>'BITÁCORA CALIDAD DE AGUA '!CO282</f>
        <v>0</v>
      </c>
      <c r="T710" s="133"/>
      <c r="U710" s="133"/>
      <c r="V710" s="133"/>
      <c r="W710" s="84">
        <f>INDEX('Tabla datos 1'!E710:V710,MATCH(DASHBOARD!$B$96,'Tabla datos 1'!$E$1:$V$1,0))</f>
        <v>0</v>
      </c>
      <c r="X710" s="84">
        <f>INDEX('Tabla datos 1'!E710:V710,MATCH(DASHBOARD!$B$275,'Tabla datos 1'!$E$1:$V$1,0))</f>
        <v>0</v>
      </c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/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/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</row>
    <row r="711" spans="1:164" s="82" customFormat="1" x14ac:dyDescent="0.25">
      <c r="A711" s="82">
        <v>710</v>
      </c>
      <c r="B711" s="83">
        <f t="shared" si="11"/>
        <v>46124</v>
      </c>
      <c r="C711" s="88" t="s">
        <v>147</v>
      </c>
      <c r="D711" s="85">
        <v>1</v>
      </c>
      <c r="E711" s="90">
        <f>'BITÁCORA CALIDAD DE AGUA '!AY283</f>
        <v>0</v>
      </c>
      <c r="F711" s="90">
        <f>'BITÁCORA CALIDAD DE AGUA '!BB283</f>
        <v>0</v>
      </c>
      <c r="G711" s="90">
        <f>'BITÁCORA CALIDAD DE AGUA '!BE283</f>
        <v>0</v>
      </c>
      <c r="H711" s="90">
        <f>'BITÁCORA CALIDAD DE AGUA '!BH283</f>
        <v>0</v>
      </c>
      <c r="I711" s="90">
        <f>'BITÁCORA CALIDAD DE AGUA '!BK283</f>
        <v>0</v>
      </c>
      <c r="J711" s="90">
        <f>'BITÁCORA CALIDAD DE AGUA '!BN283</f>
        <v>0</v>
      </c>
      <c r="K711" s="90">
        <f>'BITÁCORA CALIDAD DE AGUA '!BQ283</f>
        <v>0</v>
      </c>
      <c r="L711" s="90">
        <f>'BITÁCORA CALIDAD DE AGUA '!BT283</f>
        <v>0</v>
      </c>
      <c r="M711" s="90">
        <f>'BITÁCORA CALIDAD DE AGUA '!BW283</f>
        <v>0</v>
      </c>
      <c r="N711" s="90">
        <f>'BITÁCORA CALIDAD DE AGUA '!BZ283</f>
        <v>0</v>
      </c>
      <c r="O711" s="90">
        <f>'BITÁCORA CALIDAD DE AGUA '!CC283</f>
        <v>0</v>
      </c>
      <c r="P711" s="84">
        <f>'BITÁCORA CALIDAD DE AGUA '!CF283</f>
        <v>0</v>
      </c>
      <c r="Q711" s="84">
        <f>'BITÁCORA CALIDAD DE AGUA '!CI283</f>
        <v>0</v>
      </c>
      <c r="R711" s="84">
        <f>'BITÁCORA CALIDAD DE AGUA '!CL283</f>
        <v>0</v>
      </c>
      <c r="S711" s="84">
        <f>'BITÁCORA CALIDAD DE AGUA '!CO283</f>
        <v>0</v>
      </c>
      <c r="T711" s="133"/>
      <c r="U711" s="133"/>
      <c r="V711" s="133"/>
      <c r="W711" s="84">
        <f>INDEX('Tabla datos 1'!E711:V711,MATCH(DASHBOARD!$B$96,'Tabla datos 1'!$E$1:$V$1,0))</f>
        <v>0</v>
      </c>
      <c r="X711" s="84">
        <f>INDEX('Tabla datos 1'!E711:V711,MATCH(DASHBOARD!$B$275,'Tabla datos 1'!$E$1:$V$1,0))</f>
        <v>0</v>
      </c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</row>
    <row r="712" spans="1:164" s="82" customFormat="1" x14ac:dyDescent="0.25">
      <c r="A712" s="82">
        <v>711</v>
      </c>
      <c r="B712" s="83">
        <f t="shared" si="11"/>
        <v>46124</v>
      </c>
      <c r="C712" s="88" t="s">
        <v>148</v>
      </c>
      <c r="D712" s="85">
        <v>1</v>
      </c>
      <c r="E712" s="90">
        <f>'BITÁCORA CALIDAD DE AGUA '!AY284</f>
        <v>0</v>
      </c>
      <c r="F712" s="90">
        <f>'BITÁCORA CALIDAD DE AGUA '!BB284</f>
        <v>0</v>
      </c>
      <c r="G712" s="90">
        <f>'BITÁCORA CALIDAD DE AGUA '!BE284</f>
        <v>0</v>
      </c>
      <c r="H712" s="90">
        <f>'BITÁCORA CALIDAD DE AGUA '!BH284</f>
        <v>0</v>
      </c>
      <c r="I712" s="90">
        <f>'BITÁCORA CALIDAD DE AGUA '!BK284</f>
        <v>0</v>
      </c>
      <c r="J712" s="90">
        <f>'BITÁCORA CALIDAD DE AGUA '!BN284</f>
        <v>0</v>
      </c>
      <c r="K712" s="90">
        <f>'BITÁCORA CALIDAD DE AGUA '!BQ284</f>
        <v>0</v>
      </c>
      <c r="L712" s="90">
        <f>'BITÁCORA CALIDAD DE AGUA '!BT284</f>
        <v>0</v>
      </c>
      <c r="M712" s="90">
        <f>'BITÁCORA CALIDAD DE AGUA '!BW284</f>
        <v>0</v>
      </c>
      <c r="N712" s="90">
        <f>'BITÁCORA CALIDAD DE AGUA '!BZ284</f>
        <v>0</v>
      </c>
      <c r="O712" s="90">
        <f>'BITÁCORA CALIDAD DE AGUA '!CC284</f>
        <v>0</v>
      </c>
      <c r="P712" s="84">
        <f>'BITÁCORA CALIDAD DE AGUA '!CF284</f>
        <v>0</v>
      </c>
      <c r="Q712" s="84">
        <f>'BITÁCORA CALIDAD DE AGUA '!CI284</f>
        <v>0</v>
      </c>
      <c r="R712" s="84">
        <f>'BITÁCORA CALIDAD DE AGUA '!CL284</f>
        <v>0</v>
      </c>
      <c r="S712" s="84">
        <f>'BITÁCORA CALIDAD DE AGUA '!CO284</f>
        <v>0</v>
      </c>
      <c r="T712" s="133"/>
      <c r="U712" s="133"/>
      <c r="V712" s="133"/>
      <c r="W712" s="84">
        <f>INDEX('Tabla datos 1'!E712:V712,MATCH(DASHBOARD!$B$96,'Tabla datos 1'!$E$1:$V$1,0))</f>
        <v>0</v>
      </c>
      <c r="X712" s="84">
        <f>INDEX('Tabla datos 1'!E712:V712,MATCH(DASHBOARD!$B$275,'Tabla datos 1'!$E$1:$V$1,0))</f>
        <v>0</v>
      </c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/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</row>
    <row r="713" spans="1:164" s="82" customFormat="1" x14ac:dyDescent="0.25">
      <c r="A713" s="82">
        <v>712</v>
      </c>
      <c r="B713" s="83">
        <f t="shared" si="11"/>
        <v>46124</v>
      </c>
      <c r="C713" s="88" t="s">
        <v>149</v>
      </c>
      <c r="D713" s="85">
        <v>1</v>
      </c>
      <c r="E713" s="90">
        <f>'BITÁCORA CALIDAD DE AGUA '!AY285</f>
        <v>0</v>
      </c>
      <c r="F713" s="90">
        <f>'BITÁCORA CALIDAD DE AGUA '!BB285</f>
        <v>0</v>
      </c>
      <c r="G713" s="90">
        <f>'BITÁCORA CALIDAD DE AGUA '!BE285</f>
        <v>0</v>
      </c>
      <c r="H713" s="90">
        <f>'BITÁCORA CALIDAD DE AGUA '!BH285</f>
        <v>0</v>
      </c>
      <c r="I713" s="90">
        <f>'BITÁCORA CALIDAD DE AGUA '!BK285</f>
        <v>0</v>
      </c>
      <c r="J713" s="90">
        <f>'BITÁCORA CALIDAD DE AGUA '!BN285</f>
        <v>0</v>
      </c>
      <c r="K713" s="90">
        <f>'BITÁCORA CALIDAD DE AGUA '!BQ285</f>
        <v>0</v>
      </c>
      <c r="L713" s="90">
        <f>'BITÁCORA CALIDAD DE AGUA '!BT285</f>
        <v>0</v>
      </c>
      <c r="M713" s="90">
        <f>'BITÁCORA CALIDAD DE AGUA '!BW285</f>
        <v>0</v>
      </c>
      <c r="N713" s="90">
        <f>'BITÁCORA CALIDAD DE AGUA '!BZ285</f>
        <v>0</v>
      </c>
      <c r="O713" s="90">
        <f>'BITÁCORA CALIDAD DE AGUA '!CC285</f>
        <v>0</v>
      </c>
      <c r="P713" s="84">
        <f>'BITÁCORA CALIDAD DE AGUA '!CF285</f>
        <v>0</v>
      </c>
      <c r="Q713" s="84">
        <f>'BITÁCORA CALIDAD DE AGUA '!CI285</f>
        <v>0</v>
      </c>
      <c r="R713" s="84">
        <f>'BITÁCORA CALIDAD DE AGUA '!CL285</f>
        <v>0</v>
      </c>
      <c r="S713" s="84">
        <f>'BITÁCORA CALIDAD DE AGUA '!CO285</f>
        <v>0</v>
      </c>
      <c r="T713" s="133"/>
      <c r="U713" s="133"/>
      <c r="V713" s="133"/>
      <c r="W713" s="84">
        <f>INDEX('Tabla datos 1'!E713:V713,MATCH(DASHBOARD!$B$96,'Tabla datos 1'!$E$1:$V$1,0))</f>
        <v>0</v>
      </c>
      <c r="X713" s="84">
        <f>INDEX('Tabla datos 1'!E713:V713,MATCH(DASHBOARD!$B$275,'Tabla datos 1'!$E$1:$V$1,0))</f>
        <v>0</v>
      </c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/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/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</row>
    <row r="714" spans="1:164" s="82" customFormat="1" x14ac:dyDescent="0.25">
      <c r="A714" s="82">
        <v>713</v>
      </c>
      <c r="B714" s="83">
        <f t="shared" si="11"/>
        <v>46124</v>
      </c>
      <c r="C714" s="88" t="s">
        <v>150</v>
      </c>
      <c r="D714" s="85">
        <v>1</v>
      </c>
      <c r="E714" s="90">
        <f>'BITÁCORA CALIDAD DE AGUA '!AY286</f>
        <v>0</v>
      </c>
      <c r="F714" s="90">
        <f>'BITÁCORA CALIDAD DE AGUA '!BB286</f>
        <v>0</v>
      </c>
      <c r="G714" s="90">
        <f>'BITÁCORA CALIDAD DE AGUA '!BE286</f>
        <v>0</v>
      </c>
      <c r="H714" s="90">
        <f>'BITÁCORA CALIDAD DE AGUA '!BH286</f>
        <v>0</v>
      </c>
      <c r="I714" s="90">
        <f>'BITÁCORA CALIDAD DE AGUA '!BK286</f>
        <v>0</v>
      </c>
      <c r="J714" s="90">
        <f>'BITÁCORA CALIDAD DE AGUA '!BN286</f>
        <v>0</v>
      </c>
      <c r="K714" s="90">
        <f>'BITÁCORA CALIDAD DE AGUA '!BQ286</f>
        <v>0</v>
      </c>
      <c r="L714" s="90">
        <f>'BITÁCORA CALIDAD DE AGUA '!BT286</f>
        <v>0</v>
      </c>
      <c r="M714" s="90">
        <f>'BITÁCORA CALIDAD DE AGUA '!BW286</f>
        <v>0</v>
      </c>
      <c r="N714" s="90">
        <f>'BITÁCORA CALIDAD DE AGUA '!BZ286</f>
        <v>0</v>
      </c>
      <c r="O714" s="90">
        <f>'BITÁCORA CALIDAD DE AGUA '!CC286</f>
        <v>0</v>
      </c>
      <c r="P714" s="84">
        <f>'BITÁCORA CALIDAD DE AGUA '!CF286</f>
        <v>0</v>
      </c>
      <c r="Q714" s="84">
        <f>'BITÁCORA CALIDAD DE AGUA '!CI286</f>
        <v>0</v>
      </c>
      <c r="R714" s="84">
        <f>'BITÁCORA CALIDAD DE AGUA '!CL286</f>
        <v>0</v>
      </c>
      <c r="S714" s="84">
        <f>'BITÁCORA CALIDAD DE AGUA '!CO286</f>
        <v>0</v>
      </c>
      <c r="T714" s="133"/>
      <c r="U714" s="133"/>
      <c r="V714" s="133"/>
      <c r="W714" s="84">
        <f>INDEX('Tabla datos 1'!E714:V714,MATCH(DASHBOARD!$B$96,'Tabla datos 1'!$E$1:$V$1,0))</f>
        <v>0</v>
      </c>
      <c r="X714" s="84">
        <f>INDEX('Tabla datos 1'!E714:V714,MATCH(DASHBOARD!$B$275,'Tabla datos 1'!$E$1:$V$1,0))</f>
        <v>0</v>
      </c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</row>
    <row r="715" spans="1:164" s="95" customFormat="1" ht="15.75" thickBot="1" x14ac:dyDescent="0.3">
      <c r="A715" s="82">
        <v>714</v>
      </c>
      <c r="B715" s="83">
        <f t="shared" si="11"/>
        <v>46124</v>
      </c>
      <c r="C715" s="91" t="s">
        <v>151</v>
      </c>
      <c r="D715" s="92">
        <v>1</v>
      </c>
      <c r="E715" s="93">
        <f>'BITÁCORA CALIDAD DE AGUA '!AY287</f>
        <v>0</v>
      </c>
      <c r="F715" s="93">
        <f>'BITÁCORA CALIDAD DE AGUA '!BB287</f>
        <v>0</v>
      </c>
      <c r="G715" s="93">
        <f>'BITÁCORA CALIDAD DE AGUA '!BE287</f>
        <v>0</v>
      </c>
      <c r="H715" s="93">
        <f>'BITÁCORA CALIDAD DE AGUA '!BH287</f>
        <v>0</v>
      </c>
      <c r="I715" s="93">
        <f>'BITÁCORA CALIDAD DE AGUA '!BK287</f>
        <v>0</v>
      </c>
      <c r="J715" s="93">
        <f>'BITÁCORA CALIDAD DE AGUA '!BN287</f>
        <v>0</v>
      </c>
      <c r="K715" s="93">
        <f>'BITÁCORA CALIDAD DE AGUA '!BQ287</f>
        <v>0</v>
      </c>
      <c r="L715" s="93">
        <f>'BITÁCORA CALIDAD DE AGUA '!BT287</f>
        <v>0</v>
      </c>
      <c r="M715" s="93">
        <f>'BITÁCORA CALIDAD DE AGUA '!BW287</f>
        <v>0</v>
      </c>
      <c r="N715" s="93">
        <f>'BITÁCORA CALIDAD DE AGUA '!BZ287</f>
        <v>0</v>
      </c>
      <c r="O715" s="93">
        <f>'BITÁCORA CALIDAD DE AGUA '!CC287</f>
        <v>0</v>
      </c>
      <c r="P715" s="94">
        <f>'BITÁCORA CALIDAD DE AGUA '!CF287</f>
        <v>0</v>
      </c>
      <c r="Q715" s="94">
        <f>'BITÁCORA CALIDAD DE AGUA '!CI287</f>
        <v>0</v>
      </c>
      <c r="R715" s="94">
        <f>'BITÁCORA CALIDAD DE AGUA '!CL287</f>
        <v>0</v>
      </c>
      <c r="S715" s="94">
        <f>'BITÁCORA CALIDAD DE AGUA '!CO287</f>
        <v>0</v>
      </c>
      <c r="T715" s="134"/>
      <c r="U715" s="134"/>
      <c r="V715" s="134"/>
      <c r="W715" s="94">
        <f>INDEX('Tabla datos 1'!E715:V715,MATCH(DASHBOARD!$B$96,'Tabla datos 1'!$E$1:$V$1,0))</f>
        <v>0</v>
      </c>
      <c r="X715" s="94">
        <f>INDEX('Tabla datos 1'!E715:V715,MATCH(DASHBOARD!$B$275,'Tabla datos 1'!$E$1:$V$1,0))</f>
        <v>0</v>
      </c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4"/>
      <c r="AK715" s="44"/>
      <c r="AL715" s="44"/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4"/>
      <c r="BT715" s="44"/>
      <c r="BU715" s="44"/>
      <c r="BV715" s="44"/>
      <c r="BW715" s="44"/>
      <c r="BX715" s="44"/>
      <c r="BY715" s="44"/>
      <c r="BZ715" s="44"/>
      <c r="CA715" s="44"/>
      <c r="CB715" s="44"/>
      <c r="CC715" s="44"/>
      <c r="CD715" s="44"/>
      <c r="CE715" s="44"/>
      <c r="CF715" s="44"/>
      <c r="CG715" s="44"/>
      <c r="CH715" s="44"/>
      <c r="CI715" s="44"/>
      <c r="CJ715" s="44"/>
      <c r="CK715" s="44"/>
      <c r="CL715" s="44"/>
      <c r="CM715" s="44"/>
      <c r="CN715" s="44"/>
      <c r="CO715" s="44"/>
      <c r="CP715" s="44"/>
      <c r="CQ715" s="44"/>
      <c r="CR715" s="44"/>
      <c r="CS715" s="44"/>
      <c r="CT715" s="44"/>
      <c r="CU715" s="44"/>
      <c r="CV715" s="44"/>
      <c r="CW715" s="44"/>
      <c r="CX715" s="44"/>
      <c r="CY715" s="44"/>
      <c r="CZ715" s="44"/>
      <c r="DA715" s="44"/>
      <c r="DB715" s="44"/>
      <c r="DC715" s="44"/>
      <c r="DD715" s="44"/>
      <c r="DE715" s="44"/>
      <c r="DF715" s="44"/>
      <c r="DG715" s="44"/>
      <c r="DH715" s="44"/>
      <c r="DI715" s="44"/>
      <c r="DJ715" s="44"/>
      <c r="DK715" s="44"/>
      <c r="DL715" s="44"/>
      <c r="DM715" s="44"/>
      <c r="DN715" s="44"/>
      <c r="DO715" s="44"/>
      <c r="DP715" s="44"/>
      <c r="DQ715" s="44"/>
      <c r="DR715" s="44"/>
      <c r="DS715" s="44"/>
      <c r="DT715" s="44"/>
      <c r="DU715" s="44"/>
      <c r="DV715" s="44"/>
      <c r="DW715" s="44"/>
      <c r="DX715" s="44"/>
      <c r="DY715" s="44"/>
      <c r="DZ715" s="44"/>
      <c r="EA715" s="44"/>
      <c r="EB715" s="44"/>
      <c r="EC715" s="44"/>
      <c r="ED715" s="44"/>
      <c r="EE715" s="44"/>
      <c r="EF715" s="44"/>
      <c r="EG715" s="44"/>
      <c r="EH715" s="44"/>
      <c r="EI715" s="44"/>
      <c r="EJ715" s="44"/>
      <c r="EK715" s="44"/>
      <c r="EL715" s="44"/>
      <c r="EM715" s="44"/>
      <c r="EN715" s="44"/>
      <c r="EO715" s="44"/>
      <c r="EP715" s="44"/>
      <c r="EQ715" s="44"/>
      <c r="ER715" s="44"/>
      <c r="ES715" s="44"/>
      <c r="ET715" s="44"/>
      <c r="EU715" s="44"/>
      <c r="EV715" s="44"/>
      <c r="EW715" s="44"/>
      <c r="EX715" s="44"/>
      <c r="EY715" s="44"/>
      <c r="EZ715" s="44"/>
      <c r="FA715" s="44"/>
      <c r="FB715" s="44"/>
      <c r="FC715" s="44"/>
      <c r="FD715" s="44"/>
      <c r="FE715" s="44"/>
      <c r="FF715" s="44"/>
      <c r="FG715" s="44"/>
      <c r="FH715" s="44"/>
    </row>
    <row r="716" spans="1:164" s="99" customFormat="1" ht="12.2" customHeight="1" x14ac:dyDescent="0.25">
      <c r="A716" s="82">
        <v>715</v>
      </c>
      <c r="B716" s="100">
        <f t="shared" si="11"/>
        <v>46124</v>
      </c>
      <c r="C716" s="96" t="s">
        <v>132</v>
      </c>
      <c r="D716" s="97">
        <v>2</v>
      </c>
      <c r="E716" s="98">
        <f>'BITÁCORA CALIDAD DE AGUA '!AZ267</f>
        <v>0</v>
      </c>
      <c r="F716" s="98">
        <f>'BITÁCORA CALIDAD DE AGUA '!BC267</f>
        <v>0</v>
      </c>
      <c r="G716" s="98">
        <f>'BITÁCORA CALIDAD DE AGUA '!BF267</f>
        <v>0</v>
      </c>
      <c r="H716" s="98">
        <f>'BITÁCORA CALIDAD DE AGUA '!BI267</f>
        <v>0</v>
      </c>
      <c r="I716" s="98">
        <f>'BITÁCORA CALIDAD DE AGUA '!BL267</f>
        <v>0</v>
      </c>
      <c r="J716" s="98">
        <f>'BITÁCORA CALIDAD DE AGUA '!BO267</f>
        <v>0</v>
      </c>
      <c r="K716" s="98">
        <f>'BITÁCORA CALIDAD DE AGUA '!BR267</f>
        <v>0</v>
      </c>
      <c r="L716" s="98">
        <f>'BITÁCORA CALIDAD DE AGUA '!BU267</f>
        <v>0</v>
      </c>
      <c r="M716" s="98">
        <f>'BITÁCORA CALIDAD DE AGUA '!BX267</f>
        <v>0</v>
      </c>
      <c r="N716" s="98">
        <f>'BITÁCORA CALIDAD DE AGUA '!CA267</f>
        <v>0</v>
      </c>
      <c r="O716" s="98">
        <f>'BITÁCORA CALIDAD DE AGUA '!CD267</f>
        <v>0</v>
      </c>
      <c r="P716" s="96">
        <f>'BITÁCORA CALIDAD DE AGUA '!CG267</f>
        <v>0</v>
      </c>
      <c r="Q716" s="96">
        <f>'BITÁCORA CALIDAD DE AGUA '!CJ267</f>
        <v>0</v>
      </c>
      <c r="R716" s="96">
        <f>'BITÁCORA CALIDAD DE AGUA '!CM267</f>
        <v>0</v>
      </c>
      <c r="S716" s="96">
        <f>'BITÁCORA CALIDAD DE AGUA '!CP267</f>
        <v>0</v>
      </c>
      <c r="T716" s="135"/>
      <c r="U716" s="135"/>
      <c r="V716" s="135"/>
      <c r="W716" s="96">
        <f>INDEX('Tabla datos 1'!E716:V716,MATCH(DASHBOARD!$B$96,'Tabla datos 1'!$E$1:$V$1,0))</f>
        <v>0</v>
      </c>
      <c r="X716" s="96">
        <f>INDEX('Tabla datos 1'!E716:V716,MATCH(DASHBOARD!$B$275,'Tabla datos 1'!$E$1:$V$1,0))</f>
        <v>0</v>
      </c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</row>
    <row r="717" spans="1:164" s="99" customFormat="1" ht="12.2" customHeight="1" x14ac:dyDescent="0.25">
      <c r="A717" s="82">
        <v>716</v>
      </c>
      <c r="B717" s="100">
        <f t="shared" si="11"/>
        <v>46124</v>
      </c>
      <c r="C717" s="101" t="s">
        <v>9</v>
      </c>
      <c r="D717" s="102">
        <v>2</v>
      </c>
      <c r="E717" s="103">
        <f>'BITÁCORA CALIDAD DE AGUA '!AZ268</f>
        <v>0</v>
      </c>
      <c r="F717" s="103">
        <f>'BITÁCORA CALIDAD DE AGUA '!BC268</f>
        <v>0</v>
      </c>
      <c r="G717" s="103">
        <f>'BITÁCORA CALIDAD DE AGUA '!BF268</f>
        <v>0</v>
      </c>
      <c r="H717" s="103">
        <f>'BITÁCORA CALIDAD DE AGUA '!BI268</f>
        <v>0</v>
      </c>
      <c r="I717" s="103">
        <f>'BITÁCORA CALIDAD DE AGUA '!BL268</f>
        <v>0</v>
      </c>
      <c r="J717" s="103">
        <f>'BITÁCORA CALIDAD DE AGUA '!BO268</f>
        <v>0</v>
      </c>
      <c r="K717" s="103">
        <f>'BITÁCORA CALIDAD DE AGUA '!BR268</f>
        <v>0</v>
      </c>
      <c r="L717" s="103">
        <f>'BITÁCORA CALIDAD DE AGUA '!BU268</f>
        <v>0</v>
      </c>
      <c r="M717" s="103">
        <f>'BITÁCORA CALIDAD DE AGUA '!BX268</f>
        <v>0</v>
      </c>
      <c r="N717" s="103">
        <f>'BITÁCORA CALIDAD DE AGUA '!CA268</f>
        <v>0</v>
      </c>
      <c r="O717" s="103">
        <f>'BITÁCORA CALIDAD DE AGUA '!CD268</f>
        <v>0</v>
      </c>
      <c r="P717" s="104">
        <f>'BITÁCORA CALIDAD DE AGUA '!CG268</f>
        <v>0</v>
      </c>
      <c r="Q717" s="104">
        <f>'BITÁCORA CALIDAD DE AGUA '!CJ268</f>
        <v>0</v>
      </c>
      <c r="R717" s="104">
        <f>'BITÁCORA CALIDAD DE AGUA '!CM268</f>
        <v>0</v>
      </c>
      <c r="S717" s="104">
        <f>'BITÁCORA CALIDAD DE AGUA '!CP268</f>
        <v>0</v>
      </c>
      <c r="T717" s="136"/>
      <c r="U717" s="136"/>
      <c r="V717" s="136"/>
      <c r="W717" s="104">
        <f>INDEX('Tabla datos 1'!E717:V717,MATCH(DASHBOARD!$B$96,'Tabla datos 1'!$E$1:$V$1,0))</f>
        <v>0</v>
      </c>
      <c r="X717" s="104">
        <f>INDEX('Tabla datos 1'!E717:V717,MATCH(DASHBOARD!$B$275,'Tabla datos 1'!$E$1:$V$1,0))</f>
        <v>0</v>
      </c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</row>
    <row r="718" spans="1:164" s="99" customFormat="1" ht="12.2" customHeight="1" x14ac:dyDescent="0.25">
      <c r="A718" s="82">
        <v>717</v>
      </c>
      <c r="B718" s="100">
        <f t="shared" si="11"/>
        <v>46124</v>
      </c>
      <c r="C718" s="105" t="s">
        <v>133</v>
      </c>
      <c r="D718" s="102">
        <v>2</v>
      </c>
      <c r="E718" s="106">
        <f>'BITÁCORA CALIDAD DE AGUA '!AZ269</f>
        <v>0</v>
      </c>
      <c r="F718" s="106">
        <f>'BITÁCORA CALIDAD DE AGUA '!BC269</f>
        <v>0</v>
      </c>
      <c r="G718" s="106">
        <f>'BITÁCORA CALIDAD DE AGUA '!BF269</f>
        <v>0</v>
      </c>
      <c r="H718" s="106">
        <f>'BITÁCORA CALIDAD DE AGUA '!BI269</f>
        <v>0</v>
      </c>
      <c r="I718" s="106">
        <f>'BITÁCORA CALIDAD DE AGUA '!BL269</f>
        <v>0</v>
      </c>
      <c r="J718" s="106">
        <f>'BITÁCORA CALIDAD DE AGUA '!BO269</f>
        <v>0</v>
      </c>
      <c r="K718" s="106">
        <f>'BITÁCORA CALIDAD DE AGUA '!BR269</f>
        <v>0</v>
      </c>
      <c r="L718" s="106">
        <f>'BITÁCORA CALIDAD DE AGUA '!BU269</f>
        <v>0</v>
      </c>
      <c r="M718" s="106">
        <f>'BITÁCORA CALIDAD DE AGUA '!BX269</f>
        <v>0</v>
      </c>
      <c r="N718" s="106">
        <f>'BITÁCORA CALIDAD DE AGUA '!CA269</f>
        <v>0</v>
      </c>
      <c r="O718" s="106">
        <f>'BITÁCORA CALIDAD DE AGUA '!CD269</f>
        <v>0</v>
      </c>
      <c r="P718" s="105">
        <f>'BITÁCORA CALIDAD DE AGUA '!CG269</f>
        <v>0</v>
      </c>
      <c r="Q718" s="105">
        <f>'BITÁCORA CALIDAD DE AGUA '!CJ269</f>
        <v>0</v>
      </c>
      <c r="R718" s="105">
        <f>'BITÁCORA CALIDAD DE AGUA '!CM269</f>
        <v>0</v>
      </c>
      <c r="S718" s="105">
        <f>'BITÁCORA CALIDAD DE AGUA '!CP269</f>
        <v>0</v>
      </c>
      <c r="T718" s="137"/>
      <c r="U718" s="137"/>
      <c r="V718" s="137"/>
      <c r="W718" s="105">
        <f>INDEX('Tabla datos 1'!E718:V718,MATCH(DASHBOARD!$B$96,'Tabla datos 1'!$E$1:$V$1,0))</f>
        <v>0</v>
      </c>
      <c r="X718" s="105">
        <f>INDEX('Tabla datos 1'!E718:V718,MATCH(DASHBOARD!$B$275,'Tabla datos 1'!$E$1:$V$1,0))</f>
        <v>0</v>
      </c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</row>
    <row r="719" spans="1:164" s="99" customFormat="1" ht="12.2" customHeight="1" x14ac:dyDescent="0.25">
      <c r="A719" s="82">
        <v>718</v>
      </c>
      <c r="B719" s="100">
        <f t="shared" si="11"/>
        <v>46124</v>
      </c>
      <c r="C719" s="105" t="s">
        <v>134</v>
      </c>
      <c r="D719" s="102">
        <v>2</v>
      </c>
      <c r="E719" s="107">
        <f>'BITÁCORA CALIDAD DE AGUA '!AZ270</f>
        <v>0</v>
      </c>
      <c r="F719" s="107">
        <f>'BITÁCORA CALIDAD DE AGUA '!BC270</f>
        <v>0</v>
      </c>
      <c r="G719" s="107">
        <f>'BITÁCORA CALIDAD DE AGUA '!BF270</f>
        <v>0</v>
      </c>
      <c r="H719" s="107">
        <f>'BITÁCORA CALIDAD DE AGUA '!BI270</f>
        <v>0</v>
      </c>
      <c r="I719" s="107">
        <f>'BITÁCORA CALIDAD DE AGUA '!BL270</f>
        <v>0</v>
      </c>
      <c r="J719" s="107">
        <f>'BITÁCORA CALIDAD DE AGUA '!BO270</f>
        <v>0</v>
      </c>
      <c r="K719" s="107">
        <f>'BITÁCORA CALIDAD DE AGUA '!BR270</f>
        <v>0</v>
      </c>
      <c r="L719" s="107">
        <f>'BITÁCORA CALIDAD DE AGUA '!BU270</f>
        <v>0</v>
      </c>
      <c r="M719" s="107">
        <f>'BITÁCORA CALIDAD DE AGUA '!BX270</f>
        <v>0</v>
      </c>
      <c r="N719" s="107">
        <f>'BITÁCORA CALIDAD DE AGUA '!CA270</f>
        <v>0</v>
      </c>
      <c r="O719" s="107">
        <f>'BITÁCORA CALIDAD DE AGUA '!CD270</f>
        <v>0</v>
      </c>
      <c r="P719" s="101">
        <f>'BITÁCORA CALIDAD DE AGUA '!CG270</f>
        <v>0</v>
      </c>
      <c r="Q719" s="101">
        <f>'BITÁCORA CALIDAD DE AGUA '!CJ270</f>
        <v>0</v>
      </c>
      <c r="R719" s="101">
        <f>'BITÁCORA CALIDAD DE AGUA '!CM270</f>
        <v>0</v>
      </c>
      <c r="S719" s="101">
        <f>'BITÁCORA CALIDAD DE AGUA '!CP270</f>
        <v>0</v>
      </c>
      <c r="T719" s="138"/>
      <c r="U719" s="138"/>
      <c r="V719" s="138"/>
      <c r="W719" s="101">
        <f>INDEX('Tabla datos 1'!E719:V719,MATCH(DASHBOARD!$B$96,'Tabla datos 1'!$E$1:$V$1,0))</f>
        <v>0</v>
      </c>
      <c r="X719" s="101">
        <f>INDEX('Tabla datos 1'!E719:V719,MATCH(DASHBOARD!$B$275,'Tabla datos 1'!$E$1:$V$1,0))</f>
        <v>0</v>
      </c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</row>
    <row r="720" spans="1:164" s="99" customFormat="1" ht="12.2" customHeight="1" x14ac:dyDescent="0.25">
      <c r="A720" s="82">
        <v>719</v>
      </c>
      <c r="B720" s="100">
        <f t="shared" si="11"/>
        <v>46124</v>
      </c>
      <c r="C720" s="105" t="s">
        <v>135</v>
      </c>
      <c r="D720" s="102">
        <v>2</v>
      </c>
      <c r="E720" s="107">
        <f>'BITÁCORA CALIDAD DE AGUA '!AZ271</f>
        <v>0</v>
      </c>
      <c r="F720" s="107">
        <f>'BITÁCORA CALIDAD DE AGUA '!BC271</f>
        <v>0</v>
      </c>
      <c r="G720" s="107">
        <f>'BITÁCORA CALIDAD DE AGUA '!BF271</f>
        <v>0</v>
      </c>
      <c r="H720" s="107">
        <f>'BITÁCORA CALIDAD DE AGUA '!BI271</f>
        <v>0</v>
      </c>
      <c r="I720" s="107">
        <f>'BITÁCORA CALIDAD DE AGUA '!BL271</f>
        <v>0</v>
      </c>
      <c r="J720" s="107">
        <f>'BITÁCORA CALIDAD DE AGUA '!BO271</f>
        <v>0</v>
      </c>
      <c r="K720" s="107">
        <f>'BITÁCORA CALIDAD DE AGUA '!BR271</f>
        <v>0</v>
      </c>
      <c r="L720" s="107">
        <f>'BITÁCORA CALIDAD DE AGUA '!BU271</f>
        <v>0</v>
      </c>
      <c r="M720" s="107">
        <f>'BITÁCORA CALIDAD DE AGUA '!BX271</f>
        <v>0</v>
      </c>
      <c r="N720" s="107">
        <f>'BITÁCORA CALIDAD DE AGUA '!CA271</f>
        <v>0</v>
      </c>
      <c r="O720" s="107">
        <f>'BITÁCORA CALIDAD DE AGUA '!CD271</f>
        <v>0</v>
      </c>
      <c r="P720" s="101">
        <f>'BITÁCORA CALIDAD DE AGUA '!CG271</f>
        <v>0</v>
      </c>
      <c r="Q720" s="101">
        <f>'BITÁCORA CALIDAD DE AGUA '!CJ271</f>
        <v>0</v>
      </c>
      <c r="R720" s="101">
        <f>'BITÁCORA CALIDAD DE AGUA '!CM271</f>
        <v>0</v>
      </c>
      <c r="S720" s="101">
        <f>'BITÁCORA CALIDAD DE AGUA '!CP271</f>
        <v>0</v>
      </c>
      <c r="T720" s="138"/>
      <c r="U720" s="138"/>
      <c r="V720" s="138"/>
      <c r="W720" s="101">
        <f>INDEX('Tabla datos 1'!E720:V720,MATCH(DASHBOARD!$B$96,'Tabla datos 1'!$E$1:$V$1,0))</f>
        <v>0</v>
      </c>
      <c r="X720" s="101">
        <f>INDEX('Tabla datos 1'!E720:V720,MATCH(DASHBOARD!$B$275,'Tabla datos 1'!$E$1:$V$1,0))</f>
        <v>0</v>
      </c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</row>
    <row r="721" spans="1:35" s="99" customFormat="1" ht="12.2" customHeight="1" x14ac:dyDescent="0.25">
      <c r="A721" s="82">
        <v>720</v>
      </c>
      <c r="B721" s="100">
        <f t="shared" si="11"/>
        <v>46124</v>
      </c>
      <c r="C721" s="105" t="s">
        <v>136</v>
      </c>
      <c r="D721" s="102">
        <v>2</v>
      </c>
      <c r="E721" s="107">
        <f>'BITÁCORA CALIDAD DE AGUA '!AZ272</f>
        <v>0</v>
      </c>
      <c r="F721" s="107">
        <f>'BITÁCORA CALIDAD DE AGUA '!BC272</f>
        <v>0</v>
      </c>
      <c r="G721" s="107">
        <f>'BITÁCORA CALIDAD DE AGUA '!BF272</f>
        <v>0</v>
      </c>
      <c r="H721" s="107">
        <f>'BITÁCORA CALIDAD DE AGUA '!BI272</f>
        <v>0</v>
      </c>
      <c r="I721" s="107">
        <f>'BITÁCORA CALIDAD DE AGUA '!BL272</f>
        <v>0</v>
      </c>
      <c r="J721" s="107">
        <f>'BITÁCORA CALIDAD DE AGUA '!BO272</f>
        <v>0</v>
      </c>
      <c r="K721" s="107">
        <f>'BITÁCORA CALIDAD DE AGUA '!BR272</f>
        <v>0</v>
      </c>
      <c r="L721" s="107">
        <f>'BITÁCORA CALIDAD DE AGUA '!BU272</f>
        <v>0</v>
      </c>
      <c r="M721" s="107">
        <f>'BITÁCORA CALIDAD DE AGUA '!BX272</f>
        <v>0</v>
      </c>
      <c r="N721" s="107">
        <f>'BITÁCORA CALIDAD DE AGUA '!CA272</f>
        <v>0</v>
      </c>
      <c r="O721" s="107">
        <f>'BITÁCORA CALIDAD DE AGUA '!CD272</f>
        <v>0</v>
      </c>
      <c r="P721" s="101">
        <f>'BITÁCORA CALIDAD DE AGUA '!CG272</f>
        <v>0</v>
      </c>
      <c r="Q721" s="101">
        <f>'BITÁCORA CALIDAD DE AGUA '!CJ272</f>
        <v>0</v>
      </c>
      <c r="R721" s="101">
        <f>'BITÁCORA CALIDAD DE AGUA '!CM272</f>
        <v>0</v>
      </c>
      <c r="S721" s="101">
        <f>'BITÁCORA CALIDAD DE AGUA '!CP272</f>
        <v>0</v>
      </c>
      <c r="T721" s="138"/>
      <c r="U721" s="138"/>
      <c r="V721" s="138"/>
      <c r="W721" s="101">
        <f>INDEX('Tabla datos 1'!E721:V721,MATCH(DASHBOARD!$B$96,'Tabla datos 1'!$E$1:$V$1,0))</f>
        <v>0</v>
      </c>
      <c r="X721" s="101">
        <f>INDEX('Tabla datos 1'!E721:V721,MATCH(DASHBOARD!$B$275,'Tabla datos 1'!$E$1:$V$1,0))</f>
        <v>0</v>
      </c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</row>
    <row r="722" spans="1:35" s="99" customFormat="1" ht="12.2" customHeight="1" x14ac:dyDescent="0.25">
      <c r="A722" s="82">
        <v>721</v>
      </c>
      <c r="B722" s="100">
        <f t="shared" si="11"/>
        <v>46124</v>
      </c>
      <c r="C722" s="105" t="s">
        <v>137</v>
      </c>
      <c r="D722" s="102">
        <v>2</v>
      </c>
      <c r="E722" s="107">
        <f>'BITÁCORA CALIDAD DE AGUA '!AZ273</f>
        <v>0</v>
      </c>
      <c r="F722" s="107">
        <f>'BITÁCORA CALIDAD DE AGUA '!BC273</f>
        <v>0</v>
      </c>
      <c r="G722" s="107">
        <f>'BITÁCORA CALIDAD DE AGUA '!BF273</f>
        <v>0</v>
      </c>
      <c r="H722" s="107">
        <f>'BITÁCORA CALIDAD DE AGUA '!BI273</f>
        <v>0</v>
      </c>
      <c r="I722" s="107">
        <f>'BITÁCORA CALIDAD DE AGUA '!BL273</f>
        <v>0</v>
      </c>
      <c r="J722" s="107">
        <f>'BITÁCORA CALIDAD DE AGUA '!BO273</f>
        <v>0</v>
      </c>
      <c r="K722" s="107">
        <f>'BITÁCORA CALIDAD DE AGUA '!BR273</f>
        <v>0</v>
      </c>
      <c r="L722" s="107">
        <f>'BITÁCORA CALIDAD DE AGUA '!BU273</f>
        <v>0</v>
      </c>
      <c r="M722" s="107">
        <f>'BITÁCORA CALIDAD DE AGUA '!BX273</f>
        <v>0</v>
      </c>
      <c r="N722" s="107">
        <f>'BITÁCORA CALIDAD DE AGUA '!CA273</f>
        <v>0</v>
      </c>
      <c r="O722" s="107">
        <f>'BITÁCORA CALIDAD DE AGUA '!CD273</f>
        <v>0</v>
      </c>
      <c r="P722" s="101">
        <f>'BITÁCORA CALIDAD DE AGUA '!CG273</f>
        <v>0</v>
      </c>
      <c r="Q722" s="101">
        <f>'BITÁCORA CALIDAD DE AGUA '!CJ273</f>
        <v>0</v>
      </c>
      <c r="R722" s="101">
        <f>'BITÁCORA CALIDAD DE AGUA '!CM273</f>
        <v>0</v>
      </c>
      <c r="S722" s="101">
        <f>'BITÁCORA CALIDAD DE AGUA '!CP273</f>
        <v>0</v>
      </c>
      <c r="T722" s="138"/>
      <c r="U722" s="138"/>
      <c r="V722" s="138"/>
      <c r="W722" s="101">
        <f>INDEX('Tabla datos 1'!E722:V722,MATCH(DASHBOARD!$B$96,'Tabla datos 1'!$E$1:$V$1,0))</f>
        <v>0</v>
      </c>
      <c r="X722" s="101">
        <f>INDEX('Tabla datos 1'!E722:V722,MATCH(DASHBOARD!$B$275,'Tabla datos 1'!$E$1:$V$1,0))</f>
        <v>0</v>
      </c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</row>
    <row r="723" spans="1:35" s="99" customFormat="1" ht="12.2" customHeight="1" x14ac:dyDescent="0.25">
      <c r="A723" s="82">
        <v>722</v>
      </c>
      <c r="B723" s="100">
        <f t="shared" si="11"/>
        <v>46124</v>
      </c>
      <c r="C723" s="105" t="s">
        <v>138</v>
      </c>
      <c r="D723" s="102">
        <v>2</v>
      </c>
      <c r="E723" s="107">
        <f>'BITÁCORA CALIDAD DE AGUA '!AZ274</f>
        <v>0</v>
      </c>
      <c r="F723" s="107">
        <f>'BITÁCORA CALIDAD DE AGUA '!BC274</f>
        <v>0</v>
      </c>
      <c r="G723" s="107">
        <f>'BITÁCORA CALIDAD DE AGUA '!BF274</f>
        <v>0</v>
      </c>
      <c r="H723" s="107">
        <f>'BITÁCORA CALIDAD DE AGUA '!BI274</f>
        <v>0</v>
      </c>
      <c r="I723" s="107">
        <f>'BITÁCORA CALIDAD DE AGUA '!BL274</f>
        <v>0</v>
      </c>
      <c r="J723" s="107">
        <f>'BITÁCORA CALIDAD DE AGUA '!BO274</f>
        <v>0</v>
      </c>
      <c r="K723" s="107">
        <f>'BITÁCORA CALIDAD DE AGUA '!BR274</f>
        <v>0</v>
      </c>
      <c r="L723" s="107">
        <f>'BITÁCORA CALIDAD DE AGUA '!BU274</f>
        <v>0</v>
      </c>
      <c r="M723" s="107">
        <f>'BITÁCORA CALIDAD DE AGUA '!BX274</f>
        <v>0</v>
      </c>
      <c r="N723" s="107">
        <f>'BITÁCORA CALIDAD DE AGUA '!CA274</f>
        <v>0</v>
      </c>
      <c r="O723" s="107">
        <f>'BITÁCORA CALIDAD DE AGUA '!CD274</f>
        <v>0</v>
      </c>
      <c r="P723" s="101">
        <f>'BITÁCORA CALIDAD DE AGUA '!CG274</f>
        <v>0</v>
      </c>
      <c r="Q723" s="101">
        <f>'BITÁCORA CALIDAD DE AGUA '!CJ274</f>
        <v>0</v>
      </c>
      <c r="R723" s="101">
        <f>'BITÁCORA CALIDAD DE AGUA '!CM274</f>
        <v>0</v>
      </c>
      <c r="S723" s="101">
        <f>'BITÁCORA CALIDAD DE AGUA '!CP274</f>
        <v>0</v>
      </c>
      <c r="T723" s="138"/>
      <c r="U723" s="138"/>
      <c r="V723" s="138"/>
      <c r="W723" s="101">
        <f>INDEX('Tabla datos 1'!E723:V723,MATCH(DASHBOARD!$B$96,'Tabla datos 1'!$E$1:$V$1,0))</f>
        <v>0</v>
      </c>
      <c r="X723" s="101">
        <f>INDEX('Tabla datos 1'!E723:V723,MATCH(DASHBOARD!$B$275,'Tabla datos 1'!$E$1:$V$1,0))</f>
        <v>0</v>
      </c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</row>
    <row r="724" spans="1:35" s="99" customFormat="1" ht="12.2" customHeight="1" x14ac:dyDescent="0.25">
      <c r="A724" s="82">
        <v>723</v>
      </c>
      <c r="B724" s="100">
        <f t="shared" si="11"/>
        <v>46124</v>
      </c>
      <c r="C724" s="105" t="s">
        <v>139</v>
      </c>
      <c r="D724" s="102">
        <v>2</v>
      </c>
      <c r="E724" s="107">
        <f>'BITÁCORA CALIDAD DE AGUA '!AZ275</f>
        <v>0</v>
      </c>
      <c r="F724" s="107">
        <f>'BITÁCORA CALIDAD DE AGUA '!BC275</f>
        <v>0</v>
      </c>
      <c r="G724" s="107">
        <f>'BITÁCORA CALIDAD DE AGUA '!BF275</f>
        <v>0</v>
      </c>
      <c r="H724" s="107">
        <f>'BITÁCORA CALIDAD DE AGUA '!BI275</f>
        <v>0</v>
      </c>
      <c r="I724" s="107">
        <f>'BITÁCORA CALIDAD DE AGUA '!BL275</f>
        <v>0</v>
      </c>
      <c r="J724" s="107">
        <f>'BITÁCORA CALIDAD DE AGUA '!BO275</f>
        <v>0</v>
      </c>
      <c r="K724" s="107">
        <f>'BITÁCORA CALIDAD DE AGUA '!BR275</f>
        <v>0</v>
      </c>
      <c r="L724" s="107">
        <f>'BITÁCORA CALIDAD DE AGUA '!BU275</f>
        <v>0</v>
      </c>
      <c r="M724" s="107">
        <f>'BITÁCORA CALIDAD DE AGUA '!BX275</f>
        <v>0</v>
      </c>
      <c r="N724" s="107">
        <f>'BITÁCORA CALIDAD DE AGUA '!CA275</f>
        <v>0</v>
      </c>
      <c r="O724" s="107">
        <f>'BITÁCORA CALIDAD DE AGUA '!CD275</f>
        <v>0</v>
      </c>
      <c r="P724" s="101">
        <f>'BITÁCORA CALIDAD DE AGUA '!CG275</f>
        <v>0</v>
      </c>
      <c r="Q724" s="101">
        <f>'BITÁCORA CALIDAD DE AGUA '!CJ275</f>
        <v>0</v>
      </c>
      <c r="R724" s="101">
        <f>'BITÁCORA CALIDAD DE AGUA '!CM275</f>
        <v>0</v>
      </c>
      <c r="S724" s="101">
        <f>'BITÁCORA CALIDAD DE AGUA '!CP275</f>
        <v>0</v>
      </c>
      <c r="T724" s="138"/>
      <c r="U724" s="138"/>
      <c r="V724" s="138"/>
      <c r="W724" s="101">
        <f>INDEX('Tabla datos 1'!E724:V724,MATCH(DASHBOARD!$B$96,'Tabla datos 1'!$E$1:$V$1,0))</f>
        <v>0</v>
      </c>
      <c r="X724" s="101">
        <f>INDEX('Tabla datos 1'!E724:V724,MATCH(DASHBOARD!$B$275,'Tabla datos 1'!$E$1:$V$1,0))</f>
        <v>0</v>
      </c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</row>
    <row r="725" spans="1:35" s="99" customFormat="1" ht="12.2" customHeight="1" x14ac:dyDescent="0.25">
      <c r="A725" s="82">
        <v>724</v>
      </c>
      <c r="B725" s="100">
        <f t="shared" si="11"/>
        <v>46124</v>
      </c>
      <c r="C725" s="105" t="s">
        <v>140</v>
      </c>
      <c r="D725" s="102">
        <v>2</v>
      </c>
      <c r="E725" s="107">
        <f>'BITÁCORA CALIDAD DE AGUA '!AZ276</f>
        <v>0</v>
      </c>
      <c r="F725" s="107">
        <f>'BITÁCORA CALIDAD DE AGUA '!BC276</f>
        <v>0</v>
      </c>
      <c r="G725" s="107">
        <f>'BITÁCORA CALIDAD DE AGUA '!BF276</f>
        <v>0</v>
      </c>
      <c r="H725" s="107">
        <f>'BITÁCORA CALIDAD DE AGUA '!BI276</f>
        <v>0</v>
      </c>
      <c r="I725" s="107">
        <f>'BITÁCORA CALIDAD DE AGUA '!BL276</f>
        <v>0</v>
      </c>
      <c r="J725" s="107">
        <f>'BITÁCORA CALIDAD DE AGUA '!BO276</f>
        <v>0</v>
      </c>
      <c r="K725" s="107">
        <f>'BITÁCORA CALIDAD DE AGUA '!BR276</f>
        <v>0</v>
      </c>
      <c r="L725" s="107">
        <f>'BITÁCORA CALIDAD DE AGUA '!BU276</f>
        <v>0</v>
      </c>
      <c r="M725" s="107">
        <f>'BITÁCORA CALIDAD DE AGUA '!BX276</f>
        <v>0</v>
      </c>
      <c r="N725" s="107">
        <f>'BITÁCORA CALIDAD DE AGUA '!CA276</f>
        <v>0</v>
      </c>
      <c r="O725" s="107">
        <f>'BITÁCORA CALIDAD DE AGUA '!CD276</f>
        <v>0</v>
      </c>
      <c r="P725" s="101">
        <f>'BITÁCORA CALIDAD DE AGUA '!CG276</f>
        <v>0</v>
      </c>
      <c r="Q725" s="101">
        <f>'BITÁCORA CALIDAD DE AGUA '!CJ276</f>
        <v>0</v>
      </c>
      <c r="R725" s="101">
        <f>'BITÁCORA CALIDAD DE AGUA '!CM276</f>
        <v>0</v>
      </c>
      <c r="S725" s="101">
        <f>'BITÁCORA CALIDAD DE AGUA '!CP276</f>
        <v>0</v>
      </c>
      <c r="T725" s="138"/>
      <c r="U725" s="138"/>
      <c r="V725" s="138"/>
      <c r="W725" s="101">
        <f>INDEX('Tabla datos 1'!E725:V725,MATCH(DASHBOARD!$B$96,'Tabla datos 1'!$E$1:$V$1,0))</f>
        <v>0</v>
      </c>
      <c r="X725" s="101">
        <f>INDEX('Tabla datos 1'!E725:V725,MATCH(DASHBOARD!$B$275,'Tabla datos 1'!$E$1:$V$1,0))</f>
        <v>0</v>
      </c>
      <c r="Y725" s="42"/>
      <c r="Z725" s="42"/>
      <c r="AA725" s="42"/>
      <c r="AB725" s="42"/>
      <c r="AC725" s="42"/>
      <c r="AD725" s="42"/>
      <c r="AE725" s="42"/>
      <c r="AF725" s="42"/>
      <c r="AG725" s="42"/>
      <c r="AH725" s="42"/>
      <c r="AI725" s="42"/>
    </row>
    <row r="726" spans="1:35" s="99" customFormat="1" ht="12.2" customHeight="1" x14ac:dyDescent="0.25">
      <c r="A726" s="82">
        <v>725</v>
      </c>
      <c r="B726" s="100">
        <f t="shared" si="11"/>
        <v>46124</v>
      </c>
      <c r="C726" s="105" t="s">
        <v>141</v>
      </c>
      <c r="D726" s="102">
        <v>2</v>
      </c>
      <c r="E726" s="107">
        <f>'BITÁCORA CALIDAD DE AGUA '!AZ277</f>
        <v>0</v>
      </c>
      <c r="F726" s="107">
        <f>'BITÁCORA CALIDAD DE AGUA '!BC277</f>
        <v>0</v>
      </c>
      <c r="G726" s="107">
        <f>'BITÁCORA CALIDAD DE AGUA '!BF277</f>
        <v>0</v>
      </c>
      <c r="H726" s="107">
        <f>'BITÁCORA CALIDAD DE AGUA '!BI277</f>
        <v>0</v>
      </c>
      <c r="I726" s="107">
        <f>'BITÁCORA CALIDAD DE AGUA '!BL277</f>
        <v>0</v>
      </c>
      <c r="J726" s="107">
        <f>'BITÁCORA CALIDAD DE AGUA '!BO277</f>
        <v>0</v>
      </c>
      <c r="K726" s="107">
        <f>'BITÁCORA CALIDAD DE AGUA '!BR277</f>
        <v>0</v>
      </c>
      <c r="L726" s="107">
        <f>'BITÁCORA CALIDAD DE AGUA '!BU277</f>
        <v>0</v>
      </c>
      <c r="M726" s="107">
        <f>'BITÁCORA CALIDAD DE AGUA '!BX277</f>
        <v>0</v>
      </c>
      <c r="N726" s="107">
        <f>'BITÁCORA CALIDAD DE AGUA '!CA277</f>
        <v>0</v>
      </c>
      <c r="O726" s="107">
        <f>'BITÁCORA CALIDAD DE AGUA '!CD277</f>
        <v>0</v>
      </c>
      <c r="P726" s="101">
        <f>'BITÁCORA CALIDAD DE AGUA '!CG277</f>
        <v>0</v>
      </c>
      <c r="Q726" s="101">
        <f>'BITÁCORA CALIDAD DE AGUA '!CJ277</f>
        <v>0</v>
      </c>
      <c r="R726" s="101">
        <f>'BITÁCORA CALIDAD DE AGUA '!CM277</f>
        <v>0</v>
      </c>
      <c r="S726" s="101">
        <f>'BITÁCORA CALIDAD DE AGUA '!CP277</f>
        <v>0</v>
      </c>
      <c r="T726" s="138"/>
      <c r="U726" s="138"/>
      <c r="V726" s="138"/>
      <c r="W726" s="101">
        <f>INDEX('Tabla datos 1'!E726:V726,MATCH(DASHBOARD!$B$96,'Tabla datos 1'!$E$1:$V$1,0))</f>
        <v>0</v>
      </c>
      <c r="X726" s="101">
        <f>INDEX('Tabla datos 1'!E726:V726,MATCH(DASHBOARD!$B$275,'Tabla datos 1'!$E$1:$V$1,0))</f>
        <v>0</v>
      </c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</row>
    <row r="727" spans="1:35" s="99" customFormat="1" ht="12.2" customHeight="1" x14ac:dyDescent="0.25">
      <c r="A727" s="82">
        <v>726</v>
      </c>
      <c r="B727" s="100">
        <f t="shared" si="11"/>
        <v>46124</v>
      </c>
      <c r="C727" s="105" t="s">
        <v>142</v>
      </c>
      <c r="D727" s="102">
        <v>2</v>
      </c>
      <c r="E727" s="107">
        <f>'BITÁCORA CALIDAD DE AGUA '!AZ278</f>
        <v>0</v>
      </c>
      <c r="F727" s="107">
        <f>'BITÁCORA CALIDAD DE AGUA '!BC278</f>
        <v>0</v>
      </c>
      <c r="G727" s="107">
        <f>'BITÁCORA CALIDAD DE AGUA '!BF278</f>
        <v>0</v>
      </c>
      <c r="H727" s="107">
        <f>'BITÁCORA CALIDAD DE AGUA '!BI278</f>
        <v>0</v>
      </c>
      <c r="I727" s="107">
        <f>'BITÁCORA CALIDAD DE AGUA '!BL278</f>
        <v>0</v>
      </c>
      <c r="J727" s="107">
        <f>'BITÁCORA CALIDAD DE AGUA '!BO278</f>
        <v>0</v>
      </c>
      <c r="K727" s="107">
        <f>'BITÁCORA CALIDAD DE AGUA '!BR278</f>
        <v>0</v>
      </c>
      <c r="L727" s="107">
        <f>'BITÁCORA CALIDAD DE AGUA '!BU278</f>
        <v>0</v>
      </c>
      <c r="M727" s="107">
        <f>'BITÁCORA CALIDAD DE AGUA '!BX278</f>
        <v>0</v>
      </c>
      <c r="N727" s="107">
        <f>'BITÁCORA CALIDAD DE AGUA '!CA278</f>
        <v>0</v>
      </c>
      <c r="O727" s="107">
        <f>'BITÁCORA CALIDAD DE AGUA '!CD278</f>
        <v>0</v>
      </c>
      <c r="P727" s="101">
        <f>'BITÁCORA CALIDAD DE AGUA '!CG278</f>
        <v>0</v>
      </c>
      <c r="Q727" s="101">
        <f>'BITÁCORA CALIDAD DE AGUA '!CJ278</f>
        <v>0</v>
      </c>
      <c r="R727" s="101">
        <f>'BITÁCORA CALIDAD DE AGUA '!CM278</f>
        <v>0</v>
      </c>
      <c r="S727" s="101">
        <f>'BITÁCORA CALIDAD DE AGUA '!CP278</f>
        <v>0</v>
      </c>
      <c r="T727" s="138"/>
      <c r="U727" s="138"/>
      <c r="V727" s="138"/>
      <c r="W727" s="101">
        <f>INDEX('Tabla datos 1'!E727:V727,MATCH(DASHBOARD!$B$96,'Tabla datos 1'!$E$1:$V$1,0))</f>
        <v>0</v>
      </c>
      <c r="X727" s="101">
        <f>INDEX('Tabla datos 1'!E727:V727,MATCH(DASHBOARD!$B$275,'Tabla datos 1'!$E$1:$V$1,0))</f>
        <v>0</v>
      </c>
      <c r="Y727" s="42"/>
      <c r="Z727" s="42"/>
      <c r="AA727" s="42"/>
      <c r="AB727" s="42"/>
      <c r="AC727" s="42"/>
      <c r="AD727" s="42"/>
      <c r="AE727" s="42"/>
      <c r="AF727" s="42"/>
      <c r="AG727" s="42"/>
      <c r="AH727" s="42"/>
      <c r="AI727" s="42"/>
    </row>
    <row r="728" spans="1:35" s="99" customFormat="1" ht="12.2" customHeight="1" x14ac:dyDescent="0.25">
      <c r="A728" s="82">
        <v>727</v>
      </c>
      <c r="B728" s="100">
        <f t="shared" si="11"/>
        <v>46124</v>
      </c>
      <c r="C728" s="105" t="s">
        <v>143</v>
      </c>
      <c r="D728" s="102">
        <v>2</v>
      </c>
      <c r="E728" s="107">
        <f>'BITÁCORA CALIDAD DE AGUA '!AZ279</f>
        <v>0</v>
      </c>
      <c r="F728" s="107">
        <f>'BITÁCORA CALIDAD DE AGUA '!BC279</f>
        <v>0</v>
      </c>
      <c r="G728" s="107">
        <f>'BITÁCORA CALIDAD DE AGUA '!BF279</f>
        <v>0</v>
      </c>
      <c r="H728" s="107">
        <f>'BITÁCORA CALIDAD DE AGUA '!BI279</f>
        <v>0</v>
      </c>
      <c r="I728" s="107">
        <f>'BITÁCORA CALIDAD DE AGUA '!BL279</f>
        <v>0</v>
      </c>
      <c r="J728" s="107">
        <f>'BITÁCORA CALIDAD DE AGUA '!BO279</f>
        <v>0</v>
      </c>
      <c r="K728" s="107">
        <f>'BITÁCORA CALIDAD DE AGUA '!BR279</f>
        <v>0</v>
      </c>
      <c r="L728" s="107">
        <f>'BITÁCORA CALIDAD DE AGUA '!BU279</f>
        <v>0</v>
      </c>
      <c r="M728" s="107">
        <f>'BITÁCORA CALIDAD DE AGUA '!BX279</f>
        <v>0</v>
      </c>
      <c r="N728" s="107">
        <f>'BITÁCORA CALIDAD DE AGUA '!CA279</f>
        <v>0</v>
      </c>
      <c r="O728" s="107">
        <f>'BITÁCORA CALIDAD DE AGUA '!CD279</f>
        <v>0</v>
      </c>
      <c r="P728" s="101">
        <f>'BITÁCORA CALIDAD DE AGUA '!CG279</f>
        <v>0</v>
      </c>
      <c r="Q728" s="101">
        <f>'BITÁCORA CALIDAD DE AGUA '!CJ279</f>
        <v>0</v>
      </c>
      <c r="R728" s="101">
        <f>'BITÁCORA CALIDAD DE AGUA '!CM279</f>
        <v>0</v>
      </c>
      <c r="S728" s="101">
        <f>'BITÁCORA CALIDAD DE AGUA '!CP279</f>
        <v>0</v>
      </c>
      <c r="T728" s="138"/>
      <c r="U728" s="138"/>
      <c r="V728" s="138"/>
      <c r="W728" s="101">
        <f>INDEX('Tabla datos 1'!E728:V728,MATCH(DASHBOARD!$B$96,'Tabla datos 1'!$E$1:$V$1,0))</f>
        <v>0</v>
      </c>
      <c r="X728" s="101">
        <f>INDEX('Tabla datos 1'!E728:V728,MATCH(DASHBOARD!$B$275,'Tabla datos 1'!$E$1:$V$1,0))</f>
        <v>0</v>
      </c>
      <c r="Y728" s="42"/>
      <c r="Z728" s="42"/>
      <c r="AA728" s="42"/>
      <c r="AB728" s="42"/>
      <c r="AC728" s="42"/>
      <c r="AD728" s="42"/>
      <c r="AE728" s="42"/>
      <c r="AF728" s="42"/>
      <c r="AG728" s="42"/>
      <c r="AH728" s="42"/>
      <c r="AI728" s="42"/>
    </row>
    <row r="729" spans="1:35" s="99" customFormat="1" ht="12.2" customHeight="1" x14ac:dyDescent="0.25">
      <c r="A729" s="82">
        <v>728</v>
      </c>
      <c r="B729" s="100">
        <f t="shared" si="11"/>
        <v>46124</v>
      </c>
      <c r="C729" s="105" t="s">
        <v>144</v>
      </c>
      <c r="D729" s="102">
        <v>2</v>
      </c>
      <c r="E729" s="107">
        <f>'BITÁCORA CALIDAD DE AGUA '!AZ280</f>
        <v>0</v>
      </c>
      <c r="F729" s="107">
        <f>'BITÁCORA CALIDAD DE AGUA '!BC280</f>
        <v>0</v>
      </c>
      <c r="G729" s="107">
        <f>'BITÁCORA CALIDAD DE AGUA '!BF280</f>
        <v>0</v>
      </c>
      <c r="H729" s="107">
        <f>'BITÁCORA CALIDAD DE AGUA '!BI280</f>
        <v>0</v>
      </c>
      <c r="I729" s="107">
        <f>'BITÁCORA CALIDAD DE AGUA '!BL280</f>
        <v>0</v>
      </c>
      <c r="J729" s="107">
        <f>'BITÁCORA CALIDAD DE AGUA '!BO280</f>
        <v>0</v>
      </c>
      <c r="K729" s="107">
        <f>'BITÁCORA CALIDAD DE AGUA '!BR280</f>
        <v>0</v>
      </c>
      <c r="L729" s="107">
        <f>'BITÁCORA CALIDAD DE AGUA '!BU280</f>
        <v>0</v>
      </c>
      <c r="M729" s="107">
        <f>'BITÁCORA CALIDAD DE AGUA '!BX280</f>
        <v>0</v>
      </c>
      <c r="N729" s="107">
        <f>'BITÁCORA CALIDAD DE AGUA '!CA280</f>
        <v>0</v>
      </c>
      <c r="O729" s="107">
        <f>'BITÁCORA CALIDAD DE AGUA '!CD280</f>
        <v>0</v>
      </c>
      <c r="P729" s="101">
        <f>'BITÁCORA CALIDAD DE AGUA '!CG280</f>
        <v>0</v>
      </c>
      <c r="Q729" s="101">
        <f>'BITÁCORA CALIDAD DE AGUA '!CJ280</f>
        <v>0</v>
      </c>
      <c r="R729" s="101">
        <f>'BITÁCORA CALIDAD DE AGUA '!CM280</f>
        <v>0</v>
      </c>
      <c r="S729" s="101">
        <f>'BITÁCORA CALIDAD DE AGUA '!CP280</f>
        <v>0</v>
      </c>
      <c r="T729" s="138"/>
      <c r="U729" s="138"/>
      <c r="V729" s="138"/>
      <c r="W729" s="101">
        <f>INDEX('Tabla datos 1'!E729:V729,MATCH(DASHBOARD!$B$96,'Tabla datos 1'!$E$1:$V$1,0))</f>
        <v>0</v>
      </c>
      <c r="X729" s="101">
        <f>INDEX('Tabla datos 1'!E729:V729,MATCH(DASHBOARD!$B$275,'Tabla datos 1'!$E$1:$V$1,0))</f>
        <v>0</v>
      </c>
      <c r="Y729" s="42"/>
      <c r="Z729" s="42"/>
      <c r="AA729" s="42"/>
      <c r="AB729" s="42"/>
      <c r="AC729" s="42"/>
      <c r="AD729" s="42"/>
      <c r="AE729" s="42"/>
      <c r="AF729" s="42"/>
      <c r="AG729" s="42"/>
      <c r="AH729" s="42"/>
      <c r="AI729" s="42"/>
    </row>
    <row r="730" spans="1:35" s="99" customFormat="1" ht="12.2" customHeight="1" x14ac:dyDescent="0.25">
      <c r="A730" s="82">
        <v>729</v>
      </c>
      <c r="B730" s="100">
        <f t="shared" si="11"/>
        <v>46124</v>
      </c>
      <c r="C730" s="105" t="s">
        <v>145</v>
      </c>
      <c r="D730" s="102">
        <v>2</v>
      </c>
      <c r="E730" s="107">
        <f>'BITÁCORA CALIDAD DE AGUA '!AZ281</f>
        <v>0</v>
      </c>
      <c r="F730" s="107">
        <f>'BITÁCORA CALIDAD DE AGUA '!BC281</f>
        <v>0</v>
      </c>
      <c r="G730" s="107">
        <f>'BITÁCORA CALIDAD DE AGUA '!BF281</f>
        <v>0</v>
      </c>
      <c r="H730" s="107">
        <f>'BITÁCORA CALIDAD DE AGUA '!BI281</f>
        <v>0</v>
      </c>
      <c r="I730" s="107">
        <f>'BITÁCORA CALIDAD DE AGUA '!BL281</f>
        <v>0</v>
      </c>
      <c r="J730" s="107">
        <f>'BITÁCORA CALIDAD DE AGUA '!BO281</f>
        <v>0</v>
      </c>
      <c r="K730" s="107">
        <f>'BITÁCORA CALIDAD DE AGUA '!BR281</f>
        <v>0</v>
      </c>
      <c r="L730" s="107">
        <f>'BITÁCORA CALIDAD DE AGUA '!BU281</f>
        <v>0</v>
      </c>
      <c r="M730" s="107">
        <f>'BITÁCORA CALIDAD DE AGUA '!BX281</f>
        <v>0</v>
      </c>
      <c r="N730" s="107">
        <f>'BITÁCORA CALIDAD DE AGUA '!CA281</f>
        <v>0</v>
      </c>
      <c r="O730" s="107">
        <f>'BITÁCORA CALIDAD DE AGUA '!CD281</f>
        <v>0</v>
      </c>
      <c r="P730" s="101">
        <f>'BITÁCORA CALIDAD DE AGUA '!CG281</f>
        <v>0</v>
      </c>
      <c r="Q730" s="101">
        <f>'BITÁCORA CALIDAD DE AGUA '!CJ281</f>
        <v>0</v>
      </c>
      <c r="R730" s="101">
        <f>'BITÁCORA CALIDAD DE AGUA '!CM281</f>
        <v>0</v>
      </c>
      <c r="S730" s="101">
        <f>'BITÁCORA CALIDAD DE AGUA '!CP281</f>
        <v>0</v>
      </c>
      <c r="T730" s="138"/>
      <c r="U730" s="138"/>
      <c r="V730" s="138"/>
      <c r="W730" s="101">
        <f>INDEX('Tabla datos 1'!E730:V730,MATCH(DASHBOARD!$B$96,'Tabla datos 1'!$E$1:$V$1,0))</f>
        <v>0</v>
      </c>
      <c r="X730" s="101">
        <f>INDEX('Tabla datos 1'!E730:V730,MATCH(DASHBOARD!$B$275,'Tabla datos 1'!$E$1:$V$1,0))</f>
        <v>0</v>
      </c>
      <c r="Y730" s="42"/>
      <c r="Z730" s="42"/>
      <c r="AA730" s="42"/>
      <c r="AB730" s="42"/>
      <c r="AC730" s="42"/>
      <c r="AD730" s="42"/>
      <c r="AE730" s="42"/>
      <c r="AF730" s="42"/>
      <c r="AG730" s="42"/>
      <c r="AH730" s="42"/>
      <c r="AI730" s="42"/>
    </row>
    <row r="731" spans="1:35" s="99" customFormat="1" ht="12.2" customHeight="1" x14ac:dyDescent="0.25">
      <c r="A731" s="82">
        <v>730</v>
      </c>
      <c r="B731" s="100">
        <f t="shared" si="11"/>
        <v>46124</v>
      </c>
      <c r="C731" s="105" t="s">
        <v>146</v>
      </c>
      <c r="D731" s="102">
        <v>2</v>
      </c>
      <c r="E731" s="107">
        <f>'BITÁCORA CALIDAD DE AGUA '!AZ282</f>
        <v>0</v>
      </c>
      <c r="F731" s="107">
        <f>'BITÁCORA CALIDAD DE AGUA '!BC282</f>
        <v>0</v>
      </c>
      <c r="G731" s="107">
        <f>'BITÁCORA CALIDAD DE AGUA '!BF282</f>
        <v>0</v>
      </c>
      <c r="H731" s="107">
        <f>'BITÁCORA CALIDAD DE AGUA '!BI282</f>
        <v>0</v>
      </c>
      <c r="I731" s="107">
        <f>'BITÁCORA CALIDAD DE AGUA '!BL282</f>
        <v>0</v>
      </c>
      <c r="J731" s="107">
        <f>'BITÁCORA CALIDAD DE AGUA '!BO282</f>
        <v>0</v>
      </c>
      <c r="K731" s="107">
        <f>'BITÁCORA CALIDAD DE AGUA '!BR282</f>
        <v>0</v>
      </c>
      <c r="L731" s="107">
        <f>'BITÁCORA CALIDAD DE AGUA '!BU282</f>
        <v>0</v>
      </c>
      <c r="M731" s="107">
        <f>'BITÁCORA CALIDAD DE AGUA '!BX282</f>
        <v>0</v>
      </c>
      <c r="N731" s="107">
        <f>'BITÁCORA CALIDAD DE AGUA '!CA282</f>
        <v>0</v>
      </c>
      <c r="O731" s="107">
        <f>'BITÁCORA CALIDAD DE AGUA '!CD282</f>
        <v>0</v>
      </c>
      <c r="P731" s="101">
        <f>'BITÁCORA CALIDAD DE AGUA '!CG282</f>
        <v>0</v>
      </c>
      <c r="Q731" s="101">
        <f>'BITÁCORA CALIDAD DE AGUA '!CJ282</f>
        <v>0</v>
      </c>
      <c r="R731" s="101">
        <f>'BITÁCORA CALIDAD DE AGUA '!CM282</f>
        <v>0</v>
      </c>
      <c r="S731" s="101">
        <f>'BITÁCORA CALIDAD DE AGUA '!CP282</f>
        <v>0</v>
      </c>
      <c r="T731" s="138"/>
      <c r="U731" s="138"/>
      <c r="V731" s="138"/>
      <c r="W731" s="101">
        <f>INDEX('Tabla datos 1'!E731:V731,MATCH(DASHBOARD!$B$96,'Tabla datos 1'!$E$1:$V$1,0))</f>
        <v>0</v>
      </c>
      <c r="X731" s="101">
        <f>INDEX('Tabla datos 1'!E731:V731,MATCH(DASHBOARD!$B$275,'Tabla datos 1'!$E$1:$V$1,0))</f>
        <v>0</v>
      </c>
      <c r="Y731" s="42"/>
      <c r="Z731" s="42"/>
      <c r="AA731" s="42"/>
      <c r="AB731" s="42"/>
      <c r="AC731" s="42"/>
      <c r="AD731" s="42"/>
      <c r="AE731" s="42"/>
      <c r="AF731" s="42"/>
      <c r="AG731" s="42"/>
      <c r="AH731" s="42"/>
      <c r="AI731" s="42"/>
    </row>
    <row r="732" spans="1:35" s="99" customFormat="1" x14ac:dyDescent="0.25">
      <c r="A732" s="82">
        <v>731</v>
      </c>
      <c r="B732" s="100">
        <f t="shared" si="11"/>
        <v>46124</v>
      </c>
      <c r="C732" s="105" t="s">
        <v>147</v>
      </c>
      <c r="D732" s="102">
        <v>2</v>
      </c>
      <c r="E732" s="107">
        <f>'BITÁCORA CALIDAD DE AGUA '!AZ283</f>
        <v>0</v>
      </c>
      <c r="F732" s="107">
        <f>'BITÁCORA CALIDAD DE AGUA '!BC283</f>
        <v>0</v>
      </c>
      <c r="G732" s="107">
        <f>'BITÁCORA CALIDAD DE AGUA '!BF283</f>
        <v>0</v>
      </c>
      <c r="H732" s="107">
        <f>'BITÁCORA CALIDAD DE AGUA '!BI283</f>
        <v>0</v>
      </c>
      <c r="I732" s="107">
        <f>'BITÁCORA CALIDAD DE AGUA '!BL283</f>
        <v>0</v>
      </c>
      <c r="J732" s="107">
        <f>'BITÁCORA CALIDAD DE AGUA '!BO283</f>
        <v>0</v>
      </c>
      <c r="K732" s="107">
        <f>'BITÁCORA CALIDAD DE AGUA '!BR283</f>
        <v>0</v>
      </c>
      <c r="L732" s="107">
        <f>'BITÁCORA CALIDAD DE AGUA '!BU283</f>
        <v>0</v>
      </c>
      <c r="M732" s="107">
        <f>'BITÁCORA CALIDAD DE AGUA '!BX283</f>
        <v>0</v>
      </c>
      <c r="N732" s="107">
        <f>'BITÁCORA CALIDAD DE AGUA '!CA283</f>
        <v>0</v>
      </c>
      <c r="O732" s="107">
        <f>'BITÁCORA CALIDAD DE AGUA '!CD283</f>
        <v>0</v>
      </c>
      <c r="P732" s="101">
        <f>'BITÁCORA CALIDAD DE AGUA '!CG283</f>
        <v>0</v>
      </c>
      <c r="Q732" s="101">
        <f>'BITÁCORA CALIDAD DE AGUA '!CJ283</f>
        <v>0</v>
      </c>
      <c r="R732" s="101">
        <f>'BITÁCORA CALIDAD DE AGUA '!CM283</f>
        <v>0</v>
      </c>
      <c r="S732" s="101">
        <f>'BITÁCORA CALIDAD DE AGUA '!CP283</f>
        <v>0</v>
      </c>
      <c r="T732" s="138"/>
      <c r="U732" s="138"/>
      <c r="V732" s="138"/>
      <c r="W732" s="101">
        <f>INDEX('Tabla datos 1'!E732:V732,MATCH(DASHBOARD!$B$96,'Tabla datos 1'!$E$1:$V$1,0))</f>
        <v>0</v>
      </c>
      <c r="X732" s="101">
        <f>INDEX('Tabla datos 1'!E732:V732,MATCH(DASHBOARD!$B$275,'Tabla datos 1'!$E$1:$V$1,0))</f>
        <v>0</v>
      </c>
      <c r="Y732" s="42"/>
      <c r="Z732" s="42"/>
      <c r="AA732" s="42"/>
      <c r="AB732" s="42"/>
      <c r="AC732" s="42"/>
      <c r="AD732" s="42"/>
      <c r="AE732" s="42"/>
      <c r="AF732" s="42"/>
      <c r="AG732" s="42"/>
      <c r="AH732" s="42"/>
      <c r="AI732" s="42"/>
    </row>
    <row r="733" spans="1:35" s="99" customFormat="1" x14ac:dyDescent="0.25">
      <c r="A733" s="82">
        <v>732</v>
      </c>
      <c r="B733" s="100">
        <f t="shared" si="11"/>
        <v>46124</v>
      </c>
      <c r="C733" s="105" t="s">
        <v>148</v>
      </c>
      <c r="D733" s="102">
        <v>2</v>
      </c>
      <c r="E733" s="107">
        <f>'BITÁCORA CALIDAD DE AGUA '!AZ284</f>
        <v>0</v>
      </c>
      <c r="F733" s="107">
        <f>'BITÁCORA CALIDAD DE AGUA '!BC284</f>
        <v>0</v>
      </c>
      <c r="G733" s="107">
        <f>'BITÁCORA CALIDAD DE AGUA '!BF284</f>
        <v>0</v>
      </c>
      <c r="H733" s="107">
        <f>'BITÁCORA CALIDAD DE AGUA '!BI284</f>
        <v>0</v>
      </c>
      <c r="I733" s="107">
        <f>'BITÁCORA CALIDAD DE AGUA '!BL284</f>
        <v>0</v>
      </c>
      <c r="J733" s="107">
        <f>'BITÁCORA CALIDAD DE AGUA '!BO284</f>
        <v>0</v>
      </c>
      <c r="K733" s="107">
        <f>'BITÁCORA CALIDAD DE AGUA '!BR284</f>
        <v>0</v>
      </c>
      <c r="L733" s="107">
        <f>'BITÁCORA CALIDAD DE AGUA '!BU284</f>
        <v>0</v>
      </c>
      <c r="M733" s="107">
        <f>'BITÁCORA CALIDAD DE AGUA '!BX284</f>
        <v>0</v>
      </c>
      <c r="N733" s="107">
        <f>'BITÁCORA CALIDAD DE AGUA '!CA284</f>
        <v>0</v>
      </c>
      <c r="O733" s="107">
        <f>'BITÁCORA CALIDAD DE AGUA '!CD284</f>
        <v>0</v>
      </c>
      <c r="P733" s="101">
        <f>'BITÁCORA CALIDAD DE AGUA '!CG284</f>
        <v>0</v>
      </c>
      <c r="Q733" s="101">
        <f>'BITÁCORA CALIDAD DE AGUA '!CJ284</f>
        <v>0</v>
      </c>
      <c r="R733" s="101">
        <f>'BITÁCORA CALIDAD DE AGUA '!CM284</f>
        <v>0</v>
      </c>
      <c r="S733" s="101">
        <f>'BITÁCORA CALIDAD DE AGUA '!CP284</f>
        <v>0</v>
      </c>
      <c r="T733" s="138"/>
      <c r="U733" s="138"/>
      <c r="V733" s="138"/>
      <c r="W733" s="101">
        <f>INDEX('Tabla datos 1'!E733:V733,MATCH(DASHBOARD!$B$96,'Tabla datos 1'!$E$1:$V$1,0))</f>
        <v>0</v>
      </c>
      <c r="X733" s="101">
        <f>INDEX('Tabla datos 1'!E733:V733,MATCH(DASHBOARD!$B$275,'Tabla datos 1'!$E$1:$V$1,0))</f>
        <v>0</v>
      </c>
      <c r="Y733" s="42"/>
      <c r="Z733" s="42"/>
      <c r="AA733" s="42"/>
      <c r="AB733" s="42"/>
      <c r="AC733" s="42"/>
      <c r="AD733" s="42"/>
      <c r="AE733" s="42"/>
      <c r="AF733" s="42"/>
      <c r="AG733" s="42"/>
      <c r="AH733" s="42"/>
      <c r="AI733" s="42"/>
    </row>
    <row r="734" spans="1:35" s="99" customFormat="1" x14ac:dyDescent="0.25">
      <c r="A734" s="82">
        <v>733</v>
      </c>
      <c r="B734" s="100">
        <f t="shared" si="11"/>
        <v>46124</v>
      </c>
      <c r="C734" s="105" t="s">
        <v>149</v>
      </c>
      <c r="D734" s="102">
        <v>2</v>
      </c>
      <c r="E734" s="107">
        <f>'BITÁCORA CALIDAD DE AGUA '!AZ285</f>
        <v>0</v>
      </c>
      <c r="F734" s="107">
        <f>'BITÁCORA CALIDAD DE AGUA '!BC285</f>
        <v>0</v>
      </c>
      <c r="G734" s="107">
        <f>'BITÁCORA CALIDAD DE AGUA '!BF285</f>
        <v>0</v>
      </c>
      <c r="H734" s="107">
        <f>'BITÁCORA CALIDAD DE AGUA '!BI285</f>
        <v>0</v>
      </c>
      <c r="I734" s="107">
        <f>'BITÁCORA CALIDAD DE AGUA '!BL285</f>
        <v>0</v>
      </c>
      <c r="J734" s="107">
        <f>'BITÁCORA CALIDAD DE AGUA '!BO285</f>
        <v>0</v>
      </c>
      <c r="K734" s="107">
        <f>'BITÁCORA CALIDAD DE AGUA '!BR285</f>
        <v>0</v>
      </c>
      <c r="L734" s="107">
        <f>'BITÁCORA CALIDAD DE AGUA '!BU285</f>
        <v>0</v>
      </c>
      <c r="M734" s="107">
        <f>'BITÁCORA CALIDAD DE AGUA '!BX285</f>
        <v>0</v>
      </c>
      <c r="N734" s="107">
        <f>'BITÁCORA CALIDAD DE AGUA '!CA285</f>
        <v>0</v>
      </c>
      <c r="O734" s="107">
        <f>'BITÁCORA CALIDAD DE AGUA '!CD285</f>
        <v>0</v>
      </c>
      <c r="P734" s="101">
        <f>'BITÁCORA CALIDAD DE AGUA '!CG285</f>
        <v>0</v>
      </c>
      <c r="Q734" s="101">
        <f>'BITÁCORA CALIDAD DE AGUA '!CJ285</f>
        <v>0</v>
      </c>
      <c r="R734" s="101">
        <f>'BITÁCORA CALIDAD DE AGUA '!CM285</f>
        <v>0</v>
      </c>
      <c r="S734" s="101">
        <f>'BITÁCORA CALIDAD DE AGUA '!CP285</f>
        <v>0</v>
      </c>
      <c r="T734" s="138"/>
      <c r="U734" s="138"/>
      <c r="V734" s="138"/>
      <c r="W734" s="101">
        <f>INDEX('Tabla datos 1'!E734:V734,MATCH(DASHBOARD!$B$96,'Tabla datos 1'!$E$1:$V$1,0))</f>
        <v>0</v>
      </c>
      <c r="X734" s="101">
        <f>INDEX('Tabla datos 1'!E734:V734,MATCH(DASHBOARD!$B$275,'Tabla datos 1'!$E$1:$V$1,0))</f>
        <v>0</v>
      </c>
      <c r="Y734" s="42"/>
      <c r="Z734" s="42"/>
      <c r="AA734" s="42"/>
      <c r="AB734" s="42"/>
      <c r="AC734" s="42"/>
      <c r="AD734" s="42"/>
      <c r="AE734" s="42"/>
      <c r="AF734" s="42"/>
      <c r="AG734" s="42"/>
      <c r="AH734" s="42"/>
      <c r="AI734" s="42"/>
    </row>
    <row r="735" spans="1:35" s="99" customFormat="1" x14ac:dyDescent="0.25">
      <c r="A735" s="82">
        <v>734</v>
      </c>
      <c r="B735" s="100">
        <f t="shared" si="11"/>
        <v>46124</v>
      </c>
      <c r="C735" s="105" t="s">
        <v>150</v>
      </c>
      <c r="D735" s="102">
        <v>2</v>
      </c>
      <c r="E735" s="107">
        <f>'BITÁCORA CALIDAD DE AGUA '!AZ286</f>
        <v>0</v>
      </c>
      <c r="F735" s="107">
        <f>'BITÁCORA CALIDAD DE AGUA '!BC286</f>
        <v>0</v>
      </c>
      <c r="G735" s="107">
        <f>'BITÁCORA CALIDAD DE AGUA '!BF286</f>
        <v>0</v>
      </c>
      <c r="H735" s="107">
        <f>'BITÁCORA CALIDAD DE AGUA '!BI286</f>
        <v>0</v>
      </c>
      <c r="I735" s="107">
        <f>'BITÁCORA CALIDAD DE AGUA '!BL286</f>
        <v>0</v>
      </c>
      <c r="J735" s="107">
        <f>'BITÁCORA CALIDAD DE AGUA '!BO286</f>
        <v>0</v>
      </c>
      <c r="K735" s="107">
        <f>'BITÁCORA CALIDAD DE AGUA '!BR286</f>
        <v>0</v>
      </c>
      <c r="L735" s="107">
        <f>'BITÁCORA CALIDAD DE AGUA '!BU286</f>
        <v>0</v>
      </c>
      <c r="M735" s="107">
        <f>'BITÁCORA CALIDAD DE AGUA '!BX286</f>
        <v>0</v>
      </c>
      <c r="N735" s="107">
        <f>'BITÁCORA CALIDAD DE AGUA '!CA286</f>
        <v>0</v>
      </c>
      <c r="O735" s="107">
        <f>'BITÁCORA CALIDAD DE AGUA '!CD286</f>
        <v>0</v>
      </c>
      <c r="P735" s="101">
        <f>'BITÁCORA CALIDAD DE AGUA '!CG286</f>
        <v>0</v>
      </c>
      <c r="Q735" s="101">
        <f>'BITÁCORA CALIDAD DE AGUA '!CJ286</f>
        <v>0</v>
      </c>
      <c r="R735" s="101">
        <f>'BITÁCORA CALIDAD DE AGUA '!CM286</f>
        <v>0</v>
      </c>
      <c r="S735" s="101">
        <f>'BITÁCORA CALIDAD DE AGUA '!CP286</f>
        <v>0</v>
      </c>
      <c r="T735" s="138"/>
      <c r="U735" s="138"/>
      <c r="V735" s="138"/>
      <c r="W735" s="101">
        <f>INDEX('Tabla datos 1'!E735:V735,MATCH(DASHBOARD!$B$96,'Tabla datos 1'!$E$1:$V$1,0))</f>
        <v>0</v>
      </c>
      <c r="X735" s="101">
        <f>INDEX('Tabla datos 1'!E735:V735,MATCH(DASHBOARD!$B$275,'Tabla datos 1'!$E$1:$V$1,0))</f>
        <v>0</v>
      </c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</row>
    <row r="736" spans="1:35" s="112" customFormat="1" ht="15.75" thickBot="1" x14ac:dyDescent="0.3">
      <c r="A736" s="82">
        <v>735</v>
      </c>
      <c r="B736" s="100">
        <f t="shared" si="11"/>
        <v>46124</v>
      </c>
      <c r="C736" s="108" t="s">
        <v>151</v>
      </c>
      <c r="D736" s="109">
        <v>2</v>
      </c>
      <c r="E736" s="110">
        <f>'BITÁCORA CALIDAD DE AGUA '!AZ287</f>
        <v>0</v>
      </c>
      <c r="F736" s="110">
        <f>'BITÁCORA CALIDAD DE AGUA '!BC287</f>
        <v>0</v>
      </c>
      <c r="G736" s="110">
        <f>'BITÁCORA CALIDAD DE AGUA '!BF287</f>
        <v>0</v>
      </c>
      <c r="H736" s="110">
        <f>'BITÁCORA CALIDAD DE AGUA '!BI287</f>
        <v>0</v>
      </c>
      <c r="I736" s="110">
        <f>'BITÁCORA CALIDAD DE AGUA '!BL287</f>
        <v>0</v>
      </c>
      <c r="J736" s="110">
        <f>'BITÁCORA CALIDAD DE AGUA '!BO287</f>
        <v>0</v>
      </c>
      <c r="K736" s="110">
        <f>'BITÁCORA CALIDAD DE AGUA '!BR287</f>
        <v>0</v>
      </c>
      <c r="L736" s="110">
        <f>'BITÁCORA CALIDAD DE AGUA '!BU287</f>
        <v>0</v>
      </c>
      <c r="M736" s="110">
        <f>'BITÁCORA CALIDAD DE AGUA '!BX287</f>
        <v>0</v>
      </c>
      <c r="N736" s="110">
        <f>'BITÁCORA CALIDAD DE AGUA '!CA287</f>
        <v>0</v>
      </c>
      <c r="O736" s="110">
        <f>'BITÁCORA CALIDAD DE AGUA '!CD287</f>
        <v>0</v>
      </c>
      <c r="P736" s="111">
        <f>'BITÁCORA CALIDAD DE AGUA '!CG287</f>
        <v>0</v>
      </c>
      <c r="Q736" s="111">
        <f>'BITÁCORA CALIDAD DE AGUA '!CJ287</f>
        <v>0</v>
      </c>
      <c r="R736" s="111">
        <f>'BITÁCORA CALIDAD DE AGUA '!CM287</f>
        <v>0</v>
      </c>
      <c r="S736" s="111">
        <f>'BITÁCORA CALIDAD DE AGUA '!CP287</f>
        <v>0</v>
      </c>
      <c r="T736" s="139"/>
      <c r="U736" s="139"/>
      <c r="V736" s="139"/>
      <c r="W736" s="111">
        <f>INDEX('Tabla datos 1'!E736:V736,MATCH(DASHBOARD!$B$96,'Tabla datos 1'!$E$1:$V$1,0))</f>
        <v>0</v>
      </c>
      <c r="X736" s="111">
        <f>INDEX('Tabla datos 1'!E736:V736,MATCH(DASHBOARD!$B$275,'Tabla datos 1'!$E$1:$V$1,0))</f>
        <v>0</v>
      </c>
      <c r="Y736" s="42"/>
      <c r="Z736" s="42"/>
      <c r="AA736" s="42"/>
      <c r="AB736" s="42"/>
      <c r="AC736" s="42"/>
      <c r="AD736" s="42"/>
      <c r="AE736" s="42"/>
      <c r="AF736" s="42"/>
      <c r="AG736" s="42"/>
      <c r="AH736" s="42"/>
      <c r="AI736" s="42"/>
    </row>
    <row r="737" spans="1:35" s="119" customFormat="1" ht="12.2" customHeight="1" x14ac:dyDescent="0.25">
      <c r="A737" s="82">
        <v>736</v>
      </c>
      <c r="B737" s="121">
        <f t="shared" si="11"/>
        <v>46124</v>
      </c>
      <c r="C737" s="113" t="s">
        <v>132</v>
      </c>
      <c r="D737" s="118">
        <v>3</v>
      </c>
      <c r="E737" s="120">
        <f>'BITÁCORA CALIDAD DE AGUA '!BA267</f>
        <v>0</v>
      </c>
      <c r="F737" s="120">
        <f>'BITÁCORA CALIDAD DE AGUA '!BD267</f>
        <v>0</v>
      </c>
      <c r="G737" s="120">
        <f>'BITÁCORA CALIDAD DE AGUA '!BG267</f>
        <v>0</v>
      </c>
      <c r="H737" s="120">
        <f>'BITÁCORA CALIDAD DE AGUA '!BJ267</f>
        <v>0</v>
      </c>
      <c r="I737" s="120">
        <f>'BITÁCORA CALIDAD DE AGUA '!BM267</f>
        <v>0</v>
      </c>
      <c r="J737" s="120">
        <f>'BITÁCORA CALIDAD DE AGUA '!BP267</f>
        <v>0</v>
      </c>
      <c r="K737" s="120">
        <f>'BITÁCORA CALIDAD DE AGUA '!BE1573</f>
        <v>0</v>
      </c>
      <c r="L737" s="120">
        <f>'BITÁCORA CALIDAD DE AGUA '!BV267</f>
        <v>0</v>
      </c>
      <c r="M737" s="120">
        <f>'BITÁCORA CALIDAD DE AGUA '!BY267</f>
        <v>0</v>
      </c>
      <c r="N737" s="120">
        <f>'BITÁCORA CALIDAD DE AGUA '!CB267</f>
        <v>0</v>
      </c>
      <c r="O737" s="120">
        <f>'BITÁCORA CALIDAD DE AGUA '!CE267</f>
        <v>0</v>
      </c>
      <c r="P737" s="113">
        <f>'BITÁCORA CALIDAD DE AGUA '!CH267</f>
        <v>0</v>
      </c>
      <c r="Q737" s="113">
        <f>'BITÁCORA CALIDAD DE AGUA '!CK267</f>
        <v>0</v>
      </c>
      <c r="R737" s="113">
        <f>'BITÁCORA CALIDAD DE AGUA '!CN267</f>
        <v>0</v>
      </c>
      <c r="S737" s="113">
        <f>'BITÁCORA CALIDAD DE AGUA '!CQ267</f>
        <v>0</v>
      </c>
      <c r="T737" s="140"/>
      <c r="U737" s="140"/>
      <c r="V737" s="140"/>
      <c r="W737" s="113">
        <f>INDEX('Tabla datos 1'!E737:V737,MATCH(DASHBOARD!$B$96,'Tabla datos 1'!$E$1:$V$1,0))</f>
        <v>0</v>
      </c>
      <c r="X737" s="113">
        <f>INDEX('Tabla datos 1'!E737:V737,MATCH(DASHBOARD!$B$275,'Tabla datos 1'!$E$1:$V$1,0))</f>
        <v>0</v>
      </c>
      <c r="Y737" s="42"/>
      <c r="Z737" s="42"/>
      <c r="AA737" s="42"/>
      <c r="AB737" s="42"/>
      <c r="AC737" s="42"/>
      <c r="AD737" s="42"/>
      <c r="AE737" s="42"/>
      <c r="AF737" s="42"/>
      <c r="AG737" s="42"/>
      <c r="AH737" s="42"/>
      <c r="AI737" s="42"/>
    </row>
    <row r="738" spans="1:35" s="119" customFormat="1" ht="12.2" customHeight="1" x14ac:dyDescent="0.25">
      <c r="A738" s="82">
        <v>737</v>
      </c>
      <c r="B738" s="121">
        <f t="shared" si="11"/>
        <v>46124</v>
      </c>
      <c r="C738" s="116" t="s">
        <v>9</v>
      </c>
      <c r="D738" s="122">
        <v>3</v>
      </c>
      <c r="E738" s="123">
        <f>'BITÁCORA CALIDAD DE AGUA '!BA268</f>
        <v>0</v>
      </c>
      <c r="F738" s="123">
        <f>'BITÁCORA CALIDAD DE AGUA '!BD268</f>
        <v>0</v>
      </c>
      <c r="G738" s="123">
        <f>'BITÁCORA CALIDAD DE AGUA '!BG268</f>
        <v>0</v>
      </c>
      <c r="H738" s="123">
        <f>'BITÁCORA CALIDAD DE AGUA '!BJ268</f>
        <v>0</v>
      </c>
      <c r="I738" s="123">
        <f>'BITÁCORA CALIDAD DE AGUA '!BM268</f>
        <v>0</v>
      </c>
      <c r="J738" s="123">
        <f>'BITÁCORA CALIDAD DE AGUA '!BP268</f>
        <v>0</v>
      </c>
      <c r="K738" s="123">
        <f>'BITÁCORA CALIDAD DE AGUA '!BE1574</f>
        <v>0</v>
      </c>
      <c r="L738" s="123">
        <f>'BITÁCORA CALIDAD DE AGUA '!BV268</f>
        <v>0</v>
      </c>
      <c r="M738" s="123">
        <f>'BITÁCORA CALIDAD DE AGUA '!BY268</f>
        <v>0</v>
      </c>
      <c r="N738" s="123">
        <f>'BITÁCORA CALIDAD DE AGUA '!CB268</f>
        <v>0</v>
      </c>
      <c r="O738" s="123">
        <f>'BITÁCORA CALIDAD DE AGUA '!CE268</f>
        <v>0</v>
      </c>
      <c r="P738" s="114">
        <f>'BITÁCORA CALIDAD DE AGUA '!CH268</f>
        <v>0</v>
      </c>
      <c r="Q738" s="114">
        <f>'BITÁCORA CALIDAD DE AGUA '!CK268</f>
        <v>0</v>
      </c>
      <c r="R738" s="114">
        <f>'BITÁCORA CALIDAD DE AGUA '!CN268</f>
        <v>0</v>
      </c>
      <c r="S738" s="114">
        <f>'BITÁCORA CALIDAD DE AGUA '!CQ268</f>
        <v>0</v>
      </c>
      <c r="T738" s="141"/>
      <c r="U738" s="141"/>
      <c r="V738" s="141"/>
      <c r="W738" s="114">
        <f>INDEX('Tabla datos 1'!E738:V738,MATCH(DASHBOARD!$B$96,'Tabla datos 1'!$E$1:$V$1,0))</f>
        <v>0</v>
      </c>
      <c r="X738" s="114">
        <f>INDEX('Tabla datos 1'!E738:V738,MATCH(DASHBOARD!$B$275,'Tabla datos 1'!$E$1:$V$1,0))</f>
        <v>0</v>
      </c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</row>
    <row r="739" spans="1:35" s="119" customFormat="1" ht="12.2" customHeight="1" x14ac:dyDescent="0.25">
      <c r="A739" s="82">
        <v>738</v>
      </c>
      <c r="B739" s="121">
        <f t="shared" si="11"/>
        <v>46124</v>
      </c>
      <c r="C739" s="115" t="s">
        <v>133</v>
      </c>
      <c r="D739" s="122">
        <v>3</v>
      </c>
      <c r="E739" s="124">
        <f>'BITÁCORA CALIDAD DE AGUA '!BA269</f>
        <v>0</v>
      </c>
      <c r="F739" s="124">
        <f>'BITÁCORA CALIDAD DE AGUA '!BD269</f>
        <v>0</v>
      </c>
      <c r="G739" s="124">
        <f>'BITÁCORA CALIDAD DE AGUA '!BG269</f>
        <v>0</v>
      </c>
      <c r="H739" s="124">
        <f>'BITÁCORA CALIDAD DE AGUA '!BJ269</f>
        <v>0</v>
      </c>
      <c r="I739" s="124">
        <f>'BITÁCORA CALIDAD DE AGUA '!BM269</f>
        <v>0</v>
      </c>
      <c r="J739" s="124">
        <f>'BITÁCORA CALIDAD DE AGUA '!BP269</f>
        <v>0</v>
      </c>
      <c r="K739" s="124">
        <f>'BITÁCORA CALIDAD DE AGUA '!BE1575</f>
        <v>0</v>
      </c>
      <c r="L739" s="124">
        <f>'BITÁCORA CALIDAD DE AGUA '!BV269</f>
        <v>0</v>
      </c>
      <c r="M739" s="124">
        <f>'BITÁCORA CALIDAD DE AGUA '!BY269</f>
        <v>0</v>
      </c>
      <c r="N739" s="124">
        <f>'BITÁCORA CALIDAD DE AGUA '!CB269</f>
        <v>0</v>
      </c>
      <c r="O739" s="124">
        <f>'BITÁCORA CALIDAD DE AGUA '!CE269</f>
        <v>0</v>
      </c>
      <c r="P739" s="115">
        <f>'BITÁCORA CALIDAD DE AGUA '!CH269</f>
        <v>0</v>
      </c>
      <c r="Q739" s="115">
        <f>'BITÁCORA CALIDAD DE AGUA '!CK269</f>
        <v>0</v>
      </c>
      <c r="R739" s="115">
        <f>'BITÁCORA CALIDAD DE AGUA '!CN269</f>
        <v>0</v>
      </c>
      <c r="S739" s="115">
        <f>'BITÁCORA CALIDAD DE AGUA '!CQ269</f>
        <v>0</v>
      </c>
      <c r="T739" s="142"/>
      <c r="U739" s="142"/>
      <c r="V739" s="142"/>
      <c r="W739" s="115">
        <f>INDEX('Tabla datos 1'!E739:V739,MATCH(DASHBOARD!$B$96,'Tabla datos 1'!$E$1:$V$1,0))</f>
        <v>0</v>
      </c>
      <c r="X739" s="115">
        <f>INDEX('Tabla datos 1'!E739:V739,MATCH(DASHBOARD!$B$275,'Tabla datos 1'!$E$1:$V$1,0))</f>
        <v>0</v>
      </c>
      <c r="Y739" s="42"/>
      <c r="Z739" s="42"/>
      <c r="AA739" s="42"/>
      <c r="AB739" s="42"/>
      <c r="AC739" s="42"/>
      <c r="AD739" s="42"/>
      <c r="AE739" s="42"/>
      <c r="AF739" s="42"/>
      <c r="AG739" s="42"/>
      <c r="AH739" s="42"/>
      <c r="AI739" s="42"/>
    </row>
    <row r="740" spans="1:35" s="119" customFormat="1" ht="12.2" customHeight="1" x14ac:dyDescent="0.25">
      <c r="A740" s="82">
        <v>739</v>
      </c>
      <c r="B740" s="121">
        <f t="shared" si="11"/>
        <v>46124</v>
      </c>
      <c r="C740" s="115" t="s">
        <v>134</v>
      </c>
      <c r="D740" s="122">
        <v>3</v>
      </c>
      <c r="E740" s="125">
        <f>'BITÁCORA CALIDAD DE AGUA '!BA270</f>
        <v>0</v>
      </c>
      <c r="F740" s="125">
        <f>'BITÁCORA CALIDAD DE AGUA '!BD270</f>
        <v>0</v>
      </c>
      <c r="G740" s="125">
        <f>'BITÁCORA CALIDAD DE AGUA '!BG270</f>
        <v>0</v>
      </c>
      <c r="H740" s="125">
        <f>'BITÁCORA CALIDAD DE AGUA '!BJ270</f>
        <v>0</v>
      </c>
      <c r="I740" s="125">
        <f>'BITÁCORA CALIDAD DE AGUA '!BM270</f>
        <v>0</v>
      </c>
      <c r="J740" s="125">
        <f>'BITÁCORA CALIDAD DE AGUA '!BP270</f>
        <v>0</v>
      </c>
      <c r="K740" s="125">
        <f>'BITÁCORA CALIDAD DE AGUA '!BE1576</f>
        <v>0</v>
      </c>
      <c r="L740" s="125">
        <f>'BITÁCORA CALIDAD DE AGUA '!BV270</f>
        <v>0</v>
      </c>
      <c r="M740" s="125">
        <f>'BITÁCORA CALIDAD DE AGUA '!BY270</f>
        <v>0</v>
      </c>
      <c r="N740" s="125">
        <f>'BITÁCORA CALIDAD DE AGUA '!CB270</f>
        <v>0</v>
      </c>
      <c r="O740" s="125">
        <f>'BITÁCORA CALIDAD DE AGUA '!CE270</f>
        <v>0</v>
      </c>
      <c r="P740" s="116">
        <f>'BITÁCORA CALIDAD DE AGUA '!CH270</f>
        <v>0</v>
      </c>
      <c r="Q740" s="116">
        <f>'BITÁCORA CALIDAD DE AGUA '!CK270</f>
        <v>0</v>
      </c>
      <c r="R740" s="116">
        <f>'BITÁCORA CALIDAD DE AGUA '!CN270</f>
        <v>0</v>
      </c>
      <c r="S740" s="116">
        <f>'BITÁCORA CALIDAD DE AGUA '!CQ270</f>
        <v>0</v>
      </c>
      <c r="T740" s="143"/>
      <c r="U740" s="143"/>
      <c r="V740" s="143"/>
      <c r="W740" s="116">
        <f>INDEX('Tabla datos 1'!E740:V740,MATCH(DASHBOARD!$B$96,'Tabla datos 1'!$E$1:$V$1,0))</f>
        <v>0</v>
      </c>
      <c r="X740" s="116">
        <f>INDEX('Tabla datos 1'!E740:V740,MATCH(DASHBOARD!$B$275,'Tabla datos 1'!$E$1:$V$1,0))</f>
        <v>0</v>
      </c>
      <c r="Y740" s="42"/>
      <c r="Z740" s="42"/>
      <c r="AA740" s="42"/>
      <c r="AB740" s="42"/>
      <c r="AC740" s="42"/>
      <c r="AD740" s="42"/>
      <c r="AE740" s="42"/>
      <c r="AF740" s="42"/>
      <c r="AG740" s="42"/>
      <c r="AH740" s="42"/>
      <c r="AI740" s="42"/>
    </row>
    <row r="741" spans="1:35" s="119" customFormat="1" ht="12.2" customHeight="1" x14ac:dyDescent="0.25">
      <c r="A741" s="82">
        <v>740</v>
      </c>
      <c r="B741" s="121">
        <f t="shared" si="11"/>
        <v>46124</v>
      </c>
      <c r="C741" s="115" t="s">
        <v>135</v>
      </c>
      <c r="D741" s="122">
        <v>3</v>
      </c>
      <c r="E741" s="125">
        <f>'BITÁCORA CALIDAD DE AGUA '!BA271</f>
        <v>0</v>
      </c>
      <c r="F741" s="125">
        <f>'BITÁCORA CALIDAD DE AGUA '!BD271</f>
        <v>0</v>
      </c>
      <c r="G741" s="125">
        <f>'BITÁCORA CALIDAD DE AGUA '!BG271</f>
        <v>0</v>
      </c>
      <c r="H741" s="125">
        <f>'BITÁCORA CALIDAD DE AGUA '!BJ271</f>
        <v>0</v>
      </c>
      <c r="I741" s="125">
        <f>'BITÁCORA CALIDAD DE AGUA '!BM271</f>
        <v>0</v>
      </c>
      <c r="J741" s="125">
        <f>'BITÁCORA CALIDAD DE AGUA '!BP271</f>
        <v>0</v>
      </c>
      <c r="K741" s="125">
        <f>'BITÁCORA CALIDAD DE AGUA '!BE1577</f>
        <v>0</v>
      </c>
      <c r="L741" s="125">
        <f>'BITÁCORA CALIDAD DE AGUA '!BV271</f>
        <v>0</v>
      </c>
      <c r="M741" s="125">
        <f>'BITÁCORA CALIDAD DE AGUA '!BY271</f>
        <v>0</v>
      </c>
      <c r="N741" s="125">
        <f>'BITÁCORA CALIDAD DE AGUA '!CB271</f>
        <v>0</v>
      </c>
      <c r="O741" s="125">
        <f>'BITÁCORA CALIDAD DE AGUA '!CE271</f>
        <v>0</v>
      </c>
      <c r="P741" s="116">
        <f>'BITÁCORA CALIDAD DE AGUA '!CH271</f>
        <v>0</v>
      </c>
      <c r="Q741" s="116">
        <f>'BITÁCORA CALIDAD DE AGUA '!CK271</f>
        <v>0</v>
      </c>
      <c r="R741" s="116">
        <f>'BITÁCORA CALIDAD DE AGUA '!CN271</f>
        <v>0</v>
      </c>
      <c r="S741" s="116">
        <f>'BITÁCORA CALIDAD DE AGUA '!CQ271</f>
        <v>0</v>
      </c>
      <c r="T741" s="143"/>
      <c r="U741" s="143"/>
      <c r="V741" s="143"/>
      <c r="W741" s="116">
        <f>INDEX('Tabla datos 1'!E741:V741,MATCH(DASHBOARD!$B$96,'Tabla datos 1'!$E$1:$V$1,0))</f>
        <v>0</v>
      </c>
      <c r="X741" s="116">
        <f>INDEX('Tabla datos 1'!E741:V741,MATCH(DASHBOARD!$B$275,'Tabla datos 1'!$E$1:$V$1,0))</f>
        <v>0</v>
      </c>
      <c r="Y741" s="42"/>
      <c r="Z741" s="42"/>
      <c r="AA741" s="42"/>
      <c r="AB741" s="42"/>
      <c r="AC741" s="42"/>
      <c r="AD741" s="42"/>
      <c r="AE741" s="42"/>
      <c r="AF741" s="42"/>
      <c r="AG741" s="42"/>
      <c r="AH741" s="42"/>
      <c r="AI741" s="42"/>
    </row>
    <row r="742" spans="1:35" s="119" customFormat="1" ht="12.2" customHeight="1" x14ac:dyDescent="0.25">
      <c r="A742" s="82">
        <v>741</v>
      </c>
      <c r="B742" s="121">
        <f t="shared" si="11"/>
        <v>46124</v>
      </c>
      <c r="C742" s="115" t="s">
        <v>136</v>
      </c>
      <c r="D742" s="122">
        <v>3</v>
      </c>
      <c r="E742" s="125">
        <f>'BITÁCORA CALIDAD DE AGUA '!BA272</f>
        <v>0</v>
      </c>
      <c r="F742" s="125">
        <f>'BITÁCORA CALIDAD DE AGUA '!BD272</f>
        <v>0</v>
      </c>
      <c r="G742" s="125">
        <f>'BITÁCORA CALIDAD DE AGUA '!BG272</f>
        <v>0</v>
      </c>
      <c r="H742" s="125">
        <f>'BITÁCORA CALIDAD DE AGUA '!BJ272</f>
        <v>0</v>
      </c>
      <c r="I742" s="125">
        <f>'BITÁCORA CALIDAD DE AGUA '!BM272</f>
        <v>0</v>
      </c>
      <c r="J742" s="125">
        <f>'BITÁCORA CALIDAD DE AGUA '!BP272</f>
        <v>0</v>
      </c>
      <c r="K742" s="125">
        <f>'BITÁCORA CALIDAD DE AGUA '!BE1578</f>
        <v>0</v>
      </c>
      <c r="L742" s="125">
        <f>'BITÁCORA CALIDAD DE AGUA '!BV272</f>
        <v>0</v>
      </c>
      <c r="M742" s="125">
        <f>'BITÁCORA CALIDAD DE AGUA '!BY272</f>
        <v>0</v>
      </c>
      <c r="N742" s="125">
        <f>'BITÁCORA CALIDAD DE AGUA '!CB272</f>
        <v>0</v>
      </c>
      <c r="O742" s="125">
        <f>'BITÁCORA CALIDAD DE AGUA '!CE272</f>
        <v>0</v>
      </c>
      <c r="P742" s="116">
        <f>'BITÁCORA CALIDAD DE AGUA '!CH272</f>
        <v>0</v>
      </c>
      <c r="Q742" s="116">
        <f>'BITÁCORA CALIDAD DE AGUA '!CK272</f>
        <v>0</v>
      </c>
      <c r="R742" s="116">
        <f>'BITÁCORA CALIDAD DE AGUA '!CN272</f>
        <v>0</v>
      </c>
      <c r="S742" s="116">
        <f>'BITÁCORA CALIDAD DE AGUA '!CQ272</f>
        <v>0</v>
      </c>
      <c r="T742" s="143"/>
      <c r="U742" s="143"/>
      <c r="V742" s="143"/>
      <c r="W742" s="116">
        <f>INDEX('Tabla datos 1'!E742:V742,MATCH(DASHBOARD!$B$96,'Tabla datos 1'!$E$1:$V$1,0))</f>
        <v>0</v>
      </c>
      <c r="X742" s="116">
        <f>INDEX('Tabla datos 1'!E742:V742,MATCH(DASHBOARD!$B$275,'Tabla datos 1'!$E$1:$V$1,0))</f>
        <v>0</v>
      </c>
      <c r="Y742" s="42"/>
      <c r="Z742" s="42"/>
      <c r="AA742" s="42"/>
      <c r="AB742" s="42"/>
      <c r="AC742" s="42"/>
      <c r="AD742" s="42"/>
      <c r="AE742" s="42"/>
      <c r="AF742" s="42"/>
      <c r="AG742" s="42"/>
      <c r="AH742" s="42"/>
      <c r="AI742" s="42"/>
    </row>
    <row r="743" spans="1:35" s="119" customFormat="1" ht="12.2" customHeight="1" x14ac:dyDescent="0.25">
      <c r="A743" s="82">
        <v>742</v>
      </c>
      <c r="B743" s="121">
        <f t="shared" si="11"/>
        <v>46124</v>
      </c>
      <c r="C743" s="115" t="s">
        <v>137</v>
      </c>
      <c r="D743" s="122">
        <v>3</v>
      </c>
      <c r="E743" s="125">
        <f>'BITÁCORA CALIDAD DE AGUA '!BA273</f>
        <v>0</v>
      </c>
      <c r="F743" s="125">
        <f>'BITÁCORA CALIDAD DE AGUA '!BD273</f>
        <v>0</v>
      </c>
      <c r="G743" s="125">
        <f>'BITÁCORA CALIDAD DE AGUA '!BG273</f>
        <v>0</v>
      </c>
      <c r="H743" s="125">
        <f>'BITÁCORA CALIDAD DE AGUA '!BJ273</f>
        <v>0</v>
      </c>
      <c r="I743" s="125">
        <f>'BITÁCORA CALIDAD DE AGUA '!BM273</f>
        <v>0</v>
      </c>
      <c r="J743" s="125">
        <f>'BITÁCORA CALIDAD DE AGUA '!BP273</f>
        <v>0</v>
      </c>
      <c r="K743" s="125">
        <f>'BITÁCORA CALIDAD DE AGUA '!BE1579</f>
        <v>0</v>
      </c>
      <c r="L743" s="125">
        <f>'BITÁCORA CALIDAD DE AGUA '!BV273</f>
        <v>0</v>
      </c>
      <c r="M743" s="125">
        <f>'BITÁCORA CALIDAD DE AGUA '!BY273</f>
        <v>0</v>
      </c>
      <c r="N743" s="125">
        <f>'BITÁCORA CALIDAD DE AGUA '!CB273</f>
        <v>0</v>
      </c>
      <c r="O743" s="125">
        <f>'BITÁCORA CALIDAD DE AGUA '!CE273</f>
        <v>0</v>
      </c>
      <c r="P743" s="116">
        <f>'BITÁCORA CALIDAD DE AGUA '!CH273</f>
        <v>0</v>
      </c>
      <c r="Q743" s="116">
        <f>'BITÁCORA CALIDAD DE AGUA '!CK273</f>
        <v>0</v>
      </c>
      <c r="R743" s="116">
        <f>'BITÁCORA CALIDAD DE AGUA '!CN273</f>
        <v>0</v>
      </c>
      <c r="S743" s="116">
        <f>'BITÁCORA CALIDAD DE AGUA '!CQ273</f>
        <v>0</v>
      </c>
      <c r="T743" s="143"/>
      <c r="U743" s="143"/>
      <c r="V743" s="143"/>
      <c r="W743" s="116">
        <f>INDEX('Tabla datos 1'!E743:V743,MATCH(DASHBOARD!$B$96,'Tabla datos 1'!$E$1:$V$1,0))</f>
        <v>0</v>
      </c>
      <c r="X743" s="116">
        <f>INDEX('Tabla datos 1'!E743:V743,MATCH(DASHBOARD!$B$275,'Tabla datos 1'!$E$1:$V$1,0))</f>
        <v>0</v>
      </c>
      <c r="Y743" s="42"/>
      <c r="Z743" s="42"/>
      <c r="AA743" s="42"/>
      <c r="AB743" s="42"/>
      <c r="AC743" s="42"/>
      <c r="AD743" s="42"/>
      <c r="AE743" s="42"/>
      <c r="AF743" s="42"/>
      <c r="AG743" s="42"/>
      <c r="AH743" s="42"/>
      <c r="AI743" s="42"/>
    </row>
    <row r="744" spans="1:35" s="119" customFormat="1" ht="12.2" customHeight="1" x14ac:dyDescent="0.25">
      <c r="A744" s="82">
        <v>743</v>
      </c>
      <c r="B744" s="121">
        <f t="shared" si="11"/>
        <v>46124</v>
      </c>
      <c r="C744" s="115" t="s">
        <v>138</v>
      </c>
      <c r="D744" s="122">
        <v>3</v>
      </c>
      <c r="E744" s="125">
        <f>'BITÁCORA CALIDAD DE AGUA '!BA274</f>
        <v>0</v>
      </c>
      <c r="F744" s="125">
        <f>'BITÁCORA CALIDAD DE AGUA '!BD274</f>
        <v>0</v>
      </c>
      <c r="G744" s="125">
        <f>'BITÁCORA CALIDAD DE AGUA '!BG274</f>
        <v>0</v>
      </c>
      <c r="H744" s="125">
        <f>'BITÁCORA CALIDAD DE AGUA '!BJ274</f>
        <v>0</v>
      </c>
      <c r="I744" s="125">
        <f>'BITÁCORA CALIDAD DE AGUA '!BM274</f>
        <v>0</v>
      </c>
      <c r="J744" s="125">
        <f>'BITÁCORA CALIDAD DE AGUA '!BP274</f>
        <v>0</v>
      </c>
      <c r="K744" s="125">
        <f>'BITÁCORA CALIDAD DE AGUA '!BE1580</f>
        <v>0</v>
      </c>
      <c r="L744" s="125">
        <f>'BITÁCORA CALIDAD DE AGUA '!BV274</f>
        <v>0</v>
      </c>
      <c r="M744" s="125">
        <f>'BITÁCORA CALIDAD DE AGUA '!BY274</f>
        <v>0</v>
      </c>
      <c r="N744" s="125">
        <f>'BITÁCORA CALIDAD DE AGUA '!CB274</f>
        <v>0</v>
      </c>
      <c r="O744" s="125">
        <f>'BITÁCORA CALIDAD DE AGUA '!CE274</f>
        <v>0</v>
      </c>
      <c r="P744" s="116">
        <f>'BITÁCORA CALIDAD DE AGUA '!CH274</f>
        <v>0</v>
      </c>
      <c r="Q744" s="116">
        <f>'BITÁCORA CALIDAD DE AGUA '!CK274</f>
        <v>0</v>
      </c>
      <c r="R744" s="116">
        <f>'BITÁCORA CALIDAD DE AGUA '!CN274</f>
        <v>0</v>
      </c>
      <c r="S744" s="116">
        <f>'BITÁCORA CALIDAD DE AGUA '!CQ274</f>
        <v>0</v>
      </c>
      <c r="T744" s="143"/>
      <c r="U744" s="143"/>
      <c r="V744" s="143"/>
      <c r="W744" s="116">
        <f>INDEX('Tabla datos 1'!E744:V744,MATCH(DASHBOARD!$B$96,'Tabla datos 1'!$E$1:$V$1,0))</f>
        <v>0</v>
      </c>
      <c r="X744" s="116">
        <f>INDEX('Tabla datos 1'!E744:V744,MATCH(DASHBOARD!$B$275,'Tabla datos 1'!$E$1:$V$1,0))</f>
        <v>0</v>
      </c>
      <c r="Y744" s="42"/>
      <c r="Z744" s="42"/>
      <c r="AA744" s="42"/>
      <c r="AB744" s="42"/>
      <c r="AC744" s="42"/>
      <c r="AD744" s="42"/>
      <c r="AE744" s="42"/>
      <c r="AF744" s="42"/>
      <c r="AG744" s="42"/>
      <c r="AH744" s="42"/>
      <c r="AI744" s="42"/>
    </row>
    <row r="745" spans="1:35" s="119" customFormat="1" ht="12.2" customHeight="1" x14ac:dyDescent="0.25">
      <c r="A745" s="82">
        <v>744</v>
      </c>
      <c r="B745" s="121">
        <f t="shared" si="11"/>
        <v>46124</v>
      </c>
      <c r="C745" s="115" t="s">
        <v>139</v>
      </c>
      <c r="D745" s="122">
        <v>3</v>
      </c>
      <c r="E745" s="125">
        <f>'BITÁCORA CALIDAD DE AGUA '!BA275</f>
        <v>0</v>
      </c>
      <c r="F745" s="125">
        <f>'BITÁCORA CALIDAD DE AGUA '!BD275</f>
        <v>0</v>
      </c>
      <c r="G745" s="125">
        <f>'BITÁCORA CALIDAD DE AGUA '!BG275</f>
        <v>0</v>
      </c>
      <c r="H745" s="125">
        <f>'BITÁCORA CALIDAD DE AGUA '!BJ275</f>
        <v>0</v>
      </c>
      <c r="I745" s="125">
        <f>'BITÁCORA CALIDAD DE AGUA '!BM275</f>
        <v>0</v>
      </c>
      <c r="J745" s="125">
        <f>'BITÁCORA CALIDAD DE AGUA '!BP275</f>
        <v>0</v>
      </c>
      <c r="K745" s="125">
        <f>'BITÁCORA CALIDAD DE AGUA '!BE1581</f>
        <v>0</v>
      </c>
      <c r="L745" s="125">
        <f>'BITÁCORA CALIDAD DE AGUA '!BV275</f>
        <v>0</v>
      </c>
      <c r="M745" s="125">
        <f>'BITÁCORA CALIDAD DE AGUA '!BY275</f>
        <v>0</v>
      </c>
      <c r="N745" s="125">
        <f>'BITÁCORA CALIDAD DE AGUA '!CB275</f>
        <v>0</v>
      </c>
      <c r="O745" s="125">
        <f>'BITÁCORA CALIDAD DE AGUA '!CE275</f>
        <v>0</v>
      </c>
      <c r="P745" s="116">
        <f>'BITÁCORA CALIDAD DE AGUA '!CH275</f>
        <v>0</v>
      </c>
      <c r="Q745" s="116">
        <f>'BITÁCORA CALIDAD DE AGUA '!CK275</f>
        <v>0</v>
      </c>
      <c r="R745" s="116">
        <f>'BITÁCORA CALIDAD DE AGUA '!CN275</f>
        <v>0</v>
      </c>
      <c r="S745" s="116">
        <f>'BITÁCORA CALIDAD DE AGUA '!CQ275</f>
        <v>0</v>
      </c>
      <c r="T745" s="143"/>
      <c r="U745" s="143"/>
      <c r="V745" s="143"/>
      <c r="W745" s="116">
        <f>INDEX('Tabla datos 1'!E745:V745,MATCH(DASHBOARD!$B$96,'Tabla datos 1'!$E$1:$V$1,0))</f>
        <v>0</v>
      </c>
      <c r="X745" s="116">
        <f>INDEX('Tabla datos 1'!E745:V745,MATCH(DASHBOARD!$B$275,'Tabla datos 1'!$E$1:$V$1,0))</f>
        <v>0</v>
      </c>
      <c r="Y745" s="42"/>
      <c r="Z745" s="42"/>
      <c r="AA745" s="42"/>
      <c r="AB745" s="42"/>
      <c r="AC745" s="42"/>
      <c r="AD745" s="42"/>
      <c r="AE745" s="42"/>
      <c r="AF745" s="42"/>
      <c r="AG745" s="42"/>
      <c r="AH745" s="42"/>
      <c r="AI745" s="42"/>
    </row>
    <row r="746" spans="1:35" s="119" customFormat="1" ht="12.2" customHeight="1" x14ac:dyDescent="0.25">
      <c r="A746" s="82">
        <v>745</v>
      </c>
      <c r="B746" s="121">
        <f t="shared" si="11"/>
        <v>46124</v>
      </c>
      <c r="C746" s="115" t="s">
        <v>140</v>
      </c>
      <c r="D746" s="122">
        <v>3</v>
      </c>
      <c r="E746" s="125">
        <f>'BITÁCORA CALIDAD DE AGUA '!BA276</f>
        <v>0</v>
      </c>
      <c r="F746" s="125">
        <f>'BITÁCORA CALIDAD DE AGUA '!BD276</f>
        <v>0</v>
      </c>
      <c r="G746" s="125">
        <f>'BITÁCORA CALIDAD DE AGUA '!BG276</f>
        <v>0</v>
      </c>
      <c r="H746" s="125">
        <f>'BITÁCORA CALIDAD DE AGUA '!BJ276</f>
        <v>0</v>
      </c>
      <c r="I746" s="125">
        <f>'BITÁCORA CALIDAD DE AGUA '!BM276</f>
        <v>0</v>
      </c>
      <c r="J746" s="125">
        <f>'BITÁCORA CALIDAD DE AGUA '!BP276</f>
        <v>0</v>
      </c>
      <c r="K746" s="125">
        <f>'BITÁCORA CALIDAD DE AGUA '!BE1582</f>
        <v>0</v>
      </c>
      <c r="L746" s="125">
        <f>'BITÁCORA CALIDAD DE AGUA '!BV276</f>
        <v>0</v>
      </c>
      <c r="M746" s="125">
        <f>'BITÁCORA CALIDAD DE AGUA '!BY276</f>
        <v>0</v>
      </c>
      <c r="N746" s="125">
        <f>'BITÁCORA CALIDAD DE AGUA '!CB276</f>
        <v>0</v>
      </c>
      <c r="O746" s="125">
        <f>'BITÁCORA CALIDAD DE AGUA '!CE276</f>
        <v>0</v>
      </c>
      <c r="P746" s="116">
        <f>'BITÁCORA CALIDAD DE AGUA '!CH276</f>
        <v>0</v>
      </c>
      <c r="Q746" s="116">
        <f>'BITÁCORA CALIDAD DE AGUA '!CK276</f>
        <v>0</v>
      </c>
      <c r="R746" s="116">
        <f>'BITÁCORA CALIDAD DE AGUA '!CN276</f>
        <v>0</v>
      </c>
      <c r="S746" s="116">
        <f>'BITÁCORA CALIDAD DE AGUA '!CQ276</f>
        <v>0</v>
      </c>
      <c r="T746" s="143"/>
      <c r="U746" s="143"/>
      <c r="V746" s="143"/>
      <c r="W746" s="116">
        <f>INDEX('Tabla datos 1'!E746:V746,MATCH(DASHBOARD!$B$96,'Tabla datos 1'!$E$1:$V$1,0))</f>
        <v>0</v>
      </c>
      <c r="X746" s="116">
        <f>INDEX('Tabla datos 1'!E746:V746,MATCH(DASHBOARD!$B$275,'Tabla datos 1'!$E$1:$V$1,0))</f>
        <v>0</v>
      </c>
      <c r="Y746" s="42"/>
      <c r="Z746" s="42"/>
      <c r="AA746" s="42"/>
      <c r="AB746" s="42"/>
      <c r="AC746" s="42"/>
      <c r="AD746" s="42"/>
      <c r="AE746" s="42"/>
      <c r="AF746" s="42"/>
      <c r="AG746" s="42"/>
      <c r="AH746" s="42"/>
      <c r="AI746" s="42"/>
    </row>
    <row r="747" spans="1:35" s="119" customFormat="1" ht="12.2" customHeight="1" x14ac:dyDescent="0.25">
      <c r="A747" s="82">
        <v>746</v>
      </c>
      <c r="B747" s="121">
        <f t="shared" si="11"/>
        <v>46124</v>
      </c>
      <c r="C747" s="115" t="s">
        <v>141</v>
      </c>
      <c r="D747" s="122">
        <v>3</v>
      </c>
      <c r="E747" s="125">
        <f>'BITÁCORA CALIDAD DE AGUA '!BA277</f>
        <v>0</v>
      </c>
      <c r="F747" s="125">
        <f>'BITÁCORA CALIDAD DE AGUA '!BD277</f>
        <v>0</v>
      </c>
      <c r="G747" s="125">
        <f>'BITÁCORA CALIDAD DE AGUA '!BG277</f>
        <v>0</v>
      </c>
      <c r="H747" s="125">
        <f>'BITÁCORA CALIDAD DE AGUA '!BJ277</f>
        <v>0</v>
      </c>
      <c r="I747" s="125">
        <f>'BITÁCORA CALIDAD DE AGUA '!BM277</f>
        <v>0</v>
      </c>
      <c r="J747" s="125">
        <f>'BITÁCORA CALIDAD DE AGUA '!BP277</f>
        <v>0</v>
      </c>
      <c r="K747" s="125">
        <f>'BITÁCORA CALIDAD DE AGUA '!BE1583</f>
        <v>0</v>
      </c>
      <c r="L747" s="125">
        <f>'BITÁCORA CALIDAD DE AGUA '!BV277</f>
        <v>0</v>
      </c>
      <c r="M747" s="125">
        <f>'BITÁCORA CALIDAD DE AGUA '!BY277</f>
        <v>0</v>
      </c>
      <c r="N747" s="125">
        <f>'BITÁCORA CALIDAD DE AGUA '!CB277</f>
        <v>0</v>
      </c>
      <c r="O747" s="125">
        <f>'BITÁCORA CALIDAD DE AGUA '!CE277</f>
        <v>0</v>
      </c>
      <c r="P747" s="116">
        <f>'BITÁCORA CALIDAD DE AGUA '!CH277</f>
        <v>0</v>
      </c>
      <c r="Q747" s="116">
        <f>'BITÁCORA CALIDAD DE AGUA '!CK277</f>
        <v>0</v>
      </c>
      <c r="R747" s="116">
        <f>'BITÁCORA CALIDAD DE AGUA '!CN277</f>
        <v>0</v>
      </c>
      <c r="S747" s="116">
        <f>'BITÁCORA CALIDAD DE AGUA '!CQ277</f>
        <v>0</v>
      </c>
      <c r="T747" s="143"/>
      <c r="U747" s="143"/>
      <c r="V747" s="143"/>
      <c r="W747" s="116">
        <f>INDEX('Tabla datos 1'!E747:V747,MATCH(DASHBOARD!$B$96,'Tabla datos 1'!$E$1:$V$1,0))</f>
        <v>0</v>
      </c>
      <c r="X747" s="116">
        <f>INDEX('Tabla datos 1'!E747:V747,MATCH(DASHBOARD!$B$275,'Tabla datos 1'!$E$1:$V$1,0))</f>
        <v>0</v>
      </c>
      <c r="Y747" s="42"/>
      <c r="Z747" s="42"/>
      <c r="AA747" s="42"/>
      <c r="AB747" s="42"/>
      <c r="AC747" s="42"/>
      <c r="AD747" s="42"/>
      <c r="AE747" s="42"/>
      <c r="AF747" s="42"/>
      <c r="AG747" s="42"/>
      <c r="AH747" s="42"/>
      <c r="AI747" s="42"/>
    </row>
    <row r="748" spans="1:35" s="119" customFormat="1" ht="12.2" customHeight="1" x14ac:dyDescent="0.25">
      <c r="A748" s="82">
        <v>747</v>
      </c>
      <c r="B748" s="121">
        <f t="shared" si="11"/>
        <v>46124</v>
      </c>
      <c r="C748" s="115" t="s">
        <v>142</v>
      </c>
      <c r="D748" s="122">
        <v>3</v>
      </c>
      <c r="E748" s="125">
        <f>'BITÁCORA CALIDAD DE AGUA '!BA278</f>
        <v>0</v>
      </c>
      <c r="F748" s="125">
        <f>'BITÁCORA CALIDAD DE AGUA '!BD278</f>
        <v>0</v>
      </c>
      <c r="G748" s="125">
        <f>'BITÁCORA CALIDAD DE AGUA '!BG278</f>
        <v>0</v>
      </c>
      <c r="H748" s="125">
        <f>'BITÁCORA CALIDAD DE AGUA '!BJ278</f>
        <v>0</v>
      </c>
      <c r="I748" s="125">
        <f>'BITÁCORA CALIDAD DE AGUA '!BM278</f>
        <v>0</v>
      </c>
      <c r="J748" s="125">
        <f>'BITÁCORA CALIDAD DE AGUA '!BP278</f>
        <v>0</v>
      </c>
      <c r="K748" s="125">
        <f>'BITÁCORA CALIDAD DE AGUA '!BE1584</f>
        <v>0</v>
      </c>
      <c r="L748" s="125">
        <f>'BITÁCORA CALIDAD DE AGUA '!BV278</f>
        <v>0</v>
      </c>
      <c r="M748" s="125">
        <f>'BITÁCORA CALIDAD DE AGUA '!BY278</f>
        <v>0</v>
      </c>
      <c r="N748" s="125">
        <f>'BITÁCORA CALIDAD DE AGUA '!CB278</f>
        <v>0</v>
      </c>
      <c r="O748" s="125">
        <f>'BITÁCORA CALIDAD DE AGUA '!CE278</f>
        <v>0</v>
      </c>
      <c r="P748" s="116">
        <f>'BITÁCORA CALIDAD DE AGUA '!CH278</f>
        <v>0</v>
      </c>
      <c r="Q748" s="116">
        <f>'BITÁCORA CALIDAD DE AGUA '!CK278</f>
        <v>0</v>
      </c>
      <c r="R748" s="116">
        <f>'BITÁCORA CALIDAD DE AGUA '!CN278</f>
        <v>0</v>
      </c>
      <c r="S748" s="116">
        <f>'BITÁCORA CALIDAD DE AGUA '!CQ278</f>
        <v>0</v>
      </c>
      <c r="T748" s="143"/>
      <c r="U748" s="143"/>
      <c r="V748" s="143"/>
      <c r="W748" s="116">
        <f>INDEX('Tabla datos 1'!E748:V748,MATCH(DASHBOARD!$B$96,'Tabla datos 1'!$E$1:$V$1,0))</f>
        <v>0</v>
      </c>
      <c r="X748" s="116">
        <f>INDEX('Tabla datos 1'!E748:V748,MATCH(DASHBOARD!$B$275,'Tabla datos 1'!$E$1:$V$1,0))</f>
        <v>0</v>
      </c>
      <c r="Y748" s="42"/>
      <c r="Z748" s="42"/>
      <c r="AA748" s="42"/>
      <c r="AB748" s="42"/>
      <c r="AC748" s="42"/>
      <c r="AD748" s="42"/>
      <c r="AE748" s="42"/>
      <c r="AF748" s="42"/>
      <c r="AG748" s="42"/>
      <c r="AH748" s="42"/>
      <c r="AI748" s="42"/>
    </row>
    <row r="749" spans="1:35" s="119" customFormat="1" ht="12.2" customHeight="1" x14ac:dyDescent="0.25">
      <c r="A749" s="82">
        <v>748</v>
      </c>
      <c r="B749" s="121">
        <f t="shared" si="11"/>
        <v>46124</v>
      </c>
      <c r="C749" s="115" t="s">
        <v>143</v>
      </c>
      <c r="D749" s="122">
        <v>3</v>
      </c>
      <c r="E749" s="125">
        <f>'BITÁCORA CALIDAD DE AGUA '!BA279</f>
        <v>0</v>
      </c>
      <c r="F749" s="125">
        <f>'BITÁCORA CALIDAD DE AGUA '!BD279</f>
        <v>0</v>
      </c>
      <c r="G749" s="125">
        <f>'BITÁCORA CALIDAD DE AGUA '!BG279</f>
        <v>0</v>
      </c>
      <c r="H749" s="125">
        <f>'BITÁCORA CALIDAD DE AGUA '!BJ279</f>
        <v>0</v>
      </c>
      <c r="I749" s="125">
        <f>'BITÁCORA CALIDAD DE AGUA '!BM279</f>
        <v>0</v>
      </c>
      <c r="J749" s="125">
        <f>'BITÁCORA CALIDAD DE AGUA '!BP279</f>
        <v>0</v>
      </c>
      <c r="K749" s="125">
        <f>'BITÁCORA CALIDAD DE AGUA '!BE1585</f>
        <v>0</v>
      </c>
      <c r="L749" s="125">
        <f>'BITÁCORA CALIDAD DE AGUA '!BV279</f>
        <v>0</v>
      </c>
      <c r="M749" s="125">
        <f>'BITÁCORA CALIDAD DE AGUA '!BY279</f>
        <v>0</v>
      </c>
      <c r="N749" s="125">
        <f>'BITÁCORA CALIDAD DE AGUA '!CB279</f>
        <v>0</v>
      </c>
      <c r="O749" s="125">
        <f>'BITÁCORA CALIDAD DE AGUA '!CE279</f>
        <v>0</v>
      </c>
      <c r="P749" s="116">
        <f>'BITÁCORA CALIDAD DE AGUA '!CH279</f>
        <v>0</v>
      </c>
      <c r="Q749" s="116">
        <f>'BITÁCORA CALIDAD DE AGUA '!CK279</f>
        <v>0</v>
      </c>
      <c r="R749" s="116">
        <f>'BITÁCORA CALIDAD DE AGUA '!CN279</f>
        <v>0</v>
      </c>
      <c r="S749" s="116">
        <f>'BITÁCORA CALIDAD DE AGUA '!CQ279</f>
        <v>0</v>
      </c>
      <c r="T749" s="143"/>
      <c r="U749" s="143"/>
      <c r="V749" s="143"/>
      <c r="W749" s="116">
        <f>INDEX('Tabla datos 1'!E749:V749,MATCH(DASHBOARD!$B$96,'Tabla datos 1'!$E$1:$V$1,0))</f>
        <v>0</v>
      </c>
      <c r="X749" s="116">
        <f>INDEX('Tabla datos 1'!E749:V749,MATCH(DASHBOARD!$B$275,'Tabla datos 1'!$E$1:$V$1,0))</f>
        <v>0</v>
      </c>
      <c r="Y749" s="42"/>
      <c r="Z749" s="42"/>
      <c r="AA749" s="42"/>
      <c r="AB749" s="42"/>
      <c r="AC749" s="42"/>
      <c r="AD749" s="42"/>
      <c r="AE749" s="42"/>
      <c r="AF749" s="42"/>
      <c r="AG749" s="42"/>
      <c r="AH749" s="42"/>
      <c r="AI749" s="42"/>
    </row>
    <row r="750" spans="1:35" s="119" customFormat="1" ht="12.2" customHeight="1" x14ac:dyDescent="0.25">
      <c r="A750" s="82">
        <v>749</v>
      </c>
      <c r="B750" s="121">
        <f t="shared" si="11"/>
        <v>46124</v>
      </c>
      <c r="C750" s="115" t="s">
        <v>144</v>
      </c>
      <c r="D750" s="122">
        <v>3</v>
      </c>
      <c r="E750" s="125">
        <f>'BITÁCORA CALIDAD DE AGUA '!BA280</f>
        <v>0</v>
      </c>
      <c r="F750" s="125">
        <f>'BITÁCORA CALIDAD DE AGUA '!BD280</f>
        <v>0</v>
      </c>
      <c r="G750" s="125">
        <f>'BITÁCORA CALIDAD DE AGUA '!BG280</f>
        <v>0</v>
      </c>
      <c r="H750" s="125">
        <f>'BITÁCORA CALIDAD DE AGUA '!BJ280</f>
        <v>0</v>
      </c>
      <c r="I750" s="125">
        <f>'BITÁCORA CALIDAD DE AGUA '!BM280</f>
        <v>0</v>
      </c>
      <c r="J750" s="125">
        <f>'BITÁCORA CALIDAD DE AGUA '!BP280</f>
        <v>0</v>
      </c>
      <c r="K750" s="125">
        <f>'BITÁCORA CALIDAD DE AGUA '!BE1586</f>
        <v>0</v>
      </c>
      <c r="L750" s="125">
        <f>'BITÁCORA CALIDAD DE AGUA '!BV280</f>
        <v>0</v>
      </c>
      <c r="M750" s="125">
        <f>'BITÁCORA CALIDAD DE AGUA '!BY280</f>
        <v>0</v>
      </c>
      <c r="N750" s="125">
        <f>'BITÁCORA CALIDAD DE AGUA '!CB280</f>
        <v>0</v>
      </c>
      <c r="O750" s="125">
        <f>'BITÁCORA CALIDAD DE AGUA '!CE280</f>
        <v>0</v>
      </c>
      <c r="P750" s="116">
        <f>'BITÁCORA CALIDAD DE AGUA '!CH280</f>
        <v>0</v>
      </c>
      <c r="Q750" s="116">
        <f>'BITÁCORA CALIDAD DE AGUA '!CK280</f>
        <v>0</v>
      </c>
      <c r="R750" s="116">
        <f>'BITÁCORA CALIDAD DE AGUA '!CN280</f>
        <v>0</v>
      </c>
      <c r="S750" s="116">
        <f>'BITÁCORA CALIDAD DE AGUA '!CQ280</f>
        <v>0</v>
      </c>
      <c r="T750" s="143"/>
      <c r="U750" s="143"/>
      <c r="V750" s="143"/>
      <c r="W750" s="116">
        <f>INDEX('Tabla datos 1'!E750:V750,MATCH(DASHBOARD!$B$96,'Tabla datos 1'!$E$1:$V$1,0))</f>
        <v>0</v>
      </c>
      <c r="X750" s="116">
        <f>INDEX('Tabla datos 1'!E750:V750,MATCH(DASHBOARD!$B$275,'Tabla datos 1'!$E$1:$V$1,0))</f>
        <v>0</v>
      </c>
      <c r="Y750" s="42"/>
      <c r="Z750" s="42"/>
      <c r="AA750" s="42"/>
      <c r="AB750" s="42"/>
      <c r="AC750" s="42"/>
      <c r="AD750" s="42"/>
      <c r="AE750" s="42"/>
      <c r="AF750" s="42"/>
      <c r="AG750" s="42"/>
      <c r="AH750" s="42"/>
      <c r="AI750" s="42"/>
    </row>
    <row r="751" spans="1:35" s="119" customFormat="1" ht="12.2" customHeight="1" x14ac:dyDescent="0.25">
      <c r="A751" s="82">
        <v>750</v>
      </c>
      <c r="B751" s="121">
        <f t="shared" si="11"/>
        <v>46124</v>
      </c>
      <c r="C751" s="115" t="s">
        <v>145</v>
      </c>
      <c r="D751" s="122">
        <v>3</v>
      </c>
      <c r="E751" s="125">
        <f>'BITÁCORA CALIDAD DE AGUA '!BA281</f>
        <v>0</v>
      </c>
      <c r="F751" s="125">
        <f>'BITÁCORA CALIDAD DE AGUA '!BD281</f>
        <v>0</v>
      </c>
      <c r="G751" s="125">
        <f>'BITÁCORA CALIDAD DE AGUA '!BG281</f>
        <v>0</v>
      </c>
      <c r="H751" s="125">
        <f>'BITÁCORA CALIDAD DE AGUA '!BJ281</f>
        <v>0</v>
      </c>
      <c r="I751" s="125">
        <f>'BITÁCORA CALIDAD DE AGUA '!BM281</f>
        <v>0</v>
      </c>
      <c r="J751" s="125">
        <f>'BITÁCORA CALIDAD DE AGUA '!BP281</f>
        <v>0</v>
      </c>
      <c r="K751" s="125">
        <f>'BITÁCORA CALIDAD DE AGUA '!BE1587</f>
        <v>0</v>
      </c>
      <c r="L751" s="125">
        <f>'BITÁCORA CALIDAD DE AGUA '!BV281</f>
        <v>0</v>
      </c>
      <c r="M751" s="125">
        <f>'BITÁCORA CALIDAD DE AGUA '!BY281</f>
        <v>0</v>
      </c>
      <c r="N751" s="125">
        <f>'BITÁCORA CALIDAD DE AGUA '!CB281</f>
        <v>0</v>
      </c>
      <c r="O751" s="125">
        <f>'BITÁCORA CALIDAD DE AGUA '!CE281</f>
        <v>0</v>
      </c>
      <c r="P751" s="116">
        <f>'BITÁCORA CALIDAD DE AGUA '!CH281</f>
        <v>0</v>
      </c>
      <c r="Q751" s="116">
        <f>'BITÁCORA CALIDAD DE AGUA '!CK281</f>
        <v>0</v>
      </c>
      <c r="R751" s="116">
        <f>'BITÁCORA CALIDAD DE AGUA '!CN281</f>
        <v>0</v>
      </c>
      <c r="S751" s="116">
        <f>'BITÁCORA CALIDAD DE AGUA '!CQ281</f>
        <v>0</v>
      </c>
      <c r="T751" s="143"/>
      <c r="U751" s="143"/>
      <c r="V751" s="143"/>
      <c r="W751" s="116">
        <f>INDEX('Tabla datos 1'!E751:V751,MATCH(DASHBOARD!$B$96,'Tabla datos 1'!$E$1:$V$1,0))</f>
        <v>0</v>
      </c>
      <c r="X751" s="116">
        <f>INDEX('Tabla datos 1'!E751:V751,MATCH(DASHBOARD!$B$275,'Tabla datos 1'!$E$1:$V$1,0))</f>
        <v>0</v>
      </c>
      <c r="Y751" s="42"/>
      <c r="Z751" s="42"/>
      <c r="AA751" s="42"/>
      <c r="AB751" s="42"/>
      <c r="AC751" s="42"/>
      <c r="AD751" s="42"/>
      <c r="AE751" s="42"/>
      <c r="AF751" s="42"/>
      <c r="AG751" s="42"/>
      <c r="AH751" s="42"/>
      <c r="AI751" s="42"/>
    </row>
    <row r="752" spans="1:35" s="119" customFormat="1" ht="12.2" customHeight="1" x14ac:dyDescent="0.25">
      <c r="A752" s="82">
        <v>751</v>
      </c>
      <c r="B752" s="121">
        <f t="shared" si="11"/>
        <v>46124</v>
      </c>
      <c r="C752" s="115" t="s">
        <v>146</v>
      </c>
      <c r="D752" s="122">
        <v>3</v>
      </c>
      <c r="E752" s="125">
        <f>'BITÁCORA CALIDAD DE AGUA '!BA282</f>
        <v>0</v>
      </c>
      <c r="F752" s="125">
        <f>'BITÁCORA CALIDAD DE AGUA '!BD282</f>
        <v>0</v>
      </c>
      <c r="G752" s="125">
        <f>'BITÁCORA CALIDAD DE AGUA '!BG282</f>
        <v>0</v>
      </c>
      <c r="H752" s="125">
        <f>'BITÁCORA CALIDAD DE AGUA '!BJ282</f>
        <v>0</v>
      </c>
      <c r="I752" s="125">
        <f>'BITÁCORA CALIDAD DE AGUA '!BM282</f>
        <v>0</v>
      </c>
      <c r="J752" s="125">
        <f>'BITÁCORA CALIDAD DE AGUA '!BP282</f>
        <v>0</v>
      </c>
      <c r="K752" s="125">
        <f>'BITÁCORA CALIDAD DE AGUA '!BE1588</f>
        <v>0</v>
      </c>
      <c r="L752" s="125">
        <f>'BITÁCORA CALIDAD DE AGUA '!BV282</f>
        <v>0</v>
      </c>
      <c r="M752" s="125">
        <f>'BITÁCORA CALIDAD DE AGUA '!BY282</f>
        <v>0</v>
      </c>
      <c r="N752" s="125">
        <f>'BITÁCORA CALIDAD DE AGUA '!CB282</f>
        <v>0</v>
      </c>
      <c r="O752" s="125">
        <f>'BITÁCORA CALIDAD DE AGUA '!CE282</f>
        <v>0</v>
      </c>
      <c r="P752" s="116">
        <f>'BITÁCORA CALIDAD DE AGUA '!CH282</f>
        <v>0</v>
      </c>
      <c r="Q752" s="116">
        <f>'BITÁCORA CALIDAD DE AGUA '!CK282</f>
        <v>0</v>
      </c>
      <c r="R752" s="116">
        <f>'BITÁCORA CALIDAD DE AGUA '!CN282</f>
        <v>0</v>
      </c>
      <c r="S752" s="116">
        <f>'BITÁCORA CALIDAD DE AGUA '!CQ282</f>
        <v>0</v>
      </c>
      <c r="T752" s="143"/>
      <c r="U752" s="143"/>
      <c r="V752" s="143"/>
      <c r="W752" s="116">
        <f>INDEX('Tabla datos 1'!E752:V752,MATCH(DASHBOARD!$B$96,'Tabla datos 1'!$E$1:$V$1,0))</f>
        <v>0</v>
      </c>
      <c r="X752" s="116">
        <f>INDEX('Tabla datos 1'!E752:V752,MATCH(DASHBOARD!$B$275,'Tabla datos 1'!$E$1:$V$1,0))</f>
        <v>0</v>
      </c>
      <c r="Y752" s="42"/>
      <c r="Z752" s="42"/>
      <c r="AA752" s="42"/>
      <c r="AB752" s="42"/>
      <c r="AC752" s="42"/>
      <c r="AD752" s="42"/>
      <c r="AE752" s="42"/>
      <c r="AF752" s="42"/>
      <c r="AG752" s="42"/>
      <c r="AH752" s="42"/>
      <c r="AI752" s="42"/>
    </row>
    <row r="753" spans="1:164" s="119" customFormat="1" x14ac:dyDescent="0.25">
      <c r="A753" s="82">
        <v>752</v>
      </c>
      <c r="B753" s="121">
        <f t="shared" si="11"/>
        <v>46124</v>
      </c>
      <c r="C753" s="115" t="s">
        <v>147</v>
      </c>
      <c r="D753" s="122">
        <v>3</v>
      </c>
      <c r="E753" s="125">
        <f>'BITÁCORA CALIDAD DE AGUA '!BA283</f>
        <v>0</v>
      </c>
      <c r="F753" s="125">
        <f>'BITÁCORA CALIDAD DE AGUA '!BD283</f>
        <v>0</v>
      </c>
      <c r="G753" s="125">
        <f>'BITÁCORA CALIDAD DE AGUA '!BG283</f>
        <v>0</v>
      </c>
      <c r="H753" s="125">
        <f>'BITÁCORA CALIDAD DE AGUA '!BJ283</f>
        <v>0</v>
      </c>
      <c r="I753" s="125">
        <f>'BITÁCORA CALIDAD DE AGUA '!BM283</f>
        <v>0</v>
      </c>
      <c r="J753" s="125">
        <f>'BITÁCORA CALIDAD DE AGUA '!BP283</f>
        <v>0</v>
      </c>
      <c r="K753" s="125">
        <f>'BITÁCORA CALIDAD DE AGUA '!BE1589</f>
        <v>0</v>
      </c>
      <c r="L753" s="125">
        <f>'BITÁCORA CALIDAD DE AGUA '!BV283</f>
        <v>0</v>
      </c>
      <c r="M753" s="125">
        <f>'BITÁCORA CALIDAD DE AGUA '!BY283</f>
        <v>0</v>
      </c>
      <c r="N753" s="125">
        <f>'BITÁCORA CALIDAD DE AGUA '!CB283</f>
        <v>0</v>
      </c>
      <c r="O753" s="125">
        <f>'BITÁCORA CALIDAD DE AGUA '!CE283</f>
        <v>0</v>
      </c>
      <c r="P753" s="116">
        <f>'BITÁCORA CALIDAD DE AGUA '!CH283</f>
        <v>0</v>
      </c>
      <c r="Q753" s="116">
        <f>'BITÁCORA CALIDAD DE AGUA '!CK283</f>
        <v>0</v>
      </c>
      <c r="R753" s="116">
        <f>'BITÁCORA CALIDAD DE AGUA '!CN283</f>
        <v>0</v>
      </c>
      <c r="S753" s="116">
        <f>'BITÁCORA CALIDAD DE AGUA '!CQ283</f>
        <v>0</v>
      </c>
      <c r="T753" s="143"/>
      <c r="U753" s="143"/>
      <c r="V753" s="143"/>
      <c r="W753" s="116">
        <f>INDEX('Tabla datos 1'!E753:V753,MATCH(DASHBOARD!$B$96,'Tabla datos 1'!$E$1:$V$1,0))</f>
        <v>0</v>
      </c>
      <c r="X753" s="116">
        <f>INDEX('Tabla datos 1'!E753:V753,MATCH(DASHBOARD!$B$275,'Tabla datos 1'!$E$1:$V$1,0))</f>
        <v>0</v>
      </c>
      <c r="Y753" s="42"/>
      <c r="Z753" s="42"/>
      <c r="AA753" s="42"/>
      <c r="AB753" s="42"/>
      <c r="AC753" s="42"/>
      <c r="AD753" s="42"/>
      <c r="AE753" s="42"/>
      <c r="AF753" s="42"/>
      <c r="AG753" s="42"/>
      <c r="AH753" s="42"/>
      <c r="AI753" s="42"/>
    </row>
    <row r="754" spans="1:164" s="119" customFormat="1" x14ac:dyDescent="0.25">
      <c r="A754" s="82">
        <v>753</v>
      </c>
      <c r="B754" s="121">
        <f t="shared" si="11"/>
        <v>46124</v>
      </c>
      <c r="C754" s="115" t="s">
        <v>148</v>
      </c>
      <c r="D754" s="122">
        <v>3</v>
      </c>
      <c r="E754" s="125">
        <f>'BITÁCORA CALIDAD DE AGUA '!BA284</f>
        <v>0</v>
      </c>
      <c r="F754" s="125">
        <f>'BITÁCORA CALIDAD DE AGUA '!BD284</f>
        <v>0</v>
      </c>
      <c r="G754" s="125">
        <f>'BITÁCORA CALIDAD DE AGUA '!BG284</f>
        <v>0</v>
      </c>
      <c r="H754" s="125">
        <f>'BITÁCORA CALIDAD DE AGUA '!BJ284</f>
        <v>0</v>
      </c>
      <c r="I754" s="125">
        <f>'BITÁCORA CALIDAD DE AGUA '!BM284</f>
        <v>0</v>
      </c>
      <c r="J754" s="125">
        <f>'BITÁCORA CALIDAD DE AGUA '!BP284</f>
        <v>0</v>
      </c>
      <c r="K754" s="125">
        <f>'BITÁCORA CALIDAD DE AGUA '!BE1590</f>
        <v>0</v>
      </c>
      <c r="L754" s="125">
        <f>'BITÁCORA CALIDAD DE AGUA '!BV284</f>
        <v>0</v>
      </c>
      <c r="M754" s="125">
        <f>'BITÁCORA CALIDAD DE AGUA '!BY284</f>
        <v>0</v>
      </c>
      <c r="N754" s="125">
        <f>'BITÁCORA CALIDAD DE AGUA '!CB284</f>
        <v>0</v>
      </c>
      <c r="O754" s="125">
        <f>'BITÁCORA CALIDAD DE AGUA '!CE284</f>
        <v>0</v>
      </c>
      <c r="P754" s="116">
        <f>'BITÁCORA CALIDAD DE AGUA '!CH284</f>
        <v>0</v>
      </c>
      <c r="Q754" s="116">
        <f>'BITÁCORA CALIDAD DE AGUA '!CK284</f>
        <v>0</v>
      </c>
      <c r="R754" s="116">
        <f>'BITÁCORA CALIDAD DE AGUA '!CN284</f>
        <v>0</v>
      </c>
      <c r="S754" s="116">
        <f>'BITÁCORA CALIDAD DE AGUA '!CQ284</f>
        <v>0</v>
      </c>
      <c r="T754" s="143"/>
      <c r="U754" s="143"/>
      <c r="V754" s="143"/>
      <c r="W754" s="116">
        <f>INDEX('Tabla datos 1'!E754:V754,MATCH(DASHBOARD!$B$96,'Tabla datos 1'!$E$1:$V$1,0))</f>
        <v>0</v>
      </c>
      <c r="X754" s="116">
        <f>INDEX('Tabla datos 1'!E754:V754,MATCH(DASHBOARD!$B$275,'Tabla datos 1'!$E$1:$V$1,0))</f>
        <v>0</v>
      </c>
      <c r="Y754" s="42"/>
      <c r="Z754" s="42"/>
      <c r="AA754" s="42"/>
      <c r="AB754" s="42"/>
      <c r="AC754" s="42"/>
      <c r="AD754" s="42"/>
      <c r="AE754" s="42"/>
      <c r="AF754" s="42"/>
      <c r="AG754" s="42"/>
      <c r="AH754" s="42"/>
      <c r="AI754" s="42"/>
    </row>
    <row r="755" spans="1:164" s="119" customFormat="1" x14ac:dyDescent="0.25">
      <c r="A755" s="82">
        <v>754</v>
      </c>
      <c r="B755" s="121">
        <f t="shared" si="11"/>
        <v>46124</v>
      </c>
      <c r="C755" s="115" t="s">
        <v>149</v>
      </c>
      <c r="D755" s="122">
        <v>3</v>
      </c>
      <c r="E755" s="125">
        <f>'BITÁCORA CALIDAD DE AGUA '!BA285</f>
        <v>0</v>
      </c>
      <c r="F755" s="125">
        <f>'BITÁCORA CALIDAD DE AGUA '!BD285</f>
        <v>0</v>
      </c>
      <c r="G755" s="125">
        <f>'BITÁCORA CALIDAD DE AGUA '!BG285</f>
        <v>0</v>
      </c>
      <c r="H755" s="125">
        <f>'BITÁCORA CALIDAD DE AGUA '!BJ285</f>
        <v>0</v>
      </c>
      <c r="I755" s="125">
        <f>'BITÁCORA CALIDAD DE AGUA '!BM285</f>
        <v>0</v>
      </c>
      <c r="J755" s="125">
        <f>'BITÁCORA CALIDAD DE AGUA '!BP285</f>
        <v>0</v>
      </c>
      <c r="K755" s="125">
        <f>'BITÁCORA CALIDAD DE AGUA '!BE1591</f>
        <v>0</v>
      </c>
      <c r="L755" s="125">
        <f>'BITÁCORA CALIDAD DE AGUA '!BV285</f>
        <v>0</v>
      </c>
      <c r="M755" s="125">
        <f>'BITÁCORA CALIDAD DE AGUA '!BY285</f>
        <v>0</v>
      </c>
      <c r="N755" s="125">
        <f>'BITÁCORA CALIDAD DE AGUA '!CB285</f>
        <v>0</v>
      </c>
      <c r="O755" s="125">
        <f>'BITÁCORA CALIDAD DE AGUA '!CE285</f>
        <v>0</v>
      </c>
      <c r="P755" s="116">
        <f>'BITÁCORA CALIDAD DE AGUA '!CH285</f>
        <v>0</v>
      </c>
      <c r="Q755" s="116">
        <f>'BITÁCORA CALIDAD DE AGUA '!CK285</f>
        <v>0</v>
      </c>
      <c r="R755" s="116">
        <f>'BITÁCORA CALIDAD DE AGUA '!CN285</f>
        <v>0</v>
      </c>
      <c r="S755" s="116">
        <f>'BITÁCORA CALIDAD DE AGUA '!CQ285</f>
        <v>0</v>
      </c>
      <c r="T755" s="143"/>
      <c r="U755" s="143"/>
      <c r="V755" s="143"/>
      <c r="W755" s="116">
        <f>INDEX('Tabla datos 1'!E755:V755,MATCH(DASHBOARD!$B$96,'Tabla datos 1'!$E$1:$V$1,0))</f>
        <v>0</v>
      </c>
      <c r="X755" s="116">
        <f>INDEX('Tabla datos 1'!E755:V755,MATCH(DASHBOARD!$B$275,'Tabla datos 1'!$E$1:$V$1,0))</f>
        <v>0</v>
      </c>
      <c r="Y755" s="42"/>
      <c r="Z755" s="42"/>
      <c r="AA755" s="42"/>
      <c r="AB755" s="42"/>
      <c r="AC755" s="42"/>
      <c r="AD755" s="42"/>
      <c r="AE755" s="42"/>
      <c r="AF755" s="42"/>
      <c r="AG755" s="42"/>
      <c r="AH755" s="42"/>
      <c r="AI755" s="42"/>
    </row>
    <row r="756" spans="1:164" s="119" customFormat="1" x14ac:dyDescent="0.25">
      <c r="A756" s="82">
        <v>755</v>
      </c>
      <c r="B756" s="121">
        <f t="shared" si="11"/>
        <v>46124</v>
      </c>
      <c r="C756" s="115" t="s">
        <v>150</v>
      </c>
      <c r="D756" s="122">
        <v>3</v>
      </c>
      <c r="E756" s="125">
        <f>'BITÁCORA CALIDAD DE AGUA '!BA286</f>
        <v>0</v>
      </c>
      <c r="F756" s="125">
        <f>'BITÁCORA CALIDAD DE AGUA '!BD286</f>
        <v>0</v>
      </c>
      <c r="G756" s="125">
        <f>'BITÁCORA CALIDAD DE AGUA '!BG286</f>
        <v>0</v>
      </c>
      <c r="H756" s="125">
        <f>'BITÁCORA CALIDAD DE AGUA '!BJ286</f>
        <v>0</v>
      </c>
      <c r="I756" s="125">
        <f>'BITÁCORA CALIDAD DE AGUA '!BM286</f>
        <v>0</v>
      </c>
      <c r="J756" s="125">
        <f>'BITÁCORA CALIDAD DE AGUA '!BP286</f>
        <v>0</v>
      </c>
      <c r="K756" s="125">
        <f>'BITÁCORA CALIDAD DE AGUA '!BE1592</f>
        <v>0</v>
      </c>
      <c r="L756" s="125">
        <f>'BITÁCORA CALIDAD DE AGUA '!BV286</f>
        <v>0</v>
      </c>
      <c r="M756" s="125">
        <f>'BITÁCORA CALIDAD DE AGUA '!BY286</f>
        <v>0</v>
      </c>
      <c r="N756" s="125">
        <f>'BITÁCORA CALIDAD DE AGUA '!CB286</f>
        <v>0</v>
      </c>
      <c r="O756" s="125">
        <f>'BITÁCORA CALIDAD DE AGUA '!CE286</f>
        <v>0</v>
      </c>
      <c r="P756" s="116">
        <f>'BITÁCORA CALIDAD DE AGUA '!CH286</f>
        <v>0</v>
      </c>
      <c r="Q756" s="116">
        <f>'BITÁCORA CALIDAD DE AGUA '!CK286</f>
        <v>0</v>
      </c>
      <c r="R756" s="116">
        <f>'BITÁCORA CALIDAD DE AGUA '!CN286</f>
        <v>0</v>
      </c>
      <c r="S756" s="116">
        <f>'BITÁCORA CALIDAD DE AGUA '!CQ286</f>
        <v>0</v>
      </c>
      <c r="T756" s="143"/>
      <c r="U756" s="143"/>
      <c r="V756" s="143"/>
      <c r="W756" s="116">
        <f>INDEX('Tabla datos 1'!E756:V756,MATCH(DASHBOARD!$B$96,'Tabla datos 1'!$E$1:$V$1,0))</f>
        <v>0</v>
      </c>
      <c r="X756" s="116">
        <f>INDEX('Tabla datos 1'!E756:V756,MATCH(DASHBOARD!$B$275,'Tabla datos 1'!$E$1:$V$1,0))</f>
        <v>0</v>
      </c>
      <c r="Y756" s="42"/>
      <c r="Z756" s="42"/>
      <c r="AA756" s="42"/>
      <c r="AB756" s="42"/>
      <c r="AC756" s="42"/>
      <c r="AD756" s="42"/>
      <c r="AE756" s="42"/>
      <c r="AF756" s="42"/>
      <c r="AG756" s="42"/>
      <c r="AH756" s="42"/>
      <c r="AI756" s="42"/>
    </row>
    <row r="757" spans="1:164" s="128" customFormat="1" ht="15.75" thickBot="1" x14ac:dyDescent="0.3">
      <c r="A757" s="82">
        <v>756</v>
      </c>
      <c r="B757" s="121">
        <f t="shared" si="11"/>
        <v>46124</v>
      </c>
      <c r="C757" s="126" t="s">
        <v>151</v>
      </c>
      <c r="D757" s="127">
        <v>3</v>
      </c>
      <c r="E757" s="129">
        <f>'BITÁCORA CALIDAD DE AGUA '!BA287</f>
        <v>0</v>
      </c>
      <c r="F757" s="129">
        <f>'BITÁCORA CALIDAD DE AGUA '!BD287</f>
        <v>0</v>
      </c>
      <c r="G757" s="129">
        <f>'BITÁCORA CALIDAD DE AGUA '!BG287</f>
        <v>0</v>
      </c>
      <c r="H757" s="129">
        <f>'BITÁCORA CALIDAD DE AGUA '!BJ287</f>
        <v>0</v>
      </c>
      <c r="I757" s="129">
        <f>'BITÁCORA CALIDAD DE AGUA '!BM287</f>
        <v>0</v>
      </c>
      <c r="J757" s="129">
        <f>'BITÁCORA CALIDAD DE AGUA '!BP287</f>
        <v>0</v>
      </c>
      <c r="K757" s="129">
        <f>'BITÁCORA CALIDAD DE AGUA '!BE1593</f>
        <v>0</v>
      </c>
      <c r="L757" s="129">
        <f>'BITÁCORA CALIDAD DE AGUA '!BV287</f>
        <v>0</v>
      </c>
      <c r="M757" s="129">
        <f>'BITÁCORA CALIDAD DE AGUA '!BY287</f>
        <v>0</v>
      </c>
      <c r="N757" s="129">
        <f>'BITÁCORA CALIDAD DE AGUA '!CB287</f>
        <v>0</v>
      </c>
      <c r="O757" s="129">
        <f>'BITÁCORA CALIDAD DE AGUA '!CE287</f>
        <v>0</v>
      </c>
      <c r="P757" s="117">
        <f>'BITÁCORA CALIDAD DE AGUA '!CH287</f>
        <v>0</v>
      </c>
      <c r="Q757" s="117">
        <f>'BITÁCORA CALIDAD DE AGUA '!CK287</f>
        <v>0</v>
      </c>
      <c r="R757" s="117">
        <f>'BITÁCORA CALIDAD DE AGUA '!CN287</f>
        <v>0</v>
      </c>
      <c r="S757" s="117">
        <f>'BITÁCORA CALIDAD DE AGUA '!CQ287</f>
        <v>0</v>
      </c>
      <c r="T757" s="144"/>
      <c r="U757" s="144"/>
      <c r="V757" s="144"/>
      <c r="W757" s="117">
        <f>INDEX('Tabla datos 1'!E757:V757,MATCH(DASHBOARD!$B$96,'Tabla datos 1'!$E$1:$V$1,0))</f>
        <v>0</v>
      </c>
      <c r="X757" s="117">
        <f>INDEX('Tabla datos 1'!E757:V757,MATCH(DASHBOARD!$B$275,'Tabla datos 1'!$E$1:$V$1,0))</f>
        <v>0</v>
      </c>
      <c r="Y757" s="42"/>
      <c r="Z757" s="42"/>
      <c r="AA757" s="42"/>
      <c r="AB757" s="42"/>
      <c r="AC757" s="42"/>
      <c r="AD757" s="42"/>
      <c r="AE757" s="42"/>
      <c r="AF757" s="42"/>
      <c r="AG757" s="42"/>
      <c r="AH757" s="42"/>
      <c r="AI757" s="42"/>
    </row>
    <row r="758" spans="1:164" s="82" customFormat="1" ht="12.2" customHeight="1" x14ac:dyDescent="0.25">
      <c r="A758" s="82">
        <v>757</v>
      </c>
      <c r="B758" s="78">
        <f>+B757+1</f>
        <v>46125</v>
      </c>
      <c r="C758" s="79" t="s">
        <v>132</v>
      </c>
      <c r="D758" s="80">
        <v>1</v>
      </c>
      <c r="E758" s="81">
        <f>'BITÁCORA CALIDAD DE AGUA '!AY291</f>
        <v>33.5</v>
      </c>
      <c r="F758" s="81">
        <f>'BITÁCORA CALIDAD DE AGUA '!BB291</f>
        <v>31.9</v>
      </c>
      <c r="G758" s="81">
        <f>'BITÁCORA CALIDAD DE AGUA '!BE291</f>
        <v>31</v>
      </c>
      <c r="H758" s="81">
        <f>'BITÁCORA CALIDAD DE AGUA '!BH291</f>
        <v>0</v>
      </c>
      <c r="I758" s="81">
        <f>'BITÁCORA CALIDAD DE AGUA '!BK291</f>
        <v>0</v>
      </c>
      <c r="J758" s="81">
        <f>'BITÁCORA CALIDAD DE AGUA '!BN291</f>
        <v>0</v>
      </c>
      <c r="K758" s="81">
        <f>'BITÁCORA CALIDAD DE AGUA '!BQ291</f>
        <v>0</v>
      </c>
      <c r="L758" s="81">
        <f>'BITÁCORA CALIDAD DE AGUA '!BT291</f>
        <v>30.8</v>
      </c>
      <c r="M758" s="81">
        <f>'BITÁCORA CALIDAD DE AGUA '!BW291</f>
        <v>30.9</v>
      </c>
      <c r="N758" s="81">
        <f>'BITÁCORA CALIDAD DE AGUA '!BZ291</f>
        <v>30.7</v>
      </c>
      <c r="O758" s="81">
        <f>'BITÁCORA CALIDAD DE AGUA '!CC291</f>
        <v>0</v>
      </c>
      <c r="P758" s="79">
        <f>'BITÁCORA CALIDAD DE AGUA '!CF291</f>
        <v>0</v>
      </c>
      <c r="Q758" s="79">
        <f>'BITÁCORA CALIDAD DE AGUA '!CI291</f>
        <v>0</v>
      </c>
      <c r="R758" s="79">
        <f>'BITÁCORA CALIDAD DE AGUA '!CL291</f>
        <v>0</v>
      </c>
      <c r="S758" s="79">
        <f>'BITÁCORA CALIDAD DE AGUA '!CO291</f>
        <v>0</v>
      </c>
      <c r="T758" s="130"/>
      <c r="U758" s="130"/>
      <c r="V758" s="130"/>
      <c r="W758" s="79">
        <f>INDEX('Tabla datos 1'!E758:V758,MATCH(DASHBOARD!$B$96,'Tabla datos 1'!$E$1:$V$1,0))</f>
        <v>31</v>
      </c>
      <c r="X758" s="79">
        <f>INDEX('Tabla datos 1'!E758:V758,MATCH(DASHBOARD!$B$275,'Tabla datos 1'!$E$1:$V$1,0))</f>
        <v>31</v>
      </c>
      <c r="Y758" s="42"/>
      <c r="Z758" s="42"/>
      <c r="AA758" s="42"/>
      <c r="AB758" s="42"/>
      <c r="AC758" s="42"/>
      <c r="AD758" s="42"/>
      <c r="AE758" s="42"/>
      <c r="AF758" s="42"/>
      <c r="AG758" s="42"/>
      <c r="AH758" s="42"/>
      <c r="AI758" s="42"/>
      <c r="AJ758" s="42"/>
      <c r="AK758" s="42"/>
      <c r="AL758" s="42"/>
      <c r="AM758" s="42"/>
      <c r="AN758" s="42"/>
      <c r="AO758" s="42"/>
      <c r="AP758" s="42"/>
      <c r="AQ758" s="42"/>
      <c r="AR758" s="42"/>
      <c r="AS758" s="42"/>
      <c r="AT758" s="42"/>
      <c r="AU758" s="42"/>
      <c r="AV758" s="42"/>
      <c r="AW758" s="42"/>
      <c r="AX758" s="42"/>
      <c r="AY758" s="42"/>
      <c r="AZ758" s="42"/>
      <c r="BA758" s="42"/>
      <c r="BB758" s="42"/>
      <c r="BC758" s="42"/>
      <c r="BD758" s="42"/>
      <c r="BE758" s="42"/>
      <c r="BF758" s="42"/>
      <c r="BG758" s="42"/>
      <c r="BH758" s="42"/>
      <c r="BI758" s="42"/>
      <c r="BJ758" s="42"/>
      <c r="BK758" s="42"/>
      <c r="BL758" s="42"/>
      <c r="BM758" s="42"/>
      <c r="BN758" s="42"/>
      <c r="BO758" s="42"/>
      <c r="BP758" s="42"/>
      <c r="BQ758" s="42"/>
      <c r="BR758" s="42"/>
      <c r="BS758" s="42"/>
      <c r="BT758" s="42"/>
      <c r="BU758" s="42"/>
      <c r="BV758" s="42"/>
      <c r="BW758" s="42"/>
      <c r="BX758" s="42"/>
      <c r="BY758" s="42"/>
      <c r="BZ758" s="42"/>
      <c r="CA758" s="42"/>
      <c r="CB758" s="42"/>
      <c r="CC758" s="42"/>
      <c r="CD758" s="42"/>
      <c r="CE758" s="42"/>
      <c r="CF758" s="42"/>
      <c r="CG758" s="42"/>
      <c r="CH758" s="42"/>
      <c r="CI758" s="42"/>
      <c r="CJ758" s="42"/>
      <c r="CK758" s="42"/>
      <c r="CL758" s="42"/>
      <c r="CM758" s="42"/>
      <c r="CN758" s="42"/>
      <c r="CO758" s="42"/>
      <c r="CP758" s="42"/>
      <c r="CQ758" s="42"/>
      <c r="CR758" s="42"/>
      <c r="CS758" s="42"/>
      <c r="CT758" s="42"/>
      <c r="CU758" s="42"/>
      <c r="CV758" s="42"/>
      <c r="CW758" s="42"/>
      <c r="CX758" s="42"/>
      <c r="CY758" s="42"/>
      <c r="CZ758" s="42"/>
      <c r="DA758" s="42"/>
      <c r="DB758" s="42"/>
      <c r="DC758" s="42"/>
      <c r="DD758" s="42"/>
      <c r="DE758" s="42"/>
      <c r="DF758" s="42"/>
      <c r="DG758" s="42"/>
      <c r="DH758" s="42"/>
      <c r="DI758" s="42"/>
      <c r="DJ758" s="42"/>
      <c r="DK758" s="42"/>
      <c r="DL758" s="42"/>
      <c r="DM758" s="42"/>
      <c r="DN758" s="42"/>
      <c r="DO758" s="42"/>
      <c r="DP758" s="42"/>
      <c r="DQ758" s="42"/>
      <c r="DR758" s="42"/>
      <c r="DS758" s="42"/>
      <c r="DT758" s="42"/>
      <c r="DU758" s="42"/>
      <c r="DV758" s="42"/>
      <c r="DW758" s="42"/>
      <c r="DX758" s="42"/>
      <c r="DY758" s="42"/>
      <c r="DZ758" s="42"/>
      <c r="EA758" s="42"/>
      <c r="EB758" s="42"/>
      <c r="EC758" s="42"/>
      <c r="ED758" s="42"/>
      <c r="EE758" s="42"/>
      <c r="EF758" s="42"/>
      <c r="EG758" s="42"/>
      <c r="EH758" s="42"/>
      <c r="EI758" s="42"/>
      <c r="EJ758" s="42"/>
      <c r="EK758" s="42"/>
      <c r="EL758" s="42"/>
      <c r="EM758" s="42"/>
      <c r="EN758" s="42"/>
      <c r="EO758" s="42"/>
      <c r="EP758" s="42"/>
      <c r="EQ758" s="42"/>
      <c r="ER758" s="42"/>
      <c r="ES758" s="42"/>
      <c r="ET758" s="42"/>
      <c r="EU758" s="42"/>
      <c r="EV758" s="42"/>
      <c r="EW758" s="42"/>
      <c r="EX758" s="42"/>
      <c r="EY758" s="42"/>
      <c r="EZ758" s="42"/>
      <c r="FA758" s="42"/>
      <c r="FB758" s="42"/>
      <c r="FC758" s="42"/>
      <c r="FD758" s="42"/>
      <c r="FE758" s="42"/>
      <c r="FF758" s="42"/>
      <c r="FG758" s="42"/>
      <c r="FH758" s="42"/>
    </row>
    <row r="759" spans="1:164" s="82" customFormat="1" ht="12.2" customHeight="1" x14ac:dyDescent="0.25">
      <c r="A759" s="82">
        <v>758</v>
      </c>
      <c r="B759" s="83">
        <f>+B758</f>
        <v>46125</v>
      </c>
      <c r="C759" s="84" t="s">
        <v>9</v>
      </c>
      <c r="D759" s="85">
        <v>1</v>
      </c>
      <c r="E759" s="86">
        <f>'BITÁCORA CALIDAD DE AGUA '!AY292</f>
        <v>9.4</v>
      </c>
      <c r="F759" s="86">
        <f>'BITÁCORA CALIDAD DE AGUA '!BB292</f>
        <v>7.69</v>
      </c>
      <c r="G759" s="86">
        <f>'BITÁCORA CALIDAD DE AGUA '!BE292</f>
        <v>7.12</v>
      </c>
      <c r="H759" s="86">
        <f>'BITÁCORA CALIDAD DE AGUA '!BH292</f>
        <v>0</v>
      </c>
      <c r="I759" s="86">
        <f>'BITÁCORA CALIDAD DE AGUA '!BK292</f>
        <v>0</v>
      </c>
      <c r="J759" s="86">
        <f>'BITÁCORA CALIDAD DE AGUA '!BN292</f>
        <v>0</v>
      </c>
      <c r="K759" s="86">
        <f>'BITÁCORA CALIDAD DE AGUA '!BQ292</f>
        <v>0</v>
      </c>
      <c r="L759" s="86">
        <f>'BITÁCORA CALIDAD DE AGUA '!BT292</f>
        <v>7.67</v>
      </c>
      <c r="M759" s="86">
        <f>'BITÁCORA CALIDAD DE AGUA '!BW292</f>
        <v>7.84</v>
      </c>
      <c r="N759" s="86">
        <f>'BITÁCORA CALIDAD DE AGUA '!BZ292</f>
        <v>7.85</v>
      </c>
      <c r="O759" s="86">
        <f>'BITÁCORA CALIDAD DE AGUA '!CC292</f>
        <v>0</v>
      </c>
      <c r="P759" s="87">
        <f>'BITÁCORA CALIDAD DE AGUA '!CF292</f>
        <v>0</v>
      </c>
      <c r="Q759" s="87">
        <f>'BITÁCORA CALIDAD DE AGUA '!CI292</f>
        <v>0</v>
      </c>
      <c r="R759" s="87">
        <f>'BITÁCORA CALIDAD DE AGUA '!CL292</f>
        <v>0</v>
      </c>
      <c r="S759" s="87">
        <f>'BITÁCORA CALIDAD DE AGUA '!CO292</f>
        <v>0</v>
      </c>
      <c r="T759" s="131"/>
      <c r="U759" s="131"/>
      <c r="V759" s="131"/>
      <c r="W759" s="87">
        <f>INDEX('Tabla datos 1'!E759:V759,MATCH(DASHBOARD!$B$96,'Tabla datos 1'!$E$1:$V$1,0))</f>
        <v>7.12</v>
      </c>
      <c r="X759" s="87">
        <f>INDEX('Tabla datos 1'!E759:V759,MATCH(DASHBOARD!$B$275,'Tabla datos 1'!$E$1:$V$1,0))</f>
        <v>7.12</v>
      </c>
      <c r="Y759" s="42"/>
      <c r="Z759" s="42"/>
      <c r="AA759" s="42"/>
      <c r="AB759" s="42"/>
      <c r="AC759" s="42"/>
      <c r="AD759" s="42"/>
      <c r="AE759" s="42"/>
      <c r="AF759" s="42"/>
      <c r="AG759" s="42"/>
      <c r="AH759" s="42"/>
      <c r="AI759" s="42"/>
      <c r="AJ759" s="42"/>
      <c r="AK759" s="42"/>
      <c r="AL759" s="42"/>
      <c r="AM759" s="42"/>
      <c r="AN759" s="42"/>
      <c r="AO759" s="42"/>
      <c r="AP759" s="42"/>
      <c r="AQ759" s="42"/>
      <c r="AR759" s="42"/>
      <c r="AS759" s="42"/>
      <c r="AT759" s="42"/>
      <c r="AU759" s="42"/>
      <c r="AV759" s="42"/>
      <c r="AW759" s="42"/>
      <c r="AX759" s="42"/>
      <c r="AY759" s="42"/>
      <c r="AZ759" s="42"/>
      <c r="BA759" s="42"/>
      <c r="BB759" s="42"/>
      <c r="BC759" s="42"/>
      <c r="BD759" s="42"/>
      <c r="BE759" s="42"/>
      <c r="BF759" s="42"/>
      <c r="BG759" s="42"/>
      <c r="BH759" s="42"/>
      <c r="BI759" s="42"/>
      <c r="BJ759" s="42"/>
      <c r="BK759" s="42"/>
      <c r="BL759" s="42"/>
      <c r="BM759" s="42"/>
      <c r="BN759" s="42"/>
      <c r="BO759" s="42"/>
      <c r="BP759" s="42"/>
      <c r="BQ759" s="42"/>
      <c r="BR759" s="42"/>
      <c r="BS759" s="42"/>
      <c r="BT759" s="42"/>
      <c r="BU759" s="42"/>
      <c r="BV759" s="42"/>
      <c r="BW759" s="42"/>
      <c r="BX759" s="42"/>
      <c r="BY759" s="42"/>
      <c r="BZ759" s="42"/>
      <c r="CA759" s="42"/>
      <c r="CB759" s="42"/>
      <c r="CC759" s="42"/>
      <c r="CD759" s="42"/>
      <c r="CE759" s="42"/>
      <c r="CF759" s="42"/>
      <c r="CG759" s="42"/>
      <c r="CH759" s="42"/>
      <c r="CI759" s="42"/>
      <c r="CJ759" s="42"/>
      <c r="CK759" s="42"/>
      <c r="CL759" s="42"/>
      <c r="CM759" s="42"/>
      <c r="CN759" s="42"/>
      <c r="CO759" s="42"/>
      <c r="CP759" s="42"/>
      <c r="CQ759" s="42"/>
      <c r="CR759" s="42"/>
      <c r="CS759" s="42"/>
      <c r="CT759" s="42"/>
      <c r="CU759" s="42"/>
      <c r="CV759" s="42"/>
      <c r="CW759" s="42"/>
      <c r="CX759" s="42"/>
      <c r="CY759" s="42"/>
      <c r="CZ759" s="42"/>
      <c r="DA759" s="42"/>
      <c r="DB759" s="42"/>
      <c r="DC759" s="42"/>
      <c r="DD759" s="42"/>
      <c r="DE759" s="42"/>
      <c r="DF759" s="42"/>
      <c r="DG759" s="42"/>
      <c r="DH759" s="42"/>
      <c r="DI759" s="42"/>
      <c r="DJ759" s="42"/>
      <c r="DK759" s="42"/>
      <c r="DL759" s="42"/>
      <c r="DM759" s="42"/>
      <c r="DN759" s="42"/>
      <c r="DO759" s="42"/>
      <c r="DP759" s="42"/>
      <c r="DQ759" s="42"/>
      <c r="DR759" s="42"/>
      <c r="DS759" s="42"/>
      <c r="DT759" s="42"/>
      <c r="DU759" s="42"/>
      <c r="DV759" s="42"/>
      <c r="DW759" s="42"/>
      <c r="DX759" s="42"/>
      <c r="DY759" s="42"/>
      <c r="DZ759" s="42"/>
      <c r="EA759" s="42"/>
      <c r="EB759" s="42"/>
      <c r="EC759" s="42"/>
      <c r="ED759" s="42"/>
      <c r="EE759" s="42"/>
      <c r="EF759" s="42"/>
      <c r="EG759" s="42"/>
      <c r="EH759" s="42"/>
      <c r="EI759" s="42"/>
      <c r="EJ759" s="42"/>
      <c r="EK759" s="42"/>
      <c r="EL759" s="42"/>
      <c r="EM759" s="42"/>
      <c r="EN759" s="42"/>
      <c r="EO759" s="42"/>
      <c r="EP759" s="42"/>
      <c r="EQ759" s="42"/>
      <c r="ER759" s="42"/>
      <c r="ES759" s="42"/>
      <c r="ET759" s="42"/>
      <c r="EU759" s="42"/>
      <c r="EV759" s="42"/>
      <c r="EW759" s="42"/>
      <c r="EX759" s="42"/>
      <c r="EY759" s="42"/>
      <c r="EZ759" s="42"/>
      <c r="FA759" s="42"/>
      <c r="FB759" s="42"/>
      <c r="FC759" s="42"/>
      <c r="FD759" s="42"/>
      <c r="FE759" s="42"/>
      <c r="FF759" s="42"/>
      <c r="FG759" s="42"/>
      <c r="FH759" s="42"/>
    </row>
    <row r="760" spans="1:164" s="82" customFormat="1" ht="12.2" customHeight="1" x14ac:dyDescent="0.25">
      <c r="A760" s="82">
        <v>759</v>
      </c>
      <c r="B760" s="83">
        <f t="shared" ref="B760:B820" si="12">+B759</f>
        <v>46125</v>
      </c>
      <c r="C760" s="88" t="s">
        <v>133</v>
      </c>
      <c r="D760" s="85">
        <v>1</v>
      </c>
      <c r="E760" s="89">
        <f>'BITÁCORA CALIDAD DE AGUA '!AY293</f>
        <v>0</v>
      </c>
      <c r="F760" s="89">
        <f>'BITÁCORA CALIDAD DE AGUA '!BB293</f>
        <v>0</v>
      </c>
      <c r="G760" s="89">
        <f>'BITÁCORA CALIDAD DE AGUA '!BE293</f>
        <v>0</v>
      </c>
      <c r="H760" s="89">
        <f>'BITÁCORA CALIDAD DE AGUA '!BH293</f>
        <v>0</v>
      </c>
      <c r="I760" s="89">
        <f>'BITÁCORA CALIDAD DE AGUA '!BK293</f>
        <v>0</v>
      </c>
      <c r="J760" s="89">
        <f>'BITÁCORA CALIDAD DE AGUA '!BN293</f>
        <v>0</v>
      </c>
      <c r="K760" s="89">
        <f>'BITÁCORA CALIDAD DE AGUA '!BQ293</f>
        <v>0</v>
      </c>
      <c r="L760" s="89">
        <f>'BITÁCORA CALIDAD DE AGUA '!BT293</f>
        <v>0</v>
      </c>
      <c r="M760" s="89">
        <f>'BITÁCORA CALIDAD DE AGUA '!BW293</f>
        <v>0</v>
      </c>
      <c r="N760" s="89">
        <f>'BITÁCORA CALIDAD DE AGUA '!BZ293</f>
        <v>0</v>
      </c>
      <c r="O760" s="89">
        <f>'BITÁCORA CALIDAD DE AGUA '!CC293</f>
        <v>0</v>
      </c>
      <c r="P760" s="88">
        <f>'BITÁCORA CALIDAD DE AGUA '!CF293</f>
        <v>0</v>
      </c>
      <c r="Q760" s="88">
        <f>'BITÁCORA CALIDAD DE AGUA '!CI293</f>
        <v>0</v>
      </c>
      <c r="R760" s="88">
        <f>'BITÁCORA CALIDAD DE AGUA '!CL293</f>
        <v>0</v>
      </c>
      <c r="S760" s="88">
        <f>'BITÁCORA CALIDAD DE AGUA '!CO293</f>
        <v>0</v>
      </c>
      <c r="T760" s="132"/>
      <c r="U760" s="132"/>
      <c r="V760" s="132"/>
      <c r="W760" s="88">
        <f>INDEX('Tabla datos 1'!E760:V760,MATCH(DASHBOARD!$B$96,'Tabla datos 1'!$E$1:$V$1,0))</f>
        <v>0</v>
      </c>
      <c r="X760" s="88">
        <f>INDEX('Tabla datos 1'!E760:V760,MATCH(DASHBOARD!$B$275,'Tabla datos 1'!$E$1:$V$1,0))</f>
        <v>0</v>
      </c>
      <c r="Y760" s="42"/>
      <c r="Z760" s="42"/>
      <c r="AA760" s="42"/>
      <c r="AB760" s="42"/>
      <c r="AC760" s="42"/>
      <c r="AD760" s="42"/>
      <c r="AE760" s="42"/>
      <c r="AF760" s="42"/>
      <c r="AG760" s="42"/>
      <c r="AH760" s="42"/>
      <c r="AI760" s="42"/>
      <c r="AJ760" s="42"/>
      <c r="AK760" s="42"/>
      <c r="AL760" s="42"/>
      <c r="AM760" s="42"/>
      <c r="AN760" s="42"/>
      <c r="AO760" s="42"/>
      <c r="AP760" s="42"/>
      <c r="AQ760" s="42"/>
      <c r="AR760" s="42"/>
      <c r="AS760" s="42"/>
      <c r="AT760" s="42"/>
      <c r="AU760" s="42"/>
      <c r="AV760" s="42"/>
      <c r="AW760" s="42"/>
      <c r="AX760" s="42"/>
      <c r="AY760" s="42"/>
      <c r="AZ760" s="42"/>
      <c r="BA760" s="42"/>
      <c r="BB760" s="42"/>
      <c r="BC760" s="42"/>
      <c r="BD760" s="42"/>
      <c r="BE760" s="42"/>
      <c r="BF760" s="42"/>
      <c r="BG760" s="42"/>
      <c r="BH760" s="42"/>
      <c r="BI760" s="42"/>
      <c r="BJ760" s="42"/>
      <c r="BK760" s="42"/>
      <c r="BL760" s="42"/>
      <c r="BM760" s="42"/>
      <c r="BN760" s="42"/>
      <c r="BO760" s="42"/>
      <c r="BP760" s="42"/>
      <c r="BQ760" s="42"/>
      <c r="BR760" s="42"/>
      <c r="BS760" s="42"/>
      <c r="BT760" s="42"/>
      <c r="BU760" s="42"/>
      <c r="BV760" s="42"/>
      <c r="BW760" s="42"/>
      <c r="BX760" s="42"/>
      <c r="BY760" s="42"/>
      <c r="BZ760" s="42"/>
      <c r="CA760" s="42"/>
      <c r="CB760" s="42"/>
      <c r="CC760" s="42"/>
      <c r="CD760" s="42"/>
      <c r="CE760" s="42"/>
      <c r="CF760" s="42"/>
      <c r="CG760" s="42"/>
      <c r="CH760" s="42"/>
      <c r="CI760" s="42"/>
      <c r="CJ760" s="42"/>
      <c r="CK760" s="42"/>
      <c r="CL760" s="42"/>
      <c r="CM760" s="42"/>
      <c r="CN760" s="42"/>
      <c r="CO760" s="42"/>
      <c r="CP760" s="42"/>
      <c r="CQ760" s="42"/>
      <c r="CR760" s="42"/>
      <c r="CS760" s="42"/>
      <c r="CT760" s="42"/>
      <c r="CU760" s="42"/>
      <c r="CV760" s="42"/>
      <c r="CW760" s="42"/>
      <c r="CX760" s="42"/>
      <c r="CY760" s="42"/>
      <c r="CZ760" s="42"/>
      <c r="DA760" s="42"/>
      <c r="DB760" s="42"/>
      <c r="DC760" s="42"/>
      <c r="DD760" s="42"/>
      <c r="DE760" s="42"/>
      <c r="DF760" s="42"/>
      <c r="DG760" s="42"/>
      <c r="DH760" s="42"/>
      <c r="DI760" s="42"/>
      <c r="DJ760" s="42"/>
      <c r="DK760" s="42"/>
      <c r="DL760" s="42"/>
      <c r="DM760" s="42"/>
      <c r="DN760" s="42"/>
      <c r="DO760" s="42"/>
      <c r="DP760" s="42"/>
      <c r="DQ760" s="42"/>
      <c r="DR760" s="42"/>
      <c r="DS760" s="42"/>
      <c r="DT760" s="42"/>
      <c r="DU760" s="42"/>
      <c r="DV760" s="42"/>
      <c r="DW760" s="42"/>
      <c r="DX760" s="42"/>
      <c r="DY760" s="42"/>
      <c r="DZ760" s="42"/>
      <c r="EA760" s="42"/>
      <c r="EB760" s="42"/>
      <c r="EC760" s="42"/>
      <c r="ED760" s="42"/>
      <c r="EE760" s="42"/>
      <c r="EF760" s="42"/>
      <c r="EG760" s="42"/>
      <c r="EH760" s="42"/>
      <c r="EI760" s="42"/>
      <c r="EJ760" s="42"/>
      <c r="EK760" s="42"/>
      <c r="EL760" s="42"/>
      <c r="EM760" s="42"/>
      <c r="EN760" s="42"/>
      <c r="EO760" s="42"/>
      <c r="EP760" s="42"/>
      <c r="EQ760" s="42"/>
      <c r="ER760" s="42"/>
      <c r="ES760" s="42"/>
      <c r="ET760" s="42"/>
      <c r="EU760" s="42"/>
      <c r="EV760" s="42"/>
      <c r="EW760" s="42"/>
      <c r="EX760" s="42"/>
      <c r="EY760" s="42"/>
      <c r="EZ760" s="42"/>
      <c r="FA760" s="42"/>
      <c r="FB760" s="42"/>
      <c r="FC760" s="42"/>
      <c r="FD760" s="42"/>
      <c r="FE760" s="42"/>
      <c r="FF760" s="42"/>
      <c r="FG760" s="42"/>
      <c r="FH760" s="42"/>
    </row>
    <row r="761" spans="1:164" s="82" customFormat="1" ht="12.2" customHeight="1" x14ac:dyDescent="0.25">
      <c r="A761" s="82">
        <v>760</v>
      </c>
      <c r="B761" s="83">
        <f t="shared" si="12"/>
        <v>46125</v>
      </c>
      <c r="C761" s="88" t="s">
        <v>134</v>
      </c>
      <c r="D761" s="85">
        <v>1</v>
      </c>
      <c r="E761" s="90">
        <f>'BITÁCORA CALIDAD DE AGUA '!AY294</f>
        <v>3020</v>
      </c>
      <c r="F761" s="90">
        <f>'BITÁCORA CALIDAD DE AGUA '!BB294</f>
        <v>1823</v>
      </c>
      <c r="G761" s="90">
        <f>'BITÁCORA CALIDAD DE AGUA '!BE294</f>
        <v>1831</v>
      </c>
      <c r="H761" s="90">
        <f>'BITÁCORA CALIDAD DE AGUA '!BH294</f>
        <v>0</v>
      </c>
      <c r="I761" s="90">
        <f>'BITÁCORA CALIDAD DE AGUA '!BK294</f>
        <v>0</v>
      </c>
      <c r="J761" s="90">
        <f>'BITÁCORA CALIDAD DE AGUA '!BN294</f>
        <v>0</v>
      </c>
      <c r="K761" s="90">
        <f>'BITÁCORA CALIDAD DE AGUA '!BQ294</f>
        <v>0</v>
      </c>
      <c r="L761" s="90">
        <f>'BITÁCORA CALIDAD DE AGUA '!BT294</f>
        <v>2400</v>
      </c>
      <c r="M761" s="90">
        <f>'BITÁCORA CALIDAD DE AGUA '!BW294</f>
        <v>2550</v>
      </c>
      <c r="N761" s="90">
        <f>'BITÁCORA CALIDAD DE AGUA '!BZ294</f>
        <v>2470</v>
      </c>
      <c r="O761" s="90">
        <f>'BITÁCORA CALIDAD DE AGUA '!CC294</f>
        <v>0</v>
      </c>
      <c r="P761" s="84">
        <f>'BITÁCORA CALIDAD DE AGUA '!CF294</f>
        <v>0</v>
      </c>
      <c r="Q761" s="84">
        <f>'BITÁCORA CALIDAD DE AGUA '!CI294</f>
        <v>0</v>
      </c>
      <c r="R761" s="84">
        <f>'BITÁCORA CALIDAD DE AGUA '!CL294</f>
        <v>0</v>
      </c>
      <c r="S761" s="84">
        <f>'BITÁCORA CALIDAD DE AGUA '!CO294</f>
        <v>0</v>
      </c>
      <c r="T761" s="133"/>
      <c r="U761" s="133"/>
      <c r="V761" s="133"/>
      <c r="W761" s="84">
        <f>INDEX('Tabla datos 1'!E761:V761,MATCH(DASHBOARD!$B$96,'Tabla datos 1'!$E$1:$V$1,0))</f>
        <v>1831</v>
      </c>
      <c r="X761" s="84">
        <f>INDEX('Tabla datos 1'!E761:V761,MATCH(DASHBOARD!$B$275,'Tabla datos 1'!$E$1:$V$1,0))</f>
        <v>1831</v>
      </c>
      <c r="Y761" s="42"/>
      <c r="Z761" s="42"/>
      <c r="AA761" s="42"/>
      <c r="AB761" s="42"/>
      <c r="AC761" s="42"/>
      <c r="AD761" s="42"/>
      <c r="AE761" s="42"/>
      <c r="AF761" s="42"/>
      <c r="AG761" s="42"/>
      <c r="AH761" s="42"/>
      <c r="AI761" s="42"/>
      <c r="AJ761" s="42"/>
      <c r="AK761" s="42"/>
      <c r="AL761" s="42"/>
      <c r="AM761" s="42"/>
      <c r="AN761" s="42"/>
      <c r="AO761" s="42"/>
      <c r="AP761" s="42"/>
      <c r="AQ761" s="42"/>
      <c r="AR761" s="42"/>
      <c r="AS761" s="42"/>
      <c r="AT761" s="42"/>
      <c r="AU761" s="42"/>
      <c r="AV761" s="42"/>
      <c r="AW761" s="42"/>
      <c r="AX761" s="42"/>
      <c r="AY761" s="42"/>
      <c r="AZ761" s="42"/>
      <c r="BA761" s="42"/>
      <c r="BB761" s="42"/>
      <c r="BC761" s="42"/>
      <c r="BD761" s="42"/>
      <c r="BE761" s="42"/>
      <c r="BF761" s="42"/>
      <c r="BG761" s="42"/>
      <c r="BH761" s="42"/>
      <c r="BI761" s="42"/>
      <c r="BJ761" s="42"/>
      <c r="BK761" s="42"/>
      <c r="BL761" s="42"/>
      <c r="BM761" s="42"/>
      <c r="BN761" s="42"/>
      <c r="BO761" s="42"/>
      <c r="BP761" s="42"/>
      <c r="BQ761" s="42"/>
      <c r="BR761" s="42"/>
      <c r="BS761" s="42"/>
      <c r="BT761" s="42"/>
      <c r="BU761" s="42"/>
      <c r="BV761" s="42"/>
      <c r="BW761" s="42"/>
      <c r="BX761" s="42"/>
      <c r="BY761" s="42"/>
      <c r="BZ761" s="42"/>
      <c r="CA761" s="42"/>
      <c r="CB761" s="42"/>
      <c r="CC761" s="42"/>
      <c r="CD761" s="42"/>
      <c r="CE761" s="42"/>
      <c r="CF761" s="42"/>
      <c r="CG761" s="42"/>
      <c r="CH761" s="42"/>
      <c r="CI761" s="42"/>
      <c r="CJ761" s="42"/>
      <c r="CK761" s="42"/>
      <c r="CL761" s="42"/>
      <c r="CM761" s="42"/>
      <c r="CN761" s="42"/>
      <c r="CO761" s="42"/>
      <c r="CP761" s="42"/>
      <c r="CQ761" s="42"/>
      <c r="CR761" s="42"/>
      <c r="CS761" s="42"/>
      <c r="CT761" s="42"/>
      <c r="CU761" s="42"/>
      <c r="CV761" s="42"/>
      <c r="CW761" s="42"/>
      <c r="CX761" s="42"/>
      <c r="CY761" s="42"/>
      <c r="CZ761" s="42"/>
      <c r="DA761" s="42"/>
      <c r="DB761" s="42"/>
      <c r="DC761" s="42"/>
      <c r="DD761" s="42"/>
      <c r="DE761" s="42"/>
      <c r="DF761" s="42"/>
      <c r="DG761" s="42"/>
      <c r="DH761" s="42"/>
      <c r="DI761" s="42"/>
      <c r="DJ761" s="42"/>
      <c r="DK761" s="42"/>
      <c r="DL761" s="42"/>
      <c r="DM761" s="42"/>
      <c r="DN761" s="42"/>
      <c r="DO761" s="42"/>
      <c r="DP761" s="42"/>
      <c r="DQ761" s="42"/>
      <c r="DR761" s="42"/>
      <c r="DS761" s="42"/>
      <c r="DT761" s="42"/>
      <c r="DU761" s="42"/>
      <c r="DV761" s="42"/>
      <c r="DW761" s="42"/>
      <c r="DX761" s="42"/>
      <c r="DY761" s="42"/>
      <c r="DZ761" s="42"/>
      <c r="EA761" s="42"/>
      <c r="EB761" s="42"/>
      <c r="EC761" s="42"/>
      <c r="ED761" s="42"/>
      <c r="EE761" s="42"/>
      <c r="EF761" s="42"/>
      <c r="EG761" s="42"/>
      <c r="EH761" s="42"/>
      <c r="EI761" s="42"/>
      <c r="EJ761" s="42"/>
      <c r="EK761" s="42"/>
      <c r="EL761" s="42"/>
      <c r="EM761" s="42"/>
      <c r="EN761" s="42"/>
      <c r="EO761" s="42"/>
      <c r="EP761" s="42"/>
      <c r="EQ761" s="42"/>
      <c r="ER761" s="42"/>
      <c r="ES761" s="42"/>
      <c r="ET761" s="42"/>
      <c r="EU761" s="42"/>
      <c r="EV761" s="42"/>
      <c r="EW761" s="42"/>
      <c r="EX761" s="42"/>
      <c r="EY761" s="42"/>
      <c r="EZ761" s="42"/>
      <c r="FA761" s="42"/>
      <c r="FB761" s="42"/>
      <c r="FC761" s="42"/>
      <c r="FD761" s="42"/>
      <c r="FE761" s="42"/>
      <c r="FF761" s="42"/>
      <c r="FG761" s="42"/>
      <c r="FH761" s="42"/>
    </row>
    <row r="762" spans="1:164" s="82" customFormat="1" ht="12.2" customHeight="1" x14ac:dyDescent="0.25">
      <c r="A762" s="82">
        <v>761</v>
      </c>
      <c r="B762" s="83">
        <f t="shared" si="12"/>
        <v>46125</v>
      </c>
      <c r="C762" s="88" t="s">
        <v>135</v>
      </c>
      <c r="D762" s="85">
        <v>1</v>
      </c>
      <c r="E762" s="90">
        <f>'BITÁCORA CALIDAD DE AGUA '!AY295</f>
        <v>241</v>
      </c>
      <c r="F762" s="90">
        <f>'BITÁCORA CALIDAD DE AGUA '!BB295</f>
        <v>531</v>
      </c>
      <c r="G762" s="90">
        <f>'BITÁCORA CALIDAD DE AGUA '!BE295</f>
        <v>26</v>
      </c>
      <c r="H762" s="90">
        <f>'BITÁCORA CALIDAD DE AGUA '!BH295</f>
        <v>0</v>
      </c>
      <c r="I762" s="90">
        <f>'BITÁCORA CALIDAD DE AGUA '!BK295</f>
        <v>0</v>
      </c>
      <c r="J762" s="90">
        <f>'BITÁCORA CALIDAD DE AGUA '!BN295</f>
        <v>0</v>
      </c>
      <c r="K762" s="90">
        <f>'BITÁCORA CALIDAD DE AGUA '!BQ295</f>
        <v>0</v>
      </c>
      <c r="L762" s="90">
        <f>'BITÁCORA CALIDAD DE AGUA '!BT295</f>
        <v>1</v>
      </c>
      <c r="M762" s="90">
        <f>'BITÁCORA CALIDAD DE AGUA '!BW295</f>
        <v>4</v>
      </c>
      <c r="N762" s="90">
        <f>'BITÁCORA CALIDAD DE AGUA '!BZ295</f>
        <v>3</v>
      </c>
      <c r="O762" s="90">
        <f>'BITÁCORA CALIDAD DE AGUA '!CC295</f>
        <v>0</v>
      </c>
      <c r="P762" s="84">
        <f>'BITÁCORA CALIDAD DE AGUA '!CF295</f>
        <v>0</v>
      </c>
      <c r="Q762" s="84">
        <f>'BITÁCORA CALIDAD DE AGUA '!CI295</f>
        <v>0</v>
      </c>
      <c r="R762" s="84">
        <f>'BITÁCORA CALIDAD DE AGUA '!CL295</f>
        <v>0</v>
      </c>
      <c r="S762" s="84">
        <f>'BITÁCORA CALIDAD DE AGUA '!CO295</f>
        <v>0</v>
      </c>
      <c r="T762" s="133"/>
      <c r="U762" s="133"/>
      <c r="V762" s="133"/>
      <c r="W762" s="84">
        <f>INDEX('Tabla datos 1'!E762:V762,MATCH(DASHBOARD!$B$96,'Tabla datos 1'!$E$1:$V$1,0))</f>
        <v>26</v>
      </c>
      <c r="X762" s="84">
        <f>INDEX('Tabla datos 1'!E762:V762,MATCH(DASHBOARD!$B$275,'Tabla datos 1'!$E$1:$V$1,0))</f>
        <v>26</v>
      </c>
      <c r="Y762" s="42"/>
      <c r="Z762" s="42"/>
      <c r="AA762" s="42"/>
      <c r="AB762" s="42"/>
      <c r="AC762" s="42"/>
      <c r="AD762" s="42"/>
      <c r="AE762" s="42"/>
      <c r="AF762" s="42"/>
      <c r="AG762" s="42"/>
      <c r="AH762" s="42"/>
      <c r="AI762" s="42"/>
      <c r="AJ762" s="42"/>
      <c r="AK762" s="42"/>
      <c r="AL762" s="42"/>
      <c r="AM762" s="42"/>
      <c r="AN762" s="42"/>
      <c r="AO762" s="42"/>
      <c r="AP762" s="42"/>
      <c r="AQ762" s="42"/>
      <c r="AR762" s="42"/>
      <c r="AS762" s="42"/>
      <c r="AT762" s="42"/>
      <c r="AU762" s="42"/>
      <c r="AV762" s="42"/>
      <c r="AW762" s="42"/>
      <c r="AX762" s="42"/>
      <c r="AY762" s="42"/>
      <c r="AZ762" s="42"/>
      <c r="BA762" s="42"/>
      <c r="BB762" s="42"/>
      <c r="BC762" s="42"/>
      <c r="BD762" s="42"/>
      <c r="BE762" s="42"/>
      <c r="BF762" s="42"/>
      <c r="BG762" s="42"/>
      <c r="BH762" s="42"/>
      <c r="BI762" s="42"/>
      <c r="BJ762" s="42"/>
      <c r="BK762" s="42"/>
      <c r="BL762" s="42"/>
      <c r="BM762" s="42"/>
      <c r="BN762" s="42"/>
      <c r="BO762" s="42"/>
      <c r="BP762" s="42"/>
      <c r="BQ762" s="42"/>
      <c r="BR762" s="42"/>
      <c r="BS762" s="42"/>
      <c r="BT762" s="42"/>
      <c r="BU762" s="42"/>
      <c r="BV762" s="42"/>
      <c r="BW762" s="42"/>
      <c r="BX762" s="42"/>
      <c r="BY762" s="42"/>
      <c r="BZ762" s="42"/>
      <c r="CA762" s="42"/>
      <c r="CB762" s="42"/>
      <c r="CC762" s="42"/>
      <c r="CD762" s="42"/>
      <c r="CE762" s="42"/>
      <c r="CF762" s="42"/>
      <c r="CG762" s="42"/>
      <c r="CH762" s="42"/>
      <c r="CI762" s="42"/>
      <c r="CJ762" s="42"/>
      <c r="CK762" s="42"/>
      <c r="CL762" s="42"/>
      <c r="CM762" s="42"/>
      <c r="CN762" s="42"/>
      <c r="CO762" s="42"/>
      <c r="CP762" s="42"/>
      <c r="CQ762" s="42"/>
      <c r="CR762" s="42"/>
      <c r="CS762" s="42"/>
      <c r="CT762" s="42"/>
      <c r="CU762" s="42"/>
      <c r="CV762" s="42"/>
      <c r="CW762" s="42"/>
      <c r="CX762" s="42"/>
      <c r="CY762" s="42"/>
      <c r="CZ762" s="42"/>
      <c r="DA762" s="42"/>
      <c r="DB762" s="42"/>
      <c r="DC762" s="42"/>
      <c r="DD762" s="42"/>
      <c r="DE762" s="42"/>
      <c r="DF762" s="42"/>
      <c r="DG762" s="42"/>
      <c r="DH762" s="42"/>
      <c r="DI762" s="42"/>
      <c r="DJ762" s="42"/>
      <c r="DK762" s="42"/>
      <c r="DL762" s="42"/>
      <c r="DM762" s="42"/>
      <c r="DN762" s="42"/>
      <c r="DO762" s="42"/>
      <c r="DP762" s="42"/>
      <c r="DQ762" s="42"/>
      <c r="DR762" s="42"/>
      <c r="DS762" s="42"/>
      <c r="DT762" s="42"/>
      <c r="DU762" s="42"/>
      <c r="DV762" s="42"/>
      <c r="DW762" s="42"/>
      <c r="DX762" s="42"/>
      <c r="DY762" s="42"/>
      <c r="DZ762" s="42"/>
      <c r="EA762" s="42"/>
      <c r="EB762" s="42"/>
      <c r="EC762" s="42"/>
      <c r="ED762" s="42"/>
      <c r="EE762" s="42"/>
      <c r="EF762" s="42"/>
      <c r="EG762" s="42"/>
      <c r="EH762" s="42"/>
      <c r="EI762" s="42"/>
      <c r="EJ762" s="42"/>
      <c r="EK762" s="42"/>
      <c r="EL762" s="42"/>
      <c r="EM762" s="42"/>
      <c r="EN762" s="42"/>
      <c r="EO762" s="42"/>
      <c r="EP762" s="42"/>
      <c r="EQ762" s="42"/>
      <c r="ER762" s="42"/>
      <c r="ES762" s="42"/>
      <c r="ET762" s="42"/>
      <c r="EU762" s="42"/>
      <c r="EV762" s="42"/>
      <c r="EW762" s="42"/>
      <c r="EX762" s="42"/>
      <c r="EY762" s="42"/>
      <c r="EZ762" s="42"/>
      <c r="FA762" s="42"/>
      <c r="FB762" s="42"/>
      <c r="FC762" s="42"/>
      <c r="FD762" s="42"/>
      <c r="FE762" s="42"/>
      <c r="FF762" s="42"/>
      <c r="FG762" s="42"/>
      <c r="FH762" s="42"/>
    </row>
    <row r="763" spans="1:164" s="82" customFormat="1" ht="12.2" customHeight="1" x14ac:dyDescent="0.25">
      <c r="A763" s="82">
        <v>762</v>
      </c>
      <c r="B763" s="83">
        <f t="shared" si="12"/>
        <v>46125</v>
      </c>
      <c r="C763" s="88" t="s">
        <v>136</v>
      </c>
      <c r="D763" s="85">
        <v>1</v>
      </c>
      <c r="E763" s="90">
        <f>'BITÁCORA CALIDAD DE AGUA '!AY296</f>
        <v>0</v>
      </c>
      <c r="F763" s="90">
        <f>'BITÁCORA CALIDAD DE AGUA '!BB296</f>
        <v>0</v>
      </c>
      <c r="G763" s="90">
        <f>'BITÁCORA CALIDAD DE AGUA '!BE296</f>
        <v>0</v>
      </c>
      <c r="H763" s="90">
        <f>'BITÁCORA CALIDAD DE AGUA '!BH296</f>
        <v>0</v>
      </c>
      <c r="I763" s="90">
        <f>'BITÁCORA CALIDAD DE AGUA '!BK296</f>
        <v>0</v>
      </c>
      <c r="J763" s="90">
        <f>'BITÁCORA CALIDAD DE AGUA '!BN296</f>
        <v>0</v>
      </c>
      <c r="K763" s="90">
        <f>'BITÁCORA CALIDAD DE AGUA '!BQ296</f>
        <v>0</v>
      </c>
      <c r="L763" s="90">
        <f>'BITÁCORA CALIDAD DE AGUA '!BT296</f>
        <v>0</v>
      </c>
      <c r="M763" s="90">
        <f>'BITÁCORA CALIDAD DE AGUA '!BW296</f>
        <v>0</v>
      </c>
      <c r="N763" s="90">
        <f>'BITÁCORA CALIDAD DE AGUA '!BZ296</f>
        <v>0</v>
      </c>
      <c r="O763" s="90">
        <f>'BITÁCORA CALIDAD DE AGUA '!CC296</f>
        <v>0</v>
      </c>
      <c r="P763" s="84">
        <f>'BITÁCORA CALIDAD DE AGUA '!CF296</f>
        <v>0</v>
      </c>
      <c r="Q763" s="84">
        <f>'BITÁCORA CALIDAD DE AGUA '!CI296</f>
        <v>0</v>
      </c>
      <c r="R763" s="84">
        <f>'BITÁCORA CALIDAD DE AGUA '!CL296</f>
        <v>0</v>
      </c>
      <c r="S763" s="84">
        <f>'BITÁCORA CALIDAD DE AGUA '!CO296</f>
        <v>0</v>
      </c>
      <c r="T763" s="133"/>
      <c r="U763" s="133"/>
      <c r="V763" s="133"/>
      <c r="W763" s="84">
        <f>INDEX('Tabla datos 1'!E763:V763,MATCH(DASHBOARD!$B$96,'Tabla datos 1'!$E$1:$V$1,0))</f>
        <v>0</v>
      </c>
      <c r="X763" s="84">
        <f>INDEX('Tabla datos 1'!E763:V763,MATCH(DASHBOARD!$B$275,'Tabla datos 1'!$E$1:$V$1,0))</f>
        <v>0</v>
      </c>
      <c r="Y763" s="42"/>
      <c r="Z763" s="42"/>
      <c r="AA763" s="42"/>
      <c r="AB763" s="42"/>
      <c r="AC763" s="42"/>
      <c r="AD763" s="42"/>
      <c r="AE763" s="42"/>
      <c r="AF763" s="42"/>
      <c r="AG763" s="42"/>
      <c r="AH763" s="42"/>
      <c r="AI763" s="42"/>
      <c r="AJ763" s="42"/>
      <c r="AK763" s="42"/>
      <c r="AL763" s="42"/>
      <c r="AM763" s="42"/>
      <c r="AN763" s="42"/>
      <c r="AO763" s="42"/>
      <c r="AP763" s="42"/>
      <c r="AQ763" s="42"/>
      <c r="AR763" s="42"/>
      <c r="AS763" s="42"/>
      <c r="AT763" s="42"/>
      <c r="AU763" s="42"/>
      <c r="AV763" s="42"/>
      <c r="AW763" s="42"/>
      <c r="AX763" s="42"/>
      <c r="AY763" s="42"/>
      <c r="AZ763" s="42"/>
      <c r="BA763" s="42"/>
      <c r="BB763" s="42"/>
      <c r="BC763" s="42"/>
      <c r="BD763" s="42"/>
      <c r="BE763" s="42"/>
      <c r="BF763" s="42"/>
      <c r="BG763" s="42"/>
      <c r="BH763" s="42"/>
      <c r="BI763" s="42"/>
      <c r="BJ763" s="42"/>
      <c r="BK763" s="42"/>
      <c r="BL763" s="42"/>
      <c r="BM763" s="42"/>
      <c r="BN763" s="42"/>
      <c r="BO763" s="42"/>
      <c r="BP763" s="42"/>
      <c r="BQ763" s="42"/>
      <c r="BR763" s="42"/>
      <c r="BS763" s="42"/>
      <c r="BT763" s="42"/>
      <c r="BU763" s="42"/>
      <c r="BV763" s="42"/>
      <c r="BW763" s="42"/>
      <c r="BX763" s="42"/>
      <c r="BY763" s="42"/>
      <c r="BZ763" s="42"/>
      <c r="CA763" s="42"/>
      <c r="CB763" s="42"/>
      <c r="CC763" s="42"/>
      <c r="CD763" s="42"/>
      <c r="CE763" s="42"/>
      <c r="CF763" s="42"/>
      <c r="CG763" s="42"/>
      <c r="CH763" s="42"/>
      <c r="CI763" s="42"/>
      <c r="CJ763" s="42"/>
      <c r="CK763" s="42"/>
      <c r="CL763" s="42"/>
      <c r="CM763" s="42"/>
      <c r="CN763" s="42"/>
      <c r="CO763" s="42"/>
      <c r="CP763" s="42"/>
      <c r="CQ763" s="42"/>
      <c r="CR763" s="42"/>
      <c r="CS763" s="42"/>
      <c r="CT763" s="42"/>
      <c r="CU763" s="42"/>
      <c r="CV763" s="42"/>
      <c r="CW763" s="42"/>
      <c r="CX763" s="42"/>
      <c r="CY763" s="42"/>
      <c r="CZ763" s="42"/>
      <c r="DA763" s="42"/>
      <c r="DB763" s="42"/>
      <c r="DC763" s="42"/>
      <c r="DD763" s="42"/>
      <c r="DE763" s="42"/>
      <c r="DF763" s="42"/>
      <c r="DG763" s="42"/>
      <c r="DH763" s="42"/>
      <c r="DI763" s="42"/>
      <c r="DJ763" s="42"/>
      <c r="DK763" s="42"/>
      <c r="DL763" s="42"/>
      <c r="DM763" s="42"/>
      <c r="DN763" s="42"/>
      <c r="DO763" s="42"/>
      <c r="DP763" s="42"/>
      <c r="DQ763" s="42"/>
      <c r="DR763" s="42"/>
      <c r="DS763" s="42"/>
      <c r="DT763" s="42"/>
      <c r="DU763" s="42"/>
      <c r="DV763" s="42"/>
      <c r="DW763" s="42"/>
      <c r="DX763" s="42"/>
      <c r="DY763" s="42"/>
      <c r="DZ763" s="42"/>
      <c r="EA763" s="42"/>
      <c r="EB763" s="42"/>
      <c r="EC763" s="42"/>
      <c r="ED763" s="42"/>
      <c r="EE763" s="42"/>
      <c r="EF763" s="42"/>
      <c r="EG763" s="42"/>
      <c r="EH763" s="42"/>
      <c r="EI763" s="42"/>
      <c r="EJ763" s="42"/>
      <c r="EK763" s="42"/>
      <c r="EL763" s="42"/>
      <c r="EM763" s="42"/>
      <c r="EN763" s="42"/>
      <c r="EO763" s="42"/>
      <c r="EP763" s="42"/>
      <c r="EQ763" s="42"/>
      <c r="ER763" s="42"/>
      <c r="ES763" s="42"/>
      <c r="ET763" s="42"/>
      <c r="EU763" s="42"/>
      <c r="EV763" s="42"/>
      <c r="EW763" s="42"/>
      <c r="EX763" s="42"/>
      <c r="EY763" s="42"/>
      <c r="EZ763" s="42"/>
      <c r="FA763" s="42"/>
      <c r="FB763" s="42"/>
      <c r="FC763" s="42"/>
      <c r="FD763" s="42"/>
      <c r="FE763" s="42"/>
      <c r="FF763" s="42"/>
      <c r="FG763" s="42"/>
      <c r="FH763" s="42"/>
    </row>
    <row r="764" spans="1:164" s="82" customFormat="1" ht="12.2" customHeight="1" x14ac:dyDescent="0.25">
      <c r="A764" s="82">
        <v>763</v>
      </c>
      <c r="B764" s="83">
        <f t="shared" si="12"/>
        <v>46125</v>
      </c>
      <c r="C764" s="88" t="s">
        <v>137</v>
      </c>
      <c r="D764" s="85">
        <v>1</v>
      </c>
      <c r="E764" s="90">
        <f>'BITÁCORA CALIDAD DE AGUA '!AY297</f>
        <v>0</v>
      </c>
      <c r="F764" s="90">
        <f>'BITÁCORA CALIDAD DE AGUA '!BB297</f>
        <v>0</v>
      </c>
      <c r="G764" s="90">
        <f>'BITÁCORA CALIDAD DE AGUA '!BE297</f>
        <v>0</v>
      </c>
      <c r="H764" s="90">
        <f>'BITÁCORA CALIDAD DE AGUA '!BH297</f>
        <v>0</v>
      </c>
      <c r="I764" s="90">
        <f>'BITÁCORA CALIDAD DE AGUA '!BK297</f>
        <v>0</v>
      </c>
      <c r="J764" s="90">
        <f>'BITÁCORA CALIDAD DE AGUA '!BN297</f>
        <v>0</v>
      </c>
      <c r="K764" s="90">
        <f>'BITÁCORA CALIDAD DE AGUA '!BQ297</f>
        <v>0</v>
      </c>
      <c r="L764" s="90">
        <f>'BITÁCORA CALIDAD DE AGUA '!BT297</f>
        <v>0</v>
      </c>
      <c r="M764" s="90">
        <f>'BITÁCORA CALIDAD DE AGUA '!BW297</f>
        <v>0</v>
      </c>
      <c r="N764" s="90">
        <f>'BITÁCORA CALIDAD DE AGUA '!BZ297</f>
        <v>0</v>
      </c>
      <c r="O764" s="90">
        <f>'BITÁCORA CALIDAD DE AGUA '!CC297</f>
        <v>0</v>
      </c>
      <c r="P764" s="84">
        <f>'BITÁCORA CALIDAD DE AGUA '!CF297</f>
        <v>0</v>
      </c>
      <c r="Q764" s="84">
        <f>'BITÁCORA CALIDAD DE AGUA '!CI297</f>
        <v>0</v>
      </c>
      <c r="R764" s="84">
        <f>'BITÁCORA CALIDAD DE AGUA '!CL297</f>
        <v>0</v>
      </c>
      <c r="S764" s="84">
        <f>'BITÁCORA CALIDAD DE AGUA '!CO297</f>
        <v>0</v>
      </c>
      <c r="T764" s="133"/>
      <c r="U764" s="133"/>
      <c r="V764" s="133"/>
      <c r="W764" s="84">
        <f>INDEX('Tabla datos 1'!E764:V764,MATCH(DASHBOARD!$B$96,'Tabla datos 1'!$E$1:$V$1,0))</f>
        <v>0</v>
      </c>
      <c r="X764" s="84">
        <f>INDEX('Tabla datos 1'!E764:V764,MATCH(DASHBOARD!$B$275,'Tabla datos 1'!$E$1:$V$1,0))</f>
        <v>0</v>
      </c>
      <c r="Y764" s="42"/>
      <c r="Z764" s="42"/>
      <c r="AA764" s="42"/>
      <c r="AB764" s="42"/>
      <c r="AC764" s="42"/>
      <c r="AD764" s="42"/>
      <c r="AE764" s="42"/>
      <c r="AF764" s="42"/>
      <c r="AG764" s="42"/>
      <c r="AH764" s="42"/>
      <c r="AI764" s="42"/>
      <c r="AJ764" s="42"/>
      <c r="AK764" s="42"/>
      <c r="AL764" s="42"/>
      <c r="AM764" s="42"/>
      <c r="AN764" s="42"/>
      <c r="AO764" s="42"/>
      <c r="AP764" s="42"/>
      <c r="AQ764" s="42"/>
      <c r="AR764" s="42"/>
      <c r="AS764" s="42"/>
      <c r="AT764" s="42"/>
      <c r="AU764" s="42"/>
      <c r="AV764" s="42"/>
      <c r="AW764" s="42"/>
      <c r="AX764" s="42"/>
      <c r="AY764" s="42"/>
      <c r="AZ764" s="42"/>
      <c r="BA764" s="42"/>
      <c r="BB764" s="42"/>
      <c r="BC764" s="42"/>
      <c r="BD764" s="42"/>
      <c r="BE764" s="42"/>
      <c r="BF764" s="42"/>
      <c r="BG764" s="42"/>
      <c r="BH764" s="42"/>
      <c r="BI764" s="42"/>
      <c r="BJ764" s="42"/>
      <c r="BK764" s="42"/>
      <c r="BL764" s="42"/>
      <c r="BM764" s="42"/>
      <c r="BN764" s="42"/>
      <c r="BO764" s="42"/>
      <c r="BP764" s="42"/>
      <c r="BQ764" s="42"/>
      <c r="BR764" s="42"/>
      <c r="BS764" s="42"/>
      <c r="BT764" s="42"/>
      <c r="BU764" s="42"/>
      <c r="BV764" s="42"/>
      <c r="BW764" s="42"/>
      <c r="BX764" s="42"/>
      <c r="BY764" s="42"/>
      <c r="BZ764" s="42"/>
      <c r="CA764" s="42"/>
      <c r="CB764" s="42"/>
      <c r="CC764" s="42"/>
      <c r="CD764" s="42"/>
      <c r="CE764" s="42"/>
      <c r="CF764" s="42"/>
      <c r="CG764" s="42"/>
      <c r="CH764" s="42"/>
      <c r="CI764" s="42"/>
      <c r="CJ764" s="42"/>
      <c r="CK764" s="42"/>
      <c r="CL764" s="42"/>
      <c r="CM764" s="42"/>
      <c r="CN764" s="42"/>
      <c r="CO764" s="42"/>
      <c r="CP764" s="42"/>
      <c r="CQ764" s="42"/>
      <c r="CR764" s="42"/>
      <c r="CS764" s="42"/>
      <c r="CT764" s="42"/>
      <c r="CU764" s="42"/>
      <c r="CV764" s="42"/>
      <c r="CW764" s="42"/>
      <c r="CX764" s="42"/>
      <c r="CY764" s="42"/>
      <c r="CZ764" s="42"/>
      <c r="DA764" s="42"/>
      <c r="DB764" s="42"/>
      <c r="DC764" s="42"/>
      <c r="DD764" s="42"/>
      <c r="DE764" s="42"/>
      <c r="DF764" s="42"/>
      <c r="DG764" s="42"/>
      <c r="DH764" s="42"/>
      <c r="DI764" s="42"/>
      <c r="DJ764" s="42"/>
      <c r="DK764" s="42"/>
      <c r="DL764" s="42"/>
      <c r="DM764" s="42"/>
      <c r="DN764" s="42"/>
      <c r="DO764" s="42"/>
      <c r="DP764" s="42"/>
      <c r="DQ764" s="42"/>
      <c r="DR764" s="42"/>
      <c r="DS764" s="42"/>
      <c r="DT764" s="42"/>
      <c r="DU764" s="42"/>
      <c r="DV764" s="42"/>
      <c r="DW764" s="42"/>
      <c r="DX764" s="42"/>
      <c r="DY764" s="42"/>
      <c r="DZ764" s="42"/>
      <c r="EA764" s="42"/>
      <c r="EB764" s="42"/>
      <c r="EC764" s="42"/>
      <c r="ED764" s="42"/>
      <c r="EE764" s="42"/>
      <c r="EF764" s="42"/>
      <c r="EG764" s="42"/>
      <c r="EH764" s="42"/>
      <c r="EI764" s="42"/>
      <c r="EJ764" s="42"/>
      <c r="EK764" s="42"/>
      <c r="EL764" s="42"/>
      <c r="EM764" s="42"/>
      <c r="EN764" s="42"/>
      <c r="EO764" s="42"/>
      <c r="EP764" s="42"/>
      <c r="EQ764" s="42"/>
      <c r="ER764" s="42"/>
      <c r="ES764" s="42"/>
      <c r="ET764" s="42"/>
      <c r="EU764" s="42"/>
      <c r="EV764" s="42"/>
      <c r="EW764" s="42"/>
      <c r="EX764" s="42"/>
      <c r="EY764" s="42"/>
      <c r="EZ764" s="42"/>
      <c r="FA764" s="42"/>
      <c r="FB764" s="42"/>
      <c r="FC764" s="42"/>
      <c r="FD764" s="42"/>
      <c r="FE764" s="42"/>
      <c r="FF764" s="42"/>
      <c r="FG764" s="42"/>
      <c r="FH764" s="42"/>
    </row>
    <row r="765" spans="1:164" s="82" customFormat="1" ht="12.2" customHeight="1" x14ac:dyDescent="0.25">
      <c r="A765" s="82">
        <v>764</v>
      </c>
      <c r="B765" s="83">
        <f t="shared" si="12"/>
        <v>46125</v>
      </c>
      <c r="C765" s="88" t="s">
        <v>138</v>
      </c>
      <c r="D765" s="85">
        <v>1</v>
      </c>
      <c r="E765" s="90">
        <f>'BITÁCORA CALIDAD DE AGUA '!AY298</f>
        <v>0</v>
      </c>
      <c r="F765" s="90">
        <f>'BITÁCORA CALIDAD DE AGUA '!BB298</f>
        <v>0</v>
      </c>
      <c r="G765" s="90">
        <f>'BITÁCORA CALIDAD DE AGUA '!BE298</f>
        <v>0</v>
      </c>
      <c r="H765" s="90">
        <f>'BITÁCORA CALIDAD DE AGUA '!BH298</f>
        <v>0</v>
      </c>
      <c r="I765" s="90">
        <f>'BITÁCORA CALIDAD DE AGUA '!BK298</f>
        <v>0</v>
      </c>
      <c r="J765" s="90">
        <f>'BITÁCORA CALIDAD DE AGUA '!BN298</f>
        <v>0</v>
      </c>
      <c r="K765" s="90">
        <f>'BITÁCORA CALIDAD DE AGUA '!BQ298</f>
        <v>0</v>
      </c>
      <c r="L765" s="90">
        <f>'BITÁCORA CALIDAD DE AGUA '!BT298</f>
        <v>0</v>
      </c>
      <c r="M765" s="90">
        <f>'BITÁCORA CALIDAD DE AGUA '!BW298</f>
        <v>0</v>
      </c>
      <c r="N765" s="90">
        <f>'BITÁCORA CALIDAD DE AGUA '!BZ298</f>
        <v>0</v>
      </c>
      <c r="O765" s="90">
        <f>'BITÁCORA CALIDAD DE AGUA '!CC298</f>
        <v>0</v>
      </c>
      <c r="P765" s="84">
        <f>'BITÁCORA CALIDAD DE AGUA '!CF298</f>
        <v>0</v>
      </c>
      <c r="Q765" s="84">
        <f>'BITÁCORA CALIDAD DE AGUA '!CI298</f>
        <v>0</v>
      </c>
      <c r="R765" s="84">
        <f>'BITÁCORA CALIDAD DE AGUA '!CL298</f>
        <v>0</v>
      </c>
      <c r="S765" s="84">
        <f>'BITÁCORA CALIDAD DE AGUA '!CO298</f>
        <v>0</v>
      </c>
      <c r="T765" s="133"/>
      <c r="U765" s="133"/>
      <c r="V765" s="133"/>
      <c r="W765" s="84">
        <f>INDEX('Tabla datos 1'!E765:V765,MATCH(DASHBOARD!$B$96,'Tabla datos 1'!$E$1:$V$1,0))</f>
        <v>0</v>
      </c>
      <c r="X765" s="84">
        <f>INDEX('Tabla datos 1'!E765:V765,MATCH(DASHBOARD!$B$275,'Tabla datos 1'!$E$1:$V$1,0))</f>
        <v>0</v>
      </c>
      <c r="Y765" s="42"/>
      <c r="Z765" s="42"/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42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/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B765" s="42"/>
      <c r="DC765" s="42"/>
      <c r="DD765" s="42"/>
      <c r="DE765" s="42"/>
      <c r="DF765" s="42"/>
      <c r="DG765" s="42"/>
      <c r="DH765" s="42"/>
      <c r="DI765" s="42"/>
      <c r="DJ765" s="42"/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42"/>
      <c r="FC765" s="42"/>
      <c r="FD765" s="42"/>
      <c r="FE765" s="42"/>
      <c r="FF765" s="42"/>
      <c r="FG765" s="42"/>
      <c r="FH765" s="42"/>
    </row>
    <row r="766" spans="1:164" s="82" customFormat="1" ht="12.2" customHeight="1" x14ac:dyDescent="0.25">
      <c r="A766" s="82">
        <v>765</v>
      </c>
      <c r="B766" s="83">
        <f t="shared" si="12"/>
        <v>46125</v>
      </c>
      <c r="C766" s="88" t="s">
        <v>139</v>
      </c>
      <c r="D766" s="85">
        <v>1</v>
      </c>
      <c r="E766" s="90">
        <f>'BITÁCORA CALIDAD DE AGUA '!AY299</f>
        <v>0</v>
      </c>
      <c r="F766" s="90">
        <f>'BITÁCORA CALIDAD DE AGUA '!BB299</f>
        <v>0</v>
      </c>
      <c r="G766" s="90">
        <f>'BITÁCORA CALIDAD DE AGUA '!BE299</f>
        <v>0</v>
      </c>
      <c r="H766" s="90">
        <f>'BITÁCORA CALIDAD DE AGUA '!BH299</f>
        <v>0</v>
      </c>
      <c r="I766" s="90">
        <f>'BITÁCORA CALIDAD DE AGUA '!BK299</f>
        <v>0</v>
      </c>
      <c r="J766" s="90">
        <f>'BITÁCORA CALIDAD DE AGUA '!BN299</f>
        <v>0</v>
      </c>
      <c r="K766" s="90">
        <f>'BITÁCORA CALIDAD DE AGUA '!BQ299</f>
        <v>0</v>
      </c>
      <c r="L766" s="90">
        <f>'BITÁCORA CALIDAD DE AGUA '!BT299</f>
        <v>0</v>
      </c>
      <c r="M766" s="90">
        <f>'BITÁCORA CALIDAD DE AGUA '!BW299</f>
        <v>0</v>
      </c>
      <c r="N766" s="90">
        <f>'BITÁCORA CALIDAD DE AGUA '!BZ299</f>
        <v>0</v>
      </c>
      <c r="O766" s="90">
        <f>'BITÁCORA CALIDAD DE AGUA '!CC299</f>
        <v>0</v>
      </c>
      <c r="P766" s="84">
        <f>'BITÁCORA CALIDAD DE AGUA '!CF299</f>
        <v>0</v>
      </c>
      <c r="Q766" s="84">
        <f>'BITÁCORA CALIDAD DE AGUA '!CI299</f>
        <v>0</v>
      </c>
      <c r="R766" s="84">
        <f>'BITÁCORA CALIDAD DE AGUA '!CL299</f>
        <v>0</v>
      </c>
      <c r="S766" s="84">
        <f>'BITÁCORA CALIDAD DE AGUA '!CO299</f>
        <v>0</v>
      </c>
      <c r="T766" s="133"/>
      <c r="U766" s="133"/>
      <c r="V766" s="133"/>
      <c r="W766" s="84">
        <f>INDEX('Tabla datos 1'!E766:V766,MATCH(DASHBOARD!$B$96,'Tabla datos 1'!$E$1:$V$1,0))</f>
        <v>0</v>
      </c>
      <c r="X766" s="84">
        <f>INDEX('Tabla datos 1'!E766:V766,MATCH(DASHBOARD!$B$275,'Tabla datos 1'!$E$1:$V$1,0))</f>
        <v>0</v>
      </c>
      <c r="Y766" s="42"/>
      <c r="Z766" s="42"/>
      <c r="AA766" s="42"/>
      <c r="AB766" s="42"/>
      <c r="AC766" s="42"/>
      <c r="AD766" s="42"/>
      <c r="AE766" s="42"/>
      <c r="AF766" s="42"/>
      <c r="AG766" s="42"/>
      <c r="AH766" s="42"/>
      <c r="AI766" s="42"/>
      <c r="AJ766" s="42"/>
      <c r="AK766" s="42"/>
      <c r="AL766" s="42"/>
      <c r="AM766" s="42"/>
      <c r="AN766" s="42"/>
      <c r="AO766" s="42"/>
      <c r="AP766" s="42"/>
      <c r="AQ766" s="42"/>
      <c r="AR766" s="42"/>
      <c r="AS766" s="42"/>
      <c r="AT766" s="42"/>
      <c r="AU766" s="42"/>
      <c r="AV766" s="42"/>
      <c r="AW766" s="42"/>
      <c r="AX766" s="42"/>
      <c r="AY766" s="42"/>
      <c r="AZ766" s="42"/>
      <c r="BA766" s="42"/>
      <c r="BB766" s="42"/>
      <c r="BC766" s="42"/>
      <c r="BD766" s="42"/>
      <c r="BE766" s="42"/>
      <c r="BF766" s="42"/>
      <c r="BG766" s="42"/>
      <c r="BH766" s="42"/>
      <c r="BI766" s="42"/>
      <c r="BJ766" s="42"/>
      <c r="BK766" s="42"/>
      <c r="BL766" s="42"/>
      <c r="BM766" s="42"/>
      <c r="BN766" s="42"/>
      <c r="BO766" s="42"/>
      <c r="BP766" s="42"/>
      <c r="BQ766" s="42"/>
      <c r="BR766" s="42"/>
      <c r="BS766" s="42"/>
      <c r="BT766" s="42"/>
      <c r="BU766" s="42"/>
      <c r="BV766" s="42"/>
      <c r="BW766" s="42"/>
      <c r="BX766" s="42"/>
      <c r="BY766" s="42"/>
      <c r="BZ766" s="42"/>
      <c r="CA766" s="42"/>
      <c r="CB766" s="42"/>
      <c r="CC766" s="42"/>
      <c r="CD766" s="42"/>
      <c r="CE766" s="42"/>
      <c r="CF766" s="42"/>
      <c r="CG766" s="42"/>
      <c r="CH766" s="42"/>
      <c r="CI766" s="42"/>
      <c r="CJ766" s="42"/>
      <c r="CK766" s="42"/>
      <c r="CL766" s="42"/>
      <c r="CM766" s="42"/>
      <c r="CN766" s="42"/>
      <c r="CO766" s="42"/>
      <c r="CP766" s="42"/>
      <c r="CQ766" s="42"/>
      <c r="CR766" s="42"/>
      <c r="CS766" s="42"/>
      <c r="CT766" s="42"/>
      <c r="CU766" s="42"/>
      <c r="CV766" s="42"/>
      <c r="CW766" s="42"/>
      <c r="CX766" s="42"/>
      <c r="CY766" s="42"/>
      <c r="CZ766" s="42"/>
      <c r="DA766" s="42"/>
      <c r="DB766" s="42"/>
      <c r="DC766" s="42"/>
      <c r="DD766" s="42"/>
      <c r="DE766" s="42"/>
      <c r="DF766" s="42"/>
      <c r="DG766" s="42"/>
      <c r="DH766" s="42"/>
      <c r="DI766" s="42"/>
      <c r="DJ766" s="42"/>
      <c r="DK766" s="42"/>
      <c r="DL766" s="42"/>
      <c r="DM766" s="42"/>
      <c r="DN766" s="42"/>
      <c r="DO766" s="42"/>
      <c r="DP766" s="42"/>
      <c r="DQ766" s="42"/>
      <c r="DR766" s="42"/>
      <c r="DS766" s="42"/>
      <c r="DT766" s="42"/>
      <c r="DU766" s="42"/>
      <c r="DV766" s="42"/>
      <c r="DW766" s="42"/>
      <c r="DX766" s="42"/>
      <c r="DY766" s="42"/>
      <c r="DZ766" s="42"/>
      <c r="EA766" s="42"/>
      <c r="EB766" s="42"/>
      <c r="EC766" s="42"/>
      <c r="ED766" s="42"/>
      <c r="EE766" s="42"/>
      <c r="EF766" s="42"/>
      <c r="EG766" s="42"/>
      <c r="EH766" s="42"/>
      <c r="EI766" s="42"/>
      <c r="EJ766" s="42"/>
      <c r="EK766" s="42"/>
      <c r="EL766" s="42"/>
      <c r="EM766" s="42"/>
      <c r="EN766" s="42"/>
      <c r="EO766" s="42"/>
      <c r="EP766" s="42"/>
      <c r="EQ766" s="42"/>
      <c r="ER766" s="42"/>
      <c r="ES766" s="42"/>
      <c r="ET766" s="42"/>
      <c r="EU766" s="42"/>
      <c r="EV766" s="42"/>
      <c r="EW766" s="42"/>
      <c r="EX766" s="42"/>
      <c r="EY766" s="42"/>
      <c r="EZ766" s="42"/>
      <c r="FA766" s="42"/>
      <c r="FB766" s="42"/>
      <c r="FC766" s="42"/>
      <c r="FD766" s="42"/>
      <c r="FE766" s="42"/>
      <c r="FF766" s="42"/>
      <c r="FG766" s="42"/>
      <c r="FH766" s="42"/>
    </row>
    <row r="767" spans="1:164" s="82" customFormat="1" ht="12.2" customHeight="1" x14ac:dyDescent="0.25">
      <c r="A767" s="82">
        <v>766</v>
      </c>
      <c r="B767" s="83">
        <f t="shared" si="12"/>
        <v>46125</v>
      </c>
      <c r="C767" s="88" t="s">
        <v>140</v>
      </c>
      <c r="D767" s="85">
        <v>1</v>
      </c>
      <c r="E767" s="90">
        <f>'BITÁCORA CALIDAD DE AGUA '!AY300</f>
        <v>0</v>
      </c>
      <c r="F767" s="90">
        <f>'BITÁCORA CALIDAD DE AGUA '!BB300</f>
        <v>0</v>
      </c>
      <c r="G767" s="90">
        <f>'BITÁCORA CALIDAD DE AGUA '!BE300</f>
        <v>0</v>
      </c>
      <c r="H767" s="90">
        <f>'BITÁCORA CALIDAD DE AGUA '!BH300</f>
        <v>0</v>
      </c>
      <c r="I767" s="90">
        <f>'BITÁCORA CALIDAD DE AGUA '!BK300</f>
        <v>0</v>
      </c>
      <c r="J767" s="90">
        <f>'BITÁCORA CALIDAD DE AGUA '!BN300</f>
        <v>0</v>
      </c>
      <c r="K767" s="90">
        <f>'BITÁCORA CALIDAD DE AGUA '!BQ300</f>
        <v>0</v>
      </c>
      <c r="L767" s="90">
        <f>'BITÁCORA CALIDAD DE AGUA '!BT300</f>
        <v>0</v>
      </c>
      <c r="M767" s="90">
        <f>'BITÁCORA CALIDAD DE AGUA '!BW300</f>
        <v>0</v>
      </c>
      <c r="N767" s="90">
        <f>'BITÁCORA CALIDAD DE AGUA '!BZ300</f>
        <v>0</v>
      </c>
      <c r="O767" s="90">
        <f>'BITÁCORA CALIDAD DE AGUA '!CC300</f>
        <v>0</v>
      </c>
      <c r="P767" s="84">
        <f>'BITÁCORA CALIDAD DE AGUA '!CF300</f>
        <v>0</v>
      </c>
      <c r="Q767" s="84">
        <f>'BITÁCORA CALIDAD DE AGUA '!CI300</f>
        <v>0</v>
      </c>
      <c r="R767" s="84">
        <f>'BITÁCORA CALIDAD DE AGUA '!CL300</f>
        <v>0</v>
      </c>
      <c r="S767" s="84">
        <f>'BITÁCORA CALIDAD DE AGUA '!CO300</f>
        <v>0</v>
      </c>
      <c r="T767" s="133"/>
      <c r="U767" s="133"/>
      <c r="V767" s="133"/>
      <c r="W767" s="84">
        <f>INDEX('Tabla datos 1'!E767:V767,MATCH(DASHBOARD!$B$96,'Tabla datos 1'!$E$1:$V$1,0))</f>
        <v>0</v>
      </c>
      <c r="X767" s="84">
        <f>INDEX('Tabla datos 1'!E767:V767,MATCH(DASHBOARD!$B$275,'Tabla datos 1'!$E$1:$V$1,0))</f>
        <v>0</v>
      </c>
      <c r="Y767" s="42"/>
      <c r="Z767" s="42"/>
      <c r="AA767" s="42"/>
      <c r="AB767" s="42"/>
      <c r="AC767" s="42"/>
      <c r="AD767" s="42"/>
      <c r="AE767" s="42"/>
      <c r="AF767" s="42"/>
      <c r="AG767" s="42"/>
      <c r="AH767" s="42"/>
      <c r="AI767" s="42"/>
      <c r="AJ767" s="42"/>
      <c r="AK767" s="42"/>
      <c r="AL767" s="42"/>
      <c r="AM767" s="42"/>
      <c r="AN767" s="42"/>
      <c r="AO767" s="42"/>
      <c r="AP767" s="42"/>
      <c r="AQ767" s="42"/>
      <c r="AR767" s="42"/>
      <c r="AS767" s="42"/>
      <c r="AT767" s="42"/>
      <c r="AU767" s="42"/>
      <c r="AV767" s="42"/>
      <c r="AW767" s="42"/>
      <c r="AX767" s="42"/>
      <c r="AY767" s="42"/>
      <c r="AZ767" s="42"/>
      <c r="BA767" s="42"/>
      <c r="BB767" s="42"/>
      <c r="BC767" s="42"/>
      <c r="BD767" s="42"/>
      <c r="BE767" s="42"/>
      <c r="BF767" s="42"/>
      <c r="BG767" s="42"/>
      <c r="BH767" s="42"/>
      <c r="BI767" s="42"/>
      <c r="BJ767" s="42"/>
      <c r="BK767" s="42"/>
      <c r="BL767" s="42"/>
      <c r="BM767" s="42"/>
      <c r="BN767" s="42"/>
      <c r="BO767" s="42"/>
      <c r="BP767" s="42"/>
      <c r="BQ767" s="42"/>
      <c r="BR767" s="42"/>
      <c r="BS767" s="42"/>
      <c r="BT767" s="42"/>
      <c r="BU767" s="42"/>
      <c r="BV767" s="42"/>
      <c r="BW767" s="42"/>
      <c r="BX767" s="42"/>
      <c r="BY767" s="42"/>
      <c r="BZ767" s="42"/>
      <c r="CA767" s="42"/>
      <c r="CB767" s="42"/>
      <c r="CC767" s="42"/>
      <c r="CD767" s="42"/>
      <c r="CE767" s="42"/>
      <c r="CF767" s="42"/>
      <c r="CG767" s="42"/>
      <c r="CH767" s="42"/>
      <c r="CI767" s="42"/>
      <c r="CJ767" s="42"/>
      <c r="CK767" s="42"/>
      <c r="CL767" s="42"/>
      <c r="CM767" s="42"/>
      <c r="CN767" s="42"/>
      <c r="CO767" s="42"/>
      <c r="CP767" s="42"/>
      <c r="CQ767" s="42"/>
      <c r="CR767" s="42"/>
      <c r="CS767" s="42"/>
      <c r="CT767" s="42"/>
      <c r="CU767" s="42"/>
      <c r="CV767" s="42"/>
      <c r="CW767" s="42"/>
      <c r="CX767" s="42"/>
      <c r="CY767" s="42"/>
      <c r="CZ767" s="42"/>
      <c r="DA767" s="42"/>
      <c r="DB767" s="42"/>
      <c r="DC767" s="42"/>
      <c r="DD767" s="42"/>
      <c r="DE767" s="42"/>
      <c r="DF767" s="42"/>
      <c r="DG767" s="42"/>
      <c r="DH767" s="42"/>
      <c r="DI767" s="42"/>
      <c r="DJ767" s="42"/>
      <c r="DK767" s="42"/>
      <c r="DL767" s="42"/>
      <c r="DM767" s="42"/>
      <c r="DN767" s="42"/>
      <c r="DO767" s="42"/>
      <c r="DP767" s="42"/>
      <c r="DQ767" s="42"/>
      <c r="DR767" s="42"/>
      <c r="DS767" s="42"/>
      <c r="DT767" s="42"/>
      <c r="DU767" s="42"/>
      <c r="DV767" s="42"/>
      <c r="DW767" s="42"/>
      <c r="DX767" s="42"/>
      <c r="DY767" s="42"/>
      <c r="DZ767" s="42"/>
      <c r="EA767" s="42"/>
      <c r="EB767" s="42"/>
      <c r="EC767" s="42"/>
      <c r="ED767" s="42"/>
      <c r="EE767" s="42"/>
      <c r="EF767" s="42"/>
      <c r="EG767" s="42"/>
      <c r="EH767" s="42"/>
      <c r="EI767" s="42"/>
      <c r="EJ767" s="42"/>
      <c r="EK767" s="42"/>
      <c r="EL767" s="42"/>
      <c r="EM767" s="42"/>
      <c r="EN767" s="42"/>
      <c r="EO767" s="42"/>
      <c r="EP767" s="42"/>
      <c r="EQ767" s="42"/>
      <c r="ER767" s="42"/>
      <c r="ES767" s="42"/>
      <c r="ET767" s="42"/>
      <c r="EU767" s="42"/>
      <c r="EV767" s="42"/>
      <c r="EW767" s="42"/>
      <c r="EX767" s="42"/>
      <c r="EY767" s="42"/>
      <c r="EZ767" s="42"/>
      <c r="FA767" s="42"/>
      <c r="FB767" s="42"/>
      <c r="FC767" s="42"/>
      <c r="FD767" s="42"/>
      <c r="FE767" s="42"/>
      <c r="FF767" s="42"/>
      <c r="FG767" s="42"/>
      <c r="FH767" s="42"/>
    </row>
    <row r="768" spans="1:164" s="82" customFormat="1" ht="12.2" customHeight="1" x14ac:dyDescent="0.25">
      <c r="A768" s="82">
        <v>767</v>
      </c>
      <c r="B768" s="83">
        <f t="shared" si="12"/>
        <v>46125</v>
      </c>
      <c r="C768" s="88" t="s">
        <v>141</v>
      </c>
      <c r="D768" s="85">
        <v>1</v>
      </c>
      <c r="E768" s="90">
        <f>'BITÁCORA CALIDAD DE AGUA '!AY301</f>
        <v>0</v>
      </c>
      <c r="F768" s="90">
        <f>'BITÁCORA CALIDAD DE AGUA '!BB301</f>
        <v>0</v>
      </c>
      <c r="G768" s="90">
        <f>'BITÁCORA CALIDAD DE AGUA '!BE301</f>
        <v>0</v>
      </c>
      <c r="H768" s="90">
        <f>'BITÁCORA CALIDAD DE AGUA '!BH301</f>
        <v>0</v>
      </c>
      <c r="I768" s="90">
        <f>'BITÁCORA CALIDAD DE AGUA '!BK301</f>
        <v>0</v>
      </c>
      <c r="J768" s="90">
        <f>'BITÁCORA CALIDAD DE AGUA '!BN301</f>
        <v>0</v>
      </c>
      <c r="K768" s="90">
        <f>'BITÁCORA CALIDAD DE AGUA '!BQ301</f>
        <v>0</v>
      </c>
      <c r="L768" s="90">
        <f>'BITÁCORA CALIDAD DE AGUA '!BT301</f>
        <v>0</v>
      </c>
      <c r="M768" s="90">
        <f>'BITÁCORA CALIDAD DE AGUA '!BW301</f>
        <v>0</v>
      </c>
      <c r="N768" s="90">
        <f>'BITÁCORA CALIDAD DE AGUA '!BZ301</f>
        <v>0</v>
      </c>
      <c r="O768" s="90">
        <f>'BITÁCORA CALIDAD DE AGUA '!CC301</f>
        <v>0</v>
      </c>
      <c r="P768" s="84">
        <f>'BITÁCORA CALIDAD DE AGUA '!CF301</f>
        <v>0</v>
      </c>
      <c r="Q768" s="84">
        <f>'BITÁCORA CALIDAD DE AGUA '!CI301</f>
        <v>0</v>
      </c>
      <c r="R768" s="84">
        <f>'BITÁCORA CALIDAD DE AGUA '!CL301</f>
        <v>0</v>
      </c>
      <c r="S768" s="84">
        <f>'BITÁCORA CALIDAD DE AGUA '!CO301</f>
        <v>0</v>
      </c>
      <c r="T768" s="133"/>
      <c r="U768" s="133"/>
      <c r="V768" s="133"/>
      <c r="W768" s="84">
        <f>INDEX('Tabla datos 1'!E768:V768,MATCH(DASHBOARD!$B$96,'Tabla datos 1'!$E$1:$V$1,0))</f>
        <v>0</v>
      </c>
      <c r="X768" s="84">
        <f>INDEX('Tabla datos 1'!E768:V768,MATCH(DASHBOARD!$B$275,'Tabla datos 1'!$E$1:$V$1,0))</f>
        <v>0</v>
      </c>
      <c r="Y768" s="42"/>
      <c r="Z768" s="42"/>
      <c r="AA768" s="42"/>
      <c r="AB768" s="42"/>
      <c r="AC768" s="42"/>
      <c r="AD768" s="42"/>
      <c r="AE768" s="42"/>
      <c r="AF768" s="42"/>
      <c r="AG768" s="42"/>
      <c r="AH768" s="42"/>
      <c r="AI768" s="42"/>
      <c r="AJ768" s="42"/>
      <c r="AK768" s="42"/>
      <c r="AL768" s="42"/>
      <c r="AM768" s="42"/>
      <c r="AN768" s="42"/>
      <c r="AO768" s="42"/>
      <c r="AP768" s="42"/>
      <c r="AQ768" s="42"/>
      <c r="AR768" s="42"/>
      <c r="AS768" s="42"/>
      <c r="AT768" s="42"/>
      <c r="AU768" s="42"/>
      <c r="AV768" s="42"/>
      <c r="AW768" s="42"/>
      <c r="AX768" s="42"/>
      <c r="AY768" s="42"/>
      <c r="AZ768" s="42"/>
      <c r="BA768" s="42"/>
      <c r="BB768" s="42"/>
      <c r="BC768" s="42"/>
      <c r="BD768" s="42"/>
      <c r="BE768" s="42"/>
      <c r="BF768" s="42"/>
      <c r="BG768" s="42"/>
      <c r="BH768" s="42"/>
      <c r="BI768" s="42"/>
      <c r="BJ768" s="42"/>
      <c r="BK768" s="42"/>
      <c r="BL768" s="42"/>
      <c r="BM768" s="42"/>
      <c r="BN768" s="42"/>
      <c r="BO768" s="42"/>
      <c r="BP768" s="42"/>
      <c r="BQ768" s="42"/>
      <c r="BR768" s="42"/>
      <c r="BS768" s="42"/>
      <c r="BT768" s="42"/>
      <c r="BU768" s="42"/>
      <c r="BV768" s="42"/>
      <c r="BW768" s="42"/>
      <c r="BX768" s="42"/>
      <c r="BY768" s="42"/>
      <c r="BZ768" s="42"/>
      <c r="CA768" s="42"/>
      <c r="CB768" s="42"/>
      <c r="CC768" s="42"/>
      <c r="CD768" s="42"/>
      <c r="CE768" s="42"/>
      <c r="CF768" s="42"/>
      <c r="CG768" s="42"/>
      <c r="CH768" s="42"/>
      <c r="CI768" s="42"/>
      <c r="CJ768" s="42"/>
      <c r="CK768" s="42"/>
      <c r="CL768" s="42"/>
      <c r="CM768" s="42"/>
      <c r="CN768" s="42"/>
      <c r="CO768" s="42"/>
      <c r="CP768" s="42"/>
      <c r="CQ768" s="42"/>
      <c r="CR768" s="42"/>
      <c r="CS768" s="42"/>
      <c r="CT768" s="42"/>
      <c r="CU768" s="42"/>
      <c r="CV768" s="42"/>
      <c r="CW768" s="42"/>
      <c r="CX768" s="42"/>
      <c r="CY768" s="42"/>
      <c r="CZ768" s="42"/>
      <c r="DA768" s="42"/>
      <c r="DB768" s="42"/>
      <c r="DC768" s="42"/>
      <c r="DD768" s="42"/>
      <c r="DE768" s="42"/>
      <c r="DF768" s="42"/>
      <c r="DG768" s="42"/>
      <c r="DH768" s="42"/>
      <c r="DI768" s="42"/>
      <c r="DJ768" s="42"/>
      <c r="DK768" s="42"/>
      <c r="DL768" s="42"/>
      <c r="DM768" s="42"/>
      <c r="DN768" s="42"/>
      <c r="DO768" s="42"/>
      <c r="DP768" s="42"/>
      <c r="DQ768" s="42"/>
      <c r="DR768" s="42"/>
      <c r="DS768" s="42"/>
      <c r="DT768" s="42"/>
      <c r="DU768" s="42"/>
      <c r="DV768" s="42"/>
      <c r="DW768" s="42"/>
      <c r="DX768" s="42"/>
      <c r="DY768" s="42"/>
      <c r="DZ768" s="42"/>
      <c r="EA768" s="42"/>
      <c r="EB768" s="42"/>
      <c r="EC768" s="42"/>
      <c r="ED768" s="42"/>
      <c r="EE768" s="42"/>
      <c r="EF768" s="42"/>
      <c r="EG768" s="42"/>
      <c r="EH768" s="42"/>
      <c r="EI768" s="42"/>
      <c r="EJ768" s="42"/>
      <c r="EK768" s="42"/>
      <c r="EL768" s="42"/>
      <c r="EM768" s="42"/>
      <c r="EN768" s="42"/>
      <c r="EO768" s="42"/>
      <c r="EP768" s="42"/>
      <c r="EQ768" s="42"/>
      <c r="ER768" s="42"/>
      <c r="ES768" s="42"/>
      <c r="ET768" s="42"/>
      <c r="EU768" s="42"/>
      <c r="EV768" s="42"/>
      <c r="EW768" s="42"/>
      <c r="EX768" s="42"/>
      <c r="EY768" s="42"/>
      <c r="EZ768" s="42"/>
      <c r="FA768" s="42"/>
      <c r="FB768" s="42"/>
      <c r="FC768" s="42"/>
      <c r="FD768" s="42"/>
      <c r="FE768" s="42"/>
      <c r="FF768" s="42"/>
      <c r="FG768" s="42"/>
      <c r="FH768" s="42"/>
    </row>
    <row r="769" spans="1:164" s="82" customFormat="1" ht="12.2" customHeight="1" x14ac:dyDescent="0.25">
      <c r="A769" s="82">
        <v>768</v>
      </c>
      <c r="B769" s="83">
        <f t="shared" si="12"/>
        <v>46125</v>
      </c>
      <c r="C769" s="88" t="s">
        <v>142</v>
      </c>
      <c r="D769" s="85">
        <v>1</v>
      </c>
      <c r="E769" s="90">
        <f>'BITÁCORA CALIDAD DE AGUA '!AY302</f>
        <v>0</v>
      </c>
      <c r="F769" s="90">
        <f>'BITÁCORA CALIDAD DE AGUA '!BB302</f>
        <v>0</v>
      </c>
      <c r="G769" s="90">
        <f>'BITÁCORA CALIDAD DE AGUA '!BE302</f>
        <v>0</v>
      </c>
      <c r="H769" s="90">
        <f>'BITÁCORA CALIDAD DE AGUA '!BH302</f>
        <v>0</v>
      </c>
      <c r="I769" s="90">
        <f>'BITÁCORA CALIDAD DE AGUA '!BK302</f>
        <v>0</v>
      </c>
      <c r="J769" s="90">
        <f>'BITÁCORA CALIDAD DE AGUA '!BN302</f>
        <v>0</v>
      </c>
      <c r="K769" s="90">
        <f>'BITÁCORA CALIDAD DE AGUA '!BQ302</f>
        <v>0</v>
      </c>
      <c r="L769" s="90">
        <f>'BITÁCORA CALIDAD DE AGUA '!BT302</f>
        <v>0</v>
      </c>
      <c r="M769" s="90">
        <f>'BITÁCORA CALIDAD DE AGUA '!BW302</f>
        <v>0</v>
      </c>
      <c r="N769" s="90">
        <f>'BITÁCORA CALIDAD DE AGUA '!BZ302</f>
        <v>0</v>
      </c>
      <c r="O769" s="90">
        <f>'BITÁCORA CALIDAD DE AGUA '!CC302</f>
        <v>0</v>
      </c>
      <c r="P769" s="84">
        <f>'BITÁCORA CALIDAD DE AGUA '!CF302</f>
        <v>0</v>
      </c>
      <c r="Q769" s="84">
        <f>'BITÁCORA CALIDAD DE AGUA '!CI302</f>
        <v>0</v>
      </c>
      <c r="R769" s="84">
        <f>'BITÁCORA CALIDAD DE AGUA '!CL302</f>
        <v>0</v>
      </c>
      <c r="S769" s="84">
        <f>'BITÁCORA CALIDAD DE AGUA '!CO302</f>
        <v>0</v>
      </c>
      <c r="T769" s="133"/>
      <c r="U769" s="133"/>
      <c r="V769" s="133"/>
      <c r="W769" s="84">
        <f>INDEX('Tabla datos 1'!E769:V769,MATCH(DASHBOARD!$B$96,'Tabla datos 1'!$E$1:$V$1,0))</f>
        <v>0</v>
      </c>
      <c r="X769" s="84">
        <f>INDEX('Tabla datos 1'!E769:V769,MATCH(DASHBOARD!$B$275,'Tabla datos 1'!$E$1:$V$1,0))</f>
        <v>0</v>
      </c>
      <c r="Y769" s="42"/>
      <c r="Z769" s="42"/>
      <c r="AA769" s="42"/>
      <c r="AB769" s="42"/>
      <c r="AC769" s="42"/>
      <c r="AD769" s="42"/>
      <c r="AE769" s="42"/>
      <c r="AF769" s="42"/>
      <c r="AG769" s="42"/>
      <c r="AH769" s="42"/>
      <c r="AI769" s="42"/>
      <c r="AJ769" s="42"/>
      <c r="AK769" s="42"/>
      <c r="AL769" s="42"/>
      <c r="AM769" s="42"/>
      <c r="AN769" s="42"/>
      <c r="AO769" s="42"/>
      <c r="AP769" s="42"/>
      <c r="AQ769" s="42"/>
      <c r="AR769" s="42"/>
      <c r="AS769" s="42"/>
      <c r="AT769" s="42"/>
      <c r="AU769" s="42"/>
      <c r="AV769" s="42"/>
      <c r="AW769" s="42"/>
      <c r="AX769" s="42"/>
      <c r="AY769" s="42"/>
      <c r="AZ769" s="42"/>
      <c r="BA769" s="42"/>
      <c r="BB769" s="42"/>
      <c r="BC769" s="42"/>
      <c r="BD769" s="42"/>
      <c r="BE769" s="42"/>
      <c r="BF769" s="42"/>
      <c r="BG769" s="42"/>
      <c r="BH769" s="42"/>
      <c r="BI769" s="42"/>
      <c r="BJ769" s="42"/>
      <c r="BK769" s="42"/>
      <c r="BL769" s="42"/>
      <c r="BM769" s="42"/>
      <c r="BN769" s="42"/>
      <c r="BO769" s="42"/>
      <c r="BP769" s="42"/>
      <c r="BQ769" s="42"/>
      <c r="BR769" s="42"/>
      <c r="BS769" s="42"/>
      <c r="BT769" s="42"/>
      <c r="BU769" s="42"/>
      <c r="BV769" s="42"/>
      <c r="BW769" s="42"/>
      <c r="BX769" s="42"/>
      <c r="BY769" s="42"/>
      <c r="BZ769" s="42"/>
      <c r="CA769" s="42"/>
      <c r="CB769" s="42"/>
      <c r="CC769" s="42"/>
      <c r="CD769" s="42"/>
      <c r="CE769" s="42"/>
      <c r="CF769" s="42"/>
      <c r="CG769" s="42"/>
      <c r="CH769" s="42"/>
      <c r="CI769" s="42"/>
      <c r="CJ769" s="42"/>
      <c r="CK769" s="42"/>
      <c r="CL769" s="42"/>
      <c r="CM769" s="42"/>
      <c r="CN769" s="42"/>
      <c r="CO769" s="42"/>
      <c r="CP769" s="42"/>
      <c r="CQ769" s="42"/>
      <c r="CR769" s="42"/>
      <c r="CS769" s="42"/>
      <c r="CT769" s="42"/>
      <c r="CU769" s="42"/>
      <c r="CV769" s="42"/>
      <c r="CW769" s="42"/>
      <c r="CX769" s="42"/>
      <c r="CY769" s="42"/>
      <c r="CZ769" s="42"/>
      <c r="DA769" s="42"/>
      <c r="DB769" s="42"/>
      <c r="DC769" s="42"/>
      <c r="DD769" s="42"/>
      <c r="DE769" s="42"/>
      <c r="DF769" s="42"/>
      <c r="DG769" s="42"/>
      <c r="DH769" s="42"/>
      <c r="DI769" s="42"/>
      <c r="DJ769" s="42"/>
      <c r="DK769" s="42"/>
      <c r="DL769" s="42"/>
      <c r="DM769" s="42"/>
      <c r="DN769" s="42"/>
      <c r="DO769" s="42"/>
      <c r="DP769" s="42"/>
      <c r="DQ769" s="42"/>
      <c r="DR769" s="42"/>
      <c r="DS769" s="42"/>
      <c r="DT769" s="42"/>
      <c r="DU769" s="42"/>
      <c r="DV769" s="42"/>
      <c r="DW769" s="42"/>
      <c r="DX769" s="42"/>
      <c r="DY769" s="42"/>
      <c r="DZ769" s="42"/>
      <c r="EA769" s="42"/>
      <c r="EB769" s="42"/>
      <c r="EC769" s="42"/>
      <c r="ED769" s="42"/>
      <c r="EE769" s="42"/>
      <c r="EF769" s="42"/>
      <c r="EG769" s="42"/>
      <c r="EH769" s="42"/>
      <c r="EI769" s="42"/>
      <c r="EJ769" s="42"/>
      <c r="EK769" s="42"/>
      <c r="EL769" s="42"/>
      <c r="EM769" s="42"/>
      <c r="EN769" s="42"/>
      <c r="EO769" s="42"/>
      <c r="EP769" s="42"/>
      <c r="EQ769" s="42"/>
      <c r="ER769" s="42"/>
      <c r="ES769" s="42"/>
      <c r="ET769" s="42"/>
      <c r="EU769" s="42"/>
      <c r="EV769" s="42"/>
      <c r="EW769" s="42"/>
      <c r="EX769" s="42"/>
      <c r="EY769" s="42"/>
      <c r="EZ769" s="42"/>
      <c r="FA769" s="42"/>
      <c r="FB769" s="42"/>
      <c r="FC769" s="42"/>
      <c r="FD769" s="42"/>
      <c r="FE769" s="42"/>
      <c r="FF769" s="42"/>
      <c r="FG769" s="42"/>
      <c r="FH769" s="42"/>
    </row>
    <row r="770" spans="1:164" s="82" customFormat="1" ht="12.2" customHeight="1" x14ac:dyDescent="0.25">
      <c r="A770" s="82">
        <v>769</v>
      </c>
      <c r="B770" s="83">
        <f t="shared" si="12"/>
        <v>46125</v>
      </c>
      <c r="C770" s="88" t="s">
        <v>143</v>
      </c>
      <c r="D770" s="85">
        <v>1</v>
      </c>
      <c r="E770" s="90">
        <f>'BITÁCORA CALIDAD DE AGUA '!AY303</f>
        <v>0</v>
      </c>
      <c r="F770" s="90">
        <f>'BITÁCORA CALIDAD DE AGUA '!BB303</f>
        <v>0</v>
      </c>
      <c r="G770" s="90">
        <f>'BITÁCORA CALIDAD DE AGUA '!BE303</f>
        <v>0</v>
      </c>
      <c r="H770" s="90">
        <f>'BITÁCORA CALIDAD DE AGUA '!BH303</f>
        <v>0</v>
      </c>
      <c r="I770" s="90">
        <f>'BITÁCORA CALIDAD DE AGUA '!BK303</f>
        <v>0</v>
      </c>
      <c r="J770" s="90">
        <f>'BITÁCORA CALIDAD DE AGUA '!BN303</f>
        <v>0</v>
      </c>
      <c r="K770" s="90">
        <f>'BITÁCORA CALIDAD DE AGUA '!BQ303</f>
        <v>0</v>
      </c>
      <c r="L770" s="90">
        <f>'BITÁCORA CALIDAD DE AGUA '!BT303</f>
        <v>0</v>
      </c>
      <c r="M770" s="90">
        <f>'BITÁCORA CALIDAD DE AGUA '!BW303</f>
        <v>0</v>
      </c>
      <c r="N770" s="90">
        <f>'BITÁCORA CALIDAD DE AGUA '!BZ303</f>
        <v>0</v>
      </c>
      <c r="O770" s="90">
        <f>'BITÁCORA CALIDAD DE AGUA '!CC303</f>
        <v>0</v>
      </c>
      <c r="P770" s="84">
        <f>'BITÁCORA CALIDAD DE AGUA '!CF303</f>
        <v>0</v>
      </c>
      <c r="Q770" s="84">
        <f>'BITÁCORA CALIDAD DE AGUA '!CI303</f>
        <v>0</v>
      </c>
      <c r="R770" s="84">
        <f>'BITÁCORA CALIDAD DE AGUA '!CL303</f>
        <v>0</v>
      </c>
      <c r="S770" s="84">
        <f>'BITÁCORA CALIDAD DE AGUA '!CO303</f>
        <v>0</v>
      </c>
      <c r="T770" s="133"/>
      <c r="U770" s="133"/>
      <c r="V770" s="133"/>
      <c r="W770" s="84">
        <f>INDEX('Tabla datos 1'!E770:V770,MATCH(DASHBOARD!$B$96,'Tabla datos 1'!$E$1:$V$1,0))</f>
        <v>0</v>
      </c>
      <c r="X770" s="84">
        <f>INDEX('Tabla datos 1'!E770:V770,MATCH(DASHBOARD!$B$275,'Tabla datos 1'!$E$1:$V$1,0))</f>
        <v>0</v>
      </c>
      <c r="Y770" s="42"/>
      <c r="Z770" s="42"/>
      <c r="AA770" s="42"/>
      <c r="AB770" s="42"/>
      <c r="AC770" s="42"/>
      <c r="AD770" s="42"/>
      <c r="AE770" s="42"/>
      <c r="AF770" s="42"/>
      <c r="AG770" s="42"/>
      <c r="AH770" s="42"/>
      <c r="AI770" s="42"/>
      <c r="AJ770" s="42"/>
      <c r="AK770" s="42"/>
      <c r="AL770" s="42"/>
      <c r="AM770" s="42"/>
      <c r="AN770" s="42"/>
      <c r="AO770" s="42"/>
      <c r="AP770" s="42"/>
      <c r="AQ770" s="42"/>
      <c r="AR770" s="42"/>
      <c r="AS770" s="42"/>
      <c r="AT770" s="42"/>
      <c r="AU770" s="42"/>
      <c r="AV770" s="42"/>
      <c r="AW770" s="42"/>
      <c r="AX770" s="42"/>
      <c r="AY770" s="42"/>
      <c r="AZ770" s="42"/>
      <c r="BA770" s="42"/>
      <c r="BB770" s="42"/>
      <c r="BC770" s="42"/>
      <c r="BD770" s="42"/>
      <c r="BE770" s="42"/>
      <c r="BF770" s="42"/>
      <c r="BG770" s="42"/>
      <c r="BH770" s="42"/>
      <c r="BI770" s="42"/>
      <c r="BJ770" s="42"/>
      <c r="BK770" s="42"/>
      <c r="BL770" s="42"/>
      <c r="BM770" s="42"/>
      <c r="BN770" s="42"/>
      <c r="BO770" s="42"/>
      <c r="BP770" s="42"/>
      <c r="BQ770" s="42"/>
      <c r="BR770" s="42"/>
      <c r="BS770" s="42"/>
      <c r="BT770" s="42"/>
      <c r="BU770" s="42"/>
      <c r="BV770" s="42"/>
      <c r="BW770" s="42"/>
      <c r="BX770" s="42"/>
      <c r="BY770" s="42"/>
      <c r="BZ770" s="42"/>
      <c r="CA770" s="42"/>
      <c r="CB770" s="42"/>
      <c r="CC770" s="42"/>
      <c r="CD770" s="42"/>
      <c r="CE770" s="42"/>
      <c r="CF770" s="42"/>
      <c r="CG770" s="42"/>
      <c r="CH770" s="42"/>
      <c r="CI770" s="42"/>
      <c r="CJ770" s="42"/>
      <c r="CK770" s="42"/>
      <c r="CL770" s="42"/>
      <c r="CM770" s="42"/>
      <c r="CN770" s="42"/>
      <c r="CO770" s="42"/>
      <c r="CP770" s="42"/>
      <c r="CQ770" s="42"/>
      <c r="CR770" s="42"/>
      <c r="CS770" s="42"/>
      <c r="CT770" s="42"/>
      <c r="CU770" s="42"/>
      <c r="CV770" s="42"/>
      <c r="CW770" s="42"/>
      <c r="CX770" s="42"/>
      <c r="CY770" s="42"/>
      <c r="CZ770" s="42"/>
      <c r="DA770" s="42"/>
      <c r="DB770" s="42"/>
      <c r="DC770" s="42"/>
      <c r="DD770" s="42"/>
      <c r="DE770" s="42"/>
      <c r="DF770" s="42"/>
      <c r="DG770" s="42"/>
      <c r="DH770" s="42"/>
      <c r="DI770" s="42"/>
      <c r="DJ770" s="42"/>
      <c r="DK770" s="42"/>
      <c r="DL770" s="42"/>
      <c r="DM770" s="42"/>
      <c r="DN770" s="42"/>
      <c r="DO770" s="42"/>
      <c r="DP770" s="42"/>
      <c r="DQ770" s="42"/>
      <c r="DR770" s="42"/>
      <c r="DS770" s="42"/>
      <c r="DT770" s="42"/>
      <c r="DU770" s="42"/>
      <c r="DV770" s="42"/>
      <c r="DW770" s="42"/>
      <c r="DX770" s="42"/>
      <c r="DY770" s="42"/>
      <c r="DZ770" s="42"/>
      <c r="EA770" s="42"/>
      <c r="EB770" s="42"/>
      <c r="EC770" s="42"/>
      <c r="ED770" s="42"/>
      <c r="EE770" s="42"/>
      <c r="EF770" s="42"/>
      <c r="EG770" s="42"/>
      <c r="EH770" s="42"/>
      <c r="EI770" s="42"/>
      <c r="EJ770" s="42"/>
      <c r="EK770" s="42"/>
      <c r="EL770" s="42"/>
      <c r="EM770" s="42"/>
      <c r="EN770" s="42"/>
      <c r="EO770" s="42"/>
      <c r="EP770" s="42"/>
      <c r="EQ770" s="42"/>
      <c r="ER770" s="42"/>
      <c r="ES770" s="42"/>
      <c r="ET770" s="42"/>
      <c r="EU770" s="42"/>
      <c r="EV770" s="42"/>
      <c r="EW770" s="42"/>
      <c r="EX770" s="42"/>
      <c r="EY770" s="42"/>
      <c r="EZ770" s="42"/>
      <c r="FA770" s="42"/>
      <c r="FB770" s="42"/>
      <c r="FC770" s="42"/>
      <c r="FD770" s="42"/>
      <c r="FE770" s="42"/>
      <c r="FF770" s="42"/>
      <c r="FG770" s="42"/>
      <c r="FH770" s="42"/>
    </row>
    <row r="771" spans="1:164" s="82" customFormat="1" ht="12.2" customHeight="1" x14ac:dyDescent="0.25">
      <c r="A771" s="82">
        <v>770</v>
      </c>
      <c r="B771" s="83">
        <f t="shared" si="12"/>
        <v>46125</v>
      </c>
      <c r="C771" s="88" t="s">
        <v>144</v>
      </c>
      <c r="D771" s="85">
        <v>1</v>
      </c>
      <c r="E771" s="90">
        <f>'BITÁCORA CALIDAD DE AGUA '!AY304</f>
        <v>0</v>
      </c>
      <c r="F771" s="90">
        <f>'BITÁCORA CALIDAD DE AGUA '!BB304</f>
        <v>0</v>
      </c>
      <c r="G771" s="90">
        <f>'BITÁCORA CALIDAD DE AGUA '!BE304</f>
        <v>0</v>
      </c>
      <c r="H771" s="90">
        <f>'BITÁCORA CALIDAD DE AGUA '!BH304</f>
        <v>0</v>
      </c>
      <c r="I771" s="90">
        <f>'BITÁCORA CALIDAD DE AGUA '!BK304</f>
        <v>0</v>
      </c>
      <c r="J771" s="90">
        <f>'BITÁCORA CALIDAD DE AGUA '!BN304</f>
        <v>0</v>
      </c>
      <c r="K771" s="90">
        <f>'BITÁCORA CALIDAD DE AGUA '!BQ304</f>
        <v>0</v>
      </c>
      <c r="L771" s="90">
        <f>'BITÁCORA CALIDAD DE AGUA '!BT304</f>
        <v>0</v>
      </c>
      <c r="M771" s="90">
        <f>'BITÁCORA CALIDAD DE AGUA '!BW304</f>
        <v>0</v>
      </c>
      <c r="N771" s="90">
        <f>'BITÁCORA CALIDAD DE AGUA '!BZ304</f>
        <v>0</v>
      </c>
      <c r="O771" s="90">
        <f>'BITÁCORA CALIDAD DE AGUA '!CC304</f>
        <v>0</v>
      </c>
      <c r="P771" s="84">
        <f>'BITÁCORA CALIDAD DE AGUA '!CF304</f>
        <v>0</v>
      </c>
      <c r="Q771" s="84">
        <f>'BITÁCORA CALIDAD DE AGUA '!CI304</f>
        <v>0</v>
      </c>
      <c r="R771" s="84">
        <f>'BITÁCORA CALIDAD DE AGUA '!CL304</f>
        <v>0</v>
      </c>
      <c r="S771" s="84">
        <f>'BITÁCORA CALIDAD DE AGUA '!CO304</f>
        <v>0</v>
      </c>
      <c r="T771" s="133"/>
      <c r="U771" s="133"/>
      <c r="V771" s="133"/>
      <c r="W771" s="84">
        <f>INDEX('Tabla datos 1'!E771:V771,MATCH(DASHBOARD!$B$96,'Tabla datos 1'!$E$1:$V$1,0))</f>
        <v>0</v>
      </c>
      <c r="X771" s="84">
        <f>INDEX('Tabla datos 1'!E771:V771,MATCH(DASHBOARD!$B$275,'Tabla datos 1'!$E$1:$V$1,0))</f>
        <v>0</v>
      </c>
      <c r="Y771" s="42"/>
      <c r="Z771" s="42"/>
      <c r="AA771" s="42"/>
      <c r="AB771" s="42"/>
      <c r="AC771" s="42"/>
      <c r="AD771" s="42"/>
      <c r="AE771" s="42"/>
      <c r="AF771" s="42"/>
      <c r="AG771" s="42"/>
      <c r="AH771" s="42"/>
      <c r="AI771" s="42"/>
      <c r="AJ771" s="42"/>
      <c r="AK771" s="42"/>
      <c r="AL771" s="42"/>
      <c r="AM771" s="42"/>
      <c r="AN771" s="42"/>
      <c r="AO771" s="42"/>
      <c r="AP771" s="42"/>
      <c r="AQ771" s="42"/>
      <c r="AR771" s="42"/>
      <c r="AS771" s="42"/>
      <c r="AT771" s="42"/>
      <c r="AU771" s="42"/>
      <c r="AV771" s="42"/>
      <c r="AW771" s="42"/>
      <c r="AX771" s="42"/>
      <c r="AY771" s="42"/>
      <c r="AZ771" s="42"/>
      <c r="BA771" s="42"/>
      <c r="BB771" s="42"/>
      <c r="BC771" s="42"/>
      <c r="BD771" s="42"/>
      <c r="BE771" s="42"/>
      <c r="BF771" s="42"/>
      <c r="BG771" s="42"/>
      <c r="BH771" s="42"/>
      <c r="BI771" s="42"/>
      <c r="BJ771" s="42"/>
      <c r="BK771" s="42"/>
      <c r="BL771" s="42"/>
      <c r="BM771" s="42"/>
      <c r="BN771" s="42"/>
      <c r="BO771" s="42"/>
      <c r="BP771" s="42"/>
      <c r="BQ771" s="42"/>
      <c r="BR771" s="42"/>
      <c r="BS771" s="42"/>
      <c r="BT771" s="42"/>
      <c r="BU771" s="42"/>
      <c r="BV771" s="42"/>
      <c r="BW771" s="42"/>
      <c r="BX771" s="42"/>
      <c r="BY771" s="42"/>
      <c r="BZ771" s="42"/>
      <c r="CA771" s="42"/>
      <c r="CB771" s="42"/>
      <c r="CC771" s="42"/>
      <c r="CD771" s="42"/>
      <c r="CE771" s="42"/>
      <c r="CF771" s="42"/>
      <c r="CG771" s="42"/>
      <c r="CH771" s="42"/>
      <c r="CI771" s="42"/>
      <c r="CJ771" s="42"/>
      <c r="CK771" s="42"/>
      <c r="CL771" s="42"/>
      <c r="CM771" s="42"/>
      <c r="CN771" s="42"/>
      <c r="CO771" s="42"/>
      <c r="CP771" s="42"/>
      <c r="CQ771" s="42"/>
      <c r="CR771" s="42"/>
      <c r="CS771" s="42"/>
      <c r="CT771" s="42"/>
      <c r="CU771" s="42"/>
      <c r="CV771" s="42"/>
      <c r="CW771" s="42"/>
      <c r="CX771" s="42"/>
      <c r="CY771" s="42"/>
      <c r="CZ771" s="42"/>
      <c r="DA771" s="42"/>
      <c r="DB771" s="42"/>
      <c r="DC771" s="42"/>
      <c r="DD771" s="42"/>
      <c r="DE771" s="42"/>
      <c r="DF771" s="42"/>
      <c r="DG771" s="42"/>
      <c r="DH771" s="42"/>
      <c r="DI771" s="42"/>
      <c r="DJ771" s="42"/>
      <c r="DK771" s="42"/>
      <c r="DL771" s="42"/>
      <c r="DM771" s="42"/>
      <c r="DN771" s="42"/>
      <c r="DO771" s="42"/>
      <c r="DP771" s="42"/>
      <c r="DQ771" s="42"/>
      <c r="DR771" s="42"/>
      <c r="DS771" s="42"/>
      <c r="DT771" s="42"/>
      <c r="DU771" s="42"/>
      <c r="DV771" s="42"/>
      <c r="DW771" s="42"/>
      <c r="DX771" s="42"/>
      <c r="DY771" s="42"/>
      <c r="DZ771" s="42"/>
      <c r="EA771" s="42"/>
      <c r="EB771" s="42"/>
      <c r="EC771" s="42"/>
      <c r="ED771" s="42"/>
      <c r="EE771" s="42"/>
      <c r="EF771" s="42"/>
      <c r="EG771" s="42"/>
      <c r="EH771" s="42"/>
      <c r="EI771" s="42"/>
      <c r="EJ771" s="42"/>
      <c r="EK771" s="42"/>
      <c r="EL771" s="42"/>
      <c r="EM771" s="42"/>
      <c r="EN771" s="42"/>
      <c r="EO771" s="42"/>
      <c r="EP771" s="42"/>
      <c r="EQ771" s="42"/>
      <c r="ER771" s="42"/>
      <c r="ES771" s="42"/>
      <c r="ET771" s="42"/>
      <c r="EU771" s="42"/>
      <c r="EV771" s="42"/>
      <c r="EW771" s="42"/>
      <c r="EX771" s="42"/>
      <c r="EY771" s="42"/>
      <c r="EZ771" s="42"/>
      <c r="FA771" s="42"/>
      <c r="FB771" s="42"/>
      <c r="FC771" s="42"/>
      <c r="FD771" s="42"/>
      <c r="FE771" s="42"/>
      <c r="FF771" s="42"/>
      <c r="FG771" s="42"/>
      <c r="FH771" s="42"/>
    </row>
    <row r="772" spans="1:164" s="82" customFormat="1" ht="12.2" customHeight="1" x14ac:dyDescent="0.25">
      <c r="A772" s="82">
        <v>771</v>
      </c>
      <c r="B772" s="83">
        <f t="shared" si="12"/>
        <v>46125</v>
      </c>
      <c r="C772" s="88" t="s">
        <v>145</v>
      </c>
      <c r="D772" s="85">
        <v>1</v>
      </c>
      <c r="E772" s="90">
        <f>'BITÁCORA CALIDAD DE AGUA '!AY305</f>
        <v>0</v>
      </c>
      <c r="F772" s="90">
        <f>'BITÁCORA CALIDAD DE AGUA '!BB305</f>
        <v>0</v>
      </c>
      <c r="G772" s="90">
        <f>'BITÁCORA CALIDAD DE AGUA '!BE305</f>
        <v>0</v>
      </c>
      <c r="H772" s="90">
        <f>'BITÁCORA CALIDAD DE AGUA '!BH305</f>
        <v>0</v>
      </c>
      <c r="I772" s="90">
        <f>'BITÁCORA CALIDAD DE AGUA '!BK305</f>
        <v>0</v>
      </c>
      <c r="J772" s="90">
        <f>'BITÁCORA CALIDAD DE AGUA '!BN305</f>
        <v>0</v>
      </c>
      <c r="K772" s="90">
        <f>'BITÁCORA CALIDAD DE AGUA '!BQ305</f>
        <v>0</v>
      </c>
      <c r="L772" s="90">
        <f>'BITÁCORA CALIDAD DE AGUA '!BT305</f>
        <v>0</v>
      </c>
      <c r="M772" s="90">
        <f>'BITÁCORA CALIDAD DE AGUA '!BW305</f>
        <v>0</v>
      </c>
      <c r="N772" s="90">
        <f>'BITÁCORA CALIDAD DE AGUA '!BZ305</f>
        <v>0</v>
      </c>
      <c r="O772" s="90">
        <f>'BITÁCORA CALIDAD DE AGUA '!CC305</f>
        <v>0</v>
      </c>
      <c r="P772" s="84">
        <f>'BITÁCORA CALIDAD DE AGUA '!CF305</f>
        <v>0</v>
      </c>
      <c r="Q772" s="84">
        <f>'BITÁCORA CALIDAD DE AGUA '!CI305</f>
        <v>0</v>
      </c>
      <c r="R772" s="84">
        <f>'BITÁCORA CALIDAD DE AGUA '!CL305</f>
        <v>0</v>
      </c>
      <c r="S772" s="84">
        <f>'BITÁCORA CALIDAD DE AGUA '!CO305</f>
        <v>0</v>
      </c>
      <c r="T772" s="133"/>
      <c r="U772" s="133"/>
      <c r="V772" s="133"/>
      <c r="W772" s="84">
        <f>INDEX('Tabla datos 1'!E772:V772,MATCH(DASHBOARD!$B$96,'Tabla datos 1'!$E$1:$V$1,0))</f>
        <v>0</v>
      </c>
      <c r="X772" s="84">
        <f>INDEX('Tabla datos 1'!E772:V772,MATCH(DASHBOARD!$B$275,'Tabla datos 1'!$E$1:$V$1,0))</f>
        <v>0</v>
      </c>
      <c r="Y772" s="42"/>
      <c r="Z772" s="42"/>
      <c r="AA772" s="42"/>
      <c r="AB772" s="42"/>
      <c r="AC772" s="42"/>
      <c r="AD772" s="42"/>
      <c r="AE772" s="42"/>
      <c r="AF772" s="42"/>
      <c r="AG772" s="42"/>
      <c r="AH772" s="42"/>
      <c r="AI772" s="42"/>
      <c r="AJ772" s="42"/>
      <c r="AK772" s="42"/>
      <c r="AL772" s="42"/>
      <c r="AM772" s="42"/>
      <c r="AN772" s="42"/>
      <c r="AO772" s="42"/>
      <c r="AP772" s="42"/>
      <c r="AQ772" s="42"/>
      <c r="AR772" s="42"/>
      <c r="AS772" s="42"/>
      <c r="AT772" s="42"/>
      <c r="AU772" s="42"/>
      <c r="AV772" s="42"/>
      <c r="AW772" s="42"/>
      <c r="AX772" s="42"/>
      <c r="AY772" s="42"/>
      <c r="AZ772" s="42"/>
      <c r="BA772" s="42"/>
      <c r="BB772" s="42"/>
      <c r="BC772" s="42"/>
      <c r="BD772" s="42"/>
      <c r="BE772" s="42"/>
      <c r="BF772" s="42"/>
      <c r="BG772" s="42"/>
      <c r="BH772" s="42"/>
      <c r="BI772" s="42"/>
      <c r="BJ772" s="42"/>
      <c r="BK772" s="42"/>
      <c r="BL772" s="42"/>
      <c r="BM772" s="42"/>
      <c r="BN772" s="42"/>
      <c r="BO772" s="42"/>
      <c r="BP772" s="42"/>
      <c r="BQ772" s="42"/>
      <c r="BR772" s="42"/>
      <c r="BS772" s="42"/>
      <c r="BT772" s="42"/>
      <c r="BU772" s="42"/>
      <c r="BV772" s="42"/>
      <c r="BW772" s="42"/>
      <c r="BX772" s="42"/>
      <c r="BY772" s="42"/>
      <c r="BZ772" s="42"/>
      <c r="CA772" s="42"/>
      <c r="CB772" s="42"/>
      <c r="CC772" s="42"/>
      <c r="CD772" s="42"/>
      <c r="CE772" s="42"/>
      <c r="CF772" s="42"/>
      <c r="CG772" s="42"/>
      <c r="CH772" s="42"/>
      <c r="CI772" s="42"/>
      <c r="CJ772" s="42"/>
      <c r="CK772" s="42"/>
      <c r="CL772" s="42"/>
      <c r="CM772" s="42"/>
      <c r="CN772" s="42"/>
      <c r="CO772" s="42"/>
      <c r="CP772" s="42"/>
      <c r="CQ772" s="42"/>
      <c r="CR772" s="42"/>
      <c r="CS772" s="42"/>
      <c r="CT772" s="42"/>
      <c r="CU772" s="42"/>
      <c r="CV772" s="42"/>
      <c r="CW772" s="42"/>
      <c r="CX772" s="42"/>
      <c r="CY772" s="42"/>
      <c r="CZ772" s="42"/>
      <c r="DA772" s="42"/>
      <c r="DB772" s="42"/>
      <c r="DC772" s="42"/>
      <c r="DD772" s="42"/>
      <c r="DE772" s="42"/>
      <c r="DF772" s="42"/>
      <c r="DG772" s="42"/>
      <c r="DH772" s="42"/>
      <c r="DI772" s="42"/>
      <c r="DJ772" s="42"/>
      <c r="DK772" s="42"/>
      <c r="DL772" s="42"/>
      <c r="DM772" s="42"/>
      <c r="DN772" s="42"/>
      <c r="DO772" s="42"/>
      <c r="DP772" s="42"/>
      <c r="DQ772" s="42"/>
      <c r="DR772" s="42"/>
      <c r="DS772" s="42"/>
      <c r="DT772" s="42"/>
      <c r="DU772" s="42"/>
      <c r="DV772" s="42"/>
      <c r="DW772" s="42"/>
      <c r="DX772" s="42"/>
      <c r="DY772" s="42"/>
      <c r="DZ772" s="42"/>
      <c r="EA772" s="42"/>
      <c r="EB772" s="42"/>
      <c r="EC772" s="42"/>
      <c r="ED772" s="42"/>
      <c r="EE772" s="42"/>
      <c r="EF772" s="42"/>
      <c r="EG772" s="42"/>
      <c r="EH772" s="42"/>
      <c r="EI772" s="42"/>
      <c r="EJ772" s="42"/>
      <c r="EK772" s="42"/>
      <c r="EL772" s="42"/>
      <c r="EM772" s="42"/>
      <c r="EN772" s="42"/>
      <c r="EO772" s="42"/>
      <c r="EP772" s="42"/>
      <c r="EQ772" s="42"/>
      <c r="ER772" s="42"/>
      <c r="ES772" s="42"/>
      <c r="ET772" s="42"/>
      <c r="EU772" s="42"/>
      <c r="EV772" s="42"/>
      <c r="EW772" s="42"/>
      <c r="EX772" s="42"/>
      <c r="EY772" s="42"/>
      <c r="EZ772" s="42"/>
      <c r="FA772" s="42"/>
      <c r="FB772" s="42"/>
      <c r="FC772" s="42"/>
      <c r="FD772" s="42"/>
      <c r="FE772" s="42"/>
      <c r="FF772" s="42"/>
      <c r="FG772" s="42"/>
      <c r="FH772" s="42"/>
    </row>
    <row r="773" spans="1:164" s="82" customFormat="1" ht="12.2" customHeight="1" x14ac:dyDescent="0.25">
      <c r="A773" s="82">
        <v>772</v>
      </c>
      <c r="B773" s="83">
        <f t="shared" si="12"/>
        <v>46125</v>
      </c>
      <c r="C773" s="88" t="s">
        <v>146</v>
      </c>
      <c r="D773" s="85">
        <v>1</v>
      </c>
      <c r="E773" s="90">
        <f>'BITÁCORA CALIDAD DE AGUA '!AY306</f>
        <v>0</v>
      </c>
      <c r="F773" s="90">
        <f>'BITÁCORA CALIDAD DE AGUA '!BB306</f>
        <v>0</v>
      </c>
      <c r="G773" s="90">
        <f>'BITÁCORA CALIDAD DE AGUA '!BE306</f>
        <v>0</v>
      </c>
      <c r="H773" s="90">
        <f>'BITÁCORA CALIDAD DE AGUA '!BH306</f>
        <v>0</v>
      </c>
      <c r="I773" s="90">
        <f>'BITÁCORA CALIDAD DE AGUA '!BK306</f>
        <v>0</v>
      </c>
      <c r="J773" s="90">
        <f>'BITÁCORA CALIDAD DE AGUA '!BN306</f>
        <v>0</v>
      </c>
      <c r="K773" s="90">
        <f>'BITÁCORA CALIDAD DE AGUA '!BQ306</f>
        <v>0</v>
      </c>
      <c r="L773" s="90">
        <f>'BITÁCORA CALIDAD DE AGUA '!BT306</f>
        <v>0</v>
      </c>
      <c r="M773" s="90">
        <f>'BITÁCORA CALIDAD DE AGUA '!BW306</f>
        <v>0</v>
      </c>
      <c r="N773" s="90">
        <f>'BITÁCORA CALIDAD DE AGUA '!BZ306</f>
        <v>0</v>
      </c>
      <c r="O773" s="90">
        <f>'BITÁCORA CALIDAD DE AGUA '!CC306</f>
        <v>0</v>
      </c>
      <c r="P773" s="84">
        <f>'BITÁCORA CALIDAD DE AGUA '!CF306</f>
        <v>0</v>
      </c>
      <c r="Q773" s="84">
        <f>'BITÁCORA CALIDAD DE AGUA '!CI306</f>
        <v>0</v>
      </c>
      <c r="R773" s="84">
        <f>'BITÁCORA CALIDAD DE AGUA '!CL306</f>
        <v>0</v>
      </c>
      <c r="S773" s="84">
        <f>'BITÁCORA CALIDAD DE AGUA '!CO306</f>
        <v>0</v>
      </c>
      <c r="T773" s="133"/>
      <c r="U773" s="133"/>
      <c r="V773" s="133"/>
      <c r="W773" s="84">
        <f>INDEX('Tabla datos 1'!E773:V773,MATCH(DASHBOARD!$B$96,'Tabla datos 1'!$E$1:$V$1,0))</f>
        <v>0</v>
      </c>
      <c r="X773" s="84">
        <f>INDEX('Tabla datos 1'!E773:V773,MATCH(DASHBOARD!$B$275,'Tabla datos 1'!$E$1:$V$1,0))</f>
        <v>0</v>
      </c>
      <c r="Y773" s="42"/>
      <c r="Z773" s="42"/>
      <c r="AA773" s="42"/>
      <c r="AB773" s="42"/>
      <c r="AC773" s="42"/>
      <c r="AD773" s="42"/>
      <c r="AE773" s="42"/>
      <c r="AF773" s="42"/>
      <c r="AG773" s="42"/>
      <c r="AH773" s="42"/>
      <c r="AI773" s="42"/>
      <c r="AJ773" s="42"/>
      <c r="AK773" s="42"/>
      <c r="AL773" s="42"/>
      <c r="AM773" s="42"/>
      <c r="AN773" s="42"/>
      <c r="AO773" s="42"/>
      <c r="AP773" s="42"/>
      <c r="AQ773" s="42"/>
      <c r="AR773" s="42"/>
      <c r="AS773" s="42"/>
      <c r="AT773" s="42"/>
      <c r="AU773" s="42"/>
      <c r="AV773" s="42"/>
      <c r="AW773" s="42"/>
      <c r="AX773" s="42"/>
      <c r="AY773" s="42"/>
      <c r="AZ773" s="42"/>
      <c r="BA773" s="42"/>
      <c r="BB773" s="42"/>
      <c r="BC773" s="42"/>
      <c r="BD773" s="42"/>
      <c r="BE773" s="42"/>
      <c r="BF773" s="42"/>
      <c r="BG773" s="42"/>
      <c r="BH773" s="42"/>
      <c r="BI773" s="42"/>
      <c r="BJ773" s="42"/>
      <c r="BK773" s="42"/>
      <c r="BL773" s="42"/>
      <c r="BM773" s="42"/>
      <c r="BN773" s="42"/>
      <c r="BO773" s="42"/>
      <c r="BP773" s="42"/>
      <c r="BQ773" s="42"/>
      <c r="BR773" s="42"/>
      <c r="BS773" s="42"/>
      <c r="BT773" s="42"/>
      <c r="BU773" s="42"/>
      <c r="BV773" s="42"/>
      <c r="BW773" s="42"/>
      <c r="BX773" s="42"/>
      <c r="BY773" s="42"/>
      <c r="BZ773" s="42"/>
      <c r="CA773" s="42"/>
      <c r="CB773" s="42"/>
      <c r="CC773" s="42"/>
      <c r="CD773" s="42"/>
      <c r="CE773" s="42"/>
      <c r="CF773" s="42"/>
      <c r="CG773" s="42"/>
      <c r="CH773" s="42"/>
      <c r="CI773" s="42"/>
      <c r="CJ773" s="42"/>
      <c r="CK773" s="42"/>
      <c r="CL773" s="42"/>
      <c r="CM773" s="42"/>
      <c r="CN773" s="42"/>
      <c r="CO773" s="42"/>
      <c r="CP773" s="42"/>
      <c r="CQ773" s="42"/>
      <c r="CR773" s="42"/>
      <c r="CS773" s="42"/>
      <c r="CT773" s="42"/>
      <c r="CU773" s="42"/>
      <c r="CV773" s="42"/>
      <c r="CW773" s="42"/>
      <c r="CX773" s="42"/>
      <c r="CY773" s="42"/>
      <c r="CZ773" s="42"/>
      <c r="DA773" s="42"/>
      <c r="DB773" s="42"/>
      <c r="DC773" s="42"/>
      <c r="DD773" s="42"/>
      <c r="DE773" s="42"/>
      <c r="DF773" s="42"/>
      <c r="DG773" s="42"/>
      <c r="DH773" s="42"/>
      <c r="DI773" s="42"/>
      <c r="DJ773" s="42"/>
      <c r="DK773" s="42"/>
      <c r="DL773" s="42"/>
      <c r="DM773" s="42"/>
      <c r="DN773" s="42"/>
      <c r="DO773" s="42"/>
      <c r="DP773" s="42"/>
      <c r="DQ773" s="42"/>
      <c r="DR773" s="42"/>
      <c r="DS773" s="42"/>
      <c r="DT773" s="42"/>
      <c r="DU773" s="42"/>
      <c r="DV773" s="42"/>
      <c r="DW773" s="42"/>
      <c r="DX773" s="42"/>
      <c r="DY773" s="42"/>
      <c r="DZ773" s="42"/>
      <c r="EA773" s="42"/>
      <c r="EB773" s="42"/>
      <c r="EC773" s="42"/>
      <c r="ED773" s="42"/>
      <c r="EE773" s="42"/>
      <c r="EF773" s="42"/>
      <c r="EG773" s="42"/>
      <c r="EH773" s="42"/>
      <c r="EI773" s="42"/>
      <c r="EJ773" s="42"/>
      <c r="EK773" s="42"/>
      <c r="EL773" s="42"/>
      <c r="EM773" s="42"/>
      <c r="EN773" s="42"/>
      <c r="EO773" s="42"/>
      <c r="EP773" s="42"/>
      <c r="EQ773" s="42"/>
      <c r="ER773" s="42"/>
      <c r="ES773" s="42"/>
      <c r="ET773" s="42"/>
      <c r="EU773" s="42"/>
      <c r="EV773" s="42"/>
      <c r="EW773" s="42"/>
      <c r="EX773" s="42"/>
      <c r="EY773" s="42"/>
      <c r="EZ773" s="42"/>
      <c r="FA773" s="42"/>
      <c r="FB773" s="42"/>
      <c r="FC773" s="42"/>
      <c r="FD773" s="42"/>
      <c r="FE773" s="42"/>
      <c r="FF773" s="42"/>
      <c r="FG773" s="42"/>
      <c r="FH773" s="42"/>
    </row>
    <row r="774" spans="1:164" s="82" customFormat="1" x14ac:dyDescent="0.25">
      <c r="A774" s="82">
        <v>773</v>
      </c>
      <c r="B774" s="83">
        <f t="shared" si="12"/>
        <v>46125</v>
      </c>
      <c r="C774" s="88" t="s">
        <v>147</v>
      </c>
      <c r="D774" s="85">
        <v>1</v>
      </c>
      <c r="E774" s="90">
        <f>'BITÁCORA CALIDAD DE AGUA '!AY307</f>
        <v>0</v>
      </c>
      <c r="F774" s="90">
        <f>'BITÁCORA CALIDAD DE AGUA '!BB307</f>
        <v>0</v>
      </c>
      <c r="G774" s="90">
        <f>'BITÁCORA CALIDAD DE AGUA '!BE307</f>
        <v>0</v>
      </c>
      <c r="H774" s="90">
        <f>'BITÁCORA CALIDAD DE AGUA '!BH307</f>
        <v>0</v>
      </c>
      <c r="I774" s="90">
        <f>'BITÁCORA CALIDAD DE AGUA '!BK307</f>
        <v>0</v>
      </c>
      <c r="J774" s="90">
        <f>'BITÁCORA CALIDAD DE AGUA '!BN307</f>
        <v>0</v>
      </c>
      <c r="K774" s="90">
        <f>'BITÁCORA CALIDAD DE AGUA '!BQ307</f>
        <v>0</v>
      </c>
      <c r="L774" s="90">
        <f>'BITÁCORA CALIDAD DE AGUA '!BT307</f>
        <v>0</v>
      </c>
      <c r="M774" s="90">
        <f>'BITÁCORA CALIDAD DE AGUA '!BW307</f>
        <v>0</v>
      </c>
      <c r="N774" s="90">
        <f>'BITÁCORA CALIDAD DE AGUA '!BZ307</f>
        <v>0</v>
      </c>
      <c r="O774" s="90">
        <f>'BITÁCORA CALIDAD DE AGUA '!CC307</f>
        <v>0</v>
      </c>
      <c r="P774" s="84">
        <f>'BITÁCORA CALIDAD DE AGUA '!CF307</f>
        <v>0</v>
      </c>
      <c r="Q774" s="84">
        <f>'BITÁCORA CALIDAD DE AGUA '!CI307</f>
        <v>0</v>
      </c>
      <c r="R774" s="84">
        <f>'BITÁCORA CALIDAD DE AGUA '!CL307</f>
        <v>0</v>
      </c>
      <c r="S774" s="84">
        <f>'BITÁCORA CALIDAD DE AGUA '!CO307</f>
        <v>0</v>
      </c>
      <c r="T774" s="133"/>
      <c r="U774" s="133"/>
      <c r="V774" s="133"/>
      <c r="W774" s="84">
        <f>INDEX('Tabla datos 1'!E774:V774,MATCH(DASHBOARD!$B$96,'Tabla datos 1'!$E$1:$V$1,0))</f>
        <v>0</v>
      </c>
      <c r="X774" s="84">
        <f>INDEX('Tabla datos 1'!E774:V774,MATCH(DASHBOARD!$B$275,'Tabla datos 1'!$E$1:$V$1,0))</f>
        <v>0</v>
      </c>
      <c r="Y774" s="42"/>
      <c r="Z774" s="42"/>
      <c r="AA774" s="42"/>
      <c r="AB774" s="42"/>
      <c r="AC774" s="42"/>
      <c r="AD774" s="42"/>
      <c r="AE774" s="42"/>
      <c r="AF774" s="42"/>
      <c r="AG774" s="42"/>
      <c r="AH774" s="42"/>
      <c r="AI774" s="42"/>
      <c r="AJ774" s="42"/>
      <c r="AK774" s="42"/>
      <c r="AL774" s="42"/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  <c r="BK774" s="42"/>
      <c r="BL774" s="42"/>
      <c r="BM774" s="42"/>
      <c r="BN774" s="42"/>
      <c r="BO774" s="42"/>
      <c r="BP774" s="42"/>
      <c r="BQ774" s="42"/>
      <c r="BR774" s="42"/>
      <c r="BS774" s="42"/>
      <c r="BT774" s="42"/>
      <c r="BU774" s="42"/>
      <c r="BV774" s="42"/>
      <c r="BW774" s="42"/>
      <c r="BX774" s="42"/>
      <c r="BY774" s="42"/>
      <c r="BZ774" s="42"/>
      <c r="CA774" s="42"/>
      <c r="CB774" s="42"/>
      <c r="CC774" s="42"/>
      <c r="CD774" s="42"/>
      <c r="CE774" s="42"/>
      <c r="CF774" s="42"/>
      <c r="CG774" s="42"/>
      <c r="CH774" s="42"/>
      <c r="CI774" s="42"/>
      <c r="CJ774" s="42"/>
      <c r="CK774" s="42"/>
      <c r="CL774" s="42"/>
      <c r="CM774" s="42"/>
      <c r="CN774" s="42"/>
      <c r="CO774" s="42"/>
      <c r="CP774" s="42"/>
      <c r="CQ774" s="42"/>
      <c r="CR774" s="42"/>
      <c r="CS774" s="42"/>
      <c r="CT774" s="42"/>
      <c r="CU774" s="42"/>
      <c r="CV774" s="42"/>
      <c r="CW774" s="42"/>
      <c r="CX774" s="42"/>
      <c r="CY774" s="42"/>
      <c r="CZ774" s="42"/>
      <c r="DA774" s="42"/>
      <c r="DB774" s="42"/>
      <c r="DC774" s="42"/>
      <c r="DD774" s="42"/>
      <c r="DE774" s="42"/>
      <c r="DF774" s="42"/>
      <c r="DG774" s="42"/>
      <c r="DH774" s="42"/>
      <c r="DI774" s="42"/>
      <c r="DJ774" s="42"/>
      <c r="DK774" s="42"/>
      <c r="DL774" s="42"/>
      <c r="DM774" s="42"/>
      <c r="DN774" s="42"/>
      <c r="DO774" s="42"/>
      <c r="DP774" s="42"/>
      <c r="DQ774" s="42"/>
      <c r="DR774" s="42"/>
      <c r="DS774" s="42"/>
      <c r="DT774" s="42"/>
      <c r="DU774" s="42"/>
      <c r="DV774" s="42"/>
      <c r="DW774" s="42"/>
      <c r="DX774" s="42"/>
      <c r="DY774" s="42"/>
      <c r="DZ774" s="42"/>
      <c r="EA774" s="42"/>
      <c r="EB774" s="42"/>
      <c r="EC774" s="42"/>
      <c r="ED774" s="42"/>
      <c r="EE774" s="42"/>
      <c r="EF774" s="42"/>
      <c r="EG774" s="42"/>
      <c r="EH774" s="42"/>
      <c r="EI774" s="42"/>
      <c r="EJ774" s="42"/>
      <c r="EK774" s="42"/>
      <c r="EL774" s="42"/>
      <c r="EM774" s="42"/>
      <c r="EN774" s="42"/>
      <c r="EO774" s="42"/>
      <c r="EP774" s="42"/>
      <c r="EQ774" s="42"/>
      <c r="ER774" s="42"/>
      <c r="ES774" s="42"/>
      <c r="ET774" s="42"/>
      <c r="EU774" s="42"/>
      <c r="EV774" s="42"/>
      <c r="EW774" s="42"/>
      <c r="EX774" s="42"/>
      <c r="EY774" s="42"/>
      <c r="EZ774" s="42"/>
      <c r="FA774" s="42"/>
      <c r="FB774" s="42"/>
      <c r="FC774" s="42"/>
      <c r="FD774" s="42"/>
      <c r="FE774" s="42"/>
      <c r="FF774" s="42"/>
      <c r="FG774" s="42"/>
      <c r="FH774" s="42"/>
    </row>
    <row r="775" spans="1:164" s="82" customFormat="1" x14ac:dyDescent="0.25">
      <c r="A775" s="82">
        <v>774</v>
      </c>
      <c r="B775" s="83">
        <f t="shared" si="12"/>
        <v>46125</v>
      </c>
      <c r="C775" s="88" t="s">
        <v>148</v>
      </c>
      <c r="D775" s="85">
        <v>1</v>
      </c>
      <c r="E775" s="90">
        <f>'BITÁCORA CALIDAD DE AGUA '!AY308</f>
        <v>0</v>
      </c>
      <c r="F775" s="90">
        <f>'BITÁCORA CALIDAD DE AGUA '!BB308</f>
        <v>0</v>
      </c>
      <c r="G775" s="90">
        <f>'BITÁCORA CALIDAD DE AGUA '!BE308</f>
        <v>0</v>
      </c>
      <c r="H775" s="90">
        <f>'BITÁCORA CALIDAD DE AGUA '!BH308</f>
        <v>0</v>
      </c>
      <c r="I775" s="90">
        <f>'BITÁCORA CALIDAD DE AGUA '!BK308</f>
        <v>0</v>
      </c>
      <c r="J775" s="90">
        <f>'BITÁCORA CALIDAD DE AGUA '!BN308</f>
        <v>0</v>
      </c>
      <c r="K775" s="90">
        <f>'BITÁCORA CALIDAD DE AGUA '!BQ308</f>
        <v>0</v>
      </c>
      <c r="L775" s="90">
        <f>'BITÁCORA CALIDAD DE AGUA '!BT308</f>
        <v>0</v>
      </c>
      <c r="M775" s="90">
        <f>'BITÁCORA CALIDAD DE AGUA '!BW308</f>
        <v>0</v>
      </c>
      <c r="N775" s="90">
        <f>'BITÁCORA CALIDAD DE AGUA '!BZ308</f>
        <v>0</v>
      </c>
      <c r="O775" s="90">
        <f>'BITÁCORA CALIDAD DE AGUA '!CC308</f>
        <v>0</v>
      </c>
      <c r="P775" s="84">
        <f>'BITÁCORA CALIDAD DE AGUA '!CF308</f>
        <v>0</v>
      </c>
      <c r="Q775" s="84">
        <f>'BITÁCORA CALIDAD DE AGUA '!CI308</f>
        <v>0</v>
      </c>
      <c r="R775" s="84">
        <f>'BITÁCORA CALIDAD DE AGUA '!CL308</f>
        <v>0</v>
      </c>
      <c r="S775" s="84">
        <f>'BITÁCORA CALIDAD DE AGUA '!CO308</f>
        <v>0</v>
      </c>
      <c r="T775" s="133"/>
      <c r="U775" s="133"/>
      <c r="V775" s="133"/>
      <c r="W775" s="84">
        <f>INDEX('Tabla datos 1'!E775:V775,MATCH(DASHBOARD!$B$96,'Tabla datos 1'!$E$1:$V$1,0))</f>
        <v>0</v>
      </c>
      <c r="X775" s="84">
        <f>INDEX('Tabla datos 1'!E775:V775,MATCH(DASHBOARD!$B$275,'Tabla datos 1'!$E$1:$V$1,0))</f>
        <v>0</v>
      </c>
      <c r="Y775" s="42"/>
      <c r="Z775" s="42"/>
      <c r="AA775" s="42"/>
      <c r="AB775" s="42"/>
      <c r="AC775" s="42"/>
      <c r="AD775" s="42"/>
      <c r="AE775" s="42"/>
      <c r="AF775" s="42"/>
      <c r="AG775" s="42"/>
      <c r="AH775" s="42"/>
      <c r="AI775" s="42"/>
      <c r="AJ775" s="42"/>
      <c r="AK775" s="42"/>
      <c r="AL775" s="42"/>
      <c r="AM775" s="42"/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/>
      <c r="BM775" s="42"/>
      <c r="BN775" s="42"/>
      <c r="BO775" s="42"/>
      <c r="BP775" s="42"/>
      <c r="BQ775" s="42"/>
      <c r="BR775" s="42"/>
      <c r="BS775" s="42"/>
      <c r="BT775" s="42"/>
      <c r="BU775" s="42"/>
      <c r="BV775" s="42"/>
      <c r="BW775" s="42"/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2"/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</row>
    <row r="776" spans="1:164" s="82" customFormat="1" x14ac:dyDescent="0.25">
      <c r="A776" s="82">
        <v>775</v>
      </c>
      <c r="B776" s="83">
        <f t="shared" si="12"/>
        <v>46125</v>
      </c>
      <c r="C776" s="88" t="s">
        <v>149</v>
      </c>
      <c r="D776" s="85">
        <v>1</v>
      </c>
      <c r="E776" s="90">
        <f>'BITÁCORA CALIDAD DE AGUA '!AY309</f>
        <v>64490</v>
      </c>
      <c r="F776" s="90">
        <f>'BITÁCORA CALIDAD DE AGUA '!BB309</f>
        <v>4030</v>
      </c>
      <c r="G776" s="90">
        <f>'BITÁCORA CALIDAD DE AGUA '!BE309</f>
        <v>4050</v>
      </c>
      <c r="H776" s="90">
        <f>'BITÁCORA CALIDAD DE AGUA '!BH309</f>
        <v>0</v>
      </c>
      <c r="I776" s="90">
        <f>'BITÁCORA CALIDAD DE AGUA '!BK309</f>
        <v>0</v>
      </c>
      <c r="J776" s="90">
        <f>'BITÁCORA CALIDAD DE AGUA '!BN309</f>
        <v>0</v>
      </c>
      <c r="K776" s="90">
        <f>'BITÁCORA CALIDAD DE AGUA '!BQ309</f>
        <v>0</v>
      </c>
      <c r="L776" s="90">
        <f>'BITÁCORA CALIDAD DE AGUA '!BT309</f>
        <v>5140</v>
      </c>
      <c r="M776" s="90">
        <f>'BITÁCORA CALIDAD DE AGUA '!BW309</f>
        <v>5450</v>
      </c>
      <c r="N776" s="90">
        <f>'BITÁCORA CALIDAD DE AGUA '!BZ309</f>
        <v>5390</v>
      </c>
      <c r="O776" s="90">
        <f>'BITÁCORA CALIDAD DE AGUA '!CC309</f>
        <v>0</v>
      </c>
      <c r="P776" s="84">
        <f>'BITÁCORA CALIDAD DE AGUA '!CF309</f>
        <v>0</v>
      </c>
      <c r="Q776" s="84">
        <f>'BITÁCORA CALIDAD DE AGUA '!CI309</f>
        <v>0</v>
      </c>
      <c r="R776" s="84">
        <f>'BITÁCORA CALIDAD DE AGUA '!CL309</f>
        <v>0</v>
      </c>
      <c r="S776" s="84">
        <f>'BITÁCORA CALIDAD DE AGUA '!CO309</f>
        <v>0</v>
      </c>
      <c r="T776" s="133"/>
      <c r="U776" s="133"/>
      <c r="V776" s="133"/>
      <c r="W776" s="84">
        <f>INDEX('Tabla datos 1'!E776:V776,MATCH(DASHBOARD!$B$96,'Tabla datos 1'!$E$1:$V$1,0))</f>
        <v>4050</v>
      </c>
      <c r="X776" s="84">
        <f>INDEX('Tabla datos 1'!E776:V776,MATCH(DASHBOARD!$B$275,'Tabla datos 1'!$E$1:$V$1,0))</f>
        <v>4050</v>
      </c>
      <c r="Y776" s="42"/>
      <c r="Z776" s="42"/>
      <c r="AA776" s="42"/>
      <c r="AB776" s="42"/>
      <c r="AC776" s="42"/>
      <c r="AD776" s="42"/>
      <c r="AE776" s="42"/>
      <c r="AF776" s="42"/>
      <c r="AG776" s="42"/>
      <c r="AH776" s="42"/>
      <c r="AI776" s="42"/>
      <c r="AJ776" s="42"/>
      <c r="AK776" s="42"/>
      <c r="AL776" s="42"/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  <c r="BK776" s="42"/>
      <c r="BL776" s="42"/>
      <c r="BM776" s="42"/>
      <c r="BN776" s="42"/>
      <c r="BO776" s="42"/>
      <c r="BP776" s="42"/>
      <c r="BQ776" s="42"/>
      <c r="BR776" s="42"/>
      <c r="BS776" s="42"/>
      <c r="BT776" s="42"/>
      <c r="BU776" s="42"/>
      <c r="BV776" s="42"/>
      <c r="BW776" s="42"/>
      <c r="BX776" s="42"/>
      <c r="BY776" s="42"/>
      <c r="BZ776" s="42"/>
      <c r="CA776" s="42"/>
      <c r="CB776" s="42"/>
      <c r="CC776" s="42"/>
      <c r="CD776" s="42"/>
      <c r="CE776" s="42"/>
      <c r="CF776" s="42"/>
      <c r="CG776" s="42"/>
      <c r="CH776" s="42"/>
      <c r="CI776" s="42"/>
      <c r="CJ776" s="42"/>
      <c r="CK776" s="42"/>
      <c r="CL776" s="42"/>
      <c r="CM776" s="42"/>
      <c r="CN776" s="42"/>
      <c r="CO776" s="42"/>
      <c r="CP776" s="42"/>
      <c r="CQ776" s="42"/>
      <c r="CR776" s="42"/>
      <c r="CS776" s="42"/>
      <c r="CT776" s="42"/>
      <c r="CU776" s="42"/>
      <c r="CV776" s="42"/>
      <c r="CW776" s="42"/>
      <c r="CX776" s="42"/>
      <c r="CY776" s="42"/>
      <c r="CZ776" s="42"/>
      <c r="DA776" s="42"/>
      <c r="DB776" s="42"/>
      <c r="DC776" s="42"/>
      <c r="DD776" s="42"/>
      <c r="DE776" s="42"/>
      <c r="DF776" s="42"/>
      <c r="DG776" s="42"/>
      <c r="DH776" s="42"/>
      <c r="DI776" s="42"/>
      <c r="DJ776" s="42"/>
      <c r="DK776" s="42"/>
      <c r="DL776" s="42"/>
      <c r="DM776" s="42"/>
      <c r="DN776" s="42"/>
      <c r="DO776" s="42"/>
      <c r="DP776" s="42"/>
      <c r="DQ776" s="42"/>
      <c r="DR776" s="42"/>
      <c r="DS776" s="42"/>
      <c r="DT776" s="42"/>
      <c r="DU776" s="42"/>
      <c r="DV776" s="42"/>
      <c r="DW776" s="42"/>
      <c r="DX776" s="42"/>
      <c r="DY776" s="42"/>
      <c r="DZ776" s="42"/>
      <c r="EA776" s="42"/>
      <c r="EB776" s="42"/>
      <c r="EC776" s="42"/>
      <c r="ED776" s="42"/>
      <c r="EE776" s="42"/>
      <c r="EF776" s="42"/>
      <c r="EG776" s="42"/>
      <c r="EH776" s="42"/>
      <c r="EI776" s="42"/>
      <c r="EJ776" s="42"/>
      <c r="EK776" s="42"/>
      <c r="EL776" s="42"/>
      <c r="EM776" s="42"/>
      <c r="EN776" s="42"/>
      <c r="EO776" s="42"/>
      <c r="EP776" s="42"/>
      <c r="EQ776" s="42"/>
      <c r="ER776" s="42"/>
      <c r="ES776" s="42"/>
      <c r="ET776" s="42"/>
      <c r="EU776" s="42"/>
      <c r="EV776" s="42"/>
      <c r="EW776" s="42"/>
      <c r="EX776" s="42"/>
      <c r="EY776" s="42"/>
      <c r="EZ776" s="42"/>
      <c r="FA776" s="42"/>
      <c r="FB776" s="42"/>
      <c r="FC776" s="42"/>
      <c r="FD776" s="42"/>
      <c r="FE776" s="42"/>
      <c r="FF776" s="42"/>
      <c r="FG776" s="42"/>
      <c r="FH776" s="42"/>
    </row>
    <row r="777" spans="1:164" s="82" customFormat="1" x14ac:dyDescent="0.25">
      <c r="A777" s="82">
        <v>776</v>
      </c>
      <c r="B777" s="83">
        <f t="shared" si="12"/>
        <v>46125</v>
      </c>
      <c r="C777" s="88" t="s">
        <v>150</v>
      </c>
      <c r="D777" s="85">
        <v>1</v>
      </c>
      <c r="E777" s="90">
        <f>'BITÁCORA CALIDAD DE AGUA '!AY310</f>
        <v>5672</v>
      </c>
      <c r="F777" s="90">
        <f>'BITÁCORA CALIDAD DE AGUA '!BB310</f>
        <v>4733</v>
      </c>
      <c r="G777" s="90">
        <f>'BITÁCORA CALIDAD DE AGUA '!BE310</f>
        <v>912</v>
      </c>
      <c r="H777" s="90">
        <f>'BITÁCORA CALIDAD DE AGUA '!BH310</f>
        <v>0</v>
      </c>
      <c r="I777" s="90">
        <f>'BITÁCORA CALIDAD DE AGUA '!BK310</f>
        <v>0</v>
      </c>
      <c r="J777" s="90">
        <f>'BITÁCORA CALIDAD DE AGUA '!BN310</f>
        <v>0</v>
      </c>
      <c r="K777" s="90">
        <f>'BITÁCORA CALIDAD DE AGUA '!BQ310</f>
        <v>0</v>
      </c>
      <c r="L777" s="90">
        <f>'BITÁCORA CALIDAD DE AGUA '!BT310</f>
        <v>908</v>
      </c>
      <c r="M777" s="90">
        <f>'BITÁCORA CALIDAD DE AGUA '!BW310</f>
        <v>1096</v>
      </c>
      <c r="N777" s="90">
        <f>'BITÁCORA CALIDAD DE AGUA '!BZ310</f>
        <v>1058</v>
      </c>
      <c r="O777" s="90">
        <f>'BITÁCORA CALIDAD DE AGUA '!CC310</f>
        <v>0</v>
      </c>
      <c r="P777" s="84">
        <f>'BITÁCORA CALIDAD DE AGUA '!CF310</f>
        <v>0</v>
      </c>
      <c r="Q777" s="84">
        <f>'BITÁCORA CALIDAD DE AGUA '!CI310</f>
        <v>0</v>
      </c>
      <c r="R777" s="84">
        <f>'BITÁCORA CALIDAD DE AGUA '!CL310</f>
        <v>0</v>
      </c>
      <c r="S777" s="84">
        <f>'BITÁCORA CALIDAD DE AGUA '!CO310</f>
        <v>0</v>
      </c>
      <c r="T777" s="133"/>
      <c r="U777" s="133"/>
      <c r="V777" s="133"/>
      <c r="W777" s="84">
        <f>INDEX('Tabla datos 1'!E777:V777,MATCH(DASHBOARD!$B$96,'Tabla datos 1'!$E$1:$V$1,0))</f>
        <v>912</v>
      </c>
      <c r="X777" s="84">
        <f>INDEX('Tabla datos 1'!E777:V777,MATCH(DASHBOARD!$B$275,'Tabla datos 1'!$E$1:$V$1,0))</f>
        <v>912</v>
      </c>
      <c r="Y777" s="42"/>
      <c r="Z777" s="42"/>
      <c r="AA777" s="42"/>
      <c r="AB777" s="42"/>
      <c r="AC777" s="42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  <c r="BK777" s="42"/>
      <c r="BL777" s="42"/>
      <c r="BM777" s="42"/>
      <c r="BN777" s="42"/>
      <c r="BO777" s="42"/>
      <c r="BP777" s="42"/>
      <c r="BQ777" s="42"/>
      <c r="BR777" s="42"/>
      <c r="BS777" s="42"/>
      <c r="BT777" s="42"/>
      <c r="BU777" s="42"/>
      <c r="BV777" s="42"/>
      <c r="BW777" s="42"/>
      <c r="BX777" s="42"/>
      <c r="BY777" s="42"/>
      <c r="BZ777" s="42"/>
      <c r="CA777" s="42"/>
      <c r="CB777" s="42"/>
      <c r="CC777" s="42"/>
      <c r="CD777" s="42"/>
      <c r="CE777" s="42"/>
      <c r="CF777" s="42"/>
      <c r="CG777" s="42"/>
      <c r="CH777" s="42"/>
      <c r="CI777" s="42"/>
      <c r="CJ777" s="42"/>
      <c r="CK777" s="42"/>
      <c r="CL777" s="42"/>
      <c r="CM777" s="42"/>
      <c r="CN777" s="42"/>
      <c r="CO777" s="42"/>
      <c r="CP777" s="42"/>
      <c r="CQ777" s="42"/>
      <c r="CR777" s="42"/>
      <c r="CS777" s="42"/>
      <c r="CT777" s="42"/>
      <c r="CU777" s="42"/>
      <c r="CV777" s="42"/>
      <c r="CW777" s="42"/>
      <c r="CX777" s="42"/>
      <c r="CY777" s="42"/>
      <c r="CZ777" s="42"/>
      <c r="DA777" s="42"/>
      <c r="DB777" s="42"/>
      <c r="DC777" s="42"/>
      <c r="DD777" s="42"/>
      <c r="DE777" s="42"/>
      <c r="DF777" s="42"/>
      <c r="DG777" s="42"/>
      <c r="DH777" s="42"/>
      <c r="DI777" s="42"/>
      <c r="DJ777" s="42"/>
      <c r="DK777" s="42"/>
      <c r="DL777" s="42"/>
      <c r="DM777" s="42"/>
      <c r="DN777" s="42"/>
      <c r="DO777" s="42"/>
      <c r="DP777" s="42"/>
      <c r="DQ777" s="42"/>
      <c r="DR777" s="42"/>
      <c r="DS777" s="42"/>
      <c r="DT777" s="42"/>
      <c r="DU777" s="42"/>
      <c r="DV777" s="42"/>
      <c r="DW777" s="42"/>
      <c r="DX777" s="42"/>
      <c r="DY777" s="42"/>
      <c r="DZ777" s="42"/>
      <c r="EA777" s="42"/>
      <c r="EB777" s="42"/>
      <c r="EC777" s="42"/>
      <c r="ED777" s="42"/>
      <c r="EE777" s="42"/>
      <c r="EF777" s="42"/>
      <c r="EG777" s="42"/>
      <c r="EH777" s="42"/>
      <c r="EI777" s="42"/>
      <c r="EJ777" s="42"/>
      <c r="EK777" s="42"/>
      <c r="EL777" s="42"/>
      <c r="EM777" s="42"/>
      <c r="EN777" s="42"/>
      <c r="EO777" s="42"/>
      <c r="EP777" s="42"/>
      <c r="EQ777" s="42"/>
      <c r="ER777" s="42"/>
      <c r="ES777" s="42"/>
      <c r="ET777" s="42"/>
      <c r="EU777" s="42"/>
      <c r="EV777" s="42"/>
      <c r="EW777" s="42"/>
      <c r="EX777" s="42"/>
      <c r="EY777" s="42"/>
      <c r="EZ777" s="42"/>
      <c r="FA777" s="42"/>
      <c r="FB777" s="42"/>
      <c r="FC777" s="42"/>
      <c r="FD777" s="42"/>
      <c r="FE777" s="42"/>
      <c r="FF777" s="42"/>
      <c r="FG777" s="42"/>
      <c r="FH777" s="42"/>
    </row>
    <row r="778" spans="1:164" s="95" customFormat="1" ht="15.75" thickBot="1" x14ac:dyDescent="0.3">
      <c r="A778" s="82">
        <v>777</v>
      </c>
      <c r="B778" s="83">
        <f t="shared" si="12"/>
        <v>46125</v>
      </c>
      <c r="C778" s="91" t="s">
        <v>151</v>
      </c>
      <c r="D778" s="92">
        <v>1</v>
      </c>
      <c r="E778" s="93">
        <f>'BITÁCORA CALIDAD DE AGUA '!AY311</f>
        <v>0</v>
      </c>
      <c r="F778" s="93">
        <f>'BITÁCORA CALIDAD DE AGUA '!BB311</f>
        <v>0</v>
      </c>
      <c r="G778" s="93">
        <f>'BITÁCORA CALIDAD DE AGUA '!BE311</f>
        <v>0</v>
      </c>
      <c r="H778" s="93">
        <f>'BITÁCORA CALIDAD DE AGUA '!BH311</f>
        <v>0</v>
      </c>
      <c r="I778" s="93">
        <f>'BITÁCORA CALIDAD DE AGUA '!BK311</f>
        <v>0</v>
      </c>
      <c r="J778" s="93">
        <f>'BITÁCORA CALIDAD DE AGUA '!BN311</f>
        <v>0</v>
      </c>
      <c r="K778" s="93">
        <f>'BITÁCORA CALIDAD DE AGUA '!BQ311</f>
        <v>0</v>
      </c>
      <c r="L778" s="93">
        <f>'BITÁCORA CALIDAD DE AGUA '!BT311</f>
        <v>0</v>
      </c>
      <c r="M778" s="93">
        <f>'BITÁCORA CALIDAD DE AGUA '!BW311</f>
        <v>0</v>
      </c>
      <c r="N778" s="93">
        <f>'BITÁCORA CALIDAD DE AGUA '!BZ311</f>
        <v>0</v>
      </c>
      <c r="O778" s="93">
        <f>'BITÁCORA CALIDAD DE AGUA '!CC311</f>
        <v>0</v>
      </c>
      <c r="P778" s="94">
        <f>'BITÁCORA CALIDAD DE AGUA '!CF311</f>
        <v>0</v>
      </c>
      <c r="Q778" s="94">
        <f>'BITÁCORA CALIDAD DE AGUA '!CI311</f>
        <v>0</v>
      </c>
      <c r="R778" s="94">
        <f>'BITÁCORA CALIDAD DE AGUA '!CL311</f>
        <v>0</v>
      </c>
      <c r="S778" s="94">
        <f>'BITÁCORA CALIDAD DE AGUA '!CO311</f>
        <v>0</v>
      </c>
      <c r="T778" s="134"/>
      <c r="U778" s="134"/>
      <c r="V778" s="134"/>
      <c r="W778" s="94">
        <f>INDEX('Tabla datos 1'!E778:V778,MATCH(DASHBOARD!$B$96,'Tabla datos 1'!$E$1:$V$1,0))</f>
        <v>0</v>
      </c>
      <c r="X778" s="94">
        <f>INDEX('Tabla datos 1'!E778:V778,MATCH(DASHBOARD!$B$275,'Tabla datos 1'!$E$1:$V$1,0))</f>
        <v>0</v>
      </c>
      <c r="Y778" s="42"/>
      <c r="Z778" s="42"/>
      <c r="AA778" s="42"/>
      <c r="AB778" s="42"/>
      <c r="AC778" s="42"/>
      <c r="AD778" s="42"/>
      <c r="AE778" s="42"/>
      <c r="AF778" s="42"/>
      <c r="AG778" s="42"/>
      <c r="AH778" s="42"/>
      <c r="AI778" s="42"/>
      <c r="AJ778" s="44"/>
      <c r="AK778" s="44"/>
      <c r="AL778" s="44"/>
      <c r="AM778" s="44"/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4"/>
      <c r="BH778" s="44"/>
      <c r="BI778" s="44"/>
      <c r="BJ778" s="44"/>
      <c r="BK778" s="44"/>
      <c r="BL778" s="44"/>
      <c r="BM778" s="44"/>
      <c r="BN778" s="44"/>
      <c r="BO778" s="44"/>
      <c r="BP778" s="44"/>
      <c r="BQ778" s="44"/>
      <c r="BR778" s="44"/>
      <c r="BS778" s="44"/>
      <c r="BT778" s="44"/>
      <c r="BU778" s="44"/>
      <c r="BV778" s="44"/>
      <c r="BW778" s="44"/>
      <c r="BX778" s="44"/>
      <c r="BY778" s="44"/>
      <c r="BZ778" s="44"/>
      <c r="CA778" s="44"/>
      <c r="CB778" s="44"/>
      <c r="CC778" s="44"/>
      <c r="CD778" s="44"/>
      <c r="CE778" s="44"/>
      <c r="CF778" s="44"/>
      <c r="CG778" s="44"/>
      <c r="CH778" s="44"/>
      <c r="CI778" s="44"/>
      <c r="CJ778" s="44"/>
      <c r="CK778" s="44"/>
      <c r="CL778" s="44"/>
      <c r="CM778" s="44"/>
      <c r="CN778" s="44"/>
      <c r="CO778" s="44"/>
      <c r="CP778" s="44"/>
      <c r="CQ778" s="44"/>
      <c r="CR778" s="44"/>
      <c r="CS778" s="44"/>
      <c r="CT778" s="44"/>
      <c r="CU778" s="44"/>
      <c r="CV778" s="44"/>
      <c r="CW778" s="44"/>
      <c r="CX778" s="44"/>
      <c r="CY778" s="44"/>
      <c r="CZ778" s="44"/>
      <c r="DA778" s="44"/>
      <c r="DB778" s="44"/>
      <c r="DC778" s="44"/>
      <c r="DD778" s="44"/>
      <c r="DE778" s="44"/>
      <c r="DF778" s="44"/>
      <c r="DG778" s="44"/>
      <c r="DH778" s="44"/>
      <c r="DI778" s="44"/>
      <c r="DJ778" s="44"/>
      <c r="DK778" s="44"/>
      <c r="DL778" s="44"/>
      <c r="DM778" s="44"/>
      <c r="DN778" s="44"/>
      <c r="DO778" s="44"/>
      <c r="DP778" s="44"/>
      <c r="DQ778" s="44"/>
      <c r="DR778" s="44"/>
      <c r="DS778" s="44"/>
      <c r="DT778" s="44"/>
      <c r="DU778" s="44"/>
      <c r="DV778" s="44"/>
      <c r="DW778" s="44"/>
      <c r="DX778" s="44"/>
      <c r="DY778" s="44"/>
      <c r="DZ778" s="44"/>
      <c r="EA778" s="44"/>
      <c r="EB778" s="44"/>
      <c r="EC778" s="44"/>
      <c r="ED778" s="44"/>
      <c r="EE778" s="44"/>
      <c r="EF778" s="44"/>
      <c r="EG778" s="44"/>
      <c r="EH778" s="44"/>
      <c r="EI778" s="44"/>
      <c r="EJ778" s="44"/>
      <c r="EK778" s="44"/>
      <c r="EL778" s="44"/>
      <c r="EM778" s="44"/>
      <c r="EN778" s="44"/>
      <c r="EO778" s="44"/>
      <c r="EP778" s="44"/>
      <c r="EQ778" s="44"/>
      <c r="ER778" s="44"/>
      <c r="ES778" s="44"/>
      <c r="ET778" s="44"/>
      <c r="EU778" s="44"/>
      <c r="EV778" s="44"/>
      <c r="EW778" s="44"/>
      <c r="EX778" s="44"/>
      <c r="EY778" s="44"/>
      <c r="EZ778" s="44"/>
      <c r="FA778" s="44"/>
      <c r="FB778" s="44"/>
      <c r="FC778" s="44"/>
      <c r="FD778" s="44"/>
      <c r="FE778" s="44"/>
      <c r="FF778" s="44"/>
      <c r="FG778" s="44"/>
      <c r="FH778" s="44"/>
    </row>
    <row r="779" spans="1:164" s="99" customFormat="1" ht="12.2" customHeight="1" x14ac:dyDescent="0.25">
      <c r="A779" s="82">
        <v>778</v>
      </c>
      <c r="B779" s="100">
        <f t="shared" si="12"/>
        <v>46125</v>
      </c>
      <c r="C779" s="96" t="s">
        <v>132</v>
      </c>
      <c r="D779" s="97">
        <v>2</v>
      </c>
      <c r="E779" s="98">
        <f>'BITÁCORA CALIDAD DE AGUA '!AZ291</f>
        <v>34.9</v>
      </c>
      <c r="F779" s="98">
        <f>'BITÁCORA CALIDAD DE AGUA '!BC291</f>
        <v>33.299999999999997</v>
      </c>
      <c r="G779" s="98">
        <f>'BITÁCORA CALIDAD DE AGUA '!BF291</f>
        <v>25.8</v>
      </c>
      <c r="H779" s="98">
        <f>'BITÁCORA CALIDAD DE AGUA '!BI291</f>
        <v>0</v>
      </c>
      <c r="I779" s="98">
        <f>'BITÁCORA CALIDAD DE AGUA '!BL291</f>
        <v>0</v>
      </c>
      <c r="J779" s="98">
        <f>'BITÁCORA CALIDAD DE AGUA '!BO291</f>
        <v>29.9</v>
      </c>
      <c r="K779" s="98">
        <f>'BITÁCORA CALIDAD DE AGUA '!BR291</f>
        <v>30.7</v>
      </c>
      <c r="L779" s="98">
        <f>'BITÁCORA CALIDAD DE AGUA '!BU291</f>
        <v>31.2</v>
      </c>
      <c r="M779" s="98">
        <f>'BITÁCORA CALIDAD DE AGUA '!BX291</f>
        <v>30.9</v>
      </c>
      <c r="N779" s="98">
        <f>'BITÁCORA CALIDAD DE AGUA '!CA291</f>
        <v>29.1</v>
      </c>
      <c r="O779" s="98">
        <f>'BITÁCORA CALIDAD DE AGUA '!CD291</f>
        <v>0</v>
      </c>
      <c r="P779" s="96">
        <f>'BITÁCORA CALIDAD DE AGUA '!CG291</f>
        <v>0</v>
      </c>
      <c r="Q779" s="96">
        <f>'BITÁCORA CALIDAD DE AGUA '!CJ291</f>
        <v>0</v>
      </c>
      <c r="R779" s="96">
        <f>'BITÁCORA CALIDAD DE AGUA '!CM291</f>
        <v>0</v>
      </c>
      <c r="S779" s="96">
        <f>'BITÁCORA CALIDAD DE AGUA '!CP291</f>
        <v>0</v>
      </c>
      <c r="T779" s="135"/>
      <c r="U779" s="135"/>
      <c r="V779" s="135"/>
      <c r="W779" s="96">
        <f>INDEX('Tabla datos 1'!E779:V779,MATCH(DASHBOARD!$B$96,'Tabla datos 1'!$E$1:$V$1,0))</f>
        <v>25.8</v>
      </c>
      <c r="X779" s="96">
        <f>INDEX('Tabla datos 1'!E779:V779,MATCH(DASHBOARD!$B$275,'Tabla datos 1'!$E$1:$V$1,0))</f>
        <v>25.8</v>
      </c>
      <c r="Y779" s="42"/>
      <c r="Z779" s="42"/>
      <c r="AA779" s="42"/>
      <c r="AB779" s="42"/>
      <c r="AC779" s="42"/>
      <c r="AD779" s="42"/>
      <c r="AE779" s="42"/>
      <c r="AF779" s="42"/>
      <c r="AG779" s="42"/>
      <c r="AH779" s="42"/>
      <c r="AI779" s="42"/>
    </row>
    <row r="780" spans="1:164" s="99" customFormat="1" ht="12.2" customHeight="1" x14ac:dyDescent="0.25">
      <c r="A780" s="82">
        <v>779</v>
      </c>
      <c r="B780" s="100">
        <f t="shared" si="12"/>
        <v>46125</v>
      </c>
      <c r="C780" s="101" t="s">
        <v>9</v>
      </c>
      <c r="D780" s="102">
        <v>2</v>
      </c>
      <c r="E780" s="103">
        <f>'BITÁCORA CALIDAD DE AGUA '!AZ292</f>
        <v>6.99</v>
      </c>
      <c r="F780" s="103">
        <f>'BITÁCORA CALIDAD DE AGUA '!BC292</f>
        <v>7.92</v>
      </c>
      <c r="G780" s="103">
        <f>'BITÁCORA CALIDAD DE AGUA '!BF292</f>
        <v>7.09</v>
      </c>
      <c r="H780" s="103">
        <f>'BITÁCORA CALIDAD DE AGUA '!BI292</f>
        <v>0</v>
      </c>
      <c r="I780" s="103">
        <f>'BITÁCORA CALIDAD DE AGUA '!BL292</f>
        <v>0</v>
      </c>
      <c r="J780" s="103">
        <f>'BITÁCORA CALIDAD DE AGUA '!BO292</f>
        <v>7.88</v>
      </c>
      <c r="K780" s="103">
        <f>'BITÁCORA CALIDAD DE AGUA '!BR292</f>
        <v>7.69</v>
      </c>
      <c r="L780" s="103">
        <f>'BITÁCORA CALIDAD DE AGUA '!BU292</f>
        <v>7.78</v>
      </c>
      <c r="M780" s="103">
        <f>'BITÁCORA CALIDAD DE AGUA '!BX292</f>
        <v>7.84</v>
      </c>
      <c r="N780" s="103">
        <f>'BITÁCORA CALIDAD DE AGUA '!CA292</f>
        <v>7.93</v>
      </c>
      <c r="O780" s="103">
        <f>'BITÁCORA CALIDAD DE AGUA '!CD292</f>
        <v>0</v>
      </c>
      <c r="P780" s="104">
        <f>'BITÁCORA CALIDAD DE AGUA '!CG292</f>
        <v>0</v>
      </c>
      <c r="Q780" s="104">
        <f>'BITÁCORA CALIDAD DE AGUA '!CJ292</f>
        <v>0</v>
      </c>
      <c r="R780" s="104">
        <f>'BITÁCORA CALIDAD DE AGUA '!CM292</f>
        <v>0</v>
      </c>
      <c r="S780" s="104">
        <f>'BITÁCORA CALIDAD DE AGUA '!CP292</f>
        <v>0</v>
      </c>
      <c r="T780" s="136"/>
      <c r="U780" s="136"/>
      <c r="V780" s="136"/>
      <c r="W780" s="104">
        <f>INDEX('Tabla datos 1'!E780:V780,MATCH(DASHBOARD!$B$96,'Tabla datos 1'!$E$1:$V$1,0))</f>
        <v>7.09</v>
      </c>
      <c r="X780" s="104">
        <f>INDEX('Tabla datos 1'!E780:V780,MATCH(DASHBOARD!$B$275,'Tabla datos 1'!$E$1:$V$1,0))</f>
        <v>7.09</v>
      </c>
      <c r="Y780" s="42"/>
      <c r="Z780" s="42"/>
      <c r="AA780" s="42"/>
      <c r="AB780" s="42"/>
      <c r="AC780" s="42"/>
      <c r="AD780" s="42"/>
      <c r="AE780" s="42"/>
      <c r="AF780" s="42"/>
      <c r="AG780" s="42"/>
      <c r="AH780" s="42"/>
      <c r="AI780" s="42"/>
    </row>
    <row r="781" spans="1:164" s="99" customFormat="1" ht="12.2" customHeight="1" x14ac:dyDescent="0.25">
      <c r="A781" s="82">
        <v>780</v>
      </c>
      <c r="B781" s="100">
        <f t="shared" si="12"/>
        <v>46125</v>
      </c>
      <c r="C781" s="105" t="s">
        <v>133</v>
      </c>
      <c r="D781" s="102">
        <v>2</v>
      </c>
      <c r="E781" s="106">
        <f>'BITÁCORA CALIDAD DE AGUA '!AZ293</f>
        <v>0</v>
      </c>
      <c r="F781" s="106">
        <f>'BITÁCORA CALIDAD DE AGUA '!BC293</f>
        <v>0</v>
      </c>
      <c r="G781" s="106">
        <f>'BITÁCORA CALIDAD DE AGUA '!BF293</f>
        <v>0</v>
      </c>
      <c r="H781" s="106">
        <f>'BITÁCORA CALIDAD DE AGUA '!BI293</f>
        <v>0</v>
      </c>
      <c r="I781" s="106">
        <f>'BITÁCORA CALIDAD DE AGUA '!BL293</f>
        <v>0</v>
      </c>
      <c r="J781" s="106">
        <f>'BITÁCORA CALIDAD DE AGUA '!BO293</f>
        <v>0</v>
      </c>
      <c r="K781" s="106">
        <f>'BITÁCORA CALIDAD DE AGUA '!BR293</f>
        <v>0</v>
      </c>
      <c r="L781" s="106">
        <f>'BITÁCORA CALIDAD DE AGUA '!BU293</f>
        <v>0</v>
      </c>
      <c r="M781" s="106">
        <f>'BITÁCORA CALIDAD DE AGUA '!BX293</f>
        <v>0</v>
      </c>
      <c r="N781" s="106">
        <f>'BITÁCORA CALIDAD DE AGUA '!CA293</f>
        <v>0</v>
      </c>
      <c r="O781" s="106">
        <f>'BITÁCORA CALIDAD DE AGUA '!CD293</f>
        <v>0</v>
      </c>
      <c r="P781" s="105">
        <f>'BITÁCORA CALIDAD DE AGUA '!CG293</f>
        <v>0</v>
      </c>
      <c r="Q781" s="105">
        <f>'BITÁCORA CALIDAD DE AGUA '!CJ293</f>
        <v>0</v>
      </c>
      <c r="R781" s="105">
        <f>'BITÁCORA CALIDAD DE AGUA '!CM293</f>
        <v>0</v>
      </c>
      <c r="S781" s="105">
        <f>'BITÁCORA CALIDAD DE AGUA '!CP293</f>
        <v>0</v>
      </c>
      <c r="T781" s="137"/>
      <c r="U781" s="137"/>
      <c r="V781" s="137"/>
      <c r="W781" s="105">
        <f>INDEX('Tabla datos 1'!E781:V781,MATCH(DASHBOARD!$B$96,'Tabla datos 1'!$E$1:$V$1,0))</f>
        <v>0</v>
      </c>
      <c r="X781" s="105">
        <f>INDEX('Tabla datos 1'!E781:V781,MATCH(DASHBOARD!$B$275,'Tabla datos 1'!$E$1:$V$1,0))</f>
        <v>0</v>
      </c>
      <c r="Y781" s="42"/>
      <c r="Z781" s="42"/>
      <c r="AA781" s="42"/>
      <c r="AB781" s="42"/>
      <c r="AC781" s="42"/>
      <c r="AD781" s="42"/>
      <c r="AE781" s="42"/>
      <c r="AF781" s="42"/>
      <c r="AG781" s="42"/>
      <c r="AH781" s="42"/>
      <c r="AI781" s="42"/>
    </row>
    <row r="782" spans="1:164" s="99" customFormat="1" ht="12.2" customHeight="1" x14ac:dyDescent="0.25">
      <c r="A782" s="82">
        <v>781</v>
      </c>
      <c r="B782" s="100">
        <f t="shared" si="12"/>
        <v>46125</v>
      </c>
      <c r="C782" s="105" t="s">
        <v>134</v>
      </c>
      <c r="D782" s="102">
        <v>2</v>
      </c>
      <c r="E782" s="107">
        <f>'BITÁCORA CALIDAD DE AGUA '!AZ294</f>
        <v>963</v>
      </c>
      <c r="F782" s="107">
        <f>'BITÁCORA CALIDAD DE AGUA '!BC294</f>
        <v>1834</v>
      </c>
      <c r="G782" s="107">
        <f>'BITÁCORA CALIDAD DE AGUA '!BF294</f>
        <v>552</v>
      </c>
      <c r="H782" s="107">
        <f>'BITÁCORA CALIDAD DE AGUA '!BI294</f>
        <v>0</v>
      </c>
      <c r="I782" s="107">
        <f>'BITÁCORA CALIDAD DE AGUA '!BL294</f>
        <v>0</v>
      </c>
      <c r="J782" s="107">
        <f>'BITÁCORA CALIDAD DE AGUA '!BO294</f>
        <v>0</v>
      </c>
      <c r="K782" s="107">
        <f>'BITÁCORA CALIDAD DE AGUA '!BR294</f>
        <v>0</v>
      </c>
      <c r="L782" s="107">
        <f>'BITÁCORA CALIDAD DE AGUA '!BU294</f>
        <v>2380</v>
      </c>
      <c r="M782" s="107">
        <f>'BITÁCORA CALIDAD DE AGUA '!BX294</f>
        <v>2350</v>
      </c>
      <c r="N782" s="107">
        <f>'BITÁCORA CALIDAD DE AGUA '!CA294</f>
        <v>4910</v>
      </c>
      <c r="O782" s="107">
        <f>'BITÁCORA CALIDAD DE AGUA '!CD294</f>
        <v>0</v>
      </c>
      <c r="P782" s="101">
        <f>'BITÁCORA CALIDAD DE AGUA '!CG294</f>
        <v>0</v>
      </c>
      <c r="Q782" s="101">
        <f>'BITÁCORA CALIDAD DE AGUA '!CJ294</f>
        <v>0</v>
      </c>
      <c r="R782" s="101">
        <f>'BITÁCORA CALIDAD DE AGUA '!CM294</f>
        <v>0</v>
      </c>
      <c r="S782" s="101">
        <f>'BITÁCORA CALIDAD DE AGUA '!CP294</f>
        <v>0</v>
      </c>
      <c r="T782" s="138"/>
      <c r="U782" s="138"/>
      <c r="V782" s="138"/>
      <c r="W782" s="101">
        <f>INDEX('Tabla datos 1'!E782:V782,MATCH(DASHBOARD!$B$96,'Tabla datos 1'!$E$1:$V$1,0))</f>
        <v>552</v>
      </c>
      <c r="X782" s="101">
        <f>INDEX('Tabla datos 1'!E782:V782,MATCH(DASHBOARD!$B$275,'Tabla datos 1'!$E$1:$V$1,0))</f>
        <v>552</v>
      </c>
      <c r="Y782" s="42"/>
      <c r="Z782" s="42"/>
      <c r="AA782" s="42"/>
      <c r="AB782" s="42"/>
      <c r="AC782" s="42"/>
      <c r="AD782" s="42"/>
      <c r="AE782" s="42"/>
      <c r="AF782" s="42"/>
      <c r="AG782" s="42"/>
      <c r="AH782" s="42"/>
      <c r="AI782" s="42"/>
    </row>
    <row r="783" spans="1:164" s="99" customFormat="1" ht="12.2" customHeight="1" x14ac:dyDescent="0.25">
      <c r="A783" s="82">
        <v>782</v>
      </c>
      <c r="B783" s="100">
        <f t="shared" si="12"/>
        <v>46125</v>
      </c>
      <c r="C783" s="105" t="s">
        <v>135</v>
      </c>
      <c r="D783" s="102">
        <v>2</v>
      </c>
      <c r="E783" s="107">
        <f>'BITÁCORA CALIDAD DE AGUA '!AZ295</f>
        <v>273</v>
      </c>
      <c r="F783" s="107">
        <f>'BITÁCORA CALIDAD DE AGUA '!BC295</f>
        <v>517</v>
      </c>
      <c r="G783" s="107">
        <f>'BITÁCORA CALIDAD DE AGUA '!BF295</f>
        <v>47</v>
      </c>
      <c r="H783" s="107">
        <f>'BITÁCORA CALIDAD DE AGUA '!BI295</f>
        <v>0</v>
      </c>
      <c r="I783" s="107">
        <f>'BITÁCORA CALIDAD DE AGUA '!BL295</f>
        <v>0</v>
      </c>
      <c r="J783" s="107">
        <f>'BITÁCORA CALIDAD DE AGUA '!BO295</f>
        <v>12437</v>
      </c>
      <c r="K783" s="107">
        <f>'BITÁCORA CALIDAD DE AGUA '!BR295</f>
        <v>13798</v>
      </c>
      <c r="L783" s="107">
        <f>'BITÁCORA CALIDAD DE AGUA '!BU295</f>
        <v>2</v>
      </c>
      <c r="M783" s="107">
        <f>'BITÁCORA CALIDAD DE AGUA '!BX295</f>
        <v>1</v>
      </c>
      <c r="N783" s="107">
        <f>'BITÁCORA CALIDAD DE AGUA '!CA295</f>
        <v>26</v>
      </c>
      <c r="O783" s="107">
        <f>'BITÁCORA CALIDAD DE AGUA '!CD295</f>
        <v>0</v>
      </c>
      <c r="P783" s="101">
        <f>'BITÁCORA CALIDAD DE AGUA '!CG295</f>
        <v>0</v>
      </c>
      <c r="Q783" s="101">
        <f>'BITÁCORA CALIDAD DE AGUA '!CJ295</f>
        <v>0</v>
      </c>
      <c r="R783" s="101">
        <f>'BITÁCORA CALIDAD DE AGUA '!CM295</f>
        <v>0</v>
      </c>
      <c r="S783" s="101">
        <f>'BITÁCORA CALIDAD DE AGUA '!CP295</f>
        <v>0</v>
      </c>
      <c r="T783" s="138"/>
      <c r="U783" s="138"/>
      <c r="V783" s="138"/>
      <c r="W783" s="101">
        <f>INDEX('Tabla datos 1'!E783:V783,MATCH(DASHBOARD!$B$96,'Tabla datos 1'!$E$1:$V$1,0))</f>
        <v>47</v>
      </c>
      <c r="X783" s="101">
        <f>INDEX('Tabla datos 1'!E783:V783,MATCH(DASHBOARD!$B$275,'Tabla datos 1'!$E$1:$V$1,0))</f>
        <v>47</v>
      </c>
      <c r="Y783" s="42"/>
      <c r="Z783" s="42"/>
      <c r="AA783" s="42"/>
      <c r="AB783" s="42"/>
      <c r="AC783" s="42"/>
      <c r="AD783" s="42"/>
      <c r="AE783" s="42"/>
      <c r="AF783" s="42"/>
      <c r="AG783" s="42"/>
      <c r="AH783" s="42"/>
      <c r="AI783" s="42"/>
    </row>
    <row r="784" spans="1:164" s="99" customFormat="1" ht="12.2" customHeight="1" x14ac:dyDescent="0.25">
      <c r="A784" s="82">
        <v>783</v>
      </c>
      <c r="B784" s="100">
        <f t="shared" si="12"/>
        <v>46125</v>
      </c>
      <c r="C784" s="105" t="s">
        <v>136</v>
      </c>
      <c r="D784" s="102">
        <v>2</v>
      </c>
      <c r="E784" s="107">
        <f>'BITÁCORA CALIDAD DE AGUA '!AZ296</f>
        <v>0</v>
      </c>
      <c r="F784" s="107">
        <f>'BITÁCORA CALIDAD DE AGUA '!BC296</f>
        <v>0</v>
      </c>
      <c r="G784" s="107">
        <f>'BITÁCORA CALIDAD DE AGUA '!BF296</f>
        <v>0</v>
      </c>
      <c r="H784" s="107">
        <f>'BITÁCORA CALIDAD DE AGUA '!BI296</f>
        <v>0</v>
      </c>
      <c r="I784" s="107">
        <f>'BITÁCORA CALIDAD DE AGUA '!BL296</f>
        <v>0</v>
      </c>
      <c r="J784" s="107">
        <f>'BITÁCORA CALIDAD DE AGUA '!BO296</f>
        <v>1000</v>
      </c>
      <c r="K784" s="107">
        <f>'BITÁCORA CALIDAD DE AGUA '!BR296</f>
        <v>1000</v>
      </c>
      <c r="L784" s="107">
        <f>'BITÁCORA CALIDAD DE AGUA '!BU296</f>
        <v>0</v>
      </c>
      <c r="M784" s="107">
        <f>'BITÁCORA CALIDAD DE AGUA '!BX296</f>
        <v>0</v>
      </c>
      <c r="N784" s="107">
        <f>'BITÁCORA CALIDAD DE AGUA '!CA296</f>
        <v>0</v>
      </c>
      <c r="O784" s="107">
        <f>'BITÁCORA CALIDAD DE AGUA '!CD296</f>
        <v>0</v>
      </c>
      <c r="P784" s="101">
        <f>'BITÁCORA CALIDAD DE AGUA '!CG296</f>
        <v>0</v>
      </c>
      <c r="Q784" s="101">
        <f>'BITÁCORA CALIDAD DE AGUA '!CJ296</f>
        <v>0</v>
      </c>
      <c r="R784" s="101">
        <f>'BITÁCORA CALIDAD DE AGUA '!CM296</f>
        <v>0</v>
      </c>
      <c r="S784" s="101">
        <f>'BITÁCORA CALIDAD DE AGUA '!CP296</f>
        <v>0</v>
      </c>
      <c r="T784" s="138"/>
      <c r="U784" s="138"/>
      <c r="V784" s="138"/>
      <c r="W784" s="101">
        <f>INDEX('Tabla datos 1'!E784:V784,MATCH(DASHBOARD!$B$96,'Tabla datos 1'!$E$1:$V$1,0))</f>
        <v>0</v>
      </c>
      <c r="X784" s="101">
        <f>INDEX('Tabla datos 1'!E784:V784,MATCH(DASHBOARD!$B$275,'Tabla datos 1'!$E$1:$V$1,0))</f>
        <v>0</v>
      </c>
      <c r="Y784" s="42"/>
      <c r="Z784" s="42"/>
      <c r="AA784" s="42"/>
      <c r="AB784" s="42"/>
      <c r="AC784" s="42"/>
      <c r="AD784" s="42"/>
      <c r="AE784" s="42"/>
      <c r="AF784" s="42"/>
      <c r="AG784" s="42"/>
      <c r="AH784" s="42"/>
      <c r="AI784" s="42"/>
    </row>
    <row r="785" spans="1:35" s="99" customFormat="1" ht="12.2" customHeight="1" x14ac:dyDescent="0.25">
      <c r="A785" s="82">
        <v>784</v>
      </c>
      <c r="B785" s="100">
        <f t="shared" si="12"/>
        <v>46125</v>
      </c>
      <c r="C785" s="105" t="s">
        <v>137</v>
      </c>
      <c r="D785" s="102">
        <v>2</v>
      </c>
      <c r="E785" s="107">
        <f>'BITÁCORA CALIDAD DE AGUA '!AZ297</f>
        <v>0</v>
      </c>
      <c r="F785" s="107">
        <f>'BITÁCORA CALIDAD DE AGUA '!BC297</f>
        <v>0</v>
      </c>
      <c r="G785" s="107">
        <f>'BITÁCORA CALIDAD DE AGUA '!BF297</f>
        <v>0</v>
      </c>
      <c r="H785" s="107">
        <f>'BITÁCORA CALIDAD DE AGUA '!BI297</f>
        <v>0</v>
      </c>
      <c r="I785" s="107">
        <f>'BITÁCORA CALIDAD DE AGUA '!BL297</f>
        <v>0</v>
      </c>
      <c r="J785" s="107">
        <f>'BITÁCORA CALIDAD DE AGUA '!BO297</f>
        <v>0</v>
      </c>
      <c r="K785" s="107">
        <f>'BITÁCORA CALIDAD DE AGUA '!BR297</f>
        <v>0</v>
      </c>
      <c r="L785" s="107">
        <f>'BITÁCORA CALIDAD DE AGUA '!BU297</f>
        <v>0</v>
      </c>
      <c r="M785" s="107">
        <f>'BITÁCORA CALIDAD DE AGUA '!BX297</f>
        <v>0</v>
      </c>
      <c r="N785" s="107">
        <f>'BITÁCORA CALIDAD DE AGUA '!CA297</f>
        <v>0</v>
      </c>
      <c r="O785" s="107">
        <f>'BITÁCORA CALIDAD DE AGUA '!CD297</f>
        <v>0</v>
      </c>
      <c r="P785" s="101">
        <f>'BITÁCORA CALIDAD DE AGUA '!CG297</f>
        <v>0</v>
      </c>
      <c r="Q785" s="101">
        <f>'BITÁCORA CALIDAD DE AGUA '!CJ297</f>
        <v>0</v>
      </c>
      <c r="R785" s="101">
        <f>'BITÁCORA CALIDAD DE AGUA '!CM297</f>
        <v>0</v>
      </c>
      <c r="S785" s="101">
        <f>'BITÁCORA CALIDAD DE AGUA '!CP297</f>
        <v>0</v>
      </c>
      <c r="T785" s="138"/>
      <c r="U785" s="138"/>
      <c r="V785" s="138"/>
      <c r="W785" s="101">
        <f>INDEX('Tabla datos 1'!E785:V785,MATCH(DASHBOARD!$B$96,'Tabla datos 1'!$E$1:$V$1,0))</f>
        <v>0</v>
      </c>
      <c r="X785" s="101">
        <f>INDEX('Tabla datos 1'!E785:V785,MATCH(DASHBOARD!$B$275,'Tabla datos 1'!$E$1:$V$1,0))</f>
        <v>0</v>
      </c>
      <c r="Y785" s="42"/>
      <c r="Z785" s="42"/>
      <c r="AA785" s="42"/>
      <c r="AB785" s="42"/>
      <c r="AC785" s="42"/>
      <c r="AD785" s="42"/>
      <c r="AE785" s="42"/>
      <c r="AF785" s="42"/>
      <c r="AG785" s="42"/>
      <c r="AH785" s="42"/>
      <c r="AI785" s="42"/>
    </row>
    <row r="786" spans="1:35" s="99" customFormat="1" ht="12.2" customHeight="1" x14ac:dyDescent="0.25">
      <c r="A786" s="82">
        <v>785</v>
      </c>
      <c r="B786" s="100">
        <f t="shared" si="12"/>
        <v>46125</v>
      </c>
      <c r="C786" s="105" t="s">
        <v>138</v>
      </c>
      <c r="D786" s="102">
        <v>2</v>
      </c>
      <c r="E786" s="107">
        <f>'BITÁCORA CALIDAD DE AGUA '!AZ298</f>
        <v>0</v>
      </c>
      <c r="F786" s="107">
        <f>'BITÁCORA CALIDAD DE AGUA '!BC298</f>
        <v>0</v>
      </c>
      <c r="G786" s="107">
        <f>'BITÁCORA CALIDAD DE AGUA '!BF298</f>
        <v>0</v>
      </c>
      <c r="H786" s="107">
        <f>'BITÁCORA CALIDAD DE AGUA '!BI298</f>
        <v>0</v>
      </c>
      <c r="I786" s="107">
        <f>'BITÁCORA CALIDAD DE AGUA '!BL298</f>
        <v>0</v>
      </c>
      <c r="J786" s="107">
        <f>'BITÁCORA CALIDAD DE AGUA '!BO298</f>
        <v>0</v>
      </c>
      <c r="K786" s="107">
        <f>'BITÁCORA CALIDAD DE AGUA '!BR298</f>
        <v>0</v>
      </c>
      <c r="L786" s="107">
        <f>'BITÁCORA CALIDAD DE AGUA '!BU298</f>
        <v>0</v>
      </c>
      <c r="M786" s="107">
        <f>'BITÁCORA CALIDAD DE AGUA '!BX298</f>
        <v>0</v>
      </c>
      <c r="N786" s="107">
        <f>'BITÁCORA CALIDAD DE AGUA '!CA298</f>
        <v>0</v>
      </c>
      <c r="O786" s="107">
        <f>'BITÁCORA CALIDAD DE AGUA '!CD298</f>
        <v>0</v>
      </c>
      <c r="P786" s="101">
        <f>'BITÁCORA CALIDAD DE AGUA '!CG298</f>
        <v>0</v>
      </c>
      <c r="Q786" s="101">
        <f>'BITÁCORA CALIDAD DE AGUA '!CJ298</f>
        <v>0</v>
      </c>
      <c r="R786" s="101">
        <f>'BITÁCORA CALIDAD DE AGUA '!CM298</f>
        <v>0</v>
      </c>
      <c r="S786" s="101">
        <f>'BITÁCORA CALIDAD DE AGUA '!CP298</f>
        <v>0</v>
      </c>
      <c r="T786" s="138"/>
      <c r="U786" s="138"/>
      <c r="V786" s="138"/>
      <c r="W786" s="101">
        <f>INDEX('Tabla datos 1'!E786:V786,MATCH(DASHBOARD!$B$96,'Tabla datos 1'!$E$1:$V$1,0))</f>
        <v>0</v>
      </c>
      <c r="X786" s="101">
        <f>INDEX('Tabla datos 1'!E786:V786,MATCH(DASHBOARD!$B$275,'Tabla datos 1'!$E$1:$V$1,0))</f>
        <v>0</v>
      </c>
      <c r="Y786" s="42"/>
      <c r="Z786" s="42"/>
      <c r="AA786" s="42"/>
      <c r="AB786" s="42"/>
      <c r="AC786" s="42"/>
      <c r="AD786" s="42"/>
      <c r="AE786" s="42"/>
      <c r="AF786" s="42"/>
      <c r="AG786" s="42"/>
      <c r="AH786" s="42"/>
      <c r="AI786" s="42"/>
    </row>
    <row r="787" spans="1:35" s="99" customFormat="1" ht="12.2" customHeight="1" x14ac:dyDescent="0.25">
      <c r="A787" s="82">
        <v>786</v>
      </c>
      <c r="B787" s="100">
        <f t="shared" si="12"/>
        <v>46125</v>
      </c>
      <c r="C787" s="105" t="s">
        <v>139</v>
      </c>
      <c r="D787" s="102">
        <v>2</v>
      </c>
      <c r="E787" s="107">
        <f>'BITÁCORA CALIDAD DE AGUA '!AZ299</f>
        <v>0</v>
      </c>
      <c r="F787" s="107">
        <f>'BITÁCORA CALIDAD DE AGUA '!BC299</f>
        <v>0</v>
      </c>
      <c r="G787" s="107">
        <f>'BITÁCORA CALIDAD DE AGUA '!BF299</f>
        <v>0</v>
      </c>
      <c r="H787" s="107">
        <f>'BITÁCORA CALIDAD DE AGUA '!BI299</f>
        <v>0</v>
      </c>
      <c r="I787" s="107">
        <f>'BITÁCORA CALIDAD DE AGUA '!BL299</f>
        <v>0</v>
      </c>
      <c r="J787" s="107">
        <f>'BITÁCORA CALIDAD DE AGUA '!BO299</f>
        <v>0</v>
      </c>
      <c r="K787" s="107">
        <f>'BITÁCORA CALIDAD DE AGUA '!BR299</f>
        <v>0</v>
      </c>
      <c r="L787" s="107">
        <f>'BITÁCORA CALIDAD DE AGUA '!BU299</f>
        <v>0</v>
      </c>
      <c r="M787" s="107">
        <f>'BITÁCORA CALIDAD DE AGUA '!BX299</f>
        <v>0</v>
      </c>
      <c r="N787" s="107">
        <f>'BITÁCORA CALIDAD DE AGUA '!CA299</f>
        <v>0</v>
      </c>
      <c r="O787" s="107">
        <f>'BITÁCORA CALIDAD DE AGUA '!CD299</f>
        <v>0</v>
      </c>
      <c r="P787" s="101">
        <f>'BITÁCORA CALIDAD DE AGUA '!CG299</f>
        <v>0</v>
      </c>
      <c r="Q787" s="101">
        <f>'BITÁCORA CALIDAD DE AGUA '!CJ299</f>
        <v>0</v>
      </c>
      <c r="R787" s="101">
        <f>'BITÁCORA CALIDAD DE AGUA '!CM299</f>
        <v>0</v>
      </c>
      <c r="S787" s="101">
        <f>'BITÁCORA CALIDAD DE AGUA '!CP299</f>
        <v>0</v>
      </c>
      <c r="T787" s="138"/>
      <c r="U787" s="138"/>
      <c r="V787" s="138"/>
      <c r="W787" s="101">
        <f>INDEX('Tabla datos 1'!E787:V787,MATCH(DASHBOARD!$B$96,'Tabla datos 1'!$E$1:$V$1,0))</f>
        <v>0</v>
      </c>
      <c r="X787" s="101">
        <f>INDEX('Tabla datos 1'!E787:V787,MATCH(DASHBOARD!$B$275,'Tabla datos 1'!$E$1:$V$1,0))</f>
        <v>0</v>
      </c>
      <c r="Y787" s="42"/>
      <c r="Z787" s="42"/>
      <c r="AA787" s="42"/>
      <c r="AB787" s="42"/>
      <c r="AC787" s="42"/>
      <c r="AD787" s="42"/>
      <c r="AE787" s="42"/>
      <c r="AF787" s="42"/>
      <c r="AG787" s="42"/>
      <c r="AH787" s="42"/>
      <c r="AI787" s="42"/>
    </row>
    <row r="788" spans="1:35" s="99" customFormat="1" ht="12.2" customHeight="1" x14ac:dyDescent="0.25">
      <c r="A788" s="82">
        <v>787</v>
      </c>
      <c r="B788" s="100">
        <f t="shared" si="12"/>
        <v>46125</v>
      </c>
      <c r="C788" s="105" t="s">
        <v>140</v>
      </c>
      <c r="D788" s="102">
        <v>2</v>
      </c>
      <c r="E788" s="107">
        <f>'BITÁCORA CALIDAD DE AGUA '!AZ300</f>
        <v>0</v>
      </c>
      <c r="F788" s="107">
        <f>'BITÁCORA CALIDAD DE AGUA '!BC300</f>
        <v>0</v>
      </c>
      <c r="G788" s="107">
        <f>'BITÁCORA CALIDAD DE AGUA '!BF300</f>
        <v>0</v>
      </c>
      <c r="H788" s="107">
        <f>'BITÁCORA CALIDAD DE AGUA '!BI300</f>
        <v>0</v>
      </c>
      <c r="I788" s="107">
        <f>'BITÁCORA CALIDAD DE AGUA '!BL300</f>
        <v>0</v>
      </c>
      <c r="J788" s="107">
        <f>'BITÁCORA CALIDAD DE AGUA '!BO300</f>
        <v>0</v>
      </c>
      <c r="K788" s="107">
        <f>'BITÁCORA CALIDAD DE AGUA '!BR300</f>
        <v>0</v>
      </c>
      <c r="L788" s="107">
        <f>'BITÁCORA CALIDAD DE AGUA '!BU300</f>
        <v>0</v>
      </c>
      <c r="M788" s="107">
        <f>'BITÁCORA CALIDAD DE AGUA '!BX300</f>
        <v>0</v>
      </c>
      <c r="N788" s="107">
        <f>'BITÁCORA CALIDAD DE AGUA '!CA300</f>
        <v>0</v>
      </c>
      <c r="O788" s="107">
        <f>'BITÁCORA CALIDAD DE AGUA '!CD300</f>
        <v>0</v>
      </c>
      <c r="P788" s="101">
        <f>'BITÁCORA CALIDAD DE AGUA '!CG300</f>
        <v>0</v>
      </c>
      <c r="Q788" s="101">
        <f>'BITÁCORA CALIDAD DE AGUA '!CJ300</f>
        <v>0</v>
      </c>
      <c r="R788" s="101">
        <f>'BITÁCORA CALIDAD DE AGUA '!CM300</f>
        <v>0</v>
      </c>
      <c r="S788" s="101">
        <f>'BITÁCORA CALIDAD DE AGUA '!CP300</f>
        <v>0</v>
      </c>
      <c r="T788" s="138"/>
      <c r="U788" s="138"/>
      <c r="V788" s="138"/>
      <c r="W788" s="101">
        <f>INDEX('Tabla datos 1'!E788:V788,MATCH(DASHBOARD!$B$96,'Tabla datos 1'!$E$1:$V$1,0))</f>
        <v>0</v>
      </c>
      <c r="X788" s="101">
        <f>INDEX('Tabla datos 1'!E788:V788,MATCH(DASHBOARD!$B$275,'Tabla datos 1'!$E$1:$V$1,0))</f>
        <v>0</v>
      </c>
      <c r="Y788" s="42"/>
      <c r="Z788" s="42"/>
      <c r="AA788" s="42"/>
      <c r="AB788" s="42"/>
      <c r="AC788" s="42"/>
      <c r="AD788" s="42"/>
      <c r="AE788" s="42"/>
      <c r="AF788" s="42"/>
      <c r="AG788" s="42"/>
      <c r="AH788" s="42"/>
      <c r="AI788" s="42"/>
    </row>
    <row r="789" spans="1:35" s="99" customFormat="1" ht="12.2" customHeight="1" x14ac:dyDescent="0.25">
      <c r="A789" s="82">
        <v>788</v>
      </c>
      <c r="B789" s="100">
        <f t="shared" si="12"/>
        <v>46125</v>
      </c>
      <c r="C789" s="105" t="s">
        <v>141</v>
      </c>
      <c r="D789" s="102">
        <v>2</v>
      </c>
      <c r="E789" s="107">
        <f>'BITÁCORA CALIDAD DE AGUA '!AZ301</f>
        <v>0</v>
      </c>
      <c r="F789" s="107">
        <f>'BITÁCORA CALIDAD DE AGUA '!BC301</f>
        <v>0</v>
      </c>
      <c r="G789" s="107">
        <f>'BITÁCORA CALIDAD DE AGUA '!BF301</f>
        <v>0</v>
      </c>
      <c r="H789" s="107">
        <f>'BITÁCORA CALIDAD DE AGUA '!BI301</f>
        <v>0</v>
      </c>
      <c r="I789" s="107">
        <f>'BITÁCORA CALIDAD DE AGUA '!BL301</f>
        <v>0</v>
      </c>
      <c r="J789" s="107">
        <f>'BITÁCORA CALIDAD DE AGUA '!BO301</f>
        <v>0</v>
      </c>
      <c r="K789" s="107">
        <f>'BITÁCORA CALIDAD DE AGUA '!BR301</f>
        <v>0</v>
      </c>
      <c r="L789" s="107">
        <f>'BITÁCORA CALIDAD DE AGUA '!BU301</f>
        <v>0</v>
      </c>
      <c r="M789" s="107">
        <f>'BITÁCORA CALIDAD DE AGUA '!BX301</f>
        <v>0</v>
      </c>
      <c r="N789" s="107">
        <f>'BITÁCORA CALIDAD DE AGUA '!CA301</f>
        <v>0</v>
      </c>
      <c r="O789" s="107">
        <f>'BITÁCORA CALIDAD DE AGUA '!CD301</f>
        <v>0</v>
      </c>
      <c r="P789" s="101">
        <f>'BITÁCORA CALIDAD DE AGUA '!CG301</f>
        <v>0</v>
      </c>
      <c r="Q789" s="101">
        <f>'BITÁCORA CALIDAD DE AGUA '!CJ301</f>
        <v>0</v>
      </c>
      <c r="R789" s="101">
        <f>'BITÁCORA CALIDAD DE AGUA '!CM301</f>
        <v>0</v>
      </c>
      <c r="S789" s="101">
        <f>'BITÁCORA CALIDAD DE AGUA '!CP301</f>
        <v>0</v>
      </c>
      <c r="T789" s="138"/>
      <c r="U789" s="138"/>
      <c r="V789" s="138"/>
      <c r="W789" s="101">
        <f>INDEX('Tabla datos 1'!E789:V789,MATCH(DASHBOARD!$B$96,'Tabla datos 1'!$E$1:$V$1,0))</f>
        <v>0</v>
      </c>
      <c r="X789" s="101">
        <f>INDEX('Tabla datos 1'!E789:V789,MATCH(DASHBOARD!$B$275,'Tabla datos 1'!$E$1:$V$1,0))</f>
        <v>0</v>
      </c>
      <c r="Y789" s="42"/>
      <c r="Z789" s="42"/>
      <c r="AA789" s="42"/>
      <c r="AB789" s="42"/>
      <c r="AC789" s="42"/>
      <c r="AD789" s="42"/>
      <c r="AE789" s="42"/>
      <c r="AF789" s="42"/>
      <c r="AG789" s="42"/>
      <c r="AH789" s="42"/>
      <c r="AI789" s="42"/>
    </row>
    <row r="790" spans="1:35" s="99" customFormat="1" ht="12.2" customHeight="1" x14ac:dyDescent="0.25">
      <c r="A790" s="82">
        <v>789</v>
      </c>
      <c r="B790" s="100">
        <f t="shared" si="12"/>
        <v>46125</v>
      </c>
      <c r="C790" s="105" t="s">
        <v>142</v>
      </c>
      <c r="D790" s="102">
        <v>2</v>
      </c>
      <c r="E790" s="107">
        <f>'BITÁCORA CALIDAD DE AGUA '!AZ302</f>
        <v>0</v>
      </c>
      <c r="F790" s="107">
        <f>'BITÁCORA CALIDAD DE AGUA '!BC302</f>
        <v>0</v>
      </c>
      <c r="G790" s="107">
        <f>'BITÁCORA CALIDAD DE AGUA '!BF302</f>
        <v>0</v>
      </c>
      <c r="H790" s="107">
        <f>'BITÁCORA CALIDAD DE AGUA '!BI302</f>
        <v>0</v>
      </c>
      <c r="I790" s="107">
        <f>'BITÁCORA CALIDAD DE AGUA '!BL302</f>
        <v>0</v>
      </c>
      <c r="J790" s="107">
        <f>'BITÁCORA CALIDAD DE AGUA '!BO302</f>
        <v>0</v>
      </c>
      <c r="K790" s="107">
        <f>'BITÁCORA CALIDAD DE AGUA '!BR302</f>
        <v>0</v>
      </c>
      <c r="L790" s="107">
        <f>'BITÁCORA CALIDAD DE AGUA '!BU302</f>
        <v>0</v>
      </c>
      <c r="M790" s="107">
        <f>'BITÁCORA CALIDAD DE AGUA '!BX302</f>
        <v>0</v>
      </c>
      <c r="N790" s="107">
        <f>'BITÁCORA CALIDAD DE AGUA '!CA302</f>
        <v>0</v>
      </c>
      <c r="O790" s="107">
        <f>'BITÁCORA CALIDAD DE AGUA '!CD302</f>
        <v>0</v>
      </c>
      <c r="P790" s="101">
        <f>'BITÁCORA CALIDAD DE AGUA '!CG302</f>
        <v>0</v>
      </c>
      <c r="Q790" s="101">
        <f>'BITÁCORA CALIDAD DE AGUA '!CJ302</f>
        <v>0</v>
      </c>
      <c r="R790" s="101">
        <f>'BITÁCORA CALIDAD DE AGUA '!CM302</f>
        <v>0</v>
      </c>
      <c r="S790" s="101">
        <f>'BITÁCORA CALIDAD DE AGUA '!CP302</f>
        <v>0</v>
      </c>
      <c r="T790" s="138"/>
      <c r="U790" s="138"/>
      <c r="V790" s="138"/>
      <c r="W790" s="101">
        <f>INDEX('Tabla datos 1'!E790:V790,MATCH(DASHBOARD!$B$96,'Tabla datos 1'!$E$1:$V$1,0))</f>
        <v>0</v>
      </c>
      <c r="X790" s="101">
        <f>INDEX('Tabla datos 1'!E790:V790,MATCH(DASHBOARD!$B$275,'Tabla datos 1'!$E$1:$V$1,0))</f>
        <v>0</v>
      </c>
      <c r="Y790" s="42"/>
      <c r="Z790" s="42"/>
      <c r="AA790" s="42"/>
      <c r="AB790" s="42"/>
      <c r="AC790" s="42"/>
      <c r="AD790" s="42"/>
      <c r="AE790" s="42"/>
      <c r="AF790" s="42"/>
      <c r="AG790" s="42"/>
      <c r="AH790" s="42"/>
      <c r="AI790" s="42"/>
    </row>
    <row r="791" spans="1:35" s="99" customFormat="1" ht="12.2" customHeight="1" x14ac:dyDescent="0.25">
      <c r="A791" s="82">
        <v>790</v>
      </c>
      <c r="B791" s="100">
        <f t="shared" si="12"/>
        <v>46125</v>
      </c>
      <c r="C791" s="105" t="s">
        <v>143</v>
      </c>
      <c r="D791" s="102">
        <v>2</v>
      </c>
      <c r="E791" s="107">
        <f>'BITÁCORA CALIDAD DE AGUA '!AZ303</f>
        <v>0</v>
      </c>
      <c r="F791" s="107">
        <f>'BITÁCORA CALIDAD DE AGUA '!BC303</f>
        <v>0</v>
      </c>
      <c r="G791" s="107">
        <f>'BITÁCORA CALIDAD DE AGUA '!BF303</f>
        <v>0</v>
      </c>
      <c r="H791" s="107">
        <f>'BITÁCORA CALIDAD DE AGUA '!BI303</f>
        <v>0</v>
      </c>
      <c r="I791" s="107">
        <f>'BITÁCORA CALIDAD DE AGUA '!BL303</f>
        <v>0</v>
      </c>
      <c r="J791" s="107">
        <f>'BITÁCORA CALIDAD DE AGUA '!BO303</f>
        <v>0</v>
      </c>
      <c r="K791" s="107">
        <f>'BITÁCORA CALIDAD DE AGUA '!BR303</f>
        <v>0</v>
      </c>
      <c r="L791" s="107">
        <f>'BITÁCORA CALIDAD DE AGUA '!BU303</f>
        <v>0</v>
      </c>
      <c r="M791" s="107">
        <f>'BITÁCORA CALIDAD DE AGUA '!BX303</f>
        <v>0</v>
      </c>
      <c r="N791" s="107">
        <f>'BITÁCORA CALIDAD DE AGUA '!CA303</f>
        <v>0</v>
      </c>
      <c r="O791" s="107">
        <f>'BITÁCORA CALIDAD DE AGUA '!CD303</f>
        <v>0</v>
      </c>
      <c r="P791" s="101">
        <f>'BITÁCORA CALIDAD DE AGUA '!CG303</f>
        <v>0</v>
      </c>
      <c r="Q791" s="101">
        <f>'BITÁCORA CALIDAD DE AGUA '!CJ303</f>
        <v>0</v>
      </c>
      <c r="R791" s="101">
        <f>'BITÁCORA CALIDAD DE AGUA '!CM303</f>
        <v>0</v>
      </c>
      <c r="S791" s="101">
        <f>'BITÁCORA CALIDAD DE AGUA '!CP303</f>
        <v>0</v>
      </c>
      <c r="T791" s="138"/>
      <c r="U791" s="138"/>
      <c r="V791" s="138"/>
      <c r="W791" s="101">
        <f>INDEX('Tabla datos 1'!E791:V791,MATCH(DASHBOARD!$B$96,'Tabla datos 1'!$E$1:$V$1,0))</f>
        <v>0</v>
      </c>
      <c r="X791" s="101">
        <f>INDEX('Tabla datos 1'!E791:V791,MATCH(DASHBOARD!$B$275,'Tabla datos 1'!$E$1:$V$1,0))</f>
        <v>0</v>
      </c>
      <c r="Y791" s="42"/>
      <c r="Z791" s="42"/>
      <c r="AA791" s="42"/>
      <c r="AB791" s="42"/>
      <c r="AC791" s="42"/>
      <c r="AD791" s="42"/>
      <c r="AE791" s="42"/>
      <c r="AF791" s="42"/>
      <c r="AG791" s="42"/>
      <c r="AH791" s="42"/>
      <c r="AI791" s="42"/>
    </row>
    <row r="792" spans="1:35" s="99" customFormat="1" ht="12.2" customHeight="1" x14ac:dyDescent="0.25">
      <c r="A792" s="82">
        <v>791</v>
      </c>
      <c r="B792" s="100">
        <f t="shared" si="12"/>
        <v>46125</v>
      </c>
      <c r="C792" s="105" t="s">
        <v>144</v>
      </c>
      <c r="D792" s="102">
        <v>2</v>
      </c>
      <c r="E792" s="107">
        <f>'BITÁCORA CALIDAD DE AGUA '!AZ304</f>
        <v>0</v>
      </c>
      <c r="F792" s="107">
        <f>'BITÁCORA CALIDAD DE AGUA '!BC304</f>
        <v>0</v>
      </c>
      <c r="G792" s="107">
        <f>'BITÁCORA CALIDAD DE AGUA '!BF304</f>
        <v>0</v>
      </c>
      <c r="H792" s="107">
        <f>'BITÁCORA CALIDAD DE AGUA '!BI304</f>
        <v>0</v>
      </c>
      <c r="I792" s="107">
        <f>'BITÁCORA CALIDAD DE AGUA '!BL304</f>
        <v>0</v>
      </c>
      <c r="J792" s="107">
        <f>'BITÁCORA CALIDAD DE AGUA '!BO304</f>
        <v>0</v>
      </c>
      <c r="K792" s="107">
        <f>'BITÁCORA CALIDAD DE AGUA '!BR304</f>
        <v>0</v>
      </c>
      <c r="L792" s="107">
        <f>'BITÁCORA CALIDAD DE AGUA '!BU304</f>
        <v>0</v>
      </c>
      <c r="M792" s="107">
        <f>'BITÁCORA CALIDAD DE AGUA '!BX304</f>
        <v>0</v>
      </c>
      <c r="N792" s="107">
        <f>'BITÁCORA CALIDAD DE AGUA '!CA304</f>
        <v>0</v>
      </c>
      <c r="O792" s="107">
        <f>'BITÁCORA CALIDAD DE AGUA '!CD304</f>
        <v>0</v>
      </c>
      <c r="P792" s="101">
        <f>'BITÁCORA CALIDAD DE AGUA '!CG304</f>
        <v>0</v>
      </c>
      <c r="Q792" s="101">
        <f>'BITÁCORA CALIDAD DE AGUA '!CJ304</f>
        <v>0</v>
      </c>
      <c r="R792" s="101">
        <f>'BITÁCORA CALIDAD DE AGUA '!CM304</f>
        <v>0</v>
      </c>
      <c r="S792" s="101">
        <f>'BITÁCORA CALIDAD DE AGUA '!CP304</f>
        <v>0</v>
      </c>
      <c r="T792" s="138"/>
      <c r="U792" s="138"/>
      <c r="V792" s="138"/>
      <c r="W792" s="101">
        <f>INDEX('Tabla datos 1'!E792:V792,MATCH(DASHBOARD!$B$96,'Tabla datos 1'!$E$1:$V$1,0))</f>
        <v>0</v>
      </c>
      <c r="X792" s="101">
        <f>INDEX('Tabla datos 1'!E792:V792,MATCH(DASHBOARD!$B$275,'Tabla datos 1'!$E$1:$V$1,0))</f>
        <v>0</v>
      </c>
      <c r="Y792" s="42"/>
      <c r="Z792" s="42"/>
      <c r="AA792" s="42"/>
      <c r="AB792" s="42"/>
      <c r="AC792" s="42"/>
      <c r="AD792" s="42"/>
      <c r="AE792" s="42"/>
      <c r="AF792" s="42"/>
      <c r="AG792" s="42"/>
      <c r="AH792" s="42"/>
      <c r="AI792" s="42"/>
    </row>
    <row r="793" spans="1:35" s="99" customFormat="1" ht="12.2" customHeight="1" x14ac:dyDescent="0.25">
      <c r="A793" s="82">
        <v>792</v>
      </c>
      <c r="B793" s="100">
        <f t="shared" si="12"/>
        <v>46125</v>
      </c>
      <c r="C793" s="105" t="s">
        <v>145</v>
      </c>
      <c r="D793" s="102">
        <v>2</v>
      </c>
      <c r="E793" s="107">
        <f>'BITÁCORA CALIDAD DE AGUA '!AZ305</f>
        <v>0</v>
      </c>
      <c r="F793" s="107">
        <f>'BITÁCORA CALIDAD DE AGUA '!BC305</f>
        <v>0</v>
      </c>
      <c r="G793" s="107">
        <f>'BITÁCORA CALIDAD DE AGUA '!BF305</f>
        <v>0</v>
      </c>
      <c r="H793" s="107">
        <f>'BITÁCORA CALIDAD DE AGUA '!BI305</f>
        <v>0</v>
      </c>
      <c r="I793" s="107">
        <f>'BITÁCORA CALIDAD DE AGUA '!BL305</f>
        <v>0</v>
      </c>
      <c r="J793" s="107">
        <f>'BITÁCORA CALIDAD DE AGUA '!BO305</f>
        <v>0</v>
      </c>
      <c r="K793" s="107">
        <f>'BITÁCORA CALIDAD DE AGUA '!BR305</f>
        <v>0</v>
      </c>
      <c r="L793" s="107">
        <f>'BITÁCORA CALIDAD DE AGUA '!BU305</f>
        <v>0</v>
      </c>
      <c r="M793" s="107">
        <f>'BITÁCORA CALIDAD DE AGUA '!BX305</f>
        <v>0</v>
      </c>
      <c r="N793" s="107">
        <f>'BITÁCORA CALIDAD DE AGUA '!CA305</f>
        <v>0</v>
      </c>
      <c r="O793" s="107">
        <f>'BITÁCORA CALIDAD DE AGUA '!CD305</f>
        <v>0</v>
      </c>
      <c r="P793" s="101">
        <f>'BITÁCORA CALIDAD DE AGUA '!CG305</f>
        <v>0</v>
      </c>
      <c r="Q793" s="101">
        <f>'BITÁCORA CALIDAD DE AGUA '!CJ305</f>
        <v>0</v>
      </c>
      <c r="R793" s="101">
        <f>'BITÁCORA CALIDAD DE AGUA '!CM305</f>
        <v>0</v>
      </c>
      <c r="S793" s="101">
        <f>'BITÁCORA CALIDAD DE AGUA '!CP305</f>
        <v>0</v>
      </c>
      <c r="T793" s="138"/>
      <c r="U793" s="138"/>
      <c r="V793" s="138"/>
      <c r="W793" s="101">
        <f>INDEX('Tabla datos 1'!E793:V793,MATCH(DASHBOARD!$B$96,'Tabla datos 1'!$E$1:$V$1,0))</f>
        <v>0</v>
      </c>
      <c r="X793" s="101">
        <f>INDEX('Tabla datos 1'!E793:V793,MATCH(DASHBOARD!$B$275,'Tabla datos 1'!$E$1:$V$1,0))</f>
        <v>0</v>
      </c>
      <c r="Y793" s="42"/>
      <c r="Z793" s="42"/>
      <c r="AA793" s="42"/>
      <c r="AB793" s="42"/>
      <c r="AC793" s="42"/>
      <c r="AD793" s="42"/>
      <c r="AE793" s="42"/>
      <c r="AF793" s="42"/>
      <c r="AG793" s="42"/>
      <c r="AH793" s="42"/>
      <c r="AI793" s="42"/>
    </row>
    <row r="794" spans="1:35" s="99" customFormat="1" ht="12.2" customHeight="1" x14ac:dyDescent="0.25">
      <c r="A794" s="82">
        <v>793</v>
      </c>
      <c r="B794" s="100">
        <f t="shared" si="12"/>
        <v>46125</v>
      </c>
      <c r="C794" s="105" t="s">
        <v>146</v>
      </c>
      <c r="D794" s="102">
        <v>2</v>
      </c>
      <c r="E794" s="107">
        <f>'BITÁCORA CALIDAD DE AGUA '!AZ306</f>
        <v>0</v>
      </c>
      <c r="F794" s="107">
        <f>'BITÁCORA CALIDAD DE AGUA '!BC306</f>
        <v>0</v>
      </c>
      <c r="G794" s="107">
        <f>'BITÁCORA CALIDAD DE AGUA '!BF306</f>
        <v>0</v>
      </c>
      <c r="H794" s="107">
        <f>'BITÁCORA CALIDAD DE AGUA '!BI306</f>
        <v>0</v>
      </c>
      <c r="I794" s="107">
        <f>'BITÁCORA CALIDAD DE AGUA '!BL306</f>
        <v>0</v>
      </c>
      <c r="J794" s="107">
        <f>'BITÁCORA CALIDAD DE AGUA '!BO306</f>
        <v>0</v>
      </c>
      <c r="K794" s="107">
        <f>'BITÁCORA CALIDAD DE AGUA '!BR306</f>
        <v>0</v>
      </c>
      <c r="L794" s="107">
        <f>'BITÁCORA CALIDAD DE AGUA '!BU306</f>
        <v>0</v>
      </c>
      <c r="M794" s="107">
        <f>'BITÁCORA CALIDAD DE AGUA '!BX306</f>
        <v>0</v>
      </c>
      <c r="N794" s="107">
        <f>'BITÁCORA CALIDAD DE AGUA '!CA306</f>
        <v>0</v>
      </c>
      <c r="O794" s="107">
        <f>'BITÁCORA CALIDAD DE AGUA '!CD306</f>
        <v>0</v>
      </c>
      <c r="P794" s="101">
        <f>'BITÁCORA CALIDAD DE AGUA '!CG306</f>
        <v>0</v>
      </c>
      <c r="Q794" s="101">
        <f>'BITÁCORA CALIDAD DE AGUA '!CJ306</f>
        <v>0</v>
      </c>
      <c r="R794" s="101">
        <f>'BITÁCORA CALIDAD DE AGUA '!CM306</f>
        <v>0</v>
      </c>
      <c r="S794" s="101">
        <f>'BITÁCORA CALIDAD DE AGUA '!CP306</f>
        <v>0</v>
      </c>
      <c r="T794" s="138"/>
      <c r="U794" s="138"/>
      <c r="V794" s="138"/>
      <c r="W794" s="101">
        <f>INDEX('Tabla datos 1'!E794:V794,MATCH(DASHBOARD!$B$96,'Tabla datos 1'!$E$1:$V$1,0))</f>
        <v>0</v>
      </c>
      <c r="X794" s="101">
        <f>INDEX('Tabla datos 1'!E794:V794,MATCH(DASHBOARD!$B$275,'Tabla datos 1'!$E$1:$V$1,0))</f>
        <v>0</v>
      </c>
      <c r="Y794" s="42"/>
      <c r="Z794" s="42"/>
      <c r="AA794" s="42"/>
      <c r="AB794" s="42"/>
      <c r="AC794" s="42"/>
      <c r="AD794" s="42"/>
      <c r="AE794" s="42"/>
      <c r="AF794" s="42"/>
      <c r="AG794" s="42"/>
      <c r="AH794" s="42"/>
      <c r="AI794" s="42"/>
    </row>
    <row r="795" spans="1:35" s="99" customFormat="1" x14ac:dyDescent="0.25">
      <c r="A795" s="82">
        <v>794</v>
      </c>
      <c r="B795" s="100">
        <f t="shared" si="12"/>
        <v>46125</v>
      </c>
      <c r="C795" s="105" t="s">
        <v>147</v>
      </c>
      <c r="D795" s="102">
        <v>2</v>
      </c>
      <c r="E795" s="107">
        <f>'BITÁCORA CALIDAD DE AGUA '!AZ307</f>
        <v>0</v>
      </c>
      <c r="F795" s="107">
        <f>'BITÁCORA CALIDAD DE AGUA '!BC307</f>
        <v>0</v>
      </c>
      <c r="G795" s="107">
        <f>'BITÁCORA CALIDAD DE AGUA '!BF307</f>
        <v>0</v>
      </c>
      <c r="H795" s="107">
        <f>'BITÁCORA CALIDAD DE AGUA '!BI307</f>
        <v>0</v>
      </c>
      <c r="I795" s="107">
        <f>'BITÁCORA CALIDAD DE AGUA '!BL307</f>
        <v>0</v>
      </c>
      <c r="J795" s="107">
        <f>'BITÁCORA CALIDAD DE AGUA '!BO307</f>
        <v>0</v>
      </c>
      <c r="K795" s="107">
        <f>'BITÁCORA CALIDAD DE AGUA '!BR307</f>
        <v>0</v>
      </c>
      <c r="L795" s="107">
        <f>'BITÁCORA CALIDAD DE AGUA '!BU307</f>
        <v>0</v>
      </c>
      <c r="M795" s="107">
        <f>'BITÁCORA CALIDAD DE AGUA '!BX307</f>
        <v>0</v>
      </c>
      <c r="N795" s="107">
        <f>'BITÁCORA CALIDAD DE AGUA '!CA307</f>
        <v>0</v>
      </c>
      <c r="O795" s="107">
        <f>'BITÁCORA CALIDAD DE AGUA '!CD307</f>
        <v>0</v>
      </c>
      <c r="P795" s="101">
        <f>'BITÁCORA CALIDAD DE AGUA '!CG307</f>
        <v>0</v>
      </c>
      <c r="Q795" s="101">
        <f>'BITÁCORA CALIDAD DE AGUA '!CJ307</f>
        <v>0</v>
      </c>
      <c r="R795" s="101">
        <f>'BITÁCORA CALIDAD DE AGUA '!CM307</f>
        <v>0</v>
      </c>
      <c r="S795" s="101">
        <f>'BITÁCORA CALIDAD DE AGUA '!CP307</f>
        <v>0</v>
      </c>
      <c r="T795" s="138"/>
      <c r="U795" s="138"/>
      <c r="V795" s="138"/>
      <c r="W795" s="101">
        <f>INDEX('Tabla datos 1'!E795:V795,MATCH(DASHBOARD!$B$96,'Tabla datos 1'!$E$1:$V$1,0))</f>
        <v>0</v>
      </c>
      <c r="X795" s="101">
        <f>INDEX('Tabla datos 1'!E795:V795,MATCH(DASHBOARD!$B$275,'Tabla datos 1'!$E$1:$V$1,0))</f>
        <v>0</v>
      </c>
      <c r="Y795" s="42"/>
      <c r="Z795" s="42"/>
      <c r="AA795" s="42"/>
      <c r="AB795" s="42"/>
      <c r="AC795" s="42"/>
      <c r="AD795" s="42"/>
      <c r="AE795" s="42"/>
      <c r="AF795" s="42"/>
      <c r="AG795" s="42"/>
      <c r="AH795" s="42"/>
      <c r="AI795" s="42"/>
    </row>
    <row r="796" spans="1:35" s="99" customFormat="1" x14ac:dyDescent="0.25">
      <c r="A796" s="82">
        <v>795</v>
      </c>
      <c r="B796" s="100">
        <f t="shared" si="12"/>
        <v>46125</v>
      </c>
      <c r="C796" s="105" t="s">
        <v>148</v>
      </c>
      <c r="D796" s="102">
        <v>2</v>
      </c>
      <c r="E796" s="107">
        <f>'BITÁCORA CALIDAD DE AGUA '!AZ308</f>
        <v>0</v>
      </c>
      <c r="F796" s="107">
        <f>'BITÁCORA CALIDAD DE AGUA '!BC308</f>
        <v>0</v>
      </c>
      <c r="G796" s="107">
        <f>'BITÁCORA CALIDAD DE AGUA '!BF308</f>
        <v>0</v>
      </c>
      <c r="H796" s="107">
        <f>'BITÁCORA CALIDAD DE AGUA '!BI308</f>
        <v>0</v>
      </c>
      <c r="I796" s="107">
        <f>'BITÁCORA CALIDAD DE AGUA '!BL308</f>
        <v>0</v>
      </c>
      <c r="J796" s="107">
        <f>'BITÁCORA CALIDAD DE AGUA '!BO308</f>
        <v>0</v>
      </c>
      <c r="K796" s="107">
        <f>'BITÁCORA CALIDAD DE AGUA '!BR308</f>
        <v>0</v>
      </c>
      <c r="L796" s="107">
        <f>'BITÁCORA CALIDAD DE AGUA '!BU308</f>
        <v>0</v>
      </c>
      <c r="M796" s="107">
        <f>'BITÁCORA CALIDAD DE AGUA '!BX308</f>
        <v>0</v>
      </c>
      <c r="N796" s="107">
        <f>'BITÁCORA CALIDAD DE AGUA '!CA308</f>
        <v>0</v>
      </c>
      <c r="O796" s="107">
        <f>'BITÁCORA CALIDAD DE AGUA '!CD308</f>
        <v>0</v>
      </c>
      <c r="P796" s="101">
        <f>'BITÁCORA CALIDAD DE AGUA '!CG308</f>
        <v>0</v>
      </c>
      <c r="Q796" s="101">
        <f>'BITÁCORA CALIDAD DE AGUA '!CJ308</f>
        <v>0</v>
      </c>
      <c r="R796" s="101">
        <f>'BITÁCORA CALIDAD DE AGUA '!CM308</f>
        <v>0</v>
      </c>
      <c r="S796" s="101">
        <f>'BITÁCORA CALIDAD DE AGUA '!CP308</f>
        <v>0</v>
      </c>
      <c r="T796" s="138"/>
      <c r="U796" s="138"/>
      <c r="V796" s="138"/>
      <c r="W796" s="101">
        <f>INDEX('Tabla datos 1'!E796:V796,MATCH(DASHBOARD!$B$96,'Tabla datos 1'!$E$1:$V$1,0))</f>
        <v>0</v>
      </c>
      <c r="X796" s="101">
        <f>INDEX('Tabla datos 1'!E796:V796,MATCH(DASHBOARD!$B$275,'Tabla datos 1'!$E$1:$V$1,0))</f>
        <v>0</v>
      </c>
      <c r="Y796" s="42"/>
      <c r="Z796" s="42"/>
      <c r="AA796" s="42"/>
      <c r="AB796" s="42"/>
      <c r="AC796" s="42"/>
      <c r="AD796" s="42"/>
      <c r="AE796" s="42"/>
      <c r="AF796" s="42"/>
      <c r="AG796" s="42"/>
      <c r="AH796" s="42"/>
      <c r="AI796" s="42"/>
    </row>
    <row r="797" spans="1:35" s="99" customFormat="1" x14ac:dyDescent="0.25">
      <c r="A797" s="82">
        <v>796</v>
      </c>
      <c r="B797" s="100">
        <f t="shared" si="12"/>
        <v>46125</v>
      </c>
      <c r="C797" s="105" t="s">
        <v>149</v>
      </c>
      <c r="D797" s="102">
        <v>2</v>
      </c>
      <c r="E797" s="107">
        <f>'BITÁCORA CALIDAD DE AGUA '!AZ309</f>
        <v>2310</v>
      </c>
      <c r="F797" s="107">
        <f>'BITÁCORA CALIDAD DE AGUA '!BC309</f>
        <v>4160</v>
      </c>
      <c r="G797" s="107">
        <f>'BITÁCORA CALIDAD DE AGUA '!BF309</f>
        <v>1136</v>
      </c>
      <c r="H797" s="107">
        <f>'BITÁCORA CALIDAD DE AGUA '!BI309</f>
        <v>0</v>
      </c>
      <c r="I797" s="107">
        <f>'BITÁCORA CALIDAD DE AGUA '!BL309</f>
        <v>0</v>
      </c>
      <c r="J797" s="107">
        <f>'BITÁCORA CALIDAD DE AGUA '!BO309</f>
        <v>0</v>
      </c>
      <c r="K797" s="107">
        <f>'BITÁCORA CALIDAD DE AGUA '!BR309</f>
        <v>0</v>
      </c>
      <c r="L797" s="107">
        <f>'BITÁCORA CALIDAD DE AGUA '!BU309</f>
        <v>5140</v>
      </c>
      <c r="M797" s="107">
        <f>'BITÁCORA CALIDAD DE AGUA '!BX309</f>
        <v>5030</v>
      </c>
      <c r="N797" s="107">
        <f>'BITÁCORA CALIDAD DE AGUA '!CA309</f>
        <v>9810</v>
      </c>
      <c r="O797" s="107">
        <f>'BITÁCORA CALIDAD DE AGUA '!CD309</f>
        <v>0</v>
      </c>
      <c r="P797" s="101">
        <f>'BITÁCORA CALIDAD DE AGUA '!CG309</f>
        <v>0</v>
      </c>
      <c r="Q797" s="101">
        <f>'BITÁCORA CALIDAD DE AGUA '!CJ309</f>
        <v>0</v>
      </c>
      <c r="R797" s="101">
        <f>'BITÁCORA CALIDAD DE AGUA '!CM309</f>
        <v>0</v>
      </c>
      <c r="S797" s="101">
        <f>'BITÁCORA CALIDAD DE AGUA '!CP309</f>
        <v>0</v>
      </c>
      <c r="T797" s="138"/>
      <c r="U797" s="138"/>
      <c r="V797" s="138"/>
      <c r="W797" s="101">
        <f>INDEX('Tabla datos 1'!E797:V797,MATCH(DASHBOARD!$B$96,'Tabla datos 1'!$E$1:$V$1,0))</f>
        <v>1136</v>
      </c>
      <c r="X797" s="101">
        <f>INDEX('Tabla datos 1'!E797:V797,MATCH(DASHBOARD!$B$275,'Tabla datos 1'!$E$1:$V$1,0))</f>
        <v>1136</v>
      </c>
      <c r="Y797" s="42"/>
      <c r="Z797" s="42"/>
      <c r="AA797" s="42"/>
      <c r="AB797" s="42"/>
      <c r="AC797" s="42"/>
      <c r="AD797" s="42"/>
      <c r="AE797" s="42"/>
      <c r="AF797" s="42"/>
      <c r="AG797" s="42"/>
      <c r="AH797" s="42"/>
      <c r="AI797" s="42"/>
    </row>
    <row r="798" spans="1:35" s="99" customFormat="1" x14ac:dyDescent="0.25">
      <c r="A798" s="82">
        <v>797</v>
      </c>
      <c r="B798" s="100">
        <f t="shared" si="12"/>
        <v>46125</v>
      </c>
      <c r="C798" s="105" t="s">
        <v>150</v>
      </c>
      <c r="D798" s="102">
        <v>2</v>
      </c>
      <c r="E798" s="107">
        <f>'BITÁCORA CALIDAD DE AGUA '!AZ310</f>
        <v>2429</v>
      </c>
      <c r="F798" s="107">
        <f>'BITÁCORA CALIDAD DE AGUA '!BC310</f>
        <v>6742</v>
      </c>
      <c r="G798" s="107">
        <f>'BITÁCORA CALIDAD DE AGUA '!BF310</f>
        <v>831</v>
      </c>
      <c r="H798" s="107">
        <f>'BITÁCORA CALIDAD DE AGUA '!BI310</f>
        <v>0</v>
      </c>
      <c r="I798" s="107">
        <f>'BITÁCORA CALIDAD DE AGUA '!BL310</f>
        <v>0</v>
      </c>
      <c r="J798" s="107">
        <f>'BITÁCORA CALIDAD DE AGUA '!BO310</f>
        <v>0</v>
      </c>
      <c r="K798" s="107">
        <f>'BITÁCORA CALIDAD DE AGUA '!BR310</f>
        <v>0</v>
      </c>
      <c r="L798" s="107">
        <f>'BITÁCORA CALIDAD DE AGUA '!BU310</f>
        <v>797</v>
      </c>
      <c r="M798" s="107">
        <f>'BITÁCORA CALIDAD DE AGUA '!BX310</f>
        <v>880</v>
      </c>
      <c r="N798" s="107">
        <f>'BITÁCORA CALIDAD DE AGUA '!CA310</f>
        <v>2130</v>
      </c>
      <c r="O798" s="107">
        <f>'BITÁCORA CALIDAD DE AGUA '!CD310</f>
        <v>0</v>
      </c>
      <c r="P798" s="101">
        <f>'BITÁCORA CALIDAD DE AGUA '!CG310</f>
        <v>0</v>
      </c>
      <c r="Q798" s="101">
        <f>'BITÁCORA CALIDAD DE AGUA '!CJ310</f>
        <v>0</v>
      </c>
      <c r="R798" s="101">
        <f>'BITÁCORA CALIDAD DE AGUA '!CM310</f>
        <v>0</v>
      </c>
      <c r="S798" s="101">
        <f>'BITÁCORA CALIDAD DE AGUA '!CP310</f>
        <v>0</v>
      </c>
      <c r="T798" s="138"/>
      <c r="U798" s="138"/>
      <c r="V798" s="138"/>
      <c r="W798" s="101">
        <f>INDEX('Tabla datos 1'!E798:V798,MATCH(DASHBOARD!$B$96,'Tabla datos 1'!$E$1:$V$1,0))</f>
        <v>831</v>
      </c>
      <c r="X798" s="101">
        <f>INDEX('Tabla datos 1'!E798:V798,MATCH(DASHBOARD!$B$275,'Tabla datos 1'!$E$1:$V$1,0))</f>
        <v>831</v>
      </c>
      <c r="Y798" s="42"/>
      <c r="Z798" s="42"/>
      <c r="AA798" s="42"/>
      <c r="AB798" s="42"/>
      <c r="AC798" s="42"/>
      <c r="AD798" s="42"/>
      <c r="AE798" s="42"/>
      <c r="AF798" s="42"/>
      <c r="AG798" s="42"/>
      <c r="AH798" s="42"/>
      <c r="AI798" s="42"/>
    </row>
    <row r="799" spans="1:35" s="112" customFormat="1" ht="15.75" thickBot="1" x14ac:dyDescent="0.3">
      <c r="A799" s="82">
        <v>798</v>
      </c>
      <c r="B799" s="100">
        <f t="shared" si="12"/>
        <v>46125</v>
      </c>
      <c r="C799" s="108" t="s">
        <v>151</v>
      </c>
      <c r="D799" s="109">
        <v>2</v>
      </c>
      <c r="E799" s="110">
        <f>'BITÁCORA CALIDAD DE AGUA '!AZ311</f>
        <v>0</v>
      </c>
      <c r="F799" s="110">
        <f>'BITÁCORA CALIDAD DE AGUA '!BC311</f>
        <v>0</v>
      </c>
      <c r="G799" s="110">
        <f>'BITÁCORA CALIDAD DE AGUA '!BF311</f>
        <v>0</v>
      </c>
      <c r="H799" s="110">
        <f>'BITÁCORA CALIDAD DE AGUA '!BI311</f>
        <v>0</v>
      </c>
      <c r="I799" s="110">
        <f>'BITÁCORA CALIDAD DE AGUA '!BL311</f>
        <v>0</v>
      </c>
      <c r="J799" s="110">
        <f>'BITÁCORA CALIDAD DE AGUA '!BO311</f>
        <v>0</v>
      </c>
      <c r="K799" s="110">
        <f>'BITÁCORA CALIDAD DE AGUA '!BR311</f>
        <v>0</v>
      </c>
      <c r="L799" s="110">
        <f>'BITÁCORA CALIDAD DE AGUA '!BU311</f>
        <v>0</v>
      </c>
      <c r="M799" s="110">
        <f>'BITÁCORA CALIDAD DE AGUA '!BX311</f>
        <v>0</v>
      </c>
      <c r="N799" s="110">
        <f>'BITÁCORA CALIDAD DE AGUA '!CA311</f>
        <v>0</v>
      </c>
      <c r="O799" s="110">
        <f>'BITÁCORA CALIDAD DE AGUA '!CD311</f>
        <v>0</v>
      </c>
      <c r="P799" s="111">
        <f>'BITÁCORA CALIDAD DE AGUA '!CG311</f>
        <v>0</v>
      </c>
      <c r="Q799" s="111">
        <f>'BITÁCORA CALIDAD DE AGUA '!CJ311</f>
        <v>0</v>
      </c>
      <c r="R799" s="111">
        <f>'BITÁCORA CALIDAD DE AGUA '!CM311</f>
        <v>0</v>
      </c>
      <c r="S799" s="111">
        <f>'BITÁCORA CALIDAD DE AGUA '!CP311</f>
        <v>0</v>
      </c>
      <c r="T799" s="139"/>
      <c r="U799" s="139"/>
      <c r="V799" s="139"/>
      <c r="W799" s="111">
        <f>INDEX('Tabla datos 1'!E799:V799,MATCH(DASHBOARD!$B$96,'Tabla datos 1'!$E$1:$V$1,0))</f>
        <v>0</v>
      </c>
      <c r="X799" s="111">
        <f>INDEX('Tabla datos 1'!E799:V799,MATCH(DASHBOARD!$B$275,'Tabla datos 1'!$E$1:$V$1,0))</f>
        <v>0</v>
      </c>
      <c r="Y799" s="42"/>
      <c r="Z799" s="42"/>
      <c r="AA799" s="42"/>
      <c r="AB799" s="42"/>
      <c r="AC799" s="42"/>
      <c r="AD799" s="42"/>
      <c r="AE799" s="42"/>
      <c r="AF799" s="42"/>
      <c r="AG799" s="42"/>
      <c r="AH799" s="42"/>
      <c r="AI799" s="42"/>
    </row>
    <row r="800" spans="1:35" s="119" customFormat="1" ht="12.2" customHeight="1" x14ac:dyDescent="0.25">
      <c r="A800" s="82">
        <v>799</v>
      </c>
      <c r="B800" s="121">
        <f t="shared" si="12"/>
        <v>46125</v>
      </c>
      <c r="C800" s="113" t="s">
        <v>132</v>
      </c>
      <c r="D800" s="118">
        <v>3</v>
      </c>
      <c r="E800" s="120">
        <f>'BITÁCORA CALIDAD DE AGUA '!BA291</f>
        <v>33.6</v>
      </c>
      <c r="F800" s="120">
        <f>'BITÁCORA CALIDAD DE AGUA '!BD291</f>
        <v>34.1</v>
      </c>
      <c r="G800" s="120">
        <f>'BITÁCORA CALIDAD DE AGUA '!BG291</f>
        <v>26.1</v>
      </c>
      <c r="H800" s="120">
        <f>'BITÁCORA CALIDAD DE AGUA '!BJ291</f>
        <v>0</v>
      </c>
      <c r="I800" s="120">
        <f>'BITÁCORA CALIDAD DE AGUA '!BM291</f>
        <v>0</v>
      </c>
      <c r="J800" s="120">
        <f>'BITÁCORA CALIDAD DE AGUA '!BP291</f>
        <v>30.1</v>
      </c>
      <c r="K800" s="120">
        <f>'BITÁCORA CALIDAD DE AGUA '!BE1597</f>
        <v>0</v>
      </c>
      <c r="L800" s="120">
        <f>'BITÁCORA CALIDAD DE AGUA '!BV291</f>
        <v>30.4</v>
      </c>
      <c r="M800" s="120">
        <f>'BITÁCORA CALIDAD DE AGUA '!BY291</f>
        <v>31</v>
      </c>
      <c r="N800" s="120">
        <f>'BITÁCORA CALIDAD DE AGUA '!CB291</f>
        <v>30.6</v>
      </c>
      <c r="O800" s="120">
        <f>'BITÁCORA CALIDAD DE AGUA '!CE291</f>
        <v>0</v>
      </c>
      <c r="P800" s="113">
        <f>'BITÁCORA CALIDAD DE AGUA '!CH291</f>
        <v>0</v>
      </c>
      <c r="Q800" s="113">
        <f>'BITÁCORA CALIDAD DE AGUA '!CK291</f>
        <v>0</v>
      </c>
      <c r="R800" s="113">
        <f>'BITÁCORA CALIDAD DE AGUA '!CN291</f>
        <v>0</v>
      </c>
      <c r="S800" s="113">
        <f>'BITÁCORA CALIDAD DE AGUA '!CQ291</f>
        <v>0</v>
      </c>
      <c r="T800" s="140"/>
      <c r="U800" s="140"/>
      <c r="V800" s="140"/>
      <c r="W800" s="113">
        <f>INDEX('Tabla datos 1'!E800:V800,MATCH(DASHBOARD!$B$96,'Tabla datos 1'!$E$1:$V$1,0))</f>
        <v>26.1</v>
      </c>
      <c r="X800" s="113">
        <f>INDEX('Tabla datos 1'!E800:V800,MATCH(DASHBOARD!$B$275,'Tabla datos 1'!$E$1:$V$1,0))</f>
        <v>26.1</v>
      </c>
      <c r="Y800" s="42"/>
      <c r="Z800" s="42"/>
      <c r="AA800" s="42"/>
      <c r="AB800" s="42"/>
      <c r="AC800" s="42"/>
      <c r="AD800" s="42"/>
      <c r="AE800" s="42"/>
      <c r="AF800" s="42"/>
      <c r="AG800" s="42"/>
      <c r="AH800" s="42"/>
      <c r="AI800" s="42"/>
    </row>
    <row r="801" spans="1:35" s="119" customFormat="1" ht="12.2" customHeight="1" x14ac:dyDescent="0.25">
      <c r="A801" s="82">
        <v>800</v>
      </c>
      <c r="B801" s="121">
        <f t="shared" si="12"/>
        <v>46125</v>
      </c>
      <c r="C801" s="116" t="s">
        <v>9</v>
      </c>
      <c r="D801" s="122">
        <v>3</v>
      </c>
      <c r="E801" s="123">
        <f>'BITÁCORA CALIDAD DE AGUA '!BA292</f>
        <v>7.21</v>
      </c>
      <c r="F801" s="123">
        <f>'BITÁCORA CALIDAD DE AGUA '!BD292</f>
        <v>7.89</v>
      </c>
      <c r="G801" s="123">
        <f>'BITÁCORA CALIDAD DE AGUA '!BG292</f>
        <v>7.2</v>
      </c>
      <c r="H801" s="123">
        <f>'BITÁCORA CALIDAD DE AGUA '!BJ292</f>
        <v>0</v>
      </c>
      <c r="I801" s="123">
        <f>'BITÁCORA CALIDAD DE AGUA '!BM292</f>
        <v>0</v>
      </c>
      <c r="J801" s="123">
        <f>'BITÁCORA CALIDAD DE AGUA '!BP292</f>
        <v>7.63</v>
      </c>
      <c r="K801" s="123">
        <f>'BITÁCORA CALIDAD DE AGUA '!BE1598</f>
        <v>0</v>
      </c>
      <c r="L801" s="123">
        <f>'BITÁCORA CALIDAD DE AGUA '!BV292</f>
        <v>7.52</v>
      </c>
      <c r="M801" s="123">
        <f>'BITÁCORA CALIDAD DE AGUA '!BY292</f>
        <v>7.79</v>
      </c>
      <c r="N801" s="123">
        <f>'BITÁCORA CALIDAD DE AGUA '!CB292</f>
        <v>7.89</v>
      </c>
      <c r="O801" s="123">
        <f>'BITÁCORA CALIDAD DE AGUA '!CE292</f>
        <v>0</v>
      </c>
      <c r="P801" s="114">
        <f>'BITÁCORA CALIDAD DE AGUA '!CH292</f>
        <v>0</v>
      </c>
      <c r="Q801" s="114">
        <f>'BITÁCORA CALIDAD DE AGUA '!CK292</f>
        <v>0</v>
      </c>
      <c r="R801" s="114">
        <f>'BITÁCORA CALIDAD DE AGUA '!CN292</f>
        <v>0</v>
      </c>
      <c r="S801" s="114">
        <f>'BITÁCORA CALIDAD DE AGUA '!CQ292</f>
        <v>0</v>
      </c>
      <c r="T801" s="141"/>
      <c r="U801" s="141"/>
      <c r="V801" s="141"/>
      <c r="W801" s="114">
        <f>INDEX('Tabla datos 1'!E801:V801,MATCH(DASHBOARD!$B$96,'Tabla datos 1'!$E$1:$V$1,0))</f>
        <v>7.2</v>
      </c>
      <c r="X801" s="114">
        <f>INDEX('Tabla datos 1'!E801:V801,MATCH(DASHBOARD!$B$275,'Tabla datos 1'!$E$1:$V$1,0))</f>
        <v>7.2</v>
      </c>
      <c r="Y801" s="42"/>
      <c r="Z801" s="42"/>
      <c r="AA801" s="42"/>
      <c r="AB801" s="42"/>
      <c r="AC801" s="42"/>
      <c r="AD801" s="42"/>
      <c r="AE801" s="42"/>
      <c r="AF801" s="42"/>
      <c r="AG801" s="42"/>
      <c r="AH801" s="42"/>
      <c r="AI801" s="42"/>
    </row>
    <row r="802" spans="1:35" s="119" customFormat="1" ht="12.2" customHeight="1" x14ac:dyDescent="0.25">
      <c r="A802" s="82">
        <v>801</v>
      </c>
      <c r="B802" s="121">
        <f t="shared" si="12"/>
        <v>46125</v>
      </c>
      <c r="C802" s="115" t="s">
        <v>133</v>
      </c>
      <c r="D802" s="122">
        <v>3</v>
      </c>
      <c r="E802" s="124">
        <f>'BITÁCORA CALIDAD DE AGUA '!BA293</f>
        <v>0</v>
      </c>
      <c r="F802" s="124">
        <f>'BITÁCORA CALIDAD DE AGUA '!BD293</f>
        <v>0</v>
      </c>
      <c r="G802" s="124">
        <f>'BITÁCORA CALIDAD DE AGUA '!BG293</f>
        <v>0</v>
      </c>
      <c r="H802" s="124">
        <f>'BITÁCORA CALIDAD DE AGUA '!BJ293</f>
        <v>0</v>
      </c>
      <c r="I802" s="124">
        <f>'BITÁCORA CALIDAD DE AGUA '!BM293</f>
        <v>0</v>
      </c>
      <c r="J802" s="124">
        <f>'BITÁCORA CALIDAD DE AGUA '!BP293</f>
        <v>0</v>
      </c>
      <c r="K802" s="124">
        <f>'BITÁCORA CALIDAD DE AGUA '!BE1599</f>
        <v>0</v>
      </c>
      <c r="L802" s="124">
        <f>'BITÁCORA CALIDAD DE AGUA '!BV293</f>
        <v>0</v>
      </c>
      <c r="M802" s="124">
        <f>'BITÁCORA CALIDAD DE AGUA '!BY293</f>
        <v>0</v>
      </c>
      <c r="N802" s="124">
        <f>'BITÁCORA CALIDAD DE AGUA '!CB293</f>
        <v>0</v>
      </c>
      <c r="O802" s="124">
        <f>'BITÁCORA CALIDAD DE AGUA '!CE293</f>
        <v>0</v>
      </c>
      <c r="P802" s="115">
        <f>'BITÁCORA CALIDAD DE AGUA '!CH293</f>
        <v>0</v>
      </c>
      <c r="Q802" s="115">
        <f>'BITÁCORA CALIDAD DE AGUA '!CK293</f>
        <v>0</v>
      </c>
      <c r="R802" s="115">
        <f>'BITÁCORA CALIDAD DE AGUA '!CN293</f>
        <v>0</v>
      </c>
      <c r="S802" s="115">
        <f>'BITÁCORA CALIDAD DE AGUA '!CQ293</f>
        <v>0</v>
      </c>
      <c r="T802" s="142"/>
      <c r="U802" s="142"/>
      <c r="V802" s="142"/>
      <c r="W802" s="115">
        <f>INDEX('Tabla datos 1'!E802:V802,MATCH(DASHBOARD!$B$96,'Tabla datos 1'!$E$1:$V$1,0))</f>
        <v>0</v>
      </c>
      <c r="X802" s="115">
        <f>INDEX('Tabla datos 1'!E802:V802,MATCH(DASHBOARD!$B$275,'Tabla datos 1'!$E$1:$V$1,0))</f>
        <v>0</v>
      </c>
      <c r="Y802" s="42"/>
      <c r="Z802" s="42"/>
      <c r="AA802" s="42"/>
      <c r="AB802" s="42"/>
      <c r="AC802" s="42"/>
      <c r="AD802" s="42"/>
      <c r="AE802" s="42"/>
      <c r="AF802" s="42"/>
      <c r="AG802" s="42"/>
      <c r="AH802" s="42"/>
      <c r="AI802" s="42"/>
    </row>
    <row r="803" spans="1:35" s="119" customFormat="1" ht="12.2" customHeight="1" x14ac:dyDescent="0.25">
      <c r="A803" s="82">
        <v>802</v>
      </c>
      <c r="B803" s="121">
        <f t="shared" si="12"/>
        <v>46125</v>
      </c>
      <c r="C803" s="115" t="s">
        <v>134</v>
      </c>
      <c r="D803" s="122">
        <v>3</v>
      </c>
      <c r="E803" s="125">
        <f>'BITÁCORA CALIDAD DE AGUA '!BA294</f>
        <v>476</v>
      </c>
      <c r="F803" s="125">
        <f>'BITÁCORA CALIDAD DE AGUA '!BD294</f>
        <v>1790</v>
      </c>
      <c r="G803" s="125">
        <f>'BITÁCORA CALIDAD DE AGUA '!BG294</f>
        <v>1910</v>
      </c>
      <c r="H803" s="125">
        <f>'BITÁCORA CALIDAD DE AGUA '!BJ294</f>
        <v>0</v>
      </c>
      <c r="I803" s="125">
        <f>'BITÁCORA CALIDAD DE AGUA '!BM294</f>
        <v>0</v>
      </c>
      <c r="J803" s="125">
        <f>'BITÁCORA CALIDAD DE AGUA '!BP294</f>
        <v>0</v>
      </c>
      <c r="K803" s="125">
        <f>'BITÁCORA CALIDAD DE AGUA '!BE1600</f>
        <v>0</v>
      </c>
      <c r="L803" s="125">
        <f>'BITÁCORA CALIDAD DE AGUA '!BV294</f>
        <v>2410</v>
      </c>
      <c r="M803" s="125">
        <f>'BITÁCORA CALIDAD DE AGUA '!BY294</f>
        <v>2500</v>
      </c>
      <c r="N803" s="125">
        <f>'BITÁCORA CALIDAD DE AGUA '!CB294</f>
        <v>3990</v>
      </c>
      <c r="O803" s="125">
        <f>'BITÁCORA CALIDAD DE AGUA '!CE294</f>
        <v>0</v>
      </c>
      <c r="P803" s="116">
        <f>'BITÁCORA CALIDAD DE AGUA '!CH294</f>
        <v>0</v>
      </c>
      <c r="Q803" s="116">
        <f>'BITÁCORA CALIDAD DE AGUA '!CK294</f>
        <v>0</v>
      </c>
      <c r="R803" s="116">
        <f>'BITÁCORA CALIDAD DE AGUA '!CN294</f>
        <v>0</v>
      </c>
      <c r="S803" s="116">
        <f>'BITÁCORA CALIDAD DE AGUA '!CQ294</f>
        <v>0</v>
      </c>
      <c r="T803" s="143"/>
      <c r="U803" s="143"/>
      <c r="V803" s="143"/>
      <c r="W803" s="116">
        <f>INDEX('Tabla datos 1'!E803:V803,MATCH(DASHBOARD!$B$96,'Tabla datos 1'!$E$1:$V$1,0))</f>
        <v>1910</v>
      </c>
      <c r="X803" s="116">
        <f>INDEX('Tabla datos 1'!E803:V803,MATCH(DASHBOARD!$B$275,'Tabla datos 1'!$E$1:$V$1,0))</f>
        <v>1910</v>
      </c>
      <c r="Y803" s="42"/>
      <c r="Z803" s="42"/>
      <c r="AA803" s="42"/>
      <c r="AB803" s="42"/>
      <c r="AC803" s="42"/>
      <c r="AD803" s="42"/>
      <c r="AE803" s="42"/>
      <c r="AF803" s="42"/>
      <c r="AG803" s="42"/>
      <c r="AH803" s="42"/>
      <c r="AI803" s="42"/>
    </row>
    <row r="804" spans="1:35" s="119" customFormat="1" ht="12.2" customHeight="1" x14ac:dyDescent="0.25">
      <c r="A804" s="82">
        <v>803</v>
      </c>
      <c r="B804" s="121">
        <f t="shared" si="12"/>
        <v>46125</v>
      </c>
      <c r="C804" s="115" t="s">
        <v>135</v>
      </c>
      <c r="D804" s="122">
        <v>3</v>
      </c>
      <c r="E804" s="125">
        <f>'BITÁCORA CALIDAD DE AGUA '!BA295</f>
        <v>235</v>
      </c>
      <c r="F804" s="125">
        <f>'BITÁCORA CALIDAD DE AGUA '!BD295</f>
        <v>521</v>
      </c>
      <c r="G804" s="125">
        <f>'BITÁCORA CALIDAD DE AGUA '!BG295</f>
        <v>59</v>
      </c>
      <c r="H804" s="125">
        <f>'BITÁCORA CALIDAD DE AGUA '!BJ295</f>
        <v>0</v>
      </c>
      <c r="I804" s="125">
        <f>'BITÁCORA CALIDAD DE AGUA '!BM295</f>
        <v>0</v>
      </c>
      <c r="J804" s="125">
        <f>'BITÁCORA CALIDAD DE AGUA '!BP295</f>
        <v>12710</v>
      </c>
      <c r="K804" s="125">
        <f>'BITÁCORA CALIDAD DE AGUA '!BE1601</f>
        <v>0</v>
      </c>
      <c r="L804" s="125">
        <f>'BITÁCORA CALIDAD DE AGUA '!BV295</f>
        <v>2</v>
      </c>
      <c r="M804" s="125">
        <f>'BITÁCORA CALIDAD DE AGUA '!BY295</f>
        <v>2</v>
      </c>
      <c r="N804" s="125">
        <f>'BITÁCORA CALIDAD DE AGUA '!CB295</f>
        <v>30</v>
      </c>
      <c r="O804" s="125">
        <f>'BITÁCORA CALIDAD DE AGUA '!CE295</f>
        <v>0</v>
      </c>
      <c r="P804" s="116">
        <f>'BITÁCORA CALIDAD DE AGUA '!CH295</f>
        <v>0</v>
      </c>
      <c r="Q804" s="116">
        <f>'BITÁCORA CALIDAD DE AGUA '!CK295</f>
        <v>0</v>
      </c>
      <c r="R804" s="116">
        <f>'BITÁCORA CALIDAD DE AGUA '!CN295</f>
        <v>0</v>
      </c>
      <c r="S804" s="116">
        <f>'BITÁCORA CALIDAD DE AGUA '!CQ295</f>
        <v>0</v>
      </c>
      <c r="T804" s="143"/>
      <c r="U804" s="143"/>
      <c r="V804" s="143"/>
      <c r="W804" s="116">
        <f>INDEX('Tabla datos 1'!E804:V804,MATCH(DASHBOARD!$B$96,'Tabla datos 1'!$E$1:$V$1,0))</f>
        <v>59</v>
      </c>
      <c r="X804" s="116">
        <f>INDEX('Tabla datos 1'!E804:V804,MATCH(DASHBOARD!$B$275,'Tabla datos 1'!$E$1:$V$1,0))</f>
        <v>59</v>
      </c>
      <c r="Y804" s="42"/>
      <c r="Z804" s="42"/>
      <c r="AA804" s="42"/>
      <c r="AB804" s="42"/>
      <c r="AC804" s="42"/>
      <c r="AD804" s="42"/>
      <c r="AE804" s="42"/>
      <c r="AF804" s="42"/>
      <c r="AG804" s="42"/>
      <c r="AH804" s="42"/>
      <c r="AI804" s="42"/>
    </row>
    <row r="805" spans="1:35" s="119" customFormat="1" ht="12.2" customHeight="1" x14ac:dyDescent="0.25">
      <c r="A805" s="82">
        <v>804</v>
      </c>
      <c r="B805" s="121">
        <f t="shared" si="12"/>
        <v>46125</v>
      </c>
      <c r="C805" s="115" t="s">
        <v>136</v>
      </c>
      <c r="D805" s="122">
        <v>3</v>
      </c>
      <c r="E805" s="125">
        <f>'BITÁCORA CALIDAD DE AGUA '!BA296</f>
        <v>2</v>
      </c>
      <c r="F805" s="125">
        <f>'BITÁCORA CALIDAD DE AGUA '!BD296</f>
        <v>3</v>
      </c>
      <c r="G805" s="125">
        <f>'BITÁCORA CALIDAD DE AGUA '!BG296</f>
        <v>1</v>
      </c>
      <c r="H805" s="125">
        <f>'BITÁCORA CALIDAD DE AGUA '!BJ296</f>
        <v>0</v>
      </c>
      <c r="I805" s="125">
        <f>'BITÁCORA CALIDAD DE AGUA '!BM296</f>
        <v>0</v>
      </c>
      <c r="J805" s="125">
        <f>'BITÁCORA CALIDAD DE AGUA '!BP296</f>
        <v>1000</v>
      </c>
      <c r="K805" s="125">
        <f>'BITÁCORA CALIDAD DE AGUA '!BE1602</f>
        <v>0</v>
      </c>
      <c r="L805" s="125">
        <f>'BITÁCORA CALIDAD DE AGUA '!BV296</f>
        <v>0</v>
      </c>
      <c r="M805" s="125">
        <f>'BITÁCORA CALIDAD DE AGUA '!BY296</f>
        <v>0</v>
      </c>
      <c r="N805" s="125">
        <f>'BITÁCORA CALIDAD DE AGUA '!CB296</f>
        <v>2</v>
      </c>
      <c r="O805" s="125">
        <f>'BITÁCORA CALIDAD DE AGUA '!CE296</f>
        <v>0</v>
      </c>
      <c r="P805" s="116">
        <f>'BITÁCORA CALIDAD DE AGUA '!CH296</f>
        <v>0</v>
      </c>
      <c r="Q805" s="116">
        <f>'BITÁCORA CALIDAD DE AGUA '!CK296</f>
        <v>0</v>
      </c>
      <c r="R805" s="116">
        <f>'BITÁCORA CALIDAD DE AGUA '!CN296</f>
        <v>0</v>
      </c>
      <c r="S805" s="116">
        <f>'BITÁCORA CALIDAD DE AGUA '!CQ296</f>
        <v>0</v>
      </c>
      <c r="T805" s="143"/>
      <c r="U805" s="143"/>
      <c r="V805" s="143"/>
      <c r="W805" s="116">
        <f>INDEX('Tabla datos 1'!E805:V805,MATCH(DASHBOARD!$B$96,'Tabla datos 1'!$E$1:$V$1,0))</f>
        <v>1</v>
      </c>
      <c r="X805" s="116">
        <f>INDEX('Tabla datos 1'!E805:V805,MATCH(DASHBOARD!$B$275,'Tabla datos 1'!$E$1:$V$1,0))</f>
        <v>1</v>
      </c>
      <c r="Y805" s="42"/>
      <c r="Z805" s="42"/>
      <c r="AA805" s="42"/>
      <c r="AB805" s="42"/>
      <c r="AC805" s="42"/>
      <c r="AD805" s="42"/>
      <c r="AE805" s="42"/>
      <c r="AF805" s="42"/>
      <c r="AG805" s="42"/>
      <c r="AH805" s="42"/>
      <c r="AI805" s="42"/>
    </row>
    <row r="806" spans="1:35" s="119" customFormat="1" ht="12.2" customHeight="1" x14ac:dyDescent="0.25">
      <c r="A806" s="82">
        <v>805</v>
      </c>
      <c r="B806" s="121">
        <f t="shared" si="12"/>
        <v>46125</v>
      </c>
      <c r="C806" s="115" t="s">
        <v>137</v>
      </c>
      <c r="D806" s="122">
        <v>3</v>
      </c>
      <c r="E806" s="125">
        <f>'BITÁCORA CALIDAD DE AGUA '!BA297</f>
        <v>0</v>
      </c>
      <c r="F806" s="125">
        <f>'BITÁCORA CALIDAD DE AGUA '!BD297</f>
        <v>0</v>
      </c>
      <c r="G806" s="125">
        <f>'BITÁCORA CALIDAD DE AGUA '!BG297</f>
        <v>0</v>
      </c>
      <c r="H806" s="125">
        <f>'BITÁCORA CALIDAD DE AGUA '!BJ297</f>
        <v>0</v>
      </c>
      <c r="I806" s="125">
        <f>'BITÁCORA CALIDAD DE AGUA '!BM297</f>
        <v>0</v>
      </c>
      <c r="J806" s="125">
        <f>'BITÁCORA CALIDAD DE AGUA '!BP297</f>
        <v>0</v>
      </c>
      <c r="K806" s="125">
        <f>'BITÁCORA CALIDAD DE AGUA '!BE1603</f>
        <v>0</v>
      </c>
      <c r="L806" s="125">
        <f>'BITÁCORA CALIDAD DE AGUA '!BV297</f>
        <v>0</v>
      </c>
      <c r="M806" s="125">
        <f>'BITÁCORA CALIDAD DE AGUA '!BY297</f>
        <v>0</v>
      </c>
      <c r="N806" s="125">
        <f>'BITÁCORA CALIDAD DE AGUA '!CB297</f>
        <v>0</v>
      </c>
      <c r="O806" s="125">
        <f>'BITÁCORA CALIDAD DE AGUA '!CE297</f>
        <v>0</v>
      </c>
      <c r="P806" s="116">
        <f>'BITÁCORA CALIDAD DE AGUA '!CH297</f>
        <v>0</v>
      </c>
      <c r="Q806" s="116">
        <f>'BITÁCORA CALIDAD DE AGUA '!CK297</f>
        <v>0</v>
      </c>
      <c r="R806" s="116">
        <f>'BITÁCORA CALIDAD DE AGUA '!CN297</f>
        <v>0</v>
      </c>
      <c r="S806" s="116">
        <f>'BITÁCORA CALIDAD DE AGUA '!CQ297</f>
        <v>0</v>
      </c>
      <c r="T806" s="143"/>
      <c r="U806" s="143"/>
      <c r="V806" s="143"/>
      <c r="W806" s="116">
        <f>INDEX('Tabla datos 1'!E806:V806,MATCH(DASHBOARD!$B$96,'Tabla datos 1'!$E$1:$V$1,0))</f>
        <v>0</v>
      </c>
      <c r="X806" s="116">
        <f>INDEX('Tabla datos 1'!E806:V806,MATCH(DASHBOARD!$B$275,'Tabla datos 1'!$E$1:$V$1,0))</f>
        <v>0</v>
      </c>
      <c r="Y806" s="42"/>
      <c r="Z806" s="42"/>
      <c r="AA806" s="42"/>
      <c r="AB806" s="42"/>
      <c r="AC806" s="42"/>
      <c r="AD806" s="42"/>
      <c r="AE806" s="42"/>
      <c r="AF806" s="42"/>
      <c r="AG806" s="42"/>
      <c r="AH806" s="42"/>
      <c r="AI806" s="42"/>
    </row>
    <row r="807" spans="1:35" s="119" customFormat="1" ht="12.2" customHeight="1" x14ac:dyDescent="0.25">
      <c r="A807" s="82">
        <v>806</v>
      </c>
      <c r="B807" s="121">
        <f t="shared" si="12"/>
        <v>46125</v>
      </c>
      <c r="C807" s="115" t="s">
        <v>138</v>
      </c>
      <c r="D807" s="122">
        <v>3</v>
      </c>
      <c r="E807" s="125">
        <f>'BITÁCORA CALIDAD DE AGUA '!BA298</f>
        <v>0</v>
      </c>
      <c r="F807" s="125">
        <f>'BITÁCORA CALIDAD DE AGUA '!BD298</f>
        <v>0</v>
      </c>
      <c r="G807" s="125">
        <f>'BITÁCORA CALIDAD DE AGUA '!BG298</f>
        <v>0</v>
      </c>
      <c r="H807" s="125">
        <f>'BITÁCORA CALIDAD DE AGUA '!BJ298</f>
        <v>0</v>
      </c>
      <c r="I807" s="125">
        <f>'BITÁCORA CALIDAD DE AGUA '!BM298</f>
        <v>0</v>
      </c>
      <c r="J807" s="125">
        <f>'BITÁCORA CALIDAD DE AGUA '!BP298</f>
        <v>0</v>
      </c>
      <c r="K807" s="125">
        <f>'BITÁCORA CALIDAD DE AGUA '!BE1604</f>
        <v>0</v>
      </c>
      <c r="L807" s="125">
        <f>'BITÁCORA CALIDAD DE AGUA '!BV298</f>
        <v>0</v>
      </c>
      <c r="M807" s="125">
        <f>'BITÁCORA CALIDAD DE AGUA '!BY298</f>
        <v>0</v>
      </c>
      <c r="N807" s="125">
        <f>'BITÁCORA CALIDAD DE AGUA '!CB298</f>
        <v>0</v>
      </c>
      <c r="O807" s="125">
        <f>'BITÁCORA CALIDAD DE AGUA '!CE298</f>
        <v>0</v>
      </c>
      <c r="P807" s="116">
        <f>'BITÁCORA CALIDAD DE AGUA '!CH298</f>
        <v>0</v>
      </c>
      <c r="Q807" s="116">
        <f>'BITÁCORA CALIDAD DE AGUA '!CK298</f>
        <v>0</v>
      </c>
      <c r="R807" s="116">
        <f>'BITÁCORA CALIDAD DE AGUA '!CN298</f>
        <v>0</v>
      </c>
      <c r="S807" s="116">
        <f>'BITÁCORA CALIDAD DE AGUA '!CQ298</f>
        <v>0</v>
      </c>
      <c r="T807" s="143"/>
      <c r="U807" s="143"/>
      <c r="V807" s="143"/>
      <c r="W807" s="116">
        <f>INDEX('Tabla datos 1'!E807:V807,MATCH(DASHBOARD!$B$96,'Tabla datos 1'!$E$1:$V$1,0))</f>
        <v>0</v>
      </c>
      <c r="X807" s="116">
        <f>INDEX('Tabla datos 1'!E807:V807,MATCH(DASHBOARD!$B$275,'Tabla datos 1'!$E$1:$V$1,0))</f>
        <v>0</v>
      </c>
      <c r="Y807" s="42"/>
      <c r="Z807" s="42"/>
      <c r="AA807" s="42"/>
      <c r="AB807" s="42"/>
      <c r="AC807" s="42"/>
      <c r="AD807" s="42"/>
      <c r="AE807" s="42"/>
      <c r="AF807" s="42"/>
      <c r="AG807" s="42"/>
      <c r="AH807" s="42"/>
      <c r="AI807" s="42"/>
    </row>
    <row r="808" spans="1:35" s="119" customFormat="1" ht="12.2" customHeight="1" x14ac:dyDescent="0.25">
      <c r="A808" s="82">
        <v>807</v>
      </c>
      <c r="B808" s="121">
        <f t="shared" si="12"/>
        <v>46125</v>
      </c>
      <c r="C808" s="115" t="s">
        <v>139</v>
      </c>
      <c r="D808" s="122">
        <v>3</v>
      </c>
      <c r="E808" s="125">
        <f>'BITÁCORA CALIDAD DE AGUA '!BA299</f>
        <v>0</v>
      </c>
      <c r="F808" s="125">
        <f>'BITÁCORA CALIDAD DE AGUA '!BD299</f>
        <v>0</v>
      </c>
      <c r="G808" s="125">
        <f>'BITÁCORA CALIDAD DE AGUA '!BG299</f>
        <v>0</v>
      </c>
      <c r="H808" s="125">
        <f>'BITÁCORA CALIDAD DE AGUA '!BJ299</f>
        <v>0</v>
      </c>
      <c r="I808" s="125">
        <f>'BITÁCORA CALIDAD DE AGUA '!BM299</f>
        <v>0</v>
      </c>
      <c r="J808" s="125">
        <f>'BITÁCORA CALIDAD DE AGUA '!BP299</f>
        <v>0</v>
      </c>
      <c r="K808" s="125">
        <f>'BITÁCORA CALIDAD DE AGUA '!BE1605</f>
        <v>0</v>
      </c>
      <c r="L808" s="125">
        <f>'BITÁCORA CALIDAD DE AGUA '!BV299</f>
        <v>0</v>
      </c>
      <c r="M808" s="125">
        <f>'BITÁCORA CALIDAD DE AGUA '!BY299</f>
        <v>0</v>
      </c>
      <c r="N808" s="125">
        <f>'BITÁCORA CALIDAD DE AGUA '!CB299</f>
        <v>0</v>
      </c>
      <c r="O808" s="125">
        <f>'BITÁCORA CALIDAD DE AGUA '!CE299</f>
        <v>0</v>
      </c>
      <c r="P808" s="116">
        <f>'BITÁCORA CALIDAD DE AGUA '!CH299</f>
        <v>0</v>
      </c>
      <c r="Q808" s="116">
        <f>'BITÁCORA CALIDAD DE AGUA '!CK299</f>
        <v>0</v>
      </c>
      <c r="R808" s="116">
        <f>'BITÁCORA CALIDAD DE AGUA '!CN299</f>
        <v>0</v>
      </c>
      <c r="S808" s="116">
        <f>'BITÁCORA CALIDAD DE AGUA '!CQ299</f>
        <v>0</v>
      </c>
      <c r="T808" s="143"/>
      <c r="U808" s="143"/>
      <c r="V808" s="143"/>
      <c r="W808" s="116">
        <f>INDEX('Tabla datos 1'!E808:V808,MATCH(DASHBOARD!$B$96,'Tabla datos 1'!$E$1:$V$1,0))</f>
        <v>0</v>
      </c>
      <c r="X808" s="116">
        <f>INDEX('Tabla datos 1'!E808:V808,MATCH(DASHBOARD!$B$275,'Tabla datos 1'!$E$1:$V$1,0))</f>
        <v>0</v>
      </c>
      <c r="Y808" s="42"/>
      <c r="Z808" s="42"/>
      <c r="AA808" s="42"/>
      <c r="AB808" s="42"/>
      <c r="AC808" s="42"/>
      <c r="AD808" s="42"/>
      <c r="AE808" s="42"/>
      <c r="AF808" s="42"/>
      <c r="AG808" s="42"/>
      <c r="AH808" s="42"/>
      <c r="AI808" s="42"/>
    </row>
    <row r="809" spans="1:35" s="119" customFormat="1" ht="12.2" customHeight="1" x14ac:dyDescent="0.25">
      <c r="A809" s="82">
        <v>808</v>
      </c>
      <c r="B809" s="121">
        <f t="shared" si="12"/>
        <v>46125</v>
      </c>
      <c r="C809" s="115" t="s">
        <v>140</v>
      </c>
      <c r="D809" s="122">
        <v>3</v>
      </c>
      <c r="E809" s="125">
        <f>'BITÁCORA CALIDAD DE AGUA '!BA300</f>
        <v>0</v>
      </c>
      <c r="F809" s="125">
        <f>'BITÁCORA CALIDAD DE AGUA '!BD300</f>
        <v>0</v>
      </c>
      <c r="G809" s="125">
        <f>'BITÁCORA CALIDAD DE AGUA '!BG300</f>
        <v>0</v>
      </c>
      <c r="H809" s="125">
        <f>'BITÁCORA CALIDAD DE AGUA '!BJ300</f>
        <v>0</v>
      </c>
      <c r="I809" s="125">
        <f>'BITÁCORA CALIDAD DE AGUA '!BM300</f>
        <v>0</v>
      </c>
      <c r="J809" s="125">
        <f>'BITÁCORA CALIDAD DE AGUA '!BP300</f>
        <v>0</v>
      </c>
      <c r="K809" s="125">
        <f>'BITÁCORA CALIDAD DE AGUA '!BE1606</f>
        <v>0</v>
      </c>
      <c r="L809" s="125">
        <f>'BITÁCORA CALIDAD DE AGUA '!BV300</f>
        <v>0</v>
      </c>
      <c r="M809" s="125">
        <f>'BITÁCORA CALIDAD DE AGUA '!BY300</f>
        <v>0</v>
      </c>
      <c r="N809" s="125">
        <f>'BITÁCORA CALIDAD DE AGUA '!CB300</f>
        <v>0</v>
      </c>
      <c r="O809" s="125">
        <f>'BITÁCORA CALIDAD DE AGUA '!CE300</f>
        <v>0</v>
      </c>
      <c r="P809" s="116">
        <f>'BITÁCORA CALIDAD DE AGUA '!CH300</f>
        <v>0</v>
      </c>
      <c r="Q809" s="116">
        <f>'BITÁCORA CALIDAD DE AGUA '!CK300</f>
        <v>0</v>
      </c>
      <c r="R809" s="116">
        <f>'BITÁCORA CALIDAD DE AGUA '!CN300</f>
        <v>0</v>
      </c>
      <c r="S809" s="116">
        <f>'BITÁCORA CALIDAD DE AGUA '!CQ300</f>
        <v>0</v>
      </c>
      <c r="T809" s="143"/>
      <c r="U809" s="143"/>
      <c r="V809" s="143"/>
      <c r="W809" s="116">
        <f>INDEX('Tabla datos 1'!E809:V809,MATCH(DASHBOARD!$B$96,'Tabla datos 1'!$E$1:$V$1,0))</f>
        <v>0</v>
      </c>
      <c r="X809" s="116">
        <f>INDEX('Tabla datos 1'!E809:V809,MATCH(DASHBOARD!$B$275,'Tabla datos 1'!$E$1:$V$1,0))</f>
        <v>0</v>
      </c>
      <c r="Y809" s="42"/>
      <c r="Z809" s="42"/>
      <c r="AA809" s="42"/>
      <c r="AB809" s="42"/>
      <c r="AC809" s="42"/>
      <c r="AD809" s="42"/>
      <c r="AE809" s="42"/>
      <c r="AF809" s="42"/>
      <c r="AG809" s="42"/>
      <c r="AH809" s="42"/>
      <c r="AI809" s="42"/>
    </row>
    <row r="810" spans="1:35" s="119" customFormat="1" ht="12.2" customHeight="1" x14ac:dyDescent="0.25">
      <c r="A810" s="82">
        <v>809</v>
      </c>
      <c r="B810" s="121">
        <f t="shared" si="12"/>
        <v>46125</v>
      </c>
      <c r="C810" s="115" t="s">
        <v>141</v>
      </c>
      <c r="D810" s="122">
        <v>3</v>
      </c>
      <c r="E810" s="125">
        <f>'BITÁCORA CALIDAD DE AGUA '!BA301</f>
        <v>0</v>
      </c>
      <c r="F810" s="125">
        <f>'BITÁCORA CALIDAD DE AGUA '!BD301</f>
        <v>0</v>
      </c>
      <c r="G810" s="125">
        <f>'BITÁCORA CALIDAD DE AGUA '!BG301</f>
        <v>0</v>
      </c>
      <c r="H810" s="125">
        <f>'BITÁCORA CALIDAD DE AGUA '!BJ301</f>
        <v>0</v>
      </c>
      <c r="I810" s="125">
        <f>'BITÁCORA CALIDAD DE AGUA '!BM301</f>
        <v>0</v>
      </c>
      <c r="J810" s="125">
        <f>'BITÁCORA CALIDAD DE AGUA '!BP301</f>
        <v>0</v>
      </c>
      <c r="K810" s="125">
        <f>'BITÁCORA CALIDAD DE AGUA '!BE1607</f>
        <v>0</v>
      </c>
      <c r="L810" s="125">
        <f>'BITÁCORA CALIDAD DE AGUA '!BV301</f>
        <v>0</v>
      </c>
      <c r="M810" s="125">
        <f>'BITÁCORA CALIDAD DE AGUA '!BY301</f>
        <v>0</v>
      </c>
      <c r="N810" s="125">
        <f>'BITÁCORA CALIDAD DE AGUA '!CB301</f>
        <v>0</v>
      </c>
      <c r="O810" s="125">
        <f>'BITÁCORA CALIDAD DE AGUA '!CE301</f>
        <v>0</v>
      </c>
      <c r="P810" s="116">
        <f>'BITÁCORA CALIDAD DE AGUA '!CH301</f>
        <v>0</v>
      </c>
      <c r="Q810" s="116">
        <f>'BITÁCORA CALIDAD DE AGUA '!CK301</f>
        <v>0</v>
      </c>
      <c r="R810" s="116">
        <f>'BITÁCORA CALIDAD DE AGUA '!CN301</f>
        <v>0</v>
      </c>
      <c r="S810" s="116">
        <f>'BITÁCORA CALIDAD DE AGUA '!CQ301</f>
        <v>0</v>
      </c>
      <c r="T810" s="143"/>
      <c r="U810" s="143"/>
      <c r="V810" s="143"/>
      <c r="W810" s="116">
        <f>INDEX('Tabla datos 1'!E810:V810,MATCH(DASHBOARD!$B$96,'Tabla datos 1'!$E$1:$V$1,0))</f>
        <v>0</v>
      </c>
      <c r="X810" s="116">
        <f>INDEX('Tabla datos 1'!E810:V810,MATCH(DASHBOARD!$B$275,'Tabla datos 1'!$E$1:$V$1,0))</f>
        <v>0</v>
      </c>
      <c r="Y810" s="42"/>
      <c r="Z810" s="42"/>
      <c r="AA810" s="42"/>
      <c r="AB810" s="42"/>
      <c r="AC810" s="42"/>
      <c r="AD810" s="42"/>
      <c r="AE810" s="42"/>
      <c r="AF810" s="42"/>
      <c r="AG810" s="42"/>
      <c r="AH810" s="42"/>
      <c r="AI810" s="42"/>
    </row>
    <row r="811" spans="1:35" s="119" customFormat="1" ht="12.2" customHeight="1" x14ac:dyDescent="0.25">
      <c r="A811" s="82">
        <v>810</v>
      </c>
      <c r="B811" s="121">
        <f t="shared" si="12"/>
        <v>46125</v>
      </c>
      <c r="C811" s="115" t="s">
        <v>142</v>
      </c>
      <c r="D811" s="122">
        <v>3</v>
      </c>
      <c r="E811" s="125">
        <f>'BITÁCORA CALIDAD DE AGUA '!BA302</f>
        <v>0</v>
      </c>
      <c r="F811" s="125">
        <f>'BITÁCORA CALIDAD DE AGUA '!BD302</f>
        <v>0</v>
      </c>
      <c r="G811" s="125">
        <f>'BITÁCORA CALIDAD DE AGUA '!BG302</f>
        <v>0</v>
      </c>
      <c r="H811" s="125">
        <f>'BITÁCORA CALIDAD DE AGUA '!BJ302</f>
        <v>0</v>
      </c>
      <c r="I811" s="125">
        <f>'BITÁCORA CALIDAD DE AGUA '!BM302</f>
        <v>0</v>
      </c>
      <c r="J811" s="125">
        <f>'BITÁCORA CALIDAD DE AGUA '!BP302</f>
        <v>0</v>
      </c>
      <c r="K811" s="125">
        <f>'BITÁCORA CALIDAD DE AGUA '!BE1608</f>
        <v>0</v>
      </c>
      <c r="L811" s="125">
        <f>'BITÁCORA CALIDAD DE AGUA '!BV302</f>
        <v>0</v>
      </c>
      <c r="M811" s="125">
        <f>'BITÁCORA CALIDAD DE AGUA '!BY302</f>
        <v>0</v>
      </c>
      <c r="N811" s="125">
        <f>'BITÁCORA CALIDAD DE AGUA '!CB302</f>
        <v>0</v>
      </c>
      <c r="O811" s="125">
        <f>'BITÁCORA CALIDAD DE AGUA '!CE302</f>
        <v>0</v>
      </c>
      <c r="P811" s="116">
        <f>'BITÁCORA CALIDAD DE AGUA '!CH302</f>
        <v>0</v>
      </c>
      <c r="Q811" s="116">
        <f>'BITÁCORA CALIDAD DE AGUA '!CK302</f>
        <v>0</v>
      </c>
      <c r="R811" s="116">
        <f>'BITÁCORA CALIDAD DE AGUA '!CN302</f>
        <v>0</v>
      </c>
      <c r="S811" s="116">
        <f>'BITÁCORA CALIDAD DE AGUA '!CQ302</f>
        <v>0</v>
      </c>
      <c r="T811" s="143"/>
      <c r="U811" s="143"/>
      <c r="V811" s="143"/>
      <c r="W811" s="116">
        <f>INDEX('Tabla datos 1'!E811:V811,MATCH(DASHBOARD!$B$96,'Tabla datos 1'!$E$1:$V$1,0))</f>
        <v>0</v>
      </c>
      <c r="X811" s="116">
        <f>INDEX('Tabla datos 1'!E811:V811,MATCH(DASHBOARD!$B$275,'Tabla datos 1'!$E$1:$V$1,0))</f>
        <v>0</v>
      </c>
      <c r="Y811" s="42"/>
      <c r="Z811" s="42"/>
      <c r="AA811" s="42"/>
      <c r="AB811" s="42"/>
      <c r="AC811" s="42"/>
      <c r="AD811" s="42"/>
      <c r="AE811" s="42"/>
      <c r="AF811" s="42"/>
      <c r="AG811" s="42"/>
      <c r="AH811" s="42"/>
      <c r="AI811" s="42"/>
    </row>
    <row r="812" spans="1:35" s="119" customFormat="1" ht="12.2" customHeight="1" x14ac:dyDescent="0.25">
      <c r="A812" s="82">
        <v>811</v>
      </c>
      <c r="B812" s="121">
        <f t="shared" si="12"/>
        <v>46125</v>
      </c>
      <c r="C812" s="115" t="s">
        <v>143</v>
      </c>
      <c r="D812" s="122">
        <v>3</v>
      </c>
      <c r="E812" s="125">
        <f>'BITÁCORA CALIDAD DE AGUA '!BA303</f>
        <v>0</v>
      </c>
      <c r="F812" s="125">
        <f>'BITÁCORA CALIDAD DE AGUA '!BD303</f>
        <v>0</v>
      </c>
      <c r="G812" s="125">
        <f>'BITÁCORA CALIDAD DE AGUA '!BG303</f>
        <v>0</v>
      </c>
      <c r="H812" s="125">
        <f>'BITÁCORA CALIDAD DE AGUA '!BJ303</f>
        <v>0</v>
      </c>
      <c r="I812" s="125">
        <f>'BITÁCORA CALIDAD DE AGUA '!BM303</f>
        <v>0</v>
      </c>
      <c r="J812" s="125">
        <f>'BITÁCORA CALIDAD DE AGUA '!BP303</f>
        <v>0</v>
      </c>
      <c r="K812" s="125">
        <f>'BITÁCORA CALIDAD DE AGUA '!BE1609</f>
        <v>0</v>
      </c>
      <c r="L812" s="125">
        <f>'BITÁCORA CALIDAD DE AGUA '!BV303</f>
        <v>0</v>
      </c>
      <c r="M812" s="125">
        <f>'BITÁCORA CALIDAD DE AGUA '!BY303</f>
        <v>0</v>
      </c>
      <c r="N812" s="125">
        <f>'BITÁCORA CALIDAD DE AGUA '!CB303</f>
        <v>0</v>
      </c>
      <c r="O812" s="125">
        <f>'BITÁCORA CALIDAD DE AGUA '!CE303</f>
        <v>0</v>
      </c>
      <c r="P812" s="116">
        <f>'BITÁCORA CALIDAD DE AGUA '!CH303</f>
        <v>0</v>
      </c>
      <c r="Q812" s="116">
        <f>'BITÁCORA CALIDAD DE AGUA '!CK303</f>
        <v>0</v>
      </c>
      <c r="R812" s="116">
        <f>'BITÁCORA CALIDAD DE AGUA '!CN303</f>
        <v>0</v>
      </c>
      <c r="S812" s="116">
        <f>'BITÁCORA CALIDAD DE AGUA '!CQ303</f>
        <v>0</v>
      </c>
      <c r="T812" s="143"/>
      <c r="U812" s="143"/>
      <c r="V812" s="143"/>
      <c r="W812" s="116">
        <f>INDEX('Tabla datos 1'!E812:V812,MATCH(DASHBOARD!$B$96,'Tabla datos 1'!$E$1:$V$1,0))</f>
        <v>0</v>
      </c>
      <c r="X812" s="116">
        <f>INDEX('Tabla datos 1'!E812:V812,MATCH(DASHBOARD!$B$275,'Tabla datos 1'!$E$1:$V$1,0))</f>
        <v>0</v>
      </c>
      <c r="Y812" s="42"/>
      <c r="Z812" s="42"/>
      <c r="AA812" s="42"/>
      <c r="AB812" s="42"/>
      <c r="AC812" s="42"/>
      <c r="AD812" s="42"/>
      <c r="AE812" s="42"/>
      <c r="AF812" s="42"/>
      <c r="AG812" s="42"/>
      <c r="AH812" s="42"/>
      <c r="AI812" s="42"/>
    </row>
    <row r="813" spans="1:35" s="119" customFormat="1" ht="12.2" customHeight="1" x14ac:dyDescent="0.25">
      <c r="A813" s="82">
        <v>812</v>
      </c>
      <c r="B813" s="121">
        <f t="shared" si="12"/>
        <v>46125</v>
      </c>
      <c r="C813" s="115" t="s">
        <v>144</v>
      </c>
      <c r="D813" s="122">
        <v>3</v>
      </c>
      <c r="E813" s="125">
        <f>'BITÁCORA CALIDAD DE AGUA '!BA304</f>
        <v>0</v>
      </c>
      <c r="F813" s="125">
        <f>'BITÁCORA CALIDAD DE AGUA '!BD304</f>
        <v>0</v>
      </c>
      <c r="G813" s="125">
        <f>'BITÁCORA CALIDAD DE AGUA '!BG304</f>
        <v>0</v>
      </c>
      <c r="H813" s="125">
        <f>'BITÁCORA CALIDAD DE AGUA '!BJ304</f>
        <v>0</v>
      </c>
      <c r="I813" s="125">
        <f>'BITÁCORA CALIDAD DE AGUA '!BM304</f>
        <v>0</v>
      </c>
      <c r="J813" s="125">
        <f>'BITÁCORA CALIDAD DE AGUA '!BP304</f>
        <v>0</v>
      </c>
      <c r="K813" s="125">
        <f>'BITÁCORA CALIDAD DE AGUA '!BE1610</f>
        <v>0</v>
      </c>
      <c r="L813" s="125">
        <f>'BITÁCORA CALIDAD DE AGUA '!BV304</f>
        <v>0</v>
      </c>
      <c r="M813" s="125">
        <f>'BITÁCORA CALIDAD DE AGUA '!BY304</f>
        <v>0</v>
      </c>
      <c r="N813" s="125">
        <f>'BITÁCORA CALIDAD DE AGUA '!CB304</f>
        <v>0</v>
      </c>
      <c r="O813" s="125">
        <f>'BITÁCORA CALIDAD DE AGUA '!CE304</f>
        <v>0</v>
      </c>
      <c r="P813" s="116">
        <f>'BITÁCORA CALIDAD DE AGUA '!CH304</f>
        <v>0</v>
      </c>
      <c r="Q813" s="116">
        <f>'BITÁCORA CALIDAD DE AGUA '!CK304</f>
        <v>0</v>
      </c>
      <c r="R813" s="116">
        <f>'BITÁCORA CALIDAD DE AGUA '!CN304</f>
        <v>0</v>
      </c>
      <c r="S813" s="116">
        <f>'BITÁCORA CALIDAD DE AGUA '!CQ304</f>
        <v>0</v>
      </c>
      <c r="T813" s="143"/>
      <c r="U813" s="143"/>
      <c r="V813" s="143"/>
      <c r="W813" s="116">
        <f>INDEX('Tabla datos 1'!E813:V813,MATCH(DASHBOARD!$B$96,'Tabla datos 1'!$E$1:$V$1,0))</f>
        <v>0</v>
      </c>
      <c r="X813" s="116">
        <f>INDEX('Tabla datos 1'!E813:V813,MATCH(DASHBOARD!$B$275,'Tabla datos 1'!$E$1:$V$1,0))</f>
        <v>0</v>
      </c>
      <c r="Y813" s="42"/>
      <c r="Z813" s="42"/>
      <c r="AA813" s="42"/>
      <c r="AB813" s="42"/>
      <c r="AC813" s="42"/>
      <c r="AD813" s="42"/>
      <c r="AE813" s="42"/>
      <c r="AF813" s="42"/>
      <c r="AG813" s="42"/>
      <c r="AH813" s="42"/>
      <c r="AI813" s="42"/>
    </row>
    <row r="814" spans="1:35" s="119" customFormat="1" ht="12.2" customHeight="1" x14ac:dyDescent="0.25">
      <c r="A814" s="82">
        <v>813</v>
      </c>
      <c r="B814" s="121">
        <f t="shared" si="12"/>
        <v>46125</v>
      </c>
      <c r="C814" s="115" t="s">
        <v>145</v>
      </c>
      <c r="D814" s="122">
        <v>3</v>
      </c>
      <c r="E814" s="125">
        <f>'BITÁCORA CALIDAD DE AGUA '!BA305</f>
        <v>0</v>
      </c>
      <c r="F814" s="125">
        <f>'BITÁCORA CALIDAD DE AGUA '!BD305</f>
        <v>0</v>
      </c>
      <c r="G814" s="125">
        <f>'BITÁCORA CALIDAD DE AGUA '!BG305</f>
        <v>0</v>
      </c>
      <c r="H814" s="125">
        <f>'BITÁCORA CALIDAD DE AGUA '!BJ305</f>
        <v>0</v>
      </c>
      <c r="I814" s="125">
        <f>'BITÁCORA CALIDAD DE AGUA '!BM305</f>
        <v>0</v>
      </c>
      <c r="J814" s="125">
        <f>'BITÁCORA CALIDAD DE AGUA '!BP305</f>
        <v>0</v>
      </c>
      <c r="K814" s="125">
        <f>'BITÁCORA CALIDAD DE AGUA '!BE1611</f>
        <v>0</v>
      </c>
      <c r="L814" s="125">
        <f>'BITÁCORA CALIDAD DE AGUA '!BV305</f>
        <v>0</v>
      </c>
      <c r="M814" s="125">
        <f>'BITÁCORA CALIDAD DE AGUA '!BY305</f>
        <v>0</v>
      </c>
      <c r="N814" s="125">
        <f>'BITÁCORA CALIDAD DE AGUA '!CB305</f>
        <v>0</v>
      </c>
      <c r="O814" s="125">
        <f>'BITÁCORA CALIDAD DE AGUA '!CE305</f>
        <v>0</v>
      </c>
      <c r="P814" s="116">
        <f>'BITÁCORA CALIDAD DE AGUA '!CH305</f>
        <v>0</v>
      </c>
      <c r="Q814" s="116">
        <f>'BITÁCORA CALIDAD DE AGUA '!CK305</f>
        <v>0</v>
      </c>
      <c r="R814" s="116">
        <f>'BITÁCORA CALIDAD DE AGUA '!CN305</f>
        <v>0</v>
      </c>
      <c r="S814" s="116">
        <f>'BITÁCORA CALIDAD DE AGUA '!CQ305</f>
        <v>0</v>
      </c>
      <c r="T814" s="143"/>
      <c r="U814" s="143"/>
      <c r="V814" s="143"/>
      <c r="W814" s="116">
        <f>INDEX('Tabla datos 1'!E814:V814,MATCH(DASHBOARD!$B$96,'Tabla datos 1'!$E$1:$V$1,0))</f>
        <v>0</v>
      </c>
      <c r="X814" s="116">
        <f>INDEX('Tabla datos 1'!E814:V814,MATCH(DASHBOARD!$B$275,'Tabla datos 1'!$E$1:$V$1,0))</f>
        <v>0</v>
      </c>
      <c r="Y814" s="42"/>
      <c r="Z814" s="42"/>
      <c r="AA814" s="42"/>
      <c r="AB814" s="42"/>
      <c r="AC814" s="42"/>
      <c r="AD814" s="42"/>
      <c r="AE814" s="42"/>
      <c r="AF814" s="42"/>
      <c r="AG814" s="42"/>
      <c r="AH814" s="42"/>
      <c r="AI814" s="42"/>
    </row>
    <row r="815" spans="1:35" s="119" customFormat="1" ht="12.2" customHeight="1" x14ac:dyDescent="0.25">
      <c r="A815" s="82">
        <v>814</v>
      </c>
      <c r="B815" s="121">
        <f t="shared" si="12"/>
        <v>46125</v>
      </c>
      <c r="C815" s="115" t="s">
        <v>146</v>
      </c>
      <c r="D815" s="122">
        <v>3</v>
      </c>
      <c r="E815" s="125">
        <f>'BITÁCORA CALIDAD DE AGUA '!BA306</f>
        <v>0</v>
      </c>
      <c r="F815" s="125">
        <f>'BITÁCORA CALIDAD DE AGUA '!BD306</f>
        <v>0</v>
      </c>
      <c r="G815" s="125">
        <f>'BITÁCORA CALIDAD DE AGUA '!BG306</f>
        <v>0</v>
      </c>
      <c r="H815" s="125">
        <f>'BITÁCORA CALIDAD DE AGUA '!BJ306</f>
        <v>0</v>
      </c>
      <c r="I815" s="125">
        <f>'BITÁCORA CALIDAD DE AGUA '!BM306</f>
        <v>0</v>
      </c>
      <c r="J815" s="125">
        <f>'BITÁCORA CALIDAD DE AGUA '!BP306</f>
        <v>0</v>
      </c>
      <c r="K815" s="125">
        <f>'BITÁCORA CALIDAD DE AGUA '!BE1612</f>
        <v>0</v>
      </c>
      <c r="L815" s="125">
        <f>'BITÁCORA CALIDAD DE AGUA '!BV306</f>
        <v>0</v>
      </c>
      <c r="M815" s="125">
        <f>'BITÁCORA CALIDAD DE AGUA '!BY306</f>
        <v>0</v>
      </c>
      <c r="N815" s="125">
        <f>'BITÁCORA CALIDAD DE AGUA '!CB306</f>
        <v>0</v>
      </c>
      <c r="O815" s="125">
        <f>'BITÁCORA CALIDAD DE AGUA '!CE306</f>
        <v>0</v>
      </c>
      <c r="P815" s="116">
        <f>'BITÁCORA CALIDAD DE AGUA '!CH306</f>
        <v>0</v>
      </c>
      <c r="Q815" s="116">
        <f>'BITÁCORA CALIDAD DE AGUA '!CK306</f>
        <v>0</v>
      </c>
      <c r="R815" s="116">
        <f>'BITÁCORA CALIDAD DE AGUA '!CN306</f>
        <v>0</v>
      </c>
      <c r="S815" s="116">
        <f>'BITÁCORA CALIDAD DE AGUA '!CQ306</f>
        <v>0</v>
      </c>
      <c r="T815" s="143"/>
      <c r="U815" s="143"/>
      <c r="V815" s="143"/>
      <c r="W815" s="116">
        <f>INDEX('Tabla datos 1'!E815:V815,MATCH(DASHBOARD!$B$96,'Tabla datos 1'!$E$1:$V$1,0))</f>
        <v>0</v>
      </c>
      <c r="X815" s="116">
        <f>INDEX('Tabla datos 1'!E815:V815,MATCH(DASHBOARD!$B$275,'Tabla datos 1'!$E$1:$V$1,0))</f>
        <v>0</v>
      </c>
      <c r="Y815" s="42"/>
      <c r="Z815" s="42"/>
      <c r="AA815" s="42"/>
      <c r="AB815" s="42"/>
      <c r="AC815" s="42"/>
      <c r="AD815" s="42"/>
      <c r="AE815" s="42"/>
      <c r="AF815" s="42"/>
      <c r="AG815" s="42"/>
      <c r="AH815" s="42"/>
      <c r="AI815" s="42"/>
    </row>
    <row r="816" spans="1:35" s="119" customFormat="1" x14ac:dyDescent="0.25">
      <c r="A816" s="82">
        <v>815</v>
      </c>
      <c r="B816" s="121">
        <f t="shared" si="12"/>
        <v>46125</v>
      </c>
      <c r="C816" s="115" t="s">
        <v>147</v>
      </c>
      <c r="D816" s="122">
        <v>3</v>
      </c>
      <c r="E816" s="125">
        <f>'BITÁCORA CALIDAD DE AGUA '!BA307</f>
        <v>0</v>
      </c>
      <c r="F816" s="125">
        <f>'BITÁCORA CALIDAD DE AGUA '!BD307</f>
        <v>0</v>
      </c>
      <c r="G816" s="125">
        <f>'BITÁCORA CALIDAD DE AGUA '!BG307</f>
        <v>0</v>
      </c>
      <c r="H816" s="125">
        <f>'BITÁCORA CALIDAD DE AGUA '!BJ307</f>
        <v>0</v>
      </c>
      <c r="I816" s="125">
        <f>'BITÁCORA CALIDAD DE AGUA '!BM307</f>
        <v>0</v>
      </c>
      <c r="J816" s="125">
        <f>'BITÁCORA CALIDAD DE AGUA '!BP307</f>
        <v>0</v>
      </c>
      <c r="K816" s="125">
        <f>'BITÁCORA CALIDAD DE AGUA '!BE1613</f>
        <v>0</v>
      </c>
      <c r="L816" s="125">
        <f>'BITÁCORA CALIDAD DE AGUA '!BV307</f>
        <v>0</v>
      </c>
      <c r="M816" s="125">
        <f>'BITÁCORA CALIDAD DE AGUA '!BY307</f>
        <v>0</v>
      </c>
      <c r="N816" s="125">
        <f>'BITÁCORA CALIDAD DE AGUA '!CB307</f>
        <v>0</v>
      </c>
      <c r="O816" s="125">
        <f>'BITÁCORA CALIDAD DE AGUA '!CE307</f>
        <v>0</v>
      </c>
      <c r="P816" s="116">
        <f>'BITÁCORA CALIDAD DE AGUA '!CH307</f>
        <v>0</v>
      </c>
      <c r="Q816" s="116">
        <f>'BITÁCORA CALIDAD DE AGUA '!CK307</f>
        <v>0</v>
      </c>
      <c r="R816" s="116">
        <f>'BITÁCORA CALIDAD DE AGUA '!CN307</f>
        <v>0</v>
      </c>
      <c r="S816" s="116">
        <f>'BITÁCORA CALIDAD DE AGUA '!CQ307</f>
        <v>0</v>
      </c>
      <c r="T816" s="143"/>
      <c r="U816" s="143"/>
      <c r="V816" s="143"/>
      <c r="W816" s="116">
        <f>INDEX('Tabla datos 1'!E816:V816,MATCH(DASHBOARD!$B$96,'Tabla datos 1'!$E$1:$V$1,0))</f>
        <v>0</v>
      </c>
      <c r="X816" s="116">
        <f>INDEX('Tabla datos 1'!E816:V816,MATCH(DASHBOARD!$B$275,'Tabla datos 1'!$E$1:$V$1,0))</f>
        <v>0</v>
      </c>
      <c r="Y816" s="42"/>
      <c r="Z816" s="42"/>
      <c r="AA816" s="42"/>
      <c r="AB816" s="42"/>
      <c r="AC816" s="42"/>
      <c r="AD816" s="42"/>
      <c r="AE816" s="42"/>
      <c r="AF816" s="42"/>
      <c r="AG816" s="42"/>
      <c r="AH816" s="42"/>
      <c r="AI816" s="42"/>
    </row>
    <row r="817" spans="1:164" s="119" customFormat="1" x14ac:dyDescent="0.25">
      <c r="A817" s="82">
        <v>816</v>
      </c>
      <c r="B817" s="121">
        <f t="shared" si="12"/>
        <v>46125</v>
      </c>
      <c r="C817" s="115" t="s">
        <v>148</v>
      </c>
      <c r="D817" s="122">
        <v>3</v>
      </c>
      <c r="E817" s="125">
        <f>'BITÁCORA CALIDAD DE AGUA '!BA308</f>
        <v>0</v>
      </c>
      <c r="F817" s="125">
        <f>'BITÁCORA CALIDAD DE AGUA '!BD308</f>
        <v>0</v>
      </c>
      <c r="G817" s="125">
        <f>'BITÁCORA CALIDAD DE AGUA '!BG308</f>
        <v>0</v>
      </c>
      <c r="H817" s="125">
        <f>'BITÁCORA CALIDAD DE AGUA '!BJ308</f>
        <v>0</v>
      </c>
      <c r="I817" s="125">
        <f>'BITÁCORA CALIDAD DE AGUA '!BM308</f>
        <v>0</v>
      </c>
      <c r="J817" s="125">
        <f>'BITÁCORA CALIDAD DE AGUA '!BP308</f>
        <v>0</v>
      </c>
      <c r="K817" s="125">
        <f>'BITÁCORA CALIDAD DE AGUA '!BE1614</f>
        <v>0</v>
      </c>
      <c r="L817" s="125">
        <f>'BITÁCORA CALIDAD DE AGUA '!BV308</f>
        <v>0</v>
      </c>
      <c r="M817" s="125">
        <f>'BITÁCORA CALIDAD DE AGUA '!BY308</f>
        <v>0</v>
      </c>
      <c r="N817" s="125">
        <f>'BITÁCORA CALIDAD DE AGUA '!CB308</f>
        <v>0</v>
      </c>
      <c r="O817" s="125">
        <f>'BITÁCORA CALIDAD DE AGUA '!CE308</f>
        <v>0</v>
      </c>
      <c r="P817" s="116">
        <f>'BITÁCORA CALIDAD DE AGUA '!CH308</f>
        <v>0</v>
      </c>
      <c r="Q817" s="116">
        <f>'BITÁCORA CALIDAD DE AGUA '!CK308</f>
        <v>0</v>
      </c>
      <c r="R817" s="116">
        <f>'BITÁCORA CALIDAD DE AGUA '!CN308</f>
        <v>0</v>
      </c>
      <c r="S817" s="116">
        <f>'BITÁCORA CALIDAD DE AGUA '!CQ308</f>
        <v>0</v>
      </c>
      <c r="T817" s="143"/>
      <c r="U817" s="143"/>
      <c r="V817" s="143"/>
      <c r="W817" s="116">
        <f>INDEX('Tabla datos 1'!E817:V817,MATCH(DASHBOARD!$B$96,'Tabla datos 1'!$E$1:$V$1,0))</f>
        <v>0</v>
      </c>
      <c r="X817" s="116">
        <f>INDEX('Tabla datos 1'!E817:V817,MATCH(DASHBOARD!$B$275,'Tabla datos 1'!$E$1:$V$1,0))</f>
        <v>0</v>
      </c>
      <c r="Y817" s="42"/>
      <c r="Z817" s="42"/>
      <c r="AA817" s="42"/>
      <c r="AB817" s="42"/>
      <c r="AC817" s="42"/>
      <c r="AD817" s="42"/>
      <c r="AE817" s="42"/>
      <c r="AF817" s="42"/>
      <c r="AG817" s="42"/>
      <c r="AH817" s="42"/>
      <c r="AI817" s="42"/>
    </row>
    <row r="818" spans="1:164" s="119" customFormat="1" x14ac:dyDescent="0.25">
      <c r="A818" s="82">
        <v>817</v>
      </c>
      <c r="B818" s="121">
        <f t="shared" si="12"/>
        <v>46125</v>
      </c>
      <c r="C818" s="115" t="s">
        <v>149</v>
      </c>
      <c r="D818" s="122">
        <v>3</v>
      </c>
      <c r="E818" s="125">
        <f>'BITÁCORA CALIDAD DE AGUA '!BA309</f>
        <v>2720</v>
      </c>
      <c r="F818" s="125">
        <f>'BITÁCORA CALIDAD DE AGUA '!BD309</f>
        <v>3940</v>
      </c>
      <c r="G818" s="125">
        <f>'BITÁCORA CALIDAD DE AGUA '!BG309</f>
        <v>4120</v>
      </c>
      <c r="H818" s="125">
        <f>'BITÁCORA CALIDAD DE AGUA '!BJ309</f>
        <v>0</v>
      </c>
      <c r="I818" s="125">
        <f>'BITÁCORA CALIDAD DE AGUA '!BM309</f>
        <v>0</v>
      </c>
      <c r="J818" s="125">
        <f>'BITÁCORA CALIDAD DE AGUA '!BP309</f>
        <v>0</v>
      </c>
      <c r="K818" s="125">
        <f>'BITÁCORA CALIDAD DE AGUA '!BE1615</f>
        <v>0</v>
      </c>
      <c r="L818" s="125">
        <f>'BITÁCORA CALIDAD DE AGUA '!BV309</f>
        <v>5060</v>
      </c>
      <c r="M818" s="125">
        <f>'BITÁCORA CALIDAD DE AGUA '!BY309</f>
        <v>5110</v>
      </c>
      <c r="N818" s="125">
        <f>'BITÁCORA CALIDAD DE AGUA '!CB309</f>
        <v>8720</v>
      </c>
      <c r="O818" s="125">
        <f>'BITÁCORA CALIDAD DE AGUA '!CE309</f>
        <v>0</v>
      </c>
      <c r="P818" s="116">
        <f>'BITÁCORA CALIDAD DE AGUA '!CH309</f>
        <v>0</v>
      </c>
      <c r="Q818" s="116">
        <f>'BITÁCORA CALIDAD DE AGUA '!CK309</f>
        <v>0</v>
      </c>
      <c r="R818" s="116">
        <f>'BITÁCORA CALIDAD DE AGUA '!CN309</f>
        <v>0</v>
      </c>
      <c r="S818" s="116">
        <f>'BITÁCORA CALIDAD DE AGUA '!CQ309</f>
        <v>0</v>
      </c>
      <c r="T818" s="143"/>
      <c r="U818" s="143"/>
      <c r="V818" s="143"/>
      <c r="W818" s="116">
        <f>INDEX('Tabla datos 1'!E818:V818,MATCH(DASHBOARD!$B$96,'Tabla datos 1'!$E$1:$V$1,0))</f>
        <v>4120</v>
      </c>
      <c r="X818" s="116">
        <f>INDEX('Tabla datos 1'!E818:V818,MATCH(DASHBOARD!$B$275,'Tabla datos 1'!$E$1:$V$1,0))</f>
        <v>4120</v>
      </c>
      <c r="Y818" s="42"/>
      <c r="Z818" s="42"/>
      <c r="AA818" s="42"/>
      <c r="AB818" s="42"/>
      <c r="AC818" s="42"/>
      <c r="AD818" s="42"/>
      <c r="AE818" s="42"/>
      <c r="AF818" s="42"/>
      <c r="AG818" s="42"/>
      <c r="AH818" s="42"/>
      <c r="AI818" s="42"/>
    </row>
    <row r="819" spans="1:164" s="119" customFormat="1" x14ac:dyDescent="0.25">
      <c r="A819" s="82">
        <v>818</v>
      </c>
      <c r="B819" s="121">
        <f t="shared" si="12"/>
        <v>46125</v>
      </c>
      <c r="C819" s="115" t="s">
        <v>150</v>
      </c>
      <c r="D819" s="122">
        <v>3</v>
      </c>
      <c r="E819" s="125">
        <f>'BITÁCORA CALIDAD DE AGUA '!BA310</f>
        <v>3220</v>
      </c>
      <c r="F819" s="125">
        <f>'BITÁCORA CALIDAD DE AGUA '!BD310</f>
        <v>5720</v>
      </c>
      <c r="G819" s="125">
        <f>'BITÁCORA CALIDAD DE AGUA '!BG310</f>
        <v>694</v>
      </c>
      <c r="H819" s="125">
        <f>'BITÁCORA CALIDAD DE AGUA '!BJ310</f>
        <v>0</v>
      </c>
      <c r="I819" s="125">
        <f>'BITÁCORA CALIDAD DE AGUA '!BM310</f>
        <v>0</v>
      </c>
      <c r="J819" s="125">
        <f>'BITÁCORA CALIDAD DE AGUA '!BP310</f>
        <v>0</v>
      </c>
      <c r="K819" s="125">
        <f>'BITÁCORA CALIDAD DE AGUA '!BE1616</f>
        <v>0</v>
      </c>
      <c r="L819" s="125">
        <f>'BITÁCORA CALIDAD DE AGUA '!BV310</f>
        <v>709</v>
      </c>
      <c r="M819" s="125">
        <f>'BITÁCORA CALIDAD DE AGUA '!BY310</f>
        <v>796</v>
      </c>
      <c r="N819" s="125">
        <f>'BITÁCORA CALIDAD DE AGUA '!CB310</f>
        <v>1990</v>
      </c>
      <c r="O819" s="125">
        <f>'BITÁCORA CALIDAD DE AGUA '!CE310</f>
        <v>0</v>
      </c>
      <c r="P819" s="116">
        <f>'BITÁCORA CALIDAD DE AGUA '!CH310</f>
        <v>0</v>
      </c>
      <c r="Q819" s="116">
        <f>'BITÁCORA CALIDAD DE AGUA '!CK310</f>
        <v>0</v>
      </c>
      <c r="R819" s="116">
        <f>'BITÁCORA CALIDAD DE AGUA '!CN310</f>
        <v>0</v>
      </c>
      <c r="S819" s="116">
        <f>'BITÁCORA CALIDAD DE AGUA '!CQ310</f>
        <v>0</v>
      </c>
      <c r="T819" s="143"/>
      <c r="U819" s="143"/>
      <c r="V819" s="143"/>
      <c r="W819" s="116">
        <f>INDEX('Tabla datos 1'!E819:V819,MATCH(DASHBOARD!$B$96,'Tabla datos 1'!$E$1:$V$1,0))</f>
        <v>694</v>
      </c>
      <c r="X819" s="116">
        <f>INDEX('Tabla datos 1'!E819:V819,MATCH(DASHBOARD!$B$275,'Tabla datos 1'!$E$1:$V$1,0))</f>
        <v>694</v>
      </c>
      <c r="Y819" s="42"/>
      <c r="Z819" s="42"/>
      <c r="AA819" s="42"/>
      <c r="AB819" s="42"/>
      <c r="AC819" s="42"/>
      <c r="AD819" s="42"/>
      <c r="AE819" s="42"/>
      <c r="AF819" s="42"/>
      <c r="AG819" s="42"/>
      <c r="AH819" s="42"/>
      <c r="AI819" s="42"/>
    </row>
    <row r="820" spans="1:164" s="128" customFormat="1" ht="15.75" thickBot="1" x14ac:dyDescent="0.3">
      <c r="A820" s="82">
        <v>819</v>
      </c>
      <c r="B820" s="121">
        <f t="shared" si="12"/>
        <v>46125</v>
      </c>
      <c r="C820" s="126" t="s">
        <v>151</v>
      </c>
      <c r="D820" s="127">
        <v>3</v>
      </c>
      <c r="E820" s="129">
        <f>'BITÁCORA CALIDAD DE AGUA '!BA311</f>
        <v>0</v>
      </c>
      <c r="F820" s="129">
        <f>'BITÁCORA CALIDAD DE AGUA '!BD311</f>
        <v>0</v>
      </c>
      <c r="G820" s="129">
        <f>'BITÁCORA CALIDAD DE AGUA '!BG311</f>
        <v>0</v>
      </c>
      <c r="H820" s="129">
        <f>'BITÁCORA CALIDAD DE AGUA '!BJ311</f>
        <v>0</v>
      </c>
      <c r="I820" s="129">
        <f>'BITÁCORA CALIDAD DE AGUA '!BM311</f>
        <v>0</v>
      </c>
      <c r="J820" s="129">
        <f>'BITÁCORA CALIDAD DE AGUA '!BP311</f>
        <v>0</v>
      </c>
      <c r="K820" s="129">
        <f>'BITÁCORA CALIDAD DE AGUA '!BE1617</f>
        <v>0</v>
      </c>
      <c r="L820" s="129">
        <f>'BITÁCORA CALIDAD DE AGUA '!BV311</f>
        <v>0</v>
      </c>
      <c r="M820" s="129">
        <f>'BITÁCORA CALIDAD DE AGUA '!BY311</f>
        <v>0</v>
      </c>
      <c r="N820" s="129">
        <f>'BITÁCORA CALIDAD DE AGUA '!CB311</f>
        <v>0</v>
      </c>
      <c r="O820" s="129">
        <f>'BITÁCORA CALIDAD DE AGUA '!CE311</f>
        <v>0</v>
      </c>
      <c r="P820" s="117">
        <f>'BITÁCORA CALIDAD DE AGUA '!CH311</f>
        <v>0</v>
      </c>
      <c r="Q820" s="117">
        <f>'BITÁCORA CALIDAD DE AGUA '!CK311</f>
        <v>0</v>
      </c>
      <c r="R820" s="117">
        <f>'BITÁCORA CALIDAD DE AGUA '!CN311</f>
        <v>0</v>
      </c>
      <c r="S820" s="117">
        <f>'BITÁCORA CALIDAD DE AGUA '!CQ311</f>
        <v>0</v>
      </c>
      <c r="T820" s="144"/>
      <c r="U820" s="144"/>
      <c r="V820" s="144"/>
      <c r="W820" s="117">
        <f>INDEX('Tabla datos 1'!E820:V820,MATCH(DASHBOARD!$B$96,'Tabla datos 1'!$E$1:$V$1,0))</f>
        <v>0</v>
      </c>
      <c r="X820" s="117">
        <f>INDEX('Tabla datos 1'!E820:V820,MATCH(DASHBOARD!$B$275,'Tabla datos 1'!$E$1:$V$1,0))</f>
        <v>0</v>
      </c>
      <c r="Y820" s="42"/>
      <c r="Z820" s="42"/>
      <c r="AA820" s="42"/>
      <c r="AB820" s="42"/>
      <c r="AC820" s="42"/>
      <c r="AD820" s="42"/>
      <c r="AE820" s="42"/>
      <c r="AF820" s="42"/>
      <c r="AG820" s="42"/>
      <c r="AH820" s="42"/>
      <c r="AI820" s="42"/>
    </row>
    <row r="821" spans="1:164" s="82" customFormat="1" ht="12.2" customHeight="1" x14ac:dyDescent="0.25">
      <c r="A821" s="82">
        <v>820</v>
      </c>
      <c r="B821" s="78">
        <f>+B820+1</f>
        <v>46126</v>
      </c>
      <c r="C821" s="79" t="s">
        <v>132</v>
      </c>
      <c r="D821" s="80">
        <v>1</v>
      </c>
      <c r="E821" s="81">
        <f>'BITÁCORA CALIDAD DE AGUA '!AY315</f>
        <v>35.4</v>
      </c>
      <c r="F821" s="81">
        <f>'BITÁCORA CALIDAD DE AGUA '!BB315</f>
        <v>33.799999999999997</v>
      </c>
      <c r="G821" s="81">
        <f>'BITÁCORA CALIDAD DE AGUA '!BE315</f>
        <v>33.700000000000003</v>
      </c>
      <c r="H821" s="81">
        <f>'BITÁCORA CALIDAD DE AGUA '!BH315</f>
        <v>0</v>
      </c>
      <c r="I821" s="81">
        <f>'BITÁCORA CALIDAD DE AGUA '!BK315</f>
        <v>0</v>
      </c>
      <c r="J821" s="81">
        <f>'BITÁCORA CALIDAD DE AGUA '!BN315</f>
        <v>30.1</v>
      </c>
      <c r="K821" s="81">
        <f>'BITÁCORA CALIDAD DE AGUA '!BQ315</f>
        <v>31</v>
      </c>
      <c r="L821" s="81">
        <f>'BITÁCORA CALIDAD DE AGUA '!BT315</f>
        <v>32.4</v>
      </c>
      <c r="M821" s="81">
        <f>'BITÁCORA CALIDAD DE AGUA '!BW315</f>
        <v>31.8</v>
      </c>
      <c r="N821" s="81">
        <f>'BITÁCORA CALIDAD DE AGUA '!BZ315</f>
        <v>31.3</v>
      </c>
      <c r="O821" s="81">
        <f>'BITÁCORA CALIDAD DE AGUA '!CC315</f>
        <v>0</v>
      </c>
      <c r="P821" s="79">
        <f>'BITÁCORA CALIDAD DE AGUA '!CF315</f>
        <v>0</v>
      </c>
      <c r="Q821" s="79">
        <f>'BITÁCORA CALIDAD DE AGUA '!CI315</f>
        <v>0</v>
      </c>
      <c r="R821" s="79">
        <f>'BITÁCORA CALIDAD DE AGUA '!CL315</f>
        <v>0</v>
      </c>
      <c r="S821" s="79">
        <f>'BITÁCORA CALIDAD DE AGUA '!CO315</f>
        <v>0</v>
      </c>
      <c r="T821" s="130"/>
      <c r="U821" s="130"/>
      <c r="V821" s="130"/>
      <c r="W821" s="79">
        <f>INDEX('Tabla datos 1'!E821:V821,MATCH(DASHBOARD!$B$96,'Tabla datos 1'!$E$1:$V$1,0))</f>
        <v>33.700000000000003</v>
      </c>
      <c r="X821" s="79">
        <f>INDEX('Tabla datos 1'!E821:V821,MATCH(DASHBOARD!$B$275,'Tabla datos 1'!$E$1:$V$1,0))</f>
        <v>33.700000000000003</v>
      </c>
      <c r="Y821" s="42"/>
      <c r="Z821" s="42"/>
      <c r="AA821" s="42"/>
      <c r="AB821" s="42"/>
      <c r="AC821" s="42"/>
      <c r="AD821" s="42"/>
      <c r="AE821" s="42"/>
      <c r="AF821" s="42"/>
      <c r="AG821" s="42"/>
      <c r="AH821" s="42"/>
      <c r="AI821" s="42"/>
      <c r="AJ821" s="42"/>
      <c r="AK821" s="42"/>
      <c r="AL821" s="42"/>
      <c r="AM821" s="42"/>
      <c r="AN821" s="42"/>
      <c r="AO821" s="42"/>
      <c r="AP821" s="42"/>
      <c r="AQ821" s="42"/>
      <c r="AR821" s="42"/>
      <c r="AS821" s="42"/>
      <c r="AT821" s="42"/>
      <c r="AU821" s="42"/>
      <c r="AV821" s="42"/>
      <c r="AW821" s="42"/>
      <c r="AX821" s="42"/>
      <c r="AY821" s="42"/>
      <c r="AZ821" s="42"/>
      <c r="BA821" s="42"/>
      <c r="BB821" s="42"/>
      <c r="BC821" s="42"/>
      <c r="BD821" s="42"/>
      <c r="BE821" s="42"/>
      <c r="BF821" s="42"/>
      <c r="BG821" s="42"/>
      <c r="BH821" s="42"/>
      <c r="BI821" s="42"/>
      <c r="BJ821" s="42"/>
      <c r="BK821" s="42"/>
      <c r="BL821" s="42"/>
      <c r="BM821" s="42"/>
      <c r="BN821" s="42"/>
      <c r="BO821" s="42"/>
      <c r="BP821" s="42"/>
      <c r="BQ821" s="42"/>
      <c r="BR821" s="42"/>
      <c r="BS821" s="42"/>
      <c r="BT821" s="42"/>
      <c r="BU821" s="42"/>
      <c r="BV821" s="42"/>
      <c r="BW821" s="42"/>
      <c r="BX821" s="42"/>
      <c r="BY821" s="42"/>
      <c r="BZ821" s="42"/>
      <c r="CA821" s="42"/>
      <c r="CB821" s="42"/>
      <c r="CC821" s="42"/>
      <c r="CD821" s="42"/>
      <c r="CE821" s="42"/>
      <c r="CF821" s="42"/>
      <c r="CG821" s="42"/>
      <c r="CH821" s="42"/>
      <c r="CI821" s="42"/>
      <c r="CJ821" s="42"/>
      <c r="CK821" s="42"/>
      <c r="CL821" s="42"/>
      <c r="CM821" s="42"/>
      <c r="CN821" s="42"/>
      <c r="CO821" s="42"/>
      <c r="CP821" s="42"/>
      <c r="CQ821" s="42"/>
      <c r="CR821" s="42"/>
      <c r="CS821" s="42"/>
      <c r="CT821" s="42"/>
      <c r="CU821" s="42"/>
      <c r="CV821" s="42"/>
      <c r="CW821" s="42"/>
      <c r="CX821" s="42"/>
      <c r="CY821" s="42"/>
      <c r="CZ821" s="42"/>
      <c r="DA821" s="42"/>
      <c r="DB821" s="42"/>
      <c r="DC821" s="42"/>
      <c r="DD821" s="42"/>
      <c r="DE821" s="42"/>
      <c r="DF821" s="42"/>
      <c r="DG821" s="42"/>
      <c r="DH821" s="42"/>
      <c r="DI821" s="42"/>
      <c r="DJ821" s="42"/>
      <c r="DK821" s="42"/>
      <c r="DL821" s="42"/>
      <c r="DM821" s="42"/>
      <c r="DN821" s="42"/>
      <c r="DO821" s="42"/>
      <c r="DP821" s="42"/>
      <c r="DQ821" s="42"/>
      <c r="DR821" s="42"/>
      <c r="DS821" s="42"/>
      <c r="DT821" s="42"/>
      <c r="DU821" s="42"/>
      <c r="DV821" s="42"/>
      <c r="DW821" s="42"/>
      <c r="DX821" s="42"/>
      <c r="DY821" s="42"/>
      <c r="DZ821" s="42"/>
      <c r="EA821" s="42"/>
      <c r="EB821" s="42"/>
      <c r="EC821" s="42"/>
      <c r="ED821" s="42"/>
      <c r="EE821" s="42"/>
      <c r="EF821" s="42"/>
      <c r="EG821" s="42"/>
      <c r="EH821" s="42"/>
      <c r="EI821" s="42"/>
      <c r="EJ821" s="42"/>
      <c r="EK821" s="42"/>
      <c r="EL821" s="42"/>
      <c r="EM821" s="42"/>
      <c r="EN821" s="42"/>
      <c r="EO821" s="42"/>
      <c r="EP821" s="42"/>
      <c r="EQ821" s="42"/>
      <c r="ER821" s="42"/>
      <c r="ES821" s="42"/>
      <c r="ET821" s="42"/>
      <c r="EU821" s="42"/>
      <c r="EV821" s="42"/>
      <c r="EW821" s="42"/>
      <c r="EX821" s="42"/>
      <c r="EY821" s="42"/>
      <c r="EZ821" s="42"/>
      <c r="FA821" s="42"/>
      <c r="FB821" s="42"/>
      <c r="FC821" s="42"/>
      <c r="FD821" s="42"/>
      <c r="FE821" s="42"/>
      <c r="FF821" s="42"/>
      <c r="FG821" s="42"/>
      <c r="FH821" s="42"/>
    </row>
    <row r="822" spans="1:164" s="82" customFormat="1" ht="12.2" customHeight="1" x14ac:dyDescent="0.25">
      <c r="A822" s="82">
        <v>821</v>
      </c>
      <c r="B822" s="83">
        <f>+B821</f>
        <v>46126</v>
      </c>
      <c r="C822" s="84" t="s">
        <v>9</v>
      </c>
      <c r="D822" s="85">
        <v>1</v>
      </c>
      <c r="E822" s="86">
        <f>'BITÁCORA CALIDAD DE AGUA '!AY316</f>
        <v>8.73</v>
      </c>
      <c r="F822" s="86">
        <f>'BITÁCORA CALIDAD DE AGUA '!BB316</f>
        <v>7.62</v>
      </c>
      <c r="G822" s="86">
        <f>'BITÁCORA CALIDAD DE AGUA '!BE316</f>
        <v>7.08</v>
      </c>
      <c r="H822" s="86">
        <f>'BITÁCORA CALIDAD DE AGUA '!BH316</f>
        <v>0</v>
      </c>
      <c r="I822" s="86">
        <f>'BITÁCORA CALIDAD DE AGUA '!BK316</f>
        <v>0</v>
      </c>
      <c r="J822" s="86">
        <f>'BITÁCORA CALIDAD DE AGUA '!BN316</f>
        <v>7.63</v>
      </c>
      <c r="K822" s="86">
        <f>'BITÁCORA CALIDAD DE AGUA '!BQ316</f>
        <v>7.52</v>
      </c>
      <c r="L822" s="86">
        <f>'BITÁCORA CALIDAD DE AGUA '!BT316</f>
        <v>7.85</v>
      </c>
      <c r="M822" s="86">
        <f>'BITÁCORA CALIDAD DE AGUA '!BW316</f>
        <v>7.82</v>
      </c>
      <c r="N822" s="86">
        <f>'BITÁCORA CALIDAD DE AGUA '!BZ316</f>
        <v>7.92</v>
      </c>
      <c r="O822" s="86">
        <f>'BITÁCORA CALIDAD DE AGUA '!CC316</f>
        <v>0</v>
      </c>
      <c r="P822" s="87">
        <f>'BITÁCORA CALIDAD DE AGUA '!CF316</f>
        <v>0</v>
      </c>
      <c r="Q822" s="87">
        <f>'BITÁCORA CALIDAD DE AGUA '!CI316</f>
        <v>0</v>
      </c>
      <c r="R822" s="87">
        <f>'BITÁCORA CALIDAD DE AGUA '!CL316</f>
        <v>0</v>
      </c>
      <c r="S822" s="87">
        <f>'BITÁCORA CALIDAD DE AGUA '!CO316</f>
        <v>0</v>
      </c>
      <c r="T822" s="131"/>
      <c r="U822" s="131"/>
      <c r="V822" s="131"/>
      <c r="W822" s="87">
        <f>INDEX('Tabla datos 1'!E822:V822,MATCH(DASHBOARD!$B$96,'Tabla datos 1'!$E$1:$V$1,0))</f>
        <v>7.08</v>
      </c>
      <c r="X822" s="87">
        <f>INDEX('Tabla datos 1'!E822:V822,MATCH(DASHBOARD!$B$275,'Tabla datos 1'!$E$1:$V$1,0))</f>
        <v>7.08</v>
      </c>
      <c r="Y822" s="42"/>
      <c r="Z822" s="42"/>
      <c r="AA822" s="42"/>
      <c r="AB822" s="42"/>
      <c r="AC822" s="42"/>
      <c r="AD822" s="42"/>
      <c r="AE822" s="42"/>
      <c r="AF822" s="42"/>
      <c r="AG822" s="42"/>
      <c r="AH822" s="42"/>
      <c r="AI822" s="42"/>
      <c r="AJ822" s="42"/>
      <c r="AK822" s="42"/>
      <c r="AL822" s="42"/>
      <c r="AM822" s="42"/>
      <c r="AN822" s="42"/>
      <c r="AO822" s="42"/>
      <c r="AP822" s="42"/>
      <c r="AQ822" s="42"/>
      <c r="AR822" s="42"/>
      <c r="AS822" s="42"/>
      <c r="AT822" s="42"/>
      <c r="AU822" s="42"/>
      <c r="AV822" s="42"/>
      <c r="AW822" s="42"/>
      <c r="AX822" s="42"/>
      <c r="AY822" s="42"/>
      <c r="AZ822" s="42"/>
      <c r="BA822" s="42"/>
      <c r="BB822" s="42"/>
      <c r="BC822" s="42"/>
      <c r="BD822" s="42"/>
      <c r="BE822" s="42"/>
      <c r="BF822" s="42"/>
      <c r="BG822" s="42"/>
      <c r="BH822" s="42"/>
      <c r="BI822" s="42"/>
      <c r="BJ822" s="42"/>
      <c r="BK822" s="42"/>
      <c r="BL822" s="42"/>
      <c r="BM822" s="42"/>
      <c r="BN822" s="42"/>
      <c r="BO822" s="42"/>
      <c r="BP822" s="42"/>
      <c r="BQ822" s="42"/>
      <c r="BR822" s="42"/>
      <c r="BS822" s="42"/>
      <c r="BT822" s="42"/>
      <c r="BU822" s="42"/>
      <c r="BV822" s="42"/>
      <c r="BW822" s="42"/>
      <c r="BX822" s="42"/>
      <c r="BY822" s="42"/>
      <c r="BZ822" s="42"/>
      <c r="CA822" s="42"/>
      <c r="CB822" s="42"/>
      <c r="CC822" s="42"/>
      <c r="CD822" s="42"/>
      <c r="CE822" s="42"/>
      <c r="CF822" s="42"/>
      <c r="CG822" s="42"/>
      <c r="CH822" s="42"/>
      <c r="CI822" s="42"/>
      <c r="CJ822" s="42"/>
      <c r="CK822" s="42"/>
      <c r="CL822" s="42"/>
      <c r="CM822" s="42"/>
      <c r="CN822" s="42"/>
      <c r="CO822" s="42"/>
      <c r="CP822" s="42"/>
      <c r="CQ822" s="42"/>
      <c r="CR822" s="42"/>
      <c r="CS822" s="42"/>
      <c r="CT822" s="42"/>
      <c r="CU822" s="42"/>
      <c r="CV822" s="42"/>
      <c r="CW822" s="42"/>
      <c r="CX822" s="42"/>
      <c r="CY822" s="42"/>
      <c r="CZ822" s="42"/>
      <c r="DA822" s="42"/>
      <c r="DB822" s="42"/>
      <c r="DC822" s="42"/>
      <c r="DD822" s="42"/>
      <c r="DE822" s="42"/>
      <c r="DF822" s="42"/>
      <c r="DG822" s="42"/>
      <c r="DH822" s="42"/>
      <c r="DI822" s="42"/>
      <c r="DJ822" s="42"/>
      <c r="DK822" s="42"/>
      <c r="DL822" s="42"/>
      <c r="DM822" s="42"/>
      <c r="DN822" s="42"/>
      <c r="DO822" s="42"/>
      <c r="DP822" s="42"/>
      <c r="DQ822" s="42"/>
      <c r="DR822" s="42"/>
      <c r="DS822" s="42"/>
      <c r="DT822" s="42"/>
      <c r="DU822" s="42"/>
      <c r="DV822" s="42"/>
      <c r="DW822" s="42"/>
      <c r="DX822" s="42"/>
      <c r="DY822" s="42"/>
      <c r="DZ822" s="42"/>
      <c r="EA822" s="42"/>
      <c r="EB822" s="42"/>
      <c r="EC822" s="42"/>
      <c r="ED822" s="42"/>
      <c r="EE822" s="42"/>
      <c r="EF822" s="42"/>
      <c r="EG822" s="42"/>
      <c r="EH822" s="42"/>
      <c r="EI822" s="42"/>
      <c r="EJ822" s="42"/>
      <c r="EK822" s="42"/>
      <c r="EL822" s="42"/>
      <c r="EM822" s="42"/>
      <c r="EN822" s="42"/>
      <c r="EO822" s="42"/>
      <c r="EP822" s="42"/>
      <c r="EQ822" s="42"/>
      <c r="ER822" s="42"/>
      <c r="ES822" s="42"/>
      <c r="ET822" s="42"/>
      <c r="EU822" s="42"/>
      <c r="EV822" s="42"/>
      <c r="EW822" s="42"/>
      <c r="EX822" s="42"/>
      <c r="EY822" s="42"/>
      <c r="EZ822" s="42"/>
      <c r="FA822" s="42"/>
      <c r="FB822" s="42"/>
      <c r="FC822" s="42"/>
      <c r="FD822" s="42"/>
      <c r="FE822" s="42"/>
      <c r="FF822" s="42"/>
      <c r="FG822" s="42"/>
      <c r="FH822" s="42"/>
    </row>
    <row r="823" spans="1:164" s="82" customFormat="1" ht="12.2" customHeight="1" x14ac:dyDescent="0.25">
      <c r="A823" s="82">
        <v>822</v>
      </c>
      <c r="B823" s="83">
        <f t="shared" ref="B823:B883" si="13">+B822</f>
        <v>46126</v>
      </c>
      <c r="C823" s="88" t="s">
        <v>133</v>
      </c>
      <c r="D823" s="85">
        <v>1</v>
      </c>
      <c r="E823" s="89">
        <f>'BITÁCORA CALIDAD DE AGUA '!AY317</f>
        <v>0</v>
      </c>
      <c r="F823" s="89">
        <f>'BITÁCORA CALIDAD DE AGUA '!BB317</f>
        <v>0</v>
      </c>
      <c r="G823" s="89">
        <f>'BITÁCORA CALIDAD DE AGUA '!BE317</f>
        <v>0</v>
      </c>
      <c r="H823" s="89">
        <f>'BITÁCORA CALIDAD DE AGUA '!BH317</f>
        <v>0</v>
      </c>
      <c r="I823" s="89">
        <f>'BITÁCORA CALIDAD DE AGUA '!BK317</f>
        <v>0</v>
      </c>
      <c r="J823" s="89">
        <f>'BITÁCORA CALIDAD DE AGUA '!BN317</f>
        <v>0</v>
      </c>
      <c r="K823" s="89">
        <f>'BITÁCORA CALIDAD DE AGUA '!BQ317</f>
        <v>0</v>
      </c>
      <c r="L823" s="89">
        <f>'BITÁCORA CALIDAD DE AGUA '!BT317</f>
        <v>0</v>
      </c>
      <c r="M823" s="89">
        <f>'BITÁCORA CALIDAD DE AGUA '!BW317</f>
        <v>0</v>
      </c>
      <c r="N823" s="89">
        <f>'BITÁCORA CALIDAD DE AGUA '!BZ317</f>
        <v>0</v>
      </c>
      <c r="O823" s="89">
        <f>'BITÁCORA CALIDAD DE AGUA '!CC317</f>
        <v>0</v>
      </c>
      <c r="P823" s="88">
        <f>'BITÁCORA CALIDAD DE AGUA '!CF317</f>
        <v>0</v>
      </c>
      <c r="Q823" s="88">
        <f>'BITÁCORA CALIDAD DE AGUA '!CI317</f>
        <v>0</v>
      </c>
      <c r="R823" s="88">
        <f>'BITÁCORA CALIDAD DE AGUA '!CL317</f>
        <v>0</v>
      </c>
      <c r="S823" s="88">
        <f>'BITÁCORA CALIDAD DE AGUA '!CO317</f>
        <v>0</v>
      </c>
      <c r="T823" s="132"/>
      <c r="U823" s="132"/>
      <c r="V823" s="132"/>
      <c r="W823" s="88">
        <f>INDEX('Tabla datos 1'!E823:V823,MATCH(DASHBOARD!$B$96,'Tabla datos 1'!$E$1:$V$1,0))</f>
        <v>0</v>
      </c>
      <c r="X823" s="88">
        <f>INDEX('Tabla datos 1'!E823:V823,MATCH(DASHBOARD!$B$275,'Tabla datos 1'!$E$1:$V$1,0))</f>
        <v>0</v>
      </c>
      <c r="Y823" s="42"/>
      <c r="Z823" s="42"/>
      <c r="AA823" s="42"/>
      <c r="AB823" s="42"/>
      <c r="AC823" s="42"/>
      <c r="AD823" s="42"/>
      <c r="AE823" s="42"/>
      <c r="AF823" s="42"/>
      <c r="AG823" s="42"/>
      <c r="AH823" s="42"/>
      <c r="AI823" s="42"/>
      <c r="AJ823" s="42"/>
      <c r="AK823" s="42"/>
      <c r="AL823" s="42"/>
      <c r="AM823" s="42"/>
      <c r="AN823" s="42"/>
      <c r="AO823" s="42"/>
      <c r="AP823" s="42"/>
      <c r="AQ823" s="42"/>
      <c r="AR823" s="42"/>
      <c r="AS823" s="42"/>
      <c r="AT823" s="42"/>
      <c r="AU823" s="42"/>
      <c r="AV823" s="42"/>
      <c r="AW823" s="42"/>
      <c r="AX823" s="42"/>
      <c r="AY823" s="42"/>
      <c r="AZ823" s="42"/>
      <c r="BA823" s="42"/>
      <c r="BB823" s="42"/>
      <c r="BC823" s="42"/>
      <c r="BD823" s="42"/>
      <c r="BE823" s="42"/>
      <c r="BF823" s="42"/>
      <c r="BG823" s="42"/>
      <c r="BH823" s="42"/>
      <c r="BI823" s="42"/>
      <c r="BJ823" s="42"/>
      <c r="BK823" s="42"/>
      <c r="BL823" s="42"/>
      <c r="BM823" s="42"/>
      <c r="BN823" s="42"/>
      <c r="BO823" s="42"/>
      <c r="BP823" s="42"/>
      <c r="BQ823" s="42"/>
      <c r="BR823" s="42"/>
      <c r="BS823" s="42"/>
      <c r="BT823" s="42"/>
      <c r="BU823" s="42"/>
      <c r="BV823" s="42"/>
      <c r="BW823" s="42"/>
      <c r="BX823" s="42"/>
      <c r="BY823" s="42"/>
      <c r="BZ823" s="42"/>
      <c r="CA823" s="42"/>
      <c r="CB823" s="42"/>
      <c r="CC823" s="42"/>
      <c r="CD823" s="42"/>
      <c r="CE823" s="42"/>
      <c r="CF823" s="42"/>
      <c r="CG823" s="42"/>
      <c r="CH823" s="42"/>
      <c r="CI823" s="42"/>
      <c r="CJ823" s="42"/>
      <c r="CK823" s="42"/>
      <c r="CL823" s="42"/>
      <c r="CM823" s="42"/>
      <c r="CN823" s="42"/>
      <c r="CO823" s="42"/>
      <c r="CP823" s="42"/>
      <c r="CQ823" s="42"/>
      <c r="CR823" s="42"/>
      <c r="CS823" s="42"/>
      <c r="CT823" s="42"/>
      <c r="CU823" s="42"/>
      <c r="CV823" s="42"/>
      <c r="CW823" s="42"/>
      <c r="CX823" s="42"/>
      <c r="CY823" s="42"/>
      <c r="CZ823" s="42"/>
      <c r="DA823" s="42"/>
      <c r="DB823" s="42"/>
      <c r="DC823" s="42"/>
      <c r="DD823" s="42"/>
      <c r="DE823" s="42"/>
      <c r="DF823" s="42"/>
      <c r="DG823" s="42"/>
      <c r="DH823" s="42"/>
      <c r="DI823" s="42"/>
      <c r="DJ823" s="42"/>
      <c r="DK823" s="42"/>
      <c r="DL823" s="42"/>
      <c r="DM823" s="42"/>
      <c r="DN823" s="42"/>
      <c r="DO823" s="42"/>
      <c r="DP823" s="42"/>
      <c r="DQ823" s="42"/>
      <c r="DR823" s="42"/>
      <c r="DS823" s="42"/>
      <c r="DT823" s="42"/>
      <c r="DU823" s="42"/>
      <c r="DV823" s="42"/>
      <c r="DW823" s="42"/>
      <c r="DX823" s="42"/>
      <c r="DY823" s="42"/>
      <c r="DZ823" s="42"/>
      <c r="EA823" s="42"/>
      <c r="EB823" s="42"/>
      <c r="EC823" s="42"/>
      <c r="ED823" s="42"/>
      <c r="EE823" s="42"/>
      <c r="EF823" s="42"/>
      <c r="EG823" s="42"/>
      <c r="EH823" s="42"/>
      <c r="EI823" s="42"/>
      <c r="EJ823" s="42"/>
      <c r="EK823" s="42"/>
      <c r="EL823" s="42"/>
      <c r="EM823" s="42"/>
      <c r="EN823" s="42"/>
      <c r="EO823" s="42"/>
      <c r="EP823" s="42"/>
      <c r="EQ823" s="42"/>
      <c r="ER823" s="42"/>
      <c r="ES823" s="42"/>
      <c r="ET823" s="42"/>
      <c r="EU823" s="42"/>
      <c r="EV823" s="42"/>
      <c r="EW823" s="42"/>
      <c r="EX823" s="42"/>
      <c r="EY823" s="42"/>
      <c r="EZ823" s="42"/>
      <c r="FA823" s="42"/>
      <c r="FB823" s="42"/>
      <c r="FC823" s="42"/>
      <c r="FD823" s="42"/>
      <c r="FE823" s="42"/>
      <c r="FF823" s="42"/>
      <c r="FG823" s="42"/>
      <c r="FH823" s="42"/>
    </row>
    <row r="824" spans="1:164" s="82" customFormat="1" ht="12.2" customHeight="1" x14ac:dyDescent="0.25">
      <c r="A824" s="82">
        <v>823</v>
      </c>
      <c r="B824" s="83">
        <f t="shared" si="13"/>
        <v>46126</v>
      </c>
      <c r="C824" s="88" t="s">
        <v>134</v>
      </c>
      <c r="D824" s="85">
        <v>1</v>
      </c>
      <c r="E824" s="90">
        <f>'BITÁCORA CALIDAD DE AGUA '!AY318</f>
        <v>1064</v>
      </c>
      <c r="F824" s="90">
        <f>'BITÁCORA CALIDAD DE AGUA '!BB318</f>
        <v>1886</v>
      </c>
      <c r="G824" s="90">
        <f>'BITÁCORA CALIDAD DE AGUA '!BE318</f>
        <v>1904</v>
      </c>
      <c r="H824" s="90">
        <f>'BITÁCORA CALIDAD DE AGUA '!BH318</f>
        <v>0</v>
      </c>
      <c r="I824" s="90">
        <f>'BITÁCORA CALIDAD DE AGUA '!BK318</f>
        <v>0</v>
      </c>
      <c r="J824" s="90">
        <f>'BITÁCORA CALIDAD DE AGUA '!BN318</f>
        <v>0</v>
      </c>
      <c r="K824" s="90">
        <f>'BITÁCORA CALIDAD DE AGUA '!BQ318</f>
        <v>0</v>
      </c>
      <c r="L824" s="90">
        <f>'BITÁCORA CALIDAD DE AGUA '!BT318</f>
        <v>2083</v>
      </c>
      <c r="M824" s="90">
        <f>'BITÁCORA CALIDAD DE AGUA '!BW318</f>
        <v>2155</v>
      </c>
      <c r="N824" s="90">
        <f>'BITÁCORA CALIDAD DE AGUA '!BZ318</f>
        <v>3800</v>
      </c>
      <c r="O824" s="90">
        <f>'BITÁCORA CALIDAD DE AGUA '!CC318</f>
        <v>0</v>
      </c>
      <c r="P824" s="84">
        <f>'BITÁCORA CALIDAD DE AGUA '!CF318</f>
        <v>0</v>
      </c>
      <c r="Q824" s="84">
        <f>'BITÁCORA CALIDAD DE AGUA '!CI318</f>
        <v>0</v>
      </c>
      <c r="R824" s="84">
        <f>'BITÁCORA CALIDAD DE AGUA '!CL318</f>
        <v>0</v>
      </c>
      <c r="S824" s="84">
        <f>'BITÁCORA CALIDAD DE AGUA '!CO318</f>
        <v>0</v>
      </c>
      <c r="T824" s="133"/>
      <c r="U824" s="133"/>
      <c r="V824" s="133"/>
      <c r="W824" s="84">
        <f>INDEX('Tabla datos 1'!E824:V824,MATCH(DASHBOARD!$B$96,'Tabla datos 1'!$E$1:$V$1,0))</f>
        <v>1904</v>
      </c>
      <c r="X824" s="84">
        <f>INDEX('Tabla datos 1'!E824:V824,MATCH(DASHBOARD!$B$275,'Tabla datos 1'!$E$1:$V$1,0))</f>
        <v>1904</v>
      </c>
      <c r="Y824" s="42"/>
      <c r="Z824" s="42"/>
      <c r="AA824" s="42"/>
      <c r="AB824" s="42"/>
      <c r="AC824" s="42"/>
      <c r="AD824" s="42"/>
      <c r="AE824" s="42"/>
      <c r="AF824" s="42"/>
      <c r="AG824" s="42"/>
      <c r="AH824" s="42"/>
      <c r="AI824" s="42"/>
      <c r="AJ824" s="42"/>
      <c r="AK824" s="42"/>
      <c r="AL824" s="42"/>
      <c r="AM824" s="42"/>
      <c r="AN824" s="42"/>
      <c r="AO824" s="42"/>
      <c r="AP824" s="42"/>
      <c r="AQ824" s="42"/>
      <c r="AR824" s="42"/>
      <c r="AS824" s="42"/>
      <c r="AT824" s="42"/>
      <c r="AU824" s="42"/>
      <c r="AV824" s="42"/>
      <c r="AW824" s="42"/>
      <c r="AX824" s="42"/>
      <c r="AY824" s="42"/>
      <c r="AZ824" s="42"/>
      <c r="BA824" s="42"/>
      <c r="BB824" s="42"/>
      <c r="BC824" s="42"/>
      <c r="BD824" s="42"/>
      <c r="BE824" s="42"/>
      <c r="BF824" s="42"/>
      <c r="BG824" s="42"/>
      <c r="BH824" s="42"/>
      <c r="BI824" s="42"/>
      <c r="BJ824" s="42"/>
      <c r="BK824" s="42"/>
      <c r="BL824" s="42"/>
      <c r="BM824" s="42"/>
      <c r="BN824" s="42"/>
      <c r="BO824" s="42"/>
      <c r="BP824" s="42"/>
      <c r="BQ824" s="42"/>
      <c r="BR824" s="42"/>
      <c r="BS824" s="42"/>
      <c r="BT824" s="42"/>
      <c r="BU824" s="42"/>
      <c r="BV824" s="42"/>
      <c r="BW824" s="42"/>
      <c r="BX824" s="42"/>
      <c r="BY824" s="42"/>
      <c r="BZ824" s="42"/>
      <c r="CA824" s="42"/>
      <c r="CB824" s="42"/>
      <c r="CC824" s="42"/>
      <c r="CD824" s="42"/>
      <c r="CE824" s="42"/>
      <c r="CF824" s="42"/>
      <c r="CG824" s="42"/>
      <c r="CH824" s="42"/>
      <c r="CI824" s="42"/>
      <c r="CJ824" s="42"/>
      <c r="CK824" s="42"/>
      <c r="CL824" s="42"/>
      <c r="CM824" s="42"/>
      <c r="CN824" s="42"/>
      <c r="CO824" s="42"/>
      <c r="CP824" s="42"/>
      <c r="CQ824" s="42"/>
      <c r="CR824" s="42"/>
      <c r="CS824" s="42"/>
      <c r="CT824" s="42"/>
      <c r="CU824" s="42"/>
      <c r="CV824" s="42"/>
      <c r="CW824" s="42"/>
      <c r="CX824" s="42"/>
      <c r="CY824" s="42"/>
      <c r="CZ824" s="42"/>
      <c r="DA824" s="42"/>
      <c r="DB824" s="42"/>
      <c r="DC824" s="42"/>
      <c r="DD824" s="42"/>
      <c r="DE824" s="42"/>
      <c r="DF824" s="42"/>
      <c r="DG824" s="42"/>
      <c r="DH824" s="42"/>
      <c r="DI824" s="42"/>
      <c r="DJ824" s="42"/>
      <c r="DK824" s="42"/>
      <c r="DL824" s="42"/>
      <c r="DM824" s="42"/>
      <c r="DN824" s="42"/>
      <c r="DO824" s="42"/>
      <c r="DP824" s="42"/>
      <c r="DQ824" s="42"/>
      <c r="DR824" s="42"/>
      <c r="DS824" s="42"/>
      <c r="DT824" s="42"/>
      <c r="DU824" s="42"/>
      <c r="DV824" s="42"/>
      <c r="DW824" s="42"/>
      <c r="DX824" s="42"/>
      <c r="DY824" s="42"/>
      <c r="DZ824" s="42"/>
      <c r="EA824" s="42"/>
      <c r="EB824" s="42"/>
      <c r="EC824" s="42"/>
      <c r="ED824" s="42"/>
      <c r="EE824" s="42"/>
      <c r="EF824" s="42"/>
      <c r="EG824" s="42"/>
      <c r="EH824" s="42"/>
      <c r="EI824" s="42"/>
      <c r="EJ824" s="42"/>
      <c r="EK824" s="42"/>
      <c r="EL824" s="42"/>
      <c r="EM824" s="42"/>
      <c r="EN824" s="42"/>
      <c r="EO824" s="42"/>
      <c r="EP824" s="42"/>
      <c r="EQ824" s="42"/>
      <c r="ER824" s="42"/>
      <c r="ES824" s="42"/>
      <c r="ET824" s="42"/>
      <c r="EU824" s="42"/>
      <c r="EV824" s="42"/>
      <c r="EW824" s="42"/>
      <c r="EX824" s="42"/>
      <c r="EY824" s="42"/>
      <c r="EZ824" s="42"/>
      <c r="FA824" s="42"/>
      <c r="FB824" s="42"/>
      <c r="FC824" s="42"/>
      <c r="FD824" s="42"/>
      <c r="FE824" s="42"/>
      <c r="FF824" s="42"/>
      <c r="FG824" s="42"/>
      <c r="FH824" s="42"/>
    </row>
    <row r="825" spans="1:164" s="82" customFormat="1" ht="12.2" customHeight="1" x14ac:dyDescent="0.25">
      <c r="A825" s="82">
        <v>824</v>
      </c>
      <c r="B825" s="83">
        <f t="shared" si="13"/>
        <v>46126</v>
      </c>
      <c r="C825" s="88" t="s">
        <v>135</v>
      </c>
      <c r="D825" s="85">
        <v>1</v>
      </c>
      <c r="E825" s="90">
        <f>'BITÁCORA CALIDAD DE AGUA '!AY319</f>
        <v>223</v>
      </c>
      <c r="F825" s="90">
        <f>'BITÁCORA CALIDAD DE AGUA '!BB319</f>
        <v>467</v>
      </c>
      <c r="G825" s="90">
        <f>'BITÁCORA CALIDAD DE AGUA '!BE319</f>
        <v>53</v>
      </c>
      <c r="H825" s="90">
        <f>'BITÁCORA CALIDAD DE AGUA '!BH319</f>
        <v>0</v>
      </c>
      <c r="I825" s="90">
        <f>'BITÁCORA CALIDAD DE AGUA '!BK319</f>
        <v>0</v>
      </c>
      <c r="J825" s="90">
        <f>'BITÁCORA CALIDAD DE AGUA '!BN319</f>
        <v>12710</v>
      </c>
      <c r="K825" s="90">
        <f>'BITÁCORA CALIDAD DE AGUA '!BQ319</f>
        <v>13100</v>
      </c>
      <c r="L825" s="90">
        <f>'BITÁCORA CALIDAD DE AGUA '!BT319</f>
        <v>4</v>
      </c>
      <c r="M825" s="90">
        <f>'BITÁCORA CALIDAD DE AGUA '!BW319</f>
        <v>4</v>
      </c>
      <c r="N825" s="90">
        <f>'BITÁCORA CALIDAD DE AGUA '!BZ319</f>
        <v>11</v>
      </c>
      <c r="O825" s="90">
        <f>'BITÁCORA CALIDAD DE AGUA '!CC319</f>
        <v>0</v>
      </c>
      <c r="P825" s="84">
        <f>'BITÁCORA CALIDAD DE AGUA '!CF319</f>
        <v>0</v>
      </c>
      <c r="Q825" s="84">
        <f>'BITÁCORA CALIDAD DE AGUA '!CI319</f>
        <v>0</v>
      </c>
      <c r="R825" s="84">
        <f>'BITÁCORA CALIDAD DE AGUA '!CL319</f>
        <v>0</v>
      </c>
      <c r="S825" s="84">
        <f>'BITÁCORA CALIDAD DE AGUA '!CO319</f>
        <v>0</v>
      </c>
      <c r="T825" s="133"/>
      <c r="U825" s="133"/>
      <c r="V825" s="133"/>
      <c r="W825" s="84">
        <f>INDEX('Tabla datos 1'!E825:V825,MATCH(DASHBOARD!$B$96,'Tabla datos 1'!$E$1:$V$1,0))</f>
        <v>53</v>
      </c>
      <c r="X825" s="84">
        <f>INDEX('Tabla datos 1'!E825:V825,MATCH(DASHBOARD!$B$275,'Tabla datos 1'!$E$1:$V$1,0))</f>
        <v>53</v>
      </c>
      <c r="Y825" s="42"/>
      <c r="Z825" s="42"/>
      <c r="AA825" s="42"/>
      <c r="AB825" s="42"/>
      <c r="AC825" s="42"/>
      <c r="AD825" s="42"/>
      <c r="AE825" s="42"/>
      <c r="AF825" s="42"/>
      <c r="AG825" s="42"/>
      <c r="AH825" s="42"/>
      <c r="AI825" s="42"/>
      <c r="AJ825" s="42"/>
      <c r="AK825" s="42"/>
      <c r="AL825" s="42"/>
      <c r="AM825" s="42"/>
      <c r="AN825" s="42"/>
      <c r="AO825" s="42"/>
      <c r="AP825" s="42"/>
      <c r="AQ825" s="42"/>
      <c r="AR825" s="42"/>
      <c r="AS825" s="42"/>
      <c r="AT825" s="42"/>
      <c r="AU825" s="42"/>
      <c r="AV825" s="42"/>
      <c r="AW825" s="42"/>
      <c r="AX825" s="42"/>
      <c r="AY825" s="42"/>
      <c r="AZ825" s="42"/>
      <c r="BA825" s="42"/>
      <c r="BB825" s="42"/>
      <c r="BC825" s="42"/>
      <c r="BD825" s="42"/>
      <c r="BE825" s="42"/>
      <c r="BF825" s="42"/>
      <c r="BG825" s="42"/>
      <c r="BH825" s="42"/>
      <c r="BI825" s="42"/>
      <c r="BJ825" s="42"/>
      <c r="BK825" s="42"/>
      <c r="BL825" s="42"/>
      <c r="BM825" s="42"/>
      <c r="BN825" s="42"/>
      <c r="BO825" s="42"/>
      <c r="BP825" s="42"/>
      <c r="BQ825" s="42"/>
      <c r="BR825" s="42"/>
      <c r="BS825" s="42"/>
      <c r="BT825" s="42"/>
      <c r="BU825" s="42"/>
      <c r="BV825" s="42"/>
      <c r="BW825" s="42"/>
      <c r="BX825" s="42"/>
      <c r="BY825" s="42"/>
      <c r="BZ825" s="42"/>
      <c r="CA825" s="42"/>
      <c r="CB825" s="42"/>
      <c r="CC825" s="42"/>
      <c r="CD825" s="42"/>
      <c r="CE825" s="42"/>
      <c r="CF825" s="42"/>
      <c r="CG825" s="42"/>
      <c r="CH825" s="42"/>
      <c r="CI825" s="42"/>
      <c r="CJ825" s="42"/>
      <c r="CK825" s="42"/>
      <c r="CL825" s="42"/>
      <c r="CM825" s="42"/>
      <c r="CN825" s="42"/>
      <c r="CO825" s="42"/>
      <c r="CP825" s="42"/>
      <c r="CQ825" s="42"/>
      <c r="CR825" s="42"/>
      <c r="CS825" s="42"/>
      <c r="CT825" s="42"/>
      <c r="CU825" s="42"/>
      <c r="CV825" s="42"/>
      <c r="CW825" s="42"/>
      <c r="CX825" s="42"/>
      <c r="CY825" s="42"/>
      <c r="CZ825" s="42"/>
      <c r="DA825" s="42"/>
      <c r="DB825" s="42"/>
      <c r="DC825" s="42"/>
      <c r="DD825" s="42"/>
      <c r="DE825" s="42"/>
      <c r="DF825" s="42"/>
      <c r="DG825" s="42"/>
      <c r="DH825" s="42"/>
      <c r="DI825" s="42"/>
      <c r="DJ825" s="42"/>
      <c r="DK825" s="42"/>
      <c r="DL825" s="42"/>
      <c r="DM825" s="42"/>
      <c r="DN825" s="42"/>
      <c r="DO825" s="42"/>
      <c r="DP825" s="42"/>
      <c r="DQ825" s="42"/>
      <c r="DR825" s="42"/>
      <c r="DS825" s="42"/>
      <c r="DT825" s="42"/>
      <c r="DU825" s="42"/>
      <c r="DV825" s="42"/>
      <c r="DW825" s="42"/>
      <c r="DX825" s="42"/>
      <c r="DY825" s="42"/>
      <c r="DZ825" s="42"/>
      <c r="EA825" s="42"/>
      <c r="EB825" s="42"/>
      <c r="EC825" s="42"/>
      <c r="ED825" s="42"/>
      <c r="EE825" s="42"/>
      <c r="EF825" s="42"/>
      <c r="EG825" s="42"/>
      <c r="EH825" s="42"/>
      <c r="EI825" s="42"/>
      <c r="EJ825" s="42"/>
      <c r="EK825" s="42"/>
      <c r="EL825" s="42"/>
      <c r="EM825" s="42"/>
      <c r="EN825" s="42"/>
      <c r="EO825" s="42"/>
      <c r="EP825" s="42"/>
      <c r="EQ825" s="42"/>
      <c r="ER825" s="42"/>
      <c r="ES825" s="42"/>
      <c r="ET825" s="42"/>
      <c r="EU825" s="42"/>
      <c r="EV825" s="42"/>
      <c r="EW825" s="42"/>
      <c r="EX825" s="42"/>
      <c r="EY825" s="42"/>
      <c r="EZ825" s="42"/>
      <c r="FA825" s="42"/>
      <c r="FB825" s="42"/>
      <c r="FC825" s="42"/>
      <c r="FD825" s="42"/>
      <c r="FE825" s="42"/>
      <c r="FF825" s="42"/>
      <c r="FG825" s="42"/>
      <c r="FH825" s="42"/>
    </row>
    <row r="826" spans="1:164" s="82" customFormat="1" ht="12.2" customHeight="1" x14ac:dyDescent="0.25">
      <c r="A826" s="82">
        <v>825</v>
      </c>
      <c r="B826" s="83">
        <f t="shared" si="13"/>
        <v>46126</v>
      </c>
      <c r="C826" s="88" t="s">
        <v>136</v>
      </c>
      <c r="D826" s="85">
        <v>1</v>
      </c>
      <c r="E826" s="90">
        <f>'BITÁCORA CALIDAD DE AGUA '!AY320</f>
        <v>0</v>
      </c>
      <c r="F826" s="90">
        <f>'BITÁCORA CALIDAD DE AGUA '!BB320</f>
        <v>0</v>
      </c>
      <c r="G826" s="90">
        <f>'BITÁCORA CALIDAD DE AGUA '!BE320</f>
        <v>0</v>
      </c>
      <c r="H826" s="90">
        <f>'BITÁCORA CALIDAD DE AGUA '!BH320</f>
        <v>0</v>
      </c>
      <c r="I826" s="90">
        <f>'BITÁCORA CALIDAD DE AGUA '!BK320</f>
        <v>0</v>
      </c>
      <c r="J826" s="90">
        <f>'BITÁCORA CALIDAD DE AGUA '!BN320</f>
        <v>1000</v>
      </c>
      <c r="K826" s="90">
        <f>'BITÁCORA CALIDAD DE AGUA '!BQ320</f>
        <v>1000</v>
      </c>
      <c r="L826" s="90">
        <f>'BITÁCORA CALIDAD DE AGUA '!BT320</f>
        <v>0</v>
      </c>
      <c r="M826" s="90">
        <f>'BITÁCORA CALIDAD DE AGUA '!BW320</f>
        <v>0</v>
      </c>
      <c r="N826" s="90">
        <f>'BITÁCORA CALIDAD DE AGUA '!BZ320</f>
        <v>0</v>
      </c>
      <c r="O826" s="90">
        <f>'BITÁCORA CALIDAD DE AGUA '!CC320</f>
        <v>0</v>
      </c>
      <c r="P826" s="84">
        <f>'BITÁCORA CALIDAD DE AGUA '!CF320</f>
        <v>0</v>
      </c>
      <c r="Q826" s="84">
        <f>'BITÁCORA CALIDAD DE AGUA '!CI320</f>
        <v>0</v>
      </c>
      <c r="R826" s="84">
        <f>'BITÁCORA CALIDAD DE AGUA '!CL320</f>
        <v>0</v>
      </c>
      <c r="S826" s="84">
        <f>'BITÁCORA CALIDAD DE AGUA '!CO320</f>
        <v>0</v>
      </c>
      <c r="T826" s="133"/>
      <c r="U826" s="133"/>
      <c r="V826" s="133"/>
      <c r="W826" s="84">
        <f>INDEX('Tabla datos 1'!E826:V826,MATCH(DASHBOARD!$B$96,'Tabla datos 1'!$E$1:$V$1,0))</f>
        <v>0</v>
      </c>
      <c r="X826" s="84">
        <f>INDEX('Tabla datos 1'!E826:V826,MATCH(DASHBOARD!$B$275,'Tabla datos 1'!$E$1:$V$1,0))</f>
        <v>0</v>
      </c>
      <c r="Y826" s="42"/>
      <c r="Z826" s="42"/>
      <c r="AA826" s="42"/>
      <c r="AB826" s="42"/>
      <c r="AC826" s="42"/>
      <c r="AD826" s="42"/>
      <c r="AE826" s="42"/>
      <c r="AF826" s="42"/>
      <c r="AG826" s="42"/>
      <c r="AH826" s="42"/>
      <c r="AI826" s="42"/>
      <c r="AJ826" s="42"/>
      <c r="AK826" s="42"/>
      <c r="AL826" s="42"/>
      <c r="AM826" s="42"/>
      <c r="AN826" s="42"/>
      <c r="AO826" s="42"/>
      <c r="AP826" s="42"/>
      <c r="AQ826" s="42"/>
      <c r="AR826" s="42"/>
      <c r="AS826" s="42"/>
      <c r="AT826" s="42"/>
      <c r="AU826" s="42"/>
      <c r="AV826" s="42"/>
      <c r="AW826" s="42"/>
      <c r="AX826" s="42"/>
      <c r="AY826" s="42"/>
      <c r="AZ826" s="42"/>
      <c r="BA826" s="42"/>
      <c r="BB826" s="42"/>
      <c r="BC826" s="42"/>
      <c r="BD826" s="42"/>
      <c r="BE826" s="42"/>
      <c r="BF826" s="42"/>
      <c r="BG826" s="42"/>
      <c r="BH826" s="42"/>
      <c r="BI826" s="42"/>
      <c r="BJ826" s="42"/>
      <c r="BK826" s="42"/>
      <c r="BL826" s="42"/>
      <c r="BM826" s="42"/>
      <c r="BN826" s="42"/>
      <c r="BO826" s="42"/>
      <c r="BP826" s="42"/>
      <c r="BQ826" s="42"/>
      <c r="BR826" s="42"/>
      <c r="BS826" s="42"/>
      <c r="BT826" s="42"/>
      <c r="BU826" s="42"/>
      <c r="BV826" s="42"/>
      <c r="BW826" s="42"/>
      <c r="BX826" s="42"/>
      <c r="BY826" s="42"/>
      <c r="BZ826" s="42"/>
      <c r="CA826" s="42"/>
      <c r="CB826" s="42"/>
      <c r="CC826" s="42"/>
      <c r="CD826" s="42"/>
      <c r="CE826" s="42"/>
      <c r="CF826" s="42"/>
      <c r="CG826" s="42"/>
      <c r="CH826" s="42"/>
      <c r="CI826" s="42"/>
      <c r="CJ826" s="42"/>
      <c r="CK826" s="42"/>
      <c r="CL826" s="42"/>
      <c r="CM826" s="42"/>
      <c r="CN826" s="42"/>
      <c r="CO826" s="42"/>
      <c r="CP826" s="42"/>
      <c r="CQ826" s="42"/>
      <c r="CR826" s="42"/>
      <c r="CS826" s="42"/>
      <c r="CT826" s="42"/>
      <c r="CU826" s="42"/>
      <c r="CV826" s="42"/>
      <c r="CW826" s="42"/>
      <c r="CX826" s="42"/>
      <c r="CY826" s="42"/>
      <c r="CZ826" s="42"/>
      <c r="DA826" s="42"/>
      <c r="DB826" s="42"/>
      <c r="DC826" s="42"/>
      <c r="DD826" s="42"/>
      <c r="DE826" s="42"/>
      <c r="DF826" s="42"/>
      <c r="DG826" s="42"/>
      <c r="DH826" s="42"/>
      <c r="DI826" s="42"/>
      <c r="DJ826" s="42"/>
      <c r="DK826" s="42"/>
      <c r="DL826" s="42"/>
      <c r="DM826" s="42"/>
      <c r="DN826" s="42"/>
      <c r="DO826" s="42"/>
      <c r="DP826" s="42"/>
      <c r="DQ826" s="42"/>
      <c r="DR826" s="42"/>
      <c r="DS826" s="42"/>
      <c r="DT826" s="42"/>
      <c r="DU826" s="42"/>
      <c r="DV826" s="42"/>
      <c r="DW826" s="42"/>
      <c r="DX826" s="42"/>
      <c r="DY826" s="42"/>
      <c r="DZ826" s="42"/>
      <c r="EA826" s="42"/>
      <c r="EB826" s="42"/>
      <c r="EC826" s="42"/>
      <c r="ED826" s="42"/>
      <c r="EE826" s="42"/>
      <c r="EF826" s="42"/>
      <c r="EG826" s="42"/>
      <c r="EH826" s="42"/>
      <c r="EI826" s="42"/>
      <c r="EJ826" s="42"/>
      <c r="EK826" s="42"/>
      <c r="EL826" s="42"/>
      <c r="EM826" s="42"/>
      <c r="EN826" s="42"/>
      <c r="EO826" s="42"/>
      <c r="EP826" s="42"/>
      <c r="EQ826" s="42"/>
      <c r="ER826" s="42"/>
      <c r="ES826" s="42"/>
      <c r="ET826" s="42"/>
      <c r="EU826" s="42"/>
      <c r="EV826" s="42"/>
      <c r="EW826" s="42"/>
      <c r="EX826" s="42"/>
      <c r="EY826" s="42"/>
      <c r="EZ826" s="42"/>
      <c r="FA826" s="42"/>
      <c r="FB826" s="42"/>
      <c r="FC826" s="42"/>
      <c r="FD826" s="42"/>
      <c r="FE826" s="42"/>
      <c r="FF826" s="42"/>
      <c r="FG826" s="42"/>
      <c r="FH826" s="42"/>
    </row>
    <row r="827" spans="1:164" s="82" customFormat="1" ht="12.2" customHeight="1" x14ac:dyDescent="0.25">
      <c r="A827" s="82">
        <v>826</v>
      </c>
      <c r="B827" s="83">
        <f t="shared" si="13"/>
        <v>46126</v>
      </c>
      <c r="C827" s="88" t="s">
        <v>137</v>
      </c>
      <c r="D827" s="85">
        <v>1</v>
      </c>
      <c r="E827" s="90">
        <f>'BITÁCORA CALIDAD DE AGUA '!AY321</f>
        <v>0</v>
      </c>
      <c r="F827" s="90">
        <f>'BITÁCORA CALIDAD DE AGUA '!BB321</f>
        <v>0</v>
      </c>
      <c r="G827" s="90">
        <f>'BITÁCORA CALIDAD DE AGUA '!BE321</f>
        <v>0</v>
      </c>
      <c r="H827" s="90">
        <f>'BITÁCORA CALIDAD DE AGUA '!BH321</f>
        <v>0</v>
      </c>
      <c r="I827" s="90">
        <f>'BITÁCORA CALIDAD DE AGUA '!BK321</f>
        <v>0</v>
      </c>
      <c r="J827" s="90">
        <f>'BITÁCORA CALIDAD DE AGUA '!BN321</f>
        <v>0</v>
      </c>
      <c r="K827" s="90">
        <f>'BITÁCORA CALIDAD DE AGUA '!BQ321</f>
        <v>0</v>
      </c>
      <c r="L827" s="90">
        <f>'BITÁCORA CALIDAD DE AGUA '!BT321</f>
        <v>0</v>
      </c>
      <c r="M827" s="90">
        <f>'BITÁCORA CALIDAD DE AGUA '!BW321</f>
        <v>0</v>
      </c>
      <c r="N827" s="90">
        <f>'BITÁCORA CALIDAD DE AGUA '!BZ321</f>
        <v>0</v>
      </c>
      <c r="O827" s="90">
        <f>'BITÁCORA CALIDAD DE AGUA '!CC321</f>
        <v>0</v>
      </c>
      <c r="P827" s="84">
        <f>'BITÁCORA CALIDAD DE AGUA '!CF321</f>
        <v>0</v>
      </c>
      <c r="Q827" s="84">
        <f>'BITÁCORA CALIDAD DE AGUA '!CI321</f>
        <v>0</v>
      </c>
      <c r="R827" s="84">
        <f>'BITÁCORA CALIDAD DE AGUA '!CL321</f>
        <v>0</v>
      </c>
      <c r="S827" s="84">
        <f>'BITÁCORA CALIDAD DE AGUA '!CO321</f>
        <v>0</v>
      </c>
      <c r="T827" s="133"/>
      <c r="U827" s="133"/>
      <c r="V827" s="133"/>
      <c r="W827" s="84">
        <f>INDEX('Tabla datos 1'!E827:V827,MATCH(DASHBOARD!$B$96,'Tabla datos 1'!$E$1:$V$1,0))</f>
        <v>0</v>
      </c>
      <c r="X827" s="84">
        <f>INDEX('Tabla datos 1'!E827:V827,MATCH(DASHBOARD!$B$275,'Tabla datos 1'!$E$1:$V$1,0))</f>
        <v>0</v>
      </c>
      <c r="Y827" s="42"/>
      <c r="Z827" s="42"/>
      <c r="AA827" s="42"/>
      <c r="AB827" s="42"/>
      <c r="AC827" s="42"/>
      <c r="AD827" s="42"/>
      <c r="AE827" s="42"/>
      <c r="AF827" s="42"/>
      <c r="AG827" s="42"/>
      <c r="AH827" s="42"/>
      <c r="AI827" s="42"/>
      <c r="AJ827" s="42"/>
      <c r="AK827" s="42"/>
      <c r="AL827" s="42"/>
      <c r="AM827" s="42"/>
      <c r="AN827" s="42"/>
      <c r="AO827" s="42"/>
      <c r="AP827" s="42"/>
      <c r="AQ827" s="42"/>
      <c r="AR827" s="42"/>
      <c r="AS827" s="42"/>
      <c r="AT827" s="42"/>
      <c r="AU827" s="42"/>
      <c r="AV827" s="42"/>
      <c r="AW827" s="42"/>
      <c r="AX827" s="42"/>
      <c r="AY827" s="42"/>
      <c r="AZ827" s="42"/>
      <c r="BA827" s="42"/>
      <c r="BB827" s="42"/>
      <c r="BC827" s="42"/>
      <c r="BD827" s="42"/>
      <c r="BE827" s="42"/>
      <c r="BF827" s="42"/>
      <c r="BG827" s="42"/>
      <c r="BH827" s="42"/>
      <c r="BI827" s="42"/>
      <c r="BJ827" s="42"/>
      <c r="BK827" s="42"/>
      <c r="BL827" s="42"/>
      <c r="BM827" s="42"/>
      <c r="BN827" s="42"/>
      <c r="BO827" s="42"/>
      <c r="BP827" s="42"/>
      <c r="BQ827" s="42"/>
      <c r="BR827" s="42"/>
      <c r="BS827" s="42"/>
      <c r="BT827" s="42"/>
      <c r="BU827" s="42"/>
      <c r="BV827" s="42"/>
      <c r="BW827" s="42"/>
      <c r="BX827" s="42"/>
      <c r="BY827" s="42"/>
      <c r="BZ827" s="42"/>
      <c r="CA827" s="42"/>
      <c r="CB827" s="42"/>
      <c r="CC827" s="42"/>
      <c r="CD827" s="42"/>
      <c r="CE827" s="42"/>
      <c r="CF827" s="42"/>
      <c r="CG827" s="42"/>
      <c r="CH827" s="42"/>
      <c r="CI827" s="42"/>
      <c r="CJ827" s="42"/>
      <c r="CK827" s="42"/>
      <c r="CL827" s="42"/>
      <c r="CM827" s="42"/>
      <c r="CN827" s="42"/>
      <c r="CO827" s="42"/>
      <c r="CP827" s="42"/>
      <c r="CQ827" s="42"/>
      <c r="CR827" s="42"/>
      <c r="CS827" s="42"/>
      <c r="CT827" s="42"/>
      <c r="CU827" s="42"/>
      <c r="CV827" s="42"/>
      <c r="CW827" s="42"/>
      <c r="CX827" s="42"/>
      <c r="CY827" s="42"/>
      <c r="CZ827" s="42"/>
      <c r="DA827" s="42"/>
      <c r="DB827" s="42"/>
      <c r="DC827" s="42"/>
      <c r="DD827" s="42"/>
      <c r="DE827" s="42"/>
      <c r="DF827" s="42"/>
      <c r="DG827" s="42"/>
      <c r="DH827" s="42"/>
      <c r="DI827" s="42"/>
      <c r="DJ827" s="42"/>
      <c r="DK827" s="42"/>
      <c r="DL827" s="42"/>
      <c r="DM827" s="42"/>
      <c r="DN827" s="42"/>
      <c r="DO827" s="42"/>
      <c r="DP827" s="42"/>
      <c r="DQ827" s="42"/>
      <c r="DR827" s="42"/>
      <c r="DS827" s="42"/>
      <c r="DT827" s="42"/>
      <c r="DU827" s="42"/>
      <c r="DV827" s="42"/>
      <c r="DW827" s="42"/>
      <c r="DX827" s="42"/>
      <c r="DY827" s="42"/>
      <c r="DZ827" s="42"/>
      <c r="EA827" s="42"/>
      <c r="EB827" s="42"/>
      <c r="EC827" s="42"/>
      <c r="ED827" s="42"/>
      <c r="EE827" s="42"/>
      <c r="EF827" s="42"/>
      <c r="EG827" s="42"/>
      <c r="EH827" s="42"/>
      <c r="EI827" s="42"/>
      <c r="EJ827" s="42"/>
      <c r="EK827" s="42"/>
      <c r="EL827" s="42"/>
      <c r="EM827" s="42"/>
      <c r="EN827" s="42"/>
      <c r="EO827" s="42"/>
      <c r="EP827" s="42"/>
      <c r="EQ827" s="42"/>
      <c r="ER827" s="42"/>
      <c r="ES827" s="42"/>
      <c r="ET827" s="42"/>
      <c r="EU827" s="42"/>
      <c r="EV827" s="42"/>
      <c r="EW827" s="42"/>
      <c r="EX827" s="42"/>
      <c r="EY827" s="42"/>
      <c r="EZ827" s="42"/>
      <c r="FA827" s="42"/>
      <c r="FB827" s="42"/>
      <c r="FC827" s="42"/>
      <c r="FD827" s="42"/>
      <c r="FE827" s="42"/>
      <c r="FF827" s="42"/>
      <c r="FG827" s="42"/>
      <c r="FH827" s="42"/>
    </row>
    <row r="828" spans="1:164" s="82" customFormat="1" ht="12.2" customHeight="1" x14ac:dyDescent="0.25">
      <c r="A828" s="82">
        <v>827</v>
      </c>
      <c r="B828" s="83">
        <f t="shared" si="13"/>
        <v>46126</v>
      </c>
      <c r="C828" s="88" t="s">
        <v>138</v>
      </c>
      <c r="D828" s="85">
        <v>1</v>
      </c>
      <c r="E828" s="90">
        <f>'BITÁCORA CALIDAD DE AGUA '!AY322</f>
        <v>0</v>
      </c>
      <c r="F828" s="90">
        <f>'BITÁCORA CALIDAD DE AGUA '!BB322</f>
        <v>0</v>
      </c>
      <c r="G828" s="90">
        <f>'BITÁCORA CALIDAD DE AGUA '!BE322</f>
        <v>0</v>
      </c>
      <c r="H828" s="90">
        <f>'BITÁCORA CALIDAD DE AGUA '!BH322</f>
        <v>0</v>
      </c>
      <c r="I828" s="90">
        <f>'BITÁCORA CALIDAD DE AGUA '!BK322</f>
        <v>0</v>
      </c>
      <c r="J828" s="90">
        <f>'BITÁCORA CALIDAD DE AGUA '!BN322</f>
        <v>0</v>
      </c>
      <c r="K828" s="90">
        <f>'BITÁCORA CALIDAD DE AGUA '!BQ322</f>
        <v>0</v>
      </c>
      <c r="L828" s="90">
        <f>'BITÁCORA CALIDAD DE AGUA '!BT322</f>
        <v>0</v>
      </c>
      <c r="M828" s="90">
        <f>'BITÁCORA CALIDAD DE AGUA '!BW322</f>
        <v>0</v>
      </c>
      <c r="N828" s="90">
        <f>'BITÁCORA CALIDAD DE AGUA '!BZ322</f>
        <v>0</v>
      </c>
      <c r="O828" s="90">
        <f>'BITÁCORA CALIDAD DE AGUA '!CC322</f>
        <v>0</v>
      </c>
      <c r="P828" s="84">
        <f>'BITÁCORA CALIDAD DE AGUA '!CF322</f>
        <v>0</v>
      </c>
      <c r="Q828" s="84">
        <f>'BITÁCORA CALIDAD DE AGUA '!CI322</f>
        <v>0</v>
      </c>
      <c r="R828" s="84">
        <f>'BITÁCORA CALIDAD DE AGUA '!CL322</f>
        <v>0</v>
      </c>
      <c r="S828" s="84">
        <f>'BITÁCORA CALIDAD DE AGUA '!CO322</f>
        <v>0</v>
      </c>
      <c r="T828" s="133"/>
      <c r="U828" s="133"/>
      <c r="V828" s="133"/>
      <c r="W828" s="84">
        <f>INDEX('Tabla datos 1'!E828:V828,MATCH(DASHBOARD!$B$96,'Tabla datos 1'!$E$1:$V$1,0))</f>
        <v>0</v>
      </c>
      <c r="X828" s="84">
        <f>INDEX('Tabla datos 1'!E828:V828,MATCH(DASHBOARD!$B$275,'Tabla datos 1'!$E$1:$V$1,0))</f>
        <v>0</v>
      </c>
      <c r="Y828" s="42"/>
      <c r="Z828" s="42"/>
      <c r="AA828" s="42"/>
      <c r="AB828" s="42"/>
      <c r="AC828" s="42"/>
      <c r="AD828" s="42"/>
      <c r="AE828" s="42"/>
      <c r="AF828" s="42"/>
      <c r="AG828" s="42"/>
      <c r="AH828" s="42"/>
      <c r="AI828" s="42"/>
      <c r="AJ828" s="42"/>
      <c r="AK828" s="42"/>
      <c r="AL828" s="42"/>
      <c r="AM828" s="42"/>
      <c r="AN828" s="42"/>
      <c r="AO828" s="42"/>
      <c r="AP828" s="42"/>
      <c r="AQ828" s="42"/>
      <c r="AR828" s="42"/>
      <c r="AS828" s="42"/>
      <c r="AT828" s="42"/>
      <c r="AU828" s="42"/>
      <c r="AV828" s="42"/>
      <c r="AW828" s="42"/>
      <c r="AX828" s="42"/>
      <c r="AY828" s="42"/>
      <c r="AZ828" s="42"/>
      <c r="BA828" s="42"/>
      <c r="BB828" s="42"/>
      <c r="BC828" s="42"/>
      <c r="BD828" s="42"/>
      <c r="BE828" s="42"/>
      <c r="BF828" s="42"/>
      <c r="BG828" s="42"/>
      <c r="BH828" s="42"/>
      <c r="BI828" s="42"/>
      <c r="BJ828" s="42"/>
      <c r="BK828" s="42"/>
      <c r="BL828" s="42"/>
      <c r="BM828" s="42"/>
      <c r="BN828" s="42"/>
      <c r="BO828" s="42"/>
      <c r="BP828" s="42"/>
      <c r="BQ828" s="42"/>
      <c r="BR828" s="42"/>
      <c r="BS828" s="42"/>
      <c r="BT828" s="42"/>
      <c r="BU828" s="42"/>
      <c r="BV828" s="42"/>
      <c r="BW828" s="42"/>
      <c r="BX828" s="42"/>
      <c r="BY828" s="42"/>
      <c r="BZ828" s="42"/>
      <c r="CA828" s="42"/>
      <c r="CB828" s="42"/>
      <c r="CC828" s="42"/>
      <c r="CD828" s="42"/>
      <c r="CE828" s="42"/>
      <c r="CF828" s="42"/>
      <c r="CG828" s="42"/>
      <c r="CH828" s="42"/>
      <c r="CI828" s="42"/>
      <c r="CJ828" s="42"/>
      <c r="CK828" s="42"/>
      <c r="CL828" s="42"/>
      <c r="CM828" s="42"/>
      <c r="CN828" s="42"/>
      <c r="CO828" s="42"/>
      <c r="CP828" s="42"/>
      <c r="CQ828" s="42"/>
      <c r="CR828" s="42"/>
      <c r="CS828" s="42"/>
      <c r="CT828" s="42"/>
      <c r="CU828" s="42"/>
      <c r="CV828" s="42"/>
      <c r="CW828" s="42"/>
      <c r="CX828" s="42"/>
      <c r="CY828" s="42"/>
      <c r="CZ828" s="42"/>
      <c r="DA828" s="42"/>
      <c r="DB828" s="42"/>
      <c r="DC828" s="42"/>
      <c r="DD828" s="42"/>
      <c r="DE828" s="42"/>
      <c r="DF828" s="42"/>
      <c r="DG828" s="42"/>
      <c r="DH828" s="42"/>
      <c r="DI828" s="42"/>
      <c r="DJ828" s="42"/>
      <c r="DK828" s="42"/>
      <c r="DL828" s="42"/>
      <c r="DM828" s="42"/>
      <c r="DN828" s="42"/>
      <c r="DO828" s="42"/>
      <c r="DP828" s="42"/>
      <c r="DQ828" s="42"/>
      <c r="DR828" s="42"/>
      <c r="DS828" s="42"/>
      <c r="DT828" s="42"/>
      <c r="DU828" s="42"/>
      <c r="DV828" s="42"/>
      <c r="DW828" s="42"/>
      <c r="DX828" s="42"/>
      <c r="DY828" s="42"/>
      <c r="DZ828" s="42"/>
      <c r="EA828" s="42"/>
      <c r="EB828" s="42"/>
      <c r="EC828" s="42"/>
      <c r="ED828" s="42"/>
      <c r="EE828" s="42"/>
      <c r="EF828" s="42"/>
      <c r="EG828" s="42"/>
      <c r="EH828" s="42"/>
      <c r="EI828" s="42"/>
      <c r="EJ828" s="42"/>
      <c r="EK828" s="42"/>
      <c r="EL828" s="42"/>
      <c r="EM828" s="42"/>
      <c r="EN828" s="42"/>
      <c r="EO828" s="42"/>
      <c r="EP828" s="42"/>
      <c r="EQ828" s="42"/>
      <c r="ER828" s="42"/>
      <c r="ES828" s="42"/>
      <c r="ET828" s="42"/>
      <c r="EU828" s="42"/>
      <c r="EV828" s="42"/>
      <c r="EW828" s="42"/>
      <c r="EX828" s="42"/>
      <c r="EY828" s="42"/>
      <c r="EZ828" s="42"/>
      <c r="FA828" s="42"/>
      <c r="FB828" s="42"/>
      <c r="FC828" s="42"/>
      <c r="FD828" s="42"/>
      <c r="FE828" s="42"/>
      <c r="FF828" s="42"/>
      <c r="FG828" s="42"/>
      <c r="FH828" s="42"/>
    </row>
    <row r="829" spans="1:164" s="82" customFormat="1" ht="12.2" customHeight="1" x14ac:dyDescent="0.25">
      <c r="A829" s="82">
        <v>828</v>
      </c>
      <c r="B829" s="83">
        <f t="shared" si="13"/>
        <v>46126</v>
      </c>
      <c r="C829" s="88" t="s">
        <v>139</v>
      </c>
      <c r="D829" s="85">
        <v>1</v>
      </c>
      <c r="E829" s="90">
        <f>'BITÁCORA CALIDAD DE AGUA '!AY323</f>
        <v>0</v>
      </c>
      <c r="F829" s="90">
        <f>'BITÁCORA CALIDAD DE AGUA '!BB323</f>
        <v>0</v>
      </c>
      <c r="G829" s="90">
        <f>'BITÁCORA CALIDAD DE AGUA '!BE323</f>
        <v>0</v>
      </c>
      <c r="H829" s="90">
        <f>'BITÁCORA CALIDAD DE AGUA '!BH323</f>
        <v>0</v>
      </c>
      <c r="I829" s="90">
        <f>'BITÁCORA CALIDAD DE AGUA '!BK323</f>
        <v>0</v>
      </c>
      <c r="J829" s="90">
        <f>'BITÁCORA CALIDAD DE AGUA '!BN323</f>
        <v>0</v>
      </c>
      <c r="K829" s="90">
        <f>'BITÁCORA CALIDAD DE AGUA '!BQ323</f>
        <v>0</v>
      </c>
      <c r="L829" s="90">
        <f>'BITÁCORA CALIDAD DE AGUA '!BT323</f>
        <v>0</v>
      </c>
      <c r="M829" s="90">
        <f>'BITÁCORA CALIDAD DE AGUA '!BW323</f>
        <v>0</v>
      </c>
      <c r="N829" s="90">
        <f>'BITÁCORA CALIDAD DE AGUA '!BZ323</f>
        <v>0</v>
      </c>
      <c r="O829" s="90">
        <f>'BITÁCORA CALIDAD DE AGUA '!CC323</f>
        <v>0</v>
      </c>
      <c r="P829" s="84">
        <f>'BITÁCORA CALIDAD DE AGUA '!CF323</f>
        <v>0</v>
      </c>
      <c r="Q829" s="84">
        <f>'BITÁCORA CALIDAD DE AGUA '!CI323</f>
        <v>0</v>
      </c>
      <c r="R829" s="84">
        <f>'BITÁCORA CALIDAD DE AGUA '!CL323</f>
        <v>0</v>
      </c>
      <c r="S829" s="84">
        <f>'BITÁCORA CALIDAD DE AGUA '!CO323</f>
        <v>0</v>
      </c>
      <c r="T829" s="133"/>
      <c r="U829" s="133"/>
      <c r="V829" s="133"/>
      <c r="W829" s="84">
        <f>INDEX('Tabla datos 1'!E829:V829,MATCH(DASHBOARD!$B$96,'Tabla datos 1'!$E$1:$V$1,0))</f>
        <v>0</v>
      </c>
      <c r="X829" s="84">
        <f>INDEX('Tabla datos 1'!E829:V829,MATCH(DASHBOARD!$B$275,'Tabla datos 1'!$E$1:$V$1,0))</f>
        <v>0</v>
      </c>
      <c r="Y829" s="42"/>
      <c r="Z829" s="42"/>
      <c r="AA829" s="42"/>
      <c r="AB829" s="42"/>
      <c r="AC829" s="42"/>
      <c r="AD829" s="42"/>
      <c r="AE829" s="42"/>
      <c r="AF829" s="42"/>
      <c r="AG829" s="42"/>
      <c r="AH829" s="42"/>
      <c r="AI829" s="42"/>
      <c r="AJ829" s="42"/>
      <c r="AK829" s="42"/>
      <c r="AL829" s="42"/>
      <c r="AM829" s="42"/>
      <c r="AN829" s="42"/>
      <c r="AO829" s="42"/>
      <c r="AP829" s="42"/>
      <c r="AQ829" s="42"/>
      <c r="AR829" s="42"/>
      <c r="AS829" s="42"/>
      <c r="AT829" s="42"/>
      <c r="AU829" s="42"/>
      <c r="AV829" s="42"/>
      <c r="AW829" s="42"/>
      <c r="AX829" s="42"/>
      <c r="AY829" s="42"/>
      <c r="AZ829" s="42"/>
      <c r="BA829" s="42"/>
      <c r="BB829" s="42"/>
      <c r="BC829" s="42"/>
      <c r="BD829" s="42"/>
      <c r="BE829" s="42"/>
      <c r="BF829" s="42"/>
      <c r="BG829" s="42"/>
      <c r="BH829" s="42"/>
      <c r="BI829" s="42"/>
      <c r="BJ829" s="42"/>
      <c r="BK829" s="42"/>
      <c r="BL829" s="42"/>
      <c r="BM829" s="42"/>
      <c r="BN829" s="42"/>
      <c r="BO829" s="42"/>
      <c r="BP829" s="42"/>
      <c r="BQ829" s="42"/>
      <c r="BR829" s="42"/>
      <c r="BS829" s="42"/>
      <c r="BT829" s="42"/>
      <c r="BU829" s="42"/>
      <c r="BV829" s="42"/>
      <c r="BW829" s="42"/>
      <c r="BX829" s="42"/>
      <c r="BY829" s="42"/>
      <c r="BZ829" s="42"/>
      <c r="CA829" s="42"/>
      <c r="CB829" s="42"/>
      <c r="CC829" s="42"/>
      <c r="CD829" s="42"/>
      <c r="CE829" s="42"/>
      <c r="CF829" s="42"/>
      <c r="CG829" s="42"/>
      <c r="CH829" s="42"/>
      <c r="CI829" s="42"/>
      <c r="CJ829" s="42"/>
      <c r="CK829" s="42"/>
      <c r="CL829" s="42"/>
      <c r="CM829" s="42"/>
      <c r="CN829" s="42"/>
      <c r="CO829" s="42"/>
      <c r="CP829" s="42"/>
      <c r="CQ829" s="42"/>
      <c r="CR829" s="42"/>
      <c r="CS829" s="42"/>
      <c r="CT829" s="42"/>
      <c r="CU829" s="42"/>
      <c r="CV829" s="42"/>
      <c r="CW829" s="42"/>
      <c r="CX829" s="42"/>
      <c r="CY829" s="42"/>
      <c r="CZ829" s="42"/>
      <c r="DA829" s="42"/>
      <c r="DB829" s="42"/>
      <c r="DC829" s="42"/>
      <c r="DD829" s="42"/>
      <c r="DE829" s="42"/>
      <c r="DF829" s="42"/>
      <c r="DG829" s="42"/>
      <c r="DH829" s="42"/>
      <c r="DI829" s="42"/>
      <c r="DJ829" s="42"/>
      <c r="DK829" s="42"/>
      <c r="DL829" s="42"/>
      <c r="DM829" s="42"/>
      <c r="DN829" s="42"/>
      <c r="DO829" s="42"/>
      <c r="DP829" s="42"/>
      <c r="DQ829" s="42"/>
      <c r="DR829" s="42"/>
      <c r="DS829" s="42"/>
      <c r="DT829" s="42"/>
      <c r="DU829" s="42"/>
      <c r="DV829" s="42"/>
      <c r="DW829" s="42"/>
      <c r="DX829" s="42"/>
      <c r="DY829" s="42"/>
      <c r="DZ829" s="42"/>
      <c r="EA829" s="42"/>
      <c r="EB829" s="42"/>
      <c r="EC829" s="42"/>
      <c r="ED829" s="42"/>
      <c r="EE829" s="42"/>
      <c r="EF829" s="42"/>
      <c r="EG829" s="42"/>
      <c r="EH829" s="42"/>
      <c r="EI829" s="42"/>
      <c r="EJ829" s="42"/>
      <c r="EK829" s="42"/>
      <c r="EL829" s="42"/>
      <c r="EM829" s="42"/>
      <c r="EN829" s="42"/>
      <c r="EO829" s="42"/>
      <c r="EP829" s="42"/>
      <c r="EQ829" s="42"/>
      <c r="ER829" s="42"/>
      <c r="ES829" s="42"/>
      <c r="ET829" s="42"/>
      <c r="EU829" s="42"/>
      <c r="EV829" s="42"/>
      <c r="EW829" s="42"/>
      <c r="EX829" s="42"/>
      <c r="EY829" s="42"/>
      <c r="EZ829" s="42"/>
      <c r="FA829" s="42"/>
      <c r="FB829" s="42"/>
      <c r="FC829" s="42"/>
      <c r="FD829" s="42"/>
      <c r="FE829" s="42"/>
      <c r="FF829" s="42"/>
      <c r="FG829" s="42"/>
      <c r="FH829" s="42"/>
    </row>
    <row r="830" spans="1:164" s="82" customFormat="1" ht="12.2" customHeight="1" x14ac:dyDescent="0.25">
      <c r="A830" s="82">
        <v>829</v>
      </c>
      <c r="B830" s="83">
        <f t="shared" si="13"/>
        <v>46126</v>
      </c>
      <c r="C830" s="88" t="s">
        <v>140</v>
      </c>
      <c r="D830" s="85">
        <v>1</v>
      </c>
      <c r="E830" s="90">
        <f>'BITÁCORA CALIDAD DE AGUA '!AY324</f>
        <v>0</v>
      </c>
      <c r="F830" s="90">
        <f>'BITÁCORA CALIDAD DE AGUA '!BB324</f>
        <v>0</v>
      </c>
      <c r="G830" s="90">
        <f>'BITÁCORA CALIDAD DE AGUA '!BE324</f>
        <v>0</v>
      </c>
      <c r="H830" s="90">
        <f>'BITÁCORA CALIDAD DE AGUA '!BH324</f>
        <v>0</v>
      </c>
      <c r="I830" s="90">
        <f>'BITÁCORA CALIDAD DE AGUA '!BK324</f>
        <v>0</v>
      </c>
      <c r="J830" s="90">
        <f>'BITÁCORA CALIDAD DE AGUA '!BN324</f>
        <v>0</v>
      </c>
      <c r="K830" s="90">
        <f>'BITÁCORA CALIDAD DE AGUA '!BQ324</f>
        <v>0</v>
      </c>
      <c r="L830" s="90">
        <f>'BITÁCORA CALIDAD DE AGUA '!BT324</f>
        <v>0</v>
      </c>
      <c r="M830" s="90">
        <f>'BITÁCORA CALIDAD DE AGUA '!BW324</f>
        <v>0</v>
      </c>
      <c r="N830" s="90">
        <f>'BITÁCORA CALIDAD DE AGUA '!BZ324</f>
        <v>0</v>
      </c>
      <c r="O830" s="90">
        <f>'BITÁCORA CALIDAD DE AGUA '!CC324</f>
        <v>0</v>
      </c>
      <c r="P830" s="84">
        <f>'BITÁCORA CALIDAD DE AGUA '!CF324</f>
        <v>0</v>
      </c>
      <c r="Q830" s="84">
        <f>'BITÁCORA CALIDAD DE AGUA '!CI324</f>
        <v>0</v>
      </c>
      <c r="R830" s="84">
        <f>'BITÁCORA CALIDAD DE AGUA '!CL324</f>
        <v>0</v>
      </c>
      <c r="S830" s="84">
        <f>'BITÁCORA CALIDAD DE AGUA '!CO324</f>
        <v>0</v>
      </c>
      <c r="T830" s="133"/>
      <c r="U830" s="133"/>
      <c r="V830" s="133"/>
      <c r="W830" s="84">
        <f>INDEX('Tabla datos 1'!E830:V830,MATCH(DASHBOARD!$B$96,'Tabla datos 1'!$E$1:$V$1,0))</f>
        <v>0</v>
      </c>
      <c r="X830" s="84">
        <f>INDEX('Tabla datos 1'!E830:V830,MATCH(DASHBOARD!$B$275,'Tabla datos 1'!$E$1:$V$1,0))</f>
        <v>0</v>
      </c>
      <c r="Y830" s="42"/>
      <c r="Z830" s="42"/>
      <c r="AA830" s="42"/>
      <c r="AB830" s="42"/>
      <c r="AC830" s="42"/>
      <c r="AD830" s="42"/>
      <c r="AE830" s="42"/>
      <c r="AF830" s="42"/>
      <c r="AG830" s="42"/>
      <c r="AH830" s="42"/>
      <c r="AI830" s="42"/>
      <c r="AJ830" s="42"/>
      <c r="AK830" s="42"/>
      <c r="AL830" s="42"/>
      <c r="AM830" s="42"/>
      <c r="AN830" s="42"/>
      <c r="AO830" s="42"/>
      <c r="AP830" s="42"/>
      <c r="AQ830" s="42"/>
      <c r="AR830" s="42"/>
      <c r="AS830" s="42"/>
      <c r="AT830" s="42"/>
      <c r="AU830" s="42"/>
      <c r="AV830" s="42"/>
      <c r="AW830" s="42"/>
      <c r="AX830" s="42"/>
      <c r="AY830" s="42"/>
      <c r="AZ830" s="42"/>
      <c r="BA830" s="42"/>
      <c r="BB830" s="42"/>
      <c r="BC830" s="42"/>
      <c r="BD830" s="42"/>
      <c r="BE830" s="42"/>
      <c r="BF830" s="42"/>
      <c r="BG830" s="42"/>
      <c r="BH830" s="42"/>
      <c r="BI830" s="42"/>
      <c r="BJ830" s="42"/>
      <c r="BK830" s="42"/>
      <c r="BL830" s="42"/>
      <c r="BM830" s="42"/>
      <c r="BN830" s="42"/>
      <c r="BO830" s="42"/>
      <c r="BP830" s="42"/>
      <c r="BQ830" s="42"/>
      <c r="BR830" s="42"/>
      <c r="BS830" s="42"/>
      <c r="BT830" s="42"/>
      <c r="BU830" s="42"/>
      <c r="BV830" s="42"/>
      <c r="BW830" s="42"/>
      <c r="BX830" s="42"/>
      <c r="BY830" s="42"/>
      <c r="BZ830" s="42"/>
      <c r="CA830" s="42"/>
      <c r="CB830" s="42"/>
      <c r="CC830" s="42"/>
      <c r="CD830" s="42"/>
      <c r="CE830" s="42"/>
      <c r="CF830" s="42"/>
      <c r="CG830" s="42"/>
      <c r="CH830" s="42"/>
      <c r="CI830" s="42"/>
      <c r="CJ830" s="42"/>
      <c r="CK830" s="42"/>
      <c r="CL830" s="42"/>
      <c r="CM830" s="42"/>
      <c r="CN830" s="42"/>
      <c r="CO830" s="42"/>
      <c r="CP830" s="42"/>
      <c r="CQ830" s="42"/>
      <c r="CR830" s="42"/>
      <c r="CS830" s="42"/>
      <c r="CT830" s="42"/>
      <c r="CU830" s="42"/>
      <c r="CV830" s="42"/>
      <c r="CW830" s="42"/>
      <c r="CX830" s="42"/>
      <c r="CY830" s="42"/>
      <c r="CZ830" s="42"/>
      <c r="DA830" s="42"/>
      <c r="DB830" s="42"/>
      <c r="DC830" s="42"/>
      <c r="DD830" s="42"/>
      <c r="DE830" s="42"/>
      <c r="DF830" s="42"/>
      <c r="DG830" s="42"/>
      <c r="DH830" s="42"/>
      <c r="DI830" s="42"/>
      <c r="DJ830" s="42"/>
      <c r="DK830" s="42"/>
      <c r="DL830" s="42"/>
      <c r="DM830" s="42"/>
      <c r="DN830" s="42"/>
      <c r="DO830" s="42"/>
      <c r="DP830" s="42"/>
      <c r="DQ830" s="42"/>
      <c r="DR830" s="42"/>
      <c r="DS830" s="42"/>
      <c r="DT830" s="42"/>
      <c r="DU830" s="42"/>
      <c r="DV830" s="42"/>
      <c r="DW830" s="42"/>
      <c r="DX830" s="42"/>
      <c r="DY830" s="42"/>
      <c r="DZ830" s="42"/>
      <c r="EA830" s="42"/>
      <c r="EB830" s="42"/>
      <c r="EC830" s="42"/>
      <c r="ED830" s="42"/>
      <c r="EE830" s="42"/>
      <c r="EF830" s="42"/>
      <c r="EG830" s="42"/>
      <c r="EH830" s="42"/>
      <c r="EI830" s="42"/>
      <c r="EJ830" s="42"/>
      <c r="EK830" s="42"/>
      <c r="EL830" s="42"/>
      <c r="EM830" s="42"/>
      <c r="EN830" s="42"/>
      <c r="EO830" s="42"/>
      <c r="EP830" s="42"/>
      <c r="EQ830" s="42"/>
      <c r="ER830" s="42"/>
      <c r="ES830" s="42"/>
      <c r="ET830" s="42"/>
      <c r="EU830" s="42"/>
      <c r="EV830" s="42"/>
      <c r="EW830" s="42"/>
      <c r="EX830" s="42"/>
      <c r="EY830" s="42"/>
      <c r="EZ830" s="42"/>
      <c r="FA830" s="42"/>
      <c r="FB830" s="42"/>
      <c r="FC830" s="42"/>
      <c r="FD830" s="42"/>
      <c r="FE830" s="42"/>
      <c r="FF830" s="42"/>
      <c r="FG830" s="42"/>
      <c r="FH830" s="42"/>
    </row>
    <row r="831" spans="1:164" s="82" customFormat="1" ht="12.2" customHeight="1" x14ac:dyDescent="0.25">
      <c r="A831" s="82">
        <v>830</v>
      </c>
      <c r="B831" s="83">
        <f t="shared" si="13"/>
        <v>46126</v>
      </c>
      <c r="C831" s="88" t="s">
        <v>141</v>
      </c>
      <c r="D831" s="85">
        <v>1</v>
      </c>
      <c r="E831" s="90">
        <f>'BITÁCORA CALIDAD DE AGUA '!AY325</f>
        <v>0</v>
      </c>
      <c r="F831" s="90">
        <f>'BITÁCORA CALIDAD DE AGUA '!BB325</f>
        <v>0</v>
      </c>
      <c r="G831" s="90">
        <f>'BITÁCORA CALIDAD DE AGUA '!BE325</f>
        <v>0</v>
      </c>
      <c r="H831" s="90">
        <f>'BITÁCORA CALIDAD DE AGUA '!BH325</f>
        <v>0</v>
      </c>
      <c r="I831" s="90">
        <f>'BITÁCORA CALIDAD DE AGUA '!BK325</f>
        <v>0</v>
      </c>
      <c r="J831" s="90">
        <f>'BITÁCORA CALIDAD DE AGUA '!BN325</f>
        <v>0</v>
      </c>
      <c r="K831" s="90">
        <f>'BITÁCORA CALIDAD DE AGUA '!BQ325</f>
        <v>0</v>
      </c>
      <c r="L831" s="90">
        <f>'BITÁCORA CALIDAD DE AGUA '!BT325</f>
        <v>0</v>
      </c>
      <c r="M831" s="90">
        <f>'BITÁCORA CALIDAD DE AGUA '!BW325</f>
        <v>0</v>
      </c>
      <c r="N831" s="90">
        <f>'BITÁCORA CALIDAD DE AGUA '!BZ325</f>
        <v>0</v>
      </c>
      <c r="O831" s="90">
        <f>'BITÁCORA CALIDAD DE AGUA '!CC325</f>
        <v>0</v>
      </c>
      <c r="P831" s="84">
        <f>'BITÁCORA CALIDAD DE AGUA '!CF325</f>
        <v>0</v>
      </c>
      <c r="Q831" s="84">
        <f>'BITÁCORA CALIDAD DE AGUA '!CI325</f>
        <v>0</v>
      </c>
      <c r="R831" s="84">
        <f>'BITÁCORA CALIDAD DE AGUA '!CL325</f>
        <v>0</v>
      </c>
      <c r="S831" s="84">
        <f>'BITÁCORA CALIDAD DE AGUA '!CO325</f>
        <v>0</v>
      </c>
      <c r="T831" s="133"/>
      <c r="U831" s="133"/>
      <c r="V831" s="133"/>
      <c r="W831" s="84">
        <f>INDEX('Tabla datos 1'!E831:V831,MATCH(DASHBOARD!$B$96,'Tabla datos 1'!$E$1:$V$1,0))</f>
        <v>0</v>
      </c>
      <c r="X831" s="84">
        <f>INDEX('Tabla datos 1'!E831:V831,MATCH(DASHBOARD!$B$275,'Tabla datos 1'!$E$1:$V$1,0))</f>
        <v>0</v>
      </c>
      <c r="Y831" s="42"/>
      <c r="Z831" s="42"/>
      <c r="AA831" s="42"/>
      <c r="AB831" s="42"/>
      <c r="AC831" s="42"/>
      <c r="AD831" s="42"/>
      <c r="AE831" s="42"/>
      <c r="AF831" s="42"/>
      <c r="AG831" s="42"/>
      <c r="AH831" s="42"/>
      <c r="AI831" s="42"/>
      <c r="AJ831" s="42"/>
      <c r="AK831" s="42"/>
      <c r="AL831" s="42"/>
      <c r="AM831" s="42"/>
      <c r="AN831" s="42"/>
      <c r="AO831" s="42"/>
      <c r="AP831" s="42"/>
      <c r="AQ831" s="42"/>
      <c r="AR831" s="42"/>
      <c r="AS831" s="42"/>
      <c r="AT831" s="42"/>
      <c r="AU831" s="42"/>
      <c r="AV831" s="42"/>
      <c r="AW831" s="42"/>
      <c r="AX831" s="42"/>
      <c r="AY831" s="42"/>
      <c r="AZ831" s="42"/>
      <c r="BA831" s="42"/>
      <c r="BB831" s="42"/>
      <c r="BC831" s="42"/>
      <c r="BD831" s="42"/>
      <c r="BE831" s="42"/>
      <c r="BF831" s="42"/>
      <c r="BG831" s="42"/>
      <c r="BH831" s="42"/>
      <c r="BI831" s="42"/>
      <c r="BJ831" s="42"/>
      <c r="BK831" s="42"/>
      <c r="BL831" s="42"/>
      <c r="BM831" s="42"/>
      <c r="BN831" s="42"/>
      <c r="BO831" s="42"/>
      <c r="BP831" s="42"/>
      <c r="BQ831" s="42"/>
      <c r="BR831" s="42"/>
      <c r="BS831" s="42"/>
      <c r="BT831" s="42"/>
      <c r="BU831" s="42"/>
      <c r="BV831" s="42"/>
      <c r="BW831" s="42"/>
      <c r="BX831" s="42"/>
      <c r="BY831" s="42"/>
      <c r="BZ831" s="42"/>
      <c r="CA831" s="42"/>
      <c r="CB831" s="42"/>
      <c r="CC831" s="42"/>
      <c r="CD831" s="42"/>
      <c r="CE831" s="42"/>
      <c r="CF831" s="42"/>
      <c r="CG831" s="42"/>
      <c r="CH831" s="42"/>
      <c r="CI831" s="42"/>
      <c r="CJ831" s="42"/>
      <c r="CK831" s="42"/>
      <c r="CL831" s="42"/>
      <c r="CM831" s="42"/>
      <c r="CN831" s="42"/>
      <c r="CO831" s="42"/>
      <c r="CP831" s="42"/>
      <c r="CQ831" s="42"/>
      <c r="CR831" s="42"/>
      <c r="CS831" s="42"/>
      <c r="CT831" s="42"/>
      <c r="CU831" s="42"/>
      <c r="CV831" s="42"/>
      <c r="CW831" s="42"/>
      <c r="CX831" s="42"/>
      <c r="CY831" s="42"/>
      <c r="CZ831" s="42"/>
      <c r="DA831" s="42"/>
      <c r="DB831" s="42"/>
      <c r="DC831" s="42"/>
      <c r="DD831" s="42"/>
      <c r="DE831" s="42"/>
      <c r="DF831" s="42"/>
      <c r="DG831" s="42"/>
      <c r="DH831" s="42"/>
      <c r="DI831" s="42"/>
      <c r="DJ831" s="42"/>
      <c r="DK831" s="42"/>
      <c r="DL831" s="42"/>
      <c r="DM831" s="42"/>
      <c r="DN831" s="42"/>
      <c r="DO831" s="42"/>
      <c r="DP831" s="42"/>
      <c r="DQ831" s="42"/>
      <c r="DR831" s="42"/>
      <c r="DS831" s="42"/>
      <c r="DT831" s="42"/>
      <c r="DU831" s="42"/>
      <c r="DV831" s="42"/>
      <c r="DW831" s="42"/>
      <c r="DX831" s="42"/>
      <c r="DY831" s="42"/>
      <c r="DZ831" s="42"/>
      <c r="EA831" s="42"/>
      <c r="EB831" s="42"/>
      <c r="EC831" s="42"/>
      <c r="ED831" s="42"/>
      <c r="EE831" s="42"/>
      <c r="EF831" s="42"/>
      <c r="EG831" s="42"/>
      <c r="EH831" s="42"/>
      <c r="EI831" s="42"/>
      <c r="EJ831" s="42"/>
      <c r="EK831" s="42"/>
      <c r="EL831" s="42"/>
      <c r="EM831" s="42"/>
      <c r="EN831" s="42"/>
      <c r="EO831" s="42"/>
      <c r="EP831" s="42"/>
      <c r="EQ831" s="42"/>
      <c r="ER831" s="42"/>
      <c r="ES831" s="42"/>
      <c r="ET831" s="42"/>
      <c r="EU831" s="42"/>
      <c r="EV831" s="42"/>
      <c r="EW831" s="42"/>
      <c r="EX831" s="42"/>
      <c r="EY831" s="42"/>
      <c r="EZ831" s="42"/>
      <c r="FA831" s="42"/>
      <c r="FB831" s="42"/>
      <c r="FC831" s="42"/>
      <c r="FD831" s="42"/>
      <c r="FE831" s="42"/>
      <c r="FF831" s="42"/>
      <c r="FG831" s="42"/>
      <c r="FH831" s="42"/>
    </row>
    <row r="832" spans="1:164" s="82" customFormat="1" ht="12.2" customHeight="1" x14ac:dyDescent="0.25">
      <c r="A832" s="82">
        <v>831</v>
      </c>
      <c r="B832" s="83">
        <f t="shared" si="13"/>
        <v>46126</v>
      </c>
      <c r="C832" s="88" t="s">
        <v>142</v>
      </c>
      <c r="D832" s="85">
        <v>1</v>
      </c>
      <c r="E832" s="90">
        <f>'BITÁCORA CALIDAD DE AGUA '!AY326</f>
        <v>0</v>
      </c>
      <c r="F832" s="90">
        <f>'BITÁCORA CALIDAD DE AGUA '!BB326</f>
        <v>0</v>
      </c>
      <c r="G832" s="90">
        <f>'BITÁCORA CALIDAD DE AGUA '!BE326</f>
        <v>0</v>
      </c>
      <c r="H832" s="90">
        <f>'BITÁCORA CALIDAD DE AGUA '!BH326</f>
        <v>0</v>
      </c>
      <c r="I832" s="90">
        <f>'BITÁCORA CALIDAD DE AGUA '!BK326</f>
        <v>0</v>
      </c>
      <c r="J832" s="90">
        <f>'BITÁCORA CALIDAD DE AGUA '!BN326</f>
        <v>0</v>
      </c>
      <c r="K832" s="90">
        <f>'BITÁCORA CALIDAD DE AGUA '!BQ326</f>
        <v>0</v>
      </c>
      <c r="L832" s="90">
        <f>'BITÁCORA CALIDAD DE AGUA '!BT326</f>
        <v>0</v>
      </c>
      <c r="M832" s="90">
        <f>'BITÁCORA CALIDAD DE AGUA '!BW326</f>
        <v>0</v>
      </c>
      <c r="N832" s="90">
        <f>'BITÁCORA CALIDAD DE AGUA '!BZ326</f>
        <v>0</v>
      </c>
      <c r="O832" s="90">
        <f>'BITÁCORA CALIDAD DE AGUA '!CC326</f>
        <v>0</v>
      </c>
      <c r="P832" s="84">
        <f>'BITÁCORA CALIDAD DE AGUA '!CF326</f>
        <v>0</v>
      </c>
      <c r="Q832" s="84">
        <f>'BITÁCORA CALIDAD DE AGUA '!CI326</f>
        <v>0</v>
      </c>
      <c r="R832" s="84">
        <f>'BITÁCORA CALIDAD DE AGUA '!CL326</f>
        <v>0</v>
      </c>
      <c r="S832" s="84">
        <f>'BITÁCORA CALIDAD DE AGUA '!CO326</f>
        <v>0</v>
      </c>
      <c r="T832" s="133"/>
      <c r="U832" s="133"/>
      <c r="V832" s="133"/>
      <c r="W832" s="84">
        <f>INDEX('Tabla datos 1'!E832:V832,MATCH(DASHBOARD!$B$96,'Tabla datos 1'!$E$1:$V$1,0))</f>
        <v>0</v>
      </c>
      <c r="X832" s="84">
        <f>INDEX('Tabla datos 1'!E832:V832,MATCH(DASHBOARD!$B$275,'Tabla datos 1'!$E$1:$V$1,0))</f>
        <v>0</v>
      </c>
      <c r="Y832" s="42"/>
      <c r="Z832" s="42"/>
      <c r="AA832" s="42"/>
      <c r="AB832" s="42"/>
      <c r="AC832" s="42"/>
      <c r="AD832" s="42"/>
      <c r="AE832" s="42"/>
      <c r="AF832" s="42"/>
      <c r="AG832" s="42"/>
      <c r="AH832" s="42"/>
      <c r="AI832" s="42"/>
      <c r="AJ832" s="42"/>
      <c r="AK832" s="42"/>
      <c r="AL832" s="42"/>
      <c r="AM832" s="42"/>
      <c r="AN832" s="42"/>
      <c r="AO832" s="42"/>
      <c r="AP832" s="42"/>
      <c r="AQ832" s="42"/>
      <c r="AR832" s="42"/>
      <c r="AS832" s="42"/>
      <c r="AT832" s="42"/>
      <c r="AU832" s="42"/>
      <c r="AV832" s="42"/>
      <c r="AW832" s="42"/>
      <c r="AX832" s="42"/>
      <c r="AY832" s="42"/>
      <c r="AZ832" s="42"/>
      <c r="BA832" s="42"/>
      <c r="BB832" s="42"/>
      <c r="BC832" s="42"/>
      <c r="BD832" s="42"/>
      <c r="BE832" s="42"/>
      <c r="BF832" s="42"/>
      <c r="BG832" s="42"/>
      <c r="BH832" s="42"/>
      <c r="BI832" s="42"/>
      <c r="BJ832" s="42"/>
      <c r="BK832" s="42"/>
      <c r="BL832" s="42"/>
      <c r="BM832" s="42"/>
      <c r="BN832" s="42"/>
      <c r="BO832" s="42"/>
      <c r="BP832" s="42"/>
      <c r="BQ832" s="42"/>
      <c r="BR832" s="42"/>
      <c r="BS832" s="42"/>
      <c r="BT832" s="42"/>
      <c r="BU832" s="42"/>
      <c r="BV832" s="42"/>
      <c r="BW832" s="42"/>
      <c r="BX832" s="42"/>
      <c r="BY832" s="42"/>
      <c r="BZ832" s="42"/>
      <c r="CA832" s="42"/>
      <c r="CB832" s="42"/>
      <c r="CC832" s="42"/>
      <c r="CD832" s="42"/>
      <c r="CE832" s="42"/>
      <c r="CF832" s="42"/>
      <c r="CG832" s="42"/>
      <c r="CH832" s="42"/>
      <c r="CI832" s="42"/>
      <c r="CJ832" s="42"/>
      <c r="CK832" s="42"/>
      <c r="CL832" s="42"/>
      <c r="CM832" s="42"/>
      <c r="CN832" s="42"/>
      <c r="CO832" s="42"/>
      <c r="CP832" s="42"/>
      <c r="CQ832" s="42"/>
      <c r="CR832" s="42"/>
      <c r="CS832" s="42"/>
      <c r="CT832" s="42"/>
      <c r="CU832" s="42"/>
      <c r="CV832" s="42"/>
      <c r="CW832" s="42"/>
      <c r="CX832" s="42"/>
      <c r="CY832" s="42"/>
      <c r="CZ832" s="42"/>
      <c r="DA832" s="42"/>
      <c r="DB832" s="42"/>
      <c r="DC832" s="42"/>
      <c r="DD832" s="42"/>
      <c r="DE832" s="42"/>
      <c r="DF832" s="42"/>
      <c r="DG832" s="42"/>
      <c r="DH832" s="42"/>
      <c r="DI832" s="42"/>
      <c r="DJ832" s="42"/>
      <c r="DK832" s="42"/>
      <c r="DL832" s="42"/>
      <c r="DM832" s="42"/>
      <c r="DN832" s="42"/>
      <c r="DO832" s="42"/>
      <c r="DP832" s="42"/>
      <c r="DQ832" s="42"/>
      <c r="DR832" s="42"/>
      <c r="DS832" s="42"/>
      <c r="DT832" s="42"/>
      <c r="DU832" s="42"/>
      <c r="DV832" s="42"/>
      <c r="DW832" s="42"/>
      <c r="DX832" s="42"/>
      <c r="DY832" s="42"/>
      <c r="DZ832" s="42"/>
      <c r="EA832" s="42"/>
      <c r="EB832" s="42"/>
      <c r="EC832" s="42"/>
      <c r="ED832" s="42"/>
      <c r="EE832" s="42"/>
      <c r="EF832" s="42"/>
      <c r="EG832" s="42"/>
      <c r="EH832" s="42"/>
      <c r="EI832" s="42"/>
      <c r="EJ832" s="42"/>
      <c r="EK832" s="42"/>
      <c r="EL832" s="42"/>
      <c r="EM832" s="42"/>
      <c r="EN832" s="42"/>
      <c r="EO832" s="42"/>
      <c r="EP832" s="42"/>
      <c r="EQ832" s="42"/>
      <c r="ER832" s="42"/>
      <c r="ES832" s="42"/>
      <c r="ET832" s="42"/>
      <c r="EU832" s="42"/>
      <c r="EV832" s="42"/>
      <c r="EW832" s="42"/>
      <c r="EX832" s="42"/>
      <c r="EY832" s="42"/>
      <c r="EZ832" s="42"/>
      <c r="FA832" s="42"/>
      <c r="FB832" s="42"/>
      <c r="FC832" s="42"/>
      <c r="FD832" s="42"/>
      <c r="FE832" s="42"/>
      <c r="FF832" s="42"/>
      <c r="FG832" s="42"/>
      <c r="FH832" s="42"/>
    </row>
    <row r="833" spans="1:164" s="82" customFormat="1" ht="12.2" customHeight="1" x14ac:dyDescent="0.25">
      <c r="A833" s="82">
        <v>832</v>
      </c>
      <c r="B833" s="83">
        <f t="shared" si="13"/>
        <v>46126</v>
      </c>
      <c r="C833" s="88" t="s">
        <v>143</v>
      </c>
      <c r="D833" s="85">
        <v>1</v>
      </c>
      <c r="E833" s="90">
        <f>'BITÁCORA CALIDAD DE AGUA '!AY327</f>
        <v>0</v>
      </c>
      <c r="F833" s="90">
        <f>'BITÁCORA CALIDAD DE AGUA '!BB327</f>
        <v>0</v>
      </c>
      <c r="G833" s="90">
        <f>'BITÁCORA CALIDAD DE AGUA '!BE327</f>
        <v>0</v>
      </c>
      <c r="H833" s="90">
        <f>'BITÁCORA CALIDAD DE AGUA '!BH327</f>
        <v>0</v>
      </c>
      <c r="I833" s="90">
        <f>'BITÁCORA CALIDAD DE AGUA '!BK327</f>
        <v>0</v>
      </c>
      <c r="J833" s="90">
        <f>'BITÁCORA CALIDAD DE AGUA '!BN327</f>
        <v>0</v>
      </c>
      <c r="K833" s="90">
        <f>'BITÁCORA CALIDAD DE AGUA '!BQ327</f>
        <v>0</v>
      </c>
      <c r="L833" s="90">
        <f>'BITÁCORA CALIDAD DE AGUA '!BT327</f>
        <v>0</v>
      </c>
      <c r="M833" s="90">
        <f>'BITÁCORA CALIDAD DE AGUA '!BW327</f>
        <v>0</v>
      </c>
      <c r="N833" s="90">
        <f>'BITÁCORA CALIDAD DE AGUA '!BZ327</f>
        <v>0</v>
      </c>
      <c r="O833" s="90">
        <f>'BITÁCORA CALIDAD DE AGUA '!CC327</f>
        <v>0</v>
      </c>
      <c r="P833" s="84">
        <f>'BITÁCORA CALIDAD DE AGUA '!CF327</f>
        <v>0</v>
      </c>
      <c r="Q833" s="84">
        <f>'BITÁCORA CALIDAD DE AGUA '!CI327</f>
        <v>0</v>
      </c>
      <c r="R833" s="84">
        <f>'BITÁCORA CALIDAD DE AGUA '!CL327</f>
        <v>0</v>
      </c>
      <c r="S833" s="84">
        <f>'BITÁCORA CALIDAD DE AGUA '!CO327</f>
        <v>0</v>
      </c>
      <c r="T833" s="133"/>
      <c r="U833" s="133"/>
      <c r="V833" s="133"/>
      <c r="W833" s="84">
        <f>INDEX('Tabla datos 1'!E833:V833,MATCH(DASHBOARD!$B$96,'Tabla datos 1'!$E$1:$V$1,0))</f>
        <v>0</v>
      </c>
      <c r="X833" s="84">
        <f>INDEX('Tabla datos 1'!E833:V833,MATCH(DASHBOARD!$B$275,'Tabla datos 1'!$E$1:$V$1,0))</f>
        <v>0</v>
      </c>
      <c r="Y833" s="42"/>
      <c r="Z833" s="42"/>
      <c r="AA833" s="42"/>
      <c r="AB833" s="42"/>
      <c r="AC833" s="42"/>
      <c r="AD833" s="42"/>
      <c r="AE833" s="42"/>
      <c r="AF833" s="42"/>
      <c r="AG833" s="42"/>
      <c r="AH833" s="42"/>
      <c r="AI833" s="42"/>
      <c r="AJ833" s="42"/>
      <c r="AK833" s="42"/>
      <c r="AL833" s="42"/>
      <c r="AM833" s="42"/>
      <c r="AN833" s="42"/>
      <c r="AO833" s="42"/>
      <c r="AP833" s="42"/>
      <c r="AQ833" s="42"/>
      <c r="AR833" s="42"/>
      <c r="AS833" s="42"/>
      <c r="AT833" s="42"/>
      <c r="AU833" s="42"/>
      <c r="AV833" s="42"/>
      <c r="AW833" s="42"/>
      <c r="AX833" s="42"/>
      <c r="AY833" s="42"/>
      <c r="AZ833" s="42"/>
      <c r="BA833" s="42"/>
      <c r="BB833" s="42"/>
      <c r="BC833" s="42"/>
      <c r="BD833" s="42"/>
      <c r="BE833" s="42"/>
      <c r="BF833" s="42"/>
      <c r="BG833" s="42"/>
      <c r="BH833" s="42"/>
      <c r="BI833" s="42"/>
      <c r="BJ833" s="42"/>
      <c r="BK833" s="42"/>
      <c r="BL833" s="42"/>
      <c r="BM833" s="42"/>
      <c r="BN833" s="42"/>
      <c r="BO833" s="42"/>
      <c r="BP833" s="42"/>
      <c r="BQ833" s="42"/>
      <c r="BR833" s="42"/>
      <c r="BS833" s="42"/>
      <c r="BT833" s="42"/>
      <c r="BU833" s="42"/>
      <c r="BV833" s="42"/>
      <c r="BW833" s="42"/>
      <c r="BX833" s="42"/>
      <c r="BY833" s="42"/>
      <c r="BZ833" s="42"/>
      <c r="CA833" s="42"/>
      <c r="CB833" s="42"/>
      <c r="CC833" s="42"/>
      <c r="CD833" s="42"/>
      <c r="CE833" s="42"/>
      <c r="CF833" s="42"/>
      <c r="CG833" s="42"/>
      <c r="CH833" s="42"/>
      <c r="CI833" s="42"/>
      <c r="CJ833" s="42"/>
      <c r="CK833" s="42"/>
      <c r="CL833" s="42"/>
      <c r="CM833" s="42"/>
      <c r="CN833" s="42"/>
      <c r="CO833" s="42"/>
      <c r="CP833" s="42"/>
      <c r="CQ833" s="42"/>
      <c r="CR833" s="42"/>
      <c r="CS833" s="42"/>
      <c r="CT833" s="42"/>
      <c r="CU833" s="42"/>
      <c r="CV833" s="42"/>
      <c r="CW833" s="42"/>
      <c r="CX833" s="42"/>
      <c r="CY833" s="42"/>
      <c r="CZ833" s="42"/>
      <c r="DA833" s="42"/>
      <c r="DB833" s="42"/>
      <c r="DC833" s="42"/>
      <c r="DD833" s="42"/>
      <c r="DE833" s="42"/>
      <c r="DF833" s="42"/>
      <c r="DG833" s="42"/>
      <c r="DH833" s="42"/>
      <c r="DI833" s="42"/>
      <c r="DJ833" s="42"/>
      <c r="DK833" s="42"/>
      <c r="DL833" s="42"/>
      <c r="DM833" s="42"/>
      <c r="DN833" s="42"/>
      <c r="DO833" s="42"/>
      <c r="DP833" s="42"/>
      <c r="DQ833" s="42"/>
      <c r="DR833" s="42"/>
      <c r="DS833" s="42"/>
      <c r="DT833" s="42"/>
      <c r="DU833" s="42"/>
      <c r="DV833" s="42"/>
      <c r="DW833" s="42"/>
      <c r="DX833" s="42"/>
      <c r="DY833" s="42"/>
      <c r="DZ833" s="42"/>
      <c r="EA833" s="42"/>
      <c r="EB833" s="42"/>
      <c r="EC833" s="42"/>
      <c r="ED833" s="42"/>
      <c r="EE833" s="42"/>
      <c r="EF833" s="42"/>
      <c r="EG833" s="42"/>
      <c r="EH833" s="42"/>
      <c r="EI833" s="42"/>
      <c r="EJ833" s="42"/>
      <c r="EK833" s="42"/>
      <c r="EL833" s="42"/>
      <c r="EM833" s="42"/>
      <c r="EN833" s="42"/>
      <c r="EO833" s="42"/>
      <c r="EP833" s="42"/>
      <c r="EQ833" s="42"/>
      <c r="ER833" s="42"/>
      <c r="ES833" s="42"/>
      <c r="ET833" s="42"/>
      <c r="EU833" s="42"/>
      <c r="EV833" s="42"/>
      <c r="EW833" s="42"/>
      <c r="EX833" s="42"/>
      <c r="EY833" s="42"/>
      <c r="EZ833" s="42"/>
      <c r="FA833" s="42"/>
      <c r="FB833" s="42"/>
      <c r="FC833" s="42"/>
      <c r="FD833" s="42"/>
      <c r="FE833" s="42"/>
      <c r="FF833" s="42"/>
      <c r="FG833" s="42"/>
      <c r="FH833" s="42"/>
    </row>
    <row r="834" spans="1:164" s="82" customFormat="1" ht="12.2" customHeight="1" x14ac:dyDescent="0.25">
      <c r="A834" s="82">
        <v>833</v>
      </c>
      <c r="B834" s="83">
        <f t="shared" si="13"/>
        <v>46126</v>
      </c>
      <c r="C834" s="88" t="s">
        <v>144</v>
      </c>
      <c r="D834" s="85">
        <v>1</v>
      </c>
      <c r="E834" s="90">
        <f>'BITÁCORA CALIDAD DE AGUA '!AY328</f>
        <v>0</v>
      </c>
      <c r="F834" s="90">
        <f>'BITÁCORA CALIDAD DE AGUA '!BB328</f>
        <v>0</v>
      </c>
      <c r="G834" s="90">
        <f>'BITÁCORA CALIDAD DE AGUA '!BE328</f>
        <v>0</v>
      </c>
      <c r="H834" s="90">
        <f>'BITÁCORA CALIDAD DE AGUA '!BH328</f>
        <v>0</v>
      </c>
      <c r="I834" s="90">
        <f>'BITÁCORA CALIDAD DE AGUA '!BK328</f>
        <v>0</v>
      </c>
      <c r="J834" s="90">
        <f>'BITÁCORA CALIDAD DE AGUA '!BN328</f>
        <v>0</v>
      </c>
      <c r="K834" s="90">
        <f>'BITÁCORA CALIDAD DE AGUA '!BQ328</f>
        <v>0</v>
      </c>
      <c r="L834" s="90">
        <f>'BITÁCORA CALIDAD DE AGUA '!BT328</f>
        <v>0</v>
      </c>
      <c r="M834" s="90">
        <f>'BITÁCORA CALIDAD DE AGUA '!BW328</f>
        <v>0</v>
      </c>
      <c r="N834" s="90">
        <f>'BITÁCORA CALIDAD DE AGUA '!BZ328</f>
        <v>0</v>
      </c>
      <c r="O834" s="90">
        <f>'BITÁCORA CALIDAD DE AGUA '!CC328</f>
        <v>0</v>
      </c>
      <c r="P834" s="84">
        <f>'BITÁCORA CALIDAD DE AGUA '!CF328</f>
        <v>0</v>
      </c>
      <c r="Q834" s="84">
        <f>'BITÁCORA CALIDAD DE AGUA '!CI328</f>
        <v>0</v>
      </c>
      <c r="R834" s="84">
        <f>'BITÁCORA CALIDAD DE AGUA '!CL328</f>
        <v>0</v>
      </c>
      <c r="S834" s="84">
        <f>'BITÁCORA CALIDAD DE AGUA '!CO328</f>
        <v>0</v>
      </c>
      <c r="T834" s="133"/>
      <c r="U834" s="133"/>
      <c r="V834" s="133"/>
      <c r="W834" s="84">
        <f>INDEX('Tabla datos 1'!E834:V834,MATCH(DASHBOARD!$B$96,'Tabla datos 1'!$E$1:$V$1,0))</f>
        <v>0</v>
      </c>
      <c r="X834" s="84">
        <f>INDEX('Tabla datos 1'!E834:V834,MATCH(DASHBOARD!$B$275,'Tabla datos 1'!$E$1:$V$1,0))</f>
        <v>0</v>
      </c>
      <c r="Y834" s="42"/>
      <c r="Z834" s="42"/>
      <c r="AA834" s="42"/>
      <c r="AB834" s="42"/>
      <c r="AC834" s="42"/>
      <c r="AD834" s="42"/>
      <c r="AE834" s="42"/>
      <c r="AF834" s="42"/>
      <c r="AG834" s="42"/>
      <c r="AH834" s="42"/>
      <c r="AI834" s="42"/>
      <c r="AJ834" s="42"/>
      <c r="AK834" s="42"/>
      <c r="AL834" s="42"/>
      <c r="AM834" s="42"/>
      <c r="AN834" s="42"/>
      <c r="AO834" s="42"/>
      <c r="AP834" s="42"/>
      <c r="AQ834" s="42"/>
      <c r="AR834" s="42"/>
      <c r="AS834" s="42"/>
      <c r="AT834" s="42"/>
      <c r="AU834" s="42"/>
      <c r="AV834" s="42"/>
      <c r="AW834" s="42"/>
      <c r="AX834" s="42"/>
      <c r="AY834" s="42"/>
      <c r="AZ834" s="42"/>
      <c r="BA834" s="42"/>
      <c r="BB834" s="42"/>
      <c r="BC834" s="42"/>
      <c r="BD834" s="42"/>
      <c r="BE834" s="42"/>
      <c r="BF834" s="42"/>
      <c r="BG834" s="42"/>
      <c r="BH834" s="42"/>
      <c r="BI834" s="42"/>
      <c r="BJ834" s="42"/>
      <c r="BK834" s="42"/>
      <c r="BL834" s="42"/>
      <c r="BM834" s="42"/>
      <c r="BN834" s="42"/>
      <c r="BO834" s="42"/>
      <c r="BP834" s="42"/>
      <c r="BQ834" s="42"/>
      <c r="BR834" s="42"/>
      <c r="BS834" s="42"/>
      <c r="BT834" s="42"/>
      <c r="BU834" s="42"/>
      <c r="BV834" s="42"/>
      <c r="BW834" s="42"/>
      <c r="BX834" s="42"/>
      <c r="BY834" s="42"/>
      <c r="BZ834" s="42"/>
      <c r="CA834" s="42"/>
      <c r="CB834" s="42"/>
      <c r="CC834" s="42"/>
      <c r="CD834" s="42"/>
      <c r="CE834" s="42"/>
      <c r="CF834" s="42"/>
      <c r="CG834" s="42"/>
      <c r="CH834" s="42"/>
      <c r="CI834" s="42"/>
      <c r="CJ834" s="42"/>
      <c r="CK834" s="42"/>
      <c r="CL834" s="42"/>
      <c r="CM834" s="42"/>
      <c r="CN834" s="42"/>
      <c r="CO834" s="42"/>
      <c r="CP834" s="42"/>
      <c r="CQ834" s="42"/>
      <c r="CR834" s="42"/>
      <c r="CS834" s="42"/>
      <c r="CT834" s="42"/>
      <c r="CU834" s="42"/>
      <c r="CV834" s="42"/>
      <c r="CW834" s="42"/>
      <c r="CX834" s="42"/>
      <c r="CY834" s="42"/>
      <c r="CZ834" s="42"/>
      <c r="DA834" s="42"/>
      <c r="DB834" s="42"/>
      <c r="DC834" s="42"/>
      <c r="DD834" s="42"/>
      <c r="DE834" s="42"/>
      <c r="DF834" s="42"/>
      <c r="DG834" s="42"/>
      <c r="DH834" s="42"/>
      <c r="DI834" s="42"/>
      <c r="DJ834" s="42"/>
      <c r="DK834" s="42"/>
      <c r="DL834" s="42"/>
      <c r="DM834" s="42"/>
      <c r="DN834" s="42"/>
      <c r="DO834" s="42"/>
      <c r="DP834" s="42"/>
      <c r="DQ834" s="42"/>
      <c r="DR834" s="42"/>
      <c r="DS834" s="42"/>
      <c r="DT834" s="42"/>
      <c r="DU834" s="42"/>
      <c r="DV834" s="42"/>
      <c r="DW834" s="42"/>
      <c r="DX834" s="42"/>
      <c r="DY834" s="42"/>
      <c r="DZ834" s="42"/>
      <c r="EA834" s="42"/>
      <c r="EB834" s="42"/>
      <c r="EC834" s="42"/>
      <c r="ED834" s="42"/>
      <c r="EE834" s="42"/>
      <c r="EF834" s="42"/>
      <c r="EG834" s="42"/>
      <c r="EH834" s="42"/>
      <c r="EI834" s="42"/>
      <c r="EJ834" s="42"/>
      <c r="EK834" s="42"/>
      <c r="EL834" s="42"/>
      <c r="EM834" s="42"/>
      <c r="EN834" s="42"/>
      <c r="EO834" s="42"/>
      <c r="EP834" s="42"/>
      <c r="EQ834" s="42"/>
      <c r="ER834" s="42"/>
      <c r="ES834" s="42"/>
      <c r="ET834" s="42"/>
      <c r="EU834" s="42"/>
      <c r="EV834" s="42"/>
      <c r="EW834" s="42"/>
      <c r="EX834" s="42"/>
      <c r="EY834" s="42"/>
      <c r="EZ834" s="42"/>
      <c r="FA834" s="42"/>
      <c r="FB834" s="42"/>
      <c r="FC834" s="42"/>
      <c r="FD834" s="42"/>
      <c r="FE834" s="42"/>
      <c r="FF834" s="42"/>
      <c r="FG834" s="42"/>
      <c r="FH834" s="42"/>
    </row>
    <row r="835" spans="1:164" s="82" customFormat="1" ht="12.2" customHeight="1" x14ac:dyDescent="0.25">
      <c r="A835" s="82">
        <v>834</v>
      </c>
      <c r="B835" s="83">
        <f t="shared" si="13"/>
        <v>46126</v>
      </c>
      <c r="C835" s="88" t="s">
        <v>145</v>
      </c>
      <c r="D835" s="85">
        <v>1</v>
      </c>
      <c r="E835" s="90">
        <f>'BITÁCORA CALIDAD DE AGUA '!AY329</f>
        <v>0</v>
      </c>
      <c r="F835" s="90">
        <f>'BITÁCORA CALIDAD DE AGUA '!BB329</f>
        <v>0</v>
      </c>
      <c r="G835" s="90">
        <f>'BITÁCORA CALIDAD DE AGUA '!BE329</f>
        <v>0</v>
      </c>
      <c r="H835" s="90">
        <f>'BITÁCORA CALIDAD DE AGUA '!BH329</f>
        <v>0</v>
      </c>
      <c r="I835" s="90">
        <f>'BITÁCORA CALIDAD DE AGUA '!BK329</f>
        <v>0</v>
      </c>
      <c r="J835" s="90">
        <f>'BITÁCORA CALIDAD DE AGUA '!BN329</f>
        <v>0</v>
      </c>
      <c r="K835" s="90">
        <f>'BITÁCORA CALIDAD DE AGUA '!BQ329</f>
        <v>0</v>
      </c>
      <c r="L835" s="90">
        <f>'BITÁCORA CALIDAD DE AGUA '!BT329</f>
        <v>0</v>
      </c>
      <c r="M835" s="90">
        <f>'BITÁCORA CALIDAD DE AGUA '!BW329</f>
        <v>0</v>
      </c>
      <c r="N835" s="90">
        <f>'BITÁCORA CALIDAD DE AGUA '!BZ329</f>
        <v>0</v>
      </c>
      <c r="O835" s="90">
        <f>'BITÁCORA CALIDAD DE AGUA '!CC329</f>
        <v>0</v>
      </c>
      <c r="P835" s="84">
        <f>'BITÁCORA CALIDAD DE AGUA '!CF329</f>
        <v>0</v>
      </c>
      <c r="Q835" s="84">
        <f>'BITÁCORA CALIDAD DE AGUA '!CI329</f>
        <v>0</v>
      </c>
      <c r="R835" s="84">
        <f>'BITÁCORA CALIDAD DE AGUA '!CL329</f>
        <v>0</v>
      </c>
      <c r="S835" s="84">
        <f>'BITÁCORA CALIDAD DE AGUA '!CO329</f>
        <v>0</v>
      </c>
      <c r="T835" s="133"/>
      <c r="U835" s="133"/>
      <c r="V835" s="133"/>
      <c r="W835" s="84">
        <f>INDEX('Tabla datos 1'!E835:V835,MATCH(DASHBOARD!$B$96,'Tabla datos 1'!$E$1:$V$1,0))</f>
        <v>0</v>
      </c>
      <c r="X835" s="84">
        <f>INDEX('Tabla datos 1'!E835:V835,MATCH(DASHBOARD!$B$275,'Tabla datos 1'!$E$1:$V$1,0))</f>
        <v>0</v>
      </c>
      <c r="Y835" s="42"/>
      <c r="Z835" s="42"/>
      <c r="AA835" s="42"/>
      <c r="AB835" s="42"/>
      <c r="AC835" s="42"/>
      <c r="AD835" s="42"/>
      <c r="AE835" s="42"/>
      <c r="AF835" s="42"/>
      <c r="AG835" s="42"/>
      <c r="AH835" s="42"/>
      <c r="AI835" s="42"/>
      <c r="AJ835" s="42"/>
      <c r="AK835" s="42"/>
      <c r="AL835" s="42"/>
      <c r="AM835" s="42"/>
      <c r="AN835" s="42"/>
      <c r="AO835" s="42"/>
      <c r="AP835" s="42"/>
      <c r="AQ835" s="42"/>
      <c r="AR835" s="42"/>
      <c r="AS835" s="42"/>
      <c r="AT835" s="42"/>
      <c r="AU835" s="42"/>
      <c r="AV835" s="42"/>
      <c r="AW835" s="42"/>
      <c r="AX835" s="42"/>
      <c r="AY835" s="42"/>
      <c r="AZ835" s="42"/>
      <c r="BA835" s="42"/>
      <c r="BB835" s="42"/>
      <c r="BC835" s="42"/>
      <c r="BD835" s="42"/>
      <c r="BE835" s="42"/>
      <c r="BF835" s="42"/>
      <c r="BG835" s="42"/>
      <c r="BH835" s="42"/>
      <c r="BI835" s="42"/>
      <c r="BJ835" s="42"/>
      <c r="BK835" s="42"/>
      <c r="BL835" s="42"/>
      <c r="BM835" s="42"/>
      <c r="BN835" s="42"/>
      <c r="BO835" s="42"/>
      <c r="BP835" s="42"/>
      <c r="BQ835" s="42"/>
      <c r="BR835" s="42"/>
      <c r="BS835" s="42"/>
      <c r="BT835" s="42"/>
      <c r="BU835" s="42"/>
      <c r="BV835" s="42"/>
      <c r="BW835" s="42"/>
      <c r="BX835" s="42"/>
      <c r="BY835" s="42"/>
      <c r="BZ835" s="42"/>
      <c r="CA835" s="42"/>
      <c r="CB835" s="42"/>
      <c r="CC835" s="42"/>
      <c r="CD835" s="42"/>
      <c r="CE835" s="42"/>
      <c r="CF835" s="42"/>
      <c r="CG835" s="42"/>
      <c r="CH835" s="42"/>
      <c r="CI835" s="42"/>
      <c r="CJ835" s="42"/>
      <c r="CK835" s="42"/>
      <c r="CL835" s="42"/>
      <c r="CM835" s="42"/>
      <c r="CN835" s="42"/>
      <c r="CO835" s="42"/>
      <c r="CP835" s="42"/>
      <c r="CQ835" s="42"/>
      <c r="CR835" s="42"/>
      <c r="CS835" s="42"/>
      <c r="CT835" s="42"/>
      <c r="CU835" s="42"/>
      <c r="CV835" s="42"/>
      <c r="CW835" s="42"/>
      <c r="CX835" s="42"/>
      <c r="CY835" s="42"/>
      <c r="CZ835" s="42"/>
      <c r="DA835" s="42"/>
      <c r="DB835" s="42"/>
      <c r="DC835" s="42"/>
      <c r="DD835" s="42"/>
      <c r="DE835" s="42"/>
      <c r="DF835" s="42"/>
      <c r="DG835" s="42"/>
      <c r="DH835" s="42"/>
      <c r="DI835" s="42"/>
      <c r="DJ835" s="42"/>
      <c r="DK835" s="42"/>
      <c r="DL835" s="42"/>
      <c r="DM835" s="42"/>
      <c r="DN835" s="42"/>
      <c r="DO835" s="42"/>
      <c r="DP835" s="42"/>
      <c r="DQ835" s="42"/>
      <c r="DR835" s="42"/>
      <c r="DS835" s="42"/>
      <c r="DT835" s="42"/>
      <c r="DU835" s="42"/>
      <c r="DV835" s="42"/>
      <c r="DW835" s="42"/>
      <c r="DX835" s="42"/>
      <c r="DY835" s="42"/>
      <c r="DZ835" s="42"/>
      <c r="EA835" s="42"/>
      <c r="EB835" s="42"/>
      <c r="EC835" s="42"/>
      <c r="ED835" s="42"/>
      <c r="EE835" s="42"/>
      <c r="EF835" s="42"/>
      <c r="EG835" s="42"/>
      <c r="EH835" s="42"/>
      <c r="EI835" s="42"/>
      <c r="EJ835" s="42"/>
      <c r="EK835" s="42"/>
      <c r="EL835" s="42"/>
      <c r="EM835" s="42"/>
      <c r="EN835" s="42"/>
      <c r="EO835" s="42"/>
      <c r="EP835" s="42"/>
      <c r="EQ835" s="42"/>
      <c r="ER835" s="42"/>
      <c r="ES835" s="42"/>
      <c r="ET835" s="42"/>
      <c r="EU835" s="42"/>
      <c r="EV835" s="42"/>
      <c r="EW835" s="42"/>
      <c r="EX835" s="42"/>
      <c r="EY835" s="42"/>
      <c r="EZ835" s="42"/>
      <c r="FA835" s="42"/>
      <c r="FB835" s="42"/>
      <c r="FC835" s="42"/>
      <c r="FD835" s="42"/>
      <c r="FE835" s="42"/>
      <c r="FF835" s="42"/>
      <c r="FG835" s="42"/>
      <c r="FH835" s="42"/>
    </row>
    <row r="836" spans="1:164" s="82" customFormat="1" ht="12.2" customHeight="1" x14ac:dyDescent="0.25">
      <c r="A836" s="82">
        <v>835</v>
      </c>
      <c r="B836" s="83">
        <f t="shared" si="13"/>
        <v>46126</v>
      </c>
      <c r="C836" s="88" t="s">
        <v>146</v>
      </c>
      <c r="D836" s="85">
        <v>1</v>
      </c>
      <c r="E836" s="90">
        <f>'BITÁCORA CALIDAD DE AGUA '!AY330</f>
        <v>0</v>
      </c>
      <c r="F836" s="90">
        <f>'BITÁCORA CALIDAD DE AGUA '!BB330</f>
        <v>0</v>
      </c>
      <c r="G836" s="90">
        <f>'BITÁCORA CALIDAD DE AGUA '!BE330</f>
        <v>0</v>
      </c>
      <c r="H836" s="90">
        <f>'BITÁCORA CALIDAD DE AGUA '!BH330</f>
        <v>0</v>
      </c>
      <c r="I836" s="90">
        <f>'BITÁCORA CALIDAD DE AGUA '!BK330</f>
        <v>0</v>
      </c>
      <c r="J836" s="90">
        <f>'BITÁCORA CALIDAD DE AGUA '!BN330</f>
        <v>0</v>
      </c>
      <c r="K836" s="90">
        <f>'BITÁCORA CALIDAD DE AGUA '!BQ330</f>
        <v>0</v>
      </c>
      <c r="L836" s="90">
        <f>'BITÁCORA CALIDAD DE AGUA '!BT330</f>
        <v>0</v>
      </c>
      <c r="M836" s="90">
        <f>'BITÁCORA CALIDAD DE AGUA '!BW330</f>
        <v>0</v>
      </c>
      <c r="N836" s="90">
        <f>'BITÁCORA CALIDAD DE AGUA '!BZ330</f>
        <v>0</v>
      </c>
      <c r="O836" s="90">
        <f>'BITÁCORA CALIDAD DE AGUA '!CC330</f>
        <v>0</v>
      </c>
      <c r="P836" s="84">
        <f>'BITÁCORA CALIDAD DE AGUA '!CF330</f>
        <v>0</v>
      </c>
      <c r="Q836" s="84">
        <f>'BITÁCORA CALIDAD DE AGUA '!CI330</f>
        <v>0</v>
      </c>
      <c r="R836" s="84">
        <f>'BITÁCORA CALIDAD DE AGUA '!CL330</f>
        <v>0</v>
      </c>
      <c r="S836" s="84">
        <f>'BITÁCORA CALIDAD DE AGUA '!CO330</f>
        <v>0</v>
      </c>
      <c r="T836" s="133"/>
      <c r="U836" s="133"/>
      <c r="V836" s="133"/>
      <c r="W836" s="84">
        <f>INDEX('Tabla datos 1'!E836:V836,MATCH(DASHBOARD!$B$96,'Tabla datos 1'!$E$1:$V$1,0))</f>
        <v>0</v>
      </c>
      <c r="X836" s="84">
        <f>INDEX('Tabla datos 1'!E836:V836,MATCH(DASHBOARD!$B$275,'Tabla datos 1'!$E$1:$V$1,0))</f>
        <v>0</v>
      </c>
      <c r="Y836" s="42"/>
      <c r="Z836" s="42"/>
      <c r="AA836" s="42"/>
      <c r="AB836" s="42"/>
      <c r="AC836" s="42"/>
      <c r="AD836" s="42"/>
      <c r="AE836" s="42"/>
      <c r="AF836" s="42"/>
      <c r="AG836" s="42"/>
      <c r="AH836" s="42"/>
      <c r="AI836" s="42"/>
      <c r="AJ836" s="42"/>
      <c r="AK836" s="42"/>
      <c r="AL836" s="42"/>
      <c r="AM836" s="42"/>
      <c r="AN836" s="42"/>
      <c r="AO836" s="42"/>
      <c r="AP836" s="42"/>
      <c r="AQ836" s="42"/>
      <c r="AR836" s="42"/>
      <c r="AS836" s="42"/>
      <c r="AT836" s="42"/>
      <c r="AU836" s="42"/>
      <c r="AV836" s="42"/>
      <c r="AW836" s="42"/>
      <c r="AX836" s="42"/>
      <c r="AY836" s="42"/>
      <c r="AZ836" s="42"/>
      <c r="BA836" s="42"/>
      <c r="BB836" s="42"/>
      <c r="BC836" s="42"/>
      <c r="BD836" s="42"/>
      <c r="BE836" s="42"/>
      <c r="BF836" s="42"/>
      <c r="BG836" s="42"/>
      <c r="BH836" s="42"/>
      <c r="BI836" s="42"/>
      <c r="BJ836" s="42"/>
      <c r="BK836" s="42"/>
      <c r="BL836" s="42"/>
      <c r="BM836" s="42"/>
      <c r="BN836" s="42"/>
      <c r="BO836" s="42"/>
      <c r="BP836" s="42"/>
      <c r="BQ836" s="42"/>
      <c r="BR836" s="42"/>
      <c r="BS836" s="42"/>
      <c r="BT836" s="42"/>
      <c r="BU836" s="42"/>
      <c r="BV836" s="42"/>
      <c r="BW836" s="42"/>
      <c r="BX836" s="42"/>
      <c r="BY836" s="42"/>
      <c r="BZ836" s="42"/>
      <c r="CA836" s="42"/>
      <c r="CB836" s="42"/>
      <c r="CC836" s="42"/>
      <c r="CD836" s="42"/>
      <c r="CE836" s="42"/>
      <c r="CF836" s="42"/>
      <c r="CG836" s="42"/>
      <c r="CH836" s="42"/>
      <c r="CI836" s="42"/>
      <c r="CJ836" s="42"/>
      <c r="CK836" s="42"/>
      <c r="CL836" s="42"/>
      <c r="CM836" s="42"/>
      <c r="CN836" s="42"/>
      <c r="CO836" s="42"/>
      <c r="CP836" s="42"/>
      <c r="CQ836" s="42"/>
      <c r="CR836" s="42"/>
      <c r="CS836" s="42"/>
      <c r="CT836" s="42"/>
      <c r="CU836" s="42"/>
      <c r="CV836" s="42"/>
      <c r="CW836" s="42"/>
      <c r="CX836" s="42"/>
      <c r="CY836" s="42"/>
      <c r="CZ836" s="42"/>
      <c r="DA836" s="42"/>
      <c r="DB836" s="42"/>
      <c r="DC836" s="42"/>
      <c r="DD836" s="42"/>
      <c r="DE836" s="42"/>
      <c r="DF836" s="42"/>
      <c r="DG836" s="42"/>
      <c r="DH836" s="42"/>
      <c r="DI836" s="42"/>
      <c r="DJ836" s="42"/>
      <c r="DK836" s="42"/>
      <c r="DL836" s="42"/>
      <c r="DM836" s="42"/>
      <c r="DN836" s="42"/>
      <c r="DO836" s="42"/>
      <c r="DP836" s="42"/>
      <c r="DQ836" s="42"/>
      <c r="DR836" s="42"/>
      <c r="DS836" s="42"/>
      <c r="DT836" s="42"/>
      <c r="DU836" s="42"/>
      <c r="DV836" s="42"/>
      <c r="DW836" s="42"/>
      <c r="DX836" s="42"/>
      <c r="DY836" s="42"/>
      <c r="DZ836" s="42"/>
      <c r="EA836" s="42"/>
      <c r="EB836" s="42"/>
      <c r="EC836" s="42"/>
      <c r="ED836" s="42"/>
      <c r="EE836" s="42"/>
      <c r="EF836" s="42"/>
      <c r="EG836" s="42"/>
      <c r="EH836" s="42"/>
      <c r="EI836" s="42"/>
      <c r="EJ836" s="42"/>
      <c r="EK836" s="42"/>
      <c r="EL836" s="42"/>
      <c r="EM836" s="42"/>
      <c r="EN836" s="42"/>
      <c r="EO836" s="42"/>
      <c r="EP836" s="42"/>
      <c r="EQ836" s="42"/>
      <c r="ER836" s="42"/>
      <c r="ES836" s="42"/>
      <c r="ET836" s="42"/>
      <c r="EU836" s="42"/>
      <c r="EV836" s="42"/>
      <c r="EW836" s="42"/>
      <c r="EX836" s="42"/>
      <c r="EY836" s="42"/>
      <c r="EZ836" s="42"/>
      <c r="FA836" s="42"/>
      <c r="FB836" s="42"/>
      <c r="FC836" s="42"/>
      <c r="FD836" s="42"/>
      <c r="FE836" s="42"/>
      <c r="FF836" s="42"/>
      <c r="FG836" s="42"/>
      <c r="FH836" s="42"/>
    </row>
    <row r="837" spans="1:164" s="82" customFormat="1" x14ac:dyDescent="0.25">
      <c r="A837" s="82">
        <v>836</v>
      </c>
      <c r="B837" s="83">
        <f t="shared" si="13"/>
        <v>46126</v>
      </c>
      <c r="C837" s="88" t="s">
        <v>147</v>
      </c>
      <c r="D837" s="85">
        <v>1</v>
      </c>
      <c r="E837" s="90">
        <f>'BITÁCORA CALIDAD DE AGUA '!AY331</f>
        <v>0</v>
      </c>
      <c r="F837" s="90">
        <f>'BITÁCORA CALIDAD DE AGUA '!BB331</f>
        <v>0</v>
      </c>
      <c r="G837" s="90">
        <f>'BITÁCORA CALIDAD DE AGUA '!BE331</f>
        <v>0</v>
      </c>
      <c r="H837" s="90">
        <f>'BITÁCORA CALIDAD DE AGUA '!BH331</f>
        <v>0</v>
      </c>
      <c r="I837" s="90">
        <f>'BITÁCORA CALIDAD DE AGUA '!BK331</f>
        <v>0</v>
      </c>
      <c r="J837" s="90">
        <f>'BITÁCORA CALIDAD DE AGUA '!BN331</f>
        <v>0</v>
      </c>
      <c r="K837" s="90">
        <f>'BITÁCORA CALIDAD DE AGUA '!BQ331</f>
        <v>0</v>
      </c>
      <c r="L837" s="90">
        <f>'BITÁCORA CALIDAD DE AGUA '!BT331</f>
        <v>0</v>
      </c>
      <c r="M837" s="90">
        <f>'BITÁCORA CALIDAD DE AGUA '!BW331</f>
        <v>0</v>
      </c>
      <c r="N837" s="90">
        <f>'BITÁCORA CALIDAD DE AGUA '!BZ331</f>
        <v>0</v>
      </c>
      <c r="O837" s="90">
        <f>'BITÁCORA CALIDAD DE AGUA '!CC331</f>
        <v>0</v>
      </c>
      <c r="P837" s="84">
        <f>'BITÁCORA CALIDAD DE AGUA '!CF331</f>
        <v>0</v>
      </c>
      <c r="Q837" s="84">
        <f>'BITÁCORA CALIDAD DE AGUA '!CI331</f>
        <v>0</v>
      </c>
      <c r="R837" s="84">
        <f>'BITÁCORA CALIDAD DE AGUA '!CL331</f>
        <v>0</v>
      </c>
      <c r="S837" s="84">
        <f>'BITÁCORA CALIDAD DE AGUA '!CO331</f>
        <v>0</v>
      </c>
      <c r="T837" s="133"/>
      <c r="U837" s="133"/>
      <c r="V837" s="133"/>
      <c r="W837" s="84">
        <f>INDEX('Tabla datos 1'!E837:V837,MATCH(DASHBOARD!$B$96,'Tabla datos 1'!$E$1:$V$1,0))</f>
        <v>0</v>
      </c>
      <c r="X837" s="84">
        <f>INDEX('Tabla datos 1'!E837:V837,MATCH(DASHBOARD!$B$275,'Tabla datos 1'!$E$1:$V$1,0))</f>
        <v>0</v>
      </c>
      <c r="Y837" s="42"/>
      <c r="Z837" s="42"/>
      <c r="AA837" s="42"/>
      <c r="AB837" s="42"/>
      <c r="AC837" s="42"/>
      <c r="AD837" s="42"/>
      <c r="AE837" s="42"/>
      <c r="AF837" s="42"/>
      <c r="AG837" s="42"/>
      <c r="AH837" s="42"/>
      <c r="AI837" s="42"/>
      <c r="AJ837" s="42"/>
      <c r="AK837" s="42"/>
      <c r="AL837" s="42"/>
      <c r="AM837" s="42"/>
      <c r="AN837" s="42"/>
      <c r="AO837" s="42"/>
      <c r="AP837" s="42"/>
      <c r="AQ837" s="42"/>
      <c r="AR837" s="42"/>
      <c r="AS837" s="42"/>
      <c r="AT837" s="42"/>
      <c r="AU837" s="42"/>
      <c r="AV837" s="42"/>
      <c r="AW837" s="42"/>
      <c r="AX837" s="42"/>
      <c r="AY837" s="42"/>
      <c r="AZ837" s="42"/>
      <c r="BA837" s="42"/>
      <c r="BB837" s="42"/>
      <c r="BC837" s="42"/>
      <c r="BD837" s="42"/>
      <c r="BE837" s="42"/>
      <c r="BF837" s="42"/>
      <c r="BG837" s="42"/>
      <c r="BH837" s="42"/>
      <c r="BI837" s="42"/>
      <c r="BJ837" s="42"/>
      <c r="BK837" s="42"/>
      <c r="BL837" s="42"/>
      <c r="BM837" s="42"/>
      <c r="BN837" s="42"/>
      <c r="BO837" s="42"/>
      <c r="BP837" s="42"/>
      <c r="BQ837" s="42"/>
      <c r="BR837" s="42"/>
      <c r="BS837" s="42"/>
      <c r="BT837" s="42"/>
      <c r="BU837" s="42"/>
      <c r="BV837" s="42"/>
      <c r="BW837" s="42"/>
      <c r="BX837" s="42"/>
      <c r="BY837" s="42"/>
      <c r="BZ837" s="42"/>
      <c r="CA837" s="42"/>
      <c r="CB837" s="42"/>
      <c r="CC837" s="42"/>
      <c r="CD837" s="42"/>
      <c r="CE837" s="42"/>
      <c r="CF837" s="42"/>
      <c r="CG837" s="42"/>
      <c r="CH837" s="42"/>
      <c r="CI837" s="42"/>
      <c r="CJ837" s="42"/>
      <c r="CK837" s="42"/>
      <c r="CL837" s="42"/>
      <c r="CM837" s="42"/>
      <c r="CN837" s="42"/>
      <c r="CO837" s="42"/>
      <c r="CP837" s="42"/>
      <c r="CQ837" s="42"/>
      <c r="CR837" s="42"/>
      <c r="CS837" s="42"/>
      <c r="CT837" s="42"/>
      <c r="CU837" s="42"/>
      <c r="CV837" s="42"/>
      <c r="CW837" s="42"/>
      <c r="CX837" s="42"/>
      <c r="CY837" s="42"/>
      <c r="CZ837" s="42"/>
      <c r="DA837" s="42"/>
      <c r="DB837" s="42"/>
      <c r="DC837" s="42"/>
      <c r="DD837" s="42"/>
      <c r="DE837" s="42"/>
      <c r="DF837" s="42"/>
      <c r="DG837" s="42"/>
      <c r="DH837" s="42"/>
      <c r="DI837" s="42"/>
      <c r="DJ837" s="42"/>
      <c r="DK837" s="42"/>
      <c r="DL837" s="42"/>
      <c r="DM837" s="42"/>
      <c r="DN837" s="42"/>
      <c r="DO837" s="42"/>
      <c r="DP837" s="42"/>
      <c r="DQ837" s="42"/>
      <c r="DR837" s="42"/>
      <c r="DS837" s="42"/>
      <c r="DT837" s="42"/>
      <c r="DU837" s="42"/>
      <c r="DV837" s="42"/>
      <c r="DW837" s="42"/>
      <c r="DX837" s="42"/>
      <c r="DY837" s="42"/>
      <c r="DZ837" s="42"/>
      <c r="EA837" s="42"/>
      <c r="EB837" s="42"/>
      <c r="EC837" s="42"/>
      <c r="ED837" s="42"/>
      <c r="EE837" s="42"/>
      <c r="EF837" s="42"/>
      <c r="EG837" s="42"/>
      <c r="EH837" s="42"/>
      <c r="EI837" s="42"/>
      <c r="EJ837" s="42"/>
      <c r="EK837" s="42"/>
      <c r="EL837" s="42"/>
      <c r="EM837" s="42"/>
      <c r="EN837" s="42"/>
      <c r="EO837" s="42"/>
      <c r="EP837" s="42"/>
      <c r="EQ837" s="42"/>
      <c r="ER837" s="42"/>
      <c r="ES837" s="42"/>
      <c r="ET837" s="42"/>
      <c r="EU837" s="42"/>
      <c r="EV837" s="42"/>
      <c r="EW837" s="42"/>
      <c r="EX837" s="42"/>
      <c r="EY837" s="42"/>
      <c r="EZ837" s="42"/>
      <c r="FA837" s="42"/>
      <c r="FB837" s="42"/>
      <c r="FC837" s="42"/>
      <c r="FD837" s="42"/>
      <c r="FE837" s="42"/>
      <c r="FF837" s="42"/>
      <c r="FG837" s="42"/>
      <c r="FH837" s="42"/>
    </row>
    <row r="838" spans="1:164" s="82" customFormat="1" x14ac:dyDescent="0.25">
      <c r="A838" s="82">
        <v>837</v>
      </c>
      <c r="B838" s="83">
        <f t="shared" si="13"/>
        <v>46126</v>
      </c>
      <c r="C838" s="88" t="s">
        <v>148</v>
      </c>
      <c r="D838" s="85">
        <v>1</v>
      </c>
      <c r="E838" s="90">
        <f>'BITÁCORA CALIDAD DE AGUA '!AY332</f>
        <v>0</v>
      </c>
      <c r="F838" s="90">
        <f>'BITÁCORA CALIDAD DE AGUA '!BB332</f>
        <v>0</v>
      </c>
      <c r="G838" s="90">
        <f>'BITÁCORA CALIDAD DE AGUA '!BE332</f>
        <v>0</v>
      </c>
      <c r="H838" s="90">
        <f>'BITÁCORA CALIDAD DE AGUA '!BH332</f>
        <v>0</v>
      </c>
      <c r="I838" s="90">
        <f>'BITÁCORA CALIDAD DE AGUA '!BK332</f>
        <v>0</v>
      </c>
      <c r="J838" s="90">
        <f>'BITÁCORA CALIDAD DE AGUA '!BN332</f>
        <v>0</v>
      </c>
      <c r="K838" s="90">
        <f>'BITÁCORA CALIDAD DE AGUA '!BQ332</f>
        <v>0</v>
      </c>
      <c r="L838" s="90">
        <f>'BITÁCORA CALIDAD DE AGUA '!BT332</f>
        <v>0</v>
      </c>
      <c r="M838" s="90">
        <f>'BITÁCORA CALIDAD DE AGUA '!BW332</f>
        <v>0</v>
      </c>
      <c r="N838" s="90">
        <f>'BITÁCORA CALIDAD DE AGUA '!BZ332</f>
        <v>0</v>
      </c>
      <c r="O838" s="90">
        <f>'BITÁCORA CALIDAD DE AGUA '!CC332</f>
        <v>0</v>
      </c>
      <c r="P838" s="84">
        <f>'BITÁCORA CALIDAD DE AGUA '!CF332</f>
        <v>0</v>
      </c>
      <c r="Q838" s="84">
        <f>'BITÁCORA CALIDAD DE AGUA '!CI332</f>
        <v>0</v>
      </c>
      <c r="R838" s="84">
        <f>'BITÁCORA CALIDAD DE AGUA '!CL332</f>
        <v>0</v>
      </c>
      <c r="S838" s="84">
        <f>'BITÁCORA CALIDAD DE AGUA '!CO332</f>
        <v>0</v>
      </c>
      <c r="T838" s="133"/>
      <c r="U838" s="133"/>
      <c r="V838" s="133"/>
      <c r="W838" s="84">
        <f>INDEX('Tabla datos 1'!E838:V838,MATCH(DASHBOARD!$B$96,'Tabla datos 1'!$E$1:$V$1,0))</f>
        <v>0</v>
      </c>
      <c r="X838" s="84">
        <f>INDEX('Tabla datos 1'!E838:V838,MATCH(DASHBOARD!$B$275,'Tabla datos 1'!$E$1:$V$1,0))</f>
        <v>0</v>
      </c>
      <c r="Y838" s="42"/>
      <c r="Z838" s="42"/>
      <c r="AA838" s="42"/>
      <c r="AB838" s="42"/>
      <c r="AC838" s="42"/>
      <c r="AD838" s="42"/>
      <c r="AE838" s="42"/>
      <c r="AF838" s="42"/>
      <c r="AG838" s="42"/>
      <c r="AH838" s="42"/>
      <c r="AI838" s="42"/>
      <c r="AJ838" s="42"/>
      <c r="AK838" s="42"/>
      <c r="AL838" s="42"/>
      <c r="AM838" s="42"/>
      <c r="AN838" s="42"/>
      <c r="AO838" s="42"/>
      <c r="AP838" s="42"/>
      <c r="AQ838" s="42"/>
      <c r="AR838" s="42"/>
      <c r="AS838" s="42"/>
      <c r="AT838" s="42"/>
      <c r="AU838" s="42"/>
      <c r="AV838" s="42"/>
      <c r="AW838" s="42"/>
      <c r="AX838" s="42"/>
      <c r="AY838" s="42"/>
      <c r="AZ838" s="42"/>
      <c r="BA838" s="42"/>
      <c r="BB838" s="42"/>
      <c r="BC838" s="42"/>
      <c r="BD838" s="42"/>
      <c r="BE838" s="42"/>
      <c r="BF838" s="42"/>
      <c r="BG838" s="42"/>
      <c r="BH838" s="42"/>
      <c r="BI838" s="42"/>
      <c r="BJ838" s="42"/>
      <c r="BK838" s="42"/>
      <c r="BL838" s="42"/>
      <c r="BM838" s="42"/>
      <c r="BN838" s="42"/>
      <c r="BO838" s="42"/>
      <c r="BP838" s="42"/>
      <c r="BQ838" s="42"/>
      <c r="BR838" s="42"/>
      <c r="BS838" s="42"/>
      <c r="BT838" s="42"/>
      <c r="BU838" s="42"/>
      <c r="BV838" s="42"/>
      <c r="BW838" s="42"/>
      <c r="BX838" s="42"/>
      <c r="BY838" s="42"/>
      <c r="BZ838" s="42"/>
      <c r="CA838" s="42"/>
      <c r="CB838" s="42"/>
      <c r="CC838" s="42"/>
      <c r="CD838" s="42"/>
      <c r="CE838" s="42"/>
      <c r="CF838" s="42"/>
      <c r="CG838" s="42"/>
      <c r="CH838" s="42"/>
      <c r="CI838" s="42"/>
      <c r="CJ838" s="42"/>
      <c r="CK838" s="42"/>
      <c r="CL838" s="42"/>
      <c r="CM838" s="42"/>
      <c r="CN838" s="42"/>
      <c r="CO838" s="42"/>
      <c r="CP838" s="42"/>
      <c r="CQ838" s="42"/>
      <c r="CR838" s="42"/>
      <c r="CS838" s="42"/>
      <c r="CT838" s="42"/>
      <c r="CU838" s="42"/>
      <c r="CV838" s="42"/>
      <c r="CW838" s="42"/>
      <c r="CX838" s="42"/>
      <c r="CY838" s="42"/>
      <c r="CZ838" s="42"/>
      <c r="DA838" s="42"/>
      <c r="DB838" s="42"/>
      <c r="DC838" s="42"/>
      <c r="DD838" s="42"/>
      <c r="DE838" s="42"/>
      <c r="DF838" s="42"/>
      <c r="DG838" s="42"/>
      <c r="DH838" s="42"/>
      <c r="DI838" s="42"/>
      <c r="DJ838" s="42"/>
      <c r="DK838" s="42"/>
      <c r="DL838" s="42"/>
      <c r="DM838" s="42"/>
      <c r="DN838" s="42"/>
      <c r="DO838" s="42"/>
      <c r="DP838" s="42"/>
      <c r="DQ838" s="42"/>
      <c r="DR838" s="42"/>
      <c r="DS838" s="42"/>
      <c r="DT838" s="42"/>
      <c r="DU838" s="42"/>
      <c r="DV838" s="42"/>
      <c r="DW838" s="42"/>
      <c r="DX838" s="42"/>
      <c r="DY838" s="42"/>
      <c r="DZ838" s="42"/>
      <c r="EA838" s="42"/>
      <c r="EB838" s="42"/>
      <c r="EC838" s="42"/>
      <c r="ED838" s="42"/>
      <c r="EE838" s="42"/>
      <c r="EF838" s="42"/>
      <c r="EG838" s="42"/>
      <c r="EH838" s="42"/>
      <c r="EI838" s="42"/>
      <c r="EJ838" s="42"/>
      <c r="EK838" s="42"/>
      <c r="EL838" s="42"/>
      <c r="EM838" s="42"/>
      <c r="EN838" s="42"/>
      <c r="EO838" s="42"/>
      <c r="EP838" s="42"/>
      <c r="EQ838" s="42"/>
      <c r="ER838" s="42"/>
      <c r="ES838" s="42"/>
      <c r="ET838" s="42"/>
      <c r="EU838" s="42"/>
      <c r="EV838" s="42"/>
      <c r="EW838" s="42"/>
      <c r="EX838" s="42"/>
      <c r="EY838" s="42"/>
      <c r="EZ838" s="42"/>
      <c r="FA838" s="42"/>
      <c r="FB838" s="42"/>
      <c r="FC838" s="42"/>
      <c r="FD838" s="42"/>
      <c r="FE838" s="42"/>
      <c r="FF838" s="42"/>
      <c r="FG838" s="42"/>
      <c r="FH838" s="42"/>
    </row>
    <row r="839" spans="1:164" s="82" customFormat="1" x14ac:dyDescent="0.25">
      <c r="A839" s="82">
        <v>838</v>
      </c>
      <c r="B839" s="83">
        <f t="shared" si="13"/>
        <v>46126</v>
      </c>
      <c r="C839" s="88" t="s">
        <v>149</v>
      </c>
      <c r="D839" s="85">
        <v>1</v>
      </c>
      <c r="E839" s="90">
        <f>'BITÁCORA CALIDAD DE AGUA '!AY333</f>
        <v>2450</v>
      </c>
      <c r="F839" s="90">
        <f>'BITÁCORA CALIDAD DE AGUA '!BB333</f>
        <v>4320</v>
      </c>
      <c r="G839" s="90">
        <f>'BITÁCORA CALIDAD DE AGUA '!BE333</f>
        <v>4350</v>
      </c>
      <c r="H839" s="90">
        <f>'BITÁCORA CALIDAD DE AGUA '!BH333</f>
        <v>0</v>
      </c>
      <c r="I839" s="90">
        <f>'BITÁCORA CALIDAD DE AGUA '!BK333</f>
        <v>0</v>
      </c>
      <c r="J839" s="90">
        <f>'BITÁCORA CALIDAD DE AGUA '!BN333</f>
        <v>0</v>
      </c>
      <c r="K839" s="90">
        <f>'BITÁCORA CALIDAD DE AGUA '!BQ333</f>
        <v>0</v>
      </c>
      <c r="L839" s="90">
        <f>'BITÁCORA CALIDAD DE AGUA '!BT333</f>
        <v>4630</v>
      </c>
      <c r="M839" s="90">
        <f>'BITÁCORA CALIDAD DE AGUA '!BW333</f>
        <v>4720</v>
      </c>
      <c r="N839" s="90">
        <f>'BITÁCORA CALIDAD DE AGUA '!BZ333</f>
        <v>7980</v>
      </c>
      <c r="O839" s="90">
        <f>'BITÁCORA CALIDAD DE AGUA '!CC333</f>
        <v>0</v>
      </c>
      <c r="P839" s="84">
        <f>'BITÁCORA CALIDAD DE AGUA '!CF333</f>
        <v>0</v>
      </c>
      <c r="Q839" s="84">
        <f>'BITÁCORA CALIDAD DE AGUA '!CI333</f>
        <v>0</v>
      </c>
      <c r="R839" s="84">
        <f>'BITÁCORA CALIDAD DE AGUA '!CL333</f>
        <v>0</v>
      </c>
      <c r="S839" s="84">
        <f>'BITÁCORA CALIDAD DE AGUA '!CO333</f>
        <v>0</v>
      </c>
      <c r="T839" s="133"/>
      <c r="U839" s="133"/>
      <c r="V839" s="133"/>
      <c r="W839" s="84">
        <f>INDEX('Tabla datos 1'!E839:V839,MATCH(DASHBOARD!$B$96,'Tabla datos 1'!$E$1:$V$1,0))</f>
        <v>4350</v>
      </c>
      <c r="X839" s="84">
        <f>INDEX('Tabla datos 1'!E839:V839,MATCH(DASHBOARD!$B$275,'Tabla datos 1'!$E$1:$V$1,0))</f>
        <v>4350</v>
      </c>
      <c r="Y839" s="42"/>
      <c r="Z839" s="42"/>
      <c r="AA839" s="42"/>
      <c r="AB839" s="42"/>
      <c r="AC839" s="42"/>
      <c r="AD839" s="42"/>
      <c r="AE839" s="42"/>
      <c r="AF839" s="42"/>
      <c r="AG839" s="42"/>
      <c r="AH839" s="42"/>
      <c r="AI839" s="42"/>
      <c r="AJ839" s="42"/>
      <c r="AK839" s="42"/>
      <c r="AL839" s="42"/>
      <c r="AM839" s="42"/>
      <c r="AN839" s="42"/>
      <c r="AO839" s="42"/>
      <c r="AP839" s="42"/>
      <c r="AQ839" s="42"/>
      <c r="AR839" s="42"/>
      <c r="AS839" s="42"/>
      <c r="AT839" s="42"/>
      <c r="AU839" s="42"/>
      <c r="AV839" s="42"/>
      <c r="AW839" s="42"/>
      <c r="AX839" s="42"/>
      <c r="AY839" s="42"/>
      <c r="AZ839" s="42"/>
      <c r="BA839" s="42"/>
      <c r="BB839" s="42"/>
      <c r="BC839" s="42"/>
      <c r="BD839" s="42"/>
      <c r="BE839" s="42"/>
      <c r="BF839" s="42"/>
      <c r="BG839" s="42"/>
      <c r="BH839" s="42"/>
      <c r="BI839" s="42"/>
      <c r="BJ839" s="42"/>
      <c r="BK839" s="42"/>
      <c r="BL839" s="42"/>
      <c r="BM839" s="42"/>
      <c r="BN839" s="42"/>
      <c r="BO839" s="42"/>
      <c r="BP839" s="42"/>
      <c r="BQ839" s="42"/>
      <c r="BR839" s="42"/>
      <c r="BS839" s="42"/>
      <c r="BT839" s="42"/>
      <c r="BU839" s="42"/>
      <c r="BV839" s="42"/>
      <c r="BW839" s="42"/>
      <c r="BX839" s="42"/>
      <c r="BY839" s="42"/>
      <c r="BZ839" s="42"/>
      <c r="CA839" s="42"/>
      <c r="CB839" s="42"/>
      <c r="CC839" s="42"/>
      <c r="CD839" s="42"/>
      <c r="CE839" s="42"/>
      <c r="CF839" s="42"/>
      <c r="CG839" s="42"/>
      <c r="CH839" s="42"/>
      <c r="CI839" s="42"/>
      <c r="CJ839" s="42"/>
      <c r="CK839" s="42"/>
      <c r="CL839" s="42"/>
      <c r="CM839" s="42"/>
      <c r="CN839" s="42"/>
      <c r="CO839" s="42"/>
      <c r="CP839" s="42"/>
      <c r="CQ839" s="42"/>
      <c r="CR839" s="42"/>
      <c r="CS839" s="42"/>
      <c r="CT839" s="42"/>
      <c r="CU839" s="42"/>
      <c r="CV839" s="42"/>
      <c r="CW839" s="42"/>
      <c r="CX839" s="42"/>
      <c r="CY839" s="42"/>
      <c r="CZ839" s="42"/>
      <c r="DA839" s="42"/>
      <c r="DB839" s="42"/>
      <c r="DC839" s="42"/>
      <c r="DD839" s="42"/>
      <c r="DE839" s="42"/>
      <c r="DF839" s="42"/>
      <c r="DG839" s="42"/>
      <c r="DH839" s="42"/>
      <c r="DI839" s="42"/>
      <c r="DJ839" s="42"/>
      <c r="DK839" s="42"/>
      <c r="DL839" s="42"/>
      <c r="DM839" s="42"/>
      <c r="DN839" s="42"/>
      <c r="DO839" s="42"/>
      <c r="DP839" s="42"/>
      <c r="DQ839" s="42"/>
      <c r="DR839" s="42"/>
      <c r="DS839" s="42"/>
      <c r="DT839" s="42"/>
      <c r="DU839" s="42"/>
      <c r="DV839" s="42"/>
      <c r="DW839" s="42"/>
      <c r="DX839" s="42"/>
      <c r="DY839" s="42"/>
      <c r="DZ839" s="42"/>
      <c r="EA839" s="42"/>
      <c r="EB839" s="42"/>
      <c r="EC839" s="42"/>
      <c r="ED839" s="42"/>
      <c r="EE839" s="42"/>
      <c r="EF839" s="42"/>
      <c r="EG839" s="42"/>
      <c r="EH839" s="42"/>
      <c r="EI839" s="42"/>
      <c r="EJ839" s="42"/>
      <c r="EK839" s="42"/>
      <c r="EL839" s="42"/>
      <c r="EM839" s="42"/>
      <c r="EN839" s="42"/>
      <c r="EO839" s="42"/>
      <c r="EP839" s="42"/>
      <c r="EQ839" s="42"/>
      <c r="ER839" s="42"/>
      <c r="ES839" s="42"/>
      <c r="ET839" s="42"/>
      <c r="EU839" s="42"/>
      <c r="EV839" s="42"/>
      <c r="EW839" s="42"/>
      <c r="EX839" s="42"/>
      <c r="EY839" s="42"/>
      <c r="EZ839" s="42"/>
      <c r="FA839" s="42"/>
      <c r="FB839" s="42"/>
      <c r="FC839" s="42"/>
      <c r="FD839" s="42"/>
      <c r="FE839" s="42"/>
      <c r="FF839" s="42"/>
      <c r="FG839" s="42"/>
      <c r="FH839" s="42"/>
    </row>
    <row r="840" spans="1:164" s="82" customFormat="1" x14ac:dyDescent="0.25">
      <c r="A840" s="82">
        <v>839</v>
      </c>
      <c r="B840" s="83">
        <f t="shared" si="13"/>
        <v>46126</v>
      </c>
      <c r="C840" s="88" t="s">
        <v>150</v>
      </c>
      <c r="D840" s="85">
        <v>1</v>
      </c>
      <c r="E840" s="90">
        <f>'BITÁCORA CALIDAD DE AGUA '!AY334</f>
        <v>5234</v>
      </c>
      <c r="F840" s="90">
        <f>'BITÁCORA CALIDAD DE AGUA '!BB334</f>
        <v>4990</v>
      </c>
      <c r="G840" s="90">
        <f>'BITÁCORA CALIDAD DE AGUA '!BE334</f>
        <v>869</v>
      </c>
      <c r="H840" s="90">
        <f>'BITÁCORA CALIDAD DE AGUA '!BH334</f>
        <v>0</v>
      </c>
      <c r="I840" s="90">
        <f>'BITÁCORA CALIDAD DE AGUA '!BK334</f>
        <v>0</v>
      </c>
      <c r="J840" s="90">
        <f>'BITÁCORA CALIDAD DE AGUA '!BN334</f>
        <v>0</v>
      </c>
      <c r="K840" s="90">
        <f>'BITÁCORA CALIDAD DE AGUA '!BQ334</f>
        <v>0</v>
      </c>
      <c r="L840" s="90">
        <f>'BITÁCORA CALIDAD DE AGUA '!BT334</f>
        <v>637</v>
      </c>
      <c r="M840" s="90">
        <f>'BITÁCORA CALIDAD DE AGUA '!BW334</f>
        <v>667</v>
      </c>
      <c r="N840" s="90">
        <f>'BITÁCORA CALIDAD DE AGUA '!BZ334</f>
        <v>1330</v>
      </c>
      <c r="O840" s="90">
        <f>'BITÁCORA CALIDAD DE AGUA '!CC334</f>
        <v>0</v>
      </c>
      <c r="P840" s="84">
        <f>'BITÁCORA CALIDAD DE AGUA '!CF334</f>
        <v>0</v>
      </c>
      <c r="Q840" s="84">
        <f>'BITÁCORA CALIDAD DE AGUA '!CI334</f>
        <v>0</v>
      </c>
      <c r="R840" s="84">
        <f>'BITÁCORA CALIDAD DE AGUA '!CL334</f>
        <v>0</v>
      </c>
      <c r="S840" s="84">
        <f>'BITÁCORA CALIDAD DE AGUA '!CO334</f>
        <v>0</v>
      </c>
      <c r="T840" s="133"/>
      <c r="U840" s="133"/>
      <c r="V840" s="133"/>
      <c r="W840" s="84">
        <f>INDEX('Tabla datos 1'!E840:V840,MATCH(DASHBOARD!$B$96,'Tabla datos 1'!$E$1:$V$1,0))</f>
        <v>869</v>
      </c>
      <c r="X840" s="84">
        <f>INDEX('Tabla datos 1'!E840:V840,MATCH(DASHBOARD!$B$275,'Tabla datos 1'!$E$1:$V$1,0))</f>
        <v>869</v>
      </c>
      <c r="Y840" s="42"/>
      <c r="Z840" s="42"/>
      <c r="AA840" s="42"/>
      <c r="AB840" s="42"/>
      <c r="AC840" s="42"/>
      <c r="AD840" s="42"/>
      <c r="AE840" s="42"/>
      <c r="AF840" s="42"/>
      <c r="AG840" s="42"/>
      <c r="AH840" s="42"/>
      <c r="AI840" s="42"/>
      <c r="AJ840" s="42"/>
      <c r="AK840" s="42"/>
      <c r="AL840" s="42"/>
      <c r="AM840" s="42"/>
      <c r="AN840" s="42"/>
      <c r="AO840" s="42"/>
      <c r="AP840" s="42"/>
      <c r="AQ840" s="42"/>
      <c r="AR840" s="42"/>
      <c r="AS840" s="42"/>
      <c r="AT840" s="42"/>
      <c r="AU840" s="42"/>
      <c r="AV840" s="42"/>
      <c r="AW840" s="42"/>
      <c r="AX840" s="42"/>
      <c r="AY840" s="42"/>
      <c r="AZ840" s="42"/>
      <c r="BA840" s="42"/>
      <c r="BB840" s="42"/>
      <c r="BC840" s="42"/>
      <c r="BD840" s="42"/>
      <c r="BE840" s="42"/>
      <c r="BF840" s="42"/>
      <c r="BG840" s="42"/>
      <c r="BH840" s="42"/>
      <c r="BI840" s="42"/>
      <c r="BJ840" s="42"/>
      <c r="BK840" s="42"/>
      <c r="BL840" s="42"/>
      <c r="BM840" s="42"/>
      <c r="BN840" s="42"/>
      <c r="BO840" s="42"/>
      <c r="BP840" s="42"/>
      <c r="BQ840" s="42"/>
      <c r="BR840" s="42"/>
      <c r="BS840" s="42"/>
      <c r="BT840" s="42"/>
      <c r="BU840" s="42"/>
      <c r="BV840" s="42"/>
      <c r="BW840" s="42"/>
      <c r="BX840" s="42"/>
      <c r="BY840" s="42"/>
      <c r="BZ840" s="42"/>
      <c r="CA840" s="42"/>
      <c r="CB840" s="42"/>
      <c r="CC840" s="42"/>
      <c r="CD840" s="42"/>
      <c r="CE840" s="42"/>
      <c r="CF840" s="42"/>
      <c r="CG840" s="42"/>
      <c r="CH840" s="42"/>
      <c r="CI840" s="42"/>
      <c r="CJ840" s="42"/>
      <c r="CK840" s="42"/>
      <c r="CL840" s="42"/>
      <c r="CM840" s="42"/>
      <c r="CN840" s="42"/>
      <c r="CO840" s="42"/>
      <c r="CP840" s="42"/>
      <c r="CQ840" s="42"/>
      <c r="CR840" s="42"/>
      <c r="CS840" s="42"/>
      <c r="CT840" s="42"/>
      <c r="CU840" s="42"/>
      <c r="CV840" s="42"/>
      <c r="CW840" s="42"/>
      <c r="CX840" s="42"/>
      <c r="CY840" s="42"/>
      <c r="CZ840" s="42"/>
      <c r="DA840" s="42"/>
      <c r="DB840" s="42"/>
      <c r="DC840" s="42"/>
      <c r="DD840" s="42"/>
      <c r="DE840" s="42"/>
      <c r="DF840" s="42"/>
      <c r="DG840" s="42"/>
      <c r="DH840" s="42"/>
      <c r="DI840" s="42"/>
      <c r="DJ840" s="42"/>
      <c r="DK840" s="42"/>
      <c r="DL840" s="42"/>
      <c r="DM840" s="42"/>
      <c r="DN840" s="42"/>
      <c r="DO840" s="42"/>
      <c r="DP840" s="42"/>
      <c r="DQ840" s="42"/>
      <c r="DR840" s="42"/>
      <c r="DS840" s="42"/>
      <c r="DT840" s="42"/>
      <c r="DU840" s="42"/>
      <c r="DV840" s="42"/>
      <c r="DW840" s="42"/>
      <c r="DX840" s="42"/>
      <c r="DY840" s="42"/>
      <c r="DZ840" s="42"/>
      <c r="EA840" s="42"/>
      <c r="EB840" s="42"/>
      <c r="EC840" s="42"/>
      <c r="ED840" s="42"/>
      <c r="EE840" s="42"/>
      <c r="EF840" s="42"/>
      <c r="EG840" s="42"/>
      <c r="EH840" s="42"/>
      <c r="EI840" s="42"/>
      <c r="EJ840" s="42"/>
      <c r="EK840" s="42"/>
      <c r="EL840" s="42"/>
      <c r="EM840" s="42"/>
      <c r="EN840" s="42"/>
      <c r="EO840" s="42"/>
      <c r="EP840" s="42"/>
      <c r="EQ840" s="42"/>
      <c r="ER840" s="42"/>
      <c r="ES840" s="42"/>
      <c r="ET840" s="42"/>
      <c r="EU840" s="42"/>
      <c r="EV840" s="42"/>
      <c r="EW840" s="42"/>
      <c r="EX840" s="42"/>
      <c r="EY840" s="42"/>
      <c r="EZ840" s="42"/>
      <c r="FA840" s="42"/>
      <c r="FB840" s="42"/>
      <c r="FC840" s="42"/>
      <c r="FD840" s="42"/>
      <c r="FE840" s="42"/>
      <c r="FF840" s="42"/>
      <c r="FG840" s="42"/>
      <c r="FH840" s="42"/>
    </row>
    <row r="841" spans="1:164" s="95" customFormat="1" ht="15.75" thickBot="1" x14ac:dyDescent="0.3">
      <c r="A841" s="82">
        <v>840</v>
      </c>
      <c r="B841" s="83">
        <f t="shared" si="13"/>
        <v>46126</v>
      </c>
      <c r="C841" s="91" t="s">
        <v>151</v>
      </c>
      <c r="D841" s="92">
        <v>1</v>
      </c>
      <c r="E841" s="93">
        <f>'BITÁCORA CALIDAD DE AGUA '!AY335</f>
        <v>0</v>
      </c>
      <c r="F841" s="93">
        <f>'BITÁCORA CALIDAD DE AGUA '!BB335</f>
        <v>0</v>
      </c>
      <c r="G841" s="93">
        <f>'BITÁCORA CALIDAD DE AGUA '!BE335</f>
        <v>0</v>
      </c>
      <c r="H841" s="93">
        <f>'BITÁCORA CALIDAD DE AGUA '!BH335</f>
        <v>0</v>
      </c>
      <c r="I841" s="93">
        <f>'BITÁCORA CALIDAD DE AGUA '!BK335</f>
        <v>0</v>
      </c>
      <c r="J841" s="93">
        <f>'BITÁCORA CALIDAD DE AGUA '!BN335</f>
        <v>0</v>
      </c>
      <c r="K841" s="93">
        <f>'BITÁCORA CALIDAD DE AGUA '!BQ335</f>
        <v>0</v>
      </c>
      <c r="L841" s="93">
        <f>'BITÁCORA CALIDAD DE AGUA '!BT335</f>
        <v>0</v>
      </c>
      <c r="M841" s="93">
        <f>'BITÁCORA CALIDAD DE AGUA '!BW335</f>
        <v>0</v>
      </c>
      <c r="N841" s="93">
        <f>'BITÁCORA CALIDAD DE AGUA '!BZ335</f>
        <v>0</v>
      </c>
      <c r="O841" s="93">
        <f>'BITÁCORA CALIDAD DE AGUA '!CC335</f>
        <v>0</v>
      </c>
      <c r="P841" s="94">
        <f>'BITÁCORA CALIDAD DE AGUA '!CF335</f>
        <v>0</v>
      </c>
      <c r="Q841" s="94">
        <f>'BITÁCORA CALIDAD DE AGUA '!CI335</f>
        <v>0</v>
      </c>
      <c r="R841" s="94">
        <f>'BITÁCORA CALIDAD DE AGUA '!CL335</f>
        <v>0</v>
      </c>
      <c r="S841" s="94">
        <f>'BITÁCORA CALIDAD DE AGUA '!CO335</f>
        <v>0</v>
      </c>
      <c r="T841" s="134"/>
      <c r="U841" s="134"/>
      <c r="V841" s="134"/>
      <c r="W841" s="94">
        <f>INDEX('Tabla datos 1'!E841:V841,MATCH(DASHBOARD!$B$96,'Tabla datos 1'!$E$1:$V$1,0))</f>
        <v>0</v>
      </c>
      <c r="X841" s="94">
        <f>INDEX('Tabla datos 1'!E841:V841,MATCH(DASHBOARD!$B$275,'Tabla datos 1'!$E$1:$V$1,0))</f>
        <v>0</v>
      </c>
      <c r="Y841" s="42"/>
      <c r="Z841" s="42"/>
      <c r="AA841" s="42"/>
      <c r="AB841" s="42"/>
      <c r="AC841" s="42"/>
      <c r="AD841" s="42"/>
      <c r="AE841" s="42"/>
      <c r="AF841" s="42"/>
      <c r="AG841" s="42"/>
      <c r="AH841" s="42"/>
      <c r="AI841" s="42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4"/>
      <c r="BH841" s="44"/>
      <c r="BI841" s="44"/>
      <c r="BJ841" s="44"/>
      <c r="BK841" s="44"/>
      <c r="BL841" s="44"/>
      <c r="BM841" s="44"/>
      <c r="BN841" s="44"/>
      <c r="BO841" s="44"/>
      <c r="BP841" s="44"/>
      <c r="BQ841" s="44"/>
      <c r="BR841" s="44"/>
      <c r="BS841" s="44"/>
      <c r="BT841" s="44"/>
      <c r="BU841" s="44"/>
      <c r="BV841" s="44"/>
      <c r="BW841" s="44"/>
      <c r="BX841" s="44"/>
      <c r="BY841" s="44"/>
      <c r="BZ841" s="44"/>
      <c r="CA841" s="44"/>
      <c r="CB841" s="44"/>
      <c r="CC841" s="44"/>
      <c r="CD841" s="44"/>
      <c r="CE841" s="44"/>
      <c r="CF841" s="44"/>
      <c r="CG841" s="44"/>
      <c r="CH841" s="44"/>
      <c r="CI841" s="44"/>
      <c r="CJ841" s="44"/>
      <c r="CK841" s="44"/>
      <c r="CL841" s="44"/>
      <c r="CM841" s="44"/>
      <c r="CN841" s="44"/>
      <c r="CO841" s="44"/>
      <c r="CP841" s="44"/>
      <c r="CQ841" s="44"/>
      <c r="CR841" s="44"/>
      <c r="CS841" s="44"/>
      <c r="CT841" s="44"/>
      <c r="CU841" s="44"/>
      <c r="CV841" s="44"/>
      <c r="CW841" s="44"/>
      <c r="CX841" s="44"/>
      <c r="CY841" s="44"/>
      <c r="CZ841" s="44"/>
      <c r="DA841" s="44"/>
      <c r="DB841" s="44"/>
      <c r="DC841" s="44"/>
      <c r="DD841" s="44"/>
      <c r="DE841" s="44"/>
      <c r="DF841" s="44"/>
      <c r="DG841" s="44"/>
      <c r="DH841" s="44"/>
      <c r="DI841" s="44"/>
      <c r="DJ841" s="44"/>
      <c r="DK841" s="44"/>
      <c r="DL841" s="44"/>
      <c r="DM841" s="44"/>
      <c r="DN841" s="44"/>
      <c r="DO841" s="44"/>
      <c r="DP841" s="44"/>
      <c r="DQ841" s="44"/>
      <c r="DR841" s="44"/>
      <c r="DS841" s="44"/>
      <c r="DT841" s="44"/>
      <c r="DU841" s="44"/>
      <c r="DV841" s="44"/>
      <c r="DW841" s="44"/>
      <c r="DX841" s="44"/>
      <c r="DY841" s="44"/>
      <c r="DZ841" s="44"/>
      <c r="EA841" s="44"/>
      <c r="EB841" s="44"/>
      <c r="EC841" s="44"/>
      <c r="ED841" s="44"/>
      <c r="EE841" s="44"/>
      <c r="EF841" s="44"/>
      <c r="EG841" s="44"/>
      <c r="EH841" s="44"/>
      <c r="EI841" s="44"/>
      <c r="EJ841" s="44"/>
      <c r="EK841" s="44"/>
      <c r="EL841" s="44"/>
      <c r="EM841" s="44"/>
      <c r="EN841" s="44"/>
      <c r="EO841" s="44"/>
      <c r="EP841" s="44"/>
      <c r="EQ841" s="44"/>
      <c r="ER841" s="44"/>
      <c r="ES841" s="44"/>
      <c r="ET841" s="44"/>
      <c r="EU841" s="44"/>
      <c r="EV841" s="44"/>
      <c r="EW841" s="44"/>
      <c r="EX841" s="44"/>
      <c r="EY841" s="44"/>
      <c r="EZ841" s="44"/>
      <c r="FA841" s="44"/>
      <c r="FB841" s="44"/>
      <c r="FC841" s="44"/>
      <c r="FD841" s="44"/>
      <c r="FE841" s="44"/>
      <c r="FF841" s="44"/>
      <c r="FG841" s="44"/>
      <c r="FH841" s="44"/>
    </row>
    <row r="842" spans="1:164" s="99" customFormat="1" ht="12.2" customHeight="1" x14ac:dyDescent="0.25">
      <c r="A842" s="82">
        <v>841</v>
      </c>
      <c r="B842" s="100">
        <f t="shared" si="13"/>
        <v>46126</v>
      </c>
      <c r="C842" s="96" t="s">
        <v>132</v>
      </c>
      <c r="D842" s="97">
        <v>2</v>
      </c>
      <c r="E842" s="98">
        <f>'BITÁCORA CALIDAD DE AGUA '!AZ315</f>
        <v>35.200000000000003</v>
      </c>
      <c r="F842" s="98">
        <f>'BITÁCORA CALIDAD DE AGUA '!BC315</f>
        <v>31.2</v>
      </c>
      <c r="G842" s="98">
        <f>'BITÁCORA CALIDAD DE AGUA '!BF315</f>
        <v>30.4</v>
      </c>
      <c r="H842" s="98">
        <f>'BITÁCORA CALIDAD DE AGUA '!BI315</f>
        <v>0</v>
      </c>
      <c r="I842" s="98">
        <f>'BITÁCORA CALIDAD DE AGUA '!BL315</f>
        <v>0</v>
      </c>
      <c r="J842" s="98">
        <f>'BITÁCORA CALIDAD DE AGUA '!BO315</f>
        <v>0</v>
      </c>
      <c r="K842" s="98">
        <f>'BITÁCORA CALIDAD DE AGUA '!BR315</f>
        <v>0</v>
      </c>
      <c r="L842" s="98">
        <f>'BITÁCORA CALIDAD DE AGUA '!BU315</f>
        <v>31.7</v>
      </c>
      <c r="M842" s="98">
        <f>'BITÁCORA CALIDAD DE AGUA '!BX315</f>
        <v>32.5</v>
      </c>
      <c r="N842" s="98">
        <f>'BITÁCORA CALIDAD DE AGUA '!CA315</f>
        <v>31.5</v>
      </c>
      <c r="O842" s="98">
        <f>'BITÁCORA CALIDAD DE AGUA '!CD315</f>
        <v>0</v>
      </c>
      <c r="P842" s="96">
        <f>'BITÁCORA CALIDAD DE AGUA '!CG315</f>
        <v>0</v>
      </c>
      <c r="Q842" s="96">
        <f>'BITÁCORA CALIDAD DE AGUA '!CJ315</f>
        <v>0</v>
      </c>
      <c r="R842" s="96">
        <f>'BITÁCORA CALIDAD DE AGUA '!CM315</f>
        <v>0</v>
      </c>
      <c r="S842" s="96">
        <f>'BITÁCORA CALIDAD DE AGUA '!CP315</f>
        <v>0</v>
      </c>
      <c r="T842" s="135"/>
      <c r="U842" s="135"/>
      <c r="V842" s="135"/>
      <c r="W842" s="96">
        <f>INDEX('Tabla datos 1'!E842:V842,MATCH(DASHBOARD!$B$96,'Tabla datos 1'!$E$1:$V$1,0))</f>
        <v>30.4</v>
      </c>
      <c r="X842" s="96">
        <f>INDEX('Tabla datos 1'!E842:V842,MATCH(DASHBOARD!$B$275,'Tabla datos 1'!$E$1:$V$1,0))</f>
        <v>30.4</v>
      </c>
      <c r="Y842" s="42"/>
      <c r="Z842" s="42"/>
      <c r="AA842" s="42"/>
      <c r="AB842" s="42"/>
      <c r="AC842" s="42"/>
      <c r="AD842" s="42"/>
      <c r="AE842" s="42"/>
      <c r="AF842" s="42"/>
      <c r="AG842" s="42"/>
      <c r="AH842" s="42"/>
      <c r="AI842" s="42"/>
    </row>
    <row r="843" spans="1:164" s="99" customFormat="1" ht="12.2" customHeight="1" x14ac:dyDescent="0.25">
      <c r="A843" s="82">
        <v>842</v>
      </c>
      <c r="B843" s="100">
        <f t="shared" si="13"/>
        <v>46126</v>
      </c>
      <c r="C843" s="101" t="s">
        <v>9</v>
      </c>
      <c r="D843" s="102">
        <v>2</v>
      </c>
      <c r="E843" s="103">
        <f>'BITÁCORA CALIDAD DE AGUA '!AZ316</f>
        <v>8.52</v>
      </c>
      <c r="F843" s="103">
        <f>'BITÁCORA CALIDAD DE AGUA '!BC316</f>
        <v>7.58</v>
      </c>
      <c r="G843" s="103">
        <f>'BITÁCORA CALIDAD DE AGUA '!BF316</f>
        <v>7.29</v>
      </c>
      <c r="H843" s="103">
        <f>'BITÁCORA CALIDAD DE AGUA '!BI316</f>
        <v>0</v>
      </c>
      <c r="I843" s="103">
        <f>'BITÁCORA CALIDAD DE AGUA '!BL316</f>
        <v>0</v>
      </c>
      <c r="J843" s="103">
        <f>'BITÁCORA CALIDAD DE AGUA '!BO316</f>
        <v>0</v>
      </c>
      <c r="K843" s="103">
        <f>'BITÁCORA CALIDAD DE AGUA '!BR316</f>
        <v>0</v>
      </c>
      <c r="L843" s="103">
        <f>'BITÁCORA CALIDAD DE AGUA '!BU316</f>
        <v>7.73</v>
      </c>
      <c r="M843" s="103">
        <f>'BITÁCORA CALIDAD DE AGUA '!BX316</f>
        <v>7.65</v>
      </c>
      <c r="N843" s="103">
        <f>'BITÁCORA CALIDAD DE AGUA '!CA316</f>
        <v>8.14</v>
      </c>
      <c r="O843" s="103">
        <f>'BITÁCORA CALIDAD DE AGUA '!CD316</f>
        <v>0</v>
      </c>
      <c r="P843" s="104">
        <f>'BITÁCORA CALIDAD DE AGUA '!CG316</f>
        <v>0</v>
      </c>
      <c r="Q843" s="104">
        <f>'BITÁCORA CALIDAD DE AGUA '!CJ316</f>
        <v>0</v>
      </c>
      <c r="R843" s="104">
        <f>'BITÁCORA CALIDAD DE AGUA '!CM316</f>
        <v>0</v>
      </c>
      <c r="S843" s="104">
        <f>'BITÁCORA CALIDAD DE AGUA '!CP316</f>
        <v>0</v>
      </c>
      <c r="T843" s="136"/>
      <c r="U843" s="136"/>
      <c r="V843" s="136"/>
      <c r="W843" s="104">
        <f>INDEX('Tabla datos 1'!E843:V843,MATCH(DASHBOARD!$B$96,'Tabla datos 1'!$E$1:$V$1,0))</f>
        <v>7.29</v>
      </c>
      <c r="X843" s="104">
        <f>INDEX('Tabla datos 1'!E843:V843,MATCH(DASHBOARD!$B$275,'Tabla datos 1'!$E$1:$V$1,0))</f>
        <v>7.29</v>
      </c>
      <c r="Y843" s="42"/>
      <c r="Z843" s="42"/>
      <c r="AA843" s="42"/>
      <c r="AB843" s="42"/>
      <c r="AC843" s="42"/>
      <c r="AD843" s="42"/>
      <c r="AE843" s="42"/>
      <c r="AF843" s="42"/>
      <c r="AG843" s="42"/>
      <c r="AH843" s="42"/>
      <c r="AI843" s="42"/>
    </row>
    <row r="844" spans="1:164" s="99" customFormat="1" ht="12.2" customHeight="1" x14ac:dyDescent="0.25">
      <c r="A844" s="82">
        <v>843</v>
      </c>
      <c r="B844" s="100">
        <f t="shared" si="13"/>
        <v>46126</v>
      </c>
      <c r="C844" s="105" t="s">
        <v>133</v>
      </c>
      <c r="D844" s="102">
        <v>2</v>
      </c>
      <c r="E844" s="106">
        <f>'BITÁCORA CALIDAD DE AGUA '!AZ317</f>
        <v>0</v>
      </c>
      <c r="F844" s="106">
        <f>'BITÁCORA CALIDAD DE AGUA '!BC317</f>
        <v>0</v>
      </c>
      <c r="G844" s="106">
        <f>'BITÁCORA CALIDAD DE AGUA '!BF317</f>
        <v>0</v>
      </c>
      <c r="H844" s="106">
        <f>'BITÁCORA CALIDAD DE AGUA '!BI317</f>
        <v>0</v>
      </c>
      <c r="I844" s="106">
        <f>'BITÁCORA CALIDAD DE AGUA '!BL317</f>
        <v>0</v>
      </c>
      <c r="J844" s="106">
        <f>'BITÁCORA CALIDAD DE AGUA '!BO317</f>
        <v>0</v>
      </c>
      <c r="K844" s="106">
        <f>'BITÁCORA CALIDAD DE AGUA '!BR317</f>
        <v>0</v>
      </c>
      <c r="L844" s="106">
        <f>'BITÁCORA CALIDAD DE AGUA '!BU317</f>
        <v>0</v>
      </c>
      <c r="M844" s="106">
        <f>'BITÁCORA CALIDAD DE AGUA '!BX317</f>
        <v>0</v>
      </c>
      <c r="N844" s="106">
        <f>'BITÁCORA CALIDAD DE AGUA '!CA317</f>
        <v>0</v>
      </c>
      <c r="O844" s="106">
        <f>'BITÁCORA CALIDAD DE AGUA '!CD317</f>
        <v>0</v>
      </c>
      <c r="P844" s="105">
        <f>'BITÁCORA CALIDAD DE AGUA '!CG317</f>
        <v>0</v>
      </c>
      <c r="Q844" s="105">
        <f>'BITÁCORA CALIDAD DE AGUA '!CJ317</f>
        <v>0</v>
      </c>
      <c r="R844" s="105">
        <f>'BITÁCORA CALIDAD DE AGUA '!CM317</f>
        <v>0</v>
      </c>
      <c r="S844" s="105">
        <f>'BITÁCORA CALIDAD DE AGUA '!CP317</f>
        <v>0</v>
      </c>
      <c r="T844" s="137"/>
      <c r="U844" s="137"/>
      <c r="V844" s="137"/>
      <c r="W844" s="105">
        <f>INDEX('Tabla datos 1'!E844:V844,MATCH(DASHBOARD!$B$96,'Tabla datos 1'!$E$1:$V$1,0))</f>
        <v>0</v>
      </c>
      <c r="X844" s="105">
        <f>INDEX('Tabla datos 1'!E844:V844,MATCH(DASHBOARD!$B$275,'Tabla datos 1'!$E$1:$V$1,0))</f>
        <v>0</v>
      </c>
      <c r="Y844" s="42"/>
      <c r="Z844" s="42"/>
      <c r="AA844" s="42"/>
      <c r="AB844" s="42"/>
      <c r="AC844" s="42"/>
      <c r="AD844" s="42"/>
      <c r="AE844" s="42"/>
      <c r="AF844" s="42"/>
      <c r="AG844" s="42"/>
      <c r="AH844" s="42"/>
      <c r="AI844" s="42"/>
    </row>
    <row r="845" spans="1:164" s="99" customFormat="1" ht="12.2" customHeight="1" x14ac:dyDescent="0.25">
      <c r="A845" s="82">
        <v>844</v>
      </c>
      <c r="B845" s="100">
        <f t="shared" si="13"/>
        <v>46126</v>
      </c>
      <c r="C845" s="105" t="s">
        <v>134</v>
      </c>
      <c r="D845" s="102">
        <v>2</v>
      </c>
      <c r="E845" s="107">
        <f>'BITÁCORA CALIDAD DE AGUA '!AZ318</f>
        <v>1270</v>
      </c>
      <c r="F845" s="107">
        <f>'BITÁCORA CALIDAD DE AGUA '!BC318</f>
        <v>2170</v>
      </c>
      <c r="G845" s="107">
        <f>'BITÁCORA CALIDAD DE AGUA '!BF318</f>
        <v>2144</v>
      </c>
      <c r="H845" s="107">
        <f>'BITÁCORA CALIDAD DE AGUA '!BI318</f>
        <v>0</v>
      </c>
      <c r="I845" s="107">
        <f>'BITÁCORA CALIDAD DE AGUA '!BL318</f>
        <v>0</v>
      </c>
      <c r="J845" s="107">
        <f>'BITÁCORA CALIDAD DE AGUA '!BO318</f>
        <v>0</v>
      </c>
      <c r="K845" s="107">
        <f>'BITÁCORA CALIDAD DE AGUA '!BR318</f>
        <v>0</v>
      </c>
      <c r="L845" s="107">
        <f>'BITÁCORA CALIDAD DE AGUA '!BU318</f>
        <v>1970</v>
      </c>
      <c r="M845" s="107">
        <f>'BITÁCORA CALIDAD DE AGUA '!BX318</f>
        <v>2100</v>
      </c>
      <c r="N845" s="107">
        <f>'BITÁCORA CALIDAD DE AGUA '!CA318</f>
        <v>7130</v>
      </c>
      <c r="O845" s="107">
        <f>'BITÁCORA CALIDAD DE AGUA '!CD318</f>
        <v>0</v>
      </c>
      <c r="P845" s="101">
        <f>'BITÁCORA CALIDAD DE AGUA '!CG318</f>
        <v>0</v>
      </c>
      <c r="Q845" s="101">
        <f>'BITÁCORA CALIDAD DE AGUA '!CJ318</f>
        <v>0</v>
      </c>
      <c r="R845" s="101">
        <f>'BITÁCORA CALIDAD DE AGUA '!CM318</f>
        <v>0</v>
      </c>
      <c r="S845" s="101">
        <f>'BITÁCORA CALIDAD DE AGUA '!CP318</f>
        <v>0</v>
      </c>
      <c r="T845" s="138"/>
      <c r="U845" s="138"/>
      <c r="V845" s="138"/>
      <c r="W845" s="101">
        <f>INDEX('Tabla datos 1'!E845:V845,MATCH(DASHBOARD!$B$96,'Tabla datos 1'!$E$1:$V$1,0))</f>
        <v>2144</v>
      </c>
      <c r="X845" s="101">
        <f>INDEX('Tabla datos 1'!E845:V845,MATCH(DASHBOARD!$B$275,'Tabla datos 1'!$E$1:$V$1,0))</f>
        <v>2144</v>
      </c>
      <c r="Y845" s="42"/>
      <c r="Z845" s="42"/>
      <c r="AA845" s="42"/>
      <c r="AB845" s="42"/>
      <c r="AC845" s="42"/>
      <c r="AD845" s="42"/>
      <c r="AE845" s="42"/>
      <c r="AF845" s="42"/>
      <c r="AG845" s="42"/>
      <c r="AH845" s="42"/>
      <c r="AI845" s="42"/>
    </row>
    <row r="846" spans="1:164" s="99" customFormat="1" ht="12.2" customHeight="1" x14ac:dyDescent="0.25">
      <c r="A846" s="82">
        <v>845</v>
      </c>
      <c r="B846" s="100">
        <f t="shared" si="13"/>
        <v>46126</v>
      </c>
      <c r="C846" s="105" t="s">
        <v>135</v>
      </c>
      <c r="D846" s="102">
        <v>2</v>
      </c>
      <c r="E846" s="107">
        <f>'BITÁCORA CALIDAD DE AGUA '!AZ319</f>
        <v>139</v>
      </c>
      <c r="F846" s="107">
        <f>'BITÁCORA CALIDAD DE AGUA '!BC319</f>
        <v>471</v>
      </c>
      <c r="G846" s="107">
        <f>'BITÁCORA CALIDAD DE AGUA '!BF319</f>
        <v>19</v>
      </c>
      <c r="H846" s="107">
        <f>'BITÁCORA CALIDAD DE AGUA '!BI319</f>
        <v>0</v>
      </c>
      <c r="I846" s="107">
        <f>'BITÁCORA CALIDAD DE AGUA '!BL319</f>
        <v>0</v>
      </c>
      <c r="J846" s="107">
        <f>'BITÁCORA CALIDAD DE AGUA '!BO319</f>
        <v>0</v>
      </c>
      <c r="K846" s="107">
        <f>'BITÁCORA CALIDAD DE AGUA '!BR319</f>
        <v>0</v>
      </c>
      <c r="L846" s="107">
        <f>'BITÁCORA CALIDAD DE AGUA '!BU319</f>
        <v>2</v>
      </c>
      <c r="M846" s="107">
        <f>'BITÁCORA CALIDAD DE AGUA '!BX319</f>
        <v>2</v>
      </c>
      <c r="N846" s="107">
        <f>'BITÁCORA CALIDAD DE AGUA '!CA319</f>
        <v>16</v>
      </c>
      <c r="O846" s="107">
        <f>'BITÁCORA CALIDAD DE AGUA '!CD319</f>
        <v>0</v>
      </c>
      <c r="P846" s="101">
        <f>'BITÁCORA CALIDAD DE AGUA '!CG319</f>
        <v>0</v>
      </c>
      <c r="Q846" s="101">
        <f>'BITÁCORA CALIDAD DE AGUA '!CJ319</f>
        <v>0</v>
      </c>
      <c r="R846" s="101">
        <f>'BITÁCORA CALIDAD DE AGUA '!CM319</f>
        <v>0</v>
      </c>
      <c r="S846" s="101">
        <f>'BITÁCORA CALIDAD DE AGUA '!CP319</f>
        <v>0</v>
      </c>
      <c r="T846" s="138"/>
      <c r="U846" s="138"/>
      <c r="V846" s="138"/>
      <c r="W846" s="101">
        <f>INDEX('Tabla datos 1'!E846:V846,MATCH(DASHBOARD!$B$96,'Tabla datos 1'!$E$1:$V$1,0))</f>
        <v>19</v>
      </c>
      <c r="X846" s="101">
        <f>INDEX('Tabla datos 1'!E846:V846,MATCH(DASHBOARD!$B$275,'Tabla datos 1'!$E$1:$V$1,0))</f>
        <v>19</v>
      </c>
      <c r="Y846" s="42"/>
      <c r="Z846" s="42"/>
      <c r="AA846" s="42"/>
      <c r="AB846" s="42"/>
      <c r="AC846" s="42"/>
      <c r="AD846" s="42"/>
      <c r="AE846" s="42"/>
      <c r="AF846" s="42"/>
      <c r="AG846" s="42"/>
      <c r="AH846" s="42"/>
      <c r="AI846" s="42"/>
    </row>
    <row r="847" spans="1:164" s="99" customFormat="1" ht="12.2" customHeight="1" x14ac:dyDescent="0.25">
      <c r="A847" s="82">
        <v>846</v>
      </c>
      <c r="B847" s="100">
        <f t="shared" si="13"/>
        <v>46126</v>
      </c>
      <c r="C847" s="105" t="s">
        <v>136</v>
      </c>
      <c r="D847" s="102">
        <v>2</v>
      </c>
      <c r="E847" s="107">
        <f>'BITÁCORA CALIDAD DE AGUA '!AZ320</f>
        <v>0</v>
      </c>
      <c r="F847" s="107">
        <f>'BITÁCORA CALIDAD DE AGUA '!BC320</f>
        <v>0</v>
      </c>
      <c r="G847" s="107">
        <f>'BITÁCORA CALIDAD DE AGUA '!BF320</f>
        <v>0</v>
      </c>
      <c r="H847" s="107">
        <f>'BITÁCORA CALIDAD DE AGUA '!BI320</f>
        <v>0</v>
      </c>
      <c r="I847" s="107">
        <f>'BITÁCORA CALIDAD DE AGUA '!BL320</f>
        <v>0</v>
      </c>
      <c r="J847" s="107">
        <f>'BITÁCORA CALIDAD DE AGUA '!BO320</f>
        <v>0</v>
      </c>
      <c r="K847" s="107">
        <f>'BITÁCORA CALIDAD DE AGUA '!BR320</f>
        <v>0</v>
      </c>
      <c r="L847" s="107">
        <f>'BITÁCORA CALIDAD DE AGUA '!BU320</f>
        <v>0</v>
      </c>
      <c r="M847" s="107">
        <f>'BITÁCORA CALIDAD DE AGUA '!BX320</f>
        <v>0</v>
      </c>
      <c r="N847" s="107">
        <f>'BITÁCORA CALIDAD DE AGUA '!CA320</f>
        <v>0</v>
      </c>
      <c r="O847" s="107">
        <f>'BITÁCORA CALIDAD DE AGUA '!CD320</f>
        <v>0</v>
      </c>
      <c r="P847" s="101">
        <f>'BITÁCORA CALIDAD DE AGUA '!CG320</f>
        <v>0</v>
      </c>
      <c r="Q847" s="101">
        <f>'BITÁCORA CALIDAD DE AGUA '!CJ320</f>
        <v>0</v>
      </c>
      <c r="R847" s="101">
        <f>'BITÁCORA CALIDAD DE AGUA '!CM320</f>
        <v>0</v>
      </c>
      <c r="S847" s="101">
        <f>'BITÁCORA CALIDAD DE AGUA '!CP320</f>
        <v>0</v>
      </c>
      <c r="T847" s="138"/>
      <c r="U847" s="138"/>
      <c r="V847" s="138"/>
      <c r="W847" s="101">
        <f>INDEX('Tabla datos 1'!E847:V847,MATCH(DASHBOARD!$B$96,'Tabla datos 1'!$E$1:$V$1,0))</f>
        <v>0</v>
      </c>
      <c r="X847" s="101">
        <f>INDEX('Tabla datos 1'!E847:V847,MATCH(DASHBOARD!$B$275,'Tabla datos 1'!$E$1:$V$1,0))</f>
        <v>0</v>
      </c>
      <c r="Y847" s="42"/>
      <c r="Z847" s="42"/>
      <c r="AA847" s="42"/>
      <c r="AB847" s="42"/>
      <c r="AC847" s="42"/>
      <c r="AD847" s="42"/>
      <c r="AE847" s="42"/>
      <c r="AF847" s="42"/>
      <c r="AG847" s="42"/>
      <c r="AH847" s="42"/>
      <c r="AI847" s="42"/>
    </row>
    <row r="848" spans="1:164" s="99" customFormat="1" ht="12.2" customHeight="1" x14ac:dyDescent="0.25">
      <c r="A848" s="82">
        <v>847</v>
      </c>
      <c r="B848" s="100">
        <f t="shared" si="13"/>
        <v>46126</v>
      </c>
      <c r="C848" s="105" t="s">
        <v>137</v>
      </c>
      <c r="D848" s="102">
        <v>2</v>
      </c>
      <c r="E848" s="107">
        <f>'BITÁCORA CALIDAD DE AGUA '!AZ321</f>
        <v>0</v>
      </c>
      <c r="F848" s="107">
        <f>'BITÁCORA CALIDAD DE AGUA '!BC321</f>
        <v>0</v>
      </c>
      <c r="G848" s="107">
        <f>'BITÁCORA CALIDAD DE AGUA '!BF321</f>
        <v>0</v>
      </c>
      <c r="H848" s="107">
        <f>'BITÁCORA CALIDAD DE AGUA '!BI321</f>
        <v>0</v>
      </c>
      <c r="I848" s="107">
        <f>'BITÁCORA CALIDAD DE AGUA '!BL321</f>
        <v>0</v>
      </c>
      <c r="J848" s="107">
        <f>'BITÁCORA CALIDAD DE AGUA '!BO321</f>
        <v>0</v>
      </c>
      <c r="K848" s="107">
        <f>'BITÁCORA CALIDAD DE AGUA '!BR321</f>
        <v>0</v>
      </c>
      <c r="L848" s="107">
        <f>'BITÁCORA CALIDAD DE AGUA '!BU321</f>
        <v>0</v>
      </c>
      <c r="M848" s="107">
        <f>'BITÁCORA CALIDAD DE AGUA '!BX321</f>
        <v>0</v>
      </c>
      <c r="N848" s="107">
        <f>'BITÁCORA CALIDAD DE AGUA '!CA321</f>
        <v>0</v>
      </c>
      <c r="O848" s="107">
        <f>'BITÁCORA CALIDAD DE AGUA '!CD321</f>
        <v>0</v>
      </c>
      <c r="P848" s="101">
        <f>'BITÁCORA CALIDAD DE AGUA '!CG321</f>
        <v>0</v>
      </c>
      <c r="Q848" s="101">
        <f>'BITÁCORA CALIDAD DE AGUA '!CJ321</f>
        <v>0</v>
      </c>
      <c r="R848" s="101">
        <f>'BITÁCORA CALIDAD DE AGUA '!CM321</f>
        <v>0</v>
      </c>
      <c r="S848" s="101">
        <f>'BITÁCORA CALIDAD DE AGUA '!CP321</f>
        <v>0</v>
      </c>
      <c r="T848" s="138"/>
      <c r="U848" s="138"/>
      <c r="V848" s="138"/>
      <c r="W848" s="101">
        <f>INDEX('Tabla datos 1'!E848:V848,MATCH(DASHBOARD!$B$96,'Tabla datos 1'!$E$1:$V$1,0))</f>
        <v>0</v>
      </c>
      <c r="X848" s="101">
        <f>INDEX('Tabla datos 1'!E848:V848,MATCH(DASHBOARD!$B$275,'Tabla datos 1'!$E$1:$V$1,0))</f>
        <v>0</v>
      </c>
      <c r="Y848" s="42"/>
      <c r="Z848" s="42"/>
      <c r="AA848" s="42"/>
      <c r="AB848" s="42"/>
      <c r="AC848" s="42"/>
      <c r="AD848" s="42"/>
      <c r="AE848" s="42"/>
      <c r="AF848" s="42"/>
      <c r="AG848" s="42"/>
      <c r="AH848" s="42"/>
      <c r="AI848" s="42"/>
    </row>
    <row r="849" spans="1:35" s="99" customFormat="1" ht="12.2" customHeight="1" x14ac:dyDescent="0.25">
      <c r="A849" s="82">
        <v>848</v>
      </c>
      <c r="B849" s="100">
        <f t="shared" si="13"/>
        <v>46126</v>
      </c>
      <c r="C849" s="105" t="s">
        <v>138</v>
      </c>
      <c r="D849" s="102">
        <v>2</v>
      </c>
      <c r="E849" s="107">
        <f>'BITÁCORA CALIDAD DE AGUA '!AZ322</f>
        <v>0</v>
      </c>
      <c r="F849" s="107">
        <f>'BITÁCORA CALIDAD DE AGUA '!BC322</f>
        <v>0</v>
      </c>
      <c r="G849" s="107">
        <f>'BITÁCORA CALIDAD DE AGUA '!BF322</f>
        <v>0</v>
      </c>
      <c r="H849" s="107">
        <f>'BITÁCORA CALIDAD DE AGUA '!BI322</f>
        <v>0</v>
      </c>
      <c r="I849" s="107">
        <f>'BITÁCORA CALIDAD DE AGUA '!BL322</f>
        <v>0</v>
      </c>
      <c r="J849" s="107">
        <f>'BITÁCORA CALIDAD DE AGUA '!BO322</f>
        <v>0</v>
      </c>
      <c r="K849" s="107">
        <f>'BITÁCORA CALIDAD DE AGUA '!BR322</f>
        <v>0</v>
      </c>
      <c r="L849" s="107">
        <f>'BITÁCORA CALIDAD DE AGUA '!BU322</f>
        <v>0</v>
      </c>
      <c r="M849" s="107">
        <f>'BITÁCORA CALIDAD DE AGUA '!BX322</f>
        <v>0</v>
      </c>
      <c r="N849" s="107">
        <f>'BITÁCORA CALIDAD DE AGUA '!CA322</f>
        <v>0</v>
      </c>
      <c r="O849" s="107">
        <f>'BITÁCORA CALIDAD DE AGUA '!CD322</f>
        <v>0</v>
      </c>
      <c r="P849" s="101">
        <f>'BITÁCORA CALIDAD DE AGUA '!CG322</f>
        <v>0</v>
      </c>
      <c r="Q849" s="101">
        <f>'BITÁCORA CALIDAD DE AGUA '!CJ322</f>
        <v>0</v>
      </c>
      <c r="R849" s="101">
        <f>'BITÁCORA CALIDAD DE AGUA '!CM322</f>
        <v>0</v>
      </c>
      <c r="S849" s="101">
        <f>'BITÁCORA CALIDAD DE AGUA '!CP322</f>
        <v>0</v>
      </c>
      <c r="T849" s="138"/>
      <c r="U849" s="138"/>
      <c r="V849" s="138"/>
      <c r="W849" s="101">
        <f>INDEX('Tabla datos 1'!E849:V849,MATCH(DASHBOARD!$B$96,'Tabla datos 1'!$E$1:$V$1,0))</f>
        <v>0</v>
      </c>
      <c r="X849" s="101">
        <f>INDEX('Tabla datos 1'!E849:V849,MATCH(DASHBOARD!$B$275,'Tabla datos 1'!$E$1:$V$1,0))</f>
        <v>0</v>
      </c>
      <c r="Y849" s="42"/>
      <c r="Z849" s="42"/>
      <c r="AA849" s="42"/>
      <c r="AB849" s="42"/>
      <c r="AC849" s="42"/>
      <c r="AD849" s="42"/>
      <c r="AE849" s="42"/>
      <c r="AF849" s="42"/>
      <c r="AG849" s="42"/>
      <c r="AH849" s="42"/>
      <c r="AI849" s="42"/>
    </row>
    <row r="850" spans="1:35" s="99" customFormat="1" ht="12.2" customHeight="1" x14ac:dyDescent="0.25">
      <c r="A850" s="82">
        <v>849</v>
      </c>
      <c r="B850" s="100">
        <f t="shared" si="13"/>
        <v>46126</v>
      </c>
      <c r="C850" s="105" t="s">
        <v>139</v>
      </c>
      <c r="D850" s="102">
        <v>2</v>
      </c>
      <c r="E850" s="107">
        <f>'BITÁCORA CALIDAD DE AGUA '!AZ323</f>
        <v>419</v>
      </c>
      <c r="F850" s="107">
        <f>'BITÁCORA CALIDAD DE AGUA '!BC323</f>
        <v>509</v>
      </c>
      <c r="G850" s="107">
        <f>'BITÁCORA CALIDAD DE AGUA '!BF323</f>
        <v>539</v>
      </c>
      <c r="H850" s="107">
        <f>'BITÁCORA CALIDAD DE AGUA '!BI323</f>
        <v>0</v>
      </c>
      <c r="I850" s="107">
        <f>'BITÁCORA CALIDAD DE AGUA '!BL323</f>
        <v>0</v>
      </c>
      <c r="J850" s="107">
        <f>'BITÁCORA CALIDAD DE AGUA '!BO323</f>
        <v>0</v>
      </c>
      <c r="K850" s="107">
        <f>'BITÁCORA CALIDAD DE AGUA '!BR323</f>
        <v>0</v>
      </c>
      <c r="L850" s="107">
        <f>'BITÁCORA CALIDAD DE AGUA '!BU323</f>
        <v>439</v>
      </c>
      <c r="M850" s="107">
        <f>'BITÁCORA CALIDAD DE AGUA '!BX323</f>
        <v>479</v>
      </c>
      <c r="N850" s="107">
        <f>'BITÁCORA CALIDAD DE AGUA '!CA323</f>
        <v>819</v>
      </c>
      <c r="O850" s="107">
        <f>'BITÁCORA CALIDAD DE AGUA '!CD323</f>
        <v>0</v>
      </c>
      <c r="P850" s="101">
        <f>'BITÁCORA CALIDAD DE AGUA '!CG323</f>
        <v>0</v>
      </c>
      <c r="Q850" s="101">
        <f>'BITÁCORA CALIDAD DE AGUA '!CJ323</f>
        <v>0</v>
      </c>
      <c r="R850" s="101">
        <f>'BITÁCORA CALIDAD DE AGUA '!CM323</f>
        <v>0</v>
      </c>
      <c r="S850" s="101">
        <f>'BITÁCORA CALIDAD DE AGUA '!CP323</f>
        <v>0</v>
      </c>
      <c r="T850" s="138"/>
      <c r="U850" s="138"/>
      <c r="V850" s="138"/>
      <c r="W850" s="101">
        <f>INDEX('Tabla datos 1'!E850:V850,MATCH(DASHBOARD!$B$96,'Tabla datos 1'!$E$1:$V$1,0))</f>
        <v>539</v>
      </c>
      <c r="X850" s="101">
        <f>INDEX('Tabla datos 1'!E850:V850,MATCH(DASHBOARD!$B$275,'Tabla datos 1'!$E$1:$V$1,0))</f>
        <v>539</v>
      </c>
      <c r="Y850" s="42"/>
      <c r="Z850" s="42"/>
      <c r="AA850" s="42"/>
      <c r="AB850" s="42"/>
      <c r="AC850" s="42"/>
      <c r="AD850" s="42"/>
      <c r="AE850" s="42"/>
      <c r="AF850" s="42"/>
      <c r="AG850" s="42"/>
      <c r="AH850" s="42"/>
      <c r="AI850" s="42"/>
    </row>
    <row r="851" spans="1:35" s="99" customFormat="1" ht="12.2" customHeight="1" x14ac:dyDescent="0.25">
      <c r="A851" s="82">
        <v>850</v>
      </c>
      <c r="B851" s="100">
        <f t="shared" si="13"/>
        <v>46126</v>
      </c>
      <c r="C851" s="105" t="s">
        <v>140</v>
      </c>
      <c r="D851" s="102">
        <v>2</v>
      </c>
      <c r="E851" s="107">
        <f>'BITÁCORA CALIDAD DE AGUA '!AZ324</f>
        <v>0</v>
      </c>
      <c r="F851" s="107">
        <f>'BITÁCORA CALIDAD DE AGUA '!BC324</f>
        <v>0</v>
      </c>
      <c r="G851" s="107">
        <f>'BITÁCORA CALIDAD DE AGUA '!BF324</f>
        <v>0</v>
      </c>
      <c r="H851" s="107">
        <f>'BITÁCORA CALIDAD DE AGUA '!BI324</f>
        <v>0</v>
      </c>
      <c r="I851" s="107">
        <f>'BITÁCORA CALIDAD DE AGUA '!BL324</f>
        <v>0</v>
      </c>
      <c r="J851" s="107">
        <f>'BITÁCORA CALIDAD DE AGUA '!BO324</f>
        <v>0</v>
      </c>
      <c r="K851" s="107">
        <f>'BITÁCORA CALIDAD DE AGUA '!BR324</f>
        <v>0</v>
      </c>
      <c r="L851" s="107">
        <f>'BITÁCORA CALIDAD DE AGUA '!BU324</f>
        <v>0</v>
      </c>
      <c r="M851" s="107">
        <f>'BITÁCORA CALIDAD DE AGUA '!BX324</f>
        <v>0</v>
      </c>
      <c r="N851" s="107">
        <f>'BITÁCORA CALIDAD DE AGUA '!CA324</f>
        <v>0</v>
      </c>
      <c r="O851" s="107">
        <f>'BITÁCORA CALIDAD DE AGUA '!CD324</f>
        <v>0</v>
      </c>
      <c r="P851" s="101">
        <f>'BITÁCORA CALIDAD DE AGUA '!CG324</f>
        <v>0</v>
      </c>
      <c r="Q851" s="101">
        <f>'BITÁCORA CALIDAD DE AGUA '!CJ324</f>
        <v>0</v>
      </c>
      <c r="R851" s="101">
        <f>'BITÁCORA CALIDAD DE AGUA '!CM324</f>
        <v>0</v>
      </c>
      <c r="S851" s="101">
        <f>'BITÁCORA CALIDAD DE AGUA '!CP324</f>
        <v>0</v>
      </c>
      <c r="T851" s="138"/>
      <c r="U851" s="138"/>
      <c r="V851" s="138"/>
      <c r="W851" s="101">
        <f>INDEX('Tabla datos 1'!E851:V851,MATCH(DASHBOARD!$B$96,'Tabla datos 1'!$E$1:$V$1,0))</f>
        <v>0</v>
      </c>
      <c r="X851" s="101">
        <f>INDEX('Tabla datos 1'!E851:V851,MATCH(DASHBOARD!$B$275,'Tabla datos 1'!$E$1:$V$1,0))</f>
        <v>0</v>
      </c>
      <c r="Y851" s="42"/>
      <c r="Z851" s="42"/>
      <c r="AA851" s="42"/>
      <c r="AB851" s="42"/>
      <c r="AC851" s="42"/>
      <c r="AD851" s="42"/>
      <c r="AE851" s="42"/>
      <c r="AF851" s="42"/>
      <c r="AG851" s="42"/>
      <c r="AH851" s="42"/>
      <c r="AI851" s="42"/>
    </row>
    <row r="852" spans="1:35" s="99" customFormat="1" ht="12.2" customHeight="1" x14ac:dyDescent="0.25">
      <c r="A852" s="82">
        <v>851</v>
      </c>
      <c r="B852" s="100">
        <f t="shared" si="13"/>
        <v>46126</v>
      </c>
      <c r="C852" s="105" t="s">
        <v>141</v>
      </c>
      <c r="D852" s="102">
        <v>2</v>
      </c>
      <c r="E852" s="107">
        <f>'BITÁCORA CALIDAD DE AGUA '!AZ325</f>
        <v>0</v>
      </c>
      <c r="F852" s="107">
        <f>'BITÁCORA CALIDAD DE AGUA '!BC325</f>
        <v>0</v>
      </c>
      <c r="G852" s="107">
        <f>'BITÁCORA CALIDAD DE AGUA '!BF325</f>
        <v>0</v>
      </c>
      <c r="H852" s="107">
        <f>'BITÁCORA CALIDAD DE AGUA '!BI325</f>
        <v>0</v>
      </c>
      <c r="I852" s="107">
        <f>'BITÁCORA CALIDAD DE AGUA '!BL325</f>
        <v>0</v>
      </c>
      <c r="J852" s="107">
        <f>'BITÁCORA CALIDAD DE AGUA '!BO325</f>
        <v>0</v>
      </c>
      <c r="K852" s="107">
        <f>'BITÁCORA CALIDAD DE AGUA '!BR325</f>
        <v>0</v>
      </c>
      <c r="L852" s="107">
        <f>'BITÁCORA CALIDAD DE AGUA '!BU325</f>
        <v>0</v>
      </c>
      <c r="M852" s="107">
        <f>'BITÁCORA CALIDAD DE AGUA '!BX325</f>
        <v>0</v>
      </c>
      <c r="N852" s="107">
        <f>'BITÁCORA CALIDAD DE AGUA '!CA325</f>
        <v>0</v>
      </c>
      <c r="O852" s="107">
        <f>'BITÁCORA CALIDAD DE AGUA '!CD325</f>
        <v>0</v>
      </c>
      <c r="P852" s="101">
        <f>'BITÁCORA CALIDAD DE AGUA '!CG325</f>
        <v>0</v>
      </c>
      <c r="Q852" s="101">
        <f>'BITÁCORA CALIDAD DE AGUA '!CJ325</f>
        <v>0</v>
      </c>
      <c r="R852" s="101">
        <f>'BITÁCORA CALIDAD DE AGUA '!CM325</f>
        <v>0</v>
      </c>
      <c r="S852" s="101">
        <f>'BITÁCORA CALIDAD DE AGUA '!CP325</f>
        <v>0</v>
      </c>
      <c r="T852" s="138"/>
      <c r="U852" s="138"/>
      <c r="V852" s="138"/>
      <c r="W852" s="101">
        <f>INDEX('Tabla datos 1'!E852:V852,MATCH(DASHBOARD!$B$96,'Tabla datos 1'!$E$1:$V$1,0))</f>
        <v>0</v>
      </c>
      <c r="X852" s="101">
        <f>INDEX('Tabla datos 1'!E852:V852,MATCH(DASHBOARD!$B$275,'Tabla datos 1'!$E$1:$V$1,0))</f>
        <v>0</v>
      </c>
      <c r="Y852" s="42"/>
      <c r="Z852" s="42"/>
      <c r="AA852" s="42"/>
      <c r="AB852" s="42"/>
      <c r="AC852" s="42"/>
      <c r="AD852" s="42"/>
      <c r="AE852" s="42"/>
      <c r="AF852" s="42"/>
      <c r="AG852" s="42"/>
      <c r="AH852" s="42"/>
      <c r="AI852" s="42"/>
    </row>
    <row r="853" spans="1:35" s="99" customFormat="1" ht="12.2" customHeight="1" x14ac:dyDescent="0.25">
      <c r="A853" s="82">
        <v>852</v>
      </c>
      <c r="B853" s="100">
        <f t="shared" si="13"/>
        <v>46126</v>
      </c>
      <c r="C853" s="105" t="s">
        <v>142</v>
      </c>
      <c r="D853" s="102">
        <v>2</v>
      </c>
      <c r="E853" s="107">
        <f>'BITÁCORA CALIDAD DE AGUA '!AZ326</f>
        <v>0</v>
      </c>
      <c r="F853" s="107">
        <f>'BITÁCORA CALIDAD DE AGUA '!BC326</f>
        <v>0</v>
      </c>
      <c r="G853" s="107">
        <f>'BITÁCORA CALIDAD DE AGUA '!BF326</f>
        <v>0</v>
      </c>
      <c r="H853" s="107">
        <f>'BITÁCORA CALIDAD DE AGUA '!BI326</f>
        <v>0</v>
      </c>
      <c r="I853" s="107">
        <f>'BITÁCORA CALIDAD DE AGUA '!BL326</f>
        <v>0</v>
      </c>
      <c r="J853" s="107">
        <f>'BITÁCORA CALIDAD DE AGUA '!BO326</f>
        <v>0</v>
      </c>
      <c r="K853" s="107">
        <f>'BITÁCORA CALIDAD DE AGUA '!BR326</f>
        <v>0</v>
      </c>
      <c r="L853" s="107">
        <f>'BITÁCORA CALIDAD DE AGUA '!BU326</f>
        <v>0</v>
      </c>
      <c r="M853" s="107">
        <f>'BITÁCORA CALIDAD DE AGUA '!BX326</f>
        <v>0</v>
      </c>
      <c r="N853" s="107">
        <f>'BITÁCORA CALIDAD DE AGUA '!CA326</f>
        <v>0</v>
      </c>
      <c r="O853" s="107">
        <f>'BITÁCORA CALIDAD DE AGUA '!CD326</f>
        <v>0</v>
      </c>
      <c r="P853" s="101">
        <f>'BITÁCORA CALIDAD DE AGUA '!CG326</f>
        <v>0</v>
      </c>
      <c r="Q853" s="101">
        <f>'BITÁCORA CALIDAD DE AGUA '!CJ326</f>
        <v>0</v>
      </c>
      <c r="R853" s="101">
        <f>'BITÁCORA CALIDAD DE AGUA '!CM326</f>
        <v>0</v>
      </c>
      <c r="S853" s="101">
        <f>'BITÁCORA CALIDAD DE AGUA '!CP326</f>
        <v>0</v>
      </c>
      <c r="T853" s="138"/>
      <c r="U853" s="138"/>
      <c r="V853" s="138"/>
      <c r="W853" s="101">
        <f>INDEX('Tabla datos 1'!E853:V853,MATCH(DASHBOARD!$B$96,'Tabla datos 1'!$E$1:$V$1,0))</f>
        <v>0</v>
      </c>
      <c r="X853" s="101">
        <f>INDEX('Tabla datos 1'!E853:V853,MATCH(DASHBOARD!$B$275,'Tabla datos 1'!$E$1:$V$1,0))</f>
        <v>0</v>
      </c>
      <c r="Y853" s="42"/>
      <c r="Z853" s="42"/>
      <c r="AA853" s="42"/>
      <c r="AB853" s="42"/>
      <c r="AC853" s="42"/>
      <c r="AD853" s="42"/>
      <c r="AE853" s="42"/>
      <c r="AF853" s="42"/>
      <c r="AG853" s="42"/>
      <c r="AH853" s="42"/>
      <c r="AI853" s="42"/>
    </row>
    <row r="854" spans="1:35" s="99" customFormat="1" ht="12.2" customHeight="1" x14ac:dyDescent="0.25">
      <c r="A854" s="82">
        <v>853</v>
      </c>
      <c r="B854" s="100">
        <f t="shared" si="13"/>
        <v>46126</v>
      </c>
      <c r="C854" s="105" t="s">
        <v>143</v>
      </c>
      <c r="D854" s="102">
        <v>2</v>
      </c>
      <c r="E854" s="107">
        <f>'BITÁCORA CALIDAD DE AGUA '!AZ327</f>
        <v>0</v>
      </c>
      <c r="F854" s="107">
        <f>'BITÁCORA CALIDAD DE AGUA '!BC327</f>
        <v>0</v>
      </c>
      <c r="G854" s="107">
        <f>'BITÁCORA CALIDAD DE AGUA '!BF327</f>
        <v>0</v>
      </c>
      <c r="H854" s="107">
        <f>'BITÁCORA CALIDAD DE AGUA '!BI327</f>
        <v>0</v>
      </c>
      <c r="I854" s="107">
        <f>'BITÁCORA CALIDAD DE AGUA '!BL327</f>
        <v>0</v>
      </c>
      <c r="J854" s="107">
        <f>'BITÁCORA CALIDAD DE AGUA '!BO327</f>
        <v>0</v>
      </c>
      <c r="K854" s="107">
        <f>'BITÁCORA CALIDAD DE AGUA '!BR327</f>
        <v>0</v>
      </c>
      <c r="L854" s="107">
        <f>'BITÁCORA CALIDAD DE AGUA '!BU327</f>
        <v>0</v>
      </c>
      <c r="M854" s="107">
        <f>'BITÁCORA CALIDAD DE AGUA '!BX327</f>
        <v>0</v>
      </c>
      <c r="N854" s="107">
        <f>'BITÁCORA CALIDAD DE AGUA '!CA327</f>
        <v>0</v>
      </c>
      <c r="O854" s="107">
        <f>'BITÁCORA CALIDAD DE AGUA '!CD327</f>
        <v>0</v>
      </c>
      <c r="P854" s="101">
        <f>'BITÁCORA CALIDAD DE AGUA '!CG327</f>
        <v>0</v>
      </c>
      <c r="Q854" s="101">
        <f>'BITÁCORA CALIDAD DE AGUA '!CJ327</f>
        <v>0</v>
      </c>
      <c r="R854" s="101">
        <f>'BITÁCORA CALIDAD DE AGUA '!CM327</f>
        <v>0</v>
      </c>
      <c r="S854" s="101">
        <f>'BITÁCORA CALIDAD DE AGUA '!CP327</f>
        <v>0</v>
      </c>
      <c r="T854" s="138"/>
      <c r="U854" s="138"/>
      <c r="V854" s="138"/>
      <c r="W854" s="101">
        <f>INDEX('Tabla datos 1'!E854:V854,MATCH(DASHBOARD!$B$96,'Tabla datos 1'!$E$1:$V$1,0))</f>
        <v>0</v>
      </c>
      <c r="X854" s="101">
        <f>INDEX('Tabla datos 1'!E854:V854,MATCH(DASHBOARD!$B$275,'Tabla datos 1'!$E$1:$V$1,0))</f>
        <v>0</v>
      </c>
      <c r="Y854" s="42"/>
      <c r="Z854" s="42"/>
      <c r="AA854" s="42"/>
      <c r="AB854" s="42"/>
      <c r="AC854" s="42"/>
      <c r="AD854" s="42"/>
      <c r="AE854" s="42"/>
      <c r="AF854" s="42"/>
      <c r="AG854" s="42"/>
      <c r="AH854" s="42"/>
      <c r="AI854" s="42"/>
    </row>
    <row r="855" spans="1:35" s="99" customFormat="1" ht="12.2" customHeight="1" x14ac:dyDescent="0.25">
      <c r="A855" s="82">
        <v>854</v>
      </c>
      <c r="B855" s="100">
        <f t="shared" si="13"/>
        <v>46126</v>
      </c>
      <c r="C855" s="105" t="s">
        <v>144</v>
      </c>
      <c r="D855" s="102">
        <v>2</v>
      </c>
      <c r="E855" s="107">
        <f>'BITÁCORA CALIDAD DE AGUA '!AZ328</f>
        <v>0</v>
      </c>
      <c r="F855" s="107">
        <f>'BITÁCORA CALIDAD DE AGUA '!BC328</f>
        <v>0</v>
      </c>
      <c r="G855" s="107">
        <f>'BITÁCORA CALIDAD DE AGUA '!BF328</f>
        <v>0</v>
      </c>
      <c r="H855" s="107">
        <f>'BITÁCORA CALIDAD DE AGUA '!BI328</f>
        <v>0</v>
      </c>
      <c r="I855" s="107">
        <f>'BITÁCORA CALIDAD DE AGUA '!BL328</f>
        <v>0</v>
      </c>
      <c r="J855" s="107">
        <f>'BITÁCORA CALIDAD DE AGUA '!BO328</f>
        <v>0</v>
      </c>
      <c r="K855" s="107">
        <f>'BITÁCORA CALIDAD DE AGUA '!BR328</f>
        <v>0</v>
      </c>
      <c r="L855" s="107">
        <f>'BITÁCORA CALIDAD DE AGUA '!BU328</f>
        <v>0</v>
      </c>
      <c r="M855" s="107">
        <f>'BITÁCORA CALIDAD DE AGUA '!BX328</f>
        <v>0</v>
      </c>
      <c r="N855" s="107">
        <f>'BITÁCORA CALIDAD DE AGUA '!CA328</f>
        <v>0</v>
      </c>
      <c r="O855" s="107">
        <f>'BITÁCORA CALIDAD DE AGUA '!CD328</f>
        <v>0</v>
      </c>
      <c r="P855" s="101">
        <f>'BITÁCORA CALIDAD DE AGUA '!CG328</f>
        <v>0</v>
      </c>
      <c r="Q855" s="101">
        <f>'BITÁCORA CALIDAD DE AGUA '!CJ328</f>
        <v>0</v>
      </c>
      <c r="R855" s="101">
        <f>'BITÁCORA CALIDAD DE AGUA '!CM328</f>
        <v>0</v>
      </c>
      <c r="S855" s="101">
        <f>'BITÁCORA CALIDAD DE AGUA '!CP328</f>
        <v>0</v>
      </c>
      <c r="T855" s="138"/>
      <c r="U855" s="138"/>
      <c r="V855" s="138"/>
      <c r="W855" s="101">
        <f>INDEX('Tabla datos 1'!E855:V855,MATCH(DASHBOARD!$B$96,'Tabla datos 1'!$E$1:$V$1,0))</f>
        <v>0</v>
      </c>
      <c r="X855" s="101">
        <f>INDEX('Tabla datos 1'!E855:V855,MATCH(DASHBOARD!$B$275,'Tabla datos 1'!$E$1:$V$1,0))</f>
        <v>0</v>
      </c>
      <c r="Y855" s="42"/>
      <c r="Z855" s="42"/>
      <c r="AA855" s="42"/>
      <c r="AB855" s="42"/>
      <c r="AC855" s="42"/>
      <c r="AD855" s="42"/>
      <c r="AE855" s="42"/>
      <c r="AF855" s="42"/>
      <c r="AG855" s="42"/>
      <c r="AH855" s="42"/>
      <c r="AI855" s="42"/>
    </row>
    <row r="856" spans="1:35" s="99" customFormat="1" ht="12.2" customHeight="1" x14ac:dyDescent="0.25">
      <c r="A856" s="82">
        <v>855</v>
      </c>
      <c r="B856" s="100">
        <f t="shared" si="13"/>
        <v>46126</v>
      </c>
      <c r="C856" s="105" t="s">
        <v>145</v>
      </c>
      <c r="D856" s="102">
        <v>2</v>
      </c>
      <c r="E856" s="107">
        <f>'BITÁCORA CALIDAD DE AGUA '!AZ329</f>
        <v>0</v>
      </c>
      <c r="F856" s="107">
        <f>'BITÁCORA CALIDAD DE AGUA '!BC329</f>
        <v>0</v>
      </c>
      <c r="G856" s="107">
        <f>'BITÁCORA CALIDAD DE AGUA '!BF329</f>
        <v>0</v>
      </c>
      <c r="H856" s="107">
        <f>'BITÁCORA CALIDAD DE AGUA '!BI329</f>
        <v>0</v>
      </c>
      <c r="I856" s="107">
        <f>'BITÁCORA CALIDAD DE AGUA '!BL329</f>
        <v>0</v>
      </c>
      <c r="J856" s="107">
        <f>'BITÁCORA CALIDAD DE AGUA '!BO329</f>
        <v>0</v>
      </c>
      <c r="K856" s="107">
        <f>'BITÁCORA CALIDAD DE AGUA '!BR329</f>
        <v>0</v>
      </c>
      <c r="L856" s="107">
        <f>'BITÁCORA CALIDAD DE AGUA '!BU329</f>
        <v>0</v>
      </c>
      <c r="M856" s="107">
        <f>'BITÁCORA CALIDAD DE AGUA '!BX329</f>
        <v>0</v>
      </c>
      <c r="N856" s="107">
        <f>'BITÁCORA CALIDAD DE AGUA '!CA329</f>
        <v>0</v>
      </c>
      <c r="O856" s="107">
        <f>'BITÁCORA CALIDAD DE AGUA '!CD329</f>
        <v>0</v>
      </c>
      <c r="P856" s="101">
        <f>'BITÁCORA CALIDAD DE AGUA '!CG329</f>
        <v>0</v>
      </c>
      <c r="Q856" s="101">
        <f>'BITÁCORA CALIDAD DE AGUA '!CJ329</f>
        <v>0</v>
      </c>
      <c r="R856" s="101">
        <f>'BITÁCORA CALIDAD DE AGUA '!CM329</f>
        <v>0</v>
      </c>
      <c r="S856" s="101">
        <f>'BITÁCORA CALIDAD DE AGUA '!CP329</f>
        <v>0</v>
      </c>
      <c r="T856" s="138"/>
      <c r="U856" s="138"/>
      <c r="V856" s="138"/>
      <c r="W856" s="101">
        <f>INDEX('Tabla datos 1'!E856:V856,MATCH(DASHBOARD!$B$96,'Tabla datos 1'!$E$1:$V$1,0))</f>
        <v>0</v>
      </c>
      <c r="X856" s="101">
        <f>INDEX('Tabla datos 1'!E856:V856,MATCH(DASHBOARD!$B$275,'Tabla datos 1'!$E$1:$V$1,0))</f>
        <v>0</v>
      </c>
      <c r="Y856" s="42"/>
      <c r="Z856" s="42"/>
      <c r="AA856" s="42"/>
      <c r="AB856" s="42"/>
      <c r="AC856" s="42"/>
      <c r="AD856" s="42"/>
      <c r="AE856" s="42"/>
      <c r="AF856" s="42"/>
      <c r="AG856" s="42"/>
      <c r="AH856" s="42"/>
      <c r="AI856" s="42"/>
    </row>
    <row r="857" spans="1:35" s="99" customFormat="1" ht="12.2" customHeight="1" x14ac:dyDescent="0.25">
      <c r="A857" s="82">
        <v>856</v>
      </c>
      <c r="B857" s="100">
        <f t="shared" si="13"/>
        <v>46126</v>
      </c>
      <c r="C857" s="105" t="s">
        <v>146</v>
      </c>
      <c r="D857" s="102">
        <v>2</v>
      </c>
      <c r="E857" s="107">
        <f>'BITÁCORA CALIDAD DE AGUA '!AZ330</f>
        <v>0</v>
      </c>
      <c r="F857" s="107">
        <f>'BITÁCORA CALIDAD DE AGUA '!BC330</f>
        <v>0</v>
      </c>
      <c r="G857" s="107">
        <f>'BITÁCORA CALIDAD DE AGUA '!BF330</f>
        <v>0</v>
      </c>
      <c r="H857" s="107">
        <f>'BITÁCORA CALIDAD DE AGUA '!BI330</f>
        <v>0</v>
      </c>
      <c r="I857" s="107">
        <f>'BITÁCORA CALIDAD DE AGUA '!BL330</f>
        <v>0</v>
      </c>
      <c r="J857" s="107">
        <f>'BITÁCORA CALIDAD DE AGUA '!BO330</f>
        <v>0</v>
      </c>
      <c r="K857" s="107">
        <f>'BITÁCORA CALIDAD DE AGUA '!BR330</f>
        <v>0</v>
      </c>
      <c r="L857" s="107">
        <f>'BITÁCORA CALIDAD DE AGUA '!BU330</f>
        <v>0</v>
      </c>
      <c r="M857" s="107">
        <f>'BITÁCORA CALIDAD DE AGUA '!BX330</f>
        <v>0</v>
      </c>
      <c r="N857" s="107">
        <f>'BITÁCORA CALIDAD DE AGUA '!CA330</f>
        <v>0</v>
      </c>
      <c r="O857" s="107">
        <f>'BITÁCORA CALIDAD DE AGUA '!CD330</f>
        <v>0</v>
      </c>
      <c r="P857" s="101">
        <f>'BITÁCORA CALIDAD DE AGUA '!CG330</f>
        <v>0</v>
      </c>
      <c r="Q857" s="101">
        <f>'BITÁCORA CALIDAD DE AGUA '!CJ330</f>
        <v>0</v>
      </c>
      <c r="R857" s="101">
        <f>'BITÁCORA CALIDAD DE AGUA '!CM330</f>
        <v>0</v>
      </c>
      <c r="S857" s="101">
        <f>'BITÁCORA CALIDAD DE AGUA '!CP330</f>
        <v>0</v>
      </c>
      <c r="T857" s="138"/>
      <c r="U857" s="138"/>
      <c r="V857" s="138"/>
      <c r="W857" s="101">
        <f>INDEX('Tabla datos 1'!E857:V857,MATCH(DASHBOARD!$B$96,'Tabla datos 1'!$E$1:$V$1,0))</f>
        <v>0</v>
      </c>
      <c r="X857" s="101">
        <f>INDEX('Tabla datos 1'!E857:V857,MATCH(DASHBOARD!$B$275,'Tabla datos 1'!$E$1:$V$1,0))</f>
        <v>0</v>
      </c>
      <c r="Y857" s="42"/>
      <c r="Z857" s="42"/>
      <c r="AA857" s="42"/>
      <c r="AB857" s="42"/>
      <c r="AC857" s="42"/>
      <c r="AD857" s="42"/>
      <c r="AE857" s="42"/>
      <c r="AF857" s="42"/>
      <c r="AG857" s="42"/>
      <c r="AH857" s="42"/>
      <c r="AI857" s="42"/>
    </row>
    <row r="858" spans="1:35" s="99" customFormat="1" x14ac:dyDescent="0.25">
      <c r="A858" s="82">
        <v>857</v>
      </c>
      <c r="B858" s="100">
        <f t="shared" si="13"/>
        <v>46126</v>
      </c>
      <c r="C858" s="105" t="s">
        <v>147</v>
      </c>
      <c r="D858" s="102">
        <v>2</v>
      </c>
      <c r="E858" s="107">
        <f>'BITÁCORA CALIDAD DE AGUA '!AZ331</f>
        <v>0</v>
      </c>
      <c r="F858" s="107">
        <f>'BITÁCORA CALIDAD DE AGUA '!BC331</f>
        <v>0</v>
      </c>
      <c r="G858" s="107">
        <f>'BITÁCORA CALIDAD DE AGUA '!BF331</f>
        <v>0</v>
      </c>
      <c r="H858" s="107">
        <f>'BITÁCORA CALIDAD DE AGUA '!BI331</f>
        <v>0</v>
      </c>
      <c r="I858" s="107">
        <f>'BITÁCORA CALIDAD DE AGUA '!BL331</f>
        <v>0</v>
      </c>
      <c r="J858" s="107">
        <f>'BITÁCORA CALIDAD DE AGUA '!BO331</f>
        <v>0</v>
      </c>
      <c r="K858" s="107">
        <f>'BITÁCORA CALIDAD DE AGUA '!BR331</f>
        <v>0</v>
      </c>
      <c r="L858" s="107">
        <f>'BITÁCORA CALIDAD DE AGUA '!BU331</f>
        <v>0</v>
      </c>
      <c r="M858" s="107">
        <f>'BITÁCORA CALIDAD DE AGUA '!BX331</f>
        <v>0</v>
      </c>
      <c r="N858" s="107">
        <f>'BITÁCORA CALIDAD DE AGUA '!CA331</f>
        <v>0</v>
      </c>
      <c r="O858" s="107">
        <f>'BITÁCORA CALIDAD DE AGUA '!CD331</f>
        <v>0</v>
      </c>
      <c r="P858" s="101">
        <f>'BITÁCORA CALIDAD DE AGUA '!CG331</f>
        <v>0</v>
      </c>
      <c r="Q858" s="101">
        <f>'BITÁCORA CALIDAD DE AGUA '!CJ331</f>
        <v>0</v>
      </c>
      <c r="R858" s="101">
        <f>'BITÁCORA CALIDAD DE AGUA '!CM331</f>
        <v>0</v>
      </c>
      <c r="S858" s="101">
        <f>'BITÁCORA CALIDAD DE AGUA '!CP331</f>
        <v>0</v>
      </c>
      <c r="T858" s="138"/>
      <c r="U858" s="138"/>
      <c r="V858" s="138"/>
      <c r="W858" s="101">
        <f>INDEX('Tabla datos 1'!E858:V858,MATCH(DASHBOARD!$B$96,'Tabla datos 1'!$E$1:$V$1,0))</f>
        <v>0</v>
      </c>
      <c r="X858" s="101">
        <f>INDEX('Tabla datos 1'!E858:V858,MATCH(DASHBOARD!$B$275,'Tabla datos 1'!$E$1:$V$1,0))</f>
        <v>0</v>
      </c>
      <c r="Y858" s="42"/>
      <c r="Z858" s="42"/>
      <c r="AA858" s="42"/>
      <c r="AB858" s="42"/>
      <c r="AC858" s="42"/>
      <c r="AD858" s="42"/>
      <c r="AE858" s="42"/>
      <c r="AF858" s="42"/>
      <c r="AG858" s="42"/>
      <c r="AH858" s="42"/>
      <c r="AI858" s="42"/>
    </row>
    <row r="859" spans="1:35" s="99" customFormat="1" x14ac:dyDescent="0.25">
      <c r="A859" s="82">
        <v>858</v>
      </c>
      <c r="B859" s="100">
        <f t="shared" si="13"/>
        <v>46126</v>
      </c>
      <c r="C859" s="105" t="s">
        <v>148</v>
      </c>
      <c r="D859" s="102">
        <v>2</v>
      </c>
      <c r="E859" s="107">
        <f>'BITÁCORA CALIDAD DE AGUA '!AZ332</f>
        <v>0</v>
      </c>
      <c r="F859" s="107">
        <f>'BITÁCORA CALIDAD DE AGUA '!BC332</f>
        <v>0</v>
      </c>
      <c r="G859" s="107">
        <f>'BITÁCORA CALIDAD DE AGUA '!BF332</f>
        <v>0</v>
      </c>
      <c r="H859" s="107">
        <f>'BITÁCORA CALIDAD DE AGUA '!BI332</f>
        <v>0</v>
      </c>
      <c r="I859" s="107">
        <f>'BITÁCORA CALIDAD DE AGUA '!BL332</f>
        <v>0</v>
      </c>
      <c r="J859" s="107">
        <f>'BITÁCORA CALIDAD DE AGUA '!BO332</f>
        <v>0</v>
      </c>
      <c r="K859" s="107">
        <f>'BITÁCORA CALIDAD DE AGUA '!BR332</f>
        <v>0</v>
      </c>
      <c r="L859" s="107">
        <f>'BITÁCORA CALIDAD DE AGUA '!BU332</f>
        <v>0</v>
      </c>
      <c r="M859" s="107">
        <f>'BITÁCORA CALIDAD DE AGUA '!BX332</f>
        <v>0</v>
      </c>
      <c r="N859" s="107">
        <f>'BITÁCORA CALIDAD DE AGUA '!CA332</f>
        <v>0</v>
      </c>
      <c r="O859" s="107">
        <f>'BITÁCORA CALIDAD DE AGUA '!CD332</f>
        <v>0</v>
      </c>
      <c r="P859" s="101">
        <f>'BITÁCORA CALIDAD DE AGUA '!CG332</f>
        <v>0</v>
      </c>
      <c r="Q859" s="101">
        <f>'BITÁCORA CALIDAD DE AGUA '!CJ332</f>
        <v>0</v>
      </c>
      <c r="R859" s="101">
        <f>'BITÁCORA CALIDAD DE AGUA '!CM332</f>
        <v>0</v>
      </c>
      <c r="S859" s="101">
        <f>'BITÁCORA CALIDAD DE AGUA '!CP332</f>
        <v>0</v>
      </c>
      <c r="T859" s="138"/>
      <c r="U859" s="138"/>
      <c r="V859" s="138"/>
      <c r="W859" s="101">
        <f>INDEX('Tabla datos 1'!E859:V859,MATCH(DASHBOARD!$B$96,'Tabla datos 1'!$E$1:$V$1,0))</f>
        <v>0</v>
      </c>
      <c r="X859" s="101">
        <f>INDEX('Tabla datos 1'!E859:V859,MATCH(DASHBOARD!$B$275,'Tabla datos 1'!$E$1:$V$1,0))</f>
        <v>0</v>
      </c>
      <c r="Y859" s="42"/>
      <c r="Z859" s="42"/>
      <c r="AA859" s="42"/>
      <c r="AB859" s="42"/>
      <c r="AC859" s="42"/>
      <c r="AD859" s="42"/>
      <c r="AE859" s="42"/>
      <c r="AF859" s="42"/>
      <c r="AG859" s="42"/>
      <c r="AH859" s="42"/>
      <c r="AI859" s="42"/>
    </row>
    <row r="860" spans="1:35" s="99" customFormat="1" x14ac:dyDescent="0.25">
      <c r="A860" s="82">
        <v>859</v>
      </c>
      <c r="B860" s="100">
        <f t="shared" si="13"/>
        <v>46126</v>
      </c>
      <c r="C860" s="105" t="s">
        <v>149</v>
      </c>
      <c r="D860" s="102">
        <v>2</v>
      </c>
      <c r="E860" s="107">
        <f>'BITÁCORA CALIDAD DE AGUA '!AZ333</f>
        <v>3000</v>
      </c>
      <c r="F860" s="107">
        <f>'BITÁCORA CALIDAD DE AGUA '!BC333</f>
        <v>4630</v>
      </c>
      <c r="G860" s="107">
        <f>'BITÁCORA CALIDAD DE AGUA '!BF333</f>
        <v>4750</v>
      </c>
      <c r="H860" s="107">
        <f>'BITÁCORA CALIDAD DE AGUA '!BI333</f>
        <v>0</v>
      </c>
      <c r="I860" s="107">
        <f>'BITÁCORA CALIDAD DE AGUA '!BL333</f>
        <v>0</v>
      </c>
      <c r="J860" s="107">
        <f>'BITÁCORA CALIDAD DE AGUA '!BO333</f>
        <v>0</v>
      </c>
      <c r="K860" s="107">
        <f>'BITÁCORA CALIDAD DE AGUA '!BR333</f>
        <v>0</v>
      </c>
      <c r="L860" s="107">
        <f>'BITÁCORA CALIDAD DE AGUA '!BU333</f>
        <v>4210</v>
      </c>
      <c r="M860" s="107">
        <f>'BITÁCORA CALIDAD DE AGUA '!BX333</f>
        <v>4650</v>
      </c>
      <c r="N860" s="107">
        <f>'BITÁCORA CALIDAD DE AGUA '!CA333</f>
        <v>14490</v>
      </c>
      <c r="O860" s="107">
        <f>'BITÁCORA CALIDAD DE AGUA '!CD333</f>
        <v>0</v>
      </c>
      <c r="P860" s="101">
        <f>'BITÁCORA CALIDAD DE AGUA '!CG333</f>
        <v>0</v>
      </c>
      <c r="Q860" s="101">
        <f>'BITÁCORA CALIDAD DE AGUA '!CJ333</f>
        <v>0</v>
      </c>
      <c r="R860" s="101">
        <f>'BITÁCORA CALIDAD DE AGUA '!CM333</f>
        <v>0</v>
      </c>
      <c r="S860" s="101">
        <f>'BITÁCORA CALIDAD DE AGUA '!CP333</f>
        <v>0</v>
      </c>
      <c r="T860" s="138"/>
      <c r="U860" s="138"/>
      <c r="V860" s="138"/>
      <c r="W860" s="101">
        <f>INDEX('Tabla datos 1'!E860:V860,MATCH(DASHBOARD!$B$96,'Tabla datos 1'!$E$1:$V$1,0))</f>
        <v>4750</v>
      </c>
      <c r="X860" s="101">
        <f>INDEX('Tabla datos 1'!E860:V860,MATCH(DASHBOARD!$B$275,'Tabla datos 1'!$E$1:$V$1,0))</f>
        <v>4750</v>
      </c>
      <c r="Y860" s="42"/>
      <c r="Z860" s="42"/>
      <c r="AA860" s="42"/>
      <c r="AB860" s="42"/>
      <c r="AC860" s="42"/>
      <c r="AD860" s="42"/>
      <c r="AE860" s="42"/>
      <c r="AF860" s="42"/>
      <c r="AG860" s="42"/>
      <c r="AH860" s="42"/>
      <c r="AI860" s="42"/>
    </row>
    <row r="861" spans="1:35" s="99" customFormat="1" x14ac:dyDescent="0.25">
      <c r="A861" s="82">
        <v>860</v>
      </c>
      <c r="B861" s="100">
        <f t="shared" si="13"/>
        <v>46126</v>
      </c>
      <c r="C861" s="105" t="s">
        <v>150</v>
      </c>
      <c r="D861" s="102">
        <v>2</v>
      </c>
      <c r="E861" s="107">
        <f>'BITÁCORA CALIDAD DE AGUA '!AZ334</f>
        <v>3551</v>
      </c>
      <c r="F861" s="107">
        <f>'BITÁCORA CALIDAD DE AGUA '!BC334</f>
        <v>4310</v>
      </c>
      <c r="G861" s="107">
        <f>'BITÁCORA CALIDAD DE AGUA '!BF334</f>
        <v>1297</v>
      </c>
      <c r="H861" s="107">
        <f>'BITÁCORA CALIDAD DE AGUA '!BI334</f>
        <v>0</v>
      </c>
      <c r="I861" s="107">
        <f>'BITÁCORA CALIDAD DE AGUA '!BL334</f>
        <v>0</v>
      </c>
      <c r="J861" s="107">
        <f>'BITÁCORA CALIDAD DE AGUA '!BO334</f>
        <v>0</v>
      </c>
      <c r="K861" s="107">
        <f>'BITÁCORA CALIDAD DE AGUA '!BR334</f>
        <v>0</v>
      </c>
      <c r="L861" s="107">
        <f>'BITÁCORA CALIDAD DE AGUA '!BU334</f>
        <v>479</v>
      </c>
      <c r="M861" s="107">
        <f>'BITÁCORA CALIDAD DE AGUA '!BX334</f>
        <v>1012</v>
      </c>
      <c r="N861" s="107">
        <f>'BITÁCORA CALIDAD DE AGUA '!CA334</f>
        <v>3550</v>
      </c>
      <c r="O861" s="107">
        <f>'BITÁCORA CALIDAD DE AGUA '!CD334</f>
        <v>0</v>
      </c>
      <c r="P861" s="101">
        <f>'BITÁCORA CALIDAD DE AGUA '!CG334</f>
        <v>0</v>
      </c>
      <c r="Q861" s="101">
        <f>'BITÁCORA CALIDAD DE AGUA '!CJ334</f>
        <v>0</v>
      </c>
      <c r="R861" s="101">
        <f>'BITÁCORA CALIDAD DE AGUA '!CM334</f>
        <v>0</v>
      </c>
      <c r="S861" s="101">
        <f>'BITÁCORA CALIDAD DE AGUA '!CP334</f>
        <v>0</v>
      </c>
      <c r="T861" s="138"/>
      <c r="U861" s="138"/>
      <c r="V861" s="138"/>
      <c r="W861" s="101">
        <f>INDEX('Tabla datos 1'!E861:V861,MATCH(DASHBOARD!$B$96,'Tabla datos 1'!$E$1:$V$1,0))</f>
        <v>1297</v>
      </c>
      <c r="X861" s="101">
        <f>INDEX('Tabla datos 1'!E861:V861,MATCH(DASHBOARD!$B$275,'Tabla datos 1'!$E$1:$V$1,0))</f>
        <v>1297</v>
      </c>
      <c r="Y861" s="42"/>
      <c r="Z861" s="42"/>
      <c r="AA861" s="42"/>
      <c r="AB861" s="42"/>
      <c r="AC861" s="42"/>
      <c r="AD861" s="42"/>
      <c r="AE861" s="42"/>
      <c r="AF861" s="42"/>
      <c r="AG861" s="42"/>
      <c r="AH861" s="42"/>
      <c r="AI861" s="42"/>
    </row>
    <row r="862" spans="1:35" s="112" customFormat="1" ht="15.75" thickBot="1" x14ac:dyDescent="0.3">
      <c r="A862" s="82">
        <v>861</v>
      </c>
      <c r="B862" s="100">
        <f t="shared" si="13"/>
        <v>46126</v>
      </c>
      <c r="C862" s="108" t="s">
        <v>151</v>
      </c>
      <c r="D862" s="109">
        <v>2</v>
      </c>
      <c r="E862" s="110">
        <f>'BITÁCORA CALIDAD DE AGUA '!AZ335</f>
        <v>0</v>
      </c>
      <c r="F862" s="110">
        <f>'BITÁCORA CALIDAD DE AGUA '!BC335</f>
        <v>0</v>
      </c>
      <c r="G862" s="110">
        <f>'BITÁCORA CALIDAD DE AGUA '!BF335</f>
        <v>0</v>
      </c>
      <c r="H862" s="110">
        <f>'BITÁCORA CALIDAD DE AGUA '!BI335</f>
        <v>0</v>
      </c>
      <c r="I862" s="110">
        <f>'BITÁCORA CALIDAD DE AGUA '!BL335</f>
        <v>0</v>
      </c>
      <c r="J862" s="110">
        <f>'BITÁCORA CALIDAD DE AGUA '!BO335</f>
        <v>0</v>
      </c>
      <c r="K862" s="110">
        <f>'BITÁCORA CALIDAD DE AGUA '!BR335</f>
        <v>0</v>
      </c>
      <c r="L862" s="110">
        <f>'BITÁCORA CALIDAD DE AGUA '!BU335</f>
        <v>0</v>
      </c>
      <c r="M862" s="110">
        <f>'BITÁCORA CALIDAD DE AGUA '!BX335</f>
        <v>0</v>
      </c>
      <c r="N862" s="110">
        <f>'BITÁCORA CALIDAD DE AGUA '!CA335</f>
        <v>0</v>
      </c>
      <c r="O862" s="110">
        <f>'BITÁCORA CALIDAD DE AGUA '!CD335</f>
        <v>0</v>
      </c>
      <c r="P862" s="111">
        <f>'BITÁCORA CALIDAD DE AGUA '!CG335</f>
        <v>0</v>
      </c>
      <c r="Q862" s="111">
        <f>'BITÁCORA CALIDAD DE AGUA '!CJ335</f>
        <v>0</v>
      </c>
      <c r="R862" s="111">
        <f>'BITÁCORA CALIDAD DE AGUA '!CM335</f>
        <v>0</v>
      </c>
      <c r="S862" s="111">
        <f>'BITÁCORA CALIDAD DE AGUA '!CP335</f>
        <v>0</v>
      </c>
      <c r="T862" s="139"/>
      <c r="U862" s="139"/>
      <c r="V862" s="139"/>
      <c r="W862" s="111">
        <f>INDEX('Tabla datos 1'!E862:V862,MATCH(DASHBOARD!$B$96,'Tabla datos 1'!$E$1:$V$1,0))</f>
        <v>0</v>
      </c>
      <c r="X862" s="111">
        <f>INDEX('Tabla datos 1'!E862:V862,MATCH(DASHBOARD!$B$275,'Tabla datos 1'!$E$1:$V$1,0))</f>
        <v>0</v>
      </c>
      <c r="Y862" s="42"/>
      <c r="Z862" s="42"/>
      <c r="AA862" s="42"/>
      <c r="AB862" s="42"/>
      <c r="AC862" s="42"/>
      <c r="AD862" s="42"/>
      <c r="AE862" s="42"/>
      <c r="AF862" s="42"/>
      <c r="AG862" s="42"/>
      <c r="AH862" s="42"/>
      <c r="AI862" s="42"/>
    </row>
    <row r="863" spans="1:35" s="119" customFormat="1" ht="12.2" customHeight="1" x14ac:dyDescent="0.25">
      <c r="A863" s="82">
        <v>862</v>
      </c>
      <c r="B863" s="121">
        <f t="shared" si="13"/>
        <v>46126</v>
      </c>
      <c r="C863" s="113" t="s">
        <v>132</v>
      </c>
      <c r="D863" s="118">
        <v>3</v>
      </c>
      <c r="E863" s="120">
        <f>'BITÁCORA CALIDAD DE AGUA '!BA315</f>
        <v>39</v>
      </c>
      <c r="F863" s="120">
        <f>'BITÁCORA CALIDAD DE AGUA '!BD315</f>
        <v>32.799999999999997</v>
      </c>
      <c r="G863" s="120">
        <f>'BITÁCORA CALIDAD DE AGUA '!BG315</f>
        <v>25.1</v>
      </c>
      <c r="H863" s="120">
        <f>'BITÁCORA CALIDAD DE AGUA '!BJ315</f>
        <v>0</v>
      </c>
      <c r="I863" s="120">
        <f>'BITÁCORA CALIDAD DE AGUA '!BM315</f>
        <v>0</v>
      </c>
      <c r="J863" s="120">
        <f>'BITÁCORA CALIDAD DE AGUA '!BP315</f>
        <v>0</v>
      </c>
      <c r="K863" s="120">
        <f>'BITÁCORA CALIDAD DE AGUA '!BE1621</f>
        <v>0</v>
      </c>
      <c r="L863" s="120">
        <f>'BITÁCORA CALIDAD DE AGUA '!BV315</f>
        <v>32.5</v>
      </c>
      <c r="M863" s="120">
        <f>'BITÁCORA CALIDAD DE AGUA '!BY315</f>
        <v>31.5</v>
      </c>
      <c r="N863" s="120">
        <f>'BITÁCORA CALIDAD DE AGUA '!CB315</f>
        <v>31.7</v>
      </c>
      <c r="O863" s="120">
        <f>'BITÁCORA CALIDAD DE AGUA '!CE315</f>
        <v>0</v>
      </c>
      <c r="P863" s="113">
        <f>'BITÁCORA CALIDAD DE AGUA '!CH315</f>
        <v>0</v>
      </c>
      <c r="Q863" s="113">
        <f>'BITÁCORA CALIDAD DE AGUA '!CK315</f>
        <v>0</v>
      </c>
      <c r="R863" s="113">
        <f>'BITÁCORA CALIDAD DE AGUA '!CN315</f>
        <v>0</v>
      </c>
      <c r="S863" s="113">
        <f>'BITÁCORA CALIDAD DE AGUA '!CQ315</f>
        <v>0</v>
      </c>
      <c r="T863" s="140"/>
      <c r="U863" s="140"/>
      <c r="V863" s="140"/>
      <c r="W863" s="113">
        <f>INDEX('Tabla datos 1'!E863:V863,MATCH(DASHBOARD!$B$96,'Tabla datos 1'!$E$1:$V$1,0))</f>
        <v>25.1</v>
      </c>
      <c r="X863" s="113">
        <f>INDEX('Tabla datos 1'!E863:V863,MATCH(DASHBOARD!$B$275,'Tabla datos 1'!$E$1:$V$1,0))</f>
        <v>25.1</v>
      </c>
      <c r="Y863" s="42"/>
      <c r="Z863" s="42"/>
      <c r="AA863" s="42"/>
      <c r="AB863" s="42"/>
      <c r="AC863" s="42"/>
      <c r="AD863" s="42"/>
      <c r="AE863" s="42"/>
      <c r="AF863" s="42"/>
      <c r="AG863" s="42"/>
      <c r="AH863" s="42"/>
      <c r="AI863" s="42"/>
    </row>
    <row r="864" spans="1:35" s="119" customFormat="1" ht="12.2" customHeight="1" x14ac:dyDescent="0.25">
      <c r="A864" s="82">
        <v>863</v>
      </c>
      <c r="B864" s="121">
        <f t="shared" si="13"/>
        <v>46126</v>
      </c>
      <c r="C864" s="116" t="s">
        <v>9</v>
      </c>
      <c r="D864" s="122">
        <v>3</v>
      </c>
      <c r="E864" s="123">
        <f>'BITÁCORA CALIDAD DE AGUA '!BA316</f>
        <v>9.4600000000000009</v>
      </c>
      <c r="F864" s="123">
        <f>'BITÁCORA CALIDAD DE AGUA '!BD316</f>
        <v>7.35</v>
      </c>
      <c r="G864" s="123">
        <f>'BITÁCORA CALIDAD DE AGUA '!BG316</f>
        <v>7.3</v>
      </c>
      <c r="H864" s="123">
        <f>'BITÁCORA CALIDAD DE AGUA '!BJ316</f>
        <v>0</v>
      </c>
      <c r="I864" s="123">
        <f>'BITÁCORA CALIDAD DE AGUA '!BM316</f>
        <v>0</v>
      </c>
      <c r="J864" s="123">
        <f>'BITÁCORA CALIDAD DE AGUA '!BP316</f>
        <v>0</v>
      </c>
      <c r="K864" s="123">
        <f>'BITÁCORA CALIDAD DE AGUA '!BE1622</f>
        <v>0</v>
      </c>
      <c r="L864" s="123">
        <f>'BITÁCORA CALIDAD DE AGUA '!BV316</f>
        <v>7.7</v>
      </c>
      <c r="M864" s="123">
        <f>'BITÁCORA CALIDAD DE AGUA '!BY316</f>
        <v>7.81</v>
      </c>
      <c r="N864" s="123">
        <f>'BITÁCORA CALIDAD DE AGUA '!CB316</f>
        <v>7.96</v>
      </c>
      <c r="O864" s="123">
        <f>'BITÁCORA CALIDAD DE AGUA '!CE316</f>
        <v>0</v>
      </c>
      <c r="P864" s="114">
        <f>'BITÁCORA CALIDAD DE AGUA '!CH316</f>
        <v>0</v>
      </c>
      <c r="Q864" s="114">
        <f>'BITÁCORA CALIDAD DE AGUA '!CK316</f>
        <v>0</v>
      </c>
      <c r="R864" s="114">
        <f>'BITÁCORA CALIDAD DE AGUA '!CN316</f>
        <v>0</v>
      </c>
      <c r="S864" s="114">
        <f>'BITÁCORA CALIDAD DE AGUA '!CQ316</f>
        <v>0</v>
      </c>
      <c r="T864" s="141"/>
      <c r="U864" s="141"/>
      <c r="V864" s="141"/>
      <c r="W864" s="114">
        <f>INDEX('Tabla datos 1'!E864:V864,MATCH(DASHBOARD!$B$96,'Tabla datos 1'!$E$1:$V$1,0))</f>
        <v>7.3</v>
      </c>
      <c r="X864" s="114">
        <f>INDEX('Tabla datos 1'!E864:V864,MATCH(DASHBOARD!$B$275,'Tabla datos 1'!$E$1:$V$1,0))</f>
        <v>7.3</v>
      </c>
      <c r="Y864" s="42"/>
      <c r="Z864" s="42"/>
      <c r="AA864" s="42"/>
      <c r="AB864" s="42"/>
      <c r="AC864" s="42"/>
      <c r="AD864" s="42"/>
      <c r="AE864" s="42"/>
      <c r="AF864" s="42"/>
      <c r="AG864" s="42"/>
      <c r="AH864" s="42"/>
      <c r="AI864" s="42"/>
    </row>
    <row r="865" spans="1:35" s="119" customFormat="1" ht="12.2" customHeight="1" x14ac:dyDescent="0.25">
      <c r="A865" s="82">
        <v>864</v>
      </c>
      <c r="B865" s="121">
        <f t="shared" si="13"/>
        <v>46126</v>
      </c>
      <c r="C865" s="115" t="s">
        <v>133</v>
      </c>
      <c r="D865" s="122">
        <v>3</v>
      </c>
      <c r="E865" s="124">
        <f>'BITÁCORA CALIDAD DE AGUA '!BA317</f>
        <v>0</v>
      </c>
      <c r="F865" s="124">
        <f>'BITÁCORA CALIDAD DE AGUA '!BD317</f>
        <v>0</v>
      </c>
      <c r="G865" s="124">
        <f>'BITÁCORA CALIDAD DE AGUA '!BG317</f>
        <v>0</v>
      </c>
      <c r="H865" s="124">
        <f>'BITÁCORA CALIDAD DE AGUA '!BJ317</f>
        <v>0</v>
      </c>
      <c r="I865" s="124">
        <f>'BITÁCORA CALIDAD DE AGUA '!BM317</f>
        <v>0</v>
      </c>
      <c r="J865" s="124">
        <f>'BITÁCORA CALIDAD DE AGUA '!BP317</f>
        <v>0</v>
      </c>
      <c r="K865" s="124">
        <f>'BITÁCORA CALIDAD DE AGUA '!BE1623</f>
        <v>0</v>
      </c>
      <c r="L865" s="124">
        <f>'BITÁCORA CALIDAD DE AGUA '!BV317</f>
        <v>0</v>
      </c>
      <c r="M865" s="124">
        <f>'BITÁCORA CALIDAD DE AGUA '!BY317</f>
        <v>0</v>
      </c>
      <c r="N865" s="124">
        <f>'BITÁCORA CALIDAD DE AGUA '!CB317</f>
        <v>0</v>
      </c>
      <c r="O865" s="124">
        <f>'BITÁCORA CALIDAD DE AGUA '!CE317</f>
        <v>0</v>
      </c>
      <c r="P865" s="115">
        <f>'BITÁCORA CALIDAD DE AGUA '!CH317</f>
        <v>0</v>
      </c>
      <c r="Q865" s="115">
        <f>'BITÁCORA CALIDAD DE AGUA '!CK317</f>
        <v>0</v>
      </c>
      <c r="R865" s="115">
        <f>'BITÁCORA CALIDAD DE AGUA '!CN317</f>
        <v>0</v>
      </c>
      <c r="S865" s="115">
        <f>'BITÁCORA CALIDAD DE AGUA '!CQ317</f>
        <v>0</v>
      </c>
      <c r="T865" s="142"/>
      <c r="U865" s="142"/>
      <c r="V865" s="142"/>
      <c r="W865" s="115">
        <f>INDEX('Tabla datos 1'!E865:V865,MATCH(DASHBOARD!$B$96,'Tabla datos 1'!$E$1:$V$1,0))</f>
        <v>0</v>
      </c>
      <c r="X865" s="115">
        <f>INDEX('Tabla datos 1'!E865:V865,MATCH(DASHBOARD!$B$275,'Tabla datos 1'!$E$1:$V$1,0))</f>
        <v>0</v>
      </c>
      <c r="Y865" s="42"/>
      <c r="Z865" s="42"/>
      <c r="AA865" s="42"/>
      <c r="AB865" s="42"/>
      <c r="AC865" s="42"/>
      <c r="AD865" s="42"/>
      <c r="AE865" s="42"/>
      <c r="AF865" s="42"/>
      <c r="AG865" s="42"/>
      <c r="AH865" s="42"/>
      <c r="AI865" s="42"/>
    </row>
    <row r="866" spans="1:35" s="119" customFormat="1" ht="12.2" customHeight="1" x14ac:dyDescent="0.25">
      <c r="A866" s="82">
        <v>865</v>
      </c>
      <c r="B866" s="121">
        <f t="shared" si="13"/>
        <v>46126</v>
      </c>
      <c r="C866" s="115" t="s">
        <v>134</v>
      </c>
      <c r="D866" s="122">
        <v>3</v>
      </c>
      <c r="E866" s="125">
        <f>'BITÁCORA CALIDAD DE AGUA '!BA318</f>
        <v>3410</v>
      </c>
      <c r="F866" s="125">
        <f>'BITÁCORA CALIDAD DE AGUA '!BD318</f>
        <v>2126</v>
      </c>
      <c r="G866" s="125">
        <f>'BITÁCORA CALIDAD DE AGUA '!BG318</f>
        <v>345</v>
      </c>
      <c r="H866" s="125">
        <f>'BITÁCORA CALIDAD DE AGUA '!BJ318</f>
        <v>0</v>
      </c>
      <c r="I866" s="125">
        <f>'BITÁCORA CALIDAD DE AGUA '!BM318</f>
        <v>0</v>
      </c>
      <c r="J866" s="125">
        <f>'BITÁCORA CALIDAD DE AGUA '!BP318</f>
        <v>0</v>
      </c>
      <c r="K866" s="125">
        <f>'BITÁCORA CALIDAD DE AGUA '!BE1624</f>
        <v>0</v>
      </c>
      <c r="L866" s="125">
        <f>'BITÁCORA CALIDAD DE AGUA '!BV318</f>
        <v>2055</v>
      </c>
      <c r="M866" s="125">
        <f>'BITÁCORA CALIDAD DE AGUA '!BY318</f>
        <v>2029</v>
      </c>
      <c r="N866" s="125">
        <f>'BITÁCORA CALIDAD DE AGUA '!CB318</f>
        <v>5940</v>
      </c>
      <c r="O866" s="125">
        <f>'BITÁCORA CALIDAD DE AGUA '!CE318</f>
        <v>0</v>
      </c>
      <c r="P866" s="116">
        <f>'BITÁCORA CALIDAD DE AGUA '!CH318</f>
        <v>0</v>
      </c>
      <c r="Q866" s="116">
        <f>'BITÁCORA CALIDAD DE AGUA '!CK318</f>
        <v>0</v>
      </c>
      <c r="R866" s="116">
        <f>'BITÁCORA CALIDAD DE AGUA '!CN318</f>
        <v>0</v>
      </c>
      <c r="S866" s="116">
        <f>'BITÁCORA CALIDAD DE AGUA '!CQ318</f>
        <v>0</v>
      </c>
      <c r="T866" s="143"/>
      <c r="U866" s="143"/>
      <c r="V866" s="143"/>
      <c r="W866" s="116">
        <f>INDEX('Tabla datos 1'!E866:V866,MATCH(DASHBOARD!$B$96,'Tabla datos 1'!$E$1:$V$1,0))</f>
        <v>345</v>
      </c>
      <c r="X866" s="116">
        <f>INDEX('Tabla datos 1'!E866:V866,MATCH(DASHBOARD!$B$275,'Tabla datos 1'!$E$1:$V$1,0))</f>
        <v>345</v>
      </c>
      <c r="Y866" s="42"/>
      <c r="Z866" s="42"/>
      <c r="AA866" s="42"/>
      <c r="AB866" s="42"/>
      <c r="AC866" s="42"/>
      <c r="AD866" s="42"/>
      <c r="AE866" s="42"/>
      <c r="AF866" s="42"/>
      <c r="AG866" s="42"/>
      <c r="AH866" s="42"/>
      <c r="AI866" s="42"/>
    </row>
    <row r="867" spans="1:35" s="119" customFormat="1" ht="12.2" customHeight="1" x14ac:dyDescent="0.25">
      <c r="A867" s="82">
        <v>866</v>
      </c>
      <c r="B867" s="121">
        <f t="shared" si="13"/>
        <v>46126</v>
      </c>
      <c r="C867" s="115" t="s">
        <v>135</v>
      </c>
      <c r="D867" s="122">
        <v>3</v>
      </c>
      <c r="E867" s="125">
        <f>'BITÁCORA CALIDAD DE AGUA '!BA319</f>
        <v>284</v>
      </c>
      <c r="F867" s="125">
        <f>'BITÁCORA CALIDAD DE AGUA '!BD319</f>
        <v>486</v>
      </c>
      <c r="G867" s="125">
        <f>'BITÁCORA CALIDAD DE AGUA '!BG319</f>
        <v>303</v>
      </c>
      <c r="H867" s="125">
        <f>'BITÁCORA CALIDAD DE AGUA '!BJ319</f>
        <v>0</v>
      </c>
      <c r="I867" s="125">
        <f>'BITÁCORA CALIDAD DE AGUA '!BM319</f>
        <v>0</v>
      </c>
      <c r="J867" s="125">
        <f>'BITÁCORA CALIDAD DE AGUA '!BP319</f>
        <v>0</v>
      </c>
      <c r="K867" s="125">
        <f>'BITÁCORA CALIDAD DE AGUA '!BE1625</f>
        <v>0</v>
      </c>
      <c r="L867" s="125">
        <f>'BITÁCORA CALIDAD DE AGUA '!BV319</f>
        <v>1</v>
      </c>
      <c r="M867" s="125">
        <f>'BITÁCORA CALIDAD DE AGUA '!BY319</f>
        <v>2</v>
      </c>
      <c r="N867" s="125">
        <f>'BITÁCORA CALIDAD DE AGUA '!CB319</f>
        <v>97</v>
      </c>
      <c r="O867" s="125">
        <f>'BITÁCORA CALIDAD DE AGUA '!CE319</f>
        <v>0</v>
      </c>
      <c r="P867" s="116">
        <f>'BITÁCORA CALIDAD DE AGUA '!CH319</f>
        <v>0</v>
      </c>
      <c r="Q867" s="116">
        <f>'BITÁCORA CALIDAD DE AGUA '!CK319</f>
        <v>0</v>
      </c>
      <c r="R867" s="116">
        <f>'BITÁCORA CALIDAD DE AGUA '!CN319</f>
        <v>0</v>
      </c>
      <c r="S867" s="116">
        <f>'BITÁCORA CALIDAD DE AGUA '!CQ319</f>
        <v>0</v>
      </c>
      <c r="T867" s="143"/>
      <c r="U867" s="143"/>
      <c r="V867" s="143"/>
      <c r="W867" s="116">
        <f>INDEX('Tabla datos 1'!E867:V867,MATCH(DASHBOARD!$B$96,'Tabla datos 1'!$E$1:$V$1,0))</f>
        <v>303</v>
      </c>
      <c r="X867" s="116">
        <f>INDEX('Tabla datos 1'!E867:V867,MATCH(DASHBOARD!$B$275,'Tabla datos 1'!$E$1:$V$1,0))</f>
        <v>303</v>
      </c>
      <c r="Y867" s="42"/>
      <c r="Z867" s="42"/>
      <c r="AA867" s="42"/>
      <c r="AB867" s="42"/>
      <c r="AC867" s="42"/>
      <c r="AD867" s="42"/>
      <c r="AE867" s="42"/>
      <c r="AF867" s="42"/>
      <c r="AG867" s="42"/>
      <c r="AH867" s="42"/>
      <c r="AI867" s="42"/>
    </row>
    <row r="868" spans="1:35" s="119" customFormat="1" ht="12.2" customHeight="1" x14ac:dyDescent="0.25">
      <c r="A868" s="82">
        <v>867</v>
      </c>
      <c r="B868" s="121">
        <f t="shared" si="13"/>
        <v>46126</v>
      </c>
      <c r="C868" s="115" t="s">
        <v>136</v>
      </c>
      <c r="D868" s="122">
        <v>3</v>
      </c>
      <c r="E868" s="125">
        <f>'BITÁCORA CALIDAD DE AGUA '!BA320</f>
        <v>0</v>
      </c>
      <c r="F868" s="125">
        <f>'BITÁCORA CALIDAD DE AGUA '!BD320</f>
        <v>0</v>
      </c>
      <c r="G868" s="125">
        <f>'BITÁCORA CALIDAD DE AGUA '!BG320</f>
        <v>0</v>
      </c>
      <c r="H868" s="125">
        <f>'BITÁCORA CALIDAD DE AGUA '!BJ320</f>
        <v>0</v>
      </c>
      <c r="I868" s="125">
        <f>'BITÁCORA CALIDAD DE AGUA '!BM320</f>
        <v>0</v>
      </c>
      <c r="J868" s="125">
        <f>'BITÁCORA CALIDAD DE AGUA '!BP320</f>
        <v>0</v>
      </c>
      <c r="K868" s="125">
        <f>'BITÁCORA CALIDAD DE AGUA '!BE1626</f>
        <v>0</v>
      </c>
      <c r="L868" s="125">
        <f>'BITÁCORA CALIDAD DE AGUA '!BV320</f>
        <v>0</v>
      </c>
      <c r="M868" s="125">
        <f>'BITÁCORA CALIDAD DE AGUA '!BY320</f>
        <v>0</v>
      </c>
      <c r="N868" s="125">
        <f>'BITÁCORA CALIDAD DE AGUA '!CB320</f>
        <v>0</v>
      </c>
      <c r="O868" s="125">
        <f>'BITÁCORA CALIDAD DE AGUA '!CE320</f>
        <v>0</v>
      </c>
      <c r="P868" s="116">
        <f>'BITÁCORA CALIDAD DE AGUA '!CH320</f>
        <v>0</v>
      </c>
      <c r="Q868" s="116">
        <f>'BITÁCORA CALIDAD DE AGUA '!CK320</f>
        <v>0</v>
      </c>
      <c r="R868" s="116">
        <f>'BITÁCORA CALIDAD DE AGUA '!CN320</f>
        <v>0</v>
      </c>
      <c r="S868" s="116">
        <f>'BITÁCORA CALIDAD DE AGUA '!CQ320</f>
        <v>0</v>
      </c>
      <c r="T868" s="143"/>
      <c r="U868" s="143"/>
      <c r="V868" s="143"/>
      <c r="W868" s="116">
        <f>INDEX('Tabla datos 1'!E868:V868,MATCH(DASHBOARD!$B$96,'Tabla datos 1'!$E$1:$V$1,0))</f>
        <v>0</v>
      </c>
      <c r="X868" s="116">
        <f>INDEX('Tabla datos 1'!E868:V868,MATCH(DASHBOARD!$B$275,'Tabla datos 1'!$E$1:$V$1,0))</f>
        <v>0</v>
      </c>
      <c r="Y868" s="42"/>
      <c r="Z868" s="42"/>
      <c r="AA868" s="42"/>
      <c r="AB868" s="42"/>
      <c r="AC868" s="42"/>
      <c r="AD868" s="42"/>
      <c r="AE868" s="42"/>
      <c r="AF868" s="42"/>
      <c r="AG868" s="42"/>
      <c r="AH868" s="42"/>
      <c r="AI868" s="42"/>
    </row>
    <row r="869" spans="1:35" s="119" customFormat="1" ht="12.2" customHeight="1" x14ac:dyDescent="0.25">
      <c r="A869" s="82">
        <v>868</v>
      </c>
      <c r="B869" s="121">
        <f t="shared" si="13"/>
        <v>46126</v>
      </c>
      <c r="C869" s="115" t="s">
        <v>137</v>
      </c>
      <c r="D869" s="122">
        <v>3</v>
      </c>
      <c r="E869" s="125">
        <f>'BITÁCORA CALIDAD DE AGUA '!BA321</f>
        <v>0</v>
      </c>
      <c r="F869" s="125">
        <f>'BITÁCORA CALIDAD DE AGUA '!BD321</f>
        <v>0</v>
      </c>
      <c r="G869" s="125">
        <f>'BITÁCORA CALIDAD DE AGUA '!BG321</f>
        <v>0</v>
      </c>
      <c r="H869" s="125">
        <f>'BITÁCORA CALIDAD DE AGUA '!BJ321</f>
        <v>0</v>
      </c>
      <c r="I869" s="125">
        <f>'BITÁCORA CALIDAD DE AGUA '!BM321</f>
        <v>0</v>
      </c>
      <c r="J869" s="125">
        <f>'BITÁCORA CALIDAD DE AGUA '!BP321</f>
        <v>0</v>
      </c>
      <c r="K869" s="125">
        <f>'BITÁCORA CALIDAD DE AGUA '!BE1627</f>
        <v>0</v>
      </c>
      <c r="L869" s="125">
        <f>'BITÁCORA CALIDAD DE AGUA '!BV321</f>
        <v>0</v>
      </c>
      <c r="M869" s="125">
        <f>'BITÁCORA CALIDAD DE AGUA '!BY321</f>
        <v>0</v>
      </c>
      <c r="N869" s="125">
        <f>'BITÁCORA CALIDAD DE AGUA '!CB321</f>
        <v>0</v>
      </c>
      <c r="O869" s="125">
        <f>'BITÁCORA CALIDAD DE AGUA '!CE321</f>
        <v>0</v>
      </c>
      <c r="P869" s="116">
        <f>'BITÁCORA CALIDAD DE AGUA '!CH321</f>
        <v>0</v>
      </c>
      <c r="Q869" s="116">
        <f>'BITÁCORA CALIDAD DE AGUA '!CK321</f>
        <v>0</v>
      </c>
      <c r="R869" s="116">
        <f>'BITÁCORA CALIDAD DE AGUA '!CN321</f>
        <v>0</v>
      </c>
      <c r="S869" s="116">
        <f>'BITÁCORA CALIDAD DE AGUA '!CQ321</f>
        <v>0</v>
      </c>
      <c r="T869" s="143"/>
      <c r="U869" s="143"/>
      <c r="V869" s="143"/>
      <c r="W869" s="116">
        <f>INDEX('Tabla datos 1'!E869:V869,MATCH(DASHBOARD!$B$96,'Tabla datos 1'!$E$1:$V$1,0))</f>
        <v>0</v>
      </c>
      <c r="X869" s="116">
        <f>INDEX('Tabla datos 1'!E869:V869,MATCH(DASHBOARD!$B$275,'Tabla datos 1'!$E$1:$V$1,0))</f>
        <v>0</v>
      </c>
      <c r="Y869" s="42"/>
      <c r="Z869" s="42"/>
      <c r="AA869" s="42"/>
      <c r="AB869" s="42"/>
      <c r="AC869" s="42"/>
      <c r="AD869" s="42"/>
      <c r="AE869" s="42"/>
      <c r="AF869" s="42"/>
      <c r="AG869" s="42"/>
      <c r="AH869" s="42"/>
      <c r="AI869" s="42"/>
    </row>
    <row r="870" spans="1:35" s="119" customFormat="1" ht="12.2" customHeight="1" x14ac:dyDescent="0.25">
      <c r="A870" s="82">
        <v>869</v>
      </c>
      <c r="B870" s="121">
        <f t="shared" si="13"/>
        <v>46126</v>
      </c>
      <c r="C870" s="115" t="s">
        <v>138</v>
      </c>
      <c r="D870" s="122">
        <v>3</v>
      </c>
      <c r="E870" s="125">
        <f>'BITÁCORA CALIDAD DE AGUA '!BA322</f>
        <v>0</v>
      </c>
      <c r="F870" s="125">
        <f>'BITÁCORA CALIDAD DE AGUA '!BD322</f>
        <v>0</v>
      </c>
      <c r="G870" s="125">
        <f>'BITÁCORA CALIDAD DE AGUA '!BG322</f>
        <v>0</v>
      </c>
      <c r="H870" s="125">
        <f>'BITÁCORA CALIDAD DE AGUA '!BJ322</f>
        <v>0</v>
      </c>
      <c r="I870" s="125">
        <f>'BITÁCORA CALIDAD DE AGUA '!BM322</f>
        <v>0</v>
      </c>
      <c r="J870" s="125">
        <f>'BITÁCORA CALIDAD DE AGUA '!BP322</f>
        <v>0</v>
      </c>
      <c r="K870" s="125">
        <f>'BITÁCORA CALIDAD DE AGUA '!BE1628</f>
        <v>0</v>
      </c>
      <c r="L870" s="125">
        <f>'BITÁCORA CALIDAD DE AGUA '!BV322</f>
        <v>0</v>
      </c>
      <c r="M870" s="125">
        <f>'BITÁCORA CALIDAD DE AGUA '!BY322</f>
        <v>0</v>
      </c>
      <c r="N870" s="125">
        <f>'BITÁCORA CALIDAD DE AGUA '!CB322</f>
        <v>0</v>
      </c>
      <c r="O870" s="125">
        <f>'BITÁCORA CALIDAD DE AGUA '!CE322</f>
        <v>0</v>
      </c>
      <c r="P870" s="116">
        <f>'BITÁCORA CALIDAD DE AGUA '!CH322</f>
        <v>0</v>
      </c>
      <c r="Q870" s="116">
        <f>'BITÁCORA CALIDAD DE AGUA '!CK322</f>
        <v>0</v>
      </c>
      <c r="R870" s="116">
        <f>'BITÁCORA CALIDAD DE AGUA '!CN322</f>
        <v>0</v>
      </c>
      <c r="S870" s="116">
        <f>'BITÁCORA CALIDAD DE AGUA '!CQ322</f>
        <v>0</v>
      </c>
      <c r="T870" s="143"/>
      <c r="U870" s="143"/>
      <c r="V870" s="143"/>
      <c r="W870" s="116">
        <f>INDEX('Tabla datos 1'!E870:V870,MATCH(DASHBOARD!$B$96,'Tabla datos 1'!$E$1:$V$1,0))</f>
        <v>0</v>
      </c>
      <c r="X870" s="116">
        <f>INDEX('Tabla datos 1'!E870:V870,MATCH(DASHBOARD!$B$275,'Tabla datos 1'!$E$1:$V$1,0))</f>
        <v>0</v>
      </c>
      <c r="Y870" s="42"/>
      <c r="Z870" s="42"/>
      <c r="AA870" s="42"/>
      <c r="AB870" s="42"/>
      <c r="AC870" s="42"/>
      <c r="AD870" s="42"/>
      <c r="AE870" s="42"/>
      <c r="AF870" s="42"/>
      <c r="AG870" s="42"/>
      <c r="AH870" s="42"/>
      <c r="AI870" s="42"/>
    </row>
    <row r="871" spans="1:35" s="119" customFormat="1" ht="12.2" customHeight="1" x14ac:dyDescent="0.25">
      <c r="A871" s="82">
        <v>870</v>
      </c>
      <c r="B871" s="121">
        <f t="shared" si="13"/>
        <v>46126</v>
      </c>
      <c r="C871" s="115" t="s">
        <v>139</v>
      </c>
      <c r="D871" s="122">
        <v>3</v>
      </c>
      <c r="E871" s="125">
        <f>'BITÁCORA CALIDAD DE AGUA '!BA323</f>
        <v>0</v>
      </c>
      <c r="F871" s="125">
        <f>'BITÁCORA CALIDAD DE AGUA '!BD323</f>
        <v>0</v>
      </c>
      <c r="G871" s="125">
        <f>'BITÁCORA CALIDAD DE AGUA '!BG323</f>
        <v>0</v>
      </c>
      <c r="H871" s="125">
        <f>'BITÁCORA CALIDAD DE AGUA '!BJ323</f>
        <v>0</v>
      </c>
      <c r="I871" s="125">
        <f>'BITÁCORA CALIDAD DE AGUA '!BM323</f>
        <v>0</v>
      </c>
      <c r="J871" s="125">
        <f>'BITÁCORA CALIDAD DE AGUA '!BP323</f>
        <v>0</v>
      </c>
      <c r="K871" s="125">
        <f>'BITÁCORA CALIDAD DE AGUA '!BE1629</f>
        <v>0</v>
      </c>
      <c r="L871" s="125">
        <f>'BITÁCORA CALIDAD DE AGUA '!BV323</f>
        <v>0</v>
      </c>
      <c r="M871" s="125">
        <f>'BITÁCORA CALIDAD DE AGUA '!BY323</f>
        <v>0</v>
      </c>
      <c r="N871" s="125">
        <f>'BITÁCORA CALIDAD DE AGUA '!CB323</f>
        <v>0</v>
      </c>
      <c r="O871" s="125">
        <f>'BITÁCORA CALIDAD DE AGUA '!CE323</f>
        <v>0</v>
      </c>
      <c r="P871" s="116">
        <f>'BITÁCORA CALIDAD DE AGUA '!CH323</f>
        <v>0</v>
      </c>
      <c r="Q871" s="116">
        <f>'BITÁCORA CALIDAD DE AGUA '!CK323</f>
        <v>0</v>
      </c>
      <c r="R871" s="116">
        <f>'BITÁCORA CALIDAD DE AGUA '!CN323</f>
        <v>0</v>
      </c>
      <c r="S871" s="116">
        <f>'BITÁCORA CALIDAD DE AGUA '!CQ323</f>
        <v>0</v>
      </c>
      <c r="T871" s="143"/>
      <c r="U871" s="143"/>
      <c r="V871" s="143"/>
      <c r="W871" s="116">
        <f>INDEX('Tabla datos 1'!E871:V871,MATCH(DASHBOARD!$B$96,'Tabla datos 1'!$E$1:$V$1,0))</f>
        <v>0</v>
      </c>
      <c r="X871" s="116">
        <f>INDEX('Tabla datos 1'!E871:V871,MATCH(DASHBOARD!$B$275,'Tabla datos 1'!$E$1:$V$1,0))</f>
        <v>0</v>
      </c>
      <c r="Y871" s="42"/>
      <c r="Z871" s="42"/>
      <c r="AA871" s="42"/>
      <c r="AB871" s="42"/>
      <c r="AC871" s="42"/>
      <c r="AD871" s="42"/>
      <c r="AE871" s="42"/>
      <c r="AF871" s="42"/>
      <c r="AG871" s="42"/>
      <c r="AH871" s="42"/>
      <c r="AI871" s="42"/>
    </row>
    <row r="872" spans="1:35" s="119" customFormat="1" ht="12.2" customHeight="1" x14ac:dyDescent="0.25">
      <c r="A872" s="82">
        <v>871</v>
      </c>
      <c r="B872" s="121">
        <f t="shared" si="13"/>
        <v>46126</v>
      </c>
      <c r="C872" s="115" t="s">
        <v>140</v>
      </c>
      <c r="D872" s="122">
        <v>3</v>
      </c>
      <c r="E872" s="125">
        <f>'BITÁCORA CALIDAD DE AGUA '!BA324</f>
        <v>0</v>
      </c>
      <c r="F872" s="125">
        <f>'BITÁCORA CALIDAD DE AGUA '!BD324</f>
        <v>0</v>
      </c>
      <c r="G872" s="125">
        <f>'BITÁCORA CALIDAD DE AGUA '!BG324</f>
        <v>0</v>
      </c>
      <c r="H872" s="125">
        <f>'BITÁCORA CALIDAD DE AGUA '!BJ324</f>
        <v>0</v>
      </c>
      <c r="I872" s="125">
        <f>'BITÁCORA CALIDAD DE AGUA '!BM324</f>
        <v>0</v>
      </c>
      <c r="J872" s="125">
        <f>'BITÁCORA CALIDAD DE AGUA '!BP324</f>
        <v>0</v>
      </c>
      <c r="K872" s="125">
        <f>'BITÁCORA CALIDAD DE AGUA '!BE1630</f>
        <v>0</v>
      </c>
      <c r="L872" s="125">
        <f>'BITÁCORA CALIDAD DE AGUA '!BV324</f>
        <v>0</v>
      </c>
      <c r="M872" s="125">
        <f>'BITÁCORA CALIDAD DE AGUA '!BY324</f>
        <v>0</v>
      </c>
      <c r="N872" s="125">
        <f>'BITÁCORA CALIDAD DE AGUA '!CB324</f>
        <v>0</v>
      </c>
      <c r="O872" s="125">
        <f>'BITÁCORA CALIDAD DE AGUA '!CE324</f>
        <v>0</v>
      </c>
      <c r="P872" s="116">
        <f>'BITÁCORA CALIDAD DE AGUA '!CH324</f>
        <v>0</v>
      </c>
      <c r="Q872" s="116">
        <f>'BITÁCORA CALIDAD DE AGUA '!CK324</f>
        <v>0</v>
      </c>
      <c r="R872" s="116">
        <f>'BITÁCORA CALIDAD DE AGUA '!CN324</f>
        <v>0</v>
      </c>
      <c r="S872" s="116">
        <f>'BITÁCORA CALIDAD DE AGUA '!CQ324</f>
        <v>0</v>
      </c>
      <c r="T872" s="143"/>
      <c r="U872" s="143"/>
      <c r="V872" s="143"/>
      <c r="W872" s="116">
        <f>INDEX('Tabla datos 1'!E872:V872,MATCH(DASHBOARD!$B$96,'Tabla datos 1'!$E$1:$V$1,0))</f>
        <v>0</v>
      </c>
      <c r="X872" s="116">
        <f>INDEX('Tabla datos 1'!E872:V872,MATCH(DASHBOARD!$B$275,'Tabla datos 1'!$E$1:$V$1,0))</f>
        <v>0</v>
      </c>
      <c r="Y872" s="42"/>
      <c r="Z872" s="42"/>
      <c r="AA872" s="42"/>
      <c r="AB872" s="42"/>
      <c r="AC872" s="42"/>
      <c r="AD872" s="42"/>
      <c r="AE872" s="42"/>
      <c r="AF872" s="42"/>
      <c r="AG872" s="42"/>
      <c r="AH872" s="42"/>
      <c r="AI872" s="42"/>
    </row>
    <row r="873" spans="1:35" s="119" customFormat="1" ht="12.2" customHeight="1" x14ac:dyDescent="0.25">
      <c r="A873" s="82">
        <v>872</v>
      </c>
      <c r="B873" s="121">
        <f t="shared" si="13"/>
        <v>46126</v>
      </c>
      <c r="C873" s="115" t="s">
        <v>141</v>
      </c>
      <c r="D873" s="122">
        <v>3</v>
      </c>
      <c r="E873" s="125">
        <f>'BITÁCORA CALIDAD DE AGUA '!BA325</f>
        <v>0</v>
      </c>
      <c r="F873" s="125">
        <f>'BITÁCORA CALIDAD DE AGUA '!BD325</f>
        <v>0</v>
      </c>
      <c r="G873" s="125">
        <f>'BITÁCORA CALIDAD DE AGUA '!BG325</f>
        <v>0</v>
      </c>
      <c r="H873" s="125">
        <f>'BITÁCORA CALIDAD DE AGUA '!BJ325</f>
        <v>0</v>
      </c>
      <c r="I873" s="125">
        <f>'BITÁCORA CALIDAD DE AGUA '!BM325</f>
        <v>0</v>
      </c>
      <c r="J873" s="125">
        <f>'BITÁCORA CALIDAD DE AGUA '!BP325</f>
        <v>0</v>
      </c>
      <c r="K873" s="125">
        <f>'BITÁCORA CALIDAD DE AGUA '!BE1631</f>
        <v>0</v>
      </c>
      <c r="L873" s="125">
        <f>'BITÁCORA CALIDAD DE AGUA '!BV325</f>
        <v>0</v>
      </c>
      <c r="M873" s="125">
        <f>'BITÁCORA CALIDAD DE AGUA '!BY325</f>
        <v>0</v>
      </c>
      <c r="N873" s="125">
        <f>'BITÁCORA CALIDAD DE AGUA '!CB325</f>
        <v>0</v>
      </c>
      <c r="O873" s="125">
        <f>'BITÁCORA CALIDAD DE AGUA '!CE325</f>
        <v>0</v>
      </c>
      <c r="P873" s="116">
        <f>'BITÁCORA CALIDAD DE AGUA '!CH325</f>
        <v>0</v>
      </c>
      <c r="Q873" s="116">
        <f>'BITÁCORA CALIDAD DE AGUA '!CK325</f>
        <v>0</v>
      </c>
      <c r="R873" s="116">
        <f>'BITÁCORA CALIDAD DE AGUA '!CN325</f>
        <v>0</v>
      </c>
      <c r="S873" s="116">
        <f>'BITÁCORA CALIDAD DE AGUA '!CQ325</f>
        <v>0</v>
      </c>
      <c r="T873" s="143"/>
      <c r="U873" s="143"/>
      <c r="V873" s="143"/>
      <c r="W873" s="116">
        <f>INDEX('Tabla datos 1'!E873:V873,MATCH(DASHBOARD!$B$96,'Tabla datos 1'!$E$1:$V$1,0))</f>
        <v>0</v>
      </c>
      <c r="X873" s="116">
        <f>INDEX('Tabla datos 1'!E873:V873,MATCH(DASHBOARD!$B$275,'Tabla datos 1'!$E$1:$V$1,0))</f>
        <v>0</v>
      </c>
      <c r="Y873" s="42"/>
      <c r="Z873" s="42"/>
      <c r="AA873" s="42"/>
      <c r="AB873" s="42"/>
      <c r="AC873" s="42"/>
      <c r="AD873" s="42"/>
      <c r="AE873" s="42"/>
      <c r="AF873" s="42"/>
      <c r="AG873" s="42"/>
      <c r="AH873" s="42"/>
      <c r="AI873" s="42"/>
    </row>
    <row r="874" spans="1:35" s="119" customFormat="1" ht="12.2" customHeight="1" x14ac:dyDescent="0.25">
      <c r="A874" s="82">
        <v>873</v>
      </c>
      <c r="B874" s="121">
        <f t="shared" si="13"/>
        <v>46126</v>
      </c>
      <c r="C874" s="115" t="s">
        <v>142</v>
      </c>
      <c r="D874" s="122">
        <v>3</v>
      </c>
      <c r="E874" s="125">
        <f>'BITÁCORA CALIDAD DE AGUA '!BA326</f>
        <v>0</v>
      </c>
      <c r="F874" s="125">
        <f>'BITÁCORA CALIDAD DE AGUA '!BD326</f>
        <v>0</v>
      </c>
      <c r="G874" s="125">
        <f>'BITÁCORA CALIDAD DE AGUA '!BG326</f>
        <v>0</v>
      </c>
      <c r="H874" s="125">
        <f>'BITÁCORA CALIDAD DE AGUA '!BJ326</f>
        <v>0</v>
      </c>
      <c r="I874" s="125">
        <f>'BITÁCORA CALIDAD DE AGUA '!BM326</f>
        <v>0</v>
      </c>
      <c r="J874" s="125">
        <f>'BITÁCORA CALIDAD DE AGUA '!BP326</f>
        <v>0</v>
      </c>
      <c r="K874" s="125">
        <f>'BITÁCORA CALIDAD DE AGUA '!BE1632</f>
        <v>0</v>
      </c>
      <c r="L874" s="125">
        <f>'BITÁCORA CALIDAD DE AGUA '!BV326</f>
        <v>0</v>
      </c>
      <c r="M874" s="125">
        <f>'BITÁCORA CALIDAD DE AGUA '!BY326</f>
        <v>0</v>
      </c>
      <c r="N874" s="125">
        <f>'BITÁCORA CALIDAD DE AGUA '!CB326</f>
        <v>0</v>
      </c>
      <c r="O874" s="125">
        <f>'BITÁCORA CALIDAD DE AGUA '!CE326</f>
        <v>0</v>
      </c>
      <c r="P874" s="116">
        <f>'BITÁCORA CALIDAD DE AGUA '!CH326</f>
        <v>0</v>
      </c>
      <c r="Q874" s="116">
        <f>'BITÁCORA CALIDAD DE AGUA '!CK326</f>
        <v>0</v>
      </c>
      <c r="R874" s="116">
        <f>'BITÁCORA CALIDAD DE AGUA '!CN326</f>
        <v>0</v>
      </c>
      <c r="S874" s="116">
        <f>'BITÁCORA CALIDAD DE AGUA '!CQ326</f>
        <v>0</v>
      </c>
      <c r="T874" s="143"/>
      <c r="U874" s="143"/>
      <c r="V874" s="143"/>
      <c r="W874" s="116">
        <f>INDEX('Tabla datos 1'!E874:V874,MATCH(DASHBOARD!$B$96,'Tabla datos 1'!$E$1:$V$1,0))</f>
        <v>0</v>
      </c>
      <c r="X874" s="116">
        <f>INDEX('Tabla datos 1'!E874:V874,MATCH(DASHBOARD!$B$275,'Tabla datos 1'!$E$1:$V$1,0))</f>
        <v>0</v>
      </c>
      <c r="Y874" s="42"/>
      <c r="Z874" s="42"/>
      <c r="AA874" s="42"/>
      <c r="AB874" s="42"/>
      <c r="AC874" s="42"/>
      <c r="AD874" s="42"/>
      <c r="AE874" s="42"/>
      <c r="AF874" s="42"/>
      <c r="AG874" s="42"/>
      <c r="AH874" s="42"/>
      <c r="AI874" s="42"/>
    </row>
    <row r="875" spans="1:35" s="119" customFormat="1" ht="12.2" customHeight="1" x14ac:dyDescent="0.25">
      <c r="A875" s="82">
        <v>874</v>
      </c>
      <c r="B875" s="121">
        <f t="shared" si="13"/>
        <v>46126</v>
      </c>
      <c r="C875" s="115" t="s">
        <v>143</v>
      </c>
      <c r="D875" s="122">
        <v>3</v>
      </c>
      <c r="E875" s="125">
        <f>'BITÁCORA CALIDAD DE AGUA '!BA327</f>
        <v>0</v>
      </c>
      <c r="F875" s="125">
        <f>'BITÁCORA CALIDAD DE AGUA '!BD327</f>
        <v>0</v>
      </c>
      <c r="G875" s="125">
        <f>'BITÁCORA CALIDAD DE AGUA '!BG327</f>
        <v>0</v>
      </c>
      <c r="H875" s="125">
        <f>'BITÁCORA CALIDAD DE AGUA '!BJ327</f>
        <v>0</v>
      </c>
      <c r="I875" s="125">
        <f>'BITÁCORA CALIDAD DE AGUA '!BM327</f>
        <v>0</v>
      </c>
      <c r="J875" s="125">
        <f>'BITÁCORA CALIDAD DE AGUA '!BP327</f>
        <v>0</v>
      </c>
      <c r="K875" s="125">
        <f>'BITÁCORA CALIDAD DE AGUA '!BE1633</f>
        <v>0</v>
      </c>
      <c r="L875" s="125">
        <f>'BITÁCORA CALIDAD DE AGUA '!BV327</f>
        <v>0</v>
      </c>
      <c r="M875" s="125">
        <f>'BITÁCORA CALIDAD DE AGUA '!BY327</f>
        <v>0</v>
      </c>
      <c r="N875" s="125">
        <f>'BITÁCORA CALIDAD DE AGUA '!CB327</f>
        <v>0</v>
      </c>
      <c r="O875" s="125">
        <f>'BITÁCORA CALIDAD DE AGUA '!CE327</f>
        <v>0</v>
      </c>
      <c r="P875" s="116">
        <f>'BITÁCORA CALIDAD DE AGUA '!CH327</f>
        <v>0</v>
      </c>
      <c r="Q875" s="116">
        <f>'BITÁCORA CALIDAD DE AGUA '!CK327</f>
        <v>0</v>
      </c>
      <c r="R875" s="116">
        <f>'BITÁCORA CALIDAD DE AGUA '!CN327</f>
        <v>0</v>
      </c>
      <c r="S875" s="116">
        <f>'BITÁCORA CALIDAD DE AGUA '!CQ327</f>
        <v>0</v>
      </c>
      <c r="T875" s="143"/>
      <c r="U875" s="143"/>
      <c r="V875" s="143"/>
      <c r="W875" s="116">
        <f>INDEX('Tabla datos 1'!E875:V875,MATCH(DASHBOARD!$B$96,'Tabla datos 1'!$E$1:$V$1,0))</f>
        <v>0</v>
      </c>
      <c r="X875" s="116">
        <f>INDEX('Tabla datos 1'!E875:V875,MATCH(DASHBOARD!$B$275,'Tabla datos 1'!$E$1:$V$1,0))</f>
        <v>0</v>
      </c>
      <c r="Y875" s="42"/>
      <c r="Z875" s="42"/>
      <c r="AA875" s="42"/>
      <c r="AB875" s="42"/>
      <c r="AC875" s="42"/>
      <c r="AD875" s="42"/>
      <c r="AE875" s="42"/>
      <c r="AF875" s="42"/>
      <c r="AG875" s="42"/>
      <c r="AH875" s="42"/>
      <c r="AI875" s="42"/>
    </row>
    <row r="876" spans="1:35" s="119" customFormat="1" ht="12.2" customHeight="1" x14ac:dyDescent="0.25">
      <c r="A876" s="82">
        <v>875</v>
      </c>
      <c r="B876" s="121">
        <f t="shared" si="13"/>
        <v>46126</v>
      </c>
      <c r="C876" s="115" t="s">
        <v>144</v>
      </c>
      <c r="D876" s="122">
        <v>3</v>
      </c>
      <c r="E876" s="125">
        <f>'BITÁCORA CALIDAD DE AGUA '!BA328</f>
        <v>0</v>
      </c>
      <c r="F876" s="125">
        <f>'BITÁCORA CALIDAD DE AGUA '!BD328</f>
        <v>0</v>
      </c>
      <c r="G876" s="125">
        <f>'BITÁCORA CALIDAD DE AGUA '!BG328</f>
        <v>0</v>
      </c>
      <c r="H876" s="125">
        <f>'BITÁCORA CALIDAD DE AGUA '!BJ328</f>
        <v>0</v>
      </c>
      <c r="I876" s="125">
        <f>'BITÁCORA CALIDAD DE AGUA '!BM328</f>
        <v>0</v>
      </c>
      <c r="J876" s="125">
        <f>'BITÁCORA CALIDAD DE AGUA '!BP328</f>
        <v>0</v>
      </c>
      <c r="K876" s="125">
        <f>'BITÁCORA CALIDAD DE AGUA '!BE1634</f>
        <v>0</v>
      </c>
      <c r="L876" s="125">
        <f>'BITÁCORA CALIDAD DE AGUA '!BV328</f>
        <v>0</v>
      </c>
      <c r="M876" s="125">
        <f>'BITÁCORA CALIDAD DE AGUA '!BY328</f>
        <v>0</v>
      </c>
      <c r="N876" s="125">
        <f>'BITÁCORA CALIDAD DE AGUA '!CB328</f>
        <v>0</v>
      </c>
      <c r="O876" s="125">
        <f>'BITÁCORA CALIDAD DE AGUA '!CE328</f>
        <v>0</v>
      </c>
      <c r="P876" s="116">
        <f>'BITÁCORA CALIDAD DE AGUA '!CH328</f>
        <v>0</v>
      </c>
      <c r="Q876" s="116">
        <f>'BITÁCORA CALIDAD DE AGUA '!CK328</f>
        <v>0</v>
      </c>
      <c r="R876" s="116">
        <f>'BITÁCORA CALIDAD DE AGUA '!CN328</f>
        <v>0</v>
      </c>
      <c r="S876" s="116">
        <f>'BITÁCORA CALIDAD DE AGUA '!CQ328</f>
        <v>0</v>
      </c>
      <c r="T876" s="143"/>
      <c r="U876" s="143"/>
      <c r="V876" s="143"/>
      <c r="W876" s="116">
        <f>INDEX('Tabla datos 1'!E876:V876,MATCH(DASHBOARD!$B$96,'Tabla datos 1'!$E$1:$V$1,0))</f>
        <v>0</v>
      </c>
      <c r="X876" s="116">
        <f>INDEX('Tabla datos 1'!E876:V876,MATCH(DASHBOARD!$B$275,'Tabla datos 1'!$E$1:$V$1,0))</f>
        <v>0</v>
      </c>
      <c r="Y876" s="42"/>
      <c r="Z876" s="42"/>
      <c r="AA876" s="42"/>
      <c r="AB876" s="42"/>
      <c r="AC876" s="42"/>
      <c r="AD876" s="42"/>
      <c r="AE876" s="42"/>
      <c r="AF876" s="42"/>
      <c r="AG876" s="42"/>
      <c r="AH876" s="42"/>
      <c r="AI876" s="42"/>
    </row>
    <row r="877" spans="1:35" s="119" customFormat="1" ht="12.2" customHeight="1" x14ac:dyDescent="0.25">
      <c r="A877" s="82">
        <v>876</v>
      </c>
      <c r="B877" s="121">
        <f t="shared" si="13"/>
        <v>46126</v>
      </c>
      <c r="C877" s="115" t="s">
        <v>145</v>
      </c>
      <c r="D877" s="122">
        <v>3</v>
      </c>
      <c r="E877" s="125">
        <f>'BITÁCORA CALIDAD DE AGUA '!BA329</f>
        <v>0</v>
      </c>
      <c r="F877" s="125">
        <f>'BITÁCORA CALIDAD DE AGUA '!BD329</f>
        <v>0</v>
      </c>
      <c r="G877" s="125">
        <f>'BITÁCORA CALIDAD DE AGUA '!BG329</f>
        <v>0</v>
      </c>
      <c r="H877" s="125">
        <f>'BITÁCORA CALIDAD DE AGUA '!BJ329</f>
        <v>0</v>
      </c>
      <c r="I877" s="125">
        <f>'BITÁCORA CALIDAD DE AGUA '!BM329</f>
        <v>0</v>
      </c>
      <c r="J877" s="125">
        <f>'BITÁCORA CALIDAD DE AGUA '!BP329</f>
        <v>0</v>
      </c>
      <c r="K877" s="125">
        <f>'BITÁCORA CALIDAD DE AGUA '!BE1635</f>
        <v>0</v>
      </c>
      <c r="L877" s="125">
        <f>'BITÁCORA CALIDAD DE AGUA '!BV329</f>
        <v>0</v>
      </c>
      <c r="M877" s="125">
        <f>'BITÁCORA CALIDAD DE AGUA '!BY329</f>
        <v>0</v>
      </c>
      <c r="N877" s="125">
        <f>'BITÁCORA CALIDAD DE AGUA '!CB329</f>
        <v>0</v>
      </c>
      <c r="O877" s="125">
        <f>'BITÁCORA CALIDAD DE AGUA '!CE329</f>
        <v>0</v>
      </c>
      <c r="P877" s="116">
        <f>'BITÁCORA CALIDAD DE AGUA '!CH329</f>
        <v>0</v>
      </c>
      <c r="Q877" s="116">
        <f>'BITÁCORA CALIDAD DE AGUA '!CK329</f>
        <v>0</v>
      </c>
      <c r="R877" s="116">
        <f>'BITÁCORA CALIDAD DE AGUA '!CN329</f>
        <v>0</v>
      </c>
      <c r="S877" s="116">
        <f>'BITÁCORA CALIDAD DE AGUA '!CQ329</f>
        <v>0</v>
      </c>
      <c r="T877" s="143"/>
      <c r="U877" s="143"/>
      <c r="V877" s="143"/>
      <c r="W877" s="116">
        <f>INDEX('Tabla datos 1'!E877:V877,MATCH(DASHBOARD!$B$96,'Tabla datos 1'!$E$1:$V$1,0))</f>
        <v>0</v>
      </c>
      <c r="X877" s="116">
        <f>INDEX('Tabla datos 1'!E877:V877,MATCH(DASHBOARD!$B$275,'Tabla datos 1'!$E$1:$V$1,0))</f>
        <v>0</v>
      </c>
      <c r="Y877" s="42"/>
      <c r="Z877" s="42"/>
      <c r="AA877" s="42"/>
      <c r="AB877" s="42"/>
      <c r="AC877" s="42"/>
      <c r="AD877" s="42"/>
      <c r="AE877" s="42"/>
      <c r="AF877" s="42"/>
      <c r="AG877" s="42"/>
      <c r="AH877" s="42"/>
      <c r="AI877" s="42"/>
    </row>
    <row r="878" spans="1:35" s="119" customFormat="1" ht="12.2" customHeight="1" x14ac:dyDescent="0.25">
      <c r="A878" s="82">
        <v>877</v>
      </c>
      <c r="B878" s="121">
        <f t="shared" si="13"/>
        <v>46126</v>
      </c>
      <c r="C878" s="115" t="s">
        <v>146</v>
      </c>
      <c r="D878" s="122">
        <v>3</v>
      </c>
      <c r="E878" s="125">
        <f>'BITÁCORA CALIDAD DE AGUA '!BA330</f>
        <v>0</v>
      </c>
      <c r="F878" s="125">
        <f>'BITÁCORA CALIDAD DE AGUA '!BD330</f>
        <v>0</v>
      </c>
      <c r="G878" s="125">
        <f>'BITÁCORA CALIDAD DE AGUA '!BG330</f>
        <v>0</v>
      </c>
      <c r="H878" s="125">
        <f>'BITÁCORA CALIDAD DE AGUA '!BJ330</f>
        <v>0</v>
      </c>
      <c r="I878" s="125">
        <f>'BITÁCORA CALIDAD DE AGUA '!BM330</f>
        <v>0</v>
      </c>
      <c r="J878" s="125">
        <f>'BITÁCORA CALIDAD DE AGUA '!BP330</f>
        <v>0</v>
      </c>
      <c r="K878" s="125">
        <f>'BITÁCORA CALIDAD DE AGUA '!BE1636</f>
        <v>0</v>
      </c>
      <c r="L878" s="125">
        <f>'BITÁCORA CALIDAD DE AGUA '!BV330</f>
        <v>0</v>
      </c>
      <c r="M878" s="125">
        <f>'BITÁCORA CALIDAD DE AGUA '!BY330</f>
        <v>0</v>
      </c>
      <c r="N878" s="125">
        <f>'BITÁCORA CALIDAD DE AGUA '!CB330</f>
        <v>0</v>
      </c>
      <c r="O878" s="125">
        <f>'BITÁCORA CALIDAD DE AGUA '!CE330</f>
        <v>0</v>
      </c>
      <c r="P878" s="116">
        <f>'BITÁCORA CALIDAD DE AGUA '!CH330</f>
        <v>0</v>
      </c>
      <c r="Q878" s="116">
        <f>'BITÁCORA CALIDAD DE AGUA '!CK330</f>
        <v>0</v>
      </c>
      <c r="R878" s="116">
        <f>'BITÁCORA CALIDAD DE AGUA '!CN330</f>
        <v>0</v>
      </c>
      <c r="S878" s="116">
        <f>'BITÁCORA CALIDAD DE AGUA '!CQ330</f>
        <v>0</v>
      </c>
      <c r="T878" s="143"/>
      <c r="U878" s="143"/>
      <c r="V878" s="143"/>
      <c r="W878" s="116">
        <f>INDEX('Tabla datos 1'!E878:V878,MATCH(DASHBOARD!$B$96,'Tabla datos 1'!$E$1:$V$1,0))</f>
        <v>0</v>
      </c>
      <c r="X878" s="116">
        <f>INDEX('Tabla datos 1'!E878:V878,MATCH(DASHBOARD!$B$275,'Tabla datos 1'!$E$1:$V$1,0))</f>
        <v>0</v>
      </c>
      <c r="Y878" s="42"/>
      <c r="Z878" s="42"/>
      <c r="AA878" s="42"/>
      <c r="AB878" s="42"/>
      <c r="AC878" s="42"/>
      <c r="AD878" s="42"/>
      <c r="AE878" s="42"/>
      <c r="AF878" s="42"/>
      <c r="AG878" s="42"/>
      <c r="AH878" s="42"/>
      <c r="AI878" s="42"/>
    </row>
    <row r="879" spans="1:35" s="119" customFormat="1" x14ac:dyDescent="0.25">
      <c r="A879" s="82">
        <v>878</v>
      </c>
      <c r="B879" s="121">
        <f t="shared" si="13"/>
        <v>46126</v>
      </c>
      <c r="C879" s="115" t="s">
        <v>147</v>
      </c>
      <c r="D879" s="122">
        <v>3</v>
      </c>
      <c r="E879" s="125">
        <f>'BITÁCORA CALIDAD DE AGUA '!BA331</f>
        <v>0</v>
      </c>
      <c r="F879" s="125">
        <f>'BITÁCORA CALIDAD DE AGUA '!BD331</f>
        <v>0</v>
      </c>
      <c r="G879" s="125">
        <f>'BITÁCORA CALIDAD DE AGUA '!BG331</f>
        <v>0</v>
      </c>
      <c r="H879" s="125">
        <f>'BITÁCORA CALIDAD DE AGUA '!BJ331</f>
        <v>0</v>
      </c>
      <c r="I879" s="125">
        <f>'BITÁCORA CALIDAD DE AGUA '!BM331</f>
        <v>0</v>
      </c>
      <c r="J879" s="125">
        <f>'BITÁCORA CALIDAD DE AGUA '!BP331</f>
        <v>0</v>
      </c>
      <c r="K879" s="125">
        <f>'BITÁCORA CALIDAD DE AGUA '!BE1637</f>
        <v>0</v>
      </c>
      <c r="L879" s="125">
        <f>'BITÁCORA CALIDAD DE AGUA '!BV331</f>
        <v>0</v>
      </c>
      <c r="M879" s="125">
        <f>'BITÁCORA CALIDAD DE AGUA '!BY331</f>
        <v>0</v>
      </c>
      <c r="N879" s="125">
        <f>'BITÁCORA CALIDAD DE AGUA '!CB331</f>
        <v>0</v>
      </c>
      <c r="O879" s="125">
        <f>'BITÁCORA CALIDAD DE AGUA '!CE331</f>
        <v>0</v>
      </c>
      <c r="P879" s="116">
        <f>'BITÁCORA CALIDAD DE AGUA '!CH331</f>
        <v>0</v>
      </c>
      <c r="Q879" s="116">
        <f>'BITÁCORA CALIDAD DE AGUA '!CK331</f>
        <v>0</v>
      </c>
      <c r="R879" s="116">
        <f>'BITÁCORA CALIDAD DE AGUA '!CN331</f>
        <v>0</v>
      </c>
      <c r="S879" s="116">
        <f>'BITÁCORA CALIDAD DE AGUA '!CQ331</f>
        <v>0</v>
      </c>
      <c r="T879" s="143"/>
      <c r="U879" s="143"/>
      <c r="V879" s="143"/>
      <c r="W879" s="116">
        <f>INDEX('Tabla datos 1'!E879:V879,MATCH(DASHBOARD!$B$96,'Tabla datos 1'!$E$1:$V$1,0))</f>
        <v>0</v>
      </c>
      <c r="X879" s="116">
        <f>INDEX('Tabla datos 1'!E879:V879,MATCH(DASHBOARD!$B$275,'Tabla datos 1'!$E$1:$V$1,0))</f>
        <v>0</v>
      </c>
      <c r="Y879" s="42"/>
      <c r="Z879" s="42"/>
      <c r="AA879" s="42"/>
      <c r="AB879" s="42"/>
      <c r="AC879" s="42"/>
      <c r="AD879" s="42"/>
      <c r="AE879" s="42"/>
      <c r="AF879" s="42"/>
      <c r="AG879" s="42"/>
      <c r="AH879" s="42"/>
      <c r="AI879" s="42"/>
    </row>
    <row r="880" spans="1:35" s="119" customFormat="1" x14ac:dyDescent="0.25">
      <c r="A880" s="82">
        <v>879</v>
      </c>
      <c r="B880" s="121">
        <f t="shared" si="13"/>
        <v>46126</v>
      </c>
      <c r="C880" s="115" t="s">
        <v>148</v>
      </c>
      <c r="D880" s="122">
        <v>3</v>
      </c>
      <c r="E880" s="125">
        <f>'BITÁCORA CALIDAD DE AGUA '!BA332</f>
        <v>0</v>
      </c>
      <c r="F880" s="125">
        <f>'BITÁCORA CALIDAD DE AGUA '!BD332</f>
        <v>0</v>
      </c>
      <c r="G880" s="125">
        <f>'BITÁCORA CALIDAD DE AGUA '!BG332</f>
        <v>0</v>
      </c>
      <c r="H880" s="125">
        <f>'BITÁCORA CALIDAD DE AGUA '!BJ332</f>
        <v>0</v>
      </c>
      <c r="I880" s="125">
        <f>'BITÁCORA CALIDAD DE AGUA '!BM332</f>
        <v>0</v>
      </c>
      <c r="J880" s="125">
        <f>'BITÁCORA CALIDAD DE AGUA '!BP332</f>
        <v>0</v>
      </c>
      <c r="K880" s="125">
        <f>'BITÁCORA CALIDAD DE AGUA '!BE1638</f>
        <v>0</v>
      </c>
      <c r="L880" s="125">
        <f>'BITÁCORA CALIDAD DE AGUA '!BV332</f>
        <v>0</v>
      </c>
      <c r="M880" s="125">
        <f>'BITÁCORA CALIDAD DE AGUA '!BY332</f>
        <v>0</v>
      </c>
      <c r="N880" s="125">
        <f>'BITÁCORA CALIDAD DE AGUA '!CB332</f>
        <v>0</v>
      </c>
      <c r="O880" s="125">
        <f>'BITÁCORA CALIDAD DE AGUA '!CE332</f>
        <v>0</v>
      </c>
      <c r="P880" s="116">
        <f>'BITÁCORA CALIDAD DE AGUA '!CH332</f>
        <v>0</v>
      </c>
      <c r="Q880" s="116">
        <f>'BITÁCORA CALIDAD DE AGUA '!CK332</f>
        <v>0</v>
      </c>
      <c r="R880" s="116">
        <f>'BITÁCORA CALIDAD DE AGUA '!CN332</f>
        <v>0</v>
      </c>
      <c r="S880" s="116">
        <f>'BITÁCORA CALIDAD DE AGUA '!CQ332</f>
        <v>0</v>
      </c>
      <c r="T880" s="143"/>
      <c r="U880" s="143"/>
      <c r="V880" s="143"/>
      <c r="W880" s="116">
        <f>INDEX('Tabla datos 1'!E880:V880,MATCH(DASHBOARD!$B$96,'Tabla datos 1'!$E$1:$V$1,0))</f>
        <v>0</v>
      </c>
      <c r="X880" s="116">
        <f>INDEX('Tabla datos 1'!E880:V880,MATCH(DASHBOARD!$B$275,'Tabla datos 1'!$E$1:$V$1,0))</f>
        <v>0</v>
      </c>
      <c r="Y880" s="42"/>
      <c r="Z880" s="42"/>
      <c r="AA880" s="42"/>
      <c r="AB880" s="42"/>
      <c r="AC880" s="42"/>
      <c r="AD880" s="42"/>
      <c r="AE880" s="42"/>
      <c r="AF880" s="42"/>
      <c r="AG880" s="42"/>
      <c r="AH880" s="42"/>
      <c r="AI880" s="42"/>
    </row>
    <row r="881" spans="1:164" s="119" customFormat="1" x14ac:dyDescent="0.25">
      <c r="A881" s="82">
        <v>880</v>
      </c>
      <c r="B881" s="121">
        <f t="shared" si="13"/>
        <v>46126</v>
      </c>
      <c r="C881" s="115" t="s">
        <v>149</v>
      </c>
      <c r="D881" s="122">
        <v>3</v>
      </c>
      <c r="E881" s="125">
        <f>'BITÁCORA CALIDAD DE AGUA '!BA333</f>
        <v>0</v>
      </c>
      <c r="F881" s="125">
        <f>'BITÁCORA CALIDAD DE AGUA '!BD333</f>
        <v>0</v>
      </c>
      <c r="G881" s="125">
        <f>'BITÁCORA CALIDAD DE AGUA '!BG333</f>
        <v>0</v>
      </c>
      <c r="H881" s="125">
        <f>'BITÁCORA CALIDAD DE AGUA '!BJ333</f>
        <v>0</v>
      </c>
      <c r="I881" s="125">
        <f>'BITÁCORA CALIDAD DE AGUA '!BM333</f>
        <v>0</v>
      </c>
      <c r="J881" s="125">
        <f>'BITÁCORA CALIDAD DE AGUA '!BP333</f>
        <v>0</v>
      </c>
      <c r="K881" s="125">
        <f>'BITÁCORA CALIDAD DE AGUA '!BE1639</f>
        <v>0</v>
      </c>
      <c r="L881" s="125">
        <f>'BITÁCORA CALIDAD DE AGUA '!BV333</f>
        <v>0</v>
      </c>
      <c r="M881" s="125">
        <f>'BITÁCORA CALIDAD DE AGUA '!BY333</f>
        <v>0</v>
      </c>
      <c r="N881" s="125">
        <f>'BITÁCORA CALIDAD DE AGUA '!CB333</f>
        <v>0</v>
      </c>
      <c r="O881" s="125">
        <f>'BITÁCORA CALIDAD DE AGUA '!CE333</f>
        <v>0</v>
      </c>
      <c r="P881" s="116">
        <f>'BITÁCORA CALIDAD DE AGUA '!CH333</f>
        <v>0</v>
      </c>
      <c r="Q881" s="116">
        <f>'BITÁCORA CALIDAD DE AGUA '!CK333</f>
        <v>0</v>
      </c>
      <c r="R881" s="116">
        <f>'BITÁCORA CALIDAD DE AGUA '!CN333</f>
        <v>0</v>
      </c>
      <c r="S881" s="116">
        <f>'BITÁCORA CALIDAD DE AGUA '!CQ333</f>
        <v>0</v>
      </c>
      <c r="T881" s="143"/>
      <c r="U881" s="143"/>
      <c r="V881" s="143"/>
      <c r="W881" s="116">
        <f>INDEX('Tabla datos 1'!E881:V881,MATCH(DASHBOARD!$B$96,'Tabla datos 1'!$E$1:$V$1,0))</f>
        <v>0</v>
      </c>
      <c r="X881" s="116">
        <f>INDEX('Tabla datos 1'!E881:V881,MATCH(DASHBOARD!$B$275,'Tabla datos 1'!$E$1:$V$1,0))</f>
        <v>0</v>
      </c>
      <c r="Y881" s="42"/>
      <c r="Z881" s="42"/>
      <c r="AA881" s="42"/>
      <c r="AB881" s="42"/>
      <c r="AC881" s="42"/>
      <c r="AD881" s="42"/>
      <c r="AE881" s="42"/>
      <c r="AF881" s="42"/>
      <c r="AG881" s="42"/>
      <c r="AH881" s="42"/>
      <c r="AI881" s="42"/>
    </row>
    <row r="882" spans="1:164" s="119" customFormat="1" x14ac:dyDescent="0.25">
      <c r="A882" s="82">
        <v>881</v>
      </c>
      <c r="B882" s="121">
        <f t="shared" si="13"/>
        <v>46126</v>
      </c>
      <c r="C882" s="115" t="s">
        <v>150</v>
      </c>
      <c r="D882" s="122">
        <v>3</v>
      </c>
      <c r="E882" s="125">
        <f>'BITÁCORA CALIDAD DE AGUA '!BA334</f>
        <v>8300</v>
      </c>
      <c r="F882" s="125">
        <f>'BITÁCORA CALIDAD DE AGUA '!BD334</f>
        <v>4750</v>
      </c>
      <c r="G882" s="125">
        <f>'BITÁCORA CALIDAD DE AGUA '!BG334</f>
        <v>708</v>
      </c>
      <c r="H882" s="125">
        <f>'BITÁCORA CALIDAD DE AGUA '!BJ334</f>
        <v>0</v>
      </c>
      <c r="I882" s="125">
        <f>'BITÁCORA CALIDAD DE AGUA '!BM334</f>
        <v>0</v>
      </c>
      <c r="J882" s="125">
        <f>'BITÁCORA CALIDAD DE AGUA '!BP334</f>
        <v>0</v>
      </c>
      <c r="K882" s="125">
        <f>'BITÁCORA CALIDAD DE AGUA '!BE1640</f>
        <v>0</v>
      </c>
      <c r="L882" s="125">
        <f>'BITÁCORA CALIDAD DE AGUA '!BV334</f>
        <v>4570</v>
      </c>
      <c r="M882" s="125">
        <f>'BITÁCORA CALIDAD DE AGUA '!BY334</f>
        <v>4440</v>
      </c>
      <c r="N882" s="125">
        <f>'BITÁCORA CALIDAD DE AGUA '!CB334</f>
        <v>12300</v>
      </c>
      <c r="O882" s="125">
        <f>'BITÁCORA CALIDAD DE AGUA '!CE334</f>
        <v>0</v>
      </c>
      <c r="P882" s="116">
        <f>'BITÁCORA CALIDAD DE AGUA '!CH334</f>
        <v>0</v>
      </c>
      <c r="Q882" s="116">
        <f>'BITÁCORA CALIDAD DE AGUA '!CK334</f>
        <v>0</v>
      </c>
      <c r="R882" s="116">
        <f>'BITÁCORA CALIDAD DE AGUA '!CN334</f>
        <v>0</v>
      </c>
      <c r="S882" s="116">
        <f>'BITÁCORA CALIDAD DE AGUA '!CQ334</f>
        <v>0</v>
      </c>
      <c r="T882" s="143"/>
      <c r="U882" s="143"/>
      <c r="V882" s="143"/>
      <c r="W882" s="116">
        <f>INDEX('Tabla datos 1'!E882:V882,MATCH(DASHBOARD!$B$96,'Tabla datos 1'!$E$1:$V$1,0))</f>
        <v>708</v>
      </c>
      <c r="X882" s="116">
        <f>INDEX('Tabla datos 1'!E882:V882,MATCH(DASHBOARD!$B$275,'Tabla datos 1'!$E$1:$V$1,0))</f>
        <v>708</v>
      </c>
      <c r="Y882" s="42"/>
      <c r="Z882" s="42"/>
      <c r="AA882" s="42"/>
      <c r="AB882" s="42"/>
      <c r="AC882" s="42"/>
      <c r="AD882" s="42"/>
      <c r="AE882" s="42"/>
      <c r="AF882" s="42"/>
      <c r="AG882" s="42"/>
      <c r="AH882" s="42"/>
      <c r="AI882" s="42"/>
    </row>
    <row r="883" spans="1:164" s="128" customFormat="1" ht="15.75" thickBot="1" x14ac:dyDescent="0.3">
      <c r="A883" s="82">
        <v>882</v>
      </c>
      <c r="B883" s="121">
        <f t="shared" si="13"/>
        <v>46126</v>
      </c>
      <c r="C883" s="126" t="s">
        <v>151</v>
      </c>
      <c r="D883" s="127">
        <v>3</v>
      </c>
      <c r="E883" s="129">
        <f>'BITÁCORA CALIDAD DE AGUA '!BA335</f>
        <v>5547</v>
      </c>
      <c r="F883" s="129">
        <f>'BITÁCORA CALIDAD DE AGUA '!BD335</f>
        <v>5174</v>
      </c>
      <c r="G883" s="129">
        <f>'BITÁCORA CALIDAD DE AGUA '!BG335</f>
        <v>340</v>
      </c>
      <c r="H883" s="129">
        <f>'BITÁCORA CALIDAD DE AGUA '!BJ335</f>
        <v>0</v>
      </c>
      <c r="I883" s="129">
        <f>'BITÁCORA CALIDAD DE AGUA '!BM335</f>
        <v>0</v>
      </c>
      <c r="J883" s="129">
        <f>'BITÁCORA CALIDAD DE AGUA '!BP335</f>
        <v>0</v>
      </c>
      <c r="K883" s="129">
        <f>'BITÁCORA CALIDAD DE AGUA '!BE1641</f>
        <v>0</v>
      </c>
      <c r="L883" s="129">
        <f>'BITÁCORA CALIDAD DE AGUA '!BV335</f>
        <v>746</v>
      </c>
      <c r="M883" s="129">
        <f>'BITÁCORA CALIDAD DE AGUA '!BY335</f>
        <v>884</v>
      </c>
      <c r="N883" s="129">
        <f>'BITÁCORA CALIDAD DE AGUA '!CB335</f>
        <v>3350</v>
      </c>
      <c r="O883" s="129">
        <f>'BITÁCORA CALIDAD DE AGUA '!CE335</f>
        <v>0</v>
      </c>
      <c r="P883" s="117">
        <f>'BITÁCORA CALIDAD DE AGUA '!CH335</f>
        <v>0</v>
      </c>
      <c r="Q883" s="117">
        <f>'BITÁCORA CALIDAD DE AGUA '!CK335</f>
        <v>0</v>
      </c>
      <c r="R883" s="117">
        <f>'BITÁCORA CALIDAD DE AGUA '!CN335</f>
        <v>0</v>
      </c>
      <c r="S883" s="117">
        <f>'BITÁCORA CALIDAD DE AGUA '!CQ335</f>
        <v>0</v>
      </c>
      <c r="T883" s="144"/>
      <c r="U883" s="144"/>
      <c r="V883" s="144"/>
      <c r="W883" s="117">
        <f>INDEX('Tabla datos 1'!E883:V883,MATCH(DASHBOARD!$B$96,'Tabla datos 1'!$E$1:$V$1,0))</f>
        <v>340</v>
      </c>
      <c r="X883" s="117">
        <f>INDEX('Tabla datos 1'!E883:V883,MATCH(DASHBOARD!$B$275,'Tabla datos 1'!$E$1:$V$1,0))</f>
        <v>340</v>
      </c>
      <c r="Y883" s="42"/>
      <c r="Z883" s="42"/>
      <c r="AA883" s="42"/>
      <c r="AB883" s="42"/>
      <c r="AC883" s="42"/>
      <c r="AD883" s="42"/>
      <c r="AE883" s="42"/>
      <c r="AF883" s="42"/>
      <c r="AG883" s="42"/>
      <c r="AH883" s="42"/>
      <c r="AI883" s="42"/>
    </row>
    <row r="884" spans="1:164" s="82" customFormat="1" ht="12.2" customHeight="1" x14ac:dyDescent="0.25">
      <c r="A884" s="82">
        <v>883</v>
      </c>
      <c r="B884" s="78">
        <f>+B883+1</f>
        <v>46127</v>
      </c>
      <c r="C884" s="79" t="s">
        <v>132</v>
      </c>
      <c r="D884" s="80">
        <v>1</v>
      </c>
      <c r="E884" s="81">
        <f>'BITÁCORA CALIDAD DE AGUA '!AY339</f>
        <v>39.200000000000003</v>
      </c>
      <c r="F884" s="81">
        <f>'BITÁCORA CALIDAD DE AGUA '!BB339</f>
        <v>34.700000000000003</v>
      </c>
      <c r="G884" s="81">
        <f>'BITÁCORA CALIDAD DE AGUA '!BE339</f>
        <v>33.5</v>
      </c>
      <c r="H884" s="81">
        <f>'BITÁCORA CALIDAD DE AGUA '!BH339</f>
        <v>0</v>
      </c>
      <c r="I884" s="81">
        <f>'BITÁCORA CALIDAD DE AGUA '!BK339</f>
        <v>0</v>
      </c>
      <c r="J884" s="81">
        <f>'BITÁCORA CALIDAD DE AGUA '!BN339</f>
        <v>0</v>
      </c>
      <c r="K884" s="81">
        <f>'BITÁCORA CALIDAD DE AGUA '!BQ339</f>
        <v>0</v>
      </c>
      <c r="L884" s="81">
        <f>'BITÁCORA CALIDAD DE AGUA '!BT339</f>
        <v>32.299999999999997</v>
      </c>
      <c r="M884" s="81">
        <f>'BITÁCORA CALIDAD DE AGUA '!BW339</f>
        <v>32.700000000000003</v>
      </c>
      <c r="N884" s="81">
        <f>'BITÁCORA CALIDAD DE AGUA '!BZ339</f>
        <v>31.8</v>
      </c>
      <c r="O884" s="81">
        <f>'BITÁCORA CALIDAD DE AGUA '!CC339</f>
        <v>0</v>
      </c>
      <c r="P884" s="79">
        <f>'BITÁCORA CALIDAD DE AGUA '!CF339</f>
        <v>0</v>
      </c>
      <c r="Q884" s="79">
        <f>'BITÁCORA CALIDAD DE AGUA '!CI339</f>
        <v>0</v>
      </c>
      <c r="R884" s="79">
        <f>'BITÁCORA CALIDAD DE AGUA '!CL339</f>
        <v>0</v>
      </c>
      <c r="S884" s="79">
        <f>'BITÁCORA CALIDAD DE AGUA '!CO339</f>
        <v>0</v>
      </c>
      <c r="T884" s="130"/>
      <c r="U884" s="130"/>
      <c r="V884" s="130"/>
      <c r="W884" s="79">
        <f>INDEX('Tabla datos 1'!E884:V884,MATCH(DASHBOARD!$B$96,'Tabla datos 1'!$E$1:$V$1,0))</f>
        <v>33.5</v>
      </c>
      <c r="X884" s="79">
        <f>INDEX('Tabla datos 1'!E884:V884,MATCH(DASHBOARD!$B$275,'Tabla datos 1'!$E$1:$V$1,0))</f>
        <v>33.5</v>
      </c>
      <c r="Y884" s="42"/>
      <c r="Z884" s="42"/>
      <c r="AA884" s="42"/>
      <c r="AB884" s="42"/>
      <c r="AC884" s="42"/>
      <c r="AD884" s="42"/>
      <c r="AE884" s="42"/>
      <c r="AF884" s="42"/>
      <c r="AG884" s="42"/>
      <c r="AH884" s="42"/>
      <c r="AI884" s="42"/>
      <c r="AJ884" s="42"/>
      <c r="AK884" s="42"/>
      <c r="AL884" s="42"/>
      <c r="AM884" s="42"/>
      <c r="AN884" s="42"/>
      <c r="AO884" s="42"/>
      <c r="AP884" s="42"/>
      <c r="AQ884" s="42"/>
      <c r="AR884" s="42"/>
      <c r="AS884" s="42"/>
      <c r="AT884" s="42"/>
      <c r="AU884" s="42"/>
      <c r="AV884" s="42"/>
      <c r="AW884" s="42"/>
      <c r="AX884" s="42"/>
      <c r="AY884" s="42"/>
      <c r="AZ884" s="42"/>
      <c r="BA884" s="42"/>
      <c r="BB884" s="42"/>
      <c r="BC884" s="42"/>
      <c r="BD884" s="42"/>
      <c r="BE884" s="42"/>
      <c r="BF884" s="42"/>
      <c r="BG884" s="42"/>
      <c r="BH884" s="42"/>
      <c r="BI884" s="42"/>
      <c r="BJ884" s="42"/>
      <c r="BK884" s="42"/>
      <c r="BL884" s="42"/>
      <c r="BM884" s="42"/>
      <c r="BN884" s="42"/>
      <c r="BO884" s="42"/>
      <c r="BP884" s="42"/>
      <c r="BQ884" s="42"/>
      <c r="BR884" s="42"/>
      <c r="BS884" s="42"/>
      <c r="BT884" s="42"/>
      <c r="BU884" s="42"/>
      <c r="BV884" s="42"/>
      <c r="BW884" s="42"/>
      <c r="BX884" s="42"/>
      <c r="BY884" s="42"/>
      <c r="BZ884" s="42"/>
      <c r="CA884" s="42"/>
      <c r="CB884" s="42"/>
      <c r="CC884" s="42"/>
      <c r="CD884" s="42"/>
      <c r="CE884" s="42"/>
      <c r="CF884" s="42"/>
      <c r="CG884" s="42"/>
      <c r="CH884" s="42"/>
      <c r="CI884" s="42"/>
      <c r="CJ884" s="42"/>
      <c r="CK884" s="42"/>
      <c r="CL884" s="42"/>
      <c r="CM884" s="42"/>
      <c r="CN884" s="42"/>
      <c r="CO884" s="42"/>
      <c r="CP884" s="42"/>
      <c r="CQ884" s="42"/>
      <c r="CR884" s="42"/>
      <c r="CS884" s="42"/>
      <c r="CT884" s="42"/>
      <c r="CU884" s="42"/>
      <c r="CV884" s="42"/>
      <c r="CW884" s="42"/>
      <c r="CX884" s="42"/>
      <c r="CY884" s="42"/>
      <c r="CZ884" s="42"/>
      <c r="DA884" s="42"/>
      <c r="DB884" s="42"/>
      <c r="DC884" s="42"/>
      <c r="DD884" s="42"/>
      <c r="DE884" s="42"/>
      <c r="DF884" s="42"/>
      <c r="DG884" s="42"/>
      <c r="DH884" s="42"/>
      <c r="DI884" s="42"/>
      <c r="DJ884" s="42"/>
      <c r="DK884" s="42"/>
      <c r="DL884" s="42"/>
      <c r="DM884" s="42"/>
      <c r="DN884" s="42"/>
      <c r="DO884" s="42"/>
      <c r="DP884" s="42"/>
      <c r="DQ884" s="42"/>
      <c r="DR884" s="42"/>
      <c r="DS884" s="42"/>
      <c r="DT884" s="42"/>
      <c r="DU884" s="42"/>
      <c r="DV884" s="42"/>
      <c r="DW884" s="42"/>
      <c r="DX884" s="42"/>
      <c r="DY884" s="42"/>
      <c r="DZ884" s="42"/>
      <c r="EA884" s="42"/>
      <c r="EB884" s="42"/>
      <c r="EC884" s="42"/>
      <c r="ED884" s="42"/>
      <c r="EE884" s="42"/>
      <c r="EF884" s="42"/>
      <c r="EG884" s="42"/>
      <c r="EH884" s="42"/>
      <c r="EI884" s="42"/>
      <c r="EJ884" s="42"/>
      <c r="EK884" s="42"/>
      <c r="EL884" s="42"/>
      <c r="EM884" s="42"/>
      <c r="EN884" s="42"/>
      <c r="EO884" s="42"/>
      <c r="EP884" s="42"/>
      <c r="EQ884" s="42"/>
      <c r="ER884" s="42"/>
      <c r="ES884" s="42"/>
      <c r="ET884" s="42"/>
      <c r="EU884" s="42"/>
      <c r="EV884" s="42"/>
      <c r="EW884" s="42"/>
      <c r="EX884" s="42"/>
      <c r="EY884" s="42"/>
      <c r="EZ884" s="42"/>
      <c r="FA884" s="42"/>
      <c r="FB884" s="42"/>
      <c r="FC884" s="42"/>
      <c r="FD884" s="42"/>
      <c r="FE884" s="42"/>
      <c r="FF884" s="42"/>
      <c r="FG884" s="42"/>
      <c r="FH884" s="42"/>
    </row>
    <row r="885" spans="1:164" s="82" customFormat="1" ht="12.2" customHeight="1" x14ac:dyDescent="0.25">
      <c r="A885" s="82">
        <v>884</v>
      </c>
      <c r="B885" s="83">
        <f>+B884</f>
        <v>46127</v>
      </c>
      <c r="C885" s="84" t="s">
        <v>9</v>
      </c>
      <c r="D885" s="85">
        <v>1</v>
      </c>
      <c r="E885" s="86">
        <f>'BITÁCORA CALIDAD DE AGUA '!AY340</f>
        <v>8.9499999999999993</v>
      </c>
      <c r="F885" s="86">
        <f>'BITÁCORA CALIDAD DE AGUA '!BB340</f>
        <v>7.42</v>
      </c>
      <c r="G885" s="86">
        <f>'BITÁCORA CALIDAD DE AGUA '!BE340</f>
        <v>7.28</v>
      </c>
      <c r="H885" s="86">
        <f>'BITÁCORA CALIDAD DE AGUA '!BH340</f>
        <v>0</v>
      </c>
      <c r="I885" s="86">
        <f>'BITÁCORA CALIDAD DE AGUA '!BK340</f>
        <v>0</v>
      </c>
      <c r="J885" s="86">
        <f>'BITÁCORA CALIDAD DE AGUA '!BN340</f>
        <v>0</v>
      </c>
      <c r="K885" s="86">
        <f>'BITÁCORA CALIDAD DE AGUA '!BQ340</f>
        <v>0</v>
      </c>
      <c r="L885" s="86">
        <f>'BITÁCORA CALIDAD DE AGUA '!BT340</f>
        <v>7.95</v>
      </c>
      <c r="M885" s="86">
        <f>'BITÁCORA CALIDAD DE AGUA '!BW340</f>
        <v>7.81</v>
      </c>
      <c r="N885" s="86">
        <f>'BITÁCORA CALIDAD DE AGUA '!BZ340</f>
        <v>8.1999999999999993</v>
      </c>
      <c r="O885" s="86">
        <f>'BITÁCORA CALIDAD DE AGUA '!CC340</f>
        <v>0</v>
      </c>
      <c r="P885" s="87">
        <f>'BITÁCORA CALIDAD DE AGUA '!CF340</f>
        <v>0</v>
      </c>
      <c r="Q885" s="87">
        <f>'BITÁCORA CALIDAD DE AGUA '!CI340</f>
        <v>0</v>
      </c>
      <c r="R885" s="87">
        <f>'BITÁCORA CALIDAD DE AGUA '!CL340</f>
        <v>0</v>
      </c>
      <c r="S885" s="87">
        <f>'BITÁCORA CALIDAD DE AGUA '!CO340</f>
        <v>0</v>
      </c>
      <c r="T885" s="131"/>
      <c r="U885" s="131"/>
      <c r="V885" s="131"/>
      <c r="W885" s="87">
        <f>INDEX('Tabla datos 1'!E885:V885,MATCH(DASHBOARD!$B$96,'Tabla datos 1'!$E$1:$V$1,0))</f>
        <v>7.28</v>
      </c>
      <c r="X885" s="87">
        <f>INDEX('Tabla datos 1'!E885:V885,MATCH(DASHBOARD!$B$275,'Tabla datos 1'!$E$1:$V$1,0))</f>
        <v>7.28</v>
      </c>
      <c r="Y885" s="42"/>
      <c r="Z885" s="42"/>
      <c r="AA885" s="42"/>
      <c r="AB885" s="42"/>
      <c r="AC885" s="42"/>
      <c r="AD885" s="42"/>
      <c r="AE885" s="42"/>
      <c r="AF885" s="42"/>
      <c r="AG885" s="42"/>
      <c r="AH885" s="42"/>
      <c r="AI885" s="42"/>
      <c r="AJ885" s="42"/>
      <c r="AK885" s="42"/>
      <c r="AL885" s="42"/>
      <c r="AM885" s="42"/>
      <c r="AN885" s="42"/>
      <c r="AO885" s="42"/>
      <c r="AP885" s="42"/>
      <c r="AQ885" s="42"/>
      <c r="AR885" s="42"/>
      <c r="AS885" s="42"/>
      <c r="AT885" s="42"/>
      <c r="AU885" s="42"/>
      <c r="AV885" s="42"/>
      <c r="AW885" s="42"/>
      <c r="AX885" s="42"/>
      <c r="AY885" s="42"/>
      <c r="AZ885" s="42"/>
      <c r="BA885" s="42"/>
      <c r="BB885" s="42"/>
      <c r="BC885" s="42"/>
      <c r="BD885" s="42"/>
      <c r="BE885" s="42"/>
      <c r="BF885" s="42"/>
      <c r="BG885" s="42"/>
      <c r="BH885" s="42"/>
      <c r="BI885" s="42"/>
      <c r="BJ885" s="42"/>
      <c r="BK885" s="42"/>
      <c r="BL885" s="42"/>
      <c r="BM885" s="42"/>
      <c r="BN885" s="42"/>
      <c r="BO885" s="42"/>
      <c r="BP885" s="42"/>
      <c r="BQ885" s="42"/>
      <c r="BR885" s="42"/>
      <c r="BS885" s="42"/>
      <c r="BT885" s="42"/>
      <c r="BU885" s="42"/>
      <c r="BV885" s="42"/>
      <c r="BW885" s="42"/>
      <c r="BX885" s="42"/>
      <c r="BY885" s="42"/>
      <c r="BZ885" s="42"/>
      <c r="CA885" s="42"/>
      <c r="CB885" s="42"/>
      <c r="CC885" s="42"/>
      <c r="CD885" s="42"/>
      <c r="CE885" s="42"/>
      <c r="CF885" s="42"/>
      <c r="CG885" s="42"/>
      <c r="CH885" s="42"/>
      <c r="CI885" s="42"/>
      <c r="CJ885" s="42"/>
      <c r="CK885" s="42"/>
      <c r="CL885" s="42"/>
      <c r="CM885" s="42"/>
      <c r="CN885" s="42"/>
      <c r="CO885" s="42"/>
      <c r="CP885" s="42"/>
      <c r="CQ885" s="42"/>
      <c r="CR885" s="42"/>
      <c r="CS885" s="42"/>
      <c r="CT885" s="42"/>
      <c r="CU885" s="42"/>
      <c r="CV885" s="42"/>
      <c r="CW885" s="42"/>
      <c r="CX885" s="42"/>
      <c r="CY885" s="42"/>
      <c r="CZ885" s="42"/>
      <c r="DA885" s="42"/>
      <c r="DB885" s="42"/>
      <c r="DC885" s="42"/>
      <c r="DD885" s="42"/>
      <c r="DE885" s="42"/>
      <c r="DF885" s="42"/>
      <c r="DG885" s="42"/>
      <c r="DH885" s="42"/>
      <c r="DI885" s="42"/>
      <c r="DJ885" s="42"/>
      <c r="DK885" s="42"/>
      <c r="DL885" s="42"/>
      <c r="DM885" s="42"/>
      <c r="DN885" s="42"/>
      <c r="DO885" s="42"/>
      <c r="DP885" s="42"/>
      <c r="DQ885" s="42"/>
      <c r="DR885" s="42"/>
      <c r="DS885" s="42"/>
      <c r="DT885" s="42"/>
      <c r="DU885" s="42"/>
      <c r="DV885" s="42"/>
      <c r="DW885" s="42"/>
      <c r="DX885" s="42"/>
      <c r="DY885" s="42"/>
      <c r="DZ885" s="42"/>
      <c r="EA885" s="42"/>
      <c r="EB885" s="42"/>
      <c r="EC885" s="42"/>
      <c r="ED885" s="42"/>
      <c r="EE885" s="42"/>
      <c r="EF885" s="42"/>
      <c r="EG885" s="42"/>
      <c r="EH885" s="42"/>
      <c r="EI885" s="42"/>
      <c r="EJ885" s="42"/>
      <c r="EK885" s="42"/>
      <c r="EL885" s="42"/>
      <c r="EM885" s="42"/>
      <c r="EN885" s="42"/>
      <c r="EO885" s="42"/>
      <c r="EP885" s="42"/>
      <c r="EQ885" s="42"/>
      <c r="ER885" s="42"/>
      <c r="ES885" s="42"/>
      <c r="ET885" s="42"/>
      <c r="EU885" s="42"/>
      <c r="EV885" s="42"/>
      <c r="EW885" s="42"/>
      <c r="EX885" s="42"/>
      <c r="EY885" s="42"/>
      <c r="EZ885" s="42"/>
      <c r="FA885" s="42"/>
      <c r="FB885" s="42"/>
      <c r="FC885" s="42"/>
      <c r="FD885" s="42"/>
      <c r="FE885" s="42"/>
      <c r="FF885" s="42"/>
      <c r="FG885" s="42"/>
      <c r="FH885" s="42"/>
    </row>
    <row r="886" spans="1:164" s="82" customFormat="1" ht="12.2" customHeight="1" x14ac:dyDescent="0.25">
      <c r="A886" s="82">
        <v>885</v>
      </c>
      <c r="B886" s="83">
        <f t="shared" ref="B886:B946" si="14">+B885</f>
        <v>46127</v>
      </c>
      <c r="C886" s="88" t="s">
        <v>133</v>
      </c>
      <c r="D886" s="85">
        <v>1</v>
      </c>
      <c r="E886" s="89">
        <f>'BITÁCORA CALIDAD DE AGUA '!AY341</f>
        <v>0</v>
      </c>
      <c r="F886" s="89">
        <f>'BITÁCORA CALIDAD DE AGUA '!BB341</f>
        <v>0</v>
      </c>
      <c r="G886" s="89">
        <f>'BITÁCORA CALIDAD DE AGUA '!BE341</f>
        <v>0</v>
      </c>
      <c r="H886" s="89">
        <f>'BITÁCORA CALIDAD DE AGUA '!BH341</f>
        <v>0</v>
      </c>
      <c r="I886" s="89">
        <f>'BITÁCORA CALIDAD DE AGUA '!BK341</f>
        <v>0</v>
      </c>
      <c r="J886" s="89">
        <f>'BITÁCORA CALIDAD DE AGUA '!BN341</f>
        <v>0</v>
      </c>
      <c r="K886" s="89">
        <f>'BITÁCORA CALIDAD DE AGUA '!BQ341</f>
        <v>0</v>
      </c>
      <c r="L886" s="89">
        <f>'BITÁCORA CALIDAD DE AGUA '!BT341</f>
        <v>0</v>
      </c>
      <c r="M886" s="89">
        <f>'BITÁCORA CALIDAD DE AGUA '!BW341</f>
        <v>0</v>
      </c>
      <c r="N886" s="89">
        <f>'BITÁCORA CALIDAD DE AGUA '!BZ341</f>
        <v>0</v>
      </c>
      <c r="O886" s="89">
        <f>'BITÁCORA CALIDAD DE AGUA '!CC341</f>
        <v>0</v>
      </c>
      <c r="P886" s="88">
        <f>'BITÁCORA CALIDAD DE AGUA '!CF341</f>
        <v>0</v>
      </c>
      <c r="Q886" s="88">
        <f>'BITÁCORA CALIDAD DE AGUA '!CI341</f>
        <v>0</v>
      </c>
      <c r="R886" s="88">
        <f>'BITÁCORA CALIDAD DE AGUA '!CL341</f>
        <v>0</v>
      </c>
      <c r="S886" s="88">
        <f>'BITÁCORA CALIDAD DE AGUA '!CO341</f>
        <v>0</v>
      </c>
      <c r="T886" s="132"/>
      <c r="U886" s="132"/>
      <c r="V886" s="132"/>
      <c r="W886" s="88">
        <f>INDEX('Tabla datos 1'!E886:V886,MATCH(DASHBOARD!$B$96,'Tabla datos 1'!$E$1:$V$1,0))</f>
        <v>0</v>
      </c>
      <c r="X886" s="88">
        <f>INDEX('Tabla datos 1'!E886:V886,MATCH(DASHBOARD!$B$275,'Tabla datos 1'!$E$1:$V$1,0))</f>
        <v>0</v>
      </c>
      <c r="Y886" s="42"/>
      <c r="Z886" s="42"/>
      <c r="AA886" s="42"/>
      <c r="AB886" s="42"/>
      <c r="AC886" s="42"/>
      <c r="AD886" s="42"/>
      <c r="AE886" s="42"/>
      <c r="AF886" s="42"/>
      <c r="AG886" s="42"/>
      <c r="AH886" s="42"/>
      <c r="AI886" s="42"/>
      <c r="AJ886" s="42"/>
      <c r="AK886" s="42"/>
      <c r="AL886" s="42"/>
      <c r="AM886" s="42"/>
      <c r="AN886" s="42"/>
      <c r="AO886" s="42"/>
      <c r="AP886" s="42"/>
      <c r="AQ886" s="42"/>
      <c r="AR886" s="42"/>
      <c r="AS886" s="42"/>
      <c r="AT886" s="42"/>
      <c r="AU886" s="42"/>
      <c r="AV886" s="42"/>
      <c r="AW886" s="42"/>
      <c r="AX886" s="42"/>
      <c r="AY886" s="42"/>
      <c r="AZ886" s="42"/>
      <c r="BA886" s="42"/>
      <c r="BB886" s="42"/>
      <c r="BC886" s="42"/>
      <c r="BD886" s="42"/>
      <c r="BE886" s="42"/>
      <c r="BF886" s="42"/>
      <c r="BG886" s="42"/>
      <c r="BH886" s="42"/>
      <c r="BI886" s="42"/>
      <c r="BJ886" s="42"/>
      <c r="BK886" s="42"/>
      <c r="BL886" s="42"/>
      <c r="BM886" s="42"/>
      <c r="BN886" s="42"/>
      <c r="BO886" s="42"/>
      <c r="BP886" s="42"/>
      <c r="BQ886" s="42"/>
      <c r="BR886" s="42"/>
      <c r="BS886" s="42"/>
      <c r="BT886" s="42"/>
      <c r="BU886" s="42"/>
      <c r="BV886" s="42"/>
      <c r="BW886" s="42"/>
      <c r="BX886" s="42"/>
      <c r="BY886" s="42"/>
      <c r="BZ886" s="42"/>
      <c r="CA886" s="42"/>
      <c r="CB886" s="42"/>
      <c r="CC886" s="42"/>
      <c r="CD886" s="42"/>
      <c r="CE886" s="42"/>
      <c r="CF886" s="42"/>
      <c r="CG886" s="42"/>
      <c r="CH886" s="42"/>
      <c r="CI886" s="42"/>
      <c r="CJ886" s="42"/>
      <c r="CK886" s="42"/>
      <c r="CL886" s="42"/>
      <c r="CM886" s="42"/>
      <c r="CN886" s="42"/>
      <c r="CO886" s="42"/>
      <c r="CP886" s="42"/>
      <c r="CQ886" s="42"/>
      <c r="CR886" s="42"/>
      <c r="CS886" s="42"/>
      <c r="CT886" s="42"/>
      <c r="CU886" s="42"/>
      <c r="CV886" s="42"/>
      <c r="CW886" s="42"/>
      <c r="CX886" s="42"/>
      <c r="CY886" s="42"/>
      <c r="CZ886" s="42"/>
      <c r="DA886" s="42"/>
      <c r="DB886" s="42"/>
      <c r="DC886" s="42"/>
      <c r="DD886" s="42"/>
      <c r="DE886" s="42"/>
      <c r="DF886" s="42"/>
      <c r="DG886" s="42"/>
      <c r="DH886" s="42"/>
      <c r="DI886" s="42"/>
      <c r="DJ886" s="42"/>
      <c r="DK886" s="42"/>
      <c r="DL886" s="42"/>
      <c r="DM886" s="42"/>
      <c r="DN886" s="42"/>
      <c r="DO886" s="42"/>
      <c r="DP886" s="42"/>
      <c r="DQ886" s="42"/>
      <c r="DR886" s="42"/>
      <c r="DS886" s="42"/>
      <c r="DT886" s="42"/>
      <c r="DU886" s="42"/>
      <c r="DV886" s="42"/>
      <c r="DW886" s="42"/>
      <c r="DX886" s="42"/>
      <c r="DY886" s="42"/>
      <c r="DZ886" s="42"/>
      <c r="EA886" s="42"/>
      <c r="EB886" s="42"/>
      <c r="EC886" s="42"/>
      <c r="ED886" s="42"/>
      <c r="EE886" s="42"/>
      <c r="EF886" s="42"/>
      <c r="EG886" s="42"/>
      <c r="EH886" s="42"/>
      <c r="EI886" s="42"/>
      <c r="EJ886" s="42"/>
      <c r="EK886" s="42"/>
      <c r="EL886" s="42"/>
      <c r="EM886" s="42"/>
      <c r="EN886" s="42"/>
      <c r="EO886" s="42"/>
      <c r="EP886" s="42"/>
      <c r="EQ886" s="42"/>
      <c r="ER886" s="42"/>
      <c r="ES886" s="42"/>
      <c r="ET886" s="42"/>
      <c r="EU886" s="42"/>
      <c r="EV886" s="42"/>
      <c r="EW886" s="42"/>
      <c r="EX886" s="42"/>
      <c r="EY886" s="42"/>
      <c r="EZ886" s="42"/>
      <c r="FA886" s="42"/>
      <c r="FB886" s="42"/>
      <c r="FC886" s="42"/>
      <c r="FD886" s="42"/>
      <c r="FE886" s="42"/>
      <c r="FF886" s="42"/>
      <c r="FG886" s="42"/>
      <c r="FH886" s="42"/>
    </row>
    <row r="887" spans="1:164" s="82" customFormat="1" ht="12.2" customHeight="1" x14ac:dyDescent="0.25">
      <c r="A887" s="82">
        <v>886</v>
      </c>
      <c r="B887" s="83">
        <f t="shared" si="14"/>
        <v>46127</v>
      </c>
      <c r="C887" s="88" t="s">
        <v>134</v>
      </c>
      <c r="D887" s="85">
        <v>1</v>
      </c>
      <c r="E887" s="90">
        <f>'BITÁCORA CALIDAD DE AGUA '!AY342</f>
        <v>2920</v>
      </c>
      <c r="F887" s="90">
        <f>'BITÁCORA CALIDAD DE AGUA '!BB342</f>
        <v>3120</v>
      </c>
      <c r="G887" s="90">
        <f>'BITÁCORA CALIDAD DE AGUA '!BE342</f>
        <v>1920</v>
      </c>
      <c r="H887" s="90">
        <f>'BITÁCORA CALIDAD DE AGUA '!BH342</f>
        <v>0</v>
      </c>
      <c r="I887" s="90">
        <f>'BITÁCORA CALIDAD DE AGUA '!BK342</f>
        <v>0</v>
      </c>
      <c r="J887" s="90">
        <f>'BITÁCORA CALIDAD DE AGUA '!BN342</f>
        <v>0</v>
      </c>
      <c r="K887" s="90">
        <f>'BITÁCORA CALIDAD DE AGUA '!BQ342</f>
        <v>0</v>
      </c>
      <c r="L887" s="90">
        <f>'BITÁCORA CALIDAD DE AGUA '!BT342</f>
        <v>2021</v>
      </c>
      <c r="M887" s="90">
        <f>'BITÁCORA CALIDAD DE AGUA '!BW342</f>
        <v>2039</v>
      </c>
      <c r="N887" s="90">
        <f>'BITÁCORA CALIDAD DE AGUA '!BZ342</f>
        <v>6010</v>
      </c>
      <c r="O887" s="90">
        <f>'BITÁCORA CALIDAD DE AGUA '!CC342</f>
        <v>0</v>
      </c>
      <c r="P887" s="84">
        <f>'BITÁCORA CALIDAD DE AGUA '!CF342</f>
        <v>0</v>
      </c>
      <c r="Q887" s="84">
        <f>'BITÁCORA CALIDAD DE AGUA '!CI342</f>
        <v>0</v>
      </c>
      <c r="R887" s="84">
        <f>'BITÁCORA CALIDAD DE AGUA '!CL342</f>
        <v>0</v>
      </c>
      <c r="S887" s="84">
        <f>'BITÁCORA CALIDAD DE AGUA '!CO342</f>
        <v>0</v>
      </c>
      <c r="T887" s="133"/>
      <c r="U887" s="133"/>
      <c r="V887" s="133"/>
      <c r="W887" s="84">
        <f>INDEX('Tabla datos 1'!E887:V887,MATCH(DASHBOARD!$B$96,'Tabla datos 1'!$E$1:$V$1,0))</f>
        <v>1920</v>
      </c>
      <c r="X887" s="84">
        <f>INDEX('Tabla datos 1'!E887:V887,MATCH(DASHBOARD!$B$275,'Tabla datos 1'!$E$1:$V$1,0))</f>
        <v>1920</v>
      </c>
      <c r="Y887" s="42"/>
      <c r="Z887" s="42"/>
      <c r="AA887" s="42"/>
      <c r="AB887" s="42"/>
      <c r="AC887" s="42"/>
      <c r="AD887" s="42"/>
      <c r="AE887" s="42"/>
      <c r="AF887" s="42"/>
      <c r="AG887" s="42"/>
      <c r="AH887" s="42"/>
      <c r="AI887" s="42"/>
      <c r="AJ887" s="42"/>
      <c r="AK887" s="42"/>
      <c r="AL887" s="42"/>
      <c r="AM887" s="42"/>
      <c r="AN887" s="42"/>
      <c r="AO887" s="42"/>
      <c r="AP887" s="42"/>
      <c r="AQ887" s="42"/>
      <c r="AR887" s="42"/>
      <c r="AS887" s="42"/>
      <c r="AT887" s="42"/>
      <c r="AU887" s="42"/>
      <c r="AV887" s="42"/>
      <c r="AW887" s="42"/>
      <c r="AX887" s="42"/>
      <c r="AY887" s="42"/>
      <c r="AZ887" s="42"/>
      <c r="BA887" s="42"/>
      <c r="BB887" s="42"/>
      <c r="BC887" s="42"/>
      <c r="BD887" s="42"/>
      <c r="BE887" s="42"/>
      <c r="BF887" s="42"/>
      <c r="BG887" s="42"/>
      <c r="BH887" s="42"/>
      <c r="BI887" s="42"/>
      <c r="BJ887" s="42"/>
      <c r="BK887" s="42"/>
      <c r="BL887" s="42"/>
      <c r="BM887" s="42"/>
      <c r="BN887" s="42"/>
      <c r="BO887" s="42"/>
      <c r="BP887" s="42"/>
      <c r="BQ887" s="42"/>
      <c r="BR887" s="42"/>
      <c r="BS887" s="42"/>
      <c r="BT887" s="42"/>
      <c r="BU887" s="42"/>
      <c r="BV887" s="42"/>
      <c r="BW887" s="42"/>
      <c r="BX887" s="42"/>
      <c r="BY887" s="42"/>
      <c r="BZ887" s="42"/>
      <c r="CA887" s="42"/>
      <c r="CB887" s="42"/>
      <c r="CC887" s="42"/>
      <c r="CD887" s="42"/>
      <c r="CE887" s="42"/>
      <c r="CF887" s="42"/>
      <c r="CG887" s="42"/>
      <c r="CH887" s="42"/>
      <c r="CI887" s="42"/>
      <c r="CJ887" s="42"/>
      <c r="CK887" s="42"/>
      <c r="CL887" s="42"/>
      <c r="CM887" s="42"/>
      <c r="CN887" s="42"/>
      <c r="CO887" s="42"/>
      <c r="CP887" s="42"/>
      <c r="CQ887" s="42"/>
      <c r="CR887" s="42"/>
      <c r="CS887" s="42"/>
      <c r="CT887" s="42"/>
      <c r="CU887" s="42"/>
      <c r="CV887" s="42"/>
      <c r="CW887" s="42"/>
      <c r="CX887" s="42"/>
      <c r="CY887" s="42"/>
      <c r="CZ887" s="42"/>
      <c r="DA887" s="42"/>
      <c r="DB887" s="42"/>
      <c r="DC887" s="42"/>
      <c r="DD887" s="42"/>
      <c r="DE887" s="42"/>
      <c r="DF887" s="42"/>
      <c r="DG887" s="42"/>
      <c r="DH887" s="42"/>
      <c r="DI887" s="42"/>
      <c r="DJ887" s="42"/>
      <c r="DK887" s="42"/>
      <c r="DL887" s="42"/>
      <c r="DM887" s="42"/>
      <c r="DN887" s="42"/>
      <c r="DO887" s="42"/>
      <c r="DP887" s="42"/>
      <c r="DQ887" s="42"/>
      <c r="DR887" s="42"/>
      <c r="DS887" s="42"/>
      <c r="DT887" s="42"/>
      <c r="DU887" s="42"/>
      <c r="DV887" s="42"/>
      <c r="DW887" s="42"/>
      <c r="DX887" s="42"/>
      <c r="DY887" s="42"/>
      <c r="DZ887" s="42"/>
      <c r="EA887" s="42"/>
      <c r="EB887" s="42"/>
      <c r="EC887" s="42"/>
      <c r="ED887" s="42"/>
      <c r="EE887" s="42"/>
      <c r="EF887" s="42"/>
      <c r="EG887" s="42"/>
      <c r="EH887" s="42"/>
      <c r="EI887" s="42"/>
      <c r="EJ887" s="42"/>
      <c r="EK887" s="42"/>
      <c r="EL887" s="42"/>
      <c r="EM887" s="42"/>
      <c r="EN887" s="42"/>
      <c r="EO887" s="42"/>
      <c r="EP887" s="42"/>
      <c r="EQ887" s="42"/>
      <c r="ER887" s="42"/>
      <c r="ES887" s="42"/>
      <c r="ET887" s="42"/>
      <c r="EU887" s="42"/>
      <c r="EV887" s="42"/>
      <c r="EW887" s="42"/>
      <c r="EX887" s="42"/>
      <c r="EY887" s="42"/>
      <c r="EZ887" s="42"/>
      <c r="FA887" s="42"/>
      <c r="FB887" s="42"/>
      <c r="FC887" s="42"/>
      <c r="FD887" s="42"/>
      <c r="FE887" s="42"/>
      <c r="FF887" s="42"/>
      <c r="FG887" s="42"/>
      <c r="FH887" s="42"/>
    </row>
    <row r="888" spans="1:164" s="82" customFormat="1" ht="12.2" customHeight="1" x14ac:dyDescent="0.25">
      <c r="A888" s="82">
        <v>887</v>
      </c>
      <c r="B888" s="83">
        <f t="shared" si="14"/>
        <v>46127</v>
      </c>
      <c r="C888" s="88" t="s">
        <v>135</v>
      </c>
      <c r="D888" s="85">
        <v>1</v>
      </c>
      <c r="E888" s="90">
        <f>'BITÁCORA CALIDAD DE AGUA '!AY343</f>
        <v>241</v>
      </c>
      <c r="F888" s="90">
        <f>'BITÁCORA CALIDAD DE AGUA '!BB343</f>
        <v>510</v>
      </c>
      <c r="G888" s="90">
        <f>'BITÁCORA CALIDAD DE AGUA '!BE343</f>
        <v>52</v>
      </c>
      <c r="H888" s="90">
        <f>'BITÁCORA CALIDAD DE AGUA '!BH343</f>
        <v>0</v>
      </c>
      <c r="I888" s="90">
        <f>'BITÁCORA CALIDAD DE AGUA '!BK343</f>
        <v>0</v>
      </c>
      <c r="J888" s="90">
        <f>'BITÁCORA CALIDAD DE AGUA '!BN343</f>
        <v>0</v>
      </c>
      <c r="K888" s="90">
        <f>'BITÁCORA CALIDAD DE AGUA '!BQ343</f>
        <v>0</v>
      </c>
      <c r="L888" s="90">
        <f>'BITÁCORA CALIDAD DE AGUA '!BT343</f>
        <v>1</v>
      </c>
      <c r="M888" s="90">
        <f>'BITÁCORA CALIDAD DE AGUA '!BW343</f>
        <v>1</v>
      </c>
      <c r="N888" s="90">
        <f>'BITÁCORA CALIDAD DE AGUA '!BZ343</f>
        <v>62</v>
      </c>
      <c r="O888" s="90">
        <f>'BITÁCORA CALIDAD DE AGUA '!CC343</f>
        <v>0</v>
      </c>
      <c r="P888" s="84">
        <f>'BITÁCORA CALIDAD DE AGUA '!CF343</f>
        <v>0</v>
      </c>
      <c r="Q888" s="84">
        <f>'BITÁCORA CALIDAD DE AGUA '!CI343</f>
        <v>0</v>
      </c>
      <c r="R888" s="84">
        <f>'BITÁCORA CALIDAD DE AGUA '!CL343</f>
        <v>0</v>
      </c>
      <c r="S888" s="84">
        <f>'BITÁCORA CALIDAD DE AGUA '!CO343</f>
        <v>0</v>
      </c>
      <c r="T888" s="133"/>
      <c r="U888" s="133"/>
      <c r="V888" s="133"/>
      <c r="W888" s="84">
        <f>INDEX('Tabla datos 1'!E888:V888,MATCH(DASHBOARD!$B$96,'Tabla datos 1'!$E$1:$V$1,0))</f>
        <v>52</v>
      </c>
      <c r="X888" s="84">
        <f>INDEX('Tabla datos 1'!E888:V888,MATCH(DASHBOARD!$B$275,'Tabla datos 1'!$E$1:$V$1,0))</f>
        <v>52</v>
      </c>
      <c r="Y888" s="42"/>
      <c r="Z888" s="42"/>
      <c r="AA888" s="42"/>
      <c r="AB888" s="42"/>
      <c r="AC888" s="42"/>
      <c r="AD888" s="42"/>
      <c r="AE888" s="42"/>
      <c r="AF888" s="42"/>
      <c r="AG888" s="42"/>
      <c r="AH888" s="42"/>
      <c r="AI888" s="42"/>
      <c r="AJ888" s="42"/>
      <c r="AK888" s="42"/>
      <c r="AL888" s="42"/>
      <c r="AM888" s="42"/>
      <c r="AN888" s="42"/>
      <c r="AO888" s="42"/>
      <c r="AP888" s="42"/>
      <c r="AQ888" s="42"/>
      <c r="AR888" s="42"/>
      <c r="AS888" s="42"/>
      <c r="AT888" s="42"/>
      <c r="AU888" s="42"/>
      <c r="AV888" s="42"/>
      <c r="AW888" s="42"/>
      <c r="AX888" s="42"/>
      <c r="AY888" s="42"/>
      <c r="AZ888" s="42"/>
      <c r="BA888" s="42"/>
      <c r="BB888" s="42"/>
      <c r="BC888" s="42"/>
      <c r="BD888" s="42"/>
      <c r="BE888" s="42"/>
      <c r="BF888" s="42"/>
      <c r="BG888" s="42"/>
      <c r="BH888" s="42"/>
      <c r="BI888" s="42"/>
      <c r="BJ888" s="42"/>
      <c r="BK888" s="42"/>
      <c r="BL888" s="42"/>
      <c r="BM888" s="42"/>
      <c r="BN888" s="42"/>
      <c r="BO888" s="42"/>
      <c r="BP888" s="42"/>
      <c r="BQ888" s="42"/>
      <c r="BR888" s="42"/>
      <c r="BS888" s="42"/>
      <c r="BT888" s="42"/>
      <c r="BU888" s="42"/>
      <c r="BV888" s="42"/>
      <c r="BW888" s="42"/>
      <c r="BX888" s="42"/>
      <c r="BY888" s="42"/>
      <c r="BZ888" s="42"/>
      <c r="CA888" s="42"/>
      <c r="CB888" s="42"/>
      <c r="CC888" s="42"/>
      <c r="CD888" s="42"/>
      <c r="CE888" s="42"/>
      <c r="CF888" s="42"/>
      <c r="CG888" s="42"/>
      <c r="CH888" s="42"/>
      <c r="CI888" s="42"/>
      <c r="CJ888" s="42"/>
      <c r="CK888" s="42"/>
      <c r="CL888" s="42"/>
      <c r="CM888" s="42"/>
      <c r="CN888" s="42"/>
      <c r="CO888" s="42"/>
      <c r="CP888" s="42"/>
      <c r="CQ888" s="42"/>
      <c r="CR888" s="42"/>
      <c r="CS888" s="42"/>
      <c r="CT888" s="42"/>
      <c r="CU888" s="42"/>
      <c r="CV888" s="42"/>
      <c r="CW888" s="42"/>
      <c r="CX888" s="42"/>
      <c r="CY888" s="42"/>
      <c r="CZ888" s="42"/>
      <c r="DA888" s="42"/>
      <c r="DB888" s="42"/>
      <c r="DC888" s="42"/>
      <c r="DD888" s="42"/>
      <c r="DE888" s="42"/>
      <c r="DF888" s="42"/>
      <c r="DG888" s="42"/>
      <c r="DH888" s="42"/>
      <c r="DI888" s="42"/>
      <c r="DJ888" s="42"/>
      <c r="DK888" s="42"/>
      <c r="DL888" s="42"/>
      <c r="DM888" s="42"/>
      <c r="DN888" s="42"/>
      <c r="DO888" s="42"/>
      <c r="DP888" s="42"/>
      <c r="DQ888" s="42"/>
      <c r="DR888" s="42"/>
      <c r="DS888" s="42"/>
      <c r="DT888" s="42"/>
      <c r="DU888" s="42"/>
      <c r="DV888" s="42"/>
      <c r="DW888" s="42"/>
      <c r="DX888" s="42"/>
      <c r="DY888" s="42"/>
      <c r="DZ888" s="42"/>
      <c r="EA888" s="42"/>
      <c r="EB888" s="42"/>
      <c r="EC888" s="42"/>
      <c r="ED888" s="42"/>
      <c r="EE888" s="42"/>
      <c r="EF888" s="42"/>
      <c r="EG888" s="42"/>
      <c r="EH888" s="42"/>
      <c r="EI888" s="42"/>
      <c r="EJ888" s="42"/>
      <c r="EK888" s="42"/>
      <c r="EL888" s="42"/>
      <c r="EM888" s="42"/>
      <c r="EN888" s="42"/>
      <c r="EO888" s="42"/>
      <c r="EP888" s="42"/>
      <c r="EQ888" s="42"/>
      <c r="ER888" s="42"/>
      <c r="ES888" s="42"/>
      <c r="ET888" s="42"/>
      <c r="EU888" s="42"/>
      <c r="EV888" s="42"/>
      <c r="EW888" s="42"/>
      <c r="EX888" s="42"/>
      <c r="EY888" s="42"/>
      <c r="EZ888" s="42"/>
      <c r="FA888" s="42"/>
      <c r="FB888" s="42"/>
      <c r="FC888" s="42"/>
      <c r="FD888" s="42"/>
      <c r="FE888" s="42"/>
      <c r="FF888" s="42"/>
      <c r="FG888" s="42"/>
      <c r="FH888" s="42"/>
    </row>
    <row r="889" spans="1:164" s="82" customFormat="1" ht="12.2" customHeight="1" x14ac:dyDescent="0.25">
      <c r="A889" s="82">
        <v>888</v>
      </c>
      <c r="B889" s="83">
        <f t="shared" si="14"/>
        <v>46127</v>
      </c>
      <c r="C889" s="88" t="s">
        <v>136</v>
      </c>
      <c r="D889" s="85">
        <v>1</v>
      </c>
      <c r="E889" s="90">
        <f>'BITÁCORA CALIDAD DE AGUA '!AY344</f>
        <v>0</v>
      </c>
      <c r="F889" s="90">
        <f>'BITÁCORA CALIDAD DE AGUA '!BB344</f>
        <v>0</v>
      </c>
      <c r="G889" s="90">
        <f>'BITÁCORA CALIDAD DE AGUA '!BE344</f>
        <v>0</v>
      </c>
      <c r="H889" s="90">
        <f>'BITÁCORA CALIDAD DE AGUA '!BH344</f>
        <v>0</v>
      </c>
      <c r="I889" s="90">
        <f>'BITÁCORA CALIDAD DE AGUA '!BK344</f>
        <v>0</v>
      </c>
      <c r="J889" s="90">
        <f>'BITÁCORA CALIDAD DE AGUA '!BN344</f>
        <v>0</v>
      </c>
      <c r="K889" s="90">
        <f>'BITÁCORA CALIDAD DE AGUA '!BQ344</f>
        <v>0</v>
      </c>
      <c r="L889" s="90">
        <f>'BITÁCORA CALIDAD DE AGUA '!BT344</f>
        <v>0</v>
      </c>
      <c r="M889" s="90">
        <f>'BITÁCORA CALIDAD DE AGUA '!BW344</f>
        <v>0</v>
      </c>
      <c r="N889" s="90">
        <f>'BITÁCORA CALIDAD DE AGUA '!BZ344</f>
        <v>0</v>
      </c>
      <c r="O889" s="90">
        <f>'BITÁCORA CALIDAD DE AGUA '!CC344</f>
        <v>0</v>
      </c>
      <c r="P889" s="84">
        <f>'BITÁCORA CALIDAD DE AGUA '!CF344</f>
        <v>0</v>
      </c>
      <c r="Q889" s="84">
        <f>'BITÁCORA CALIDAD DE AGUA '!CI344</f>
        <v>0</v>
      </c>
      <c r="R889" s="84">
        <f>'BITÁCORA CALIDAD DE AGUA '!CL344</f>
        <v>0</v>
      </c>
      <c r="S889" s="84">
        <f>'BITÁCORA CALIDAD DE AGUA '!CO344</f>
        <v>0</v>
      </c>
      <c r="T889" s="133"/>
      <c r="U889" s="133"/>
      <c r="V889" s="133"/>
      <c r="W889" s="84">
        <f>INDEX('Tabla datos 1'!E889:V889,MATCH(DASHBOARD!$B$96,'Tabla datos 1'!$E$1:$V$1,0))</f>
        <v>0</v>
      </c>
      <c r="X889" s="84">
        <f>INDEX('Tabla datos 1'!E889:V889,MATCH(DASHBOARD!$B$275,'Tabla datos 1'!$E$1:$V$1,0))</f>
        <v>0</v>
      </c>
      <c r="Y889" s="42"/>
      <c r="Z889" s="42"/>
      <c r="AA889" s="42"/>
      <c r="AB889" s="42"/>
      <c r="AC889" s="42"/>
      <c r="AD889" s="42"/>
      <c r="AE889" s="42"/>
      <c r="AF889" s="42"/>
      <c r="AG889" s="42"/>
      <c r="AH889" s="42"/>
      <c r="AI889" s="42"/>
      <c r="AJ889" s="42"/>
      <c r="AK889" s="42"/>
      <c r="AL889" s="42"/>
      <c r="AM889" s="42"/>
      <c r="AN889" s="42"/>
      <c r="AO889" s="42"/>
      <c r="AP889" s="42"/>
      <c r="AQ889" s="42"/>
      <c r="AR889" s="42"/>
      <c r="AS889" s="42"/>
      <c r="AT889" s="42"/>
      <c r="AU889" s="42"/>
      <c r="AV889" s="42"/>
      <c r="AW889" s="42"/>
      <c r="AX889" s="42"/>
      <c r="AY889" s="42"/>
      <c r="AZ889" s="42"/>
      <c r="BA889" s="42"/>
      <c r="BB889" s="42"/>
      <c r="BC889" s="42"/>
      <c r="BD889" s="42"/>
      <c r="BE889" s="42"/>
      <c r="BF889" s="42"/>
      <c r="BG889" s="42"/>
      <c r="BH889" s="42"/>
      <c r="BI889" s="42"/>
      <c r="BJ889" s="42"/>
      <c r="BK889" s="42"/>
      <c r="BL889" s="42"/>
      <c r="BM889" s="42"/>
      <c r="BN889" s="42"/>
      <c r="BO889" s="42"/>
      <c r="BP889" s="42"/>
      <c r="BQ889" s="42"/>
      <c r="BR889" s="42"/>
      <c r="BS889" s="42"/>
      <c r="BT889" s="42"/>
      <c r="BU889" s="42"/>
      <c r="BV889" s="42"/>
      <c r="BW889" s="42"/>
      <c r="BX889" s="42"/>
      <c r="BY889" s="42"/>
      <c r="BZ889" s="42"/>
      <c r="CA889" s="42"/>
      <c r="CB889" s="42"/>
      <c r="CC889" s="42"/>
      <c r="CD889" s="42"/>
      <c r="CE889" s="42"/>
      <c r="CF889" s="42"/>
      <c r="CG889" s="42"/>
      <c r="CH889" s="42"/>
      <c r="CI889" s="42"/>
      <c r="CJ889" s="42"/>
      <c r="CK889" s="42"/>
      <c r="CL889" s="42"/>
      <c r="CM889" s="42"/>
      <c r="CN889" s="42"/>
      <c r="CO889" s="42"/>
      <c r="CP889" s="42"/>
      <c r="CQ889" s="42"/>
      <c r="CR889" s="42"/>
      <c r="CS889" s="42"/>
      <c r="CT889" s="42"/>
      <c r="CU889" s="42"/>
      <c r="CV889" s="42"/>
      <c r="CW889" s="42"/>
      <c r="CX889" s="42"/>
      <c r="CY889" s="42"/>
      <c r="CZ889" s="42"/>
      <c r="DA889" s="42"/>
      <c r="DB889" s="42"/>
      <c r="DC889" s="42"/>
      <c r="DD889" s="42"/>
      <c r="DE889" s="42"/>
      <c r="DF889" s="42"/>
      <c r="DG889" s="42"/>
      <c r="DH889" s="42"/>
      <c r="DI889" s="42"/>
      <c r="DJ889" s="42"/>
      <c r="DK889" s="42"/>
      <c r="DL889" s="42"/>
      <c r="DM889" s="42"/>
      <c r="DN889" s="42"/>
      <c r="DO889" s="42"/>
      <c r="DP889" s="42"/>
      <c r="DQ889" s="42"/>
      <c r="DR889" s="42"/>
      <c r="DS889" s="42"/>
      <c r="DT889" s="42"/>
      <c r="DU889" s="42"/>
      <c r="DV889" s="42"/>
      <c r="DW889" s="42"/>
      <c r="DX889" s="42"/>
      <c r="DY889" s="42"/>
      <c r="DZ889" s="42"/>
      <c r="EA889" s="42"/>
      <c r="EB889" s="42"/>
      <c r="EC889" s="42"/>
      <c r="ED889" s="42"/>
      <c r="EE889" s="42"/>
      <c r="EF889" s="42"/>
      <c r="EG889" s="42"/>
      <c r="EH889" s="42"/>
      <c r="EI889" s="42"/>
      <c r="EJ889" s="42"/>
      <c r="EK889" s="42"/>
      <c r="EL889" s="42"/>
      <c r="EM889" s="42"/>
      <c r="EN889" s="42"/>
      <c r="EO889" s="42"/>
      <c r="EP889" s="42"/>
      <c r="EQ889" s="42"/>
      <c r="ER889" s="42"/>
      <c r="ES889" s="42"/>
      <c r="ET889" s="42"/>
      <c r="EU889" s="42"/>
      <c r="EV889" s="42"/>
      <c r="EW889" s="42"/>
      <c r="EX889" s="42"/>
      <c r="EY889" s="42"/>
      <c r="EZ889" s="42"/>
      <c r="FA889" s="42"/>
      <c r="FB889" s="42"/>
      <c r="FC889" s="42"/>
      <c r="FD889" s="42"/>
      <c r="FE889" s="42"/>
      <c r="FF889" s="42"/>
      <c r="FG889" s="42"/>
      <c r="FH889" s="42"/>
    </row>
    <row r="890" spans="1:164" s="82" customFormat="1" ht="12.2" customHeight="1" x14ac:dyDescent="0.25">
      <c r="A890" s="82">
        <v>889</v>
      </c>
      <c r="B890" s="83">
        <f t="shared" si="14"/>
        <v>46127</v>
      </c>
      <c r="C890" s="88" t="s">
        <v>137</v>
      </c>
      <c r="D890" s="85">
        <v>1</v>
      </c>
      <c r="E890" s="90">
        <f>'BITÁCORA CALIDAD DE AGUA '!AY345</f>
        <v>0</v>
      </c>
      <c r="F890" s="90">
        <f>'BITÁCORA CALIDAD DE AGUA '!BB345</f>
        <v>0</v>
      </c>
      <c r="G890" s="90">
        <f>'BITÁCORA CALIDAD DE AGUA '!BE345</f>
        <v>0</v>
      </c>
      <c r="H890" s="90">
        <f>'BITÁCORA CALIDAD DE AGUA '!BH345</f>
        <v>0</v>
      </c>
      <c r="I890" s="90">
        <f>'BITÁCORA CALIDAD DE AGUA '!BK345</f>
        <v>0</v>
      </c>
      <c r="J890" s="90">
        <f>'BITÁCORA CALIDAD DE AGUA '!BN345</f>
        <v>0</v>
      </c>
      <c r="K890" s="90">
        <f>'BITÁCORA CALIDAD DE AGUA '!BQ345</f>
        <v>0</v>
      </c>
      <c r="L890" s="90">
        <f>'BITÁCORA CALIDAD DE AGUA '!BT345</f>
        <v>0</v>
      </c>
      <c r="M890" s="90">
        <f>'BITÁCORA CALIDAD DE AGUA '!BW345</f>
        <v>0</v>
      </c>
      <c r="N890" s="90">
        <f>'BITÁCORA CALIDAD DE AGUA '!BZ345</f>
        <v>0</v>
      </c>
      <c r="O890" s="90">
        <f>'BITÁCORA CALIDAD DE AGUA '!CC345</f>
        <v>0</v>
      </c>
      <c r="P890" s="84">
        <f>'BITÁCORA CALIDAD DE AGUA '!CF345</f>
        <v>0</v>
      </c>
      <c r="Q890" s="84">
        <f>'BITÁCORA CALIDAD DE AGUA '!CI345</f>
        <v>0</v>
      </c>
      <c r="R890" s="84">
        <f>'BITÁCORA CALIDAD DE AGUA '!CL345</f>
        <v>0</v>
      </c>
      <c r="S890" s="84">
        <f>'BITÁCORA CALIDAD DE AGUA '!CO345</f>
        <v>0</v>
      </c>
      <c r="T890" s="133"/>
      <c r="U890" s="133"/>
      <c r="V890" s="133"/>
      <c r="W890" s="84">
        <f>INDEX('Tabla datos 1'!E890:V890,MATCH(DASHBOARD!$B$96,'Tabla datos 1'!$E$1:$V$1,0))</f>
        <v>0</v>
      </c>
      <c r="X890" s="84">
        <f>INDEX('Tabla datos 1'!E890:V890,MATCH(DASHBOARD!$B$275,'Tabla datos 1'!$E$1:$V$1,0))</f>
        <v>0</v>
      </c>
      <c r="Y890" s="42"/>
      <c r="Z890" s="42"/>
      <c r="AA890" s="42"/>
      <c r="AB890" s="42"/>
      <c r="AC890" s="42"/>
      <c r="AD890" s="42"/>
      <c r="AE890" s="42"/>
      <c r="AF890" s="42"/>
      <c r="AG890" s="42"/>
      <c r="AH890" s="42"/>
      <c r="AI890" s="42"/>
      <c r="AJ890" s="42"/>
      <c r="AK890" s="42"/>
      <c r="AL890" s="42"/>
      <c r="AM890" s="42"/>
      <c r="AN890" s="42"/>
      <c r="AO890" s="42"/>
      <c r="AP890" s="42"/>
      <c r="AQ890" s="42"/>
      <c r="AR890" s="42"/>
      <c r="AS890" s="42"/>
      <c r="AT890" s="42"/>
      <c r="AU890" s="42"/>
      <c r="AV890" s="42"/>
      <c r="AW890" s="42"/>
      <c r="AX890" s="42"/>
      <c r="AY890" s="42"/>
      <c r="AZ890" s="42"/>
      <c r="BA890" s="42"/>
      <c r="BB890" s="42"/>
      <c r="BC890" s="42"/>
      <c r="BD890" s="42"/>
      <c r="BE890" s="42"/>
      <c r="BF890" s="42"/>
      <c r="BG890" s="42"/>
      <c r="BH890" s="42"/>
      <c r="BI890" s="42"/>
      <c r="BJ890" s="42"/>
      <c r="BK890" s="42"/>
      <c r="BL890" s="42"/>
      <c r="BM890" s="42"/>
      <c r="BN890" s="42"/>
      <c r="BO890" s="42"/>
      <c r="BP890" s="42"/>
      <c r="BQ890" s="42"/>
      <c r="BR890" s="42"/>
      <c r="BS890" s="42"/>
      <c r="BT890" s="42"/>
      <c r="BU890" s="42"/>
      <c r="BV890" s="42"/>
      <c r="BW890" s="42"/>
      <c r="BX890" s="42"/>
      <c r="BY890" s="42"/>
      <c r="BZ890" s="42"/>
      <c r="CA890" s="42"/>
      <c r="CB890" s="42"/>
      <c r="CC890" s="42"/>
      <c r="CD890" s="42"/>
      <c r="CE890" s="42"/>
      <c r="CF890" s="42"/>
      <c r="CG890" s="42"/>
      <c r="CH890" s="42"/>
      <c r="CI890" s="42"/>
      <c r="CJ890" s="42"/>
      <c r="CK890" s="42"/>
      <c r="CL890" s="42"/>
      <c r="CM890" s="42"/>
      <c r="CN890" s="42"/>
      <c r="CO890" s="42"/>
      <c r="CP890" s="42"/>
      <c r="CQ890" s="42"/>
      <c r="CR890" s="42"/>
      <c r="CS890" s="42"/>
      <c r="CT890" s="42"/>
      <c r="CU890" s="42"/>
      <c r="CV890" s="42"/>
      <c r="CW890" s="42"/>
      <c r="CX890" s="42"/>
      <c r="CY890" s="42"/>
      <c r="CZ890" s="42"/>
      <c r="DA890" s="42"/>
      <c r="DB890" s="42"/>
      <c r="DC890" s="42"/>
      <c r="DD890" s="42"/>
      <c r="DE890" s="42"/>
      <c r="DF890" s="42"/>
      <c r="DG890" s="42"/>
      <c r="DH890" s="42"/>
      <c r="DI890" s="42"/>
      <c r="DJ890" s="42"/>
      <c r="DK890" s="42"/>
      <c r="DL890" s="42"/>
      <c r="DM890" s="42"/>
      <c r="DN890" s="42"/>
      <c r="DO890" s="42"/>
      <c r="DP890" s="42"/>
      <c r="DQ890" s="42"/>
      <c r="DR890" s="42"/>
      <c r="DS890" s="42"/>
      <c r="DT890" s="42"/>
      <c r="DU890" s="42"/>
      <c r="DV890" s="42"/>
      <c r="DW890" s="42"/>
      <c r="DX890" s="42"/>
      <c r="DY890" s="42"/>
      <c r="DZ890" s="42"/>
      <c r="EA890" s="42"/>
      <c r="EB890" s="42"/>
      <c r="EC890" s="42"/>
      <c r="ED890" s="42"/>
      <c r="EE890" s="42"/>
      <c r="EF890" s="42"/>
      <c r="EG890" s="42"/>
      <c r="EH890" s="42"/>
      <c r="EI890" s="42"/>
      <c r="EJ890" s="42"/>
      <c r="EK890" s="42"/>
      <c r="EL890" s="42"/>
      <c r="EM890" s="42"/>
      <c r="EN890" s="42"/>
      <c r="EO890" s="42"/>
      <c r="EP890" s="42"/>
      <c r="EQ890" s="42"/>
      <c r="ER890" s="42"/>
      <c r="ES890" s="42"/>
      <c r="ET890" s="42"/>
      <c r="EU890" s="42"/>
      <c r="EV890" s="42"/>
      <c r="EW890" s="42"/>
      <c r="EX890" s="42"/>
      <c r="EY890" s="42"/>
      <c r="EZ890" s="42"/>
      <c r="FA890" s="42"/>
      <c r="FB890" s="42"/>
      <c r="FC890" s="42"/>
      <c r="FD890" s="42"/>
      <c r="FE890" s="42"/>
      <c r="FF890" s="42"/>
      <c r="FG890" s="42"/>
      <c r="FH890" s="42"/>
    </row>
    <row r="891" spans="1:164" s="82" customFormat="1" ht="12.2" customHeight="1" x14ac:dyDescent="0.25">
      <c r="A891" s="82">
        <v>890</v>
      </c>
      <c r="B891" s="83">
        <f t="shared" si="14"/>
        <v>46127</v>
      </c>
      <c r="C891" s="88" t="s">
        <v>138</v>
      </c>
      <c r="D891" s="85">
        <v>1</v>
      </c>
      <c r="E891" s="90">
        <f>'BITÁCORA CALIDAD DE AGUA '!AY346</f>
        <v>0</v>
      </c>
      <c r="F891" s="90">
        <f>'BITÁCORA CALIDAD DE AGUA '!BB346</f>
        <v>0</v>
      </c>
      <c r="G891" s="90">
        <f>'BITÁCORA CALIDAD DE AGUA '!BE346</f>
        <v>0</v>
      </c>
      <c r="H891" s="90">
        <f>'BITÁCORA CALIDAD DE AGUA '!BH346</f>
        <v>0</v>
      </c>
      <c r="I891" s="90">
        <f>'BITÁCORA CALIDAD DE AGUA '!BK346</f>
        <v>0</v>
      </c>
      <c r="J891" s="90">
        <f>'BITÁCORA CALIDAD DE AGUA '!BN346</f>
        <v>0</v>
      </c>
      <c r="K891" s="90">
        <f>'BITÁCORA CALIDAD DE AGUA '!BQ346</f>
        <v>0</v>
      </c>
      <c r="L891" s="90">
        <f>'BITÁCORA CALIDAD DE AGUA '!BT346</f>
        <v>0</v>
      </c>
      <c r="M891" s="90">
        <f>'BITÁCORA CALIDAD DE AGUA '!BW346</f>
        <v>0</v>
      </c>
      <c r="N891" s="90">
        <f>'BITÁCORA CALIDAD DE AGUA '!BZ346</f>
        <v>0</v>
      </c>
      <c r="O891" s="90">
        <f>'BITÁCORA CALIDAD DE AGUA '!CC346</f>
        <v>0</v>
      </c>
      <c r="P891" s="84">
        <f>'BITÁCORA CALIDAD DE AGUA '!CF346</f>
        <v>0</v>
      </c>
      <c r="Q891" s="84">
        <f>'BITÁCORA CALIDAD DE AGUA '!CI346</f>
        <v>0</v>
      </c>
      <c r="R891" s="84">
        <f>'BITÁCORA CALIDAD DE AGUA '!CL346</f>
        <v>0</v>
      </c>
      <c r="S891" s="84">
        <f>'BITÁCORA CALIDAD DE AGUA '!CO346</f>
        <v>0</v>
      </c>
      <c r="T891" s="133"/>
      <c r="U891" s="133"/>
      <c r="V891" s="133"/>
      <c r="W891" s="84">
        <f>INDEX('Tabla datos 1'!E891:V891,MATCH(DASHBOARD!$B$96,'Tabla datos 1'!$E$1:$V$1,0))</f>
        <v>0</v>
      </c>
      <c r="X891" s="84">
        <f>INDEX('Tabla datos 1'!E891:V891,MATCH(DASHBOARD!$B$275,'Tabla datos 1'!$E$1:$V$1,0))</f>
        <v>0</v>
      </c>
      <c r="Y891" s="42"/>
      <c r="Z891" s="42"/>
      <c r="AA891" s="42"/>
      <c r="AB891" s="42"/>
      <c r="AC891" s="42"/>
      <c r="AD891" s="42"/>
      <c r="AE891" s="42"/>
      <c r="AF891" s="42"/>
      <c r="AG891" s="42"/>
      <c r="AH891" s="42"/>
      <c r="AI891" s="42"/>
      <c r="AJ891" s="42"/>
      <c r="AK891" s="42"/>
      <c r="AL891" s="42"/>
      <c r="AM891" s="42"/>
      <c r="AN891" s="42"/>
      <c r="AO891" s="42"/>
      <c r="AP891" s="42"/>
      <c r="AQ891" s="42"/>
      <c r="AR891" s="42"/>
      <c r="AS891" s="42"/>
      <c r="AT891" s="42"/>
      <c r="AU891" s="42"/>
      <c r="AV891" s="42"/>
      <c r="AW891" s="42"/>
      <c r="AX891" s="42"/>
      <c r="AY891" s="42"/>
      <c r="AZ891" s="42"/>
      <c r="BA891" s="42"/>
      <c r="BB891" s="42"/>
      <c r="BC891" s="42"/>
      <c r="BD891" s="42"/>
      <c r="BE891" s="42"/>
      <c r="BF891" s="42"/>
      <c r="BG891" s="42"/>
      <c r="BH891" s="42"/>
      <c r="BI891" s="42"/>
      <c r="BJ891" s="42"/>
      <c r="BK891" s="42"/>
      <c r="BL891" s="42"/>
      <c r="BM891" s="42"/>
      <c r="BN891" s="42"/>
      <c r="BO891" s="42"/>
      <c r="BP891" s="42"/>
      <c r="BQ891" s="42"/>
      <c r="BR891" s="42"/>
      <c r="BS891" s="42"/>
      <c r="BT891" s="42"/>
      <c r="BU891" s="42"/>
      <c r="BV891" s="42"/>
      <c r="BW891" s="42"/>
      <c r="BX891" s="42"/>
      <c r="BY891" s="42"/>
      <c r="BZ891" s="42"/>
      <c r="CA891" s="42"/>
      <c r="CB891" s="42"/>
      <c r="CC891" s="42"/>
      <c r="CD891" s="42"/>
      <c r="CE891" s="42"/>
      <c r="CF891" s="42"/>
      <c r="CG891" s="42"/>
      <c r="CH891" s="42"/>
      <c r="CI891" s="42"/>
      <c r="CJ891" s="42"/>
      <c r="CK891" s="42"/>
      <c r="CL891" s="42"/>
      <c r="CM891" s="42"/>
      <c r="CN891" s="42"/>
      <c r="CO891" s="42"/>
      <c r="CP891" s="42"/>
      <c r="CQ891" s="42"/>
      <c r="CR891" s="42"/>
      <c r="CS891" s="42"/>
      <c r="CT891" s="42"/>
      <c r="CU891" s="42"/>
      <c r="CV891" s="42"/>
      <c r="CW891" s="42"/>
      <c r="CX891" s="42"/>
      <c r="CY891" s="42"/>
      <c r="CZ891" s="42"/>
      <c r="DA891" s="42"/>
      <c r="DB891" s="42"/>
      <c r="DC891" s="42"/>
      <c r="DD891" s="42"/>
      <c r="DE891" s="42"/>
      <c r="DF891" s="42"/>
      <c r="DG891" s="42"/>
      <c r="DH891" s="42"/>
      <c r="DI891" s="42"/>
      <c r="DJ891" s="42"/>
      <c r="DK891" s="42"/>
      <c r="DL891" s="42"/>
      <c r="DM891" s="42"/>
      <c r="DN891" s="42"/>
      <c r="DO891" s="42"/>
      <c r="DP891" s="42"/>
      <c r="DQ891" s="42"/>
      <c r="DR891" s="42"/>
      <c r="DS891" s="42"/>
      <c r="DT891" s="42"/>
      <c r="DU891" s="42"/>
      <c r="DV891" s="42"/>
      <c r="DW891" s="42"/>
      <c r="DX891" s="42"/>
      <c r="DY891" s="42"/>
      <c r="DZ891" s="42"/>
      <c r="EA891" s="42"/>
      <c r="EB891" s="42"/>
      <c r="EC891" s="42"/>
      <c r="ED891" s="42"/>
      <c r="EE891" s="42"/>
      <c r="EF891" s="42"/>
      <c r="EG891" s="42"/>
      <c r="EH891" s="42"/>
      <c r="EI891" s="42"/>
      <c r="EJ891" s="42"/>
      <c r="EK891" s="42"/>
      <c r="EL891" s="42"/>
      <c r="EM891" s="42"/>
      <c r="EN891" s="42"/>
      <c r="EO891" s="42"/>
      <c r="EP891" s="42"/>
      <c r="EQ891" s="42"/>
      <c r="ER891" s="42"/>
      <c r="ES891" s="42"/>
      <c r="ET891" s="42"/>
      <c r="EU891" s="42"/>
      <c r="EV891" s="42"/>
      <c r="EW891" s="42"/>
      <c r="EX891" s="42"/>
      <c r="EY891" s="42"/>
      <c r="EZ891" s="42"/>
      <c r="FA891" s="42"/>
      <c r="FB891" s="42"/>
      <c r="FC891" s="42"/>
      <c r="FD891" s="42"/>
      <c r="FE891" s="42"/>
      <c r="FF891" s="42"/>
      <c r="FG891" s="42"/>
      <c r="FH891" s="42"/>
    </row>
    <row r="892" spans="1:164" s="82" customFormat="1" ht="12.2" customHeight="1" x14ac:dyDescent="0.25">
      <c r="A892" s="82">
        <v>891</v>
      </c>
      <c r="B892" s="83">
        <f t="shared" si="14"/>
        <v>46127</v>
      </c>
      <c r="C892" s="88" t="s">
        <v>139</v>
      </c>
      <c r="D892" s="85">
        <v>1</v>
      </c>
      <c r="E892" s="90">
        <f>'BITÁCORA CALIDAD DE AGUA '!AY347</f>
        <v>0</v>
      </c>
      <c r="F892" s="90">
        <f>'BITÁCORA CALIDAD DE AGUA '!BB347</f>
        <v>0</v>
      </c>
      <c r="G892" s="90">
        <f>'BITÁCORA CALIDAD DE AGUA '!BE347</f>
        <v>0</v>
      </c>
      <c r="H892" s="90">
        <f>'BITÁCORA CALIDAD DE AGUA '!BH347</f>
        <v>0</v>
      </c>
      <c r="I892" s="90">
        <f>'BITÁCORA CALIDAD DE AGUA '!BK347</f>
        <v>0</v>
      </c>
      <c r="J892" s="90">
        <f>'BITÁCORA CALIDAD DE AGUA '!BN347</f>
        <v>0</v>
      </c>
      <c r="K892" s="90">
        <f>'BITÁCORA CALIDAD DE AGUA '!BQ347</f>
        <v>0</v>
      </c>
      <c r="L892" s="90">
        <f>'BITÁCORA CALIDAD DE AGUA '!BT347</f>
        <v>0</v>
      </c>
      <c r="M892" s="90">
        <f>'BITÁCORA CALIDAD DE AGUA '!BW347</f>
        <v>0</v>
      </c>
      <c r="N892" s="90">
        <f>'BITÁCORA CALIDAD DE AGUA '!BZ347</f>
        <v>0</v>
      </c>
      <c r="O892" s="90">
        <f>'BITÁCORA CALIDAD DE AGUA '!CC347</f>
        <v>0</v>
      </c>
      <c r="P892" s="84">
        <f>'BITÁCORA CALIDAD DE AGUA '!CF347</f>
        <v>0</v>
      </c>
      <c r="Q892" s="84">
        <f>'BITÁCORA CALIDAD DE AGUA '!CI347</f>
        <v>0</v>
      </c>
      <c r="R892" s="84">
        <f>'BITÁCORA CALIDAD DE AGUA '!CL347</f>
        <v>0</v>
      </c>
      <c r="S892" s="84">
        <f>'BITÁCORA CALIDAD DE AGUA '!CO347</f>
        <v>0</v>
      </c>
      <c r="T892" s="133"/>
      <c r="U892" s="133"/>
      <c r="V892" s="133"/>
      <c r="W892" s="84">
        <f>INDEX('Tabla datos 1'!E892:V892,MATCH(DASHBOARD!$B$96,'Tabla datos 1'!$E$1:$V$1,0))</f>
        <v>0</v>
      </c>
      <c r="X892" s="84">
        <f>INDEX('Tabla datos 1'!E892:V892,MATCH(DASHBOARD!$B$275,'Tabla datos 1'!$E$1:$V$1,0))</f>
        <v>0</v>
      </c>
      <c r="Y892" s="42"/>
      <c r="Z892" s="42"/>
      <c r="AA892" s="42"/>
      <c r="AB892" s="42"/>
      <c r="AC892" s="42"/>
      <c r="AD892" s="42"/>
      <c r="AE892" s="42"/>
      <c r="AF892" s="42"/>
      <c r="AG892" s="42"/>
      <c r="AH892" s="42"/>
      <c r="AI892" s="42"/>
      <c r="AJ892" s="42"/>
      <c r="AK892" s="42"/>
      <c r="AL892" s="42"/>
      <c r="AM892" s="42"/>
      <c r="AN892" s="42"/>
      <c r="AO892" s="42"/>
      <c r="AP892" s="42"/>
      <c r="AQ892" s="42"/>
      <c r="AR892" s="42"/>
      <c r="AS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  <c r="BK892" s="42"/>
      <c r="BL892" s="42"/>
      <c r="BM892" s="42"/>
      <c r="BN892" s="42"/>
      <c r="BO892" s="42"/>
      <c r="BP892" s="42"/>
      <c r="BQ892" s="42"/>
      <c r="BR892" s="42"/>
      <c r="BS892" s="42"/>
      <c r="BT892" s="42"/>
      <c r="BU892" s="42"/>
      <c r="BV892" s="42"/>
      <c r="BW892" s="42"/>
      <c r="BX892" s="42"/>
      <c r="BY892" s="42"/>
      <c r="BZ892" s="42"/>
      <c r="CA892" s="42"/>
      <c r="CB892" s="42"/>
      <c r="CC892" s="42"/>
      <c r="CD892" s="42"/>
      <c r="CE892" s="42"/>
      <c r="CF892" s="42"/>
      <c r="CG892" s="42"/>
      <c r="CH892" s="42"/>
      <c r="CI892" s="42"/>
      <c r="CJ892" s="42"/>
      <c r="CK892" s="42"/>
      <c r="CL892" s="42"/>
      <c r="CM892" s="42"/>
      <c r="CN892" s="42"/>
      <c r="CO892" s="42"/>
      <c r="CP892" s="42"/>
      <c r="CQ892" s="42"/>
      <c r="CR892" s="42"/>
      <c r="CS892" s="42"/>
      <c r="CT892" s="42"/>
      <c r="CU892" s="42"/>
      <c r="CV892" s="42"/>
      <c r="CW892" s="42"/>
      <c r="CX892" s="42"/>
      <c r="CY892" s="42"/>
      <c r="CZ892" s="42"/>
      <c r="DA892" s="42"/>
      <c r="DB892" s="42"/>
      <c r="DC892" s="42"/>
      <c r="DD892" s="42"/>
      <c r="DE892" s="42"/>
      <c r="DF892" s="42"/>
      <c r="DG892" s="42"/>
      <c r="DH892" s="42"/>
      <c r="DI892" s="42"/>
      <c r="DJ892" s="42"/>
      <c r="DK892" s="42"/>
      <c r="DL892" s="42"/>
      <c r="DM892" s="42"/>
      <c r="DN892" s="42"/>
      <c r="DO892" s="42"/>
      <c r="DP892" s="42"/>
      <c r="DQ892" s="42"/>
      <c r="DR892" s="42"/>
      <c r="DS892" s="42"/>
      <c r="DT892" s="42"/>
      <c r="DU892" s="42"/>
      <c r="DV892" s="42"/>
      <c r="DW892" s="42"/>
      <c r="DX892" s="42"/>
      <c r="DY892" s="42"/>
      <c r="DZ892" s="42"/>
      <c r="EA892" s="42"/>
      <c r="EB892" s="42"/>
      <c r="EC892" s="42"/>
      <c r="ED892" s="42"/>
      <c r="EE892" s="42"/>
      <c r="EF892" s="42"/>
      <c r="EG892" s="42"/>
      <c r="EH892" s="42"/>
      <c r="EI892" s="42"/>
      <c r="EJ892" s="42"/>
      <c r="EK892" s="42"/>
      <c r="EL892" s="42"/>
      <c r="EM892" s="42"/>
      <c r="EN892" s="42"/>
      <c r="EO892" s="42"/>
      <c r="EP892" s="42"/>
      <c r="EQ892" s="42"/>
      <c r="ER892" s="42"/>
      <c r="ES892" s="42"/>
      <c r="ET892" s="42"/>
      <c r="EU892" s="42"/>
      <c r="EV892" s="42"/>
      <c r="EW892" s="42"/>
      <c r="EX892" s="42"/>
      <c r="EY892" s="42"/>
      <c r="EZ892" s="42"/>
      <c r="FA892" s="42"/>
      <c r="FB892" s="42"/>
      <c r="FC892" s="42"/>
      <c r="FD892" s="42"/>
      <c r="FE892" s="42"/>
      <c r="FF892" s="42"/>
      <c r="FG892" s="42"/>
      <c r="FH892" s="42"/>
    </row>
    <row r="893" spans="1:164" s="82" customFormat="1" ht="12.2" customHeight="1" x14ac:dyDescent="0.25">
      <c r="A893" s="82">
        <v>892</v>
      </c>
      <c r="B893" s="83">
        <f t="shared" si="14"/>
        <v>46127</v>
      </c>
      <c r="C893" s="88" t="s">
        <v>140</v>
      </c>
      <c r="D893" s="85">
        <v>1</v>
      </c>
      <c r="E893" s="90">
        <f>'BITÁCORA CALIDAD DE AGUA '!AY348</f>
        <v>0</v>
      </c>
      <c r="F893" s="90">
        <f>'BITÁCORA CALIDAD DE AGUA '!BB348</f>
        <v>0</v>
      </c>
      <c r="G893" s="90">
        <f>'BITÁCORA CALIDAD DE AGUA '!BE348</f>
        <v>0</v>
      </c>
      <c r="H893" s="90">
        <f>'BITÁCORA CALIDAD DE AGUA '!BH348</f>
        <v>0</v>
      </c>
      <c r="I893" s="90">
        <f>'BITÁCORA CALIDAD DE AGUA '!BK348</f>
        <v>0</v>
      </c>
      <c r="J893" s="90">
        <f>'BITÁCORA CALIDAD DE AGUA '!BN348</f>
        <v>0</v>
      </c>
      <c r="K893" s="90">
        <f>'BITÁCORA CALIDAD DE AGUA '!BQ348</f>
        <v>0</v>
      </c>
      <c r="L893" s="90">
        <f>'BITÁCORA CALIDAD DE AGUA '!BT348</f>
        <v>0</v>
      </c>
      <c r="M893" s="90">
        <f>'BITÁCORA CALIDAD DE AGUA '!BW348</f>
        <v>0</v>
      </c>
      <c r="N893" s="90">
        <f>'BITÁCORA CALIDAD DE AGUA '!BZ348</f>
        <v>0</v>
      </c>
      <c r="O893" s="90">
        <f>'BITÁCORA CALIDAD DE AGUA '!CC348</f>
        <v>0</v>
      </c>
      <c r="P893" s="84">
        <f>'BITÁCORA CALIDAD DE AGUA '!CF348</f>
        <v>0</v>
      </c>
      <c r="Q893" s="84">
        <f>'BITÁCORA CALIDAD DE AGUA '!CI348</f>
        <v>0</v>
      </c>
      <c r="R893" s="84">
        <f>'BITÁCORA CALIDAD DE AGUA '!CL348</f>
        <v>0</v>
      </c>
      <c r="S893" s="84">
        <f>'BITÁCORA CALIDAD DE AGUA '!CO348</f>
        <v>0</v>
      </c>
      <c r="T893" s="133"/>
      <c r="U893" s="133"/>
      <c r="V893" s="133"/>
      <c r="W893" s="84">
        <f>INDEX('Tabla datos 1'!E893:V893,MATCH(DASHBOARD!$B$96,'Tabla datos 1'!$E$1:$V$1,0))</f>
        <v>0</v>
      </c>
      <c r="X893" s="84">
        <f>INDEX('Tabla datos 1'!E893:V893,MATCH(DASHBOARD!$B$275,'Tabla datos 1'!$E$1:$V$1,0))</f>
        <v>0</v>
      </c>
      <c r="Y893" s="42"/>
      <c r="Z893" s="42"/>
      <c r="AA893" s="42"/>
      <c r="AB893" s="42"/>
      <c r="AC893" s="42"/>
      <c r="AD893" s="42"/>
      <c r="AE893" s="42"/>
      <c r="AF893" s="42"/>
      <c r="AG893" s="42"/>
      <c r="AH893" s="42"/>
      <c r="AI893" s="42"/>
      <c r="AJ893" s="42"/>
      <c r="AK893" s="42"/>
      <c r="AL893" s="42"/>
      <c r="AM893" s="42"/>
      <c r="AN893" s="42"/>
      <c r="AO893" s="42"/>
      <c r="AP893" s="42"/>
      <c r="AQ893" s="42"/>
      <c r="AR893" s="42"/>
      <c r="AS893" s="42"/>
      <c r="AT893" s="42"/>
      <c r="AU893" s="42"/>
      <c r="AV893" s="42"/>
      <c r="AW893" s="42"/>
      <c r="AX893" s="42"/>
      <c r="AY893" s="42"/>
      <c r="AZ893" s="42"/>
      <c r="BA893" s="42"/>
      <c r="BB893" s="42"/>
      <c r="BC893" s="42"/>
      <c r="BD893" s="42"/>
      <c r="BE893" s="42"/>
      <c r="BF893" s="42"/>
      <c r="BG893" s="42"/>
      <c r="BH893" s="42"/>
      <c r="BI893" s="42"/>
      <c r="BJ893" s="42"/>
      <c r="BK893" s="42"/>
      <c r="BL893" s="42"/>
      <c r="BM893" s="42"/>
      <c r="BN893" s="42"/>
      <c r="BO893" s="42"/>
      <c r="BP893" s="42"/>
      <c r="BQ893" s="42"/>
      <c r="BR893" s="42"/>
      <c r="BS893" s="42"/>
      <c r="BT893" s="42"/>
      <c r="BU893" s="42"/>
      <c r="BV893" s="42"/>
      <c r="BW893" s="42"/>
      <c r="BX893" s="42"/>
      <c r="BY893" s="42"/>
      <c r="BZ893" s="42"/>
      <c r="CA893" s="42"/>
      <c r="CB893" s="42"/>
      <c r="CC893" s="42"/>
      <c r="CD893" s="42"/>
      <c r="CE893" s="42"/>
      <c r="CF893" s="42"/>
      <c r="CG893" s="42"/>
      <c r="CH893" s="42"/>
      <c r="CI893" s="42"/>
      <c r="CJ893" s="42"/>
      <c r="CK893" s="42"/>
      <c r="CL893" s="42"/>
      <c r="CM893" s="42"/>
      <c r="CN893" s="42"/>
      <c r="CO893" s="42"/>
      <c r="CP893" s="42"/>
      <c r="CQ893" s="42"/>
      <c r="CR893" s="42"/>
      <c r="CS893" s="42"/>
      <c r="CT893" s="42"/>
      <c r="CU893" s="42"/>
      <c r="CV893" s="42"/>
      <c r="CW893" s="42"/>
      <c r="CX893" s="42"/>
      <c r="CY893" s="42"/>
      <c r="CZ893" s="42"/>
      <c r="DA893" s="42"/>
      <c r="DB893" s="42"/>
      <c r="DC893" s="42"/>
      <c r="DD893" s="42"/>
      <c r="DE893" s="42"/>
      <c r="DF893" s="42"/>
      <c r="DG893" s="42"/>
      <c r="DH893" s="42"/>
      <c r="DI893" s="42"/>
      <c r="DJ893" s="42"/>
      <c r="DK893" s="42"/>
      <c r="DL893" s="42"/>
      <c r="DM893" s="42"/>
      <c r="DN893" s="42"/>
      <c r="DO893" s="42"/>
      <c r="DP893" s="42"/>
      <c r="DQ893" s="42"/>
      <c r="DR893" s="42"/>
      <c r="DS893" s="42"/>
      <c r="DT893" s="42"/>
      <c r="DU893" s="42"/>
      <c r="DV893" s="42"/>
      <c r="DW893" s="42"/>
      <c r="DX893" s="42"/>
      <c r="DY893" s="42"/>
      <c r="DZ893" s="42"/>
      <c r="EA893" s="42"/>
      <c r="EB893" s="42"/>
      <c r="EC893" s="42"/>
      <c r="ED893" s="42"/>
      <c r="EE893" s="42"/>
      <c r="EF893" s="42"/>
      <c r="EG893" s="42"/>
      <c r="EH893" s="42"/>
      <c r="EI893" s="42"/>
      <c r="EJ893" s="42"/>
      <c r="EK893" s="42"/>
      <c r="EL893" s="42"/>
      <c r="EM893" s="42"/>
      <c r="EN893" s="42"/>
      <c r="EO893" s="42"/>
      <c r="EP893" s="42"/>
      <c r="EQ893" s="42"/>
      <c r="ER893" s="42"/>
      <c r="ES893" s="42"/>
      <c r="ET893" s="42"/>
      <c r="EU893" s="42"/>
      <c r="EV893" s="42"/>
      <c r="EW893" s="42"/>
      <c r="EX893" s="42"/>
      <c r="EY893" s="42"/>
      <c r="EZ893" s="42"/>
      <c r="FA893" s="42"/>
      <c r="FB893" s="42"/>
      <c r="FC893" s="42"/>
      <c r="FD893" s="42"/>
      <c r="FE893" s="42"/>
      <c r="FF893" s="42"/>
      <c r="FG893" s="42"/>
      <c r="FH893" s="42"/>
    </row>
    <row r="894" spans="1:164" s="82" customFormat="1" ht="12.2" customHeight="1" x14ac:dyDescent="0.25">
      <c r="A894" s="82">
        <v>893</v>
      </c>
      <c r="B894" s="83">
        <f t="shared" si="14"/>
        <v>46127</v>
      </c>
      <c r="C894" s="88" t="s">
        <v>141</v>
      </c>
      <c r="D894" s="85">
        <v>1</v>
      </c>
      <c r="E894" s="90">
        <f>'BITÁCORA CALIDAD DE AGUA '!AY349</f>
        <v>0</v>
      </c>
      <c r="F894" s="90">
        <f>'BITÁCORA CALIDAD DE AGUA '!BB349</f>
        <v>0</v>
      </c>
      <c r="G894" s="90">
        <f>'BITÁCORA CALIDAD DE AGUA '!BE349</f>
        <v>0</v>
      </c>
      <c r="H894" s="90">
        <f>'BITÁCORA CALIDAD DE AGUA '!BH349</f>
        <v>0</v>
      </c>
      <c r="I894" s="90">
        <f>'BITÁCORA CALIDAD DE AGUA '!BK349</f>
        <v>0</v>
      </c>
      <c r="J894" s="90">
        <f>'BITÁCORA CALIDAD DE AGUA '!BN349</f>
        <v>0</v>
      </c>
      <c r="K894" s="90">
        <f>'BITÁCORA CALIDAD DE AGUA '!BQ349</f>
        <v>0</v>
      </c>
      <c r="L894" s="90">
        <f>'BITÁCORA CALIDAD DE AGUA '!BT349</f>
        <v>0</v>
      </c>
      <c r="M894" s="90">
        <f>'BITÁCORA CALIDAD DE AGUA '!BW349</f>
        <v>0</v>
      </c>
      <c r="N894" s="90">
        <f>'BITÁCORA CALIDAD DE AGUA '!BZ349</f>
        <v>0</v>
      </c>
      <c r="O894" s="90">
        <f>'BITÁCORA CALIDAD DE AGUA '!CC349</f>
        <v>0</v>
      </c>
      <c r="P894" s="84">
        <f>'BITÁCORA CALIDAD DE AGUA '!CF349</f>
        <v>0</v>
      </c>
      <c r="Q894" s="84">
        <f>'BITÁCORA CALIDAD DE AGUA '!CI349</f>
        <v>0</v>
      </c>
      <c r="R894" s="84">
        <f>'BITÁCORA CALIDAD DE AGUA '!CL349</f>
        <v>0</v>
      </c>
      <c r="S894" s="84">
        <f>'BITÁCORA CALIDAD DE AGUA '!CO349</f>
        <v>0</v>
      </c>
      <c r="T894" s="133"/>
      <c r="U894" s="133"/>
      <c r="V894" s="133"/>
      <c r="W894" s="84">
        <f>INDEX('Tabla datos 1'!E894:V894,MATCH(DASHBOARD!$B$96,'Tabla datos 1'!$E$1:$V$1,0))</f>
        <v>0</v>
      </c>
      <c r="X894" s="84">
        <f>INDEX('Tabla datos 1'!E894:V894,MATCH(DASHBOARD!$B$275,'Tabla datos 1'!$E$1:$V$1,0))</f>
        <v>0</v>
      </c>
      <c r="Y894" s="42"/>
      <c r="Z894" s="42"/>
      <c r="AA894" s="42"/>
      <c r="AB894" s="42"/>
      <c r="AC894" s="42"/>
      <c r="AD894" s="42"/>
      <c r="AE894" s="42"/>
      <c r="AF894" s="42"/>
      <c r="AG894" s="42"/>
      <c r="AH894" s="42"/>
      <c r="AI894" s="42"/>
      <c r="AJ894" s="42"/>
      <c r="AK894" s="42"/>
      <c r="AL894" s="42"/>
      <c r="AM894" s="42"/>
      <c r="AN894" s="42"/>
      <c r="AO894" s="42"/>
      <c r="AP894" s="42"/>
      <c r="AQ894" s="42"/>
      <c r="AR894" s="42"/>
      <c r="AS894" s="42"/>
      <c r="AT894" s="42"/>
      <c r="AU894" s="42"/>
      <c r="AV894" s="42"/>
      <c r="AW894" s="42"/>
      <c r="AX894" s="42"/>
      <c r="AY894" s="42"/>
      <c r="AZ894" s="42"/>
      <c r="BA894" s="42"/>
      <c r="BB894" s="42"/>
      <c r="BC894" s="42"/>
      <c r="BD894" s="42"/>
      <c r="BE894" s="42"/>
      <c r="BF894" s="42"/>
      <c r="BG894" s="42"/>
      <c r="BH894" s="42"/>
      <c r="BI894" s="42"/>
      <c r="BJ894" s="42"/>
      <c r="BK894" s="42"/>
      <c r="BL894" s="42"/>
      <c r="BM894" s="42"/>
      <c r="BN894" s="42"/>
      <c r="BO894" s="42"/>
      <c r="BP894" s="42"/>
      <c r="BQ894" s="42"/>
      <c r="BR894" s="42"/>
      <c r="BS894" s="42"/>
      <c r="BT894" s="42"/>
      <c r="BU894" s="42"/>
      <c r="BV894" s="42"/>
      <c r="BW894" s="42"/>
      <c r="BX894" s="42"/>
      <c r="BY894" s="42"/>
      <c r="BZ894" s="42"/>
      <c r="CA894" s="42"/>
      <c r="CB894" s="42"/>
      <c r="CC894" s="42"/>
      <c r="CD894" s="42"/>
      <c r="CE894" s="42"/>
      <c r="CF894" s="42"/>
      <c r="CG894" s="42"/>
      <c r="CH894" s="42"/>
      <c r="CI894" s="42"/>
      <c r="CJ894" s="42"/>
      <c r="CK894" s="42"/>
      <c r="CL894" s="42"/>
      <c r="CM894" s="42"/>
      <c r="CN894" s="42"/>
      <c r="CO894" s="42"/>
      <c r="CP894" s="42"/>
      <c r="CQ894" s="42"/>
      <c r="CR894" s="42"/>
      <c r="CS894" s="42"/>
      <c r="CT894" s="42"/>
      <c r="CU894" s="42"/>
      <c r="CV894" s="42"/>
      <c r="CW894" s="42"/>
      <c r="CX894" s="42"/>
      <c r="CY894" s="42"/>
      <c r="CZ894" s="42"/>
      <c r="DA894" s="42"/>
      <c r="DB894" s="42"/>
      <c r="DC894" s="42"/>
      <c r="DD894" s="42"/>
      <c r="DE894" s="42"/>
      <c r="DF894" s="42"/>
      <c r="DG894" s="42"/>
      <c r="DH894" s="42"/>
      <c r="DI894" s="42"/>
      <c r="DJ894" s="42"/>
      <c r="DK894" s="42"/>
      <c r="DL894" s="42"/>
      <c r="DM894" s="42"/>
      <c r="DN894" s="42"/>
      <c r="DO894" s="42"/>
      <c r="DP894" s="42"/>
      <c r="DQ894" s="42"/>
      <c r="DR894" s="42"/>
      <c r="DS894" s="42"/>
      <c r="DT894" s="42"/>
      <c r="DU894" s="42"/>
      <c r="DV894" s="42"/>
      <c r="DW894" s="42"/>
      <c r="DX894" s="42"/>
      <c r="DY894" s="42"/>
      <c r="DZ894" s="42"/>
      <c r="EA894" s="42"/>
      <c r="EB894" s="42"/>
      <c r="EC894" s="42"/>
      <c r="ED894" s="42"/>
      <c r="EE894" s="42"/>
      <c r="EF894" s="42"/>
      <c r="EG894" s="42"/>
      <c r="EH894" s="42"/>
      <c r="EI894" s="42"/>
      <c r="EJ894" s="42"/>
      <c r="EK894" s="42"/>
      <c r="EL894" s="42"/>
      <c r="EM894" s="42"/>
      <c r="EN894" s="42"/>
      <c r="EO894" s="42"/>
      <c r="EP894" s="42"/>
      <c r="EQ894" s="42"/>
      <c r="ER894" s="42"/>
      <c r="ES894" s="42"/>
      <c r="ET894" s="42"/>
      <c r="EU894" s="42"/>
      <c r="EV894" s="42"/>
      <c r="EW894" s="42"/>
      <c r="EX894" s="42"/>
      <c r="EY894" s="42"/>
      <c r="EZ894" s="42"/>
      <c r="FA894" s="42"/>
      <c r="FB894" s="42"/>
      <c r="FC894" s="42"/>
      <c r="FD894" s="42"/>
      <c r="FE894" s="42"/>
      <c r="FF894" s="42"/>
      <c r="FG894" s="42"/>
      <c r="FH894" s="42"/>
    </row>
    <row r="895" spans="1:164" s="82" customFormat="1" ht="12.2" customHeight="1" x14ac:dyDescent="0.25">
      <c r="A895" s="82">
        <v>894</v>
      </c>
      <c r="B895" s="83">
        <f t="shared" si="14"/>
        <v>46127</v>
      </c>
      <c r="C895" s="88" t="s">
        <v>142</v>
      </c>
      <c r="D895" s="85">
        <v>1</v>
      </c>
      <c r="E895" s="90">
        <f>'BITÁCORA CALIDAD DE AGUA '!AY350</f>
        <v>0</v>
      </c>
      <c r="F895" s="90">
        <f>'BITÁCORA CALIDAD DE AGUA '!BB350</f>
        <v>0</v>
      </c>
      <c r="G895" s="90">
        <f>'BITÁCORA CALIDAD DE AGUA '!BE350</f>
        <v>0</v>
      </c>
      <c r="H895" s="90">
        <f>'BITÁCORA CALIDAD DE AGUA '!BH350</f>
        <v>0</v>
      </c>
      <c r="I895" s="90">
        <f>'BITÁCORA CALIDAD DE AGUA '!BK350</f>
        <v>0</v>
      </c>
      <c r="J895" s="90">
        <f>'BITÁCORA CALIDAD DE AGUA '!BN350</f>
        <v>0</v>
      </c>
      <c r="K895" s="90">
        <f>'BITÁCORA CALIDAD DE AGUA '!BQ350</f>
        <v>0</v>
      </c>
      <c r="L895" s="90">
        <f>'BITÁCORA CALIDAD DE AGUA '!BT350</f>
        <v>0</v>
      </c>
      <c r="M895" s="90">
        <f>'BITÁCORA CALIDAD DE AGUA '!BW350</f>
        <v>0</v>
      </c>
      <c r="N895" s="90">
        <f>'BITÁCORA CALIDAD DE AGUA '!BZ350</f>
        <v>0</v>
      </c>
      <c r="O895" s="90">
        <f>'BITÁCORA CALIDAD DE AGUA '!CC350</f>
        <v>0</v>
      </c>
      <c r="P895" s="84">
        <f>'BITÁCORA CALIDAD DE AGUA '!CF350</f>
        <v>0</v>
      </c>
      <c r="Q895" s="84">
        <f>'BITÁCORA CALIDAD DE AGUA '!CI350</f>
        <v>0</v>
      </c>
      <c r="R895" s="84">
        <f>'BITÁCORA CALIDAD DE AGUA '!CL350</f>
        <v>0</v>
      </c>
      <c r="S895" s="84">
        <f>'BITÁCORA CALIDAD DE AGUA '!CO350</f>
        <v>0</v>
      </c>
      <c r="T895" s="133"/>
      <c r="U895" s="133"/>
      <c r="V895" s="133"/>
      <c r="W895" s="84">
        <f>INDEX('Tabla datos 1'!E895:V895,MATCH(DASHBOARD!$B$96,'Tabla datos 1'!$E$1:$V$1,0))</f>
        <v>0</v>
      </c>
      <c r="X895" s="84">
        <f>INDEX('Tabla datos 1'!E895:V895,MATCH(DASHBOARD!$B$275,'Tabla datos 1'!$E$1:$V$1,0))</f>
        <v>0</v>
      </c>
      <c r="Y895" s="42"/>
      <c r="Z895" s="42"/>
      <c r="AA895" s="42"/>
      <c r="AB895" s="42"/>
      <c r="AC895" s="42"/>
      <c r="AD895" s="42"/>
      <c r="AE895" s="42"/>
      <c r="AF895" s="42"/>
      <c r="AG895" s="42"/>
      <c r="AH895" s="42"/>
      <c r="AI895" s="42"/>
      <c r="AJ895" s="42"/>
      <c r="AK895" s="42"/>
      <c r="AL895" s="42"/>
      <c r="AM895" s="42"/>
      <c r="AN895" s="42"/>
      <c r="AO895" s="42"/>
      <c r="AP895" s="42"/>
      <c r="AQ895" s="42"/>
      <c r="AR895" s="42"/>
      <c r="AS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  <c r="BK895" s="42"/>
      <c r="BL895" s="42"/>
      <c r="BM895" s="42"/>
      <c r="BN895" s="42"/>
      <c r="BO895" s="42"/>
      <c r="BP895" s="42"/>
      <c r="BQ895" s="42"/>
      <c r="BR895" s="42"/>
      <c r="BS895" s="42"/>
      <c r="BT895" s="42"/>
      <c r="BU895" s="42"/>
      <c r="BV895" s="42"/>
      <c r="BW895" s="42"/>
      <c r="BX895" s="42"/>
      <c r="BY895" s="42"/>
      <c r="BZ895" s="42"/>
      <c r="CA895" s="42"/>
      <c r="CB895" s="42"/>
      <c r="CC895" s="42"/>
      <c r="CD895" s="42"/>
      <c r="CE895" s="42"/>
      <c r="CF895" s="42"/>
      <c r="CG895" s="42"/>
      <c r="CH895" s="42"/>
      <c r="CI895" s="42"/>
      <c r="CJ895" s="42"/>
      <c r="CK895" s="42"/>
      <c r="CL895" s="42"/>
      <c r="CM895" s="42"/>
      <c r="CN895" s="42"/>
      <c r="CO895" s="42"/>
      <c r="CP895" s="42"/>
      <c r="CQ895" s="42"/>
      <c r="CR895" s="42"/>
      <c r="CS895" s="42"/>
      <c r="CT895" s="42"/>
      <c r="CU895" s="42"/>
      <c r="CV895" s="42"/>
      <c r="CW895" s="42"/>
      <c r="CX895" s="42"/>
      <c r="CY895" s="42"/>
      <c r="CZ895" s="42"/>
      <c r="DA895" s="42"/>
      <c r="DB895" s="42"/>
      <c r="DC895" s="42"/>
      <c r="DD895" s="42"/>
      <c r="DE895" s="42"/>
      <c r="DF895" s="42"/>
      <c r="DG895" s="42"/>
      <c r="DH895" s="42"/>
      <c r="DI895" s="42"/>
      <c r="DJ895" s="42"/>
      <c r="DK895" s="42"/>
      <c r="DL895" s="42"/>
      <c r="DM895" s="42"/>
      <c r="DN895" s="42"/>
      <c r="DO895" s="42"/>
      <c r="DP895" s="42"/>
      <c r="DQ895" s="42"/>
      <c r="DR895" s="42"/>
      <c r="DS895" s="42"/>
      <c r="DT895" s="42"/>
      <c r="DU895" s="42"/>
      <c r="DV895" s="42"/>
      <c r="DW895" s="42"/>
      <c r="DX895" s="42"/>
      <c r="DY895" s="42"/>
      <c r="DZ895" s="42"/>
      <c r="EA895" s="42"/>
      <c r="EB895" s="42"/>
      <c r="EC895" s="42"/>
      <c r="ED895" s="42"/>
      <c r="EE895" s="42"/>
      <c r="EF895" s="42"/>
      <c r="EG895" s="42"/>
      <c r="EH895" s="42"/>
      <c r="EI895" s="42"/>
      <c r="EJ895" s="42"/>
      <c r="EK895" s="42"/>
      <c r="EL895" s="42"/>
      <c r="EM895" s="42"/>
      <c r="EN895" s="42"/>
      <c r="EO895" s="42"/>
      <c r="EP895" s="42"/>
      <c r="EQ895" s="42"/>
      <c r="ER895" s="42"/>
      <c r="ES895" s="42"/>
      <c r="ET895" s="42"/>
      <c r="EU895" s="42"/>
      <c r="EV895" s="42"/>
      <c r="EW895" s="42"/>
      <c r="EX895" s="42"/>
      <c r="EY895" s="42"/>
      <c r="EZ895" s="42"/>
      <c r="FA895" s="42"/>
      <c r="FB895" s="42"/>
      <c r="FC895" s="42"/>
      <c r="FD895" s="42"/>
      <c r="FE895" s="42"/>
      <c r="FF895" s="42"/>
      <c r="FG895" s="42"/>
      <c r="FH895" s="42"/>
    </row>
    <row r="896" spans="1:164" s="82" customFormat="1" ht="12.2" customHeight="1" x14ac:dyDescent="0.25">
      <c r="A896" s="82">
        <v>895</v>
      </c>
      <c r="B896" s="83">
        <f t="shared" si="14"/>
        <v>46127</v>
      </c>
      <c r="C896" s="88" t="s">
        <v>143</v>
      </c>
      <c r="D896" s="85">
        <v>1</v>
      </c>
      <c r="E896" s="90">
        <f>'BITÁCORA CALIDAD DE AGUA '!AY351</f>
        <v>0</v>
      </c>
      <c r="F896" s="90">
        <f>'BITÁCORA CALIDAD DE AGUA '!BB351</f>
        <v>0</v>
      </c>
      <c r="G896" s="90">
        <f>'BITÁCORA CALIDAD DE AGUA '!BE351</f>
        <v>0</v>
      </c>
      <c r="H896" s="90">
        <f>'BITÁCORA CALIDAD DE AGUA '!BH351</f>
        <v>0</v>
      </c>
      <c r="I896" s="90">
        <f>'BITÁCORA CALIDAD DE AGUA '!BK351</f>
        <v>0</v>
      </c>
      <c r="J896" s="90">
        <f>'BITÁCORA CALIDAD DE AGUA '!BN351</f>
        <v>0</v>
      </c>
      <c r="K896" s="90">
        <f>'BITÁCORA CALIDAD DE AGUA '!BQ351</f>
        <v>0</v>
      </c>
      <c r="L896" s="90">
        <f>'BITÁCORA CALIDAD DE AGUA '!BT351</f>
        <v>0</v>
      </c>
      <c r="M896" s="90">
        <f>'BITÁCORA CALIDAD DE AGUA '!BW351</f>
        <v>0</v>
      </c>
      <c r="N896" s="90">
        <f>'BITÁCORA CALIDAD DE AGUA '!BZ351</f>
        <v>0</v>
      </c>
      <c r="O896" s="90">
        <f>'BITÁCORA CALIDAD DE AGUA '!CC351</f>
        <v>0</v>
      </c>
      <c r="P896" s="84">
        <f>'BITÁCORA CALIDAD DE AGUA '!CF351</f>
        <v>0</v>
      </c>
      <c r="Q896" s="84">
        <f>'BITÁCORA CALIDAD DE AGUA '!CI351</f>
        <v>0</v>
      </c>
      <c r="R896" s="84">
        <f>'BITÁCORA CALIDAD DE AGUA '!CL351</f>
        <v>0</v>
      </c>
      <c r="S896" s="84">
        <f>'BITÁCORA CALIDAD DE AGUA '!CO351</f>
        <v>0</v>
      </c>
      <c r="T896" s="133"/>
      <c r="U896" s="133"/>
      <c r="V896" s="133"/>
      <c r="W896" s="84">
        <f>INDEX('Tabla datos 1'!E896:V896,MATCH(DASHBOARD!$B$96,'Tabla datos 1'!$E$1:$V$1,0))</f>
        <v>0</v>
      </c>
      <c r="X896" s="84">
        <f>INDEX('Tabla datos 1'!E896:V896,MATCH(DASHBOARD!$B$275,'Tabla datos 1'!$E$1:$V$1,0))</f>
        <v>0</v>
      </c>
      <c r="Y896" s="42"/>
      <c r="Z896" s="42"/>
      <c r="AA896" s="42"/>
      <c r="AB896" s="42"/>
      <c r="AC896" s="42"/>
      <c r="AD896" s="42"/>
      <c r="AE896" s="42"/>
      <c r="AF896" s="42"/>
      <c r="AG896" s="42"/>
      <c r="AH896" s="42"/>
      <c r="AI896" s="42"/>
      <c r="AJ896" s="42"/>
      <c r="AK896" s="42"/>
      <c r="AL896" s="42"/>
      <c r="AM896" s="42"/>
      <c r="AN896" s="42"/>
      <c r="AO896" s="42"/>
      <c r="AP896" s="42"/>
      <c r="AQ896" s="42"/>
      <c r="AR896" s="42"/>
      <c r="AS896" s="42"/>
      <c r="AT896" s="42"/>
      <c r="AU896" s="42"/>
      <c r="AV896" s="42"/>
      <c r="AW896" s="42"/>
      <c r="AX896" s="42"/>
      <c r="AY896" s="42"/>
      <c r="AZ896" s="42"/>
      <c r="BA896" s="42"/>
      <c r="BB896" s="42"/>
      <c r="BC896" s="42"/>
      <c r="BD896" s="42"/>
      <c r="BE896" s="42"/>
      <c r="BF896" s="42"/>
      <c r="BG896" s="42"/>
      <c r="BH896" s="42"/>
      <c r="BI896" s="42"/>
      <c r="BJ896" s="42"/>
      <c r="BK896" s="42"/>
      <c r="BL896" s="42"/>
      <c r="BM896" s="42"/>
      <c r="BN896" s="42"/>
      <c r="BO896" s="42"/>
      <c r="BP896" s="42"/>
      <c r="BQ896" s="42"/>
      <c r="BR896" s="42"/>
      <c r="BS896" s="42"/>
      <c r="BT896" s="42"/>
      <c r="BU896" s="42"/>
      <c r="BV896" s="42"/>
      <c r="BW896" s="42"/>
      <c r="BX896" s="42"/>
      <c r="BY896" s="42"/>
      <c r="BZ896" s="42"/>
      <c r="CA896" s="42"/>
      <c r="CB896" s="42"/>
      <c r="CC896" s="42"/>
      <c r="CD896" s="42"/>
      <c r="CE896" s="42"/>
      <c r="CF896" s="42"/>
      <c r="CG896" s="42"/>
      <c r="CH896" s="42"/>
      <c r="CI896" s="42"/>
      <c r="CJ896" s="42"/>
      <c r="CK896" s="42"/>
      <c r="CL896" s="42"/>
      <c r="CM896" s="42"/>
      <c r="CN896" s="42"/>
      <c r="CO896" s="42"/>
      <c r="CP896" s="42"/>
      <c r="CQ896" s="42"/>
      <c r="CR896" s="42"/>
      <c r="CS896" s="42"/>
      <c r="CT896" s="42"/>
      <c r="CU896" s="42"/>
      <c r="CV896" s="42"/>
      <c r="CW896" s="42"/>
      <c r="CX896" s="42"/>
      <c r="CY896" s="42"/>
      <c r="CZ896" s="42"/>
      <c r="DA896" s="42"/>
      <c r="DB896" s="42"/>
      <c r="DC896" s="42"/>
      <c r="DD896" s="42"/>
      <c r="DE896" s="42"/>
      <c r="DF896" s="42"/>
      <c r="DG896" s="42"/>
      <c r="DH896" s="42"/>
      <c r="DI896" s="42"/>
      <c r="DJ896" s="42"/>
      <c r="DK896" s="42"/>
      <c r="DL896" s="42"/>
      <c r="DM896" s="42"/>
      <c r="DN896" s="42"/>
      <c r="DO896" s="42"/>
      <c r="DP896" s="42"/>
      <c r="DQ896" s="42"/>
      <c r="DR896" s="42"/>
      <c r="DS896" s="42"/>
      <c r="DT896" s="42"/>
      <c r="DU896" s="42"/>
      <c r="DV896" s="42"/>
      <c r="DW896" s="42"/>
      <c r="DX896" s="42"/>
      <c r="DY896" s="42"/>
      <c r="DZ896" s="42"/>
      <c r="EA896" s="42"/>
      <c r="EB896" s="42"/>
      <c r="EC896" s="42"/>
      <c r="ED896" s="42"/>
      <c r="EE896" s="42"/>
      <c r="EF896" s="42"/>
      <c r="EG896" s="42"/>
      <c r="EH896" s="42"/>
      <c r="EI896" s="42"/>
      <c r="EJ896" s="42"/>
      <c r="EK896" s="42"/>
      <c r="EL896" s="42"/>
      <c r="EM896" s="42"/>
      <c r="EN896" s="42"/>
      <c r="EO896" s="42"/>
      <c r="EP896" s="42"/>
      <c r="EQ896" s="42"/>
      <c r="ER896" s="42"/>
      <c r="ES896" s="42"/>
      <c r="ET896" s="42"/>
      <c r="EU896" s="42"/>
      <c r="EV896" s="42"/>
      <c r="EW896" s="42"/>
      <c r="EX896" s="42"/>
      <c r="EY896" s="42"/>
      <c r="EZ896" s="42"/>
      <c r="FA896" s="42"/>
      <c r="FB896" s="42"/>
      <c r="FC896" s="42"/>
      <c r="FD896" s="42"/>
      <c r="FE896" s="42"/>
      <c r="FF896" s="42"/>
      <c r="FG896" s="42"/>
      <c r="FH896" s="42"/>
    </row>
    <row r="897" spans="1:164" s="82" customFormat="1" ht="12.2" customHeight="1" x14ac:dyDescent="0.25">
      <c r="A897" s="82">
        <v>896</v>
      </c>
      <c r="B897" s="83">
        <f t="shared" si="14"/>
        <v>46127</v>
      </c>
      <c r="C897" s="88" t="s">
        <v>144</v>
      </c>
      <c r="D897" s="85">
        <v>1</v>
      </c>
      <c r="E897" s="90">
        <f>'BITÁCORA CALIDAD DE AGUA '!AY352</f>
        <v>0</v>
      </c>
      <c r="F897" s="90">
        <f>'BITÁCORA CALIDAD DE AGUA '!BB352</f>
        <v>0</v>
      </c>
      <c r="G897" s="90">
        <f>'BITÁCORA CALIDAD DE AGUA '!BE352</f>
        <v>0</v>
      </c>
      <c r="H897" s="90">
        <f>'BITÁCORA CALIDAD DE AGUA '!BH352</f>
        <v>0</v>
      </c>
      <c r="I897" s="90">
        <f>'BITÁCORA CALIDAD DE AGUA '!BK352</f>
        <v>0</v>
      </c>
      <c r="J897" s="90">
        <f>'BITÁCORA CALIDAD DE AGUA '!BN352</f>
        <v>0</v>
      </c>
      <c r="K897" s="90">
        <f>'BITÁCORA CALIDAD DE AGUA '!BQ352</f>
        <v>0</v>
      </c>
      <c r="L897" s="90">
        <f>'BITÁCORA CALIDAD DE AGUA '!BT352</f>
        <v>0</v>
      </c>
      <c r="M897" s="90">
        <f>'BITÁCORA CALIDAD DE AGUA '!BW352</f>
        <v>0</v>
      </c>
      <c r="N897" s="90">
        <f>'BITÁCORA CALIDAD DE AGUA '!BZ352</f>
        <v>0</v>
      </c>
      <c r="O897" s="90">
        <f>'BITÁCORA CALIDAD DE AGUA '!CC352</f>
        <v>0</v>
      </c>
      <c r="P897" s="84">
        <f>'BITÁCORA CALIDAD DE AGUA '!CF352</f>
        <v>0</v>
      </c>
      <c r="Q897" s="84">
        <f>'BITÁCORA CALIDAD DE AGUA '!CI352</f>
        <v>0</v>
      </c>
      <c r="R897" s="84">
        <f>'BITÁCORA CALIDAD DE AGUA '!CL352</f>
        <v>0</v>
      </c>
      <c r="S897" s="84">
        <f>'BITÁCORA CALIDAD DE AGUA '!CO352</f>
        <v>0</v>
      </c>
      <c r="T897" s="133"/>
      <c r="U897" s="133"/>
      <c r="V897" s="133"/>
      <c r="W897" s="84">
        <f>INDEX('Tabla datos 1'!E897:V897,MATCH(DASHBOARD!$B$96,'Tabla datos 1'!$E$1:$V$1,0))</f>
        <v>0</v>
      </c>
      <c r="X897" s="84">
        <f>INDEX('Tabla datos 1'!E897:V897,MATCH(DASHBOARD!$B$275,'Tabla datos 1'!$E$1:$V$1,0))</f>
        <v>0</v>
      </c>
      <c r="Y897" s="42"/>
      <c r="Z897" s="42"/>
      <c r="AA897" s="42"/>
      <c r="AB897" s="42"/>
      <c r="AC897" s="42"/>
      <c r="AD897" s="42"/>
      <c r="AE897" s="42"/>
      <c r="AF897" s="42"/>
      <c r="AG897" s="42"/>
      <c r="AH897" s="42"/>
      <c r="AI897" s="42"/>
      <c r="AJ897" s="42"/>
      <c r="AK897" s="42"/>
      <c r="AL897" s="42"/>
      <c r="AM897" s="42"/>
      <c r="AN897" s="42"/>
      <c r="AO897" s="42"/>
      <c r="AP897" s="42"/>
      <c r="AQ897" s="42"/>
      <c r="AR897" s="42"/>
      <c r="AS897" s="42"/>
      <c r="AT897" s="42"/>
      <c r="AU897" s="42"/>
      <c r="AV897" s="42"/>
      <c r="AW897" s="42"/>
      <c r="AX897" s="42"/>
      <c r="AY897" s="42"/>
      <c r="AZ897" s="42"/>
      <c r="BA897" s="42"/>
      <c r="BB897" s="42"/>
      <c r="BC897" s="42"/>
      <c r="BD897" s="42"/>
      <c r="BE897" s="42"/>
      <c r="BF897" s="42"/>
      <c r="BG897" s="42"/>
      <c r="BH897" s="42"/>
      <c r="BI897" s="42"/>
      <c r="BJ897" s="42"/>
      <c r="BK897" s="42"/>
      <c r="BL897" s="42"/>
      <c r="BM897" s="42"/>
      <c r="BN897" s="42"/>
      <c r="BO897" s="42"/>
      <c r="BP897" s="42"/>
      <c r="BQ897" s="42"/>
      <c r="BR897" s="42"/>
      <c r="BS897" s="42"/>
      <c r="BT897" s="42"/>
      <c r="BU897" s="42"/>
      <c r="BV897" s="42"/>
      <c r="BW897" s="42"/>
      <c r="BX897" s="42"/>
      <c r="BY897" s="42"/>
      <c r="BZ897" s="42"/>
      <c r="CA897" s="42"/>
      <c r="CB897" s="42"/>
      <c r="CC897" s="42"/>
      <c r="CD897" s="42"/>
      <c r="CE897" s="42"/>
      <c r="CF897" s="42"/>
      <c r="CG897" s="42"/>
      <c r="CH897" s="42"/>
      <c r="CI897" s="42"/>
      <c r="CJ897" s="42"/>
      <c r="CK897" s="42"/>
      <c r="CL897" s="42"/>
      <c r="CM897" s="42"/>
      <c r="CN897" s="42"/>
      <c r="CO897" s="42"/>
      <c r="CP897" s="42"/>
      <c r="CQ897" s="42"/>
      <c r="CR897" s="42"/>
      <c r="CS897" s="42"/>
      <c r="CT897" s="42"/>
      <c r="CU897" s="42"/>
      <c r="CV897" s="42"/>
      <c r="CW897" s="42"/>
      <c r="CX897" s="42"/>
      <c r="CY897" s="42"/>
      <c r="CZ897" s="42"/>
      <c r="DA897" s="42"/>
      <c r="DB897" s="42"/>
      <c r="DC897" s="42"/>
      <c r="DD897" s="42"/>
      <c r="DE897" s="42"/>
      <c r="DF897" s="42"/>
      <c r="DG897" s="42"/>
      <c r="DH897" s="42"/>
      <c r="DI897" s="42"/>
      <c r="DJ897" s="42"/>
      <c r="DK897" s="42"/>
      <c r="DL897" s="42"/>
      <c r="DM897" s="42"/>
      <c r="DN897" s="42"/>
      <c r="DO897" s="42"/>
      <c r="DP897" s="42"/>
      <c r="DQ897" s="42"/>
      <c r="DR897" s="42"/>
      <c r="DS897" s="42"/>
      <c r="DT897" s="42"/>
      <c r="DU897" s="42"/>
      <c r="DV897" s="42"/>
      <c r="DW897" s="42"/>
      <c r="DX897" s="42"/>
      <c r="DY897" s="42"/>
      <c r="DZ897" s="42"/>
      <c r="EA897" s="42"/>
      <c r="EB897" s="42"/>
      <c r="EC897" s="42"/>
      <c r="ED897" s="42"/>
      <c r="EE897" s="42"/>
      <c r="EF897" s="42"/>
      <c r="EG897" s="42"/>
      <c r="EH897" s="42"/>
      <c r="EI897" s="42"/>
      <c r="EJ897" s="42"/>
      <c r="EK897" s="42"/>
      <c r="EL897" s="42"/>
      <c r="EM897" s="42"/>
      <c r="EN897" s="42"/>
      <c r="EO897" s="42"/>
      <c r="EP897" s="42"/>
      <c r="EQ897" s="42"/>
      <c r="ER897" s="42"/>
      <c r="ES897" s="42"/>
      <c r="ET897" s="42"/>
      <c r="EU897" s="42"/>
      <c r="EV897" s="42"/>
      <c r="EW897" s="42"/>
      <c r="EX897" s="42"/>
      <c r="EY897" s="42"/>
      <c r="EZ897" s="42"/>
      <c r="FA897" s="42"/>
      <c r="FB897" s="42"/>
      <c r="FC897" s="42"/>
      <c r="FD897" s="42"/>
      <c r="FE897" s="42"/>
      <c r="FF897" s="42"/>
      <c r="FG897" s="42"/>
      <c r="FH897" s="42"/>
    </row>
    <row r="898" spans="1:164" s="82" customFormat="1" ht="12.2" customHeight="1" x14ac:dyDescent="0.25">
      <c r="A898" s="82">
        <v>897</v>
      </c>
      <c r="B898" s="83">
        <f t="shared" si="14"/>
        <v>46127</v>
      </c>
      <c r="C898" s="88" t="s">
        <v>145</v>
      </c>
      <c r="D898" s="85">
        <v>1</v>
      </c>
      <c r="E898" s="90">
        <f>'BITÁCORA CALIDAD DE AGUA '!AY353</f>
        <v>0</v>
      </c>
      <c r="F898" s="90">
        <f>'BITÁCORA CALIDAD DE AGUA '!BB353</f>
        <v>0</v>
      </c>
      <c r="G898" s="90">
        <f>'BITÁCORA CALIDAD DE AGUA '!BE353</f>
        <v>0</v>
      </c>
      <c r="H898" s="90">
        <f>'BITÁCORA CALIDAD DE AGUA '!BH353</f>
        <v>0</v>
      </c>
      <c r="I898" s="90">
        <f>'BITÁCORA CALIDAD DE AGUA '!BK353</f>
        <v>0</v>
      </c>
      <c r="J898" s="90">
        <f>'BITÁCORA CALIDAD DE AGUA '!BN353</f>
        <v>0</v>
      </c>
      <c r="K898" s="90">
        <f>'BITÁCORA CALIDAD DE AGUA '!BQ353</f>
        <v>0</v>
      </c>
      <c r="L898" s="90">
        <f>'BITÁCORA CALIDAD DE AGUA '!BT353</f>
        <v>0</v>
      </c>
      <c r="M898" s="90">
        <f>'BITÁCORA CALIDAD DE AGUA '!BW353</f>
        <v>0</v>
      </c>
      <c r="N898" s="90">
        <f>'BITÁCORA CALIDAD DE AGUA '!BZ353</f>
        <v>0</v>
      </c>
      <c r="O898" s="90">
        <f>'BITÁCORA CALIDAD DE AGUA '!CC353</f>
        <v>0</v>
      </c>
      <c r="P898" s="84">
        <f>'BITÁCORA CALIDAD DE AGUA '!CF353</f>
        <v>0</v>
      </c>
      <c r="Q898" s="84">
        <f>'BITÁCORA CALIDAD DE AGUA '!CI353</f>
        <v>0</v>
      </c>
      <c r="R898" s="84">
        <f>'BITÁCORA CALIDAD DE AGUA '!CL353</f>
        <v>0</v>
      </c>
      <c r="S898" s="84">
        <f>'BITÁCORA CALIDAD DE AGUA '!CO353</f>
        <v>0</v>
      </c>
      <c r="T898" s="133"/>
      <c r="U898" s="133"/>
      <c r="V898" s="133"/>
      <c r="W898" s="84">
        <f>INDEX('Tabla datos 1'!E898:V898,MATCH(DASHBOARD!$B$96,'Tabla datos 1'!$E$1:$V$1,0))</f>
        <v>0</v>
      </c>
      <c r="X898" s="84">
        <f>INDEX('Tabla datos 1'!E898:V898,MATCH(DASHBOARD!$B$275,'Tabla datos 1'!$E$1:$V$1,0))</f>
        <v>0</v>
      </c>
      <c r="Y898" s="42"/>
      <c r="Z898" s="42"/>
      <c r="AA898" s="42"/>
      <c r="AB898" s="42"/>
      <c r="AC898" s="42"/>
      <c r="AD898" s="42"/>
      <c r="AE898" s="42"/>
      <c r="AF898" s="42"/>
      <c r="AG898" s="42"/>
      <c r="AH898" s="42"/>
      <c r="AI898" s="42"/>
      <c r="AJ898" s="42"/>
      <c r="AK898" s="42"/>
      <c r="AL898" s="42"/>
      <c r="AM898" s="42"/>
      <c r="AN898" s="42"/>
      <c r="AO898" s="42"/>
      <c r="AP898" s="42"/>
      <c r="AQ898" s="42"/>
      <c r="AR898" s="42"/>
      <c r="AS898" s="42"/>
      <c r="AT898" s="42"/>
      <c r="AU898" s="42"/>
      <c r="AV898" s="42"/>
      <c r="AW898" s="42"/>
      <c r="AX898" s="42"/>
      <c r="AY898" s="42"/>
      <c r="AZ898" s="42"/>
      <c r="BA898" s="42"/>
      <c r="BB898" s="42"/>
      <c r="BC898" s="42"/>
      <c r="BD898" s="42"/>
      <c r="BE898" s="42"/>
      <c r="BF898" s="42"/>
      <c r="BG898" s="42"/>
      <c r="BH898" s="42"/>
      <c r="BI898" s="42"/>
      <c r="BJ898" s="42"/>
      <c r="BK898" s="42"/>
      <c r="BL898" s="42"/>
      <c r="BM898" s="42"/>
      <c r="BN898" s="42"/>
      <c r="BO898" s="42"/>
      <c r="BP898" s="42"/>
      <c r="BQ898" s="42"/>
      <c r="BR898" s="42"/>
      <c r="BS898" s="42"/>
      <c r="BT898" s="42"/>
      <c r="BU898" s="42"/>
      <c r="BV898" s="42"/>
      <c r="BW898" s="42"/>
      <c r="BX898" s="42"/>
      <c r="BY898" s="42"/>
      <c r="BZ898" s="42"/>
      <c r="CA898" s="42"/>
      <c r="CB898" s="42"/>
      <c r="CC898" s="42"/>
      <c r="CD898" s="42"/>
      <c r="CE898" s="42"/>
      <c r="CF898" s="42"/>
      <c r="CG898" s="42"/>
      <c r="CH898" s="42"/>
      <c r="CI898" s="42"/>
      <c r="CJ898" s="42"/>
      <c r="CK898" s="42"/>
      <c r="CL898" s="42"/>
      <c r="CM898" s="42"/>
      <c r="CN898" s="42"/>
      <c r="CO898" s="42"/>
      <c r="CP898" s="42"/>
      <c r="CQ898" s="42"/>
      <c r="CR898" s="42"/>
      <c r="CS898" s="42"/>
      <c r="CT898" s="42"/>
      <c r="CU898" s="42"/>
      <c r="CV898" s="42"/>
      <c r="CW898" s="42"/>
      <c r="CX898" s="42"/>
      <c r="CY898" s="42"/>
      <c r="CZ898" s="42"/>
      <c r="DA898" s="42"/>
      <c r="DB898" s="42"/>
      <c r="DC898" s="42"/>
      <c r="DD898" s="42"/>
      <c r="DE898" s="42"/>
      <c r="DF898" s="42"/>
      <c r="DG898" s="42"/>
      <c r="DH898" s="42"/>
      <c r="DI898" s="42"/>
      <c r="DJ898" s="42"/>
      <c r="DK898" s="42"/>
      <c r="DL898" s="42"/>
      <c r="DM898" s="42"/>
      <c r="DN898" s="42"/>
      <c r="DO898" s="42"/>
      <c r="DP898" s="42"/>
      <c r="DQ898" s="42"/>
      <c r="DR898" s="42"/>
      <c r="DS898" s="42"/>
      <c r="DT898" s="42"/>
      <c r="DU898" s="42"/>
      <c r="DV898" s="42"/>
      <c r="DW898" s="42"/>
      <c r="DX898" s="42"/>
      <c r="DY898" s="42"/>
      <c r="DZ898" s="42"/>
      <c r="EA898" s="42"/>
      <c r="EB898" s="42"/>
      <c r="EC898" s="42"/>
      <c r="ED898" s="42"/>
      <c r="EE898" s="42"/>
      <c r="EF898" s="42"/>
      <c r="EG898" s="42"/>
      <c r="EH898" s="42"/>
      <c r="EI898" s="42"/>
      <c r="EJ898" s="42"/>
      <c r="EK898" s="42"/>
      <c r="EL898" s="42"/>
      <c r="EM898" s="42"/>
      <c r="EN898" s="42"/>
      <c r="EO898" s="42"/>
      <c r="EP898" s="42"/>
      <c r="EQ898" s="42"/>
      <c r="ER898" s="42"/>
      <c r="ES898" s="42"/>
      <c r="ET898" s="42"/>
      <c r="EU898" s="42"/>
      <c r="EV898" s="42"/>
      <c r="EW898" s="42"/>
      <c r="EX898" s="42"/>
      <c r="EY898" s="42"/>
      <c r="EZ898" s="42"/>
      <c r="FA898" s="42"/>
      <c r="FB898" s="42"/>
      <c r="FC898" s="42"/>
      <c r="FD898" s="42"/>
      <c r="FE898" s="42"/>
      <c r="FF898" s="42"/>
      <c r="FG898" s="42"/>
      <c r="FH898" s="42"/>
    </row>
    <row r="899" spans="1:164" s="82" customFormat="1" ht="12.2" customHeight="1" x14ac:dyDescent="0.25">
      <c r="A899" s="82">
        <v>898</v>
      </c>
      <c r="B899" s="83">
        <f t="shared" si="14"/>
        <v>46127</v>
      </c>
      <c r="C899" s="88" t="s">
        <v>146</v>
      </c>
      <c r="D899" s="85">
        <v>1</v>
      </c>
      <c r="E899" s="90">
        <f>'BITÁCORA CALIDAD DE AGUA '!AY354</f>
        <v>0</v>
      </c>
      <c r="F899" s="90">
        <f>'BITÁCORA CALIDAD DE AGUA '!BB354</f>
        <v>0</v>
      </c>
      <c r="G899" s="90">
        <f>'BITÁCORA CALIDAD DE AGUA '!BE354</f>
        <v>0</v>
      </c>
      <c r="H899" s="90">
        <f>'BITÁCORA CALIDAD DE AGUA '!BH354</f>
        <v>0</v>
      </c>
      <c r="I899" s="90">
        <f>'BITÁCORA CALIDAD DE AGUA '!BK354</f>
        <v>0</v>
      </c>
      <c r="J899" s="90">
        <f>'BITÁCORA CALIDAD DE AGUA '!BN354</f>
        <v>0</v>
      </c>
      <c r="K899" s="90">
        <f>'BITÁCORA CALIDAD DE AGUA '!BQ354</f>
        <v>0</v>
      </c>
      <c r="L899" s="90">
        <f>'BITÁCORA CALIDAD DE AGUA '!BT354</f>
        <v>0</v>
      </c>
      <c r="M899" s="90">
        <f>'BITÁCORA CALIDAD DE AGUA '!BW354</f>
        <v>0</v>
      </c>
      <c r="N899" s="90">
        <f>'BITÁCORA CALIDAD DE AGUA '!BZ354</f>
        <v>0</v>
      </c>
      <c r="O899" s="90">
        <f>'BITÁCORA CALIDAD DE AGUA '!CC354</f>
        <v>0</v>
      </c>
      <c r="P899" s="84">
        <f>'BITÁCORA CALIDAD DE AGUA '!CF354</f>
        <v>0</v>
      </c>
      <c r="Q899" s="84">
        <f>'BITÁCORA CALIDAD DE AGUA '!CI354</f>
        <v>0</v>
      </c>
      <c r="R899" s="84">
        <f>'BITÁCORA CALIDAD DE AGUA '!CL354</f>
        <v>0</v>
      </c>
      <c r="S899" s="84">
        <f>'BITÁCORA CALIDAD DE AGUA '!CO354</f>
        <v>0</v>
      </c>
      <c r="T899" s="133"/>
      <c r="U899" s="133"/>
      <c r="V899" s="133"/>
      <c r="W899" s="84">
        <f>INDEX('Tabla datos 1'!E899:V899,MATCH(DASHBOARD!$B$96,'Tabla datos 1'!$E$1:$V$1,0))</f>
        <v>0</v>
      </c>
      <c r="X899" s="84">
        <f>INDEX('Tabla datos 1'!E899:V899,MATCH(DASHBOARD!$B$275,'Tabla datos 1'!$E$1:$V$1,0))</f>
        <v>0</v>
      </c>
      <c r="Y899" s="42"/>
      <c r="Z899" s="42"/>
      <c r="AA899" s="42"/>
      <c r="AB899" s="42"/>
      <c r="AC899" s="42"/>
      <c r="AD899" s="42"/>
      <c r="AE899" s="42"/>
      <c r="AF899" s="42"/>
      <c r="AG899" s="42"/>
      <c r="AH899" s="42"/>
      <c r="AI899" s="42"/>
      <c r="AJ899" s="42"/>
      <c r="AK899" s="42"/>
      <c r="AL899" s="42"/>
      <c r="AM899" s="42"/>
      <c r="AN899" s="42"/>
      <c r="AO899" s="42"/>
      <c r="AP899" s="42"/>
      <c r="AQ899" s="42"/>
      <c r="AR899" s="42"/>
      <c r="AS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  <c r="BK899" s="42"/>
      <c r="BL899" s="42"/>
      <c r="BM899" s="42"/>
      <c r="BN899" s="42"/>
      <c r="BO899" s="42"/>
      <c r="BP899" s="42"/>
      <c r="BQ899" s="42"/>
      <c r="BR899" s="42"/>
      <c r="BS899" s="42"/>
      <c r="BT899" s="42"/>
      <c r="BU899" s="42"/>
      <c r="BV899" s="42"/>
      <c r="BW899" s="42"/>
      <c r="BX899" s="42"/>
      <c r="BY899" s="42"/>
      <c r="BZ899" s="42"/>
      <c r="CA899" s="42"/>
      <c r="CB899" s="42"/>
      <c r="CC899" s="42"/>
      <c r="CD899" s="42"/>
      <c r="CE899" s="42"/>
      <c r="CF899" s="42"/>
      <c r="CG899" s="42"/>
      <c r="CH899" s="42"/>
      <c r="CI899" s="42"/>
      <c r="CJ899" s="42"/>
      <c r="CK899" s="42"/>
      <c r="CL899" s="42"/>
      <c r="CM899" s="42"/>
      <c r="CN899" s="42"/>
      <c r="CO899" s="42"/>
      <c r="CP899" s="42"/>
      <c r="CQ899" s="42"/>
      <c r="CR899" s="42"/>
      <c r="CS899" s="42"/>
      <c r="CT899" s="42"/>
      <c r="CU899" s="42"/>
      <c r="CV899" s="42"/>
      <c r="CW899" s="42"/>
      <c r="CX899" s="42"/>
      <c r="CY899" s="42"/>
      <c r="CZ899" s="42"/>
      <c r="DA899" s="42"/>
      <c r="DB899" s="42"/>
      <c r="DC899" s="42"/>
      <c r="DD899" s="42"/>
      <c r="DE899" s="42"/>
      <c r="DF899" s="42"/>
      <c r="DG899" s="42"/>
      <c r="DH899" s="42"/>
      <c r="DI899" s="42"/>
      <c r="DJ899" s="42"/>
      <c r="DK899" s="42"/>
      <c r="DL899" s="42"/>
      <c r="DM899" s="42"/>
      <c r="DN899" s="42"/>
      <c r="DO899" s="42"/>
      <c r="DP899" s="42"/>
      <c r="DQ899" s="42"/>
      <c r="DR899" s="42"/>
      <c r="DS899" s="42"/>
      <c r="DT899" s="42"/>
      <c r="DU899" s="42"/>
      <c r="DV899" s="42"/>
      <c r="DW899" s="42"/>
      <c r="DX899" s="42"/>
      <c r="DY899" s="42"/>
      <c r="DZ899" s="42"/>
      <c r="EA899" s="42"/>
      <c r="EB899" s="42"/>
      <c r="EC899" s="42"/>
      <c r="ED899" s="42"/>
      <c r="EE899" s="42"/>
      <c r="EF899" s="42"/>
      <c r="EG899" s="42"/>
      <c r="EH899" s="42"/>
      <c r="EI899" s="42"/>
      <c r="EJ899" s="42"/>
      <c r="EK899" s="42"/>
      <c r="EL899" s="42"/>
      <c r="EM899" s="42"/>
      <c r="EN899" s="42"/>
      <c r="EO899" s="42"/>
      <c r="EP899" s="42"/>
      <c r="EQ899" s="42"/>
      <c r="ER899" s="42"/>
      <c r="ES899" s="42"/>
      <c r="ET899" s="42"/>
      <c r="EU899" s="42"/>
      <c r="EV899" s="42"/>
      <c r="EW899" s="42"/>
      <c r="EX899" s="42"/>
      <c r="EY899" s="42"/>
      <c r="EZ899" s="42"/>
      <c r="FA899" s="42"/>
      <c r="FB899" s="42"/>
      <c r="FC899" s="42"/>
      <c r="FD899" s="42"/>
      <c r="FE899" s="42"/>
      <c r="FF899" s="42"/>
      <c r="FG899" s="42"/>
      <c r="FH899" s="42"/>
    </row>
    <row r="900" spans="1:164" s="82" customFormat="1" x14ac:dyDescent="0.25">
      <c r="A900" s="82">
        <v>899</v>
      </c>
      <c r="B900" s="83">
        <f t="shared" si="14"/>
        <v>46127</v>
      </c>
      <c r="C900" s="88" t="s">
        <v>147</v>
      </c>
      <c r="D900" s="85">
        <v>1</v>
      </c>
      <c r="E900" s="90">
        <f>'BITÁCORA CALIDAD DE AGUA '!AY355</f>
        <v>0</v>
      </c>
      <c r="F900" s="90">
        <f>'BITÁCORA CALIDAD DE AGUA '!BB355</f>
        <v>0</v>
      </c>
      <c r="G900" s="90">
        <f>'BITÁCORA CALIDAD DE AGUA '!BE355</f>
        <v>0</v>
      </c>
      <c r="H900" s="90">
        <f>'BITÁCORA CALIDAD DE AGUA '!BH355</f>
        <v>0</v>
      </c>
      <c r="I900" s="90">
        <f>'BITÁCORA CALIDAD DE AGUA '!BK355</f>
        <v>0</v>
      </c>
      <c r="J900" s="90">
        <f>'BITÁCORA CALIDAD DE AGUA '!BN355</f>
        <v>0</v>
      </c>
      <c r="K900" s="90">
        <f>'BITÁCORA CALIDAD DE AGUA '!BQ355</f>
        <v>0</v>
      </c>
      <c r="L900" s="90">
        <f>'BITÁCORA CALIDAD DE AGUA '!BT355</f>
        <v>0</v>
      </c>
      <c r="M900" s="90">
        <f>'BITÁCORA CALIDAD DE AGUA '!BW355</f>
        <v>0</v>
      </c>
      <c r="N900" s="90">
        <f>'BITÁCORA CALIDAD DE AGUA '!BZ355</f>
        <v>0</v>
      </c>
      <c r="O900" s="90">
        <f>'BITÁCORA CALIDAD DE AGUA '!CC355</f>
        <v>0</v>
      </c>
      <c r="P900" s="84">
        <f>'BITÁCORA CALIDAD DE AGUA '!CF355</f>
        <v>0</v>
      </c>
      <c r="Q900" s="84">
        <f>'BITÁCORA CALIDAD DE AGUA '!CI355</f>
        <v>0</v>
      </c>
      <c r="R900" s="84">
        <f>'BITÁCORA CALIDAD DE AGUA '!CL355</f>
        <v>0</v>
      </c>
      <c r="S900" s="84">
        <f>'BITÁCORA CALIDAD DE AGUA '!CO355</f>
        <v>0</v>
      </c>
      <c r="T900" s="133"/>
      <c r="U900" s="133"/>
      <c r="V900" s="133"/>
      <c r="W900" s="84">
        <f>INDEX('Tabla datos 1'!E900:V900,MATCH(DASHBOARD!$B$96,'Tabla datos 1'!$E$1:$V$1,0))</f>
        <v>0</v>
      </c>
      <c r="X900" s="84">
        <f>INDEX('Tabla datos 1'!E900:V900,MATCH(DASHBOARD!$B$275,'Tabla datos 1'!$E$1:$V$1,0))</f>
        <v>0</v>
      </c>
      <c r="Y900" s="42"/>
      <c r="Z900" s="42"/>
      <c r="AA900" s="42"/>
      <c r="AB900" s="42"/>
      <c r="AC900" s="42"/>
      <c r="AD900" s="42"/>
      <c r="AE900" s="42"/>
      <c r="AF900" s="42"/>
      <c r="AG900" s="42"/>
      <c r="AH900" s="42"/>
      <c r="AI900" s="42"/>
      <c r="AJ900" s="42"/>
      <c r="AK900" s="42"/>
      <c r="AL900" s="42"/>
      <c r="AM900" s="42"/>
      <c r="AN900" s="42"/>
      <c r="AO900" s="42"/>
      <c r="AP900" s="42"/>
      <c r="AQ900" s="42"/>
      <c r="AR900" s="42"/>
      <c r="AS900" s="42"/>
      <c r="AT900" s="42"/>
      <c r="AU900" s="42"/>
      <c r="AV900" s="42"/>
      <c r="AW900" s="42"/>
      <c r="AX900" s="42"/>
      <c r="AY900" s="42"/>
      <c r="AZ900" s="42"/>
      <c r="BA900" s="42"/>
      <c r="BB900" s="42"/>
      <c r="BC900" s="42"/>
      <c r="BD900" s="42"/>
      <c r="BE900" s="42"/>
      <c r="BF900" s="42"/>
      <c r="BG900" s="42"/>
      <c r="BH900" s="42"/>
      <c r="BI900" s="42"/>
      <c r="BJ900" s="42"/>
      <c r="BK900" s="42"/>
      <c r="BL900" s="42"/>
      <c r="BM900" s="42"/>
      <c r="BN900" s="42"/>
      <c r="BO900" s="42"/>
      <c r="BP900" s="42"/>
      <c r="BQ900" s="42"/>
      <c r="BR900" s="42"/>
      <c r="BS900" s="42"/>
      <c r="BT900" s="42"/>
      <c r="BU900" s="42"/>
      <c r="BV900" s="42"/>
      <c r="BW900" s="42"/>
      <c r="BX900" s="42"/>
      <c r="BY900" s="42"/>
      <c r="BZ900" s="42"/>
      <c r="CA900" s="42"/>
      <c r="CB900" s="42"/>
      <c r="CC900" s="42"/>
      <c r="CD900" s="42"/>
      <c r="CE900" s="42"/>
      <c r="CF900" s="42"/>
      <c r="CG900" s="42"/>
      <c r="CH900" s="42"/>
      <c r="CI900" s="42"/>
      <c r="CJ900" s="42"/>
      <c r="CK900" s="42"/>
      <c r="CL900" s="42"/>
      <c r="CM900" s="42"/>
      <c r="CN900" s="42"/>
      <c r="CO900" s="42"/>
      <c r="CP900" s="42"/>
      <c r="CQ900" s="42"/>
      <c r="CR900" s="42"/>
      <c r="CS900" s="42"/>
      <c r="CT900" s="42"/>
      <c r="CU900" s="42"/>
      <c r="CV900" s="42"/>
      <c r="CW900" s="42"/>
      <c r="CX900" s="42"/>
      <c r="CY900" s="42"/>
      <c r="CZ900" s="42"/>
      <c r="DA900" s="42"/>
      <c r="DB900" s="42"/>
      <c r="DC900" s="42"/>
      <c r="DD900" s="42"/>
      <c r="DE900" s="42"/>
      <c r="DF900" s="42"/>
      <c r="DG900" s="42"/>
      <c r="DH900" s="42"/>
      <c r="DI900" s="42"/>
      <c r="DJ900" s="42"/>
      <c r="DK900" s="42"/>
      <c r="DL900" s="42"/>
      <c r="DM900" s="42"/>
      <c r="DN900" s="42"/>
      <c r="DO900" s="42"/>
      <c r="DP900" s="42"/>
      <c r="DQ900" s="42"/>
      <c r="DR900" s="42"/>
      <c r="DS900" s="42"/>
      <c r="DT900" s="42"/>
      <c r="DU900" s="42"/>
      <c r="DV900" s="42"/>
      <c r="DW900" s="42"/>
      <c r="DX900" s="42"/>
      <c r="DY900" s="42"/>
      <c r="DZ900" s="42"/>
      <c r="EA900" s="42"/>
      <c r="EB900" s="42"/>
      <c r="EC900" s="42"/>
      <c r="ED900" s="42"/>
      <c r="EE900" s="42"/>
      <c r="EF900" s="42"/>
      <c r="EG900" s="42"/>
      <c r="EH900" s="42"/>
      <c r="EI900" s="42"/>
      <c r="EJ900" s="42"/>
      <c r="EK900" s="42"/>
      <c r="EL900" s="42"/>
      <c r="EM900" s="42"/>
      <c r="EN900" s="42"/>
      <c r="EO900" s="42"/>
      <c r="EP900" s="42"/>
      <c r="EQ900" s="42"/>
      <c r="ER900" s="42"/>
      <c r="ES900" s="42"/>
      <c r="ET900" s="42"/>
      <c r="EU900" s="42"/>
      <c r="EV900" s="42"/>
      <c r="EW900" s="42"/>
      <c r="EX900" s="42"/>
      <c r="EY900" s="42"/>
      <c r="EZ900" s="42"/>
      <c r="FA900" s="42"/>
      <c r="FB900" s="42"/>
      <c r="FC900" s="42"/>
      <c r="FD900" s="42"/>
      <c r="FE900" s="42"/>
      <c r="FF900" s="42"/>
      <c r="FG900" s="42"/>
      <c r="FH900" s="42"/>
    </row>
    <row r="901" spans="1:164" s="82" customFormat="1" x14ac:dyDescent="0.25">
      <c r="A901" s="82">
        <v>900</v>
      </c>
      <c r="B901" s="83">
        <f t="shared" si="14"/>
        <v>46127</v>
      </c>
      <c r="C901" s="88" t="s">
        <v>148</v>
      </c>
      <c r="D901" s="85">
        <v>1</v>
      </c>
      <c r="E901" s="90">
        <f>'BITÁCORA CALIDAD DE AGUA '!AY356</f>
        <v>0</v>
      </c>
      <c r="F901" s="90">
        <f>'BITÁCORA CALIDAD DE AGUA '!BB356</f>
        <v>0</v>
      </c>
      <c r="G901" s="90">
        <f>'BITÁCORA CALIDAD DE AGUA '!BE356</f>
        <v>0</v>
      </c>
      <c r="H901" s="90">
        <f>'BITÁCORA CALIDAD DE AGUA '!BH356</f>
        <v>0</v>
      </c>
      <c r="I901" s="90">
        <f>'BITÁCORA CALIDAD DE AGUA '!BK356</f>
        <v>0</v>
      </c>
      <c r="J901" s="90">
        <f>'BITÁCORA CALIDAD DE AGUA '!BN356</f>
        <v>0</v>
      </c>
      <c r="K901" s="90">
        <f>'BITÁCORA CALIDAD DE AGUA '!BQ356</f>
        <v>0</v>
      </c>
      <c r="L901" s="90">
        <f>'BITÁCORA CALIDAD DE AGUA '!BT356</f>
        <v>0</v>
      </c>
      <c r="M901" s="90">
        <f>'BITÁCORA CALIDAD DE AGUA '!BW356</f>
        <v>0</v>
      </c>
      <c r="N901" s="90">
        <f>'BITÁCORA CALIDAD DE AGUA '!BZ356</f>
        <v>0</v>
      </c>
      <c r="O901" s="90">
        <f>'BITÁCORA CALIDAD DE AGUA '!CC356</f>
        <v>0</v>
      </c>
      <c r="P901" s="84">
        <f>'BITÁCORA CALIDAD DE AGUA '!CF356</f>
        <v>0</v>
      </c>
      <c r="Q901" s="84">
        <f>'BITÁCORA CALIDAD DE AGUA '!CI356</f>
        <v>0</v>
      </c>
      <c r="R901" s="84">
        <f>'BITÁCORA CALIDAD DE AGUA '!CL356</f>
        <v>0</v>
      </c>
      <c r="S901" s="84">
        <f>'BITÁCORA CALIDAD DE AGUA '!CO356</f>
        <v>0</v>
      </c>
      <c r="T901" s="133"/>
      <c r="U901" s="133"/>
      <c r="V901" s="133"/>
      <c r="W901" s="84">
        <f>INDEX('Tabla datos 1'!E901:V901,MATCH(DASHBOARD!$B$96,'Tabla datos 1'!$E$1:$V$1,0))</f>
        <v>0</v>
      </c>
      <c r="X901" s="84">
        <f>INDEX('Tabla datos 1'!E901:V901,MATCH(DASHBOARD!$B$275,'Tabla datos 1'!$E$1:$V$1,0))</f>
        <v>0</v>
      </c>
      <c r="Y901" s="42"/>
      <c r="Z901" s="42"/>
      <c r="AA901" s="42"/>
      <c r="AB901" s="42"/>
      <c r="AC901" s="42"/>
      <c r="AD901" s="42"/>
      <c r="AE901" s="42"/>
      <c r="AF901" s="42"/>
      <c r="AG901" s="42"/>
      <c r="AH901" s="42"/>
      <c r="AI901" s="42"/>
      <c r="AJ901" s="42"/>
      <c r="AK901" s="42"/>
      <c r="AL901" s="42"/>
      <c r="AM901" s="42"/>
      <c r="AN901" s="42"/>
      <c r="AO901" s="42"/>
      <c r="AP901" s="42"/>
      <c r="AQ901" s="42"/>
      <c r="AR901" s="42"/>
      <c r="AS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  <c r="BK901" s="42"/>
      <c r="BL901" s="42"/>
      <c r="BM901" s="42"/>
      <c r="BN901" s="42"/>
      <c r="BO901" s="42"/>
      <c r="BP901" s="42"/>
      <c r="BQ901" s="42"/>
      <c r="BR901" s="42"/>
      <c r="BS901" s="42"/>
      <c r="BT901" s="42"/>
      <c r="BU901" s="42"/>
      <c r="BV901" s="42"/>
      <c r="BW901" s="42"/>
      <c r="BX901" s="42"/>
      <c r="BY901" s="42"/>
      <c r="BZ901" s="42"/>
      <c r="CA901" s="42"/>
      <c r="CB901" s="42"/>
      <c r="CC901" s="42"/>
      <c r="CD901" s="42"/>
      <c r="CE901" s="42"/>
      <c r="CF901" s="42"/>
      <c r="CG901" s="42"/>
      <c r="CH901" s="42"/>
      <c r="CI901" s="42"/>
      <c r="CJ901" s="42"/>
      <c r="CK901" s="42"/>
      <c r="CL901" s="42"/>
      <c r="CM901" s="42"/>
      <c r="CN901" s="42"/>
      <c r="CO901" s="42"/>
      <c r="CP901" s="42"/>
      <c r="CQ901" s="42"/>
      <c r="CR901" s="42"/>
      <c r="CS901" s="42"/>
      <c r="CT901" s="42"/>
      <c r="CU901" s="42"/>
      <c r="CV901" s="42"/>
      <c r="CW901" s="42"/>
      <c r="CX901" s="42"/>
      <c r="CY901" s="42"/>
      <c r="CZ901" s="42"/>
      <c r="DA901" s="42"/>
      <c r="DB901" s="42"/>
      <c r="DC901" s="42"/>
      <c r="DD901" s="42"/>
      <c r="DE901" s="42"/>
      <c r="DF901" s="42"/>
      <c r="DG901" s="42"/>
      <c r="DH901" s="42"/>
      <c r="DI901" s="42"/>
      <c r="DJ901" s="42"/>
      <c r="DK901" s="42"/>
      <c r="DL901" s="42"/>
      <c r="DM901" s="42"/>
      <c r="DN901" s="42"/>
      <c r="DO901" s="42"/>
      <c r="DP901" s="42"/>
      <c r="DQ901" s="42"/>
      <c r="DR901" s="42"/>
      <c r="DS901" s="42"/>
      <c r="DT901" s="42"/>
      <c r="DU901" s="42"/>
      <c r="DV901" s="42"/>
      <c r="DW901" s="42"/>
      <c r="DX901" s="42"/>
      <c r="DY901" s="42"/>
      <c r="DZ901" s="42"/>
      <c r="EA901" s="42"/>
      <c r="EB901" s="42"/>
      <c r="EC901" s="42"/>
      <c r="ED901" s="42"/>
      <c r="EE901" s="42"/>
      <c r="EF901" s="42"/>
      <c r="EG901" s="42"/>
      <c r="EH901" s="42"/>
      <c r="EI901" s="42"/>
      <c r="EJ901" s="42"/>
      <c r="EK901" s="42"/>
      <c r="EL901" s="42"/>
      <c r="EM901" s="42"/>
      <c r="EN901" s="42"/>
      <c r="EO901" s="42"/>
      <c r="EP901" s="42"/>
      <c r="EQ901" s="42"/>
      <c r="ER901" s="42"/>
      <c r="ES901" s="42"/>
      <c r="ET901" s="42"/>
      <c r="EU901" s="42"/>
      <c r="EV901" s="42"/>
      <c r="EW901" s="42"/>
      <c r="EX901" s="42"/>
      <c r="EY901" s="42"/>
      <c r="EZ901" s="42"/>
      <c r="FA901" s="42"/>
      <c r="FB901" s="42"/>
      <c r="FC901" s="42"/>
      <c r="FD901" s="42"/>
      <c r="FE901" s="42"/>
      <c r="FF901" s="42"/>
      <c r="FG901" s="42"/>
      <c r="FH901" s="42"/>
    </row>
    <row r="902" spans="1:164" s="82" customFormat="1" x14ac:dyDescent="0.25">
      <c r="A902" s="82">
        <v>901</v>
      </c>
      <c r="B902" s="83">
        <f t="shared" si="14"/>
        <v>46127</v>
      </c>
      <c r="C902" s="88" t="s">
        <v>149</v>
      </c>
      <c r="D902" s="85">
        <v>1</v>
      </c>
      <c r="E902" s="90">
        <f>'BITÁCORA CALIDAD DE AGUA '!AY357</f>
        <v>6520</v>
      </c>
      <c r="F902" s="90">
        <f>'BITÁCORA CALIDAD DE AGUA '!BB357</f>
        <v>6920</v>
      </c>
      <c r="G902" s="90">
        <f>'BITÁCORA CALIDAD DE AGUA '!BE357</f>
        <v>4140</v>
      </c>
      <c r="H902" s="90">
        <f>'BITÁCORA CALIDAD DE AGUA '!BH357</f>
        <v>0</v>
      </c>
      <c r="I902" s="90">
        <f>'BITÁCORA CALIDAD DE AGUA '!BK357</f>
        <v>0</v>
      </c>
      <c r="J902" s="90">
        <f>'BITÁCORA CALIDAD DE AGUA '!BN357</f>
        <v>0</v>
      </c>
      <c r="K902" s="90">
        <f>'BITÁCORA CALIDAD DE AGUA '!BQ357</f>
        <v>0</v>
      </c>
      <c r="L902" s="90">
        <f>'BITÁCORA CALIDAD DE AGUA '!BT357</f>
        <v>4220</v>
      </c>
      <c r="M902" s="90">
        <f>'BITÁCORA CALIDAD DE AGUA '!BW357</f>
        <v>4340</v>
      </c>
      <c r="N902" s="90">
        <f>'BITÁCORA CALIDAD DE AGUA '!BZ357</f>
        <v>12400</v>
      </c>
      <c r="O902" s="90">
        <f>'BITÁCORA CALIDAD DE AGUA '!CC357</f>
        <v>0</v>
      </c>
      <c r="P902" s="84">
        <f>'BITÁCORA CALIDAD DE AGUA '!CF357</f>
        <v>0</v>
      </c>
      <c r="Q902" s="84">
        <f>'BITÁCORA CALIDAD DE AGUA '!CI357</f>
        <v>0</v>
      </c>
      <c r="R902" s="84">
        <f>'BITÁCORA CALIDAD DE AGUA '!CL357</f>
        <v>0</v>
      </c>
      <c r="S902" s="84">
        <f>'BITÁCORA CALIDAD DE AGUA '!CO357</f>
        <v>0</v>
      </c>
      <c r="T902" s="133"/>
      <c r="U902" s="133"/>
      <c r="V902" s="133"/>
      <c r="W902" s="84">
        <f>INDEX('Tabla datos 1'!E902:V902,MATCH(DASHBOARD!$B$96,'Tabla datos 1'!$E$1:$V$1,0))</f>
        <v>4140</v>
      </c>
      <c r="X902" s="84">
        <f>INDEX('Tabla datos 1'!E902:V902,MATCH(DASHBOARD!$B$275,'Tabla datos 1'!$E$1:$V$1,0))</f>
        <v>4140</v>
      </c>
      <c r="Y902" s="42"/>
      <c r="Z902" s="42"/>
      <c r="AA902" s="42"/>
      <c r="AB902" s="42"/>
      <c r="AC902" s="42"/>
      <c r="AD902" s="42"/>
      <c r="AE902" s="42"/>
      <c r="AF902" s="42"/>
      <c r="AG902" s="42"/>
      <c r="AH902" s="42"/>
      <c r="AI902" s="42"/>
      <c r="AJ902" s="42"/>
      <c r="AK902" s="42"/>
      <c r="AL902" s="42"/>
      <c r="AM902" s="42"/>
      <c r="AN902" s="42"/>
      <c r="AO902" s="42"/>
      <c r="AP902" s="42"/>
      <c r="AQ902" s="42"/>
      <c r="AR902" s="42"/>
      <c r="AS902" s="42"/>
      <c r="AT902" s="42"/>
      <c r="AU902" s="42"/>
      <c r="AV902" s="42"/>
      <c r="AW902" s="42"/>
      <c r="AX902" s="42"/>
      <c r="AY902" s="42"/>
      <c r="AZ902" s="42"/>
      <c r="BA902" s="42"/>
      <c r="BB902" s="42"/>
      <c r="BC902" s="42"/>
      <c r="BD902" s="42"/>
      <c r="BE902" s="42"/>
      <c r="BF902" s="42"/>
      <c r="BG902" s="42"/>
      <c r="BH902" s="42"/>
      <c r="BI902" s="42"/>
      <c r="BJ902" s="42"/>
      <c r="BK902" s="42"/>
      <c r="BL902" s="42"/>
      <c r="BM902" s="42"/>
      <c r="BN902" s="42"/>
      <c r="BO902" s="42"/>
      <c r="BP902" s="42"/>
      <c r="BQ902" s="42"/>
      <c r="BR902" s="42"/>
      <c r="BS902" s="42"/>
      <c r="BT902" s="42"/>
      <c r="BU902" s="42"/>
      <c r="BV902" s="42"/>
      <c r="BW902" s="42"/>
      <c r="BX902" s="42"/>
      <c r="BY902" s="42"/>
      <c r="BZ902" s="42"/>
      <c r="CA902" s="42"/>
      <c r="CB902" s="42"/>
      <c r="CC902" s="42"/>
      <c r="CD902" s="42"/>
      <c r="CE902" s="42"/>
      <c r="CF902" s="42"/>
      <c r="CG902" s="42"/>
      <c r="CH902" s="42"/>
      <c r="CI902" s="42"/>
      <c r="CJ902" s="42"/>
      <c r="CK902" s="42"/>
      <c r="CL902" s="42"/>
      <c r="CM902" s="42"/>
      <c r="CN902" s="42"/>
      <c r="CO902" s="42"/>
      <c r="CP902" s="42"/>
      <c r="CQ902" s="42"/>
      <c r="CR902" s="42"/>
      <c r="CS902" s="42"/>
      <c r="CT902" s="42"/>
      <c r="CU902" s="42"/>
      <c r="CV902" s="42"/>
      <c r="CW902" s="42"/>
      <c r="CX902" s="42"/>
      <c r="CY902" s="42"/>
      <c r="CZ902" s="42"/>
      <c r="DA902" s="42"/>
      <c r="DB902" s="42"/>
      <c r="DC902" s="42"/>
      <c r="DD902" s="42"/>
      <c r="DE902" s="42"/>
      <c r="DF902" s="42"/>
      <c r="DG902" s="42"/>
      <c r="DH902" s="42"/>
      <c r="DI902" s="42"/>
      <c r="DJ902" s="42"/>
      <c r="DK902" s="42"/>
      <c r="DL902" s="42"/>
      <c r="DM902" s="42"/>
      <c r="DN902" s="42"/>
      <c r="DO902" s="42"/>
      <c r="DP902" s="42"/>
      <c r="DQ902" s="42"/>
      <c r="DR902" s="42"/>
      <c r="DS902" s="42"/>
      <c r="DT902" s="42"/>
      <c r="DU902" s="42"/>
      <c r="DV902" s="42"/>
      <c r="DW902" s="42"/>
      <c r="DX902" s="42"/>
      <c r="DY902" s="42"/>
      <c r="DZ902" s="42"/>
      <c r="EA902" s="42"/>
      <c r="EB902" s="42"/>
      <c r="EC902" s="42"/>
      <c r="ED902" s="42"/>
      <c r="EE902" s="42"/>
      <c r="EF902" s="42"/>
      <c r="EG902" s="42"/>
      <c r="EH902" s="42"/>
      <c r="EI902" s="42"/>
      <c r="EJ902" s="42"/>
      <c r="EK902" s="42"/>
      <c r="EL902" s="42"/>
      <c r="EM902" s="42"/>
      <c r="EN902" s="42"/>
      <c r="EO902" s="42"/>
      <c r="EP902" s="42"/>
      <c r="EQ902" s="42"/>
      <c r="ER902" s="42"/>
      <c r="ES902" s="42"/>
      <c r="ET902" s="42"/>
      <c r="EU902" s="42"/>
      <c r="EV902" s="42"/>
      <c r="EW902" s="42"/>
      <c r="EX902" s="42"/>
      <c r="EY902" s="42"/>
      <c r="EZ902" s="42"/>
      <c r="FA902" s="42"/>
      <c r="FB902" s="42"/>
      <c r="FC902" s="42"/>
      <c r="FD902" s="42"/>
      <c r="FE902" s="42"/>
      <c r="FF902" s="42"/>
      <c r="FG902" s="42"/>
      <c r="FH902" s="42"/>
    </row>
    <row r="903" spans="1:164" s="82" customFormat="1" x14ac:dyDescent="0.25">
      <c r="A903" s="82">
        <v>902</v>
      </c>
      <c r="B903" s="83">
        <f t="shared" si="14"/>
        <v>46127</v>
      </c>
      <c r="C903" s="88" t="s">
        <v>150</v>
      </c>
      <c r="D903" s="85">
        <v>1</v>
      </c>
      <c r="E903" s="90">
        <f>'BITÁCORA CALIDAD DE AGUA '!AY358</f>
        <v>3427</v>
      </c>
      <c r="F903" s="90">
        <f>'BITÁCORA CALIDAD DE AGUA '!BB358</f>
        <v>4920</v>
      </c>
      <c r="G903" s="90">
        <f>'BITÁCORA CALIDAD DE AGUA '!BE358</f>
        <v>516</v>
      </c>
      <c r="H903" s="90">
        <f>'BITÁCORA CALIDAD DE AGUA '!BH358</f>
        <v>0</v>
      </c>
      <c r="I903" s="90">
        <f>'BITÁCORA CALIDAD DE AGUA '!BK358</f>
        <v>0</v>
      </c>
      <c r="J903" s="90">
        <f>'BITÁCORA CALIDAD DE AGUA '!BN358</f>
        <v>0</v>
      </c>
      <c r="K903" s="90">
        <f>'BITÁCORA CALIDAD DE AGUA '!BQ358</f>
        <v>0</v>
      </c>
      <c r="L903" s="90">
        <f>'BITÁCORA CALIDAD DE AGUA '!BT358</f>
        <v>434</v>
      </c>
      <c r="M903" s="90">
        <f>'BITÁCORA CALIDAD DE AGUA '!BW358</f>
        <v>491</v>
      </c>
      <c r="N903" s="90">
        <f>'BITÁCORA CALIDAD DE AGUA '!BZ358</f>
        <v>5142</v>
      </c>
      <c r="O903" s="90">
        <f>'BITÁCORA CALIDAD DE AGUA '!CC358</f>
        <v>0</v>
      </c>
      <c r="P903" s="84">
        <f>'BITÁCORA CALIDAD DE AGUA '!CF358</f>
        <v>0</v>
      </c>
      <c r="Q903" s="84">
        <f>'BITÁCORA CALIDAD DE AGUA '!CI358</f>
        <v>0</v>
      </c>
      <c r="R903" s="84">
        <f>'BITÁCORA CALIDAD DE AGUA '!CL358</f>
        <v>0</v>
      </c>
      <c r="S903" s="84">
        <f>'BITÁCORA CALIDAD DE AGUA '!CO358</f>
        <v>0</v>
      </c>
      <c r="T903" s="133"/>
      <c r="U903" s="133"/>
      <c r="V903" s="133"/>
      <c r="W903" s="84">
        <f>INDEX('Tabla datos 1'!E903:V903,MATCH(DASHBOARD!$B$96,'Tabla datos 1'!$E$1:$V$1,0))</f>
        <v>516</v>
      </c>
      <c r="X903" s="84">
        <f>INDEX('Tabla datos 1'!E903:V903,MATCH(DASHBOARD!$B$275,'Tabla datos 1'!$E$1:$V$1,0))</f>
        <v>516</v>
      </c>
      <c r="Y903" s="42"/>
      <c r="Z903" s="42"/>
      <c r="AA903" s="42"/>
      <c r="AB903" s="42"/>
      <c r="AC903" s="42"/>
      <c r="AD903" s="42"/>
      <c r="AE903" s="42"/>
      <c r="AF903" s="42"/>
      <c r="AG903" s="42"/>
      <c r="AH903" s="42"/>
      <c r="AI903" s="42"/>
      <c r="AJ903" s="42"/>
      <c r="AK903" s="42"/>
      <c r="AL903" s="42"/>
      <c r="AM903" s="42"/>
      <c r="AN903" s="42"/>
      <c r="AO903" s="42"/>
      <c r="AP903" s="42"/>
      <c r="AQ903" s="42"/>
      <c r="AR903" s="42"/>
      <c r="AS903" s="42"/>
      <c r="AT903" s="42"/>
      <c r="AU903" s="42"/>
      <c r="AV903" s="42"/>
      <c r="AW903" s="42"/>
      <c r="AX903" s="42"/>
      <c r="AY903" s="42"/>
      <c r="AZ903" s="42"/>
      <c r="BA903" s="42"/>
      <c r="BB903" s="42"/>
      <c r="BC903" s="42"/>
      <c r="BD903" s="42"/>
      <c r="BE903" s="42"/>
      <c r="BF903" s="42"/>
      <c r="BG903" s="42"/>
      <c r="BH903" s="42"/>
      <c r="BI903" s="42"/>
      <c r="BJ903" s="42"/>
      <c r="BK903" s="42"/>
      <c r="BL903" s="42"/>
      <c r="BM903" s="42"/>
      <c r="BN903" s="42"/>
      <c r="BO903" s="42"/>
      <c r="BP903" s="42"/>
      <c r="BQ903" s="42"/>
      <c r="BR903" s="42"/>
      <c r="BS903" s="42"/>
      <c r="BT903" s="42"/>
      <c r="BU903" s="42"/>
      <c r="BV903" s="42"/>
      <c r="BW903" s="42"/>
      <c r="BX903" s="42"/>
      <c r="BY903" s="42"/>
      <c r="BZ903" s="42"/>
      <c r="CA903" s="42"/>
      <c r="CB903" s="42"/>
      <c r="CC903" s="42"/>
      <c r="CD903" s="42"/>
      <c r="CE903" s="42"/>
      <c r="CF903" s="42"/>
      <c r="CG903" s="42"/>
      <c r="CH903" s="42"/>
      <c r="CI903" s="42"/>
      <c r="CJ903" s="42"/>
      <c r="CK903" s="42"/>
      <c r="CL903" s="42"/>
      <c r="CM903" s="42"/>
      <c r="CN903" s="42"/>
      <c r="CO903" s="42"/>
      <c r="CP903" s="42"/>
      <c r="CQ903" s="42"/>
      <c r="CR903" s="42"/>
      <c r="CS903" s="42"/>
      <c r="CT903" s="42"/>
      <c r="CU903" s="42"/>
      <c r="CV903" s="42"/>
      <c r="CW903" s="42"/>
      <c r="CX903" s="42"/>
      <c r="CY903" s="42"/>
      <c r="CZ903" s="42"/>
      <c r="DA903" s="42"/>
      <c r="DB903" s="42"/>
      <c r="DC903" s="42"/>
      <c r="DD903" s="42"/>
      <c r="DE903" s="42"/>
      <c r="DF903" s="42"/>
      <c r="DG903" s="42"/>
      <c r="DH903" s="42"/>
      <c r="DI903" s="42"/>
      <c r="DJ903" s="42"/>
      <c r="DK903" s="42"/>
      <c r="DL903" s="42"/>
      <c r="DM903" s="42"/>
      <c r="DN903" s="42"/>
      <c r="DO903" s="42"/>
      <c r="DP903" s="42"/>
      <c r="DQ903" s="42"/>
      <c r="DR903" s="42"/>
      <c r="DS903" s="42"/>
      <c r="DT903" s="42"/>
      <c r="DU903" s="42"/>
      <c r="DV903" s="42"/>
      <c r="DW903" s="42"/>
      <c r="DX903" s="42"/>
      <c r="DY903" s="42"/>
      <c r="DZ903" s="42"/>
      <c r="EA903" s="42"/>
      <c r="EB903" s="42"/>
      <c r="EC903" s="42"/>
      <c r="ED903" s="42"/>
      <c r="EE903" s="42"/>
      <c r="EF903" s="42"/>
      <c r="EG903" s="42"/>
      <c r="EH903" s="42"/>
      <c r="EI903" s="42"/>
      <c r="EJ903" s="42"/>
      <c r="EK903" s="42"/>
      <c r="EL903" s="42"/>
      <c r="EM903" s="42"/>
      <c r="EN903" s="42"/>
      <c r="EO903" s="42"/>
      <c r="EP903" s="42"/>
      <c r="EQ903" s="42"/>
      <c r="ER903" s="42"/>
      <c r="ES903" s="42"/>
      <c r="ET903" s="42"/>
      <c r="EU903" s="42"/>
      <c r="EV903" s="42"/>
      <c r="EW903" s="42"/>
      <c r="EX903" s="42"/>
      <c r="EY903" s="42"/>
      <c r="EZ903" s="42"/>
      <c r="FA903" s="42"/>
      <c r="FB903" s="42"/>
      <c r="FC903" s="42"/>
      <c r="FD903" s="42"/>
      <c r="FE903" s="42"/>
      <c r="FF903" s="42"/>
      <c r="FG903" s="42"/>
      <c r="FH903" s="42"/>
    </row>
    <row r="904" spans="1:164" s="95" customFormat="1" ht="15.75" thickBot="1" x14ac:dyDescent="0.3">
      <c r="A904" s="82">
        <v>903</v>
      </c>
      <c r="B904" s="83">
        <f t="shared" si="14"/>
        <v>46127</v>
      </c>
      <c r="C904" s="91" t="s">
        <v>151</v>
      </c>
      <c r="D904" s="92">
        <v>1</v>
      </c>
      <c r="E904" s="93">
        <f>'BITÁCORA CALIDAD DE AGUA '!AY359</f>
        <v>0</v>
      </c>
      <c r="F904" s="93">
        <f>'BITÁCORA CALIDAD DE AGUA '!BB359</f>
        <v>0</v>
      </c>
      <c r="G904" s="93">
        <f>'BITÁCORA CALIDAD DE AGUA '!BE359</f>
        <v>0</v>
      </c>
      <c r="H904" s="93">
        <f>'BITÁCORA CALIDAD DE AGUA '!BH359</f>
        <v>0</v>
      </c>
      <c r="I904" s="93">
        <f>'BITÁCORA CALIDAD DE AGUA '!BK359</f>
        <v>0</v>
      </c>
      <c r="J904" s="93">
        <f>'BITÁCORA CALIDAD DE AGUA '!BN359</f>
        <v>0</v>
      </c>
      <c r="K904" s="93">
        <f>'BITÁCORA CALIDAD DE AGUA '!BQ359</f>
        <v>0</v>
      </c>
      <c r="L904" s="93">
        <f>'BITÁCORA CALIDAD DE AGUA '!BT359</f>
        <v>0</v>
      </c>
      <c r="M904" s="93">
        <f>'BITÁCORA CALIDAD DE AGUA '!BW359</f>
        <v>0</v>
      </c>
      <c r="N904" s="93">
        <f>'BITÁCORA CALIDAD DE AGUA '!BZ359</f>
        <v>0</v>
      </c>
      <c r="O904" s="93">
        <f>'BITÁCORA CALIDAD DE AGUA '!CC359</f>
        <v>0</v>
      </c>
      <c r="P904" s="94">
        <f>'BITÁCORA CALIDAD DE AGUA '!CF359</f>
        <v>0</v>
      </c>
      <c r="Q904" s="94">
        <f>'BITÁCORA CALIDAD DE AGUA '!CI359</f>
        <v>0</v>
      </c>
      <c r="R904" s="94">
        <f>'BITÁCORA CALIDAD DE AGUA '!CL359</f>
        <v>0</v>
      </c>
      <c r="S904" s="94">
        <f>'BITÁCORA CALIDAD DE AGUA '!CO359</f>
        <v>0</v>
      </c>
      <c r="T904" s="134"/>
      <c r="U904" s="134"/>
      <c r="V904" s="134"/>
      <c r="W904" s="94">
        <f>INDEX('Tabla datos 1'!E904:V904,MATCH(DASHBOARD!$B$96,'Tabla datos 1'!$E$1:$V$1,0))</f>
        <v>0</v>
      </c>
      <c r="X904" s="94">
        <f>INDEX('Tabla datos 1'!E904:V904,MATCH(DASHBOARD!$B$275,'Tabla datos 1'!$E$1:$V$1,0))</f>
        <v>0</v>
      </c>
      <c r="Y904" s="42"/>
      <c r="Z904" s="42"/>
      <c r="AA904" s="42"/>
      <c r="AB904" s="42"/>
      <c r="AC904" s="42"/>
      <c r="AD904" s="42"/>
      <c r="AE904" s="42"/>
      <c r="AF904" s="42"/>
      <c r="AG904" s="42"/>
      <c r="AH904" s="42"/>
      <c r="AI904" s="42"/>
      <c r="AJ904" s="44"/>
      <c r="AK904" s="44"/>
      <c r="AL904" s="44"/>
      <c r="AM904" s="44"/>
      <c r="AN904" s="44"/>
      <c r="AO904" s="44"/>
      <c r="AP904" s="44"/>
      <c r="AQ904" s="44"/>
      <c r="AR904" s="44"/>
      <c r="AS904" s="44"/>
      <c r="AT904" s="44"/>
      <c r="AU904" s="44"/>
      <c r="AV904" s="44"/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4"/>
      <c r="BH904" s="44"/>
      <c r="BI904" s="44"/>
      <c r="BJ904" s="44"/>
      <c r="BK904" s="44"/>
      <c r="BL904" s="44"/>
      <c r="BM904" s="44"/>
      <c r="BN904" s="44"/>
      <c r="BO904" s="44"/>
      <c r="BP904" s="44"/>
      <c r="BQ904" s="44"/>
      <c r="BR904" s="44"/>
      <c r="BS904" s="44"/>
      <c r="BT904" s="44"/>
      <c r="BU904" s="44"/>
      <c r="BV904" s="44"/>
      <c r="BW904" s="44"/>
      <c r="BX904" s="44"/>
      <c r="BY904" s="44"/>
      <c r="BZ904" s="44"/>
      <c r="CA904" s="44"/>
      <c r="CB904" s="44"/>
      <c r="CC904" s="44"/>
      <c r="CD904" s="44"/>
      <c r="CE904" s="44"/>
      <c r="CF904" s="44"/>
      <c r="CG904" s="44"/>
      <c r="CH904" s="44"/>
      <c r="CI904" s="44"/>
      <c r="CJ904" s="44"/>
      <c r="CK904" s="44"/>
      <c r="CL904" s="44"/>
      <c r="CM904" s="44"/>
      <c r="CN904" s="44"/>
      <c r="CO904" s="44"/>
      <c r="CP904" s="44"/>
      <c r="CQ904" s="44"/>
      <c r="CR904" s="44"/>
      <c r="CS904" s="44"/>
      <c r="CT904" s="44"/>
      <c r="CU904" s="44"/>
      <c r="CV904" s="44"/>
      <c r="CW904" s="44"/>
      <c r="CX904" s="44"/>
      <c r="CY904" s="44"/>
      <c r="CZ904" s="44"/>
      <c r="DA904" s="44"/>
      <c r="DB904" s="44"/>
      <c r="DC904" s="44"/>
      <c r="DD904" s="44"/>
      <c r="DE904" s="44"/>
      <c r="DF904" s="44"/>
      <c r="DG904" s="44"/>
      <c r="DH904" s="44"/>
      <c r="DI904" s="44"/>
      <c r="DJ904" s="44"/>
      <c r="DK904" s="44"/>
      <c r="DL904" s="44"/>
      <c r="DM904" s="44"/>
      <c r="DN904" s="44"/>
      <c r="DO904" s="44"/>
      <c r="DP904" s="44"/>
      <c r="DQ904" s="44"/>
      <c r="DR904" s="44"/>
      <c r="DS904" s="44"/>
      <c r="DT904" s="44"/>
      <c r="DU904" s="44"/>
      <c r="DV904" s="44"/>
      <c r="DW904" s="44"/>
      <c r="DX904" s="44"/>
      <c r="DY904" s="44"/>
      <c r="DZ904" s="44"/>
      <c r="EA904" s="44"/>
      <c r="EB904" s="44"/>
      <c r="EC904" s="44"/>
      <c r="ED904" s="44"/>
      <c r="EE904" s="44"/>
      <c r="EF904" s="44"/>
      <c r="EG904" s="44"/>
      <c r="EH904" s="44"/>
      <c r="EI904" s="44"/>
      <c r="EJ904" s="44"/>
      <c r="EK904" s="44"/>
      <c r="EL904" s="44"/>
      <c r="EM904" s="44"/>
      <c r="EN904" s="44"/>
      <c r="EO904" s="44"/>
      <c r="EP904" s="44"/>
      <c r="EQ904" s="44"/>
      <c r="ER904" s="44"/>
      <c r="ES904" s="44"/>
      <c r="ET904" s="44"/>
      <c r="EU904" s="44"/>
      <c r="EV904" s="44"/>
      <c r="EW904" s="44"/>
      <c r="EX904" s="44"/>
      <c r="EY904" s="44"/>
      <c r="EZ904" s="44"/>
      <c r="FA904" s="44"/>
      <c r="FB904" s="44"/>
      <c r="FC904" s="44"/>
      <c r="FD904" s="44"/>
      <c r="FE904" s="44"/>
      <c r="FF904" s="44"/>
      <c r="FG904" s="44"/>
      <c r="FH904" s="44"/>
    </row>
    <row r="905" spans="1:164" s="99" customFormat="1" ht="12.2" customHeight="1" x14ac:dyDescent="0.25">
      <c r="A905" s="82">
        <v>904</v>
      </c>
      <c r="B905" s="100">
        <f t="shared" si="14"/>
        <v>46127</v>
      </c>
      <c r="C905" s="96" t="s">
        <v>132</v>
      </c>
      <c r="D905" s="97">
        <v>2</v>
      </c>
      <c r="E905" s="98">
        <f>'BITÁCORA CALIDAD DE AGUA '!AZ339</f>
        <v>37.6</v>
      </c>
      <c r="F905" s="98">
        <f>'BITÁCORA CALIDAD DE AGUA '!BC339</f>
        <v>35.1</v>
      </c>
      <c r="G905" s="98">
        <f>'BITÁCORA CALIDAD DE AGUA '!BF339</f>
        <v>26.8</v>
      </c>
      <c r="H905" s="98">
        <f>'BITÁCORA CALIDAD DE AGUA '!BI339</f>
        <v>0</v>
      </c>
      <c r="I905" s="98">
        <f>'BITÁCORA CALIDAD DE AGUA '!BL339</f>
        <v>0</v>
      </c>
      <c r="J905" s="98">
        <f>'BITÁCORA CALIDAD DE AGUA '!BO339</f>
        <v>0</v>
      </c>
      <c r="K905" s="98">
        <f>'BITÁCORA CALIDAD DE AGUA '!BR339</f>
        <v>0</v>
      </c>
      <c r="L905" s="98">
        <f>'BITÁCORA CALIDAD DE AGUA '!BU339</f>
        <v>33.700000000000003</v>
      </c>
      <c r="M905" s="98">
        <f>'BITÁCORA CALIDAD DE AGUA '!BX339</f>
        <v>33.9</v>
      </c>
      <c r="N905" s="98">
        <f>'BITÁCORA CALIDAD DE AGUA '!CA339</f>
        <v>30.6</v>
      </c>
      <c r="O905" s="98">
        <f>'BITÁCORA CALIDAD DE AGUA '!CD339</f>
        <v>0</v>
      </c>
      <c r="P905" s="96">
        <f>'BITÁCORA CALIDAD DE AGUA '!CG339</f>
        <v>0</v>
      </c>
      <c r="Q905" s="96">
        <f>'BITÁCORA CALIDAD DE AGUA '!CJ339</f>
        <v>0</v>
      </c>
      <c r="R905" s="96">
        <f>'BITÁCORA CALIDAD DE AGUA '!CM339</f>
        <v>0</v>
      </c>
      <c r="S905" s="96">
        <f>'BITÁCORA CALIDAD DE AGUA '!CP339</f>
        <v>0</v>
      </c>
      <c r="T905" s="135"/>
      <c r="U905" s="135"/>
      <c r="V905" s="135"/>
      <c r="W905" s="96">
        <f>INDEX('Tabla datos 1'!E905:V905,MATCH(DASHBOARD!$B$96,'Tabla datos 1'!$E$1:$V$1,0))</f>
        <v>26.8</v>
      </c>
      <c r="X905" s="96">
        <f>INDEX('Tabla datos 1'!E905:V905,MATCH(DASHBOARD!$B$275,'Tabla datos 1'!$E$1:$V$1,0))</f>
        <v>26.8</v>
      </c>
      <c r="Y905" s="42"/>
      <c r="Z905" s="42"/>
      <c r="AA905" s="42"/>
      <c r="AB905" s="42"/>
      <c r="AC905" s="42"/>
      <c r="AD905" s="42"/>
      <c r="AE905" s="42"/>
      <c r="AF905" s="42"/>
      <c r="AG905" s="42"/>
      <c r="AH905" s="42"/>
      <c r="AI905" s="42"/>
    </row>
    <row r="906" spans="1:164" s="99" customFormat="1" ht="12.2" customHeight="1" x14ac:dyDescent="0.25">
      <c r="A906" s="82">
        <v>905</v>
      </c>
      <c r="B906" s="100">
        <f t="shared" si="14"/>
        <v>46127</v>
      </c>
      <c r="C906" s="101" t="s">
        <v>9</v>
      </c>
      <c r="D906" s="102">
        <v>2</v>
      </c>
      <c r="E906" s="103">
        <f>'BITÁCORA CALIDAD DE AGUA '!AZ340</f>
        <v>9.74</v>
      </c>
      <c r="F906" s="103">
        <f>'BITÁCORA CALIDAD DE AGUA '!BC340</f>
        <v>8.1199999999999992</v>
      </c>
      <c r="G906" s="103">
        <f>'BITÁCORA CALIDAD DE AGUA '!BF340</f>
        <v>7.13</v>
      </c>
      <c r="H906" s="103">
        <f>'BITÁCORA CALIDAD DE AGUA '!BI340</f>
        <v>0</v>
      </c>
      <c r="I906" s="103">
        <f>'BITÁCORA CALIDAD DE AGUA '!BL340</f>
        <v>0</v>
      </c>
      <c r="J906" s="103">
        <f>'BITÁCORA CALIDAD DE AGUA '!BO340</f>
        <v>0</v>
      </c>
      <c r="K906" s="103">
        <f>'BITÁCORA CALIDAD DE AGUA '!BR340</f>
        <v>0</v>
      </c>
      <c r="L906" s="103">
        <f>'BITÁCORA CALIDAD DE AGUA '!BU340</f>
        <v>7.74</v>
      </c>
      <c r="M906" s="103">
        <f>'BITÁCORA CALIDAD DE AGUA '!BX340</f>
        <v>7.77</v>
      </c>
      <c r="N906" s="103">
        <f>'BITÁCORA CALIDAD DE AGUA '!CA340</f>
        <v>7.73</v>
      </c>
      <c r="O906" s="103">
        <f>'BITÁCORA CALIDAD DE AGUA '!CD340</f>
        <v>0</v>
      </c>
      <c r="P906" s="104">
        <f>'BITÁCORA CALIDAD DE AGUA '!CG340</f>
        <v>0</v>
      </c>
      <c r="Q906" s="104">
        <f>'BITÁCORA CALIDAD DE AGUA '!CJ340</f>
        <v>0</v>
      </c>
      <c r="R906" s="104">
        <f>'BITÁCORA CALIDAD DE AGUA '!CM340</f>
        <v>0</v>
      </c>
      <c r="S906" s="104">
        <f>'BITÁCORA CALIDAD DE AGUA '!CP340</f>
        <v>0</v>
      </c>
      <c r="T906" s="136"/>
      <c r="U906" s="136"/>
      <c r="V906" s="136"/>
      <c r="W906" s="104">
        <f>INDEX('Tabla datos 1'!E906:V906,MATCH(DASHBOARD!$B$96,'Tabla datos 1'!$E$1:$V$1,0))</f>
        <v>7.13</v>
      </c>
      <c r="X906" s="104">
        <f>INDEX('Tabla datos 1'!E906:V906,MATCH(DASHBOARD!$B$275,'Tabla datos 1'!$E$1:$V$1,0))</f>
        <v>7.13</v>
      </c>
      <c r="Y906" s="42"/>
      <c r="Z906" s="42"/>
      <c r="AA906" s="42"/>
      <c r="AB906" s="42"/>
      <c r="AC906" s="42"/>
      <c r="AD906" s="42"/>
      <c r="AE906" s="42"/>
      <c r="AF906" s="42"/>
      <c r="AG906" s="42"/>
      <c r="AH906" s="42"/>
      <c r="AI906" s="42"/>
    </row>
    <row r="907" spans="1:164" s="99" customFormat="1" ht="12.2" customHeight="1" x14ac:dyDescent="0.25">
      <c r="A907" s="82">
        <v>906</v>
      </c>
      <c r="B907" s="100">
        <f t="shared" si="14"/>
        <v>46127</v>
      </c>
      <c r="C907" s="105" t="s">
        <v>133</v>
      </c>
      <c r="D907" s="102">
        <v>2</v>
      </c>
      <c r="E907" s="106">
        <f>'BITÁCORA CALIDAD DE AGUA '!AZ341</f>
        <v>0</v>
      </c>
      <c r="F907" s="106">
        <f>'BITÁCORA CALIDAD DE AGUA '!BC341</f>
        <v>0</v>
      </c>
      <c r="G907" s="106">
        <f>'BITÁCORA CALIDAD DE AGUA '!BF341</f>
        <v>0</v>
      </c>
      <c r="H907" s="106">
        <f>'BITÁCORA CALIDAD DE AGUA '!BI341</f>
        <v>0</v>
      </c>
      <c r="I907" s="106">
        <f>'BITÁCORA CALIDAD DE AGUA '!BL341</f>
        <v>0</v>
      </c>
      <c r="J907" s="106">
        <f>'BITÁCORA CALIDAD DE AGUA '!BO341</f>
        <v>0</v>
      </c>
      <c r="K907" s="106">
        <f>'BITÁCORA CALIDAD DE AGUA '!BR341</f>
        <v>0</v>
      </c>
      <c r="L907" s="106">
        <f>'BITÁCORA CALIDAD DE AGUA '!BU341</f>
        <v>0</v>
      </c>
      <c r="M907" s="106">
        <f>'BITÁCORA CALIDAD DE AGUA '!BX341</f>
        <v>0</v>
      </c>
      <c r="N907" s="106">
        <f>'BITÁCORA CALIDAD DE AGUA '!CA341</f>
        <v>0</v>
      </c>
      <c r="O907" s="106">
        <f>'BITÁCORA CALIDAD DE AGUA '!CD341</f>
        <v>0</v>
      </c>
      <c r="P907" s="105">
        <f>'BITÁCORA CALIDAD DE AGUA '!CG341</f>
        <v>0</v>
      </c>
      <c r="Q907" s="105">
        <f>'BITÁCORA CALIDAD DE AGUA '!CJ341</f>
        <v>0</v>
      </c>
      <c r="R907" s="105">
        <f>'BITÁCORA CALIDAD DE AGUA '!CM341</f>
        <v>0</v>
      </c>
      <c r="S907" s="105">
        <f>'BITÁCORA CALIDAD DE AGUA '!CP341</f>
        <v>0</v>
      </c>
      <c r="T907" s="137"/>
      <c r="U907" s="137"/>
      <c r="V907" s="137"/>
      <c r="W907" s="105">
        <f>INDEX('Tabla datos 1'!E907:V907,MATCH(DASHBOARD!$B$96,'Tabla datos 1'!$E$1:$V$1,0))</f>
        <v>0</v>
      </c>
      <c r="X907" s="105">
        <f>INDEX('Tabla datos 1'!E907:V907,MATCH(DASHBOARD!$B$275,'Tabla datos 1'!$E$1:$V$1,0))</f>
        <v>0</v>
      </c>
      <c r="Y907" s="42"/>
      <c r="Z907" s="42"/>
      <c r="AA907" s="42"/>
      <c r="AB907" s="42"/>
      <c r="AC907" s="42"/>
      <c r="AD907" s="42"/>
      <c r="AE907" s="42"/>
      <c r="AF907" s="42"/>
      <c r="AG907" s="42"/>
      <c r="AH907" s="42"/>
      <c r="AI907" s="42"/>
    </row>
    <row r="908" spans="1:164" s="99" customFormat="1" ht="12.2" customHeight="1" x14ac:dyDescent="0.25">
      <c r="A908" s="82">
        <v>907</v>
      </c>
      <c r="B908" s="100">
        <f t="shared" si="14"/>
        <v>46127</v>
      </c>
      <c r="C908" s="105" t="s">
        <v>134</v>
      </c>
      <c r="D908" s="102">
        <v>2</v>
      </c>
      <c r="E908" s="107">
        <f>'BITÁCORA CALIDAD DE AGUA '!AZ342</f>
        <v>1344</v>
      </c>
      <c r="F908" s="107">
        <f>'BITÁCORA CALIDAD DE AGUA '!BC342</f>
        <v>2091</v>
      </c>
      <c r="G908" s="107">
        <f>'BITÁCORA CALIDAD DE AGUA '!BF342</f>
        <v>497</v>
      </c>
      <c r="H908" s="107">
        <f>'BITÁCORA CALIDAD DE AGUA '!BI342</f>
        <v>0</v>
      </c>
      <c r="I908" s="107">
        <f>'BITÁCORA CALIDAD DE AGUA '!BL342</f>
        <v>0</v>
      </c>
      <c r="J908" s="107">
        <f>'BITÁCORA CALIDAD DE AGUA '!BO342</f>
        <v>0</v>
      </c>
      <c r="K908" s="107">
        <f>'BITÁCORA CALIDAD DE AGUA '!BR342</f>
        <v>0</v>
      </c>
      <c r="L908" s="107">
        <f>'BITÁCORA CALIDAD DE AGUA '!BU342</f>
        <v>1911</v>
      </c>
      <c r="M908" s="107">
        <f>'BITÁCORA CALIDAD DE AGUA '!BX342</f>
        <v>1876</v>
      </c>
      <c r="N908" s="107">
        <f>'BITÁCORA CALIDAD DE AGUA '!CA342</f>
        <v>3540</v>
      </c>
      <c r="O908" s="107">
        <f>'BITÁCORA CALIDAD DE AGUA '!CD342</f>
        <v>0</v>
      </c>
      <c r="P908" s="101">
        <f>'BITÁCORA CALIDAD DE AGUA '!CG342</f>
        <v>0</v>
      </c>
      <c r="Q908" s="101">
        <f>'BITÁCORA CALIDAD DE AGUA '!CJ342</f>
        <v>0</v>
      </c>
      <c r="R908" s="101">
        <f>'BITÁCORA CALIDAD DE AGUA '!CM342</f>
        <v>0</v>
      </c>
      <c r="S908" s="101">
        <f>'BITÁCORA CALIDAD DE AGUA '!CP342</f>
        <v>0</v>
      </c>
      <c r="T908" s="138"/>
      <c r="U908" s="138"/>
      <c r="V908" s="138"/>
      <c r="W908" s="101">
        <f>INDEX('Tabla datos 1'!E908:V908,MATCH(DASHBOARD!$B$96,'Tabla datos 1'!$E$1:$V$1,0))</f>
        <v>497</v>
      </c>
      <c r="X908" s="101">
        <f>INDEX('Tabla datos 1'!E908:V908,MATCH(DASHBOARD!$B$275,'Tabla datos 1'!$E$1:$V$1,0))</f>
        <v>497</v>
      </c>
      <c r="Y908" s="42"/>
      <c r="Z908" s="42"/>
      <c r="AA908" s="42"/>
      <c r="AB908" s="42"/>
      <c r="AC908" s="42"/>
      <c r="AD908" s="42"/>
      <c r="AE908" s="42"/>
      <c r="AF908" s="42"/>
      <c r="AG908" s="42"/>
      <c r="AH908" s="42"/>
      <c r="AI908" s="42"/>
    </row>
    <row r="909" spans="1:164" s="99" customFormat="1" ht="12.2" customHeight="1" x14ac:dyDescent="0.25">
      <c r="A909" s="82">
        <v>908</v>
      </c>
      <c r="B909" s="100">
        <f t="shared" si="14"/>
        <v>46127</v>
      </c>
      <c r="C909" s="105" t="s">
        <v>135</v>
      </c>
      <c r="D909" s="102">
        <v>2</v>
      </c>
      <c r="E909" s="107">
        <f>'BITÁCORA CALIDAD DE AGUA '!AZ343</f>
        <v>180</v>
      </c>
      <c r="F909" s="107">
        <f>'BITÁCORA CALIDAD DE AGUA '!BC343</f>
        <v>772</v>
      </c>
      <c r="G909" s="107">
        <f>'BITÁCORA CALIDAD DE AGUA '!BF343</f>
        <v>35</v>
      </c>
      <c r="H909" s="107">
        <f>'BITÁCORA CALIDAD DE AGUA '!BI343</f>
        <v>0</v>
      </c>
      <c r="I909" s="107">
        <f>'BITÁCORA CALIDAD DE AGUA '!BL343</f>
        <v>0</v>
      </c>
      <c r="J909" s="107">
        <f>'BITÁCORA CALIDAD DE AGUA '!BO343</f>
        <v>0</v>
      </c>
      <c r="K909" s="107">
        <f>'BITÁCORA CALIDAD DE AGUA '!BR343</f>
        <v>0</v>
      </c>
      <c r="L909" s="107">
        <f>'BITÁCORA CALIDAD DE AGUA '!BU343</f>
        <v>2</v>
      </c>
      <c r="M909" s="107">
        <f>'BITÁCORA CALIDAD DE AGUA '!BX343</f>
        <v>1</v>
      </c>
      <c r="N909" s="107">
        <f>'BITÁCORA CALIDAD DE AGUA '!CA343</f>
        <v>71</v>
      </c>
      <c r="O909" s="107">
        <f>'BITÁCORA CALIDAD DE AGUA '!CD343</f>
        <v>0</v>
      </c>
      <c r="P909" s="101">
        <f>'BITÁCORA CALIDAD DE AGUA '!CG343</f>
        <v>0</v>
      </c>
      <c r="Q909" s="101">
        <f>'BITÁCORA CALIDAD DE AGUA '!CJ343</f>
        <v>0</v>
      </c>
      <c r="R909" s="101">
        <f>'BITÁCORA CALIDAD DE AGUA '!CM343</f>
        <v>0</v>
      </c>
      <c r="S909" s="101">
        <f>'BITÁCORA CALIDAD DE AGUA '!CP343</f>
        <v>0</v>
      </c>
      <c r="T909" s="138"/>
      <c r="U909" s="138"/>
      <c r="V909" s="138"/>
      <c r="W909" s="101">
        <f>INDEX('Tabla datos 1'!E909:V909,MATCH(DASHBOARD!$B$96,'Tabla datos 1'!$E$1:$V$1,0))</f>
        <v>35</v>
      </c>
      <c r="X909" s="101">
        <f>INDEX('Tabla datos 1'!E909:V909,MATCH(DASHBOARD!$B$275,'Tabla datos 1'!$E$1:$V$1,0))</f>
        <v>35</v>
      </c>
      <c r="Y909" s="42"/>
      <c r="Z909" s="42"/>
      <c r="AA909" s="42"/>
      <c r="AB909" s="42"/>
      <c r="AC909" s="42"/>
      <c r="AD909" s="42"/>
      <c r="AE909" s="42"/>
      <c r="AF909" s="42"/>
      <c r="AG909" s="42"/>
      <c r="AH909" s="42"/>
      <c r="AI909" s="42"/>
    </row>
    <row r="910" spans="1:164" s="99" customFormat="1" ht="12.2" customHeight="1" x14ac:dyDescent="0.25">
      <c r="A910" s="82">
        <v>909</v>
      </c>
      <c r="B910" s="100">
        <f t="shared" si="14"/>
        <v>46127</v>
      </c>
      <c r="C910" s="105" t="s">
        <v>136</v>
      </c>
      <c r="D910" s="102">
        <v>2</v>
      </c>
      <c r="E910" s="107">
        <f>'BITÁCORA CALIDAD DE AGUA '!AZ344</f>
        <v>2</v>
      </c>
      <c r="F910" s="107">
        <f>'BITÁCORA CALIDAD DE AGUA '!BC344</f>
        <v>5</v>
      </c>
      <c r="G910" s="107">
        <f>'BITÁCORA CALIDAD DE AGUA '!BF344</f>
        <v>0.2</v>
      </c>
      <c r="H910" s="107">
        <f>'BITÁCORA CALIDAD DE AGUA '!BI344</f>
        <v>0</v>
      </c>
      <c r="I910" s="107">
        <f>'BITÁCORA CALIDAD DE AGUA '!BL344</f>
        <v>0</v>
      </c>
      <c r="J910" s="107">
        <f>'BITÁCORA CALIDAD DE AGUA '!BO344</f>
        <v>0</v>
      </c>
      <c r="K910" s="107">
        <f>'BITÁCORA CALIDAD DE AGUA '!BR344</f>
        <v>0</v>
      </c>
      <c r="L910" s="107">
        <f>'BITÁCORA CALIDAD DE AGUA '!BU344</f>
        <v>0</v>
      </c>
      <c r="M910" s="107">
        <f>'BITÁCORA CALIDAD DE AGUA '!BX344</f>
        <v>0</v>
      </c>
      <c r="N910" s="107">
        <f>'BITÁCORA CALIDAD DE AGUA '!CA344</f>
        <v>0.4</v>
      </c>
      <c r="O910" s="107">
        <f>'BITÁCORA CALIDAD DE AGUA '!CD344</f>
        <v>0</v>
      </c>
      <c r="P910" s="101">
        <f>'BITÁCORA CALIDAD DE AGUA '!CG344</f>
        <v>0</v>
      </c>
      <c r="Q910" s="101">
        <f>'BITÁCORA CALIDAD DE AGUA '!CJ344</f>
        <v>0</v>
      </c>
      <c r="R910" s="101">
        <f>'BITÁCORA CALIDAD DE AGUA '!CM344</f>
        <v>0</v>
      </c>
      <c r="S910" s="101">
        <f>'BITÁCORA CALIDAD DE AGUA '!CP344</f>
        <v>0</v>
      </c>
      <c r="T910" s="138"/>
      <c r="U910" s="138"/>
      <c r="V910" s="138"/>
      <c r="W910" s="101">
        <f>INDEX('Tabla datos 1'!E910:V910,MATCH(DASHBOARD!$B$96,'Tabla datos 1'!$E$1:$V$1,0))</f>
        <v>0.2</v>
      </c>
      <c r="X910" s="101">
        <f>INDEX('Tabla datos 1'!E910:V910,MATCH(DASHBOARD!$B$275,'Tabla datos 1'!$E$1:$V$1,0))</f>
        <v>0.2</v>
      </c>
      <c r="Y910" s="42"/>
      <c r="Z910" s="42"/>
      <c r="AA910" s="42"/>
      <c r="AB910" s="42"/>
      <c r="AC910" s="42"/>
      <c r="AD910" s="42"/>
      <c r="AE910" s="42"/>
      <c r="AF910" s="42"/>
      <c r="AG910" s="42"/>
      <c r="AH910" s="42"/>
      <c r="AI910" s="42"/>
    </row>
    <row r="911" spans="1:164" s="99" customFormat="1" ht="12.2" customHeight="1" x14ac:dyDescent="0.25">
      <c r="A911" s="82">
        <v>910</v>
      </c>
      <c r="B911" s="100">
        <f t="shared" si="14"/>
        <v>46127</v>
      </c>
      <c r="C911" s="105" t="s">
        <v>137</v>
      </c>
      <c r="D911" s="102">
        <v>2</v>
      </c>
      <c r="E911" s="107">
        <f>'BITÁCORA CALIDAD DE AGUA '!AZ345</f>
        <v>0</v>
      </c>
      <c r="F911" s="107">
        <f>'BITÁCORA CALIDAD DE AGUA '!BC345</f>
        <v>0</v>
      </c>
      <c r="G911" s="107">
        <f>'BITÁCORA CALIDAD DE AGUA '!BF345</f>
        <v>0</v>
      </c>
      <c r="H911" s="107">
        <f>'BITÁCORA CALIDAD DE AGUA '!BI345</f>
        <v>0</v>
      </c>
      <c r="I911" s="107">
        <f>'BITÁCORA CALIDAD DE AGUA '!BL345</f>
        <v>0</v>
      </c>
      <c r="J911" s="107">
        <f>'BITÁCORA CALIDAD DE AGUA '!BO345</f>
        <v>0</v>
      </c>
      <c r="K911" s="107">
        <f>'BITÁCORA CALIDAD DE AGUA '!BR345</f>
        <v>0</v>
      </c>
      <c r="L911" s="107">
        <f>'BITÁCORA CALIDAD DE AGUA '!BU345</f>
        <v>0</v>
      </c>
      <c r="M911" s="107">
        <f>'BITÁCORA CALIDAD DE AGUA '!BX345</f>
        <v>0</v>
      </c>
      <c r="N911" s="107">
        <f>'BITÁCORA CALIDAD DE AGUA '!CA345</f>
        <v>0</v>
      </c>
      <c r="O911" s="107">
        <f>'BITÁCORA CALIDAD DE AGUA '!CD345</f>
        <v>0</v>
      </c>
      <c r="P911" s="101">
        <f>'BITÁCORA CALIDAD DE AGUA '!CG345</f>
        <v>0</v>
      </c>
      <c r="Q911" s="101">
        <f>'BITÁCORA CALIDAD DE AGUA '!CJ345</f>
        <v>0</v>
      </c>
      <c r="R911" s="101">
        <f>'BITÁCORA CALIDAD DE AGUA '!CM345</f>
        <v>0</v>
      </c>
      <c r="S911" s="101">
        <f>'BITÁCORA CALIDAD DE AGUA '!CP345</f>
        <v>0</v>
      </c>
      <c r="T911" s="138"/>
      <c r="U911" s="138"/>
      <c r="V911" s="138"/>
      <c r="W911" s="101">
        <f>INDEX('Tabla datos 1'!E911:V911,MATCH(DASHBOARD!$B$96,'Tabla datos 1'!$E$1:$V$1,0))</f>
        <v>0</v>
      </c>
      <c r="X911" s="101">
        <f>INDEX('Tabla datos 1'!E911:V911,MATCH(DASHBOARD!$B$275,'Tabla datos 1'!$E$1:$V$1,0))</f>
        <v>0</v>
      </c>
      <c r="Y911" s="42"/>
      <c r="Z911" s="42"/>
      <c r="AA911" s="42"/>
      <c r="AB911" s="42"/>
      <c r="AC911" s="42"/>
      <c r="AD911" s="42"/>
      <c r="AE911" s="42"/>
      <c r="AF911" s="42"/>
      <c r="AG911" s="42"/>
      <c r="AH911" s="42"/>
      <c r="AI911" s="42"/>
    </row>
    <row r="912" spans="1:164" s="99" customFormat="1" ht="12.2" customHeight="1" x14ac:dyDescent="0.25">
      <c r="A912" s="82">
        <v>911</v>
      </c>
      <c r="B912" s="100">
        <f t="shared" si="14"/>
        <v>46127</v>
      </c>
      <c r="C912" s="105" t="s">
        <v>138</v>
      </c>
      <c r="D912" s="102">
        <v>2</v>
      </c>
      <c r="E912" s="107">
        <f>'BITÁCORA CALIDAD DE AGUA '!AZ346</f>
        <v>0</v>
      </c>
      <c r="F912" s="107">
        <f>'BITÁCORA CALIDAD DE AGUA '!BC346</f>
        <v>0</v>
      </c>
      <c r="G912" s="107">
        <f>'BITÁCORA CALIDAD DE AGUA '!BF346</f>
        <v>0</v>
      </c>
      <c r="H912" s="107">
        <f>'BITÁCORA CALIDAD DE AGUA '!BI346</f>
        <v>0</v>
      </c>
      <c r="I912" s="107">
        <f>'BITÁCORA CALIDAD DE AGUA '!BL346</f>
        <v>0</v>
      </c>
      <c r="J912" s="107">
        <f>'BITÁCORA CALIDAD DE AGUA '!BO346</f>
        <v>0</v>
      </c>
      <c r="K912" s="107">
        <f>'BITÁCORA CALIDAD DE AGUA '!BR346</f>
        <v>0</v>
      </c>
      <c r="L912" s="107">
        <f>'BITÁCORA CALIDAD DE AGUA '!BU346</f>
        <v>0</v>
      </c>
      <c r="M912" s="107">
        <f>'BITÁCORA CALIDAD DE AGUA '!BX346</f>
        <v>0</v>
      </c>
      <c r="N912" s="107">
        <f>'BITÁCORA CALIDAD DE AGUA '!CA346</f>
        <v>0</v>
      </c>
      <c r="O912" s="107">
        <f>'BITÁCORA CALIDAD DE AGUA '!CD346</f>
        <v>0</v>
      </c>
      <c r="P912" s="101">
        <f>'BITÁCORA CALIDAD DE AGUA '!CG346</f>
        <v>0</v>
      </c>
      <c r="Q912" s="101">
        <f>'BITÁCORA CALIDAD DE AGUA '!CJ346</f>
        <v>0</v>
      </c>
      <c r="R912" s="101">
        <f>'BITÁCORA CALIDAD DE AGUA '!CM346</f>
        <v>0</v>
      </c>
      <c r="S912" s="101">
        <f>'BITÁCORA CALIDAD DE AGUA '!CP346</f>
        <v>0</v>
      </c>
      <c r="T912" s="138"/>
      <c r="U912" s="138"/>
      <c r="V912" s="138"/>
      <c r="W912" s="101">
        <f>INDEX('Tabla datos 1'!E912:V912,MATCH(DASHBOARD!$B$96,'Tabla datos 1'!$E$1:$V$1,0))</f>
        <v>0</v>
      </c>
      <c r="X912" s="101">
        <f>INDEX('Tabla datos 1'!E912:V912,MATCH(DASHBOARD!$B$275,'Tabla datos 1'!$E$1:$V$1,0))</f>
        <v>0</v>
      </c>
      <c r="Y912" s="42"/>
      <c r="Z912" s="42"/>
      <c r="AA912" s="42"/>
      <c r="AB912" s="42"/>
      <c r="AC912" s="42"/>
      <c r="AD912" s="42"/>
      <c r="AE912" s="42"/>
      <c r="AF912" s="42"/>
      <c r="AG912" s="42"/>
      <c r="AH912" s="42"/>
      <c r="AI912" s="42"/>
    </row>
    <row r="913" spans="1:35" s="99" customFormat="1" ht="12.2" customHeight="1" x14ac:dyDescent="0.25">
      <c r="A913" s="82">
        <v>912</v>
      </c>
      <c r="B913" s="100">
        <f t="shared" si="14"/>
        <v>46127</v>
      </c>
      <c r="C913" s="105" t="s">
        <v>139</v>
      </c>
      <c r="D913" s="102">
        <v>2</v>
      </c>
      <c r="E913" s="107">
        <f>'BITÁCORA CALIDAD DE AGUA '!AZ347</f>
        <v>0</v>
      </c>
      <c r="F913" s="107">
        <f>'BITÁCORA CALIDAD DE AGUA '!BC347</f>
        <v>0</v>
      </c>
      <c r="G913" s="107">
        <f>'BITÁCORA CALIDAD DE AGUA '!BF347</f>
        <v>0</v>
      </c>
      <c r="H913" s="107">
        <f>'BITÁCORA CALIDAD DE AGUA '!BI347</f>
        <v>0</v>
      </c>
      <c r="I913" s="107">
        <f>'BITÁCORA CALIDAD DE AGUA '!BL347</f>
        <v>0</v>
      </c>
      <c r="J913" s="107">
        <f>'BITÁCORA CALIDAD DE AGUA '!BO347</f>
        <v>0</v>
      </c>
      <c r="K913" s="107">
        <f>'BITÁCORA CALIDAD DE AGUA '!BR347</f>
        <v>0</v>
      </c>
      <c r="L913" s="107">
        <f>'BITÁCORA CALIDAD DE AGUA '!BU347</f>
        <v>0</v>
      </c>
      <c r="M913" s="107">
        <f>'BITÁCORA CALIDAD DE AGUA '!BX347</f>
        <v>0</v>
      </c>
      <c r="N913" s="107">
        <f>'BITÁCORA CALIDAD DE AGUA '!CA347</f>
        <v>0</v>
      </c>
      <c r="O913" s="107">
        <f>'BITÁCORA CALIDAD DE AGUA '!CD347</f>
        <v>0</v>
      </c>
      <c r="P913" s="101">
        <f>'BITÁCORA CALIDAD DE AGUA '!CG347</f>
        <v>0</v>
      </c>
      <c r="Q913" s="101">
        <f>'BITÁCORA CALIDAD DE AGUA '!CJ347</f>
        <v>0</v>
      </c>
      <c r="R913" s="101">
        <f>'BITÁCORA CALIDAD DE AGUA '!CM347</f>
        <v>0</v>
      </c>
      <c r="S913" s="101">
        <f>'BITÁCORA CALIDAD DE AGUA '!CP347</f>
        <v>0</v>
      </c>
      <c r="T913" s="138"/>
      <c r="U913" s="138"/>
      <c r="V913" s="138"/>
      <c r="W913" s="101">
        <f>INDEX('Tabla datos 1'!E913:V913,MATCH(DASHBOARD!$B$96,'Tabla datos 1'!$E$1:$V$1,0))</f>
        <v>0</v>
      </c>
      <c r="X913" s="101">
        <f>INDEX('Tabla datos 1'!E913:V913,MATCH(DASHBOARD!$B$275,'Tabla datos 1'!$E$1:$V$1,0))</f>
        <v>0</v>
      </c>
      <c r="Y913" s="42"/>
      <c r="Z913" s="42"/>
      <c r="AA913" s="42"/>
      <c r="AB913" s="42"/>
      <c r="AC913" s="42"/>
      <c r="AD913" s="42"/>
      <c r="AE913" s="42"/>
      <c r="AF913" s="42"/>
      <c r="AG913" s="42"/>
      <c r="AH913" s="42"/>
      <c r="AI913" s="42"/>
    </row>
    <row r="914" spans="1:35" s="99" customFormat="1" ht="12.2" customHeight="1" x14ac:dyDescent="0.25">
      <c r="A914" s="82">
        <v>913</v>
      </c>
      <c r="B914" s="100">
        <f t="shared" si="14"/>
        <v>46127</v>
      </c>
      <c r="C914" s="105" t="s">
        <v>140</v>
      </c>
      <c r="D914" s="102">
        <v>2</v>
      </c>
      <c r="E914" s="107">
        <f>'BITÁCORA CALIDAD DE AGUA '!AZ348</f>
        <v>0</v>
      </c>
      <c r="F914" s="107">
        <f>'BITÁCORA CALIDAD DE AGUA '!BC348</f>
        <v>0</v>
      </c>
      <c r="G914" s="107">
        <f>'BITÁCORA CALIDAD DE AGUA '!BF348</f>
        <v>0</v>
      </c>
      <c r="H914" s="107">
        <f>'BITÁCORA CALIDAD DE AGUA '!BI348</f>
        <v>0</v>
      </c>
      <c r="I914" s="107">
        <f>'BITÁCORA CALIDAD DE AGUA '!BL348</f>
        <v>0</v>
      </c>
      <c r="J914" s="107">
        <f>'BITÁCORA CALIDAD DE AGUA '!BO348</f>
        <v>0</v>
      </c>
      <c r="K914" s="107">
        <f>'BITÁCORA CALIDAD DE AGUA '!BR348</f>
        <v>0</v>
      </c>
      <c r="L914" s="107">
        <f>'BITÁCORA CALIDAD DE AGUA '!BU348</f>
        <v>0</v>
      </c>
      <c r="M914" s="107">
        <f>'BITÁCORA CALIDAD DE AGUA '!BX348</f>
        <v>0</v>
      </c>
      <c r="N914" s="107">
        <f>'BITÁCORA CALIDAD DE AGUA '!CA348</f>
        <v>0</v>
      </c>
      <c r="O914" s="107">
        <f>'BITÁCORA CALIDAD DE AGUA '!CD348</f>
        <v>0</v>
      </c>
      <c r="P914" s="101">
        <f>'BITÁCORA CALIDAD DE AGUA '!CG348</f>
        <v>0</v>
      </c>
      <c r="Q914" s="101">
        <f>'BITÁCORA CALIDAD DE AGUA '!CJ348</f>
        <v>0</v>
      </c>
      <c r="R914" s="101">
        <f>'BITÁCORA CALIDAD DE AGUA '!CM348</f>
        <v>0</v>
      </c>
      <c r="S914" s="101">
        <f>'BITÁCORA CALIDAD DE AGUA '!CP348</f>
        <v>0</v>
      </c>
      <c r="T914" s="138"/>
      <c r="U914" s="138"/>
      <c r="V914" s="138"/>
      <c r="W914" s="101">
        <f>INDEX('Tabla datos 1'!E914:V914,MATCH(DASHBOARD!$B$96,'Tabla datos 1'!$E$1:$V$1,0))</f>
        <v>0</v>
      </c>
      <c r="X914" s="101">
        <f>INDEX('Tabla datos 1'!E914:V914,MATCH(DASHBOARD!$B$275,'Tabla datos 1'!$E$1:$V$1,0))</f>
        <v>0</v>
      </c>
      <c r="Y914" s="42"/>
      <c r="Z914" s="42"/>
      <c r="AA914" s="42"/>
      <c r="AB914" s="42"/>
      <c r="AC914" s="42"/>
      <c r="AD914" s="42"/>
      <c r="AE914" s="42"/>
      <c r="AF914" s="42"/>
      <c r="AG914" s="42"/>
      <c r="AH914" s="42"/>
      <c r="AI914" s="42"/>
    </row>
    <row r="915" spans="1:35" s="99" customFormat="1" ht="12.2" customHeight="1" x14ac:dyDescent="0.25">
      <c r="A915" s="82">
        <v>914</v>
      </c>
      <c r="B915" s="100">
        <f t="shared" si="14"/>
        <v>46127</v>
      </c>
      <c r="C915" s="105" t="s">
        <v>141</v>
      </c>
      <c r="D915" s="102">
        <v>2</v>
      </c>
      <c r="E915" s="107">
        <f>'BITÁCORA CALIDAD DE AGUA '!AZ349</f>
        <v>0</v>
      </c>
      <c r="F915" s="107">
        <f>'BITÁCORA CALIDAD DE AGUA '!BC349</f>
        <v>0</v>
      </c>
      <c r="G915" s="107">
        <f>'BITÁCORA CALIDAD DE AGUA '!BF349</f>
        <v>0</v>
      </c>
      <c r="H915" s="107">
        <f>'BITÁCORA CALIDAD DE AGUA '!BI349</f>
        <v>0</v>
      </c>
      <c r="I915" s="107">
        <f>'BITÁCORA CALIDAD DE AGUA '!BL349</f>
        <v>0</v>
      </c>
      <c r="J915" s="107">
        <f>'BITÁCORA CALIDAD DE AGUA '!BO349</f>
        <v>0</v>
      </c>
      <c r="K915" s="107">
        <f>'BITÁCORA CALIDAD DE AGUA '!BR349</f>
        <v>0</v>
      </c>
      <c r="L915" s="107">
        <f>'BITÁCORA CALIDAD DE AGUA '!BU349</f>
        <v>0</v>
      </c>
      <c r="M915" s="107">
        <f>'BITÁCORA CALIDAD DE AGUA '!BX349</f>
        <v>0</v>
      </c>
      <c r="N915" s="107">
        <f>'BITÁCORA CALIDAD DE AGUA '!CA349</f>
        <v>0</v>
      </c>
      <c r="O915" s="107">
        <f>'BITÁCORA CALIDAD DE AGUA '!CD349</f>
        <v>0</v>
      </c>
      <c r="P915" s="101">
        <f>'BITÁCORA CALIDAD DE AGUA '!CG349</f>
        <v>0</v>
      </c>
      <c r="Q915" s="101">
        <f>'BITÁCORA CALIDAD DE AGUA '!CJ349</f>
        <v>0</v>
      </c>
      <c r="R915" s="101">
        <f>'BITÁCORA CALIDAD DE AGUA '!CM349</f>
        <v>0</v>
      </c>
      <c r="S915" s="101">
        <f>'BITÁCORA CALIDAD DE AGUA '!CP349</f>
        <v>0</v>
      </c>
      <c r="T915" s="138"/>
      <c r="U915" s="138"/>
      <c r="V915" s="138"/>
      <c r="W915" s="101">
        <f>INDEX('Tabla datos 1'!E915:V915,MATCH(DASHBOARD!$B$96,'Tabla datos 1'!$E$1:$V$1,0))</f>
        <v>0</v>
      </c>
      <c r="X915" s="101">
        <f>INDEX('Tabla datos 1'!E915:V915,MATCH(DASHBOARD!$B$275,'Tabla datos 1'!$E$1:$V$1,0))</f>
        <v>0</v>
      </c>
      <c r="Y915" s="42"/>
      <c r="Z915" s="42"/>
      <c r="AA915" s="42"/>
      <c r="AB915" s="42"/>
      <c r="AC915" s="42"/>
      <c r="AD915" s="42"/>
      <c r="AE915" s="42"/>
      <c r="AF915" s="42"/>
      <c r="AG915" s="42"/>
      <c r="AH915" s="42"/>
      <c r="AI915" s="42"/>
    </row>
    <row r="916" spans="1:35" s="99" customFormat="1" ht="12.2" customHeight="1" x14ac:dyDescent="0.25">
      <c r="A916" s="82">
        <v>915</v>
      </c>
      <c r="B916" s="100">
        <f t="shared" si="14"/>
        <v>46127</v>
      </c>
      <c r="C916" s="105" t="s">
        <v>142</v>
      </c>
      <c r="D916" s="102">
        <v>2</v>
      </c>
      <c r="E916" s="107">
        <f>'BITÁCORA CALIDAD DE AGUA '!AZ350</f>
        <v>0</v>
      </c>
      <c r="F916" s="107">
        <f>'BITÁCORA CALIDAD DE AGUA '!BC350</f>
        <v>0</v>
      </c>
      <c r="G916" s="107">
        <f>'BITÁCORA CALIDAD DE AGUA '!BF350</f>
        <v>0</v>
      </c>
      <c r="H916" s="107">
        <f>'BITÁCORA CALIDAD DE AGUA '!BI350</f>
        <v>0</v>
      </c>
      <c r="I916" s="107">
        <f>'BITÁCORA CALIDAD DE AGUA '!BL350</f>
        <v>0</v>
      </c>
      <c r="J916" s="107">
        <f>'BITÁCORA CALIDAD DE AGUA '!BO350</f>
        <v>0</v>
      </c>
      <c r="K916" s="107">
        <f>'BITÁCORA CALIDAD DE AGUA '!BR350</f>
        <v>0</v>
      </c>
      <c r="L916" s="107">
        <f>'BITÁCORA CALIDAD DE AGUA '!BU350</f>
        <v>0</v>
      </c>
      <c r="M916" s="107">
        <f>'BITÁCORA CALIDAD DE AGUA '!BX350</f>
        <v>0</v>
      </c>
      <c r="N916" s="107">
        <f>'BITÁCORA CALIDAD DE AGUA '!CA350</f>
        <v>0</v>
      </c>
      <c r="O916" s="107">
        <f>'BITÁCORA CALIDAD DE AGUA '!CD350</f>
        <v>0</v>
      </c>
      <c r="P916" s="101">
        <f>'BITÁCORA CALIDAD DE AGUA '!CG350</f>
        <v>0</v>
      </c>
      <c r="Q916" s="101">
        <f>'BITÁCORA CALIDAD DE AGUA '!CJ350</f>
        <v>0</v>
      </c>
      <c r="R916" s="101">
        <f>'BITÁCORA CALIDAD DE AGUA '!CM350</f>
        <v>0</v>
      </c>
      <c r="S916" s="101">
        <f>'BITÁCORA CALIDAD DE AGUA '!CP350</f>
        <v>0</v>
      </c>
      <c r="T916" s="138"/>
      <c r="U916" s="138"/>
      <c r="V916" s="138"/>
      <c r="W916" s="101">
        <f>INDEX('Tabla datos 1'!E916:V916,MATCH(DASHBOARD!$B$96,'Tabla datos 1'!$E$1:$V$1,0))</f>
        <v>0</v>
      </c>
      <c r="X916" s="101">
        <f>INDEX('Tabla datos 1'!E916:V916,MATCH(DASHBOARD!$B$275,'Tabla datos 1'!$E$1:$V$1,0))</f>
        <v>0</v>
      </c>
      <c r="Y916" s="42"/>
      <c r="Z916" s="42"/>
      <c r="AA916" s="42"/>
      <c r="AB916" s="42"/>
      <c r="AC916" s="42"/>
      <c r="AD916" s="42"/>
      <c r="AE916" s="42"/>
      <c r="AF916" s="42"/>
      <c r="AG916" s="42"/>
      <c r="AH916" s="42"/>
      <c r="AI916" s="42"/>
    </row>
    <row r="917" spans="1:35" s="99" customFormat="1" ht="12.2" customHeight="1" x14ac:dyDescent="0.25">
      <c r="A917" s="82">
        <v>916</v>
      </c>
      <c r="B917" s="100">
        <f t="shared" si="14"/>
        <v>46127</v>
      </c>
      <c r="C917" s="105" t="s">
        <v>143</v>
      </c>
      <c r="D917" s="102">
        <v>2</v>
      </c>
      <c r="E917" s="107">
        <f>'BITÁCORA CALIDAD DE AGUA '!AZ351</f>
        <v>0</v>
      </c>
      <c r="F917" s="107">
        <f>'BITÁCORA CALIDAD DE AGUA '!BC351</f>
        <v>0</v>
      </c>
      <c r="G917" s="107">
        <f>'BITÁCORA CALIDAD DE AGUA '!BF351</f>
        <v>0</v>
      </c>
      <c r="H917" s="107">
        <f>'BITÁCORA CALIDAD DE AGUA '!BI351</f>
        <v>0</v>
      </c>
      <c r="I917" s="107">
        <f>'BITÁCORA CALIDAD DE AGUA '!BL351</f>
        <v>0</v>
      </c>
      <c r="J917" s="107">
        <f>'BITÁCORA CALIDAD DE AGUA '!BO351</f>
        <v>0</v>
      </c>
      <c r="K917" s="107">
        <f>'BITÁCORA CALIDAD DE AGUA '!BR351</f>
        <v>0</v>
      </c>
      <c r="L917" s="107">
        <f>'BITÁCORA CALIDAD DE AGUA '!BU351</f>
        <v>0</v>
      </c>
      <c r="M917" s="107">
        <f>'BITÁCORA CALIDAD DE AGUA '!BX351</f>
        <v>0</v>
      </c>
      <c r="N917" s="107">
        <f>'BITÁCORA CALIDAD DE AGUA '!CA351</f>
        <v>0</v>
      </c>
      <c r="O917" s="107">
        <f>'BITÁCORA CALIDAD DE AGUA '!CD351</f>
        <v>0</v>
      </c>
      <c r="P917" s="101">
        <f>'BITÁCORA CALIDAD DE AGUA '!CG351</f>
        <v>0</v>
      </c>
      <c r="Q917" s="101">
        <f>'BITÁCORA CALIDAD DE AGUA '!CJ351</f>
        <v>0</v>
      </c>
      <c r="R917" s="101">
        <f>'BITÁCORA CALIDAD DE AGUA '!CM351</f>
        <v>0</v>
      </c>
      <c r="S917" s="101">
        <f>'BITÁCORA CALIDAD DE AGUA '!CP351</f>
        <v>0</v>
      </c>
      <c r="T917" s="138"/>
      <c r="U917" s="138"/>
      <c r="V917" s="138"/>
      <c r="W917" s="101">
        <f>INDEX('Tabla datos 1'!E917:V917,MATCH(DASHBOARD!$B$96,'Tabla datos 1'!$E$1:$V$1,0))</f>
        <v>0</v>
      </c>
      <c r="X917" s="101">
        <f>INDEX('Tabla datos 1'!E917:V917,MATCH(DASHBOARD!$B$275,'Tabla datos 1'!$E$1:$V$1,0))</f>
        <v>0</v>
      </c>
      <c r="Y917" s="42"/>
      <c r="Z917" s="42"/>
      <c r="AA917" s="42"/>
      <c r="AB917" s="42"/>
      <c r="AC917" s="42"/>
      <c r="AD917" s="42"/>
      <c r="AE917" s="42"/>
      <c r="AF917" s="42"/>
      <c r="AG917" s="42"/>
      <c r="AH917" s="42"/>
      <c r="AI917" s="42"/>
    </row>
    <row r="918" spans="1:35" s="99" customFormat="1" ht="12.2" customHeight="1" x14ac:dyDescent="0.25">
      <c r="A918" s="82">
        <v>917</v>
      </c>
      <c r="B918" s="100">
        <f t="shared" si="14"/>
        <v>46127</v>
      </c>
      <c r="C918" s="105" t="s">
        <v>144</v>
      </c>
      <c r="D918" s="102">
        <v>2</v>
      </c>
      <c r="E918" s="107">
        <f>'BITÁCORA CALIDAD DE AGUA '!AZ352</f>
        <v>0</v>
      </c>
      <c r="F918" s="107">
        <f>'BITÁCORA CALIDAD DE AGUA '!BC352</f>
        <v>0</v>
      </c>
      <c r="G918" s="107">
        <f>'BITÁCORA CALIDAD DE AGUA '!BF352</f>
        <v>0</v>
      </c>
      <c r="H918" s="107">
        <f>'BITÁCORA CALIDAD DE AGUA '!BI352</f>
        <v>0</v>
      </c>
      <c r="I918" s="107">
        <f>'BITÁCORA CALIDAD DE AGUA '!BL352</f>
        <v>0</v>
      </c>
      <c r="J918" s="107">
        <f>'BITÁCORA CALIDAD DE AGUA '!BO352</f>
        <v>0</v>
      </c>
      <c r="K918" s="107">
        <f>'BITÁCORA CALIDAD DE AGUA '!BR352</f>
        <v>0</v>
      </c>
      <c r="L918" s="107">
        <f>'BITÁCORA CALIDAD DE AGUA '!BU352</f>
        <v>0</v>
      </c>
      <c r="M918" s="107">
        <f>'BITÁCORA CALIDAD DE AGUA '!BX352</f>
        <v>0</v>
      </c>
      <c r="N918" s="107">
        <f>'BITÁCORA CALIDAD DE AGUA '!CA352</f>
        <v>0</v>
      </c>
      <c r="O918" s="107">
        <f>'BITÁCORA CALIDAD DE AGUA '!CD352</f>
        <v>0</v>
      </c>
      <c r="P918" s="101">
        <f>'BITÁCORA CALIDAD DE AGUA '!CG352</f>
        <v>0</v>
      </c>
      <c r="Q918" s="101">
        <f>'BITÁCORA CALIDAD DE AGUA '!CJ352</f>
        <v>0</v>
      </c>
      <c r="R918" s="101">
        <f>'BITÁCORA CALIDAD DE AGUA '!CM352</f>
        <v>0</v>
      </c>
      <c r="S918" s="101">
        <f>'BITÁCORA CALIDAD DE AGUA '!CP352</f>
        <v>0</v>
      </c>
      <c r="T918" s="138"/>
      <c r="U918" s="138"/>
      <c r="V918" s="138"/>
      <c r="W918" s="101">
        <f>INDEX('Tabla datos 1'!E918:V918,MATCH(DASHBOARD!$B$96,'Tabla datos 1'!$E$1:$V$1,0))</f>
        <v>0</v>
      </c>
      <c r="X918" s="101">
        <f>INDEX('Tabla datos 1'!E918:V918,MATCH(DASHBOARD!$B$275,'Tabla datos 1'!$E$1:$V$1,0))</f>
        <v>0</v>
      </c>
      <c r="Y918" s="42"/>
      <c r="Z918" s="42"/>
      <c r="AA918" s="42"/>
      <c r="AB918" s="42"/>
      <c r="AC918" s="42"/>
      <c r="AD918" s="42"/>
      <c r="AE918" s="42"/>
      <c r="AF918" s="42"/>
      <c r="AG918" s="42"/>
      <c r="AH918" s="42"/>
      <c r="AI918" s="42"/>
    </row>
    <row r="919" spans="1:35" s="99" customFormat="1" ht="12.2" customHeight="1" x14ac:dyDescent="0.25">
      <c r="A919" s="82">
        <v>918</v>
      </c>
      <c r="B919" s="100">
        <f t="shared" si="14"/>
        <v>46127</v>
      </c>
      <c r="C919" s="105" t="s">
        <v>145</v>
      </c>
      <c r="D919" s="102">
        <v>2</v>
      </c>
      <c r="E919" s="107">
        <f>'BITÁCORA CALIDAD DE AGUA '!AZ353</f>
        <v>0</v>
      </c>
      <c r="F919" s="107">
        <f>'BITÁCORA CALIDAD DE AGUA '!BC353</f>
        <v>0</v>
      </c>
      <c r="G919" s="107">
        <f>'BITÁCORA CALIDAD DE AGUA '!BF353</f>
        <v>0</v>
      </c>
      <c r="H919" s="107">
        <f>'BITÁCORA CALIDAD DE AGUA '!BI353</f>
        <v>0</v>
      </c>
      <c r="I919" s="107">
        <f>'BITÁCORA CALIDAD DE AGUA '!BL353</f>
        <v>0</v>
      </c>
      <c r="J919" s="107">
        <f>'BITÁCORA CALIDAD DE AGUA '!BO353</f>
        <v>0</v>
      </c>
      <c r="K919" s="107">
        <f>'BITÁCORA CALIDAD DE AGUA '!BR353</f>
        <v>0</v>
      </c>
      <c r="L919" s="107">
        <f>'BITÁCORA CALIDAD DE AGUA '!BU353</f>
        <v>0</v>
      </c>
      <c r="M919" s="107">
        <f>'BITÁCORA CALIDAD DE AGUA '!BX353</f>
        <v>0</v>
      </c>
      <c r="N919" s="107">
        <f>'BITÁCORA CALIDAD DE AGUA '!CA353</f>
        <v>0</v>
      </c>
      <c r="O919" s="107">
        <f>'BITÁCORA CALIDAD DE AGUA '!CD353</f>
        <v>0</v>
      </c>
      <c r="P919" s="101">
        <f>'BITÁCORA CALIDAD DE AGUA '!CG353</f>
        <v>0</v>
      </c>
      <c r="Q919" s="101">
        <f>'BITÁCORA CALIDAD DE AGUA '!CJ353</f>
        <v>0</v>
      </c>
      <c r="R919" s="101">
        <f>'BITÁCORA CALIDAD DE AGUA '!CM353</f>
        <v>0</v>
      </c>
      <c r="S919" s="101">
        <f>'BITÁCORA CALIDAD DE AGUA '!CP353</f>
        <v>0</v>
      </c>
      <c r="T919" s="138"/>
      <c r="U919" s="138"/>
      <c r="V919" s="138"/>
      <c r="W919" s="101">
        <f>INDEX('Tabla datos 1'!E919:V919,MATCH(DASHBOARD!$B$96,'Tabla datos 1'!$E$1:$V$1,0))</f>
        <v>0</v>
      </c>
      <c r="X919" s="101">
        <f>INDEX('Tabla datos 1'!E919:V919,MATCH(DASHBOARD!$B$275,'Tabla datos 1'!$E$1:$V$1,0))</f>
        <v>0</v>
      </c>
      <c r="Y919" s="42"/>
      <c r="Z919" s="42"/>
      <c r="AA919" s="42"/>
      <c r="AB919" s="42"/>
      <c r="AC919" s="42"/>
      <c r="AD919" s="42"/>
      <c r="AE919" s="42"/>
      <c r="AF919" s="42"/>
      <c r="AG919" s="42"/>
      <c r="AH919" s="42"/>
      <c r="AI919" s="42"/>
    </row>
    <row r="920" spans="1:35" s="99" customFormat="1" ht="12.2" customHeight="1" x14ac:dyDescent="0.25">
      <c r="A920" s="82">
        <v>919</v>
      </c>
      <c r="B920" s="100">
        <f t="shared" si="14"/>
        <v>46127</v>
      </c>
      <c r="C920" s="105" t="s">
        <v>146</v>
      </c>
      <c r="D920" s="102">
        <v>2</v>
      </c>
      <c r="E920" s="107">
        <f>'BITÁCORA CALIDAD DE AGUA '!AZ354</f>
        <v>0</v>
      </c>
      <c r="F920" s="107">
        <f>'BITÁCORA CALIDAD DE AGUA '!BC354</f>
        <v>0</v>
      </c>
      <c r="G920" s="107">
        <f>'BITÁCORA CALIDAD DE AGUA '!BF354</f>
        <v>0</v>
      </c>
      <c r="H920" s="107">
        <f>'BITÁCORA CALIDAD DE AGUA '!BI354</f>
        <v>0</v>
      </c>
      <c r="I920" s="107">
        <f>'BITÁCORA CALIDAD DE AGUA '!BL354</f>
        <v>0</v>
      </c>
      <c r="J920" s="107">
        <f>'BITÁCORA CALIDAD DE AGUA '!BO354</f>
        <v>0</v>
      </c>
      <c r="K920" s="107">
        <f>'BITÁCORA CALIDAD DE AGUA '!BR354</f>
        <v>0</v>
      </c>
      <c r="L920" s="107">
        <f>'BITÁCORA CALIDAD DE AGUA '!BU354</f>
        <v>0</v>
      </c>
      <c r="M920" s="107">
        <f>'BITÁCORA CALIDAD DE AGUA '!BX354</f>
        <v>0</v>
      </c>
      <c r="N920" s="107">
        <f>'BITÁCORA CALIDAD DE AGUA '!CA354</f>
        <v>0</v>
      </c>
      <c r="O920" s="107">
        <f>'BITÁCORA CALIDAD DE AGUA '!CD354</f>
        <v>0</v>
      </c>
      <c r="P920" s="101">
        <f>'BITÁCORA CALIDAD DE AGUA '!CG354</f>
        <v>0</v>
      </c>
      <c r="Q920" s="101">
        <f>'BITÁCORA CALIDAD DE AGUA '!CJ354</f>
        <v>0</v>
      </c>
      <c r="R920" s="101">
        <f>'BITÁCORA CALIDAD DE AGUA '!CM354</f>
        <v>0</v>
      </c>
      <c r="S920" s="101">
        <f>'BITÁCORA CALIDAD DE AGUA '!CP354</f>
        <v>0</v>
      </c>
      <c r="T920" s="138"/>
      <c r="U920" s="138"/>
      <c r="V920" s="138"/>
      <c r="W920" s="101">
        <f>INDEX('Tabla datos 1'!E920:V920,MATCH(DASHBOARD!$B$96,'Tabla datos 1'!$E$1:$V$1,0))</f>
        <v>0</v>
      </c>
      <c r="X920" s="101">
        <f>INDEX('Tabla datos 1'!E920:V920,MATCH(DASHBOARD!$B$275,'Tabla datos 1'!$E$1:$V$1,0))</f>
        <v>0</v>
      </c>
      <c r="Y920" s="42"/>
      <c r="Z920" s="42"/>
      <c r="AA920" s="42"/>
      <c r="AB920" s="42"/>
      <c r="AC920" s="42"/>
      <c r="AD920" s="42"/>
      <c r="AE920" s="42"/>
      <c r="AF920" s="42"/>
      <c r="AG920" s="42"/>
      <c r="AH920" s="42"/>
      <c r="AI920" s="42"/>
    </row>
    <row r="921" spans="1:35" s="99" customFormat="1" x14ac:dyDescent="0.25">
      <c r="A921" s="82">
        <v>920</v>
      </c>
      <c r="B921" s="100">
        <f t="shared" si="14"/>
        <v>46127</v>
      </c>
      <c r="C921" s="105" t="s">
        <v>147</v>
      </c>
      <c r="D921" s="102">
        <v>2</v>
      </c>
      <c r="E921" s="107">
        <f>'BITÁCORA CALIDAD DE AGUA '!AZ355</f>
        <v>0</v>
      </c>
      <c r="F921" s="107">
        <f>'BITÁCORA CALIDAD DE AGUA '!BC355</f>
        <v>0</v>
      </c>
      <c r="G921" s="107">
        <f>'BITÁCORA CALIDAD DE AGUA '!BF355</f>
        <v>0</v>
      </c>
      <c r="H921" s="107">
        <f>'BITÁCORA CALIDAD DE AGUA '!BI355</f>
        <v>0</v>
      </c>
      <c r="I921" s="107">
        <f>'BITÁCORA CALIDAD DE AGUA '!BL355</f>
        <v>0</v>
      </c>
      <c r="J921" s="107">
        <f>'BITÁCORA CALIDAD DE AGUA '!BO355</f>
        <v>0</v>
      </c>
      <c r="K921" s="107">
        <f>'BITÁCORA CALIDAD DE AGUA '!BR355</f>
        <v>0</v>
      </c>
      <c r="L921" s="107">
        <f>'BITÁCORA CALIDAD DE AGUA '!BU355</f>
        <v>0</v>
      </c>
      <c r="M921" s="107">
        <f>'BITÁCORA CALIDAD DE AGUA '!BX355</f>
        <v>0</v>
      </c>
      <c r="N921" s="107">
        <f>'BITÁCORA CALIDAD DE AGUA '!CA355</f>
        <v>0</v>
      </c>
      <c r="O921" s="107">
        <f>'BITÁCORA CALIDAD DE AGUA '!CD355</f>
        <v>0</v>
      </c>
      <c r="P921" s="101">
        <f>'BITÁCORA CALIDAD DE AGUA '!CG355</f>
        <v>0</v>
      </c>
      <c r="Q921" s="101">
        <f>'BITÁCORA CALIDAD DE AGUA '!CJ355</f>
        <v>0</v>
      </c>
      <c r="R921" s="101">
        <f>'BITÁCORA CALIDAD DE AGUA '!CM355</f>
        <v>0</v>
      </c>
      <c r="S921" s="101">
        <f>'BITÁCORA CALIDAD DE AGUA '!CP355</f>
        <v>0</v>
      </c>
      <c r="T921" s="138"/>
      <c r="U921" s="138"/>
      <c r="V921" s="138"/>
      <c r="W921" s="101">
        <f>INDEX('Tabla datos 1'!E921:V921,MATCH(DASHBOARD!$B$96,'Tabla datos 1'!$E$1:$V$1,0))</f>
        <v>0</v>
      </c>
      <c r="X921" s="101">
        <f>INDEX('Tabla datos 1'!E921:V921,MATCH(DASHBOARD!$B$275,'Tabla datos 1'!$E$1:$V$1,0))</f>
        <v>0</v>
      </c>
      <c r="Y921" s="42"/>
      <c r="Z921" s="42"/>
      <c r="AA921" s="42"/>
      <c r="AB921" s="42"/>
      <c r="AC921" s="42"/>
      <c r="AD921" s="42"/>
      <c r="AE921" s="42"/>
      <c r="AF921" s="42"/>
      <c r="AG921" s="42"/>
      <c r="AH921" s="42"/>
      <c r="AI921" s="42"/>
    </row>
    <row r="922" spans="1:35" s="99" customFormat="1" x14ac:dyDescent="0.25">
      <c r="A922" s="82">
        <v>921</v>
      </c>
      <c r="B922" s="100">
        <f t="shared" si="14"/>
        <v>46127</v>
      </c>
      <c r="C922" s="105" t="s">
        <v>148</v>
      </c>
      <c r="D922" s="102">
        <v>2</v>
      </c>
      <c r="E922" s="107">
        <f>'BITÁCORA CALIDAD DE AGUA '!AZ356</f>
        <v>0</v>
      </c>
      <c r="F922" s="107">
        <f>'BITÁCORA CALIDAD DE AGUA '!BC356</f>
        <v>0</v>
      </c>
      <c r="G922" s="107">
        <f>'BITÁCORA CALIDAD DE AGUA '!BF356</f>
        <v>0</v>
      </c>
      <c r="H922" s="107">
        <f>'BITÁCORA CALIDAD DE AGUA '!BI356</f>
        <v>0</v>
      </c>
      <c r="I922" s="107">
        <f>'BITÁCORA CALIDAD DE AGUA '!BL356</f>
        <v>0</v>
      </c>
      <c r="J922" s="107">
        <f>'BITÁCORA CALIDAD DE AGUA '!BO356</f>
        <v>0</v>
      </c>
      <c r="K922" s="107">
        <f>'BITÁCORA CALIDAD DE AGUA '!BR356</f>
        <v>0</v>
      </c>
      <c r="L922" s="107">
        <f>'BITÁCORA CALIDAD DE AGUA '!BU356</f>
        <v>0</v>
      </c>
      <c r="M922" s="107">
        <f>'BITÁCORA CALIDAD DE AGUA '!BX356</f>
        <v>0</v>
      </c>
      <c r="N922" s="107">
        <f>'BITÁCORA CALIDAD DE AGUA '!CA356</f>
        <v>0</v>
      </c>
      <c r="O922" s="107">
        <f>'BITÁCORA CALIDAD DE AGUA '!CD356</f>
        <v>0</v>
      </c>
      <c r="P922" s="101">
        <f>'BITÁCORA CALIDAD DE AGUA '!CG356</f>
        <v>0</v>
      </c>
      <c r="Q922" s="101">
        <f>'BITÁCORA CALIDAD DE AGUA '!CJ356</f>
        <v>0</v>
      </c>
      <c r="R922" s="101">
        <f>'BITÁCORA CALIDAD DE AGUA '!CM356</f>
        <v>0</v>
      </c>
      <c r="S922" s="101">
        <f>'BITÁCORA CALIDAD DE AGUA '!CP356</f>
        <v>0</v>
      </c>
      <c r="T922" s="138"/>
      <c r="U922" s="138"/>
      <c r="V922" s="138"/>
      <c r="W922" s="101">
        <f>INDEX('Tabla datos 1'!E922:V922,MATCH(DASHBOARD!$B$96,'Tabla datos 1'!$E$1:$V$1,0))</f>
        <v>0</v>
      </c>
      <c r="X922" s="101">
        <f>INDEX('Tabla datos 1'!E922:V922,MATCH(DASHBOARD!$B$275,'Tabla datos 1'!$E$1:$V$1,0))</f>
        <v>0</v>
      </c>
      <c r="Y922" s="42"/>
      <c r="Z922" s="42"/>
      <c r="AA922" s="42"/>
      <c r="AB922" s="42"/>
      <c r="AC922" s="42"/>
      <c r="AD922" s="42"/>
      <c r="AE922" s="42"/>
      <c r="AF922" s="42"/>
      <c r="AG922" s="42"/>
      <c r="AH922" s="42"/>
      <c r="AI922" s="42"/>
    </row>
    <row r="923" spans="1:35" s="99" customFormat="1" x14ac:dyDescent="0.25">
      <c r="A923" s="82">
        <v>922</v>
      </c>
      <c r="B923" s="100">
        <f t="shared" si="14"/>
        <v>46127</v>
      </c>
      <c r="C923" s="105" t="s">
        <v>149</v>
      </c>
      <c r="D923" s="102">
        <v>2</v>
      </c>
      <c r="E923" s="107">
        <f>'BITÁCORA CALIDAD DE AGUA '!AZ357</f>
        <v>3330</v>
      </c>
      <c r="F923" s="107">
        <f>'BITÁCORA CALIDAD DE AGUA '!BC357</f>
        <v>4870</v>
      </c>
      <c r="G923" s="107">
        <f>'BITÁCORA CALIDAD DE AGUA '!BF357</f>
        <v>1047</v>
      </c>
      <c r="H923" s="107">
        <f>'BITÁCORA CALIDAD DE AGUA '!BI357</f>
        <v>0</v>
      </c>
      <c r="I923" s="107">
        <f>'BITÁCORA CALIDAD DE AGUA '!BL357</f>
        <v>0</v>
      </c>
      <c r="J923" s="107">
        <f>'BITÁCORA CALIDAD DE AGUA '!BO357</f>
        <v>0</v>
      </c>
      <c r="K923" s="107">
        <f>'BITÁCORA CALIDAD DE AGUA '!BR357</f>
        <v>0</v>
      </c>
      <c r="L923" s="107">
        <f>'BITÁCORA CALIDAD DE AGUA '!BU357</f>
        <v>4360</v>
      </c>
      <c r="M923" s="107">
        <f>'BITÁCORA CALIDAD DE AGUA '!BX357</f>
        <v>4300</v>
      </c>
      <c r="N923" s="107">
        <f>'BITÁCORA CALIDAD DE AGUA '!CA357</f>
        <v>2150</v>
      </c>
      <c r="O923" s="107">
        <f>'BITÁCORA CALIDAD DE AGUA '!CD357</f>
        <v>0</v>
      </c>
      <c r="P923" s="101">
        <f>'BITÁCORA CALIDAD DE AGUA '!CG357</f>
        <v>0</v>
      </c>
      <c r="Q923" s="101">
        <f>'BITÁCORA CALIDAD DE AGUA '!CJ357</f>
        <v>0</v>
      </c>
      <c r="R923" s="101">
        <f>'BITÁCORA CALIDAD DE AGUA '!CM357</f>
        <v>0</v>
      </c>
      <c r="S923" s="101">
        <f>'BITÁCORA CALIDAD DE AGUA '!CP357</f>
        <v>0</v>
      </c>
      <c r="T923" s="138"/>
      <c r="U923" s="138"/>
      <c r="V923" s="138"/>
      <c r="W923" s="101">
        <f>INDEX('Tabla datos 1'!E923:V923,MATCH(DASHBOARD!$B$96,'Tabla datos 1'!$E$1:$V$1,0))</f>
        <v>1047</v>
      </c>
      <c r="X923" s="101">
        <f>INDEX('Tabla datos 1'!E923:V923,MATCH(DASHBOARD!$B$275,'Tabla datos 1'!$E$1:$V$1,0))</f>
        <v>1047</v>
      </c>
      <c r="Y923" s="42"/>
      <c r="Z923" s="42"/>
      <c r="AA923" s="42"/>
      <c r="AB923" s="42"/>
      <c r="AC923" s="42"/>
      <c r="AD923" s="42"/>
      <c r="AE923" s="42"/>
      <c r="AF923" s="42"/>
      <c r="AG923" s="42"/>
      <c r="AH923" s="42"/>
      <c r="AI923" s="42"/>
    </row>
    <row r="924" spans="1:35" s="99" customFormat="1" x14ac:dyDescent="0.25">
      <c r="A924" s="82">
        <v>923</v>
      </c>
      <c r="B924" s="100">
        <f t="shared" si="14"/>
        <v>46127</v>
      </c>
      <c r="C924" s="105" t="s">
        <v>150</v>
      </c>
      <c r="D924" s="102">
        <v>2</v>
      </c>
      <c r="E924" s="107">
        <f>'BITÁCORA CALIDAD DE AGUA '!AZ358</f>
        <v>2358</v>
      </c>
      <c r="F924" s="107">
        <f>'BITÁCORA CALIDAD DE AGUA '!BC358</f>
        <v>7534</v>
      </c>
      <c r="G924" s="107">
        <f>'BITÁCORA CALIDAD DE AGUA '!BF358</f>
        <v>541</v>
      </c>
      <c r="H924" s="107">
        <f>'BITÁCORA CALIDAD DE AGUA '!BI358</f>
        <v>0</v>
      </c>
      <c r="I924" s="107">
        <f>'BITÁCORA CALIDAD DE AGUA '!BL358</f>
        <v>0</v>
      </c>
      <c r="J924" s="107">
        <f>'BITÁCORA CALIDAD DE AGUA '!BO358</f>
        <v>0</v>
      </c>
      <c r="K924" s="107">
        <f>'BITÁCORA CALIDAD DE AGUA '!BR358</f>
        <v>0</v>
      </c>
      <c r="L924" s="107">
        <f>'BITÁCORA CALIDAD DE AGUA '!BU358</f>
        <v>644</v>
      </c>
      <c r="M924" s="107">
        <f>'BITÁCORA CALIDAD DE AGUA '!BX358</f>
        <v>823</v>
      </c>
      <c r="N924" s="107">
        <f>'BITÁCORA CALIDAD DE AGUA '!CA358</f>
        <v>2137</v>
      </c>
      <c r="O924" s="107">
        <f>'BITÁCORA CALIDAD DE AGUA '!CD358</f>
        <v>0</v>
      </c>
      <c r="P924" s="101">
        <f>'BITÁCORA CALIDAD DE AGUA '!CG358</f>
        <v>0</v>
      </c>
      <c r="Q924" s="101">
        <f>'BITÁCORA CALIDAD DE AGUA '!CJ358</f>
        <v>0</v>
      </c>
      <c r="R924" s="101">
        <f>'BITÁCORA CALIDAD DE AGUA '!CM358</f>
        <v>0</v>
      </c>
      <c r="S924" s="101">
        <f>'BITÁCORA CALIDAD DE AGUA '!CP358</f>
        <v>0</v>
      </c>
      <c r="T924" s="138"/>
      <c r="U924" s="138"/>
      <c r="V924" s="138"/>
      <c r="W924" s="101">
        <f>INDEX('Tabla datos 1'!E924:V924,MATCH(DASHBOARD!$B$96,'Tabla datos 1'!$E$1:$V$1,0))</f>
        <v>541</v>
      </c>
      <c r="X924" s="101">
        <f>INDEX('Tabla datos 1'!E924:V924,MATCH(DASHBOARD!$B$275,'Tabla datos 1'!$E$1:$V$1,0))</f>
        <v>541</v>
      </c>
      <c r="Y924" s="42"/>
      <c r="Z924" s="42"/>
      <c r="AA924" s="42"/>
      <c r="AB924" s="42"/>
      <c r="AC924" s="42"/>
      <c r="AD924" s="42"/>
      <c r="AE924" s="42"/>
      <c r="AF924" s="42"/>
      <c r="AG924" s="42"/>
      <c r="AH924" s="42"/>
      <c r="AI924" s="42"/>
    </row>
    <row r="925" spans="1:35" s="112" customFormat="1" ht="15.75" thickBot="1" x14ac:dyDescent="0.3">
      <c r="A925" s="82">
        <v>924</v>
      </c>
      <c r="B925" s="100">
        <f t="shared" si="14"/>
        <v>46127</v>
      </c>
      <c r="C925" s="108" t="s">
        <v>151</v>
      </c>
      <c r="D925" s="109">
        <v>2</v>
      </c>
      <c r="E925" s="110">
        <f>'BITÁCORA CALIDAD DE AGUA '!AZ359</f>
        <v>0</v>
      </c>
      <c r="F925" s="110">
        <f>'BITÁCORA CALIDAD DE AGUA '!BC359</f>
        <v>0</v>
      </c>
      <c r="G925" s="110">
        <f>'BITÁCORA CALIDAD DE AGUA '!BF359</f>
        <v>0</v>
      </c>
      <c r="H925" s="110">
        <f>'BITÁCORA CALIDAD DE AGUA '!BI359</f>
        <v>0</v>
      </c>
      <c r="I925" s="110">
        <f>'BITÁCORA CALIDAD DE AGUA '!BL359</f>
        <v>0</v>
      </c>
      <c r="J925" s="110">
        <f>'BITÁCORA CALIDAD DE AGUA '!BO359</f>
        <v>0</v>
      </c>
      <c r="K925" s="110">
        <f>'BITÁCORA CALIDAD DE AGUA '!BR359</f>
        <v>0</v>
      </c>
      <c r="L925" s="110">
        <f>'BITÁCORA CALIDAD DE AGUA '!BU359</f>
        <v>0</v>
      </c>
      <c r="M925" s="110">
        <f>'BITÁCORA CALIDAD DE AGUA '!BX359</f>
        <v>0</v>
      </c>
      <c r="N925" s="110">
        <f>'BITÁCORA CALIDAD DE AGUA '!CA359</f>
        <v>0</v>
      </c>
      <c r="O925" s="110">
        <f>'BITÁCORA CALIDAD DE AGUA '!CD359</f>
        <v>0</v>
      </c>
      <c r="P925" s="111">
        <f>'BITÁCORA CALIDAD DE AGUA '!CG359</f>
        <v>0</v>
      </c>
      <c r="Q925" s="111">
        <f>'BITÁCORA CALIDAD DE AGUA '!CJ359</f>
        <v>0</v>
      </c>
      <c r="R925" s="111">
        <f>'BITÁCORA CALIDAD DE AGUA '!CM359</f>
        <v>0</v>
      </c>
      <c r="S925" s="111">
        <f>'BITÁCORA CALIDAD DE AGUA '!CP359</f>
        <v>0</v>
      </c>
      <c r="T925" s="139"/>
      <c r="U925" s="139"/>
      <c r="V925" s="139"/>
      <c r="W925" s="111">
        <f>INDEX('Tabla datos 1'!E925:V925,MATCH(DASHBOARD!$B$96,'Tabla datos 1'!$E$1:$V$1,0))</f>
        <v>0</v>
      </c>
      <c r="X925" s="111">
        <f>INDEX('Tabla datos 1'!E925:V925,MATCH(DASHBOARD!$B$275,'Tabla datos 1'!$E$1:$V$1,0))</f>
        <v>0</v>
      </c>
      <c r="Y925" s="42"/>
      <c r="Z925" s="42"/>
      <c r="AA925" s="42"/>
      <c r="AB925" s="42"/>
      <c r="AC925" s="42"/>
      <c r="AD925" s="42"/>
      <c r="AE925" s="42"/>
      <c r="AF925" s="42"/>
      <c r="AG925" s="42"/>
      <c r="AH925" s="42"/>
      <c r="AI925" s="42"/>
    </row>
    <row r="926" spans="1:35" s="119" customFormat="1" ht="12.2" customHeight="1" x14ac:dyDescent="0.25">
      <c r="A926" s="82">
        <v>925</v>
      </c>
      <c r="B926" s="121">
        <f t="shared" si="14"/>
        <v>46127</v>
      </c>
      <c r="C926" s="113" t="s">
        <v>132</v>
      </c>
      <c r="D926" s="118">
        <v>3</v>
      </c>
      <c r="E926" s="120">
        <f>'BITÁCORA CALIDAD DE AGUA '!BA339</f>
        <v>39.4</v>
      </c>
      <c r="F926" s="120">
        <f>'BITÁCORA CALIDAD DE AGUA '!BD339</f>
        <v>30.7</v>
      </c>
      <c r="G926" s="120">
        <f>'BITÁCORA CALIDAD DE AGUA '!BG339</f>
        <v>28.5</v>
      </c>
      <c r="H926" s="120">
        <f>'BITÁCORA CALIDAD DE AGUA '!BJ339</f>
        <v>0</v>
      </c>
      <c r="I926" s="120">
        <f>'BITÁCORA CALIDAD DE AGUA '!BM339</f>
        <v>0</v>
      </c>
      <c r="J926" s="120">
        <f>'BITÁCORA CALIDAD DE AGUA '!BP339</f>
        <v>0</v>
      </c>
      <c r="K926" s="120">
        <f>'BITÁCORA CALIDAD DE AGUA '!BE1645</f>
        <v>0</v>
      </c>
      <c r="L926" s="120">
        <f>'BITÁCORA CALIDAD DE AGUA '!BV339</f>
        <v>32.700000000000003</v>
      </c>
      <c r="M926" s="120">
        <f>'BITÁCORA CALIDAD DE AGUA '!BY339</f>
        <v>31.7</v>
      </c>
      <c r="N926" s="120">
        <f>'BITÁCORA CALIDAD DE AGUA '!CB339</f>
        <v>33.4</v>
      </c>
      <c r="O926" s="120">
        <f>'BITÁCORA CALIDAD DE AGUA '!CE339</f>
        <v>0</v>
      </c>
      <c r="P926" s="113">
        <f>'BITÁCORA CALIDAD DE AGUA '!CH339</f>
        <v>0</v>
      </c>
      <c r="Q926" s="113">
        <f>'BITÁCORA CALIDAD DE AGUA '!CK339</f>
        <v>0</v>
      </c>
      <c r="R926" s="113">
        <f>'BITÁCORA CALIDAD DE AGUA '!CN339</f>
        <v>0</v>
      </c>
      <c r="S926" s="113">
        <f>'BITÁCORA CALIDAD DE AGUA '!CQ339</f>
        <v>0</v>
      </c>
      <c r="T926" s="140"/>
      <c r="U926" s="140"/>
      <c r="V926" s="140"/>
      <c r="W926" s="113">
        <f>INDEX('Tabla datos 1'!E926:V926,MATCH(DASHBOARD!$B$96,'Tabla datos 1'!$E$1:$V$1,0))</f>
        <v>28.5</v>
      </c>
      <c r="X926" s="113">
        <f>INDEX('Tabla datos 1'!E926:V926,MATCH(DASHBOARD!$B$275,'Tabla datos 1'!$E$1:$V$1,0))</f>
        <v>28.5</v>
      </c>
      <c r="Y926" s="42"/>
      <c r="Z926" s="42"/>
      <c r="AA926" s="42"/>
      <c r="AB926" s="42"/>
      <c r="AC926" s="42"/>
      <c r="AD926" s="42"/>
      <c r="AE926" s="42"/>
      <c r="AF926" s="42"/>
      <c r="AG926" s="42"/>
      <c r="AH926" s="42"/>
      <c r="AI926" s="42"/>
    </row>
    <row r="927" spans="1:35" s="119" customFormat="1" ht="12.2" customHeight="1" x14ac:dyDescent="0.25">
      <c r="A927" s="82">
        <v>926</v>
      </c>
      <c r="B927" s="121">
        <f t="shared" si="14"/>
        <v>46127</v>
      </c>
      <c r="C927" s="116" t="s">
        <v>9</v>
      </c>
      <c r="D927" s="122">
        <v>3</v>
      </c>
      <c r="E927" s="123">
        <f>'BITÁCORA CALIDAD DE AGUA '!BA340</f>
        <v>9.16</v>
      </c>
      <c r="F927" s="123">
        <f>'BITÁCORA CALIDAD DE AGUA '!BD340</f>
        <v>7.79</v>
      </c>
      <c r="G927" s="123">
        <f>'BITÁCORA CALIDAD DE AGUA '!BG340</f>
        <v>7.28</v>
      </c>
      <c r="H927" s="123">
        <f>'BITÁCORA CALIDAD DE AGUA '!BJ340</f>
        <v>0</v>
      </c>
      <c r="I927" s="123">
        <f>'BITÁCORA CALIDAD DE AGUA '!BM340</f>
        <v>0</v>
      </c>
      <c r="J927" s="123">
        <f>'BITÁCORA CALIDAD DE AGUA '!BP340</f>
        <v>0</v>
      </c>
      <c r="K927" s="123">
        <f>'BITÁCORA CALIDAD DE AGUA '!BE1646</f>
        <v>0</v>
      </c>
      <c r="L927" s="123">
        <f>'BITÁCORA CALIDAD DE AGUA '!BV340</f>
        <v>7.79</v>
      </c>
      <c r="M927" s="123">
        <f>'BITÁCORA CALIDAD DE AGUA '!BY340</f>
        <v>7.81</v>
      </c>
      <c r="N927" s="123">
        <f>'BITÁCORA CALIDAD DE AGUA '!CB340</f>
        <v>8.2100000000000009</v>
      </c>
      <c r="O927" s="123">
        <f>'BITÁCORA CALIDAD DE AGUA '!CE340</f>
        <v>0</v>
      </c>
      <c r="P927" s="114">
        <f>'BITÁCORA CALIDAD DE AGUA '!CH340</f>
        <v>0</v>
      </c>
      <c r="Q927" s="114">
        <f>'BITÁCORA CALIDAD DE AGUA '!CK340</f>
        <v>0</v>
      </c>
      <c r="R927" s="114">
        <f>'BITÁCORA CALIDAD DE AGUA '!CN340</f>
        <v>0</v>
      </c>
      <c r="S927" s="114">
        <f>'BITÁCORA CALIDAD DE AGUA '!CQ340</f>
        <v>0</v>
      </c>
      <c r="T927" s="141"/>
      <c r="U927" s="141"/>
      <c r="V927" s="141"/>
      <c r="W927" s="114">
        <f>INDEX('Tabla datos 1'!E927:V927,MATCH(DASHBOARD!$B$96,'Tabla datos 1'!$E$1:$V$1,0))</f>
        <v>7.28</v>
      </c>
      <c r="X927" s="114">
        <f>INDEX('Tabla datos 1'!E927:V927,MATCH(DASHBOARD!$B$275,'Tabla datos 1'!$E$1:$V$1,0))</f>
        <v>7.28</v>
      </c>
      <c r="Y927" s="42"/>
      <c r="Z927" s="42"/>
      <c r="AA927" s="42"/>
      <c r="AB927" s="42"/>
      <c r="AC927" s="42"/>
      <c r="AD927" s="42"/>
      <c r="AE927" s="42"/>
      <c r="AF927" s="42"/>
      <c r="AG927" s="42"/>
      <c r="AH927" s="42"/>
      <c r="AI927" s="42"/>
    </row>
    <row r="928" spans="1:35" s="119" customFormat="1" ht="12.2" customHeight="1" x14ac:dyDescent="0.25">
      <c r="A928" s="82">
        <v>927</v>
      </c>
      <c r="B928" s="121">
        <f t="shared" si="14"/>
        <v>46127</v>
      </c>
      <c r="C928" s="115" t="s">
        <v>133</v>
      </c>
      <c r="D928" s="122">
        <v>3</v>
      </c>
      <c r="E928" s="124">
        <f>'BITÁCORA CALIDAD DE AGUA '!BA341</f>
        <v>0</v>
      </c>
      <c r="F928" s="124">
        <f>'BITÁCORA CALIDAD DE AGUA '!BD341</f>
        <v>0</v>
      </c>
      <c r="G928" s="124">
        <f>'BITÁCORA CALIDAD DE AGUA '!BG341</f>
        <v>0</v>
      </c>
      <c r="H928" s="124">
        <f>'BITÁCORA CALIDAD DE AGUA '!BJ341</f>
        <v>0</v>
      </c>
      <c r="I928" s="124">
        <f>'BITÁCORA CALIDAD DE AGUA '!BM341</f>
        <v>0</v>
      </c>
      <c r="J928" s="124">
        <f>'BITÁCORA CALIDAD DE AGUA '!BP341</f>
        <v>0</v>
      </c>
      <c r="K928" s="124">
        <f>'BITÁCORA CALIDAD DE AGUA '!BE1647</f>
        <v>0</v>
      </c>
      <c r="L928" s="124">
        <f>'BITÁCORA CALIDAD DE AGUA '!BV341</f>
        <v>0</v>
      </c>
      <c r="M928" s="124">
        <f>'BITÁCORA CALIDAD DE AGUA '!BY341</f>
        <v>0</v>
      </c>
      <c r="N928" s="124">
        <f>'BITÁCORA CALIDAD DE AGUA '!CB341</f>
        <v>0</v>
      </c>
      <c r="O928" s="124">
        <f>'BITÁCORA CALIDAD DE AGUA '!CE341</f>
        <v>0</v>
      </c>
      <c r="P928" s="115">
        <f>'BITÁCORA CALIDAD DE AGUA '!CH341</f>
        <v>0</v>
      </c>
      <c r="Q928" s="115">
        <f>'BITÁCORA CALIDAD DE AGUA '!CK341</f>
        <v>0</v>
      </c>
      <c r="R928" s="115">
        <f>'BITÁCORA CALIDAD DE AGUA '!CN341</f>
        <v>0</v>
      </c>
      <c r="S928" s="115">
        <f>'BITÁCORA CALIDAD DE AGUA '!CQ341</f>
        <v>0</v>
      </c>
      <c r="T928" s="142"/>
      <c r="U928" s="142"/>
      <c r="V928" s="142"/>
      <c r="W928" s="115">
        <f>INDEX('Tabla datos 1'!E928:V928,MATCH(DASHBOARD!$B$96,'Tabla datos 1'!$E$1:$V$1,0))</f>
        <v>0</v>
      </c>
      <c r="X928" s="115">
        <f>INDEX('Tabla datos 1'!E928:V928,MATCH(DASHBOARD!$B$275,'Tabla datos 1'!$E$1:$V$1,0))</f>
        <v>0</v>
      </c>
      <c r="Y928" s="42"/>
      <c r="Z928" s="42"/>
      <c r="AA928" s="42"/>
      <c r="AB928" s="42"/>
      <c r="AC928" s="42"/>
      <c r="AD928" s="42"/>
      <c r="AE928" s="42"/>
      <c r="AF928" s="42"/>
      <c r="AG928" s="42"/>
      <c r="AH928" s="42"/>
      <c r="AI928" s="42"/>
    </row>
    <row r="929" spans="1:35" s="119" customFormat="1" ht="12.2" customHeight="1" x14ac:dyDescent="0.25">
      <c r="A929" s="82">
        <v>928</v>
      </c>
      <c r="B929" s="121">
        <f t="shared" si="14"/>
        <v>46127</v>
      </c>
      <c r="C929" s="115" t="s">
        <v>134</v>
      </c>
      <c r="D929" s="122">
        <v>3</v>
      </c>
      <c r="E929" s="125">
        <f>'BITÁCORA CALIDAD DE AGUA '!BA342</f>
        <v>1230</v>
      </c>
      <c r="F929" s="125">
        <f>'BITÁCORA CALIDAD DE AGUA '!BD342</f>
        <v>1881</v>
      </c>
      <c r="G929" s="125">
        <f>'BITÁCORA CALIDAD DE AGUA '!BG342</f>
        <v>2110</v>
      </c>
      <c r="H929" s="125">
        <f>'BITÁCORA CALIDAD DE AGUA '!BJ342</f>
        <v>0</v>
      </c>
      <c r="I929" s="125">
        <f>'BITÁCORA CALIDAD DE AGUA '!BM342</f>
        <v>0</v>
      </c>
      <c r="J929" s="125">
        <f>'BITÁCORA CALIDAD DE AGUA '!BP342</f>
        <v>0</v>
      </c>
      <c r="K929" s="125">
        <f>'BITÁCORA CALIDAD DE AGUA '!BE1648</f>
        <v>0</v>
      </c>
      <c r="L929" s="125">
        <f>'BITÁCORA CALIDAD DE AGUA '!BV342</f>
        <v>2870</v>
      </c>
      <c r="M929" s="125">
        <f>'BITÁCORA CALIDAD DE AGUA '!BY342</f>
        <v>3130</v>
      </c>
      <c r="N929" s="125">
        <f>'BITÁCORA CALIDAD DE AGUA '!CB342</f>
        <v>3970</v>
      </c>
      <c r="O929" s="125">
        <f>'BITÁCORA CALIDAD DE AGUA '!CE342</f>
        <v>0</v>
      </c>
      <c r="P929" s="116">
        <f>'BITÁCORA CALIDAD DE AGUA '!CH342</f>
        <v>0</v>
      </c>
      <c r="Q929" s="116">
        <f>'BITÁCORA CALIDAD DE AGUA '!CK342</f>
        <v>0</v>
      </c>
      <c r="R929" s="116">
        <f>'BITÁCORA CALIDAD DE AGUA '!CN342</f>
        <v>0</v>
      </c>
      <c r="S929" s="116">
        <f>'BITÁCORA CALIDAD DE AGUA '!CQ342</f>
        <v>0</v>
      </c>
      <c r="T929" s="143"/>
      <c r="U929" s="143"/>
      <c r="V929" s="143"/>
      <c r="W929" s="116">
        <f>INDEX('Tabla datos 1'!E929:V929,MATCH(DASHBOARD!$B$96,'Tabla datos 1'!$E$1:$V$1,0))</f>
        <v>2110</v>
      </c>
      <c r="X929" s="116">
        <f>INDEX('Tabla datos 1'!E929:V929,MATCH(DASHBOARD!$B$275,'Tabla datos 1'!$E$1:$V$1,0))</f>
        <v>2110</v>
      </c>
      <c r="Y929" s="42"/>
      <c r="Z929" s="42"/>
      <c r="AA929" s="42"/>
      <c r="AB929" s="42"/>
      <c r="AC929" s="42"/>
      <c r="AD929" s="42"/>
      <c r="AE929" s="42"/>
      <c r="AF929" s="42"/>
      <c r="AG929" s="42"/>
      <c r="AH929" s="42"/>
      <c r="AI929" s="42"/>
    </row>
    <row r="930" spans="1:35" s="119" customFormat="1" ht="12.2" customHeight="1" x14ac:dyDescent="0.25">
      <c r="A930" s="82">
        <v>929</v>
      </c>
      <c r="B930" s="121">
        <f t="shared" si="14"/>
        <v>46127</v>
      </c>
      <c r="C930" s="115" t="s">
        <v>135</v>
      </c>
      <c r="D930" s="122">
        <v>3</v>
      </c>
      <c r="E930" s="125">
        <f>'BITÁCORA CALIDAD DE AGUA '!BA343</f>
        <v>239</v>
      </c>
      <c r="F930" s="125">
        <f>'BITÁCORA CALIDAD DE AGUA '!BD343</f>
        <v>572</v>
      </c>
      <c r="G930" s="125">
        <f>'BITÁCORA CALIDAD DE AGUA '!BG343</f>
        <v>39</v>
      </c>
      <c r="H930" s="125">
        <f>'BITÁCORA CALIDAD DE AGUA '!BJ343</f>
        <v>0</v>
      </c>
      <c r="I930" s="125">
        <f>'BITÁCORA CALIDAD DE AGUA '!BM343</f>
        <v>0</v>
      </c>
      <c r="J930" s="125">
        <f>'BITÁCORA CALIDAD DE AGUA '!BP343</f>
        <v>0</v>
      </c>
      <c r="K930" s="125">
        <f>'BITÁCORA CALIDAD DE AGUA '!BE1649</f>
        <v>0</v>
      </c>
      <c r="L930" s="125">
        <f>'BITÁCORA CALIDAD DE AGUA '!BV343</f>
        <v>3</v>
      </c>
      <c r="M930" s="125">
        <f>'BITÁCORA CALIDAD DE AGUA '!BY343</f>
        <v>2</v>
      </c>
      <c r="N930" s="125">
        <f>'BITÁCORA CALIDAD DE AGUA '!CB343</f>
        <v>7</v>
      </c>
      <c r="O930" s="125">
        <f>'BITÁCORA CALIDAD DE AGUA '!CE343</f>
        <v>0</v>
      </c>
      <c r="P930" s="116">
        <f>'BITÁCORA CALIDAD DE AGUA '!CH343</f>
        <v>0</v>
      </c>
      <c r="Q930" s="116">
        <f>'BITÁCORA CALIDAD DE AGUA '!CK343</f>
        <v>0</v>
      </c>
      <c r="R930" s="116">
        <f>'BITÁCORA CALIDAD DE AGUA '!CN343</f>
        <v>0</v>
      </c>
      <c r="S930" s="116">
        <f>'BITÁCORA CALIDAD DE AGUA '!CQ343</f>
        <v>0</v>
      </c>
      <c r="T930" s="143"/>
      <c r="U930" s="143"/>
      <c r="V930" s="143"/>
      <c r="W930" s="116">
        <f>INDEX('Tabla datos 1'!E930:V930,MATCH(DASHBOARD!$B$96,'Tabla datos 1'!$E$1:$V$1,0))</f>
        <v>39</v>
      </c>
      <c r="X930" s="116">
        <f>INDEX('Tabla datos 1'!E930:V930,MATCH(DASHBOARD!$B$275,'Tabla datos 1'!$E$1:$V$1,0))</f>
        <v>39</v>
      </c>
      <c r="Y930" s="42"/>
      <c r="Z930" s="42"/>
      <c r="AA930" s="42"/>
      <c r="AB930" s="42"/>
      <c r="AC930" s="42"/>
      <c r="AD930" s="42"/>
      <c r="AE930" s="42"/>
      <c r="AF930" s="42"/>
      <c r="AG930" s="42"/>
      <c r="AH930" s="42"/>
      <c r="AI930" s="42"/>
    </row>
    <row r="931" spans="1:35" s="119" customFormat="1" ht="12.2" customHeight="1" x14ac:dyDescent="0.25">
      <c r="A931" s="82">
        <v>930</v>
      </c>
      <c r="B931" s="121">
        <f t="shared" si="14"/>
        <v>46127</v>
      </c>
      <c r="C931" s="115" t="s">
        <v>136</v>
      </c>
      <c r="D931" s="122">
        <v>3</v>
      </c>
      <c r="E931" s="125">
        <f>'BITÁCORA CALIDAD DE AGUA '!BA344</f>
        <v>2</v>
      </c>
      <c r="F931" s="125">
        <f>'BITÁCORA CALIDAD DE AGUA '!BD344</f>
        <v>8</v>
      </c>
      <c r="G931" s="125">
        <f>'BITÁCORA CALIDAD DE AGUA '!BG344</f>
        <v>8</v>
      </c>
      <c r="H931" s="125">
        <f>'BITÁCORA CALIDAD DE AGUA '!BJ344</f>
        <v>0</v>
      </c>
      <c r="I931" s="125">
        <f>'BITÁCORA CALIDAD DE AGUA '!BM344</f>
        <v>0</v>
      </c>
      <c r="J931" s="125">
        <f>'BITÁCORA CALIDAD DE AGUA '!BP344</f>
        <v>0</v>
      </c>
      <c r="K931" s="125">
        <f>'BITÁCORA CALIDAD DE AGUA '!BE1650</f>
        <v>0</v>
      </c>
      <c r="L931" s="125">
        <f>'BITÁCORA CALIDAD DE AGUA '!BV344</f>
        <v>0</v>
      </c>
      <c r="M931" s="125">
        <f>'BITÁCORA CALIDAD DE AGUA '!BY344</f>
        <v>0</v>
      </c>
      <c r="N931" s="125">
        <f>'BITÁCORA CALIDAD DE AGUA '!CB344</f>
        <v>1</v>
      </c>
      <c r="O931" s="125">
        <f>'BITÁCORA CALIDAD DE AGUA '!CE344</f>
        <v>0</v>
      </c>
      <c r="P931" s="116">
        <f>'BITÁCORA CALIDAD DE AGUA '!CH344</f>
        <v>0</v>
      </c>
      <c r="Q931" s="116">
        <f>'BITÁCORA CALIDAD DE AGUA '!CK344</f>
        <v>0</v>
      </c>
      <c r="R931" s="116">
        <f>'BITÁCORA CALIDAD DE AGUA '!CN344</f>
        <v>0</v>
      </c>
      <c r="S931" s="116">
        <f>'BITÁCORA CALIDAD DE AGUA '!CQ344</f>
        <v>0</v>
      </c>
      <c r="T931" s="143"/>
      <c r="U931" s="143"/>
      <c r="V931" s="143"/>
      <c r="W931" s="116">
        <f>INDEX('Tabla datos 1'!E931:V931,MATCH(DASHBOARD!$B$96,'Tabla datos 1'!$E$1:$V$1,0))</f>
        <v>8</v>
      </c>
      <c r="X931" s="116">
        <f>INDEX('Tabla datos 1'!E931:V931,MATCH(DASHBOARD!$B$275,'Tabla datos 1'!$E$1:$V$1,0))</f>
        <v>8</v>
      </c>
      <c r="Y931" s="42"/>
      <c r="Z931" s="42"/>
      <c r="AA931" s="42"/>
      <c r="AB931" s="42"/>
      <c r="AC931" s="42"/>
      <c r="AD931" s="42"/>
      <c r="AE931" s="42"/>
      <c r="AF931" s="42"/>
      <c r="AG931" s="42"/>
      <c r="AH931" s="42"/>
      <c r="AI931" s="42"/>
    </row>
    <row r="932" spans="1:35" s="119" customFormat="1" ht="12.2" customHeight="1" x14ac:dyDescent="0.25">
      <c r="A932" s="82">
        <v>931</v>
      </c>
      <c r="B932" s="121">
        <f t="shared" si="14"/>
        <v>46127</v>
      </c>
      <c r="C932" s="115" t="s">
        <v>137</v>
      </c>
      <c r="D932" s="122">
        <v>3</v>
      </c>
      <c r="E932" s="125">
        <f>'BITÁCORA CALIDAD DE AGUA '!BA345</f>
        <v>0</v>
      </c>
      <c r="F932" s="125">
        <f>'BITÁCORA CALIDAD DE AGUA '!BD345</f>
        <v>0</v>
      </c>
      <c r="G932" s="125">
        <f>'BITÁCORA CALIDAD DE AGUA '!BG345</f>
        <v>0</v>
      </c>
      <c r="H932" s="125">
        <f>'BITÁCORA CALIDAD DE AGUA '!BJ345</f>
        <v>0</v>
      </c>
      <c r="I932" s="125">
        <f>'BITÁCORA CALIDAD DE AGUA '!BM345</f>
        <v>0</v>
      </c>
      <c r="J932" s="125">
        <f>'BITÁCORA CALIDAD DE AGUA '!BP345</f>
        <v>0</v>
      </c>
      <c r="K932" s="125">
        <f>'BITÁCORA CALIDAD DE AGUA '!BE1651</f>
        <v>0</v>
      </c>
      <c r="L932" s="125">
        <f>'BITÁCORA CALIDAD DE AGUA '!BV345</f>
        <v>0</v>
      </c>
      <c r="M932" s="125">
        <f>'BITÁCORA CALIDAD DE AGUA '!BY345</f>
        <v>0</v>
      </c>
      <c r="N932" s="125">
        <f>'BITÁCORA CALIDAD DE AGUA '!CB345</f>
        <v>0</v>
      </c>
      <c r="O932" s="125">
        <f>'BITÁCORA CALIDAD DE AGUA '!CE345</f>
        <v>0</v>
      </c>
      <c r="P932" s="116">
        <f>'BITÁCORA CALIDAD DE AGUA '!CH345</f>
        <v>0</v>
      </c>
      <c r="Q932" s="116">
        <f>'BITÁCORA CALIDAD DE AGUA '!CK345</f>
        <v>0</v>
      </c>
      <c r="R932" s="116">
        <f>'BITÁCORA CALIDAD DE AGUA '!CN345</f>
        <v>0</v>
      </c>
      <c r="S932" s="116">
        <f>'BITÁCORA CALIDAD DE AGUA '!CQ345</f>
        <v>0</v>
      </c>
      <c r="T932" s="143"/>
      <c r="U932" s="143"/>
      <c r="V932" s="143"/>
      <c r="W932" s="116">
        <f>INDEX('Tabla datos 1'!E932:V932,MATCH(DASHBOARD!$B$96,'Tabla datos 1'!$E$1:$V$1,0))</f>
        <v>0</v>
      </c>
      <c r="X932" s="116">
        <f>INDEX('Tabla datos 1'!E932:V932,MATCH(DASHBOARD!$B$275,'Tabla datos 1'!$E$1:$V$1,0))</f>
        <v>0</v>
      </c>
      <c r="Y932" s="42"/>
      <c r="Z932" s="42"/>
      <c r="AA932" s="42"/>
      <c r="AB932" s="42"/>
      <c r="AC932" s="42"/>
      <c r="AD932" s="42"/>
      <c r="AE932" s="42"/>
      <c r="AF932" s="42"/>
      <c r="AG932" s="42"/>
      <c r="AH932" s="42"/>
      <c r="AI932" s="42"/>
    </row>
    <row r="933" spans="1:35" s="119" customFormat="1" ht="12.2" customHeight="1" x14ac:dyDescent="0.25">
      <c r="A933" s="82">
        <v>932</v>
      </c>
      <c r="B933" s="121">
        <f t="shared" si="14"/>
        <v>46127</v>
      </c>
      <c r="C933" s="115" t="s">
        <v>138</v>
      </c>
      <c r="D933" s="122">
        <v>3</v>
      </c>
      <c r="E933" s="125">
        <f>'BITÁCORA CALIDAD DE AGUA '!BA346</f>
        <v>0</v>
      </c>
      <c r="F933" s="125">
        <f>'BITÁCORA CALIDAD DE AGUA '!BD346</f>
        <v>0</v>
      </c>
      <c r="G933" s="125">
        <f>'BITÁCORA CALIDAD DE AGUA '!BG346</f>
        <v>0</v>
      </c>
      <c r="H933" s="125">
        <f>'BITÁCORA CALIDAD DE AGUA '!BJ346</f>
        <v>0</v>
      </c>
      <c r="I933" s="125">
        <f>'BITÁCORA CALIDAD DE AGUA '!BM346</f>
        <v>0</v>
      </c>
      <c r="J933" s="125">
        <f>'BITÁCORA CALIDAD DE AGUA '!BP346</f>
        <v>0</v>
      </c>
      <c r="K933" s="125">
        <f>'BITÁCORA CALIDAD DE AGUA '!BE1652</f>
        <v>0</v>
      </c>
      <c r="L933" s="125">
        <f>'BITÁCORA CALIDAD DE AGUA '!BV346</f>
        <v>0</v>
      </c>
      <c r="M933" s="125">
        <f>'BITÁCORA CALIDAD DE AGUA '!BY346</f>
        <v>0</v>
      </c>
      <c r="N933" s="125">
        <f>'BITÁCORA CALIDAD DE AGUA '!CB346</f>
        <v>0</v>
      </c>
      <c r="O933" s="125">
        <f>'BITÁCORA CALIDAD DE AGUA '!CE346</f>
        <v>0</v>
      </c>
      <c r="P933" s="116">
        <f>'BITÁCORA CALIDAD DE AGUA '!CH346</f>
        <v>0</v>
      </c>
      <c r="Q933" s="116">
        <f>'BITÁCORA CALIDAD DE AGUA '!CK346</f>
        <v>0</v>
      </c>
      <c r="R933" s="116">
        <f>'BITÁCORA CALIDAD DE AGUA '!CN346</f>
        <v>0</v>
      </c>
      <c r="S933" s="116">
        <f>'BITÁCORA CALIDAD DE AGUA '!CQ346</f>
        <v>0</v>
      </c>
      <c r="T933" s="143"/>
      <c r="U933" s="143"/>
      <c r="V933" s="143"/>
      <c r="W933" s="116">
        <f>INDEX('Tabla datos 1'!E933:V933,MATCH(DASHBOARD!$B$96,'Tabla datos 1'!$E$1:$V$1,0))</f>
        <v>0</v>
      </c>
      <c r="X933" s="116">
        <f>INDEX('Tabla datos 1'!E933:V933,MATCH(DASHBOARD!$B$275,'Tabla datos 1'!$E$1:$V$1,0))</f>
        <v>0</v>
      </c>
      <c r="Y933" s="42"/>
      <c r="Z933" s="42"/>
      <c r="AA933" s="42"/>
      <c r="AB933" s="42"/>
      <c r="AC933" s="42"/>
      <c r="AD933" s="42"/>
      <c r="AE933" s="42"/>
      <c r="AF933" s="42"/>
      <c r="AG933" s="42"/>
      <c r="AH933" s="42"/>
      <c r="AI933" s="42"/>
    </row>
    <row r="934" spans="1:35" s="119" customFormat="1" ht="12.2" customHeight="1" x14ac:dyDescent="0.25">
      <c r="A934" s="82">
        <v>933</v>
      </c>
      <c r="B934" s="121">
        <f t="shared" si="14"/>
        <v>46127</v>
      </c>
      <c r="C934" s="115" t="s">
        <v>139</v>
      </c>
      <c r="D934" s="122">
        <v>3</v>
      </c>
      <c r="E934" s="125">
        <f>'BITÁCORA CALIDAD DE AGUA '!BA347</f>
        <v>599</v>
      </c>
      <c r="F934" s="125">
        <f>'BITÁCORA CALIDAD DE AGUA '!BD347</f>
        <v>0</v>
      </c>
      <c r="G934" s="125">
        <f>'BITÁCORA CALIDAD DE AGUA '!BG347</f>
        <v>0</v>
      </c>
      <c r="H934" s="125">
        <f>'BITÁCORA CALIDAD DE AGUA '!BJ347</f>
        <v>0</v>
      </c>
      <c r="I934" s="125">
        <f>'BITÁCORA CALIDAD DE AGUA '!BM347</f>
        <v>0</v>
      </c>
      <c r="J934" s="125">
        <f>'BITÁCORA CALIDAD DE AGUA '!BP347</f>
        <v>0</v>
      </c>
      <c r="K934" s="125">
        <f>'BITÁCORA CALIDAD DE AGUA '!BE1653</f>
        <v>0</v>
      </c>
      <c r="L934" s="125">
        <f>'BITÁCORA CALIDAD DE AGUA '!BV347</f>
        <v>0</v>
      </c>
      <c r="M934" s="125">
        <f>'BITÁCORA CALIDAD DE AGUA '!BY347</f>
        <v>0</v>
      </c>
      <c r="N934" s="125">
        <f>'BITÁCORA CALIDAD DE AGUA '!CB347</f>
        <v>0</v>
      </c>
      <c r="O934" s="125">
        <f>'BITÁCORA CALIDAD DE AGUA '!CE347</f>
        <v>0</v>
      </c>
      <c r="P934" s="116">
        <f>'BITÁCORA CALIDAD DE AGUA '!CH347</f>
        <v>0</v>
      </c>
      <c r="Q934" s="116">
        <f>'BITÁCORA CALIDAD DE AGUA '!CK347</f>
        <v>0</v>
      </c>
      <c r="R934" s="116">
        <f>'BITÁCORA CALIDAD DE AGUA '!CN347</f>
        <v>0</v>
      </c>
      <c r="S934" s="116">
        <f>'BITÁCORA CALIDAD DE AGUA '!CQ347</f>
        <v>0</v>
      </c>
      <c r="T934" s="143"/>
      <c r="U934" s="143"/>
      <c r="V934" s="143"/>
      <c r="W934" s="116">
        <f>INDEX('Tabla datos 1'!E934:V934,MATCH(DASHBOARD!$B$96,'Tabla datos 1'!$E$1:$V$1,0))</f>
        <v>0</v>
      </c>
      <c r="X934" s="116">
        <f>INDEX('Tabla datos 1'!E934:V934,MATCH(DASHBOARD!$B$275,'Tabla datos 1'!$E$1:$V$1,0))</f>
        <v>0</v>
      </c>
      <c r="Y934" s="42"/>
      <c r="Z934" s="42"/>
      <c r="AA934" s="42"/>
      <c r="AB934" s="42"/>
      <c r="AC934" s="42"/>
      <c r="AD934" s="42"/>
      <c r="AE934" s="42"/>
      <c r="AF934" s="42"/>
      <c r="AG934" s="42"/>
      <c r="AH934" s="42"/>
      <c r="AI934" s="42"/>
    </row>
    <row r="935" spans="1:35" s="119" customFormat="1" ht="12.2" customHeight="1" x14ac:dyDescent="0.25">
      <c r="A935" s="82">
        <v>934</v>
      </c>
      <c r="B935" s="121">
        <f t="shared" si="14"/>
        <v>46127</v>
      </c>
      <c r="C935" s="115" t="s">
        <v>140</v>
      </c>
      <c r="D935" s="122">
        <v>3</v>
      </c>
      <c r="E935" s="125">
        <f>'BITÁCORA CALIDAD DE AGUA '!BA348</f>
        <v>0</v>
      </c>
      <c r="F935" s="125">
        <f>'BITÁCORA CALIDAD DE AGUA '!BD348</f>
        <v>0</v>
      </c>
      <c r="G935" s="125">
        <f>'BITÁCORA CALIDAD DE AGUA '!BG348</f>
        <v>0</v>
      </c>
      <c r="H935" s="125">
        <f>'BITÁCORA CALIDAD DE AGUA '!BJ348</f>
        <v>0</v>
      </c>
      <c r="I935" s="125">
        <f>'BITÁCORA CALIDAD DE AGUA '!BM348</f>
        <v>0</v>
      </c>
      <c r="J935" s="125">
        <f>'BITÁCORA CALIDAD DE AGUA '!BP348</f>
        <v>0</v>
      </c>
      <c r="K935" s="125">
        <f>'BITÁCORA CALIDAD DE AGUA '!BE1654</f>
        <v>0</v>
      </c>
      <c r="L935" s="125">
        <f>'BITÁCORA CALIDAD DE AGUA '!BV348</f>
        <v>0</v>
      </c>
      <c r="M935" s="125">
        <f>'BITÁCORA CALIDAD DE AGUA '!BY348</f>
        <v>0</v>
      </c>
      <c r="N935" s="125">
        <f>'BITÁCORA CALIDAD DE AGUA '!CB348</f>
        <v>0</v>
      </c>
      <c r="O935" s="125">
        <f>'BITÁCORA CALIDAD DE AGUA '!CE348</f>
        <v>0</v>
      </c>
      <c r="P935" s="116">
        <f>'BITÁCORA CALIDAD DE AGUA '!CH348</f>
        <v>0</v>
      </c>
      <c r="Q935" s="116">
        <f>'BITÁCORA CALIDAD DE AGUA '!CK348</f>
        <v>0</v>
      </c>
      <c r="R935" s="116">
        <f>'BITÁCORA CALIDAD DE AGUA '!CN348</f>
        <v>0</v>
      </c>
      <c r="S935" s="116">
        <f>'BITÁCORA CALIDAD DE AGUA '!CQ348</f>
        <v>0</v>
      </c>
      <c r="T935" s="143"/>
      <c r="U935" s="143"/>
      <c r="V935" s="143"/>
      <c r="W935" s="116">
        <f>INDEX('Tabla datos 1'!E935:V935,MATCH(DASHBOARD!$B$96,'Tabla datos 1'!$E$1:$V$1,0))</f>
        <v>0</v>
      </c>
      <c r="X935" s="116">
        <f>INDEX('Tabla datos 1'!E935:V935,MATCH(DASHBOARD!$B$275,'Tabla datos 1'!$E$1:$V$1,0))</f>
        <v>0</v>
      </c>
      <c r="Y935" s="42"/>
      <c r="Z935" s="42"/>
      <c r="AA935" s="42"/>
      <c r="AB935" s="42"/>
      <c r="AC935" s="42"/>
      <c r="AD935" s="42"/>
      <c r="AE935" s="42"/>
      <c r="AF935" s="42"/>
      <c r="AG935" s="42"/>
      <c r="AH935" s="42"/>
      <c r="AI935" s="42"/>
    </row>
    <row r="936" spans="1:35" s="119" customFormat="1" ht="12.2" customHeight="1" x14ac:dyDescent="0.25">
      <c r="A936" s="82">
        <v>935</v>
      </c>
      <c r="B936" s="121">
        <f t="shared" si="14"/>
        <v>46127</v>
      </c>
      <c r="C936" s="115" t="s">
        <v>141</v>
      </c>
      <c r="D936" s="122">
        <v>3</v>
      </c>
      <c r="E936" s="125">
        <f>'BITÁCORA CALIDAD DE AGUA '!BA349</f>
        <v>0</v>
      </c>
      <c r="F936" s="125">
        <f>'BITÁCORA CALIDAD DE AGUA '!BD349</f>
        <v>0</v>
      </c>
      <c r="G936" s="125">
        <f>'BITÁCORA CALIDAD DE AGUA '!BG349</f>
        <v>0</v>
      </c>
      <c r="H936" s="125">
        <f>'BITÁCORA CALIDAD DE AGUA '!BJ349</f>
        <v>0</v>
      </c>
      <c r="I936" s="125">
        <f>'BITÁCORA CALIDAD DE AGUA '!BM349</f>
        <v>0</v>
      </c>
      <c r="J936" s="125">
        <f>'BITÁCORA CALIDAD DE AGUA '!BP349</f>
        <v>0</v>
      </c>
      <c r="K936" s="125">
        <f>'BITÁCORA CALIDAD DE AGUA '!BE1655</f>
        <v>0</v>
      </c>
      <c r="L936" s="125">
        <f>'BITÁCORA CALIDAD DE AGUA '!BV349</f>
        <v>0</v>
      </c>
      <c r="M936" s="125">
        <f>'BITÁCORA CALIDAD DE AGUA '!BY349</f>
        <v>0</v>
      </c>
      <c r="N936" s="125">
        <f>'BITÁCORA CALIDAD DE AGUA '!CB349</f>
        <v>0</v>
      </c>
      <c r="O936" s="125">
        <f>'BITÁCORA CALIDAD DE AGUA '!CE349</f>
        <v>0</v>
      </c>
      <c r="P936" s="116">
        <f>'BITÁCORA CALIDAD DE AGUA '!CH349</f>
        <v>0</v>
      </c>
      <c r="Q936" s="116">
        <f>'BITÁCORA CALIDAD DE AGUA '!CK349</f>
        <v>0</v>
      </c>
      <c r="R936" s="116">
        <f>'BITÁCORA CALIDAD DE AGUA '!CN349</f>
        <v>0</v>
      </c>
      <c r="S936" s="116">
        <f>'BITÁCORA CALIDAD DE AGUA '!CQ349</f>
        <v>0</v>
      </c>
      <c r="T936" s="143"/>
      <c r="U936" s="143"/>
      <c r="V936" s="143"/>
      <c r="W936" s="116">
        <f>INDEX('Tabla datos 1'!E936:V936,MATCH(DASHBOARD!$B$96,'Tabla datos 1'!$E$1:$V$1,0))</f>
        <v>0</v>
      </c>
      <c r="X936" s="116">
        <f>INDEX('Tabla datos 1'!E936:V936,MATCH(DASHBOARD!$B$275,'Tabla datos 1'!$E$1:$V$1,0))</f>
        <v>0</v>
      </c>
      <c r="Y936" s="42"/>
      <c r="Z936" s="42"/>
      <c r="AA936" s="42"/>
      <c r="AB936" s="42"/>
      <c r="AC936" s="42"/>
      <c r="AD936" s="42"/>
      <c r="AE936" s="42"/>
      <c r="AF936" s="42"/>
      <c r="AG936" s="42"/>
      <c r="AH936" s="42"/>
      <c r="AI936" s="42"/>
    </row>
    <row r="937" spans="1:35" s="119" customFormat="1" ht="12.2" customHeight="1" x14ac:dyDescent="0.25">
      <c r="A937" s="82">
        <v>936</v>
      </c>
      <c r="B937" s="121">
        <f t="shared" si="14"/>
        <v>46127</v>
      </c>
      <c r="C937" s="115" t="s">
        <v>142</v>
      </c>
      <c r="D937" s="122">
        <v>3</v>
      </c>
      <c r="E937" s="125">
        <f>'BITÁCORA CALIDAD DE AGUA '!BA350</f>
        <v>0</v>
      </c>
      <c r="F937" s="125">
        <f>'BITÁCORA CALIDAD DE AGUA '!BD350</f>
        <v>0</v>
      </c>
      <c r="G937" s="125">
        <f>'BITÁCORA CALIDAD DE AGUA '!BG350</f>
        <v>0</v>
      </c>
      <c r="H937" s="125">
        <f>'BITÁCORA CALIDAD DE AGUA '!BJ350</f>
        <v>0</v>
      </c>
      <c r="I937" s="125">
        <f>'BITÁCORA CALIDAD DE AGUA '!BM350</f>
        <v>0</v>
      </c>
      <c r="J937" s="125">
        <f>'BITÁCORA CALIDAD DE AGUA '!BP350</f>
        <v>0</v>
      </c>
      <c r="K937" s="125">
        <f>'BITÁCORA CALIDAD DE AGUA '!BE1656</f>
        <v>0</v>
      </c>
      <c r="L937" s="125">
        <f>'BITÁCORA CALIDAD DE AGUA '!BV350</f>
        <v>0</v>
      </c>
      <c r="M937" s="125">
        <f>'BITÁCORA CALIDAD DE AGUA '!BY350</f>
        <v>0</v>
      </c>
      <c r="N937" s="125">
        <f>'BITÁCORA CALIDAD DE AGUA '!CB350</f>
        <v>0</v>
      </c>
      <c r="O937" s="125">
        <f>'BITÁCORA CALIDAD DE AGUA '!CE350</f>
        <v>0</v>
      </c>
      <c r="P937" s="116">
        <f>'BITÁCORA CALIDAD DE AGUA '!CH350</f>
        <v>0</v>
      </c>
      <c r="Q937" s="116">
        <f>'BITÁCORA CALIDAD DE AGUA '!CK350</f>
        <v>0</v>
      </c>
      <c r="R937" s="116">
        <f>'BITÁCORA CALIDAD DE AGUA '!CN350</f>
        <v>0</v>
      </c>
      <c r="S937" s="116">
        <f>'BITÁCORA CALIDAD DE AGUA '!CQ350</f>
        <v>0</v>
      </c>
      <c r="T937" s="143"/>
      <c r="U937" s="143"/>
      <c r="V937" s="143"/>
      <c r="W937" s="116">
        <f>INDEX('Tabla datos 1'!E937:V937,MATCH(DASHBOARD!$B$96,'Tabla datos 1'!$E$1:$V$1,0))</f>
        <v>0</v>
      </c>
      <c r="X937" s="116">
        <f>INDEX('Tabla datos 1'!E937:V937,MATCH(DASHBOARD!$B$275,'Tabla datos 1'!$E$1:$V$1,0))</f>
        <v>0</v>
      </c>
      <c r="Y937" s="42"/>
      <c r="Z937" s="42"/>
      <c r="AA937" s="42"/>
      <c r="AB937" s="42"/>
      <c r="AC937" s="42"/>
      <c r="AD937" s="42"/>
      <c r="AE937" s="42"/>
      <c r="AF937" s="42"/>
      <c r="AG937" s="42"/>
      <c r="AH937" s="42"/>
      <c r="AI937" s="42"/>
    </row>
    <row r="938" spans="1:35" s="119" customFormat="1" ht="12.2" customHeight="1" x14ac:dyDescent="0.25">
      <c r="A938" s="82">
        <v>937</v>
      </c>
      <c r="B938" s="121">
        <f t="shared" si="14"/>
        <v>46127</v>
      </c>
      <c r="C938" s="115" t="s">
        <v>143</v>
      </c>
      <c r="D938" s="122">
        <v>3</v>
      </c>
      <c r="E938" s="125">
        <f>'BITÁCORA CALIDAD DE AGUA '!BA351</f>
        <v>0</v>
      </c>
      <c r="F938" s="125">
        <f>'BITÁCORA CALIDAD DE AGUA '!BD351</f>
        <v>0</v>
      </c>
      <c r="G938" s="125">
        <f>'BITÁCORA CALIDAD DE AGUA '!BG351</f>
        <v>0</v>
      </c>
      <c r="H938" s="125">
        <f>'BITÁCORA CALIDAD DE AGUA '!BJ351</f>
        <v>0</v>
      </c>
      <c r="I938" s="125">
        <f>'BITÁCORA CALIDAD DE AGUA '!BM351</f>
        <v>0</v>
      </c>
      <c r="J938" s="125">
        <f>'BITÁCORA CALIDAD DE AGUA '!BP351</f>
        <v>0</v>
      </c>
      <c r="K938" s="125">
        <f>'BITÁCORA CALIDAD DE AGUA '!BE1657</f>
        <v>0</v>
      </c>
      <c r="L938" s="125">
        <f>'BITÁCORA CALIDAD DE AGUA '!BV351</f>
        <v>0</v>
      </c>
      <c r="M938" s="125">
        <f>'BITÁCORA CALIDAD DE AGUA '!BY351</f>
        <v>0</v>
      </c>
      <c r="N938" s="125">
        <f>'BITÁCORA CALIDAD DE AGUA '!CB351</f>
        <v>0</v>
      </c>
      <c r="O938" s="125">
        <f>'BITÁCORA CALIDAD DE AGUA '!CE351</f>
        <v>0</v>
      </c>
      <c r="P938" s="116">
        <f>'BITÁCORA CALIDAD DE AGUA '!CH351</f>
        <v>0</v>
      </c>
      <c r="Q938" s="116">
        <f>'BITÁCORA CALIDAD DE AGUA '!CK351</f>
        <v>0</v>
      </c>
      <c r="R938" s="116">
        <f>'BITÁCORA CALIDAD DE AGUA '!CN351</f>
        <v>0</v>
      </c>
      <c r="S938" s="116">
        <f>'BITÁCORA CALIDAD DE AGUA '!CQ351</f>
        <v>0</v>
      </c>
      <c r="T938" s="143"/>
      <c r="U938" s="143"/>
      <c r="V938" s="143"/>
      <c r="W938" s="116">
        <f>INDEX('Tabla datos 1'!E938:V938,MATCH(DASHBOARD!$B$96,'Tabla datos 1'!$E$1:$V$1,0))</f>
        <v>0</v>
      </c>
      <c r="X938" s="116">
        <f>INDEX('Tabla datos 1'!E938:V938,MATCH(DASHBOARD!$B$275,'Tabla datos 1'!$E$1:$V$1,0))</f>
        <v>0</v>
      </c>
      <c r="Y938" s="42"/>
      <c r="Z938" s="42"/>
      <c r="AA938" s="42"/>
      <c r="AB938" s="42"/>
      <c r="AC938" s="42"/>
      <c r="AD938" s="42"/>
      <c r="AE938" s="42"/>
      <c r="AF938" s="42"/>
      <c r="AG938" s="42"/>
      <c r="AH938" s="42"/>
      <c r="AI938" s="42"/>
    </row>
    <row r="939" spans="1:35" s="119" customFormat="1" ht="12.2" customHeight="1" x14ac:dyDescent="0.25">
      <c r="A939" s="82">
        <v>938</v>
      </c>
      <c r="B939" s="121">
        <f t="shared" si="14"/>
        <v>46127</v>
      </c>
      <c r="C939" s="115" t="s">
        <v>144</v>
      </c>
      <c r="D939" s="122">
        <v>3</v>
      </c>
      <c r="E939" s="125">
        <f>'BITÁCORA CALIDAD DE AGUA '!BA352</f>
        <v>0</v>
      </c>
      <c r="F939" s="125">
        <f>'BITÁCORA CALIDAD DE AGUA '!BD352</f>
        <v>0</v>
      </c>
      <c r="G939" s="125">
        <f>'BITÁCORA CALIDAD DE AGUA '!BG352</f>
        <v>0</v>
      </c>
      <c r="H939" s="125">
        <f>'BITÁCORA CALIDAD DE AGUA '!BJ352</f>
        <v>0</v>
      </c>
      <c r="I939" s="125">
        <f>'BITÁCORA CALIDAD DE AGUA '!BM352</f>
        <v>0</v>
      </c>
      <c r="J939" s="125">
        <f>'BITÁCORA CALIDAD DE AGUA '!BP352</f>
        <v>0</v>
      </c>
      <c r="K939" s="125">
        <f>'BITÁCORA CALIDAD DE AGUA '!BE1658</f>
        <v>0</v>
      </c>
      <c r="L939" s="125">
        <f>'BITÁCORA CALIDAD DE AGUA '!BV352</f>
        <v>0</v>
      </c>
      <c r="M939" s="125">
        <f>'BITÁCORA CALIDAD DE AGUA '!BY352</f>
        <v>0</v>
      </c>
      <c r="N939" s="125">
        <f>'BITÁCORA CALIDAD DE AGUA '!CB352</f>
        <v>0</v>
      </c>
      <c r="O939" s="125">
        <f>'BITÁCORA CALIDAD DE AGUA '!CE352</f>
        <v>0</v>
      </c>
      <c r="P939" s="116">
        <f>'BITÁCORA CALIDAD DE AGUA '!CH352</f>
        <v>0</v>
      </c>
      <c r="Q939" s="116">
        <f>'BITÁCORA CALIDAD DE AGUA '!CK352</f>
        <v>0</v>
      </c>
      <c r="R939" s="116">
        <f>'BITÁCORA CALIDAD DE AGUA '!CN352</f>
        <v>0</v>
      </c>
      <c r="S939" s="116">
        <f>'BITÁCORA CALIDAD DE AGUA '!CQ352</f>
        <v>0</v>
      </c>
      <c r="T939" s="143"/>
      <c r="U939" s="143"/>
      <c r="V939" s="143"/>
      <c r="W939" s="116">
        <f>INDEX('Tabla datos 1'!E939:V939,MATCH(DASHBOARD!$B$96,'Tabla datos 1'!$E$1:$V$1,0))</f>
        <v>0</v>
      </c>
      <c r="X939" s="116">
        <f>INDEX('Tabla datos 1'!E939:V939,MATCH(DASHBOARD!$B$275,'Tabla datos 1'!$E$1:$V$1,0))</f>
        <v>0</v>
      </c>
      <c r="Y939" s="42"/>
      <c r="Z939" s="42"/>
      <c r="AA939" s="42"/>
      <c r="AB939" s="42"/>
      <c r="AC939" s="42"/>
      <c r="AD939" s="42"/>
      <c r="AE939" s="42"/>
      <c r="AF939" s="42"/>
      <c r="AG939" s="42"/>
      <c r="AH939" s="42"/>
      <c r="AI939" s="42"/>
    </row>
    <row r="940" spans="1:35" s="119" customFormat="1" ht="12.2" customHeight="1" x14ac:dyDescent="0.25">
      <c r="A940" s="82">
        <v>939</v>
      </c>
      <c r="B940" s="121">
        <f t="shared" si="14"/>
        <v>46127</v>
      </c>
      <c r="C940" s="115" t="s">
        <v>145</v>
      </c>
      <c r="D940" s="122">
        <v>3</v>
      </c>
      <c r="E940" s="125">
        <f>'BITÁCORA CALIDAD DE AGUA '!BA353</f>
        <v>0</v>
      </c>
      <c r="F940" s="125">
        <f>'BITÁCORA CALIDAD DE AGUA '!BD353</f>
        <v>0</v>
      </c>
      <c r="G940" s="125">
        <f>'BITÁCORA CALIDAD DE AGUA '!BG353</f>
        <v>0</v>
      </c>
      <c r="H940" s="125">
        <f>'BITÁCORA CALIDAD DE AGUA '!BJ353</f>
        <v>0</v>
      </c>
      <c r="I940" s="125">
        <f>'BITÁCORA CALIDAD DE AGUA '!BM353</f>
        <v>0</v>
      </c>
      <c r="J940" s="125">
        <f>'BITÁCORA CALIDAD DE AGUA '!BP353</f>
        <v>0</v>
      </c>
      <c r="K940" s="125">
        <f>'BITÁCORA CALIDAD DE AGUA '!BE1659</f>
        <v>0</v>
      </c>
      <c r="L940" s="125">
        <f>'BITÁCORA CALIDAD DE AGUA '!BV353</f>
        <v>0</v>
      </c>
      <c r="M940" s="125">
        <f>'BITÁCORA CALIDAD DE AGUA '!BY353</f>
        <v>0</v>
      </c>
      <c r="N940" s="125">
        <f>'BITÁCORA CALIDAD DE AGUA '!CB353</f>
        <v>0</v>
      </c>
      <c r="O940" s="125">
        <f>'BITÁCORA CALIDAD DE AGUA '!CE353</f>
        <v>0</v>
      </c>
      <c r="P940" s="116">
        <f>'BITÁCORA CALIDAD DE AGUA '!CH353</f>
        <v>0</v>
      </c>
      <c r="Q940" s="116">
        <f>'BITÁCORA CALIDAD DE AGUA '!CK353</f>
        <v>0</v>
      </c>
      <c r="R940" s="116">
        <f>'BITÁCORA CALIDAD DE AGUA '!CN353</f>
        <v>0</v>
      </c>
      <c r="S940" s="116">
        <f>'BITÁCORA CALIDAD DE AGUA '!CQ353</f>
        <v>0</v>
      </c>
      <c r="T940" s="143"/>
      <c r="U940" s="143"/>
      <c r="V940" s="143"/>
      <c r="W940" s="116">
        <f>INDEX('Tabla datos 1'!E940:V940,MATCH(DASHBOARD!$B$96,'Tabla datos 1'!$E$1:$V$1,0))</f>
        <v>0</v>
      </c>
      <c r="X940" s="116">
        <f>INDEX('Tabla datos 1'!E940:V940,MATCH(DASHBOARD!$B$275,'Tabla datos 1'!$E$1:$V$1,0))</f>
        <v>0</v>
      </c>
      <c r="Y940" s="42"/>
      <c r="Z940" s="42"/>
      <c r="AA940" s="42"/>
      <c r="AB940" s="42"/>
      <c r="AC940" s="42"/>
      <c r="AD940" s="42"/>
      <c r="AE940" s="42"/>
      <c r="AF940" s="42"/>
      <c r="AG940" s="42"/>
      <c r="AH940" s="42"/>
      <c r="AI940" s="42"/>
    </row>
    <row r="941" spans="1:35" s="119" customFormat="1" ht="12.2" customHeight="1" x14ac:dyDescent="0.25">
      <c r="A941" s="82">
        <v>940</v>
      </c>
      <c r="B941" s="121">
        <f t="shared" si="14"/>
        <v>46127</v>
      </c>
      <c r="C941" s="115" t="s">
        <v>146</v>
      </c>
      <c r="D941" s="122">
        <v>3</v>
      </c>
      <c r="E941" s="125">
        <f>'BITÁCORA CALIDAD DE AGUA '!BA354</f>
        <v>0</v>
      </c>
      <c r="F941" s="125">
        <f>'BITÁCORA CALIDAD DE AGUA '!BD354</f>
        <v>0</v>
      </c>
      <c r="G941" s="125">
        <f>'BITÁCORA CALIDAD DE AGUA '!BG354</f>
        <v>0</v>
      </c>
      <c r="H941" s="125">
        <f>'BITÁCORA CALIDAD DE AGUA '!BJ354</f>
        <v>0</v>
      </c>
      <c r="I941" s="125">
        <f>'BITÁCORA CALIDAD DE AGUA '!BM354</f>
        <v>0</v>
      </c>
      <c r="J941" s="125">
        <f>'BITÁCORA CALIDAD DE AGUA '!BP354</f>
        <v>0</v>
      </c>
      <c r="K941" s="125">
        <f>'BITÁCORA CALIDAD DE AGUA '!BE1660</f>
        <v>0</v>
      </c>
      <c r="L941" s="125">
        <f>'BITÁCORA CALIDAD DE AGUA '!BV354</f>
        <v>0</v>
      </c>
      <c r="M941" s="125">
        <f>'BITÁCORA CALIDAD DE AGUA '!BY354</f>
        <v>0</v>
      </c>
      <c r="N941" s="125">
        <f>'BITÁCORA CALIDAD DE AGUA '!CB354</f>
        <v>0</v>
      </c>
      <c r="O941" s="125">
        <f>'BITÁCORA CALIDAD DE AGUA '!CE354</f>
        <v>0</v>
      </c>
      <c r="P941" s="116">
        <f>'BITÁCORA CALIDAD DE AGUA '!CH354</f>
        <v>0</v>
      </c>
      <c r="Q941" s="116">
        <f>'BITÁCORA CALIDAD DE AGUA '!CK354</f>
        <v>0</v>
      </c>
      <c r="R941" s="116">
        <f>'BITÁCORA CALIDAD DE AGUA '!CN354</f>
        <v>0</v>
      </c>
      <c r="S941" s="116">
        <f>'BITÁCORA CALIDAD DE AGUA '!CQ354</f>
        <v>0</v>
      </c>
      <c r="T941" s="143"/>
      <c r="U941" s="143"/>
      <c r="V941" s="143"/>
      <c r="W941" s="116">
        <f>INDEX('Tabla datos 1'!E941:V941,MATCH(DASHBOARD!$B$96,'Tabla datos 1'!$E$1:$V$1,0))</f>
        <v>0</v>
      </c>
      <c r="X941" s="116">
        <f>INDEX('Tabla datos 1'!E941:V941,MATCH(DASHBOARD!$B$275,'Tabla datos 1'!$E$1:$V$1,0))</f>
        <v>0</v>
      </c>
      <c r="Y941" s="42"/>
      <c r="Z941" s="42"/>
      <c r="AA941" s="42"/>
      <c r="AB941" s="42"/>
      <c r="AC941" s="42"/>
      <c r="AD941" s="42"/>
      <c r="AE941" s="42"/>
      <c r="AF941" s="42"/>
      <c r="AG941" s="42"/>
      <c r="AH941" s="42"/>
      <c r="AI941" s="42"/>
    </row>
    <row r="942" spans="1:35" s="119" customFormat="1" x14ac:dyDescent="0.25">
      <c r="A942" s="82">
        <v>941</v>
      </c>
      <c r="B942" s="121">
        <f t="shared" si="14"/>
        <v>46127</v>
      </c>
      <c r="C942" s="115" t="s">
        <v>147</v>
      </c>
      <c r="D942" s="122">
        <v>3</v>
      </c>
      <c r="E942" s="125">
        <f>'BITÁCORA CALIDAD DE AGUA '!BA355</f>
        <v>0</v>
      </c>
      <c r="F942" s="125">
        <f>'BITÁCORA CALIDAD DE AGUA '!BD355</f>
        <v>0</v>
      </c>
      <c r="G942" s="125">
        <f>'BITÁCORA CALIDAD DE AGUA '!BG355</f>
        <v>0</v>
      </c>
      <c r="H942" s="125">
        <f>'BITÁCORA CALIDAD DE AGUA '!BJ355</f>
        <v>0</v>
      </c>
      <c r="I942" s="125">
        <f>'BITÁCORA CALIDAD DE AGUA '!BM355</f>
        <v>0</v>
      </c>
      <c r="J942" s="125">
        <f>'BITÁCORA CALIDAD DE AGUA '!BP355</f>
        <v>0</v>
      </c>
      <c r="K942" s="125">
        <f>'BITÁCORA CALIDAD DE AGUA '!BE1661</f>
        <v>0</v>
      </c>
      <c r="L942" s="125">
        <f>'BITÁCORA CALIDAD DE AGUA '!BV355</f>
        <v>0</v>
      </c>
      <c r="M942" s="125">
        <f>'BITÁCORA CALIDAD DE AGUA '!BY355</f>
        <v>0</v>
      </c>
      <c r="N942" s="125">
        <f>'BITÁCORA CALIDAD DE AGUA '!CB355</f>
        <v>0</v>
      </c>
      <c r="O942" s="125">
        <f>'BITÁCORA CALIDAD DE AGUA '!CE355</f>
        <v>0</v>
      </c>
      <c r="P942" s="116">
        <f>'BITÁCORA CALIDAD DE AGUA '!CH355</f>
        <v>0</v>
      </c>
      <c r="Q942" s="116">
        <f>'BITÁCORA CALIDAD DE AGUA '!CK355</f>
        <v>0</v>
      </c>
      <c r="R942" s="116">
        <f>'BITÁCORA CALIDAD DE AGUA '!CN355</f>
        <v>0</v>
      </c>
      <c r="S942" s="116">
        <f>'BITÁCORA CALIDAD DE AGUA '!CQ355</f>
        <v>0</v>
      </c>
      <c r="T942" s="143"/>
      <c r="U942" s="143"/>
      <c r="V942" s="143"/>
      <c r="W942" s="116">
        <f>INDEX('Tabla datos 1'!E942:V942,MATCH(DASHBOARD!$B$96,'Tabla datos 1'!$E$1:$V$1,0))</f>
        <v>0</v>
      </c>
      <c r="X942" s="116">
        <f>INDEX('Tabla datos 1'!E942:V942,MATCH(DASHBOARD!$B$275,'Tabla datos 1'!$E$1:$V$1,0))</f>
        <v>0</v>
      </c>
      <c r="Y942" s="42"/>
      <c r="Z942" s="42"/>
      <c r="AA942" s="42"/>
      <c r="AB942" s="42"/>
      <c r="AC942" s="42"/>
      <c r="AD942" s="42"/>
      <c r="AE942" s="42"/>
      <c r="AF942" s="42"/>
      <c r="AG942" s="42"/>
      <c r="AH942" s="42"/>
      <c r="AI942" s="42"/>
    </row>
    <row r="943" spans="1:35" s="119" customFormat="1" x14ac:dyDescent="0.25">
      <c r="A943" s="82">
        <v>942</v>
      </c>
      <c r="B943" s="121">
        <f t="shared" si="14"/>
        <v>46127</v>
      </c>
      <c r="C943" s="115" t="s">
        <v>148</v>
      </c>
      <c r="D943" s="122">
        <v>3</v>
      </c>
      <c r="E943" s="125">
        <f>'BITÁCORA CALIDAD DE AGUA '!BA356</f>
        <v>0</v>
      </c>
      <c r="F943" s="125">
        <f>'BITÁCORA CALIDAD DE AGUA '!BD356</f>
        <v>0</v>
      </c>
      <c r="G943" s="125">
        <f>'BITÁCORA CALIDAD DE AGUA '!BG356</f>
        <v>0</v>
      </c>
      <c r="H943" s="125">
        <f>'BITÁCORA CALIDAD DE AGUA '!BJ356</f>
        <v>0</v>
      </c>
      <c r="I943" s="125">
        <f>'BITÁCORA CALIDAD DE AGUA '!BM356</f>
        <v>0</v>
      </c>
      <c r="J943" s="125">
        <f>'BITÁCORA CALIDAD DE AGUA '!BP356</f>
        <v>0</v>
      </c>
      <c r="K943" s="125">
        <f>'BITÁCORA CALIDAD DE AGUA '!BE1662</f>
        <v>0</v>
      </c>
      <c r="L943" s="125">
        <f>'BITÁCORA CALIDAD DE AGUA '!BV356</f>
        <v>0</v>
      </c>
      <c r="M943" s="125">
        <f>'BITÁCORA CALIDAD DE AGUA '!BY356</f>
        <v>0</v>
      </c>
      <c r="N943" s="125">
        <f>'BITÁCORA CALIDAD DE AGUA '!CB356</f>
        <v>0</v>
      </c>
      <c r="O943" s="125">
        <f>'BITÁCORA CALIDAD DE AGUA '!CE356</f>
        <v>0</v>
      </c>
      <c r="P943" s="116">
        <f>'BITÁCORA CALIDAD DE AGUA '!CH356</f>
        <v>0</v>
      </c>
      <c r="Q943" s="116">
        <f>'BITÁCORA CALIDAD DE AGUA '!CK356</f>
        <v>0</v>
      </c>
      <c r="R943" s="116">
        <f>'BITÁCORA CALIDAD DE AGUA '!CN356</f>
        <v>0</v>
      </c>
      <c r="S943" s="116">
        <f>'BITÁCORA CALIDAD DE AGUA '!CQ356</f>
        <v>0</v>
      </c>
      <c r="T943" s="143"/>
      <c r="U943" s="143"/>
      <c r="V943" s="143"/>
      <c r="W943" s="116">
        <f>INDEX('Tabla datos 1'!E943:V943,MATCH(DASHBOARD!$B$96,'Tabla datos 1'!$E$1:$V$1,0))</f>
        <v>0</v>
      </c>
      <c r="X943" s="116">
        <f>INDEX('Tabla datos 1'!E943:V943,MATCH(DASHBOARD!$B$275,'Tabla datos 1'!$E$1:$V$1,0))</f>
        <v>0</v>
      </c>
      <c r="Y943" s="42"/>
      <c r="Z943" s="42"/>
      <c r="AA943" s="42"/>
      <c r="AB943" s="42"/>
      <c r="AC943" s="42"/>
      <c r="AD943" s="42"/>
      <c r="AE943" s="42"/>
      <c r="AF943" s="42"/>
      <c r="AG943" s="42"/>
      <c r="AH943" s="42"/>
      <c r="AI943" s="42"/>
    </row>
    <row r="944" spans="1:35" s="119" customFormat="1" x14ac:dyDescent="0.25">
      <c r="A944" s="82">
        <v>943</v>
      </c>
      <c r="B944" s="121">
        <f t="shared" si="14"/>
        <v>46127</v>
      </c>
      <c r="C944" s="115" t="s">
        <v>149</v>
      </c>
      <c r="D944" s="122">
        <v>3</v>
      </c>
      <c r="E944" s="125">
        <f>'BITÁCORA CALIDAD DE AGUA '!BA357</f>
        <v>4030</v>
      </c>
      <c r="F944" s="125">
        <f>'BITÁCORA CALIDAD DE AGUA '!BD357</f>
        <v>3830</v>
      </c>
      <c r="G944" s="125">
        <f>'BITÁCORA CALIDAD DE AGUA '!BG357</f>
        <v>4090</v>
      </c>
      <c r="H944" s="125">
        <f>'BITÁCORA CALIDAD DE AGUA '!BJ357</f>
        <v>0</v>
      </c>
      <c r="I944" s="125">
        <f>'BITÁCORA CALIDAD DE AGUA '!BM357</f>
        <v>0</v>
      </c>
      <c r="J944" s="125">
        <f>'BITÁCORA CALIDAD DE AGUA '!BP357</f>
        <v>0</v>
      </c>
      <c r="K944" s="125">
        <f>'BITÁCORA CALIDAD DE AGUA '!BE1663</f>
        <v>0</v>
      </c>
      <c r="L944" s="125">
        <f>'BITÁCORA CALIDAD DE AGUA '!BV357</f>
        <v>4210</v>
      </c>
      <c r="M944" s="125">
        <f>'BITÁCORA CALIDAD DE AGUA '!BY357</f>
        <v>4390</v>
      </c>
      <c r="N944" s="125">
        <f>'BITÁCORA CALIDAD DE AGUA '!CB357</f>
        <v>7800</v>
      </c>
      <c r="O944" s="125">
        <f>'BITÁCORA CALIDAD DE AGUA '!CE357</f>
        <v>0</v>
      </c>
      <c r="P944" s="116">
        <f>'BITÁCORA CALIDAD DE AGUA '!CH357</f>
        <v>0</v>
      </c>
      <c r="Q944" s="116">
        <f>'BITÁCORA CALIDAD DE AGUA '!CK357</f>
        <v>0</v>
      </c>
      <c r="R944" s="116">
        <f>'BITÁCORA CALIDAD DE AGUA '!CN357</f>
        <v>0</v>
      </c>
      <c r="S944" s="116">
        <f>'BITÁCORA CALIDAD DE AGUA '!CQ357</f>
        <v>0</v>
      </c>
      <c r="T944" s="143"/>
      <c r="U944" s="143"/>
      <c r="V944" s="143"/>
      <c r="W944" s="116">
        <f>INDEX('Tabla datos 1'!E944:V944,MATCH(DASHBOARD!$B$96,'Tabla datos 1'!$E$1:$V$1,0))</f>
        <v>4090</v>
      </c>
      <c r="X944" s="116">
        <f>INDEX('Tabla datos 1'!E944:V944,MATCH(DASHBOARD!$B$275,'Tabla datos 1'!$E$1:$V$1,0))</f>
        <v>4090</v>
      </c>
      <c r="Y944" s="42"/>
      <c r="Z944" s="42"/>
      <c r="AA944" s="42"/>
      <c r="AB944" s="42"/>
      <c r="AC944" s="42"/>
      <c r="AD944" s="42"/>
      <c r="AE944" s="42"/>
      <c r="AF944" s="42"/>
      <c r="AG944" s="42"/>
      <c r="AH944" s="42"/>
      <c r="AI944" s="42"/>
    </row>
    <row r="945" spans="1:164" s="119" customFormat="1" x14ac:dyDescent="0.25">
      <c r="A945" s="82">
        <v>944</v>
      </c>
      <c r="B945" s="121">
        <f t="shared" si="14"/>
        <v>46127</v>
      </c>
      <c r="C945" s="115" t="s">
        <v>150</v>
      </c>
      <c r="D945" s="122">
        <v>3</v>
      </c>
      <c r="E945" s="125">
        <f>'BITÁCORA CALIDAD DE AGUA '!BA358</f>
        <v>6297</v>
      </c>
      <c r="F945" s="125">
        <f>'BITÁCORA CALIDAD DE AGUA '!BD358</f>
        <v>5310</v>
      </c>
      <c r="G945" s="125">
        <f>'BITÁCORA CALIDAD DE AGUA '!BG358</f>
        <v>798</v>
      </c>
      <c r="H945" s="125">
        <f>'BITÁCORA CALIDAD DE AGUA '!BJ358</f>
        <v>0</v>
      </c>
      <c r="I945" s="125">
        <f>'BITÁCORA CALIDAD DE AGUA '!BM358</f>
        <v>0</v>
      </c>
      <c r="J945" s="125">
        <f>'BITÁCORA CALIDAD DE AGUA '!BP358</f>
        <v>0</v>
      </c>
      <c r="K945" s="125">
        <f>'BITÁCORA CALIDAD DE AGUA '!BE1664</f>
        <v>0</v>
      </c>
      <c r="L945" s="125">
        <f>'BITÁCORA CALIDAD DE AGUA '!BV358</f>
        <v>678</v>
      </c>
      <c r="M945" s="125">
        <f>'BITÁCORA CALIDAD DE AGUA '!BY358</f>
        <v>629</v>
      </c>
      <c r="N945" s="125">
        <f>'BITÁCORA CALIDAD DE AGUA '!CB358</f>
        <v>1783</v>
      </c>
      <c r="O945" s="125">
        <f>'BITÁCORA CALIDAD DE AGUA '!CE358</f>
        <v>0</v>
      </c>
      <c r="P945" s="116">
        <f>'BITÁCORA CALIDAD DE AGUA '!CH358</f>
        <v>0</v>
      </c>
      <c r="Q945" s="116">
        <f>'BITÁCORA CALIDAD DE AGUA '!CK358</f>
        <v>0</v>
      </c>
      <c r="R945" s="116">
        <f>'BITÁCORA CALIDAD DE AGUA '!CN358</f>
        <v>0</v>
      </c>
      <c r="S945" s="116">
        <f>'BITÁCORA CALIDAD DE AGUA '!CQ358</f>
        <v>0</v>
      </c>
      <c r="T945" s="143"/>
      <c r="U945" s="143"/>
      <c r="V945" s="143"/>
      <c r="W945" s="116">
        <f>INDEX('Tabla datos 1'!E945:V945,MATCH(DASHBOARD!$B$96,'Tabla datos 1'!$E$1:$V$1,0))</f>
        <v>798</v>
      </c>
      <c r="X945" s="116">
        <f>INDEX('Tabla datos 1'!E945:V945,MATCH(DASHBOARD!$B$275,'Tabla datos 1'!$E$1:$V$1,0))</f>
        <v>798</v>
      </c>
      <c r="Y945" s="42"/>
      <c r="Z945" s="42"/>
      <c r="AA945" s="42"/>
      <c r="AB945" s="42"/>
      <c r="AC945" s="42"/>
      <c r="AD945" s="42"/>
      <c r="AE945" s="42"/>
      <c r="AF945" s="42"/>
      <c r="AG945" s="42"/>
      <c r="AH945" s="42"/>
      <c r="AI945" s="42"/>
    </row>
    <row r="946" spans="1:164" s="128" customFormat="1" ht="15.75" thickBot="1" x14ac:dyDescent="0.3">
      <c r="A946" s="82">
        <v>945</v>
      </c>
      <c r="B946" s="121">
        <f t="shared" si="14"/>
        <v>46127</v>
      </c>
      <c r="C946" s="126" t="s">
        <v>151</v>
      </c>
      <c r="D946" s="127">
        <v>3</v>
      </c>
      <c r="E946" s="129">
        <f>'BITÁCORA CALIDAD DE AGUA '!BA359</f>
        <v>0</v>
      </c>
      <c r="F946" s="129">
        <f>'BITÁCORA CALIDAD DE AGUA '!BD359</f>
        <v>0</v>
      </c>
      <c r="G946" s="129">
        <f>'BITÁCORA CALIDAD DE AGUA '!BG359</f>
        <v>0</v>
      </c>
      <c r="H946" s="129">
        <f>'BITÁCORA CALIDAD DE AGUA '!BJ359</f>
        <v>0</v>
      </c>
      <c r="I946" s="129">
        <f>'BITÁCORA CALIDAD DE AGUA '!BM359</f>
        <v>0</v>
      </c>
      <c r="J946" s="129">
        <f>'BITÁCORA CALIDAD DE AGUA '!BP359</f>
        <v>0</v>
      </c>
      <c r="K946" s="129">
        <f>'BITÁCORA CALIDAD DE AGUA '!BE1665</f>
        <v>0</v>
      </c>
      <c r="L946" s="129">
        <f>'BITÁCORA CALIDAD DE AGUA '!BV359</f>
        <v>0</v>
      </c>
      <c r="M946" s="129">
        <f>'BITÁCORA CALIDAD DE AGUA '!BY359</f>
        <v>0</v>
      </c>
      <c r="N946" s="129">
        <f>'BITÁCORA CALIDAD DE AGUA '!CB359</f>
        <v>0</v>
      </c>
      <c r="O946" s="129">
        <f>'BITÁCORA CALIDAD DE AGUA '!CE359</f>
        <v>0</v>
      </c>
      <c r="P946" s="117">
        <f>'BITÁCORA CALIDAD DE AGUA '!CH359</f>
        <v>0</v>
      </c>
      <c r="Q946" s="117">
        <f>'BITÁCORA CALIDAD DE AGUA '!CK359</f>
        <v>0</v>
      </c>
      <c r="R946" s="117">
        <f>'BITÁCORA CALIDAD DE AGUA '!CN359</f>
        <v>0</v>
      </c>
      <c r="S946" s="117">
        <f>'BITÁCORA CALIDAD DE AGUA '!CQ359</f>
        <v>0</v>
      </c>
      <c r="T946" s="144"/>
      <c r="U946" s="144"/>
      <c r="V946" s="144"/>
      <c r="W946" s="117">
        <f>INDEX('Tabla datos 1'!E946:V946,MATCH(DASHBOARD!$B$96,'Tabla datos 1'!$E$1:$V$1,0))</f>
        <v>0</v>
      </c>
      <c r="X946" s="117">
        <f>INDEX('Tabla datos 1'!E946:V946,MATCH(DASHBOARD!$B$275,'Tabla datos 1'!$E$1:$V$1,0))</f>
        <v>0</v>
      </c>
      <c r="Y946" s="42"/>
      <c r="Z946" s="42"/>
      <c r="AA946" s="42"/>
      <c r="AB946" s="42"/>
      <c r="AC946" s="42"/>
      <c r="AD946" s="42"/>
      <c r="AE946" s="42"/>
      <c r="AF946" s="42"/>
      <c r="AG946" s="42"/>
      <c r="AH946" s="42"/>
      <c r="AI946" s="42"/>
    </row>
    <row r="947" spans="1:164" s="82" customFormat="1" ht="12.2" customHeight="1" x14ac:dyDescent="0.25">
      <c r="A947" s="82">
        <v>946</v>
      </c>
      <c r="B947" s="78">
        <f>+B946+1</f>
        <v>46128</v>
      </c>
      <c r="C947" s="79" t="s">
        <v>132</v>
      </c>
      <c r="D947" s="80">
        <v>1</v>
      </c>
      <c r="E947" s="81">
        <f>'BITÁCORA CALIDAD DE AGUA '!AY363</f>
        <v>37.700000000000003</v>
      </c>
      <c r="F947" s="81">
        <f>'BITÁCORA CALIDAD DE AGUA '!BB363</f>
        <v>34</v>
      </c>
      <c r="G947" s="81">
        <f>'BITÁCORA CALIDAD DE AGUA '!BE363</f>
        <v>34.200000000000003</v>
      </c>
      <c r="H947" s="81">
        <f>'BITÁCORA CALIDAD DE AGUA '!BH363</f>
        <v>0</v>
      </c>
      <c r="I947" s="81">
        <f>'BITÁCORA CALIDAD DE AGUA '!BK363</f>
        <v>0</v>
      </c>
      <c r="J947" s="81">
        <f>'BITÁCORA CALIDAD DE AGUA '!BN363</f>
        <v>0</v>
      </c>
      <c r="K947" s="81">
        <f>'BITÁCORA CALIDAD DE AGUA '!BQ363</f>
        <v>0</v>
      </c>
      <c r="L947" s="81">
        <f>'BITÁCORA CALIDAD DE AGUA '!BT363</f>
        <v>34.1</v>
      </c>
      <c r="M947" s="81">
        <f>'BITÁCORA CALIDAD DE AGUA '!BW363</f>
        <v>34.200000000000003</v>
      </c>
      <c r="N947" s="81">
        <f>'BITÁCORA CALIDAD DE AGUA '!BZ363</f>
        <v>29.7</v>
      </c>
      <c r="O947" s="81">
        <f>'BITÁCORA CALIDAD DE AGUA '!CC363</f>
        <v>0</v>
      </c>
      <c r="P947" s="79">
        <f>'BITÁCORA CALIDAD DE AGUA '!CF363</f>
        <v>0</v>
      </c>
      <c r="Q947" s="79">
        <f>'BITÁCORA CALIDAD DE AGUA '!CI363</f>
        <v>0</v>
      </c>
      <c r="R947" s="79">
        <f>'BITÁCORA CALIDAD DE AGUA '!CL363</f>
        <v>0</v>
      </c>
      <c r="S947" s="79">
        <f>'BITÁCORA CALIDAD DE AGUA '!CO363</f>
        <v>0</v>
      </c>
      <c r="T947" s="130"/>
      <c r="U947" s="130"/>
      <c r="V947" s="130"/>
      <c r="W947" s="79">
        <f>INDEX('Tabla datos 1'!E947:V947,MATCH(DASHBOARD!$B$96,'Tabla datos 1'!$E$1:$V$1,0))</f>
        <v>34.200000000000003</v>
      </c>
      <c r="X947" s="79">
        <f>INDEX('Tabla datos 1'!E947:V947,MATCH(DASHBOARD!$B$275,'Tabla datos 1'!$E$1:$V$1,0))</f>
        <v>34.200000000000003</v>
      </c>
      <c r="Y947" s="42"/>
      <c r="Z947" s="42"/>
      <c r="AA947" s="42"/>
      <c r="AB947" s="42"/>
      <c r="AC947" s="42"/>
      <c r="AD947" s="42"/>
      <c r="AE947" s="42"/>
      <c r="AF947" s="42"/>
      <c r="AG947" s="42"/>
      <c r="AH947" s="42"/>
      <c r="AI947" s="42"/>
      <c r="AJ947" s="42"/>
      <c r="AK947" s="42"/>
      <c r="AL947" s="42"/>
      <c r="AM947" s="42"/>
      <c r="AN947" s="42"/>
      <c r="AO947" s="42"/>
      <c r="AP947" s="42"/>
      <c r="AQ947" s="42"/>
      <c r="AR947" s="42"/>
      <c r="AS947" s="42"/>
      <c r="AT947" s="42"/>
      <c r="AU947" s="42"/>
      <c r="AV947" s="42"/>
      <c r="AW947" s="42"/>
      <c r="AX947" s="42"/>
      <c r="AY947" s="42"/>
      <c r="AZ947" s="42"/>
      <c r="BA947" s="42"/>
      <c r="BB947" s="42"/>
      <c r="BC947" s="42"/>
      <c r="BD947" s="42"/>
      <c r="BE947" s="42"/>
      <c r="BF947" s="42"/>
      <c r="BG947" s="42"/>
      <c r="BH947" s="42"/>
      <c r="BI947" s="42"/>
      <c r="BJ947" s="42"/>
      <c r="BK947" s="42"/>
      <c r="BL947" s="42"/>
      <c r="BM947" s="42"/>
      <c r="BN947" s="42"/>
      <c r="BO947" s="42"/>
      <c r="BP947" s="42"/>
      <c r="BQ947" s="42"/>
      <c r="BR947" s="42"/>
      <c r="BS947" s="42"/>
      <c r="BT947" s="42"/>
      <c r="BU947" s="42"/>
      <c r="BV947" s="42"/>
      <c r="BW947" s="42"/>
      <c r="BX947" s="42"/>
      <c r="BY947" s="42"/>
      <c r="BZ947" s="42"/>
      <c r="CA947" s="42"/>
      <c r="CB947" s="42"/>
      <c r="CC947" s="42"/>
      <c r="CD947" s="42"/>
      <c r="CE947" s="42"/>
      <c r="CF947" s="42"/>
      <c r="CG947" s="42"/>
      <c r="CH947" s="42"/>
      <c r="CI947" s="42"/>
      <c r="CJ947" s="42"/>
      <c r="CK947" s="42"/>
      <c r="CL947" s="42"/>
      <c r="CM947" s="42"/>
      <c r="CN947" s="42"/>
      <c r="CO947" s="42"/>
      <c r="CP947" s="42"/>
      <c r="CQ947" s="42"/>
      <c r="CR947" s="42"/>
      <c r="CS947" s="42"/>
      <c r="CT947" s="42"/>
      <c r="CU947" s="42"/>
      <c r="CV947" s="42"/>
      <c r="CW947" s="42"/>
      <c r="CX947" s="42"/>
      <c r="CY947" s="42"/>
      <c r="CZ947" s="42"/>
      <c r="DA947" s="42"/>
      <c r="DB947" s="42"/>
      <c r="DC947" s="42"/>
      <c r="DD947" s="42"/>
      <c r="DE947" s="42"/>
      <c r="DF947" s="42"/>
      <c r="DG947" s="42"/>
      <c r="DH947" s="42"/>
      <c r="DI947" s="42"/>
      <c r="DJ947" s="42"/>
      <c r="DK947" s="42"/>
      <c r="DL947" s="42"/>
      <c r="DM947" s="42"/>
      <c r="DN947" s="42"/>
      <c r="DO947" s="42"/>
      <c r="DP947" s="42"/>
      <c r="DQ947" s="42"/>
      <c r="DR947" s="42"/>
      <c r="DS947" s="42"/>
      <c r="DT947" s="42"/>
      <c r="DU947" s="42"/>
      <c r="DV947" s="42"/>
      <c r="DW947" s="42"/>
      <c r="DX947" s="42"/>
      <c r="DY947" s="42"/>
      <c r="DZ947" s="42"/>
      <c r="EA947" s="42"/>
      <c r="EB947" s="42"/>
      <c r="EC947" s="42"/>
      <c r="ED947" s="42"/>
      <c r="EE947" s="42"/>
      <c r="EF947" s="42"/>
      <c r="EG947" s="42"/>
      <c r="EH947" s="42"/>
      <c r="EI947" s="42"/>
      <c r="EJ947" s="42"/>
      <c r="EK947" s="42"/>
      <c r="EL947" s="42"/>
      <c r="EM947" s="42"/>
      <c r="EN947" s="42"/>
      <c r="EO947" s="42"/>
      <c r="EP947" s="42"/>
      <c r="EQ947" s="42"/>
      <c r="ER947" s="42"/>
      <c r="ES947" s="42"/>
      <c r="ET947" s="42"/>
      <c r="EU947" s="42"/>
      <c r="EV947" s="42"/>
      <c r="EW947" s="42"/>
      <c r="EX947" s="42"/>
      <c r="EY947" s="42"/>
      <c r="EZ947" s="42"/>
      <c r="FA947" s="42"/>
      <c r="FB947" s="42"/>
      <c r="FC947" s="42"/>
      <c r="FD947" s="42"/>
      <c r="FE947" s="42"/>
      <c r="FF947" s="42"/>
      <c r="FG947" s="42"/>
      <c r="FH947" s="42"/>
    </row>
    <row r="948" spans="1:164" s="82" customFormat="1" ht="12.2" customHeight="1" x14ac:dyDescent="0.25">
      <c r="A948" s="82">
        <v>947</v>
      </c>
      <c r="B948" s="83">
        <f>+B947</f>
        <v>46128</v>
      </c>
      <c r="C948" s="84" t="s">
        <v>9</v>
      </c>
      <c r="D948" s="85">
        <v>1</v>
      </c>
      <c r="E948" s="86">
        <f>'BITÁCORA CALIDAD DE AGUA '!AY364</f>
        <v>10.199999999999999</v>
      </c>
      <c r="F948" s="86">
        <f>'BITÁCORA CALIDAD DE AGUA '!BB364</f>
        <v>7.73</v>
      </c>
      <c r="G948" s="86">
        <f>'BITÁCORA CALIDAD DE AGUA '!BE364</f>
        <v>7.36</v>
      </c>
      <c r="H948" s="86">
        <f>'BITÁCORA CALIDAD DE AGUA '!BH364</f>
        <v>0</v>
      </c>
      <c r="I948" s="86">
        <f>'BITÁCORA CALIDAD DE AGUA '!BK364</f>
        <v>0</v>
      </c>
      <c r="J948" s="86">
        <f>'BITÁCORA CALIDAD DE AGUA '!BN364</f>
        <v>0</v>
      </c>
      <c r="K948" s="86">
        <f>'BITÁCORA CALIDAD DE AGUA '!BQ364</f>
        <v>0</v>
      </c>
      <c r="L948" s="86">
        <f>'BITÁCORA CALIDAD DE AGUA '!BT364</f>
        <v>7.65</v>
      </c>
      <c r="M948" s="86">
        <f>'BITÁCORA CALIDAD DE AGUA '!BW364</f>
        <v>7.69</v>
      </c>
      <c r="N948" s="86">
        <f>'BITÁCORA CALIDAD DE AGUA '!BZ364</f>
        <v>7.79</v>
      </c>
      <c r="O948" s="86">
        <f>'BITÁCORA CALIDAD DE AGUA '!CC364</f>
        <v>0</v>
      </c>
      <c r="P948" s="87">
        <f>'BITÁCORA CALIDAD DE AGUA '!CF364</f>
        <v>0</v>
      </c>
      <c r="Q948" s="87">
        <f>'BITÁCORA CALIDAD DE AGUA '!CI364</f>
        <v>0</v>
      </c>
      <c r="R948" s="87">
        <f>'BITÁCORA CALIDAD DE AGUA '!CL364</f>
        <v>0</v>
      </c>
      <c r="S948" s="87">
        <f>'BITÁCORA CALIDAD DE AGUA '!CO364</f>
        <v>0</v>
      </c>
      <c r="T948" s="131"/>
      <c r="U948" s="131"/>
      <c r="V948" s="131"/>
      <c r="W948" s="87">
        <f>INDEX('Tabla datos 1'!E948:V948,MATCH(DASHBOARD!$B$96,'Tabla datos 1'!$E$1:$V$1,0))</f>
        <v>7.36</v>
      </c>
      <c r="X948" s="87">
        <f>INDEX('Tabla datos 1'!E948:V948,MATCH(DASHBOARD!$B$275,'Tabla datos 1'!$E$1:$V$1,0))</f>
        <v>7.36</v>
      </c>
      <c r="Y948" s="42"/>
      <c r="Z948" s="42"/>
      <c r="AA948" s="42"/>
      <c r="AB948" s="42"/>
      <c r="AC948" s="42"/>
      <c r="AD948" s="42"/>
      <c r="AE948" s="42"/>
      <c r="AF948" s="42"/>
      <c r="AG948" s="42"/>
      <c r="AH948" s="42"/>
      <c r="AI948" s="42"/>
      <c r="AJ948" s="42"/>
      <c r="AK948" s="42"/>
      <c r="AL948" s="42"/>
      <c r="AM948" s="42"/>
      <c r="AN948" s="42"/>
      <c r="AO948" s="42"/>
      <c r="AP948" s="42"/>
      <c r="AQ948" s="42"/>
      <c r="AR948" s="42"/>
      <c r="AS948" s="42"/>
      <c r="AT948" s="42"/>
      <c r="AU948" s="42"/>
      <c r="AV948" s="42"/>
      <c r="AW948" s="42"/>
      <c r="AX948" s="42"/>
      <c r="AY948" s="42"/>
      <c r="AZ948" s="42"/>
      <c r="BA948" s="42"/>
      <c r="BB948" s="42"/>
      <c r="BC948" s="42"/>
      <c r="BD948" s="42"/>
      <c r="BE948" s="42"/>
      <c r="BF948" s="42"/>
      <c r="BG948" s="42"/>
      <c r="BH948" s="42"/>
      <c r="BI948" s="42"/>
      <c r="BJ948" s="42"/>
      <c r="BK948" s="42"/>
      <c r="BL948" s="42"/>
      <c r="BM948" s="42"/>
      <c r="BN948" s="42"/>
      <c r="BO948" s="42"/>
      <c r="BP948" s="42"/>
      <c r="BQ948" s="42"/>
      <c r="BR948" s="42"/>
      <c r="BS948" s="42"/>
      <c r="BT948" s="42"/>
      <c r="BU948" s="42"/>
      <c r="BV948" s="42"/>
      <c r="BW948" s="42"/>
      <c r="BX948" s="42"/>
      <c r="BY948" s="42"/>
      <c r="BZ948" s="42"/>
      <c r="CA948" s="42"/>
      <c r="CB948" s="42"/>
      <c r="CC948" s="42"/>
      <c r="CD948" s="42"/>
      <c r="CE948" s="42"/>
      <c r="CF948" s="42"/>
      <c r="CG948" s="42"/>
      <c r="CH948" s="42"/>
      <c r="CI948" s="42"/>
      <c r="CJ948" s="42"/>
      <c r="CK948" s="42"/>
      <c r="CL948" s="42"/>
      <c r="CM948" s="42"/>
      <c r="CN948" s="42"/>
      <c r="CO948" s="42"/>
      <c r="CP948" s="42"/>
      <c r="CQ948" s="42"/>
      <c r="CR948" s="42"/>
      <c r="CS948" s="42"/>
      <c r="CT948" s="42"/>
      <c r="CU948" s="42"/>
      <c r="CV948" s="42"/>
      <c r="CW948" s="42"/>
      <c r="CX948" s="42"/>
      <c r="CY948" s="42"/>
      <c r="CZ948" s="42"/>
      <c r="DA948" s="42"/>
      <c r="DB948" s="42"/>
      <c r="DC948" s="42"/>
      <c r="DD948" s="42"/>
      <c r="DE948" s="42"/>
      <c r="DF948" s="42"/>
      <c r="DG948" s="42"/>
      <c r="DH948" s="42"/>
      <c r="DI948" s="42"/>
      <c r="DJ948" s="42"/>
      <c r="DK948" s="42"/>
      <c r="DL948" s="42"/>
      <c r="DM948" s="42"/>
      <c r="DN948" s="42"/>
      <c r="DO948" s="42"/>
      <c r="DP948" s="42"/>
      <c r="DQ948" s="42"/>
      <c r="DR948" s="42"/>
      <c r="DS948" s="42"/>
      <c r="DT948" s="42"/>
      <c r="DU948" s="42"/>
      <c r="DV948" s="42"/>
      <c r="DW948" s="42"/>
      <c r="DX948" s="42"/>
      <c r="DY948" s="42"/>
      <c r="DZ948" s="42"/>
      <c r="EA948" s="42"/>
      <c r="EB948" s="42"/>
      <c r="EC948" s="42"/>
      <c r="ED948" s="42"/>
      <c r="EE948" s="42"/>
      <c r="EF948" s="42"/>
      <c r="EG948" s="42"/>
      <c r="EH948" s="42"/>
      <c r="EI948" s="42"/>
      <c r="EJ948" s="42"/>
      <c r="EK948" s="42"/>
      <c r="EL948" s="42"/>
      <c r="EM948" s="42"/>
      <c r="EN948" s="42"/>
      <c r="EO948" s="42"/>
      <c r="EP948" s="42"/>
      <c r="EQ948" s="42"/>
      <c r="ER948" s="42"/>
      <c r="ES948" s="42"/>
      <c r="ET948" s="42"/>
      <c r="EU948" s="42"/>
      <c r="EV948" s="42"/>
      <c r="EW948" s="42"/>
      <c r="EX948" s="42"/>
      <c r="EY948" s="42"/>
      <c r="EZ948" s="42"/>
      <c r="FA948" s="42"/>
      <c r="FB948" s="42"/>
      <c r="FC948" s="42"/>
      <c r="FD948" s="42"/>
      <c r="FE948" s="42"/>
      <c r="FF948" s="42"/>
      <c r="FG948" s="42"/>
      <c r="FH948" s="42"/>
    </row>
    <row r="949" spans="1:164" s="82" customFormat="1" ht="12.2" customHeight="1" x14ac:dyDescent="0.25">
      <c r="A949" s="82">
        <v>948</v>
      </c>
      <c r="B949" s="83">
        <f t="shared" ref="B949:B1009" si="15">+B948</f>
        <v>46128</v>
      </c>
      <c r="C949" s="88" t="s">
        <v>133</v>
      </c>
      <c r="D949" s="85">
        <v>1</v>
      </c>
      <c r="E949" s="89">
        <f>'BITÁCORA CALIDAD DE AGUA '!AY365</f>
        <v>0</v>
      </c>
      <c r="F949" s="89">
        <f>'BITÁCORA CALIDAD DE AGUA '!BB365</f>
        <v>0</v>
      </c>
      <c r="G949" s="89">
        <f>'BITÁCORA CALIDAD DE AGUA '!BE365</f>
        <v>0</v>
      </c>
      <c r="H949" s="89">
        <f>'BITÁCORA CALIDAD DE AGUA '!BH365</f>
        <v>0</v>
      </c>
      <c r="I949" s="89">
        <f>'BITÁCORA CALIDAD DE AGUA '!BK365</f>
        <v>0</v>
      </c>
      <c r="J949" s="89">
        <f>'BITÁCORA CALIDAD DE AGUA '!BN365</f>
        <v>0</v>
      </c>
      <c r="K949" s="89">
        <f>'BITÁCORA CALIDAD DE AGUA '!BQ365</f>
        <v>0</v>
      </c>
      <c r="L949" s="89">
        <f>'BITÁCORA CALIDAD DE AGUA '!BT365</f>
        <v>0</v>
      </c>
      <c r="M949" s="89">
        <f>'BITÁCORA CALIDAD DE AGUA '!BW365</f>
        <v>0</v>
      </c>
      <c r="N949" s="89">
        <f>'BITÁCORA CALIDAD DE AGUA '!BZ365</f>
        <v>0</v>
      </c>
      <c r="O949" s="89">
        <f>'BITÁCORA CALIDAD DE AGUA '!CC365</f>
        <v>0</v>
      </c>
      <c r="P949" s="88">
        <f>'BITÁCORA CALIDAD DE AGUA '!CF365</f>
        <v>0</v>
      </c>
      <c r="Q949" s="88">
        <f>'BITÁCORA CALIDAD DE AGUA '!CI365</f>
        <v>0</v>
      </c>
      <c r="R949" s="88">
        <f>'BITÁCORA CALIDAD DE AGUA '!CL365</f>
        <v>0</v>
      </c>
      <c r="S949" s="88">
        <f>'BITÁCORA CALIDAD DE AGUA '!CO365</f>
        <v>0</v>
      </c>
      <c r="T949" s="132"/>
      <c r="U949" s="132"/>
      <c r="V949" s="132"/>
      <c r="W949" s="88">
        <f>INDEX('Tabla datos 1'!E949:V949,MATCH(DASHBOARD!$B$96,'Tabla datos 1'!$E$1:$V$1,0))</f>
        <v>0</v>
      </c>
      <c r="X949" s="88">
        <f>INDEX('Tabla datos 1'!E949:V949,MATCH(DASHBOARD!$B$275,'Tabla datos 1'!$E$1:$V$1,0))</f>
        <v>0</v>
      </c>
      <c r="Y949" s="42"/>
      <c r="Z949" s="42"/>
      <c r="AA949" s="42"/>
      <c r="AB949" s="42"/>
      <c r="AC949" s="42"/>
      <c r="AD949" s="42"/>
      <c r="AE949" s="42"/>
      <c r="AF949" s="42"/>
      <c r="AG949" s="42"/>
      <c r="AH949" s="42"/>
      <c r="AI949" s="42"/>
      <c r="AJ949" s="42"/>
      <c r="AK949" s="42"/>
      <c r="AL949" s="42"/>
      <c r="AM949" s="42"/>
      <c r="AN949" s="42"/>
      <c r="AO949" s="42"/>
      <c r="AP949" s="42"/>
      <c r="AQ949" s="42"/>
      <c r="AR949" s="42"/>
      <c r="AS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  <c r="BK949" s="42"/>
      <c r="BL949" s="42"/>
      <c r="BM949" s="42"/>
      <c r="BN949" s="42"/>
      <c r="BO949" s="42"/>
      <c r="BP949" s="42"/>
      <c r="BQ949" s="42"/>
      <c r="BR949" s="42"/>
      <c r="BS949" s="42"/>
      <c r="BT949" s="42"/>
      <c r="BU949" s="42"/>
      <c r="BV949" s="42"/>
      <c r="BW949" s="42"/>
      <c r="BX949" s="42"/>
      <c r="BY949" s="42"/>
      <c r="BZ949" s="42"/>
      <c r="CA949" s="42"/>
      <c r="CB949" s="42"/>
      <c r="CC949" s="42"/>
      <c r="CD949" s="42"/>
      <c r="CE949" s="42"/>
      <c r="CF949" s="42"/>
      <c r="CG949" s="42"/>
      <c r="CH949" s="42"/>
      <c r="CI949" s="42"/>
      <c r="CJ949" s="42"/>
      <c r="CK949" s="42"/>
      <c r="CL949" s="42"/>
      <c r="CM949" s="42"/>
      <c r="CN949" s="42"/>
      <c r="CO949" s="42"/>
      <c r="CP949" s="42"/>
      <c r="CQ949" s="42"/>
      <c r="CR949" s="42"/>
      <c r="CS949" s="42"/>
      <c r="CT949" s="42"/>
      <c r="CU949" s="42"/>
      <c r="CV949" s="42"/>
      <c r="CW949" s="42"/>
      <c r="CX949" s="42"/>
      <c r="CY949" s="42"/>
      <c r="CZ949" s="42"/>
      <c r="DA949" s="42"/>
      <c r="DB949" s="42"/>
      <c r="DC949" s="42"/>
      <c r="DD949" s="42"/>
      <c r="DE949" s="42"/>
      <c r="DF949" s="42"/>
      <c r="DG949" s="42"/>
      <c r="DH949" s="42"/>
      <c r="DI949" s="42"/>
      <c r="DJ949" s="42"/>
      <c r="DK949" s="42"/>
      <c r="DL949" s="42"/>
      <c r="DM949" s="42"/>
      <c r="DN949" s="42"/>
      <c r="DO949" s="42"/>
      <c r="DP949" s="42"/>
      <c r="DQ949" s="42"/>
      <c r="DR949" s="42"/>
      <c r="DS949" s="42"/>
      <c r="DT949" s="42"/>
      <c r="DU949" s="42"/>
      <c r="DV949" s="42"/>
      <c r="DW949" s="42"/>
      <c r="DX949" s="42"/>
      <c r="DY949" s="42"/>
      <c r="DZ949" s="42"/>
      <c r="EA949" s="42"/>
      <c r="EB949" s="42"/>
      <c r="EC949" s="42"/>
      <c r="ED949" s="42"/>
      <c r="EE949" s="42"/>
      <c r="EF949" s="42"/>
      <c r="EG949" s="42"/>
      <c r="EH949" s="42"/>
      <c r="EI949" s="42"/>
      <c r="EJ949" s="42"/>
      <c r="EK949" s="42"/>
      <c r="EL949" s="42"/>
      <c r="EM949" s="42"/>
      <c r="EN949" s="42"/>
      <c r="EO949" s="42"/>
      <c r="EP949" s="42"/>
      <c r="EQ949" s="42"/>
      <c r="ER949" s="42"/>
      <c r="ES949" s="42"/>
      <c r="ET949" s="42"/>
      <c r="EU949" s="42"/>
      <c r="EV949" s="42"/>
      <c r="EW949" s="42"/>
      <c r="EX949" s="42"/>
      <c r="EY949" s="42"/>
      <c r="EZ949" s="42"/>
      <c r="FA949" s="42"/>
      <c r="FB949" s="42"/>
      <c r="FC949" s="42"/>
      <c r="FD949" s="42"/>
      <c r="FE949" s="42"/>
      <c r="FF949" s="42"/>
      <c r="FG949" s="42"/>
      <c r="FH949" s="42"/>
    </row>
    <row r="950" spans="1:164" s="82" customFormat="1" ht="12.2" customHeight="1" x14ac:dyDescent="0.25">
      <c r="A950" s="82">
        <v>949</v>
      </c>
      <c r="B950" s="83">
        <f t="shared" si="15"/>
        <v>46128</v>
      </c>
      <c r="C950" s="88" t="s">
        <v>134</v>
      </c>
      <c r="D950" s="85">
        <v>1</v>
      </c>
      <c r="E950" s="90">
        <f>'BITÁCORA CALIDAD DE AGUA '!AY366</f>
        <v>5320</v>
      </c>
      <c r="F950" s="90">
        <f>'BITÁCORA CALIDAD DE AGUA '!BB366</f>
        <v>2320</v>
      </c>
      <c r="G950" s="90">
        <f>'BITÁCORA CALIDAD DE AGUA '!BE366</f>
        <v>2300</v>
      </c>
      <c r="H950" s="90">
        <f>'BITÁCORA CALIDAD DE AGUA '!BH366</f>
        <v>0</v>
      </c>
      <c r="I950" s="90">
        <f>'BITÁCORA CALIDAD DE AGUA '!BK366</f>
        <v>0</v>
      </c>
      <c r="J950" s="90">
        <f>'BITÁCORA CALIDAD DE AGUA '!BN366</f>
        <v>0</v>
      </c>
      <c r="K950" s="90">
        <f>'BITÁCORA CALIDAD DE AGUA '!BQ366</f>
        <v>0</v>
      </c>
      <c r="L950" s="90">
        <f>'BITÁCORA CALIDAD DE AGUA '!BT366</f>
        <v>2026</v>
      </c>
      <c r="M950" s="90">
        <f>'BITÁCORA CALIDAD DE AGUA '!BW366</f>
        <v>2019</v>
      </c>
      <c r="N950" s="90">
        <f>'BITÁCORA CALIDAD DE AGUA '!BZ366</f>
        <v>4480</v>
      </c>
      <c r="O950" s="90">
        <f>'BITÁCORA CALIDAD DE AGUA '!CC366</f>
        <v>0</v>
      </c>
      <c r="P950" s="84">
        <f>'BITÁCORA CALIDAD DE AGUA '!CF366</f>
        <v>0</v>
      </c>
      <c r="Q950" s="84">
        <f>'BITÁCORA CALIDAD DE AGUA '!CI366</f>
        <v>0</v>
      </c>
      <c r="R950" s="84">
        <f>'BITÁCORA CALIDAD DE AGUA '!CL366</f>
        <v>0</v>
      </c>
      <c r="S950" s="84">
        <f>'BITÁCORA CALIDAD DE AGUA '!CO366</f>
        <v>0</v>
      </c>
      <c r="T950" s="133"/>
      <c r="U950" s="133"/>
      <c r="V950" s="133"/>
      <c r="W950" s="84">
        <f>INDEX('Tabla datos 1'!E950:V950,MATCH(DASHBOARD!$B$96,'Tabla datos 1'!$E$1:$V$1,0))</f>
        <v>2300</v>
      </c>
      <c r="X950" s="84">
        <f>INDEX('Tabla datos 1'!E950:V950,MATCH(DASHBOARD!$B$275,'Tabla datos 1'!$E$1:$V$1,0))</f>
        <v>2300</v>
      </c>
      <c r="Y950" s="42"/>
      <c r="Z950" s="42"/>
      <c r="AA950" s="42"/>
      <c r="AB950" s="42"/>
      <c r="AC950" s="42"/>
      <c r="AD950" s="42"/>
      <c r="AE950" s="42"/>
      <c r="AF950" s="42"/>
      <c r="AG950" s="42"/>
      <c r="AH950" s="42"/>
      <c r="AI950" s="42"/>
      <c r="AJ950" s="42"/>
      <c r="AK950" s="42"/>
      <c r="AL950" s="42"/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  <c r="BK950" s="42"/>
      <c r="BL950" s="42"/>
      <c r="BM950" s="42"/>
      <c r="BN950" s="42"/>
      <c r="BO950" s="42"/>
      <c r="BP950" s="42"/>
      <c r="BQ950" s="42"/>
      <c r="BR950" s="42"/>
      <c r="BS950" s="42"/>
      <c r="BT950" s="42"/>
      <c r="BU950" s="42"/>
      <c r="BV950" s="42"/>
      <c r="BW950" s="42"/>
      <c r="BX950" s="42"/>
      <c r="BY950" s="42"/>
      <c r="BZ950" s="42"/>
      <c r="CA950" s="42"/>
      <c r="CB950" s="42"/>
      <c r="CC950" s="42"/>
      <c r="CD950" s="42"/>
      <c r="CE950" s="42"/>
      <c r="CF950" s="42"/>
      <c r="CG950" s="42"/>
      <c r="CH950" s="42"/>
      <c r="CI950" s="42"/>
      <c r="CJ950" s="42"/>
      <c r="CK950" s="42"/>
      <c r="CL950" s="42"/>
      <c r="CM950" s="42"/>
      <c r="CN950" s="42"/>
      <c r="CO950" s="42"/>
      <c r="CP950" s="42"/>
      <c r="CQ950" s="42"/>
      <c r="CR950" s="42"/>
      <c r="CS950" s="42"/>
      <c r="CT950" s="42"/>
      <c r="CU950" s="42"/>
      <c r="CV950" s="42"/>
      <c r="CW950" s="42"/>
      <c r="CX950" s="42"/>
      <c r="CY950" s="42"/>
      <c r="CZ950" s="42"/>
      <c r="DA950" s="42"/>
      <c r="DB950" s="42"/>
      <c r="DC950" s="42"/>
      <c r="DD950" s="42"/>
      <c r="DE950" s="42"/>
      <c r="DF950" s="42"/>
      <c r="DG950" s="42"/>
      <c r="DH950" s="42"/>
      <c r="DI950" s="42"/>
      <c r="DJ950" s="42"/>
      <c r="DK950" s="42"/>
      <c r="DL950" s="42"/>
      <c r="DM950" s="42"/>
      <c r="DN950" s="42"/>
      <c r="DO950" s="42"/>
      <c r="DP950" s="42"/>
      <c r="DQ950" s="42"/>
      <c r="DR950" s="42"/>
      <c r="DS950" s="42"/>
      <c r="DT950" s="42"/>
      <c r="DU950" s="42"/>
      <c r="DV950" s="42"/>
      <c r="DW950" s="42"/>
      <c r="DX950" s="42"/>
      <c r="DY950" s="42"/>
      <c r="DZ950" s="42"/>
      <c r="EA950" s="42"/>
      <c r="EB950" s="42"/>
      <c r="EC950" s="42"/>
      <c r="ED950" s="42"/>
      <c r="EE950" s="42"/>
      <c r="EF950" s="42"/>
      <c r="EG950" s="42"/>
      <c r="EH950" s="42"/>
      <c r="EI950" s="42"/>
      <c r="EJ950" s="42"/>
      <c r="EK950" s="42"/>
      <c r="EL950" s="42"/>
      <c r="EM950" s="42"/>
      <c r="EN950" s="42"/>
      <c r="EO950" s="42"/>
      <c r="EP950" s="42"/>
      <c r="EQ950" s="42"/>
      <c r="ER950" s="42"/>
      <c r="ES950" s="42"/>
      <c r="ET950" s="42"/>
      <c r="EU950" s="42"/>
      <c r="EV950" s="42"/>
      <c r="EW950" s="42"/>
      <c r="EX950" s="42"/>
      <c r="EY950" s="42"/>
      <c r="EZ950" s="42"/>
      <c r="FA950" s="42"/>
      <c r="FB950" s="42"/>
      <c r="FC950" s="42"/>
      <c r="FD950" s="42"/>
      <c r="FE950" s="42"/>
      <c r="FF950" s="42"/>
      <c r="FG950" s="42"/>
      <c r="FH950" s="42"/>
    </row>
    <row r="951" spans="1:164" s="82" customFormat="1" ht="12.2" customHeight="1" x14ac:dyDescent="0.25">
      <c r="A951" s="82">
        <v>950</v>
      </c>
      <c r="B951" s="83">
        <f t="shared" si="15"/>
        <v>46128</v>
      </c>
      <c r="C951" s="88" t="s">
        <v>135</v>
      </c>
      <c r="D951" s="85">
        <v>1</v>
      </c>
      <c r="E951" s="90">
        <f>'BITÁCORA CALIDAD DE AGUA '!AY367</f>
        <v>207</v>
      </c>
      <c r="F951" s="90">
        <f>'BITÁCORA CALIDAD DE AGUA '!BB367</f>
        <v>484</v>
      </c>
      <c r="G951" s="90">
        <f>'BITÁCORA CALIDAD DE AGUA '!BE367</f>
        <v>47</v>
      </c>
      <c r="H951" s="90">
        <f>'BITÁCORA CALIDAD DE AGUA '!BH367</f>
        <v>0</v>
      </c>
      <c r="I951" s="90">
        <f>'BITÁCORA CALIDAD DE AGUA '!BK367</f>
        <v>0</v>
      </c>
      <c r="J951" s="90">
        <f>'BITÁCORA CALIDAD DE AGUA '!BN367</f>
        <v>0</v>
      </c>
      <c r="K951" s="90">
        <f>'BITÁCORA CALIDAD DE AGUA '!BQ367</f>
        <v>0</v>
      </c>
      <c r="L951" s="90">
        <f>'BITÁCORA CALIDAD DE AGUA '!BT367</f>
        <v>1</v>
      </c>
      <c r="M951" s="90">
        <f>'BITÁCORA CALIDAD DE AGUA '!BW367</f>
        <v>3</v>
      </c>
      <c r="N951" s="90">
        <f>'BITÁCORA CALIDAD DE AGUA '!BZ367</f>
        <v>14</v>
      </c>
      <c r="O951" s="90">
        <f>'BITÁCORA CALIDAD DE AGUA '!CC367</f>
        <v>0</v>
      </c>
      <c r="P951" s="84">
        <f>'BITÁCORA CALIDAD DE AGUA '!CF367</f>
        <v>0</v>
      </c>
      <c r="Q951" s="84">
        <f>'BITÁCORA CALIDAD DE AGUA '!CI367</f>
        <v>0</v>
      </c>
      <c r="R951" s="84">
        <f>'BITÁCORA CALIDAD DE AGUA '!CL367</f>
        <v>0</v>
      </c>
      <c r="S951" s="84">
        <f>'BITÁCORA CALIDAD DE AGUA '!CO367</f>
        <v>0</v>
      </c>
      <c r="T951" s="133"/>
      <c r="U951" s="133"/>
      <c r="V951" s="133"/>
      <c r="W951" s="84">
        <f>INDEX('Tabla datos 1'!E951:V951,MATCH(DASHBOARD!$B$96,'Tabla datos 1'!$E$1:$V$1,0))</f>
        <v>47</v>
      </c>
      <c r="X951" s="84">
        <f>INDEX('Tabla datos 1'!E951:V951,MATCH(DASHBOARD!$B$275,'Tabla datos 1'!$E$1:$V$1,0))</f>
        <v>47</v>
      </c>
      <c r="Y951" s="42"/>
      <c r="Z951" s="42"/>
      <c r="AA951" s="42"/>
      <c r="AB951" s="42"/>
      <c r="AC951" s="42"/>
      <c r="AD951" s="42"/>
      <c r="AE951" s="42"/>
      <c r="AF951" s="42"/>
      <c r="AG951" s="42"/>
      <c r="AH951" s="42"/>
      <c r="AI951" s="42"/>
      <c r="AJ951" s="42"/>
      <c r="AK951" s="42"/>
      <c r="AL951" s="42"/>
      <c r="AM951" s="42"/>
      <c r="AN951" s="42"/>
      <c r="AO951" s="42"/>
      <c r="AP951" s="42"/>
      <c r="AQ951" s="42"/>
      <c r="AR951" s="42"/>
      <c r="AS951" s="42"/>
      <c r="AT951" s="42"/>
      <c r="AU951" s="42"/>
      <c r="AV951" s="42"/>
      <c r="AW951" s="42"/>
      <c r="AX951" s="42"/>
      <c r="AY951" s="42"/>
      <c r="AZ951" s="42"/>
      <c r="BA951" s="42"/>
      <c r="BB951" s="42"/>
      <c r="BC951" s="42"/>
      <c r="BD951" s="42"/>
      <c r="BE951" s="42"/>
      <c r="BF951" s="42"/>
      <c r="BG951" s="42"/>
      <c r="BH951" s="42"/>
      <c r="BI951" s="42"/>
      <c r="BJ951" s="42"/>
      <c r="BK951" s="42"/>
      <c r="BL951" s="42"/>
      <c r="BM951" s="42"/>
      <c r="BN951" s="42"/>
      <c r="BO951" s="42"/>
      <c r="BP951" s="42"/>
      <c r="BQ951" s="42"/>
      <c r="BR951" s="42"/>
      <c r="BS951" s="42"/>
      <c r="BT951" s="42"/>
      <c r="BU951" s="42"/>
      <c r="BV951" s="42"/>
      <c r="BW951" s="42"/>
      <c r="BX951" s="42"/>
      <c r="BY951" s="42"/>
      <c r="BZ951" s="42"/>
      <c r="CA951" s="42"/>
      <c r="CB951" s="42"/>
      <c r="CC951" s="42"/>
      <c r="CD951" s="42"/>
      <c r="CE951" s="42"/>
      <c r="CF951" s="42"/>
      <c r="CG951" s="42"/>
      <c r="CH951" s="42"/>
      <c r="CI951" s="42"/>
      <c r="CJ951" s="42"/>
      <c r="CK951" s="42"/>
      <c r="CL951" s="42"/>
      <c r="CM951" s="42"/>
      <c r="CN951" s="42"/>
      <c r="CO951" s="42"/>
      <c r="CP951" s="42"/>
      <c r="CQ951" s="42"/>
      <c r="CR951" s="42"/>
      <c r="CS951" s="42"/>
      <c r="CT951" s="42"/>
      <c r="CU951" s="42"/>
      <c r="CV951" s="42"/>
      <c r="CW951" s="42"/>
      <c r="CX951" s="42"/>
      <c r="CY951" s="42"/>
      <c r="CZ951" s="42"/>
      <c r="DA951" s="42"/>
      <c r="DB951" s="42"/>
      <c r="DC951" s="42"/>
      <c r="DD951" s="42"/>
      <c r="DE951" s="42"/>
      <c r="DF951" s="42"/>
      <c r="DG951" s="42"/>
      <c r="DH951" s="42"/>
      <c r="DI951" s="42"/>
      <c r="DJ951" s="42"/>
      <c r="DK951" s="42"/>
      <c r="DL951" s="42"/>
      <c r="DM951" s="42"/>
      <c r="DN951" s="42"/>
      <c r="DO951" s="42"/>
      <c r="DP951" s="42"/>
      <c r="DQ951" s="42"/>
      <c r="DR951" s="42"/>
      <c r="DS951" s="42"/>
      <c r="DT951" s="42"/>
      <c r="DU951" s="42"/>
      <c r="DV951" s="42"/>
      <c r="DW951" s="42"/>
      <c r="DX951" s="42"/>
      <c r="DY951" s="42"/>
      <c r="DZ951" s="42"/>
      <c r="EA951" s="42"/>
      <c r="EB951" s="42"/>
      <c r="EC951" s="42"/>
      <c r="ED951" s="42"/>
      <c r="EE951" s="42"/>
      <c r="EF951" s="42"/>
      <c r="EG951" s="42"/>
      <c r="EH951" s="42"/>
      <c r="EI951" s="42"/>
      <c r="EJ951" s="42"/>
      <c r="EK951" s="42"/>
      <c r="EL951" s="42"/>
      <c r="EM951" s="42"/>
      <c r="EN951" s="42"/>
      <c r="EO951" s="42"/>
      <c r="EP951" s="42"/>
      <c r="EQ951" s="42"/>
      <c r="ER951" s="42"/>
      <c r="ES951" s="42"/>
      <c r="ET951" s="42"/>
      <c r="EU951" s="42"/>
      <c r="EV951" s="42"/>
      <c r="EW951" s="42"/>
      <c r="EX951" s="42"/>
      <c r="EY951" s="42"/>
      <c r="EZ951" s="42"/>
      <c r="FA951" s="42"/>
      <c r="FB951" s="42"/>
      <c r="FC951" s="42"/>
      <c r="FD951" s="42"/>
      <c r="FE951" s="42"/>
      <c r="FF951" s="42"/>
      <c r="FG951" s="42"/>
      <c r="FH951" s="42"/>
    </row>
    <row r="952" spans="1:164" s="82" customFormat="1" ht="12.2" customHeight="1" x14ac:dyDescent="0.25">
      <c r="A952" s="82">
        <v>951</v>
      </c>
      <c r="B952" s="83">
        <f t="shared" si="15"/>
        <v>46128</v>
      </c>
      <c r="C952" s="88" t="s">
        <v>136</v>
      </c>
      <c r="D952" s="85">
        <v>1</v>
      </c>
      <c r="E952" s="90">
        <f>'BITÁCORA CALIDAD DE AGUA '!AY368</f>
        <v>0</v>
      </c>
      <c r="F952" s="90">
        <f>'BITÁCORA CALIDAD DE AGUA '!BB368</f>
        <v>0</v>
      </c>
      <c r="G952" s="90">
        <f>'BITÁCORA CALIDAD DE AGUA '!BE368</f>
        <v>0</v>
      </c>
      <c r="H952" s="90">
        <f>'BITÁCORA CALIDAD DE AGUA '!BH368</f>
        <v>0</v>
      </c>
      <c r="I952" s="90">
        <f>'BITÁCORA CALIDAD DE AGUA '!BK368</f>
        <v>0</v>
      </c>
      <c r="J952" s="90">
        <f>'BITÁCORA CALIDAD DE AGUA '!BN368</f>
        <v>0</v>
      </c>
      <c r="K952" s="90">
        <f>'BITÁCORA CALIDAD DE AGUA '!BQ368</f>
        <v>0</v>
      </c>
      <c r="L952" s="90">
        <f>'BITÁCORA CALIDAD DE AGUA '!BT368</f>
        <v>0</v>
      </c>
      <c r="M952" s="90">
        <f>'BITÁCORA CALIDAD DE AGUA '!BW368</f>
        <v>0</v>
      </c>
      <c r="N952" s="90">
        <f>'BITÁCORA CALIDAD DE AGUA '!BZ368</f>
        <v>0</v>
      </c>
      <c r="O952" s="90">
        <f>'BITÁCORA CALIDAD DE AGUA '!CC368</f>
        <v>0</v>
      </c>
      <c r="P952" s="84">
        <f>'BITÁCORA CALIDAD DE AGUA '!CF368</f>
        <v>0</v>
      </c>
      <c r="Q952" s="84">
        <f>'BITÁCORA CALIDAD DE AGUA '!CI368</f>
        <v>0</v>
      </c>
      <c r="R952" s="84">
        <f>'BITÁCORA CALIDAD DE AGUA '!CL368</f>
        <v>0</v>
      </c>
      <c r="S952" s="84">
        <f>'BITÁCORA CALIDAD DE AGUA '!CO368</f>
        <v>0</v>
      </c>
      <c r="T952" s="133"/>
      <c r="U952" s="133"/>
      <c r="V952" s="133"/>
      <c r="W952" s="84">
        <f>INDEX('Tabla datos 1'!E952:V952,MATCH(DASHBOARD!$B$96,'Tabla datos 1'!$E$1:$V$1,0))</f>
        <v>0</v>
      </c>
      <c r="X952" s="84">
        <f>INDEX('Tabla datos 1'!E952:V952,MATCH(DASHBOARD!$B$275,'Tabla datos 1'!$E$1:$V$1,0))</f>
        <v>0</v>
      </c>
      <c r="Y952" s="42"/>
      <c r="Z952" s="42"/>
      <c r="AA952" s="42"/>
      <c r="AB952" s="42"/>
      <c r="AC952" s="42"/>
      <c r="AD952" s="42"/>
      <c r="AE952" s="42"/>
      <c r="AF952" s="42"/>
      <c r="AG952" s="42"/>
      <c r="AH952" s="42"/>
      <c r="AI952" s="42"/>
      <c r="AJ952" s="42"/>
      <c r="AK952" s="42"/>
      <c r="AL952" s="42"/>
      <c r="AM952" s="42"/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  <c r="BK952" s="42"/>
      <c r="BL952" s="42"/>
      <c r="BM952" s="42"/>
      <c r="BN952" s="42"/>
      <c r="BO952" s="42"/>
      <c r="BP952" s="42"/>
      <c r="BQ952" s="42"/>
      <c r="BR952" s="42"/>
      <c r="BS952" s="42"/>
      <c r="BT952" s="42"/>
      <c r="BU952" s="42"/>
      <c r="BV952" s="42"/>
      <c r="BW952" s="42"/>
      <c r="BX952" s="42"/>
      <c r="BY952" s="42"/>
      <c r="BZ952" s="42"/>
      <c r="CA952" s="42"/>
      <c r="CB952" s="42"/>
      <c r="CC952" s="42"/>
      <c r="CD952" s="42"/>
      <c r="CE952" s="42"/>
      <c r="CF952" s="42"/>
      <c r="CG952" s="42"/>
      <c r="CH952" s="42"/>
      <c r="CI952" s="42"/>
      <c r="CJ952" s="42"/>
      <c r="CK952" s="42"/>
      <c r="CL952" s="42"/>
      <c r="CM952" s="42"/>
      <c r="CN952" s="42"/>
      <c r="CO952" s="42"/>
      <c r="CP952" s="42"/>
      <c r="CQ952" s="42"/>
      <c r="CR952" s="42"/>
      <c r="CS952" s="42"/>
      <c r="CT952" s="42"/>
      <c r="CU952" s="42"/>
      <c r="CV952" s="42"/>
      <c r="CW952" s="42"/>
      <c r="CX952" s="42"/>
      <c r="CY952" s="42"/>
      <c r="CZ952" s="42"/>
      <c r="DA952" s="42"/>
      <c r="DB952" s="42"/>
      <c r="DC952" s="42"/>
      <c r="DD952" s="42"/>
      <c r="DE952" s="42"/>
      <c r="DF952" s="42"/>
      <c r="DG952" s="42"/>
      <c r="DH952" s="42"/>
      <c r="DI952" s="42"/>
      <c r="DJ952" s="42"/>
      <c r="DK952" s="42"/>
      <c r="DL952" s="42"/>
      <c r="DM952" s="42"/>
      <c r="DN952" s="42"/>
      <c r="DO952" s="42"/>
      <c r="DP952" s="42"/>
      <c r="DQ952" s="42"/>
      <c r="DR952" s="42"/>
      <c r="DS952" s="42"/>
      <c r="DT952" s="42"/>
      <c r="DU952" s="42"/>
      <c r="DV952" s="42"/>
      <c r="DW952" s="42"/>
      <c r="DX952" s="42"/>
      <c r="DY952" s="42"/>
      <c r="DZ952" s="42"/>
      <c r="EA952" s="42"/>
      <c r="EB952" s="42"/>
      <c r="EC952" s="42"/>
      <c r="ED952" s="42"/>
      <c r="EE952" s="42"/>
      <c r="EF952" s="42"/>
      <c r="EG952" s="42"/>
      <c r="EH952" s="42"/>
      <c r="EI952" s="42"/>
      <c r="EJ952" s="42"/>
      <c r="EK952" s="42"/>
      <c r="EL952" s="42"/>
      <c r="EM952" s="42"/>
      <c r="EN952" s="42"/>
      <c r="EO952" s="42"/>
      <c r="EP952" s="42"/>
      <c r="EQ952" s="42"/>
      <c r="ER952" s="42"/>
      <c r="ES952" s="42"/>
      <c r="ET952" s="42"/>
      <c r="EU952" s="42"/>
      <c r="EV952" s="42"/>
      <c r="EW952" s="42"/>
      <c r="EX952" s="42"/>
      <c r="EY952" s="42"/>
      <c r="EZ952" s="42"/>
      <c r="FA952" s="42"/>
      <c r="FB952" s="42"/>
      <c r="FC952" s="42"/>
      <c r="FD952" s="42"/>
      <c r="FE952" s="42"/>
      <c r="FF952" s="42"/>
      <c r="FG952" s="42"/>
      <c r="FH952" s="42"/>
    </row>
    <row r="953" spans="1:164" s="82" customFormat="1" ht="12.2" customHeight="1" x14ac:dyDescent="0.25">
      <c r="A953" s="82">
        <v>952</v>
      </c>
      <c r="B953" s="83">
        <f t="shared" si="15"/>
        <v>46128</v>
      </c>
      <c r="C953" s="88" t="s">
        <v>137</v>
      </c>
      <c r="D953" s="85">
        <v>1</v>
      </c>
      <c r="E953" s="90">
        <f>'BITÁCORA CALIDAD DE AGUA '!AY369</f>
        <v>0</v>
      </c>
      <c r="F953" s="90">
        <f>'BITÁCORA CALIDAD DE AGUA '!BB369</f>
        <v>0</v>
      </c>
      <c r="G953" s="90">
        <f>'BITÁCORA CALIDAD DE AGUA '!BE369</f>
        <v>0</v>
      </c>
      <c r="H953" s="90">
        <f>'BITÁCORA CALIDAD DE AGUA '!BH369</f>
        <v>0</v>
      </c>
      <c r="I953" s="90">
        <f>'BITÁCORA CALIDAD DE AGUA '!BK369</f>
        <v>0</v>
      </c>
      <c r="J953" s="90">
        <f>'BITÁCORA CALIDAD DE AGUA '!BN369</f>
        <v>0</v>
      </c>
      <c r="K953" s="90">
        <f>'BITÁCORA CALIDAD DE AGUA '!BQ369</f>
        <v>0</v>
      </c>
      <c r="L953" s="90">
        <f>'BITÁCORA CALIDAD DE AGUA '!BT369</f>
        <v>0</v>
      </c>
      <c r="M953" s="90">
        <f>'BITÁCORA CALIDAD DE AGUA '!BW369</f>
        <v>0</v>
      </c>
      <c r="N953" s="90">
        <f>'BITÁCORA CALIDAD DE AGUA '!BZ369</f>
        <v>0</v>
      </c>
      <c r="O953" s="90">
        <f>'BITÁCORA CALIDAD DE AGUA '!CC369</f>
        <v>0</v>
      </c>
      <c r="P953" s="84">
        <f>'BITÁCORA CALIDAD DE AGUA '!CF369</f>
        <v>0</v>
      </c>
      <c r="Q953" s="84">
        <f>'BITÁCORA CALIDAD DE AGUA '!CI369</f>
        <v>0</v>
      </c>
      <c r="R953" s="84">
        <f>'BITÁCORA CALIDAD DE AGUA '!CL369</f>
        <v>0</v>
      </c>
      <c r="S953" s="84">
        <f>'BITÁCORA CALIDAD DE AGUA '!CO369</f>
        <v>0</v>
      </c>
      <c r="T953" s="133"/>
      <c r="U953" s="133"/>
      <c r="V953" s="133"/>
      <c r="W953" s="84">
        <f>INDEX('Tabla datos 1'!E953:V953,MATCH(DASHBOARD!$B$96,'Tabla datos 1'!$E$1:$V$1,0))</f>
        <v>0</v>
      </c>
      <c r="X953" s="84">
        <f>INDEX('Tabla datos 1'!E953:V953,MATCH(DASHBOARD!$B$275,'Tabla datos 1'!$E$1:$V$1,0))</f>
        <v>0</v>
      </c>
      <c r="Y953" s="42"/>
      <c r="Z953" s="42"/>
      <c r="AA953" s="42"/>
      <c r="AB953" s="42"/>
      <c r="AC953" s="42"/>
      <c r="AD953" s="42"/>
      <c r="AE953" s="42"/>
      <c r="AF953" s="42"/>
      <c r="AG953" s="42"/>
      <c r="AH953" s="42"/>
      <c r="AI953" s="42"/>
      <c r="AJ953" s="42"/>
      <c r="AK953" s="42"/>
      <c r="AL953" s="42"/>
      <c r="AM953" s="42"/>
      <c r="AN953" s="42"/>
      <c r="AO953" s="42"/>
      <c r="AP953" s="42"/>
      <c r="AQ953" s="42"/>
      <c r="AR953" s="42"/>
      <c r="AS953" s="42"/>
      <c r="AT953" s="42"/>
      <c r="AU953" s="42"/>
      <c r="AV953" s="42"/>
      <c r="AW953" s="42"/>
      <c r="AX953" s="42"/>
      <c r="AY953" s="42"/>
      <c r="AZ953" s="42"/>
      <c r="BA953" s="42"/>
      <c r="BB953" s="42"/>
      <c r="BC953" s="42"/>
      <c r="BD953" s="42"/>
      <c r="BE953" s="42"/>
      <c r="BF953" s="42"/>
      <c r="BG953" s="42"/>
      <c r="BH953" s="42"/>
      <c r="BI953" s="42"/>
      <c r="BJ953" s="42"/>
      <c r="BK953" s="42"/>
      <c r="BL953" s="42"/>
      <c r="BM953" s="42"/>
      <c r="BN953" s="42"/>
      <c r="BO953" s="42"/>
      <c r="BP953" s="42"/>
      <c r="BQ953" s="42"/>
      <c r="BR953" s="42"/>
      <c r="BS953" s="42"/>
      <c r="BT953" s="42"/>
      <c r="BU953" s="42"/>
      <c r="BV953" s="42"/>
      <c r="BW953" s="42"/>
      <c r="BX953" s="42"/>
      <c r="BY953" s="42"/>
      <c r="BZ953" s="42"/>
      <c r="CA953" s="42"/>
      <c r="CB953" s="42"/>
      <c r="CC953" s="42"/>
      <c r="CD953" s="42"/>
      <c r="CE953" s="42"/>
      <c r="CF953" s="42"/>
      <c r="CG953" s="42"/>
      <c r="CH953" s="42"/>
      <c r="CI953" s="42"/>
      <c r="CJ953" s="42"/>
      <c r="CK953" s="42"/>
      <c r="CL953" s="42"/>
      <c r="CM953" s="42"/>
      <c r="CN953" s="42"/>
      <c r="CO953" s="42"/>
      <c r="CP953" s="42"/>
      <c r="CQ953" s="42"/>
      <c r="CR953" s="42"/>
      <c r="CS953" s="42"/>
      <c r="CT953" s="42"/>
      <c r="CU953" s="42"/>
      <c r="CV953" s="42"/>
      <c r="CW953" s="42"/>
      <c r="CX953" s="42"/>
      <c r="CY953" s="42"/>
      <c r="CZ953" s="42"/>
      <c r="DA953" s="42"/>
      <c r="DB953" s="42"/>
      <c r="DC953" s="42"/>
      <c r="DD953" s="42"/>
      <c r="DE953" s="42"/>
      <c r="DF953" s="42"/>
      <c r="DG953" s="42"/>
      <c r="DH953" s="42"/>
      <c r="DI953" s="42"/>
      <c r="DJ953" s="42"/>
      <c r="DK953" s="42"/>
      <c r="DL953" s="42"/>
      <c r="DM953" s="42"/>
      <c r="DN953" s="42"/>
      <c r="DO953" s="42"/>
      <c r="DP953" s="42"/>
      <c r="DQ953" s="42"/>
      <c r="DR953" s="42"/>
      <c r="DS953" s="42"/>
      <c r="DT953" s="42"/>
      <c r="DU953" s="42"/>
      <c r="DV953" s="42"/>
      <c r="DW953" s="42"/>
      <c r="DX953" s="42"/>
      <c r="DY953" s="42"/>
      <c r="DZ953" s="42"/>
      <c r="EA953" s="42"/>
      <c r="EB953" s="42"/>
      <c r="EC953" s="42"/>
      <c r="ED953" s="42"/>
      <c r="EE953" s="42"/>
      <c r="EF953" s="42"/>
      <c r="EG953" s="42"/>
      <c r="EH953" s="42"/>
      <c r="EI953" s="42"/>
      <c r="EJ953" s="42"/>
      <c r="EK953" s="42"/>
      <c r="EL953" s="42"/>
      <c r="EM953" s="42"/>
      <c r="EN953" s="42"/>
      <c r="EO953" s="42"/>
      <c r="EP953" s="42"/>
      <c r="EQ953" s="42"/>
      <c r="ER953" s="42"/>
      <c r="ES953" s="42"/>
      <c r="ET953" s="42"/>
      <c r="EU953" s="42"/>
      <c r="EV953" s="42"/>
      <c r="EW953" s="42"/>
      <c r="EX953" s="42"/>
      <c r="EY953" s="42"/>
      <c r="EZ953" s="42"/>
      <c r="FA953" s="42"/>
      <c r="FB953" s="42"/>
      <c r="FC953" s="42"/>
      <c r="FD953" s="42"/>
      <c r="FE953" s="42"/>
      <c r="FF953" s="42"/>
      <c r="FG953" s="42"/>
      <c r="FH953" s="42"/>
    </row>
    <row r="954" spans="1:164" s="82" customFormat="1" ht="12.2" customHeight="1" x14ac:dyDescent="0.25">
      <c r="A954" s="82">
        <v>953</v>
      </c>
      <c r="B954" s="83">
        <f t="shared" si="15"/>
        <v>46128</v>
      </c>
      <c r="C954" s="88" t="s">
        <v>138</v>
      </c>
      <c r="D954" s="85">
        <v>1</v>
      </c>
      <c r="E954" s="90">
        <f>'BITÁCORA CALIDAD DE AGUA '!AY370</f>
        <v>0</v>
      </c>
      <c r="F954" s="90">
        <f>'BITÁCORA CALIDAD DE AGUA '!BB370</f>
        <v>0</v>
      </c>
      <c r="G954" s="90">
        <f>'BITÁCORA CALIDAD DE AGUA '!BE370</f>
        <v>0</v>
      </c>
      <c r="H954" s="90">
        <f>'BITÁCORA CALIDAD DE AGUA '!BH370</f>
        <v>0</v>
      </c>
      <c r="I954" s="90">
        <f>'BITÁCORA CALIDAD DE AGUA '!BK370</f>
        <v>0</v>
      </c>
      <c r="J954" s="90">
        <f>'BITÁCORA CALIDAD DE AGUA '!BN370</f>
        <v>0</v>
      </c>
      <c r="K954" s="90">
        <f>'BITÁCORA CALIDAD DE AGUA '!BQ370</f>
        <v>0</v>
      </c>
      <c r="L954" s="90">
        <f>'BITÁCORA CALIDAD DE AGUA '!BT370</f>
        <v>0</v>
      </c>
      <c r="M954" s="90">
        <f>'BITÁCORA CALIDAD DE AGUA '!BW370</f>
        <v>0</v>
      </c>
      <c r="N954" s="90">
        <f>'BITÁCORA CALIDAD DE AGUA '!BZ370</f>
        <v>0</v>
      </c>
      <c r="O954" s="90">
        <f>'BITÁCORA CALIDAD DE AGUA '!CC370</f>
        <v>0</v>
      </c>
      <c r="P954" s="84">
        <f>'BITÁCORA CALIDAD DE AGUA '!CF370</f>
        <v>0</v>
      </c>
      <c r="Q954" s="84">
        <f>'BITÁCORA CALIDAD DE AGUA '!CI370</f>
        <v>0</v>
      </c>
      <c r="R954" s="84">
        <f>'BITÁCORA CALIDAD DE AGUA '!CL370</f>
        <v>0</v>
      </c>
      <c r="S954" s="84">
        <f>'BITÁCORA CALIDAD DE AGUA '!CO370</f>
        <v>0</v>
      </c>
      <c r="T954" s="133"/>
      <c r="U954" s="133"/>
      <c r="V954" s="133"/>
      <c r="W954" s="84">
        <f>INDEX('Tabla datos 1'!E954:V954,MATCH(DASHBOARD!$B$96,'Tabla datos 1'!$E$1:$V$1,0))</f>
        <v>0</v>
      </c>
      <c r="X954" s="84">
        <f>INDEX('Tabla datos 1'!E954:V954,MATCH(DASHBOARD!$B$275,'Tabla datos 1'!$E$1:$V$1,0))</f>
        <v>0</v>
      </c>
      <c r="Y954" s="42"/>
      <c r="Z954" s="42"/>
      <c r="AA954" s="42"/>
      <c r="AB954" s="42"/>
      <c r="AC954" s="42"/>
      <c r="AD954" s="42"/>
      <c r="AE954" s="42"/>
      <c r="AF954" s="42"/>
      <c r="AG954" s="42"/>
      <c r="AH954" s="42"/>
      <c r="AI954" s="42"/>
      <c r="AJ954" s="42"/>
      <c r="AK954" s="42"/>
      <c r="AL954" s="42"/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  <c r="BK954" s="42"/>
      <c r="BL954" s="42"/>
      <c r="BM954" s="42"/>
      <c r="BN954" s="42"/>
      <c r="BO954" s="42"/>
      <c r="BP954" s="42"/>
      <c r="BQ954" s="42"/>
      <c r="BR954" s="42"/>
      <c r="BS954" s="42"/>
      <c r="BT954" s="42"/>
      <c r="BU954" s="42"/>
      <c r="BV954" s="42"/>
      <c r="BW954" s="42"/>
      <c r="BX954" s="42"/>
      <c r="BY954" s="42"/>
      <c r="BZ954" s="42"/>
      <c r="CA954" s="42"/>
      <c r="CB954" s="42"/>
      <c r="CC954" s="42"/>
      <c r="CD954" s="42"/>
      <c r="CE954" s="42"/>
      <c r="CF954" s="42"/>
      <c r="CG954" s="42"/>
      <c r="CH954" s="42"/>
      <c r="CI954" s="42"/>
      <c r="CJ954" s="42"/>
      <c r="CK954" s="42"/>
      <c r="CL954" s="42"/>
      <c r="CM954" s="42"/>
      <c r="CN954" s="42"/>
      <c r="CO954" s="42"/>
      <c r="CP954" s="42"/>
      <c r="CQ954" s="42"/>
      <c r="CR954" s="42"/>
      <c r="CS954" s="42"/>
      <c r="CT954" s="42"/>
      <c r="CU954" s="42"/>
      <c r="CV954" s="42"/>
      <c r="CW954" s="42"/>
      <c r="CX954" s="42"/>
      <c r="CY954" s="42"/>
      <c r="CZ954" s="42"/>
      <c r="DA954" s="42"/>
      <c r="DB954" s="42"/>
      <c r="DC954" s="42"/>
      <c r="DD954" s="42"/>
      <c r="DE954" s="42"/>
      <c r="DF954" s="42"/>
      <c r="DG954" s="42"/>
      <c r="DH954" s="42"/>
      <c r="DI954" s="42"/>
      <c r="DJ954" s="42"/>
      <c r="DK954" s="42"/>
      <c r="DL954" s="42"/>
      <c r="DM954" s="42"/>
      <c r="DN954" s="42"/>
      <c r="DO954" s="42"/>
      <c r="DP954" s="42"/>
      <c r="DQ954" s="42"/>
      <c r="DR954" s="42"/>
      <c r="DS954" s="42"/>
      <c r="DT954" s="42"/>
      <c r="DU954" s="42"/>
      <c r="DV954" s="42"/>
      <c r="DW954" s="42"/>
      <c r="DX954" s="42"/>
      <c r="DY954" s="42"/>
      <c r="DZ954" s="42"/>
      <c r="EA954" s="42"/>
      <c r="EB954" s="42"/>
      <c r="EC954" s="42"/>
      <c r="ED954" s="42"/>
      <c r="EE954" s="42"/>
      <c r="EF954" s="42"/>
      <c r="EG954" s="42"/>
      <c r="EH954" s="42"/>
      <c r="EI954" s="42"/>
      <c r="EJ954" s="42"/>
      <c r="EK954" s="42"/>
      <c r="EL954" s="42"/>
      <c r="EM954" s="42"/>
      <c r="EN954" s="42"/>
      <c r="EO954" s="42"/>
      <c r="EP954" s="42"/>
      <c r="EQ954" s="42"/>
      <c r="ER954" s="42"/>
      <c r="ES954" s="42"/>
      <c r="ET954" s="42"/>
      <c r="EU954" s="42"/>
      <c r="EV954" s="42"/>
      <c r="EW954" s="42"/>
      <c r="EX954" s="42"/>
      <c r="EY954" s="42"/>
      <c r="EZ954" s="42"/>
      <c r="FA954" s="42"/>
      <c r="FB954" s="42"/>
      <c r="FC954" s="42"/>
      <c r="FD954" s="42"/>
      <c r="FE954" s="42"/>
      <c r="FF954" s="42"/>
      <c r="FG954" s="42"/>
      <c r="FH954" s="42"/>
    </row>
    <row r="955" spans="1:164" s="82" customFormat="1" ht="12.2" customHeight="1" x14ac:dyDescent="0.25">
      <c r="A955" s="82">
        <v>954</v>
      </c>
      <c r="B955" s="83">
        <f t="shared" si="15"/>
        <v>46128</v>
      </c>
      <c r="C955" s="88" t="s">
        <v>139</v>
      </c>
      <c r="D955" s="85">
        <v>1</v>
      </c>
      <c r="E955" s="90">
        <f>'BITÁCORA CALIDAD DE AGUA '!AY371</f>
        <v>0</v>
      </c>
      <c r="F955" s="90">
        <f>'BITÁCORA CALIDAD DE AGUA '!BB371</f>
        <v>0</v>
      </c>
      <c r="G955" s="90">
        <f>'BITÁCORA CALIDAD DE AGUA '!BE371</f>
        <v>0</v>
      </c>
      <c r="H955" s="90">
        <f>'BITÁCORA CALIDAD DE AGUA '!BH371</f>
        <v>0</v>
      </c>
      <c r="I955" s="90">
        <f>'BITÁCORA CALIDAD DE AGUA '!BK371</f>
        <v>0</v>
      </c>
      <c r="J955" s="90">
        <f>'BITÁCORA CALIDAD DE AGUA '!BN371</f>
        <v>0</v>
      </c>
      <c r="K955" s="90">
        <f>'BITÁCORA CALIDAD DE AGUA '!BQ371</f>
        <v>0</v>
      </c>
      <c r="L955" s="90">
        <f>'BITÁCORA CALIDAD DE AGUA '!BT371</f>
        <v>0</v>
      </c>
      <c r="M955" s="90">
        <f>'BITÁCORA CALIDAD DE AGUA '!BW371</f>
        <v>0</v>
      </c>
      <c r="N955" s="90">
        <f>'BITÁCORA CALIDAD DE AGUA '!BZ371</f>
        <v>0</v>
      </c>
      <c r="O955" s="90">
        <f>'BITÁCORA CALIDAD DE AGUA '!CC371</f>
        <v>0</v>
      </c>
      <c r="P955" s="84">
        <f>'BITÁCORA CALIDAD DE AGUA '!CF371</f>
        <v>0</v>
      </c>
      <c r="Q955" s="84">
        <f>'BITÁCORA CALIDAD DE AGUA '!CI371</f>
        <v>0</v>
      </c>
      <c r="R955" s="84">
        <f>'BITÁCORA CALIDAD DE AGUA '!CL371</f>
        <v>0</v>
      </c>
      <c r="S955" s="84">
        <f>'BITÁCORA CALIDAD DE AGUA '!CO371</f>
        <v>0</v>
      </c>
      <c r="T955" s="133"/>
      <c r="U955" s="133"/>
      <c r="V955" s="133"/>
      <c r="W955" s="84">
        <f>INDEX('Tabla datos 1'!E955:V955,MATCH(DASHBOARD!$B$96,'Tabla datos 1'!$E$1:$V$1,0))</f>
        <v>0</v>
      </c>
      <c r="X955" s="84">
        <f>INDEX('Tabla datos 1'!E955:V955,MATCH(DASHBOARD!$B$275,'Tabla datos 1'!$E$1:$V$1,0))</f>
        <v>0</v>
      </c>
      <c r="Y955" s="42"/>
      <c r="Z955" s="42"/>
      <c r="AA955" s="42"/>
      <c r="AB955" s="42"/>
      <c r="AC955" s="42"/>
      <c r="AD955" s="42"/>
      <c r="AE955" s="42"/>
      <c r="AF955" s="42"/>
      <c r="AG955" s="42"/>
      <c r="AH955" s="42"/>
      <c r="AI955" s="42"/>
      <c r="AJ955" s="42"/>
      <c r="AK955" s="42"/>
      <c r="AL955" s="42"/>
      <c r="AM955" s="42"/>
      <c r="AN955" s="42"/>
      <c r="AO955" s="42"/>
      <c r="AP955" s="42"/>
      <c r="AQ955" s="42"/>
      <c r="AR955" s="42"/>
      <c r="AS955" s="42"/>
      <c r="AT955" s="42"/>
      <c r="AU955" s="42"/>
      <c r="AV955" s="42"/>
      <c r="AW955" s="42"/>
      <c r="AX955" s="42"/>
      <c r="AY955" s="42"/>
      <c r="AZ955" s="42"/>
      <c r="BA955" s="42"/>
      <c r="BB955" s="42"/>
      <c r="BC955" s="42"/>
      <c r="BD955" s="42"/>
      <c r="BE955" s="42"/>
      <c r="BF955" s="42"/>
      <c r="BG955" s="42"/>
      <c r="BH955" s="42"/>
      <c r="BI955" s="42"/>
      <c r="BJ955" s="42"/>
      <c r="BK955" s="42"/>
      <c r="BL955" s="42"/>
      <c r="BM955" s="42"/>
      <c r="BN955" s="42"/>
      <c r="BO955" s="42"/>
      <c r="BP955" s="42"/>
      <c r="BQ955" s="42"/>
      <c r="BR955" s="42"/>
      <c r="BS955" s="42"/>
      <c r="BT955" s="42"/>
      <c r="BU955" s="42"/>
      <c r="BV955" s="42"/>
      <c r="BW955" s="42"/>
      <c r="BX955" s="42"/>
      <c r="BY955" s="42"/>
      <c r="BZ955" s="42"/>
      <c r="CA955" s="42"/>
      <c r="CB955" s="42"/>
      <c r="CC955" s="42"/>
      <c r="CD955" s="42"/>
      <c r="CE955" s="42"/>
      <c r="CF955" s="42"/>
      <c r="CG955" s="42"/>
      <c r="CH955" s="42"/>
      <c r="CI955" s="42"/>
      <c r="CJ955" s="42"/>
      <c r="CK955" s="42"/>
      <c r="CL955" s="42"/>
      <c r="CM955" s="42"/>
      <c r="CN955" s="42"/>
      <c r="CO955" s="42"/>
      <c r="CP955" s="42"/>
      <c r="CQ955" s="42"/>
      <c r="CR955" s="42"/>
      <c r="CS955" s="42"/>
      <c r="CT955" s="42"/>
      <c r="CU955" s="42"/>
      <c r="CV955" s="42"/>
      <c r="CW955" s="42"/>
      <c r="CX955" s="42"/>
      <c r="CY955" s="42"/>
      <c r="CZ955" s="42"/>
      <c r="DA955" s="42"/>
      <c r="DB955" s="42"/>
      <c r="DC955" s="42"/>
      <c r="DD955" s="42"/>
      <c r="DE955" s="42"/>
      <c r="DF955" s="42"/>
      <c r="DG955" s="42"/>
      <c r="DH955" s="42"/>
      <c r="DI955" s="42"/>
      <c r="DJ955" s="42"/>
      <c r="DK955" s="42"/>
      <c r="DL955" s="42"/>
      <c r="DM955" s="42"/>
      <c r="DN955" s="42"/>
      <c r="DO955" s="42"/>
      <c r="DP955" s="42"/>
      <c r="DQ955" s="42"/>
      <c r="DR955" s="42"/>
      <c r="DS955" s="42"/>
      <c r="DT955" s="42"/>
      <c r="DU955" s="42"/>
      <c r="DV955" s="42"/>
      <c r="DW955" s="42"/>
      <c r="DX955" s="42"/>
      <c r="DY955" s="42"/>
      <c r="DZ955" s="42"/>
      <c r="EA955" s="42"/>
      <c r="EB955" s="42"/>
      <c r="EC955" s="42"/>
      <c r="ED955" s="42"/>
      <c r="EE955" s="42"/>
      <c r="EF955" s="42"/>
      <c r="EG955" s="42"/>
      <c r="EH955" s="42"/>
      <c r="EI955" s="42"/>
      <c r="EJ955" s="42"/>
      <c r="EK955" s="42"/>
      <c r="EL955" s="42"/>
      <c r="EM955" s="42"/>
      <c r="EN955" s="42"/>
      <c r="EO955" s="42"/>
      <c r="EP955" s="42"/>
      <c r="EQ955" s="42"/>
      <c r="ER955" s="42"/>
      <c r="ES955" s="42"/>
      <c r="ET955" s="42"/>
      <c r="EU955" s="42"/>
      <c r="EV955" s="42"/>
      <c r="EW955" s="42"/>
      <c r="EX955" s="42"/>
      <c r="EY955" s="42"/>
      <c r="EZ955" s="42"/>
      <c r="FA955" s="42"/>
      <c r="FB955" s="42"/>
      <c r="FC955" s="42"/>
      <c r="FD955" s="42"/>
      <c r="FE955" s="42"/>
      <c r="FF955" s="42"/>
      <c r="FG955" s="42"/>
      <c r="FH955" s="42"/>
    </row>
    <row r="956" spans="1:164" s="82" customFormat="1" ht="12.2" customHeight="1" x14ac:dyDescent="0.25">
      <c r="A956" s="82">
        <v>955</v>
      </c>
      <c r="B956" s="83">
        <f t="shared" si="15"/>
        <v>46128</v>
      </c>
      <c r="C956" s="88" t="s">
        <v>140</v>
      </c>
      <c r="D956" s="85">
        <v>1</v>
      </c>
      <c r="E956" s="90">
        <f>'BITÁCORA CALIDAD DE AGUA '!AY372</f>
        <v>0</v>
      </c>
      <c r="F956" s="90">
        <f>'BITÁCORA CALIDAD DE AGUA '!BB372</f>
        <v>0</v>
      </c>
      <c r="G956" s="90">
        <f>'BITÁCORA CALIDAD DE AGUA '!BE372</f>
        <v>0</v>
      </c>
      <c r="H956" s="90">
        <f>'BITÁCORA CALIDAD DE AGUA '!BH372</f>
        <v>0</v>
      </c>
      <c r="I956" s="90">
        <f>'BITÁCORA CALIDAD DE AGUA '!BK372</f>
        <v>0</v>
      </c>
      <c r="J956" s="90">
        <f>'BITÁCORA CALIDAD DE AGUA '!BN372</f>
        <v>0</v>
      </c>
      <c r="K956" s="90">
        <f>'BITÁCORA CALIDAD DE AGUA '!BQ372</f>
        <v>0</v>
      </c>
      <c r="L956" s="90">
        <f>'BITÁCORA CALIDAD DE AGUA '!BT372</f>
        <v>0</v>
      </c>
      <c r="M956" s="90">
        <f>'BITÁCORA CALIDAD DE AGUA '!BW372</f>
        <v>0</v>
      </c>
      <c r="N956" s="90">
        <f>'BITÁCORA CALIDAD DE AGUA '!BZ372</f>
        <v>0</v>
      </c>
      <c r="O956" s="90">
        <f>'BITÁCORA CALIDAD DE AGUA '!CC372</f>
        <v>0</v>
      </c>
      <c r="P956" s="84">
        <f>'BITÁCORA CALIDAD DE AGUA '!CF372</f>
        <v>0</v>
      </c>
      <c r="Q956" s="84">
        <f>'BITÁCORA CALIDAD DE AGUA '!CI372</f>
        <v>0</v>
      </c>
      <c r="R956" s="84">
        <f>'BITÁCORA CALIDAD DE AGUA '!CL372</f>
        <v>0</v>
      </c>
      <c r="S956" s="84">
        <f>'BITÁCORA CALIDAD DE AGUA '!CO372</f>
        <v>0</v>
      </c>
      <c r="T956" s="133"/>
      <c r="U956" s="133"/>
      <c r="V956" s="133"/>
      <c r="W956" s="84">
        <f>INDEX('Tabla datos 1'!E956:V956,MATCH(DASHBOARD!$B$96,'Tabla datos 1'!$E$1:$V$1,0))</f>
        <v>0</v>
      </c>
      <c r="X956" s="84">
        <f>INDEX('Tabla datos 1'!E956:V956,MATCH(DASHBOARD!$B$275,'Tabla datos 1'!$E$1:$V$1,0))</f>
        <v>0</v>
      </c>
      <c r="Y956" s="42"/>
      <c r="Z956" s="42"/>
      <c r="AA956" s="42"/>
      <c r="AB956" s="42"/>
      <c r="AC956" s="42"/>
      <c r="AD956" s="42"/>
      <c r="AE956" s="42"/>
      <c r="AF956" s="42"/>
      <c r="AG956" s="42"/>
      <c r="AH956" s="42"/>
      <c r="AI956" s="42"/>
      <c r="AJ956" s="42"/>
      <c r="AK956" s="42"/>
      <c r="AL956" s="42"/>
      <c r="AM956" s="42"/>
      <c r="AN956" s="42"/>
      <c r="AO956" s="42"/>
      <c r="AP956" s="42"/>
      <c r="AQ956" s="42"/>
      <c r="AR956" s="42"/>
      <c r="AS956" s="42"/>
      <c r="AT956" s="42"/>
      <c r="AU956" s="42"/>
      <c r="AV956" s="42"/>
      <c r="AW956" s="42"/>
      <c r="AX956" s="42"/>
      <c r="AY956" s="42"/>
      <c r="AZ956" s="42"/>
      <c r="BA956" s="42"/>
      <c r="BB956" s="42"/>
      <c r="BC956" s="42"/>
      <c r="BD956" s="42"/>
      <c r="BE956" s="42"/>
      <c r="BF956" s="42"/>
      <c r="BG956" s="42"/>
      <c r="BH956" s="42"/>
      <c r="BI956" s="42"/>
      <c r="BJ956" s="42"/>
      <c r="BK956" s="42"/>
      <c r="BL956" s="42"/>
      <c r="BM956" s="42"/>
      <c r="BN956" s="42"/>
      <c r="BO956" s="42"/>
      <c r="BP956" s="42"/>
      <c r="BQ956" s="42"/>
      <c r="BR956" s="42"/>
      <c r="BS956" s="42"/>
      <c r="BT956" s="42"/>
      <c r="BU956" s="42"/>
      <c r="BV956" s="42"/>
      <c r="BW956" s="42"/>
      <c r="BX956" s="42"/>
      <c r="BY956" s="42"/>
      <c r="BZ956" s="42"/>
      <c r="CA956" s="42"/>
      <c r="CB956" s="42"/>
      <c r="CC956" s="42"/>
      <c r="CD956" s="42"/>
      <c r="CE956" s="42"/>
      <c r="CF956" s="42"/>
      <c r="CG956" s="42"/>
      <c r="CH956" s="42"/>
      <c r="CI956" s="42"/>
      <c r="CJ956" s="42"/>
      <c r="CK956" s="42"/>
      <c r="CL956" s="42"/>
      <c r="CM956" s="42"/>
      <c r="CN956" s="42"/>
      <c r="CO956" s="42"/>
      <c r="CP956" s="42"/>
      <c r="CQ956" s="42"/>
      <c r="CR956" s="42"/>
      <c r="CS956" s="42"/>
      <c r="CT956" s="42"/>
      <c r="CU956" s="42"/>
      <c r="CV956" s="42"/>
      <c r="CW956" s="42"/>
      <c r="CX956" s="42"/>
      <c r="CY956" s="42"/>
      <c r="CZ956" s="42"/>
      <c r="DA956" s="42"/>
      <c r="DB956" s="42"/>
      <c r="DC956" s="42"/>
      <c r="DD956" s="42"/>
      <c r="DE956" s="42"/>
      <c r="DF956" s="42"/>
      <c r="DG956" s="42"/>
      <c r="DH956" s="42"/>
      <c r="DI956" s="42"/>
      <c r="DJ956" s="42"/>
      <c r="DK956" s="42"/>
      <c r="DL956" s="42"/>
      <c r="DM956" s="42"/>
      <c r="DN956" s="42"/>
      <c r="DO956" s="42"/>
      <c r="DP956" s="42"/>
      <c r="DQ956" s="42"/>
      <c r="DR956" s="42"/>
      <c r="DS956" s="42"/>
      <c r="DT956" s="42"/>
      <c r="DU956" s="42"/>
      <c r="DV956" s="42"/>
      <c r="DW956" s="42"/>
      <c r="DX956" s="42"/>
      <c r="DY956" s="42"/>
      <c r="DZ956" s="42"/>
      <c r="EA956" s="42"/>
      <c r="EB956" s="42"/>
      <c r="EC956" s="42"/>
      <c r="ED956" s="42"/>
      <c r="EE956" s="42"/>
      <c r="EF956" s="42"/>
      <c r="EG956" s="42"/>
      <c r="EH956" s="42"/>
      <c r="EI956" s="42"/>
      <c r="EJ956" s="42"/>
      <c r="EK956" s="42"/>
      <c r="EL956" s="42"/>
      <c r="EM956" s="42"/>
      <c r="EN956" s="42"/>
      <c r="EO956" s="42"/>
      <c r="EP956" s="42"/>
      <c r="EQ956" s="42"/>
      <c r="ER956" s="42"/>
      <c r="ES956" s="42"/>
      <c r="ET956" s="42"/>
      <c r="EU956" s="42"/>
      <c r="EV956" s="42"/>
      <c r="EW956" s="42"/>
      <c r="EX956" s="42"/>
      <c r="EY956" s="42"/>
      <c r="EZ956" s="42"/>
      <c r="FA956" s="42"/>
      <c r="FB956" s="42"/>
      <c r="FC956" s="42"/>
      <c r="FD956" s="42"/>
      <c r="FE956" s="42"/>
      <c r="FF956" s="42"/>
      <c r="FG956" s="42"/>
      <c r="FH956" s="42"/>
    </row>
    <row r="957" spans="1:164" s="82" customFormat="1" ht="12.2" customHeight="1" x14ac:dyDescent="0.25">
      <c r="A957" s="82">
        <v>956</v>
      </c>
      <c r="B957" s="83">
        <f t="shared" si="15"/>
        <v>46128</v>
      </c>
      <c r="C957" s="88" t="s">
        <v>141</v>
      </c>
      <c r="D957" s="85">
        <v>1</v>
      </c>
      <c r="E957" s="90">
        <f>'BITÁCORA CALIDAD DE AGUA '!AY373</f>
        <v>0</v>
      </c>
      <c r="F957" s="90">
        <f>'BITÁCORA CALIDAD DE AGUA '!BB373</f>
        <v>0</v>
      </c>
      <c r="G957" s="90">
        <f>'BITÁCORA CALIDAD DE AGUA '!BE373</f>
        <v>0</v>
      </c>
      <c r="H957" s="90">
        <f>'BITÁCORA CALIDAD DE AGUA '!BH373</f>
        <v>0</v>
      </c>
      <c r="I957" s="90">
        <f>'BITÁCORA CALIDAD DE AGUA '!BK373</f>
        <v>0</v>
      </c>
      <c r="J957" s="90">
        <f>'BITÁCORA CALIDAD DE AGUA '!BN373</f>
        <v>0</v>
      </c>
      <c r="K957" s="90">
        <f>'BITÁCORA CALIDAD DE AGUA '!BQ373</f>
        <v>0</v>
      </c>
      <c r="L957" s="90">
        <f>'BITÁCORA CALIDAD DE AGUA '!BT373</f>
        <v>0</v>
      </c>
      <c r="M957" s="90">
        <f>'BITÁCORA CALIDAD DE AGUA '!BW373</f>
        <v>0</v>
      </c>
      <c r="N957" s="90">
        <f>'BITÁCORA CALIDAD DE AGUA '!BZ373</f>
        <v>0</v>
      </c>
      <c r="O957" s="90">
        <f>'BITÁCORA CALIDAD DE AGUA '!CC373</f>
        <v>0</v>
      </c>
      <c r="P957" s="84">
        <f>'BITÁCORA CALIDAD DE AGUA '!CF373</f>
        <v>0</v>
      </c>
      <c r="Q957" s="84">
        <f>'BITÁCORA CALIDAD DE AGUA '!CI373</f>
        <v>0</v>
      </c>
      <c r="R957" s="84">
        <f>'BITÁCORA CALIDAD DE AGUA '!CL373</f>
        <v>0</v>
      </c>
      <c r="S957" s="84">
        <f>'BITÁCORA CALIDAD DE AGUA '!CO373</f>
        <v>0</v>
      </c>
      <c r="T957" s="133"/>
      <c r="U957" s="133"/>
      <c r="V957" s="133"/>
      <c r="W957" s="84">
        <f>INDEX('Tabla datos 1'!E957:V957,MATCH(DASHBOARD!$B$96,'Tabla datos 1'!$E$1:$V$1,0))</f>
        <v>0</v>
      </c>
      <c r="X957" s="84">
        <f>INDEX('Tabla datos 1'!E957:V957,MATCH(DASHBOARD!$B$275,'Tabla datos 1'!$E$1:$V$1,0))</f>
        <v>0</v>
      </c>
      <c r="Y957" s="42"/>
      <c r="Z957" s="42"/>
      <c r="AA957" s="42"/>
      <c r="AB957" s="42"/>
      <c r="AC957" s="42"/>
      <c r="AD957" s="42"/>
      <c r="AE957" s="42"/>
      <c r="AF957" s="42"/>
      <c r="AG957" s="42"/>
      <c r="AH957" s="42"/>
      <c r="AI957" s="42"/>
      <c r="AJ957" s="42"/>
      <c r="AK957" s="42"/>
      <c r="AL957" s="42"/>
      <c r="AM957" s="42"/>
      <c r="AN957" s="42"/>
      <c r="AO957" s="42"/>
      <c r="AP957" s="42"/>
      <c r="AQ957" s="42"/>
      <c r="AR957" s="42"/>
      <c r="AS957" s="42"/>
      <c r="AT957" s="42"/>
      <c r="AU957" s="42"/>
      <c r="AV957" s="42"/>
      <c r="AW957" s="42"/>
      <c r="AX957" s="42"/>
      <c r="AY957" s="42"/>
      <c r="AZ957" s="42"/>
      <c r="BA957" s="42"/>
      <c r="BB957" s="42"/>
      <c r="BC957" s="42"/>
      <c r="BD957" s="42"/>
      <c r="BE957" s="42"/>
      <c r="BF957" s="42"/>
      <c r="BG957" s="42"/>
      <c r="BH957" s="42"/>
      <c r="BI957" s="42"/>
      <c r="BJ957" s="42"/>
      <c r="BK957" s="42"/>
      <c r="BL957" s="42"/>
      <c r="BM957" s="42"/>
      <c r="BN957" s="42"/>
      <c r="BO957" s="42"/>
      <c r="BP957" s="42"/>
      <c r="BQ957" s="42"/>
      <c r="BR957" s="42"/>
      <c r="BS957" s="42"/>
      <c r="BT957" s="42"/>
      <c r="BU957" s="42"/>
      <c r="BV957" s="42"/>
      <c r="BW957" s="42"/>
      <c r="BX957" s="42"/>
      <c r="BY957" s="42"/>
      <c r="BZ957" s="42"/>
      <c r="CA957" s="42"/>
      <c r="CB957" s="42"/>
      <c r="CC957" s="42"/>
      <c r="CD957" s="42"/>
      <c r="CE957" s="42"/>
      <c r="CF957" s="42"/>
      <c r="CG957" s="42"/>
      <c r="CH957" s="42"/>
      <c r="CI957" s="42"/>
      <c r="CJ957" s="42"/>
      <c r="CK957" s="42"/>
      <c r="CL957" s="42"/>
      <c r="CM957" s="42"/>
      <c r="CN957" s="42"/>
      <c r="CO957" s="42"/>
      <c r="CP957" s="42"/>
      <c r="CQ957" s="42"/>
      <c r="CR957" s="42"/>
      <c r="CS957" s="42"/>
      <c r="CT957" s="42"/>
      <c r="CU957" s="42"/>
      <c r="CV957" s="42"/>
      <c r="CW957" s="42"/>
      <c r="CX957" s="42"/>
      <c r="CY957" s="42"/>
      <c r="CZ957" s="42"/>
      <c r="DA957" s="42"/>
      <c r="DB957" s="42"/>
      <c r="DC957" s="42"/>
      <c r="DD957" s="42"/>
      <c r="DE957" s="42"/>
      <c r="DF957" s="42"/>
      <c r="DG957" s="42"/>
      <c r="DH957" s="42"/>
      <c r="DI957" s="42"/>
      <c r="DJ957" s="42"/>
      <c r="DK957" s="42"/>
      <c r="DL957" s="42"/>
      <c r="DM957" s="42"/>
      <c r="DN957" s="42"/>
      <c r="DO957" s="42"/>
      <c r="DP957" s="42"/>
      <c r="DQ957" s="42"/>
      <c r="DR957" s="42"/>
      <c r="DS957" s="42"/>
      <c r="DT957" s="42"/>
      <c r="DU957" s="42"/>
      <c r="DV957" s="42"/>
      <c r="DW957" s="42"/>
      <c r="DX957" s="42"/>
      <c r="DY957" s="42"/>
      <c r="DZ957" s="42"/>
      <c r="EA957" s="42"/>
      <c r="EB957" s="42"/>
      <c r="EC957" s="42"/>
      <c r="ED957" s="42"/>
      <c r="EE957" s="42"/>
      <c r="EF957" s="42"/>
      <c r="EG957" s="42"/>
      <c r="EH957" s="42"/>
      <c r="EI957" s="42"/>
      <c r="EJ957" s="42"/>
      <c r="EK957" s="42"/>
      <c r="EL957" s="42"/>
      <c r="EM957" s="42"/>
      <c r="EN957" s="42"/>
      <c r="EO957" s="42"/>
      <c r="EP957" s="42"/>
      <c r="EQ957" s="42"/>
      <c r="ER957" s="42"/>
      <c r="ES957" s="42"/>
      <c r="ET957" s="42"/>
      <c r="EU957" s="42"/>
      <c r="EV957" s="42"/>
      <c r="EW957" s="42"/>
      <c r="EX957" s="42"/>
      <c r="EY957" s="42"/>
      <c r="EZ957" s="42"/>
      <c r="FA957" s="42"/>
      <c r="FB957" s="42"/>
      <c r="FC957" s="42"/>
      <c r="FD957" s="42"/>
      <c r="FE957" s="42"/>
      <c r="FF957" s="42"/>
      <c r="FG957" s="42"/>
      <c r="FH957" s="42"/>
    </row>
    <row r="958" spans="1:164" s="82" customFormat="1" ht="12.2" customHeight="1" x14ac:dyDescent="0.25">
      <c r="A958" s="82">
        <v>957</v>
      </c>
      <c r="B958" s="83">
        <f t="shared" si="15"/>
        <v>46128</v>
      </c>
      <c r="C958" s="88" t="s">
        <v>142</v>
      </c>
      <c r="D958" s="85">
        <v>1</v>
      </c>
      <c r="E958" s="90">
        <f>'BITÁCORA CALIDAD DE AGUA '!AY374</f>
        <v>0</v>
      </c>
      <c r="F958" s="90">
        <f>'BITÁCORA CALIDAD DE AGUA '!BB374</f>
        <v>0</v>
      </c>
      <c r="G958" s="90">
        <f>'BITÁCORA CALIDAD DE AGUA '!BE374</f>
        <v>0</v>
      </c>
      <c r="H958" s="90">
        <f>'BITÁCORA CALIDAD DE AGUA '!BH374</f>
        <v>0</v>
      </c>
      <c r="I958" s="90">
        <f>'BITÁCORA CALIDAD DE AGUA '!BK374</f>
        <v>0</v>
      </c>
      <c r="J958" s="90">
        <f>'BITÁCORA CALIDAD DE AGUA '!BN374</f>
        <v>0</v>
      </c>
      <c r="K958" s="90">
        <f>'BITÁCORA CALIDAD DE AGUA '!BQ374</f>
        <v>0</v>
      </c>
      <c r="L958" s="90">
        <f>'BITÁCORA CALIDAD DE AGUA '!BT374</f>
        <v>0</v>
      </c>
      <c r="M958" s="90">
        <f>'BITÁCORA CALIDAD DE AGUA '!BW374</f>
        <v>0</v>
      </c>
      <c r="N958" s="90">
        <f>'BITÁCORA CALIDAD DE AGUA '!BZ374</f>
        <v>0</v>
      </c>
      <c r="O958" s="90">
        <f>'BITÁCORA CALIDAD DE AGUA '!CC374</f>
        <v>0</v>
      </c>
      <c r="P958" s="84">
        <f>'BITÁCORA CALIDAD DE AGUA '!CF374</f>
        <v>0</v>
      </c>
      <c r="Q958" s="84">
        <f>'BITÁCORA CALIDAD DE AGUA '!CI374</f>
        <v>0</v>
      </c>
      <c r="R958" s="84">
        <f>'BITÁCORA CALIDAD DE AGUA '!CL374</f>
        <v>0</v>
      </c>
      <c r="S958" s="84">
        <f>'BITÁCORA CALIDAD DE AGUA '!CO374</f>
        <v>0</v>
      </c>
      <c r="T958" s="133"/>
      <c r="U958" s="133"/>
      <c r="V958" s="133"/>
      <c r="W958" s="84">
        <f>INDEX('Tabla datos 1'!E958:V958,MATCH(DASHBOARD!$B$96,'Tabla datos 1'!$E$1:$V$1,0))</f>
        <v>0</v>
      </c>
      <c r="X958" s="84">
        <f>INDEX('Tabla datos 1'!E958:V958,MATCH(DASHBOARD!$B$275,'Tabla datos 1'!$E$1:$V$1,0))</f>
        <v>0</v>
      </c>
      <c r="Y958" s="42"/>
      <c r="Z958" s="42"/>
      <c r="AA958" s="42"/>
      <c r="AB958" s="42"/>
      <c r="AC958" s="42"/>
      <c r="AD958" s="42"/>
      <c r="AE958" s="42"/>
      <c r="AF958" s="42"/>
      <c r="AG958" s="42"/>
      <c r="AH958" s="42"/>
      <c r="AI958" s="42"/>
      <c r="AJ958" s="42"/>
      <c r="AK958" s="42"/>
      <c r="AL958" s="42"/>
      <c r="AM958" s="42"/>
      <c r="AN958" s="42"/>
      <c r="AO958" s="42"/>
      <c r="AP958" s="42"/>
      <c r="AQ958" s="42"/>
      <c r="AR958" s="42"/>
      <c r="AS958" s="42"/>
      <c r="AT958" s="42"/>
      <c r="AU958" s="42"/>
      <c r="AV958" s="42"/>
      <c r="AW958" s="42"/>
      <c r="AX958" s="42"/>
      <c r="AY958" s="42"/>
      <c r="AZ958" s="42"/>
      <c r="BA958" s="42"/>
      <c r="BB958" s="42"/>
      <c r="BC958" s="42"/>
      <c r="BD958" s="42"/>
      <c r="BE958" s="42"/>
      <c r="BF958" s="42"/>
      <c r="BG958" s="42"/>
      <c r="BH958" s="42"/>
      <c r="BI958" s="42"/>
      <c r="BJ958" s="42"/>
      <c r="BK958" s="42"/>
      <c r="BL958" s="42"/>
      <c r="BM958" s="42"/>
      <c r="BN958" s="42"/>
      <c r="BO958" s="42"/>
      <c r="BP958" s="42"/>
      <c r="BQ958" s="42"/>
      <c r="BR958" s="42"/>
      <c r="BS958" s="42"/>
      <c r="BT958" s="42"/>
      <c r="BU958" s="42"/>
      <c r="BV958" s="42"/>
      <c r="BW958" s="42"/>
      <c r="BX958" s="42"/>
      <c r="BY958" s="42"/>
      <c r="BZ958" s="42"/>
      <c r="CA958" s="42"/>
      <c r="CB958" s="42"/>
      <c r="CC958" s="42"/>
      <c r="CD958" s="42"/>
      <c r="CE958" s="42"/>
      <c r="CF958" s="42"/>
      <c r="CG958" s="42"/>
      <c r="CH958" s="42"/>
      <c r="CI958" s="42"/>
      <c r="CJ958" s="42"/>
      <c r="CK958" s="42"/>
      <c r="CL958" s="42"/>
      <c r="CM958" s="42"/>
      <c r="CN958" s="42"/>
      <c r="CO958" s="42"/>
      <c r="CP958" s="42"/>
      <c r="CQ958" s="42"/>
      <c r="CR958" s="42"/>
      <c r="CS958" s="42"/>
      <c r="CT958" s="42"/>
      <c r="CU958" s="42"/>
      <c r="CV958" s="42"/>
      <c r="CW958" s="42"/>
      <c r="CX958" s="42"/>
      <c r="CY958" s="42"/>
      <c r="CZ958" s="42"/>
      <c r="DA958" s="42"/>
      <c r="DB958" s="42"/>
      <c r="DC958" s="42"/>
      <c r="DD958" s="42"/>
      <c r="DE958" s="42"/>
      <c r="DF958" s="42"/>
      <c r="DG958" s="42"/>
      <c r="DH958" s="42"/>
      <c r="DI958" s="42"/>
      <c r="DJ958" s="42"/>
      <c r="DK958" s="42"/>
      <c r="DL958" s="42"/>
      <c r="DM958" s="42"/>
      <c r="DN958" s="42"/>
      <c r="DO958" s="42"/>
      <c r="DP958" s="42"/>
      <c r="DQ958" s="42"/>
      <c r="DR958" s="42"/>
      <c r="DS958" s="42"/>
      <c r="DT958" s="42"/>
      <c r="DU958" s="42"/>
      <c r="DV958" s="42"/>
      <c r="DW958" s="42"/>
      <c r="DX958" s="42"/>
      <c r="DY958" s="42"/>
      <c r="DZ958" s="42"/>
      <c r="EA958" s="42"/>
      <c r="EB958" s="42"/>
      <c r="EC958" s="42"/>
      <c r="ED958" s="42"/>
      <c r="EE958" s="42"/>
      <c r="EF958" s="42"/>
      <c r="EG958" s="42"/>
      <c r="EH958" s="42"/>
      <c r="EI958" s="42"/>
      <c r="EJ958" s="42"/>
      <c r="EK958" s="42"/>
      <c r="EL958" s="42"/>
      <c r="EM958" s="42"/>
      <c r="EN958" s="42"/>
      <c r="EO958" s="42"/>
      <c r="EP958" s="42"/>
      <c r="EQ958" s="42"/>
      <c r="ER958" s="42"/>
      <c r="ES958" s="42"/>
      <c r="ET958" s="42"/>
      <c r="EU958" s="42"/>
      <c r="EV958" s="42"/>
      <c r="EW958" s="42"/>
      <c r="EX958" s="42"/>
      <c r="EY958" s="42"/>
      <c r="EZ958" s="42"/>
      <c r="FA958" s="42"/>
      <c r="FB958" s="42"/>
      <c r="FC958" s="42"/>
      <c r="FD958" s="42"/>
      <c r="FE958" s="42"/>
      <c r="FF958" s="42"/>
      <c r="FG958" s="42"/>
      <c r="FH958" s="42"/>
    </row>
    <row r="959" spans="1:164" s="82" customFormat="1" ht="12.2" customHeight="1" x14ac:dyDescent="0.25">
      <c r="A959" s="82">
        <v>958</v>
      </c>
      <c r="B959" s="83">
        <f t="shared" si="15"/>
        <v>46128</v>
      </c>
      <c r="C959" s="88" t="s">
        <v>143</v>
      </c>
      <c r="D959" s="85">
        <v>1</v>
      </c>
      <c r="E959" s="90">
        <f>'BITÁCORA CALIDAD DE AGUA '!AY375</f>
        <v>0</v>
      </c>
      <c r="F959" s="90">
        <f>'BITÁCORA CALIDAD DE AGUA '!BB375</f>
        <v>0</v>
      </c>
      <c r="G959" s="90">
        <f>'BITÁCORA CALIDAD DE AGUA '!BE375</f>
        <v>0</v>
      </c>
      <c r="H959" s="90">
        <f>'BITÁCORA CALIDAD DE AGUA '!BH375</f>
        <v>0</v>
      </c>
      <c r="I959" s="90">
        <f>'BITÁCORA CALIDAD DE AGUA '!BK375</f>
        <v>0</v>
      </c>
      <c r="J959" s="90">
        <f>'BITÁCORA CALIDAD DE AGUA '!BN375</f>
        <v>0</v>
      </c>
      <c r="K959" s="90">
        <f>'BITÁCORA CALIDAD DE AGUA '!BQ375</f>
        <v>0</v>
      </c>
      <c r="L959" s="90">
        <f>'BITÁCORA CALIDAD DE AGUA '!BT375</f>
        <v>0</v>
      </c>
      <c r="M959" s="90">
        <f>'BITÁCORA CALIDAD DE AGUA '!BW375</f>
        <v>0</v>
      </c>
      <c r="N959" s="90">
        <f>'BITÁCORA CALIDAD DE AGUA '!BZ375</f>
        <v>0</v>
      </c>
      <c r="O959" s="90">
        <f>'BITÁCORA CALIDAD DE AGUA '!CC375</f>
        <v>0</v>
      </c>
      <c r="P959" s="84">
        <f>'BITÁCORA CALIDAD DE AGUA '!CF375</f>
        <v>0</v>
      </c>
      <c r="Q959" s="84">
        <f>'BITÁCORA CALIDAD DE AGUA '!CI375</f>
        <v>0</v>
      </c>
      <c r="R959" s="84">
        <f>'BITÁCORA CALIDAD DE AGUA '!CL375</f>
        <v>0</v>
      </c>
      <c r="S959" s="84">
        <f>'BITÁCORA CALIDAD DE AGUA '!CO375</f>
        <v>0</v>
      </c>
      <c r="T959" s="133"/>
      <c r="U959" s="133"/>
      <c r="V959" s="133"/>
      <c r="W959" s="84">
        <f>INDEX('Tabla datos 1'!E959:V959,MATCH(DASHBOARD!$B$96,'Tabla datos 1'!$E$1:$V$1,0))</f>
        <v>0</v>
      </c>
      <c r="X959" s="84">
        <f>INDEX('Tabla datos 1'!E959:V959,MATCH(DASHBOARD!$B$275,'Tabla datos 1'!$E$1:$V$1,0))</f>
        <v>0</v>
      </c>
      <c r="Y959" s="42"/>
      <c r="Z959" s="42"/>
      <c r="AA959" s="42"/>
      <c r="AB959" s="42"/>
      <c r="AC959" s="42"/>
      <c r="AD959" s="42"/>
      <c r="AE959" s="42"/>
      <c r="AF959" s="42"/>
      <c r="AG959" s="42"/>
      <c r="AH959" s="42"/>
      <c r="AI959" s="42"/>
      <c r="AJ959" s="42"/>
      <c r="AK959" s="42"/>
      <c r="AL959" s="42"/>
      <c r="AM959" s="42"/>
      <c r="AN959" s="42"/>
      <c r="AO959" s="42"/>
      <c r="AP959" s="42"/>
      <c r="AQ959" s="42"/>
      <c r="AR959" s="42"/>
      <c r="AS959" s="42"/>
      <c r="AT959" s="42"/>
      <c r="AU959" s="42"/>
      <c r="AV959" s="42"/>
      <c r="AW959" s="42"/>
      <c r="AX959" s="42"/>
      <c r="AY959" s="42"/>
      <c r="AZ959" s="42"/>
      <c r="BA959" s="42"/>
      <c r="BB959" s="42"/>
      <c r="BC959" s="42"/>
      <c r="BD959" s="42"/>
      <c r="BE959" s="42"/>
      <c r="BF959" s="42"/>
      <c r="BG959" s="42"/>
      <c r="BH959" s="42"/>
      <c r="BI959" s="42"/>
      <c r="BJ959" s="42"/>
      <c r="BK959" s="42"/>
      <c r="BL959" s="42"/>
      <c r="BM959" s="42"/>
      <c r="BN959" s="42"/>
      <c r="BO959" s="42"/>
      <c r="BP959" s="42"/>
      <c r="BQ959" s="42"/>
      <c r="BR959" s="42"/>
      <c r="BS959" s="42"/>
      <c r="BT959" s="42"/>
      <c r="BU959" s="42"/>
      <c r="BV959" s="42"/>
      <c r="BW959" s="42"/>
      <c r="BX959" s="42"/>
      <c r="BY959" s="42"/>
      <c r="BZ959" s="42"/>
      <c r="CA959" s="42"/>
      <c r="CB959" s="42"/>
      <c r="CC959" s="42"/>
      <c r="CD959" s="42"/>
      <c r="CE959" s="42"/>
      <c r="CF959" s="42"/>
      <c r="CG959" s="42"/>
      <c r="CH959" s="42"/>
      <c r="CI959" s="42"/>
      <c r="CJ959" s="42"/>
      <c r="CK959" s="42"/>
      <c r="CL959" s="42"/>
      <c r="CM959" s="42"/>
      <c r="CN959" s="42"/>
      <c r="CO959" s="42"/>
      <c r="CP959" s="42"/>
      <c r="CQ959" s="42"/>
      <c r="CR959" s="42"/>
      <c r="CS959" s="42"/>
      <c r="CT959" s="42"/>
      <c r="CU959" s="42"/>
      <c r="CV959" s="42"/>
      <c r="CW959" s="42"/>
      <c r="CX959" s="42"/>
      <c r="CY959" s="42"/>
      <c r="CZ959" s="42"/>
      <c r="DA959" s="42"/>
      <c r="DB959" s="42"/>
      <c r="DC959" s="42"/>
      <c r="DD959" s="42"/>
      <c r="DE959" s="42"/>
      <c r="DF959" s="42"/>
      <c r="DG959" s="42"/>
      <c r="DH959" s="42"/>
      <c r="DI959" s="42"/>
      <c r="DJ959" s="42"/>
      <c r="DK959" s="42"/>
      <c r="DL959" s="42"/>
      <c r="DM959" s="42"/>
      <c r="DN959" s="42"/>
      <c r="DO959" s="42"/>
      <c r="DP959" s="42"/>
      <c r="DQ959" s="42"/>
      <c r="DR959" s="42"/>
      <c r="DS959" s="42"/>
      <c r="DT959" s="42"/>
      <c r="DU959" s="42"/>
      <c r="DV959" s="42"/>
      <c r="DW959" s="42"/>
      <c r="DX959" s="42"/>
      <c r="DY959" s="42"/>
      <c r="DZ959" s="42"/>
      <c r="EA959" s="42"/>
      <c r="EB959" s="42"/>
      <c r="EC959" s="42"/>
      <c r="ED959" s="42"/>
      <c r="EE959" s="42"/>
      <c r="EF959" s="42"/>
      <c r="EG959" s="42"/>
      <c r="EH959" s="42"/>
      <c r="EI959" s="42"/>
      <c r="EJ959" s="42"/>
      <c r="EK959" s="42"/>
      <c r="EL959" s="42"/>
      <c r="EM959" s="42"/>
      <c r="EN959" s="42"/>
      <c r="EO959" s="42"/>
      <c r="EP959" s="42"/>
      <c r="EQ959" s="42"/>
      <c r="ER959" s="42"/>
      <c r="ES959" s="42"/>
      <c r="ET959" s="42"/>
      <c r="EU959" s="42"/>
      <c r="EV959" s="42"/>
      <c r="EW959" s="42"/>
      <c r="EX959" s="42"/>
      <c r="EY959" s="42"/>
      <c r="EZ959" s="42"/>
      <c r="FA959" s="42"/>
      <c r="FB959" s="42"/>
      <c r="FC959" s="42"/>
      <c r="FD959" s="42"/>
      <c r="FE959" s="42"/>
      <c r="FF959" s="42"/>
      <c r="FG959" s="42"/>
      <c r="FH959" s="42"/>
    </row>
    <row r="960" spans="1:164" s="82" customFormat="1" ht="12.2" customHeight="1" x14ac:dyDescent="0.25">
      <c r="A960" s="82">
        <v>959</v>
      </c>
      <c r="B960" s="83">
        <f t="shared" si="15"/>
        <v>46128</v>
      </c>
      <c r="C960" s="88" t="s">
        <v>144</v>
      </c>
      <c r="D960" s="85">
        <v>1</v>
      </c>
      <c r="E960" s="90">
        <f>'BITÁCORA CALIDAD DE AGUA '!AY376</f>
        <v>0</v>
      </c>
      <c r="F960" s="90">
        <f>'BITÁCORA CALIDAD DE AGUA '!BB376</f>
        <v>0</v>
      </c>
      <c r="G960" s="90">
        <f>'BITÁCORA CALIDAD DE AGUA '!BE376</f>
        <v>0</v>
      </c>
      <c r="H960" s="90">
        <f>'BITÁCORA CALIDAD DE AGUA '!BH376</f>
        <v>0</v>
      </c>
      <c r="I960" s="90">
        <f>'BITÁCORA CALIDAD DE AGUA '!BK376</f>
        <v>0</v>
      </c>
      <c r="J960" s="90">
        <f>'BITÁCORA CALIDAD DE AGUA '!BN376</f>
        <v>0</v>
      </c>
      <c r="K960" s="90">
        <f>'BITÁCORA CALIDAD DE AGUA '!BQ376</f>
        <v>0</v>
      </c>
      <c r="L960" s="90">
        <f>'BITÁCORA CALIDAD DE AGUA '!BT376</f>
        <v>0</v>
      </c>
      <c r="M960" s="90">
        <f>'BITÁCORA CALIDAD DE AGUA '!BW376</f>
        <v>0</v>
      </c>
      <c r="N960" s="90">
        <f>'BITÁCORA CALIDAD DE AGUA '!BZ376</f>
        <v>0</v>
      </c>
      <c r="O960" s="90">
        <f>'BITÁCORA CALIDAD DE AGUA '!CC376</f>
        <v>0</v>
      </c>
      <c r="P960" s="84">
        <f>'BITÁCORA CALIDAD DE AGUA '!CF376</f>
        <v>0</v>
      </c>
      <c r="Q960" s="84">
        <f>'BITÁCORA CALIDAD DE AGUA '!CI376</f>
        <v>0</v>
      </c>
      <c r="R960" s="84">
        <f>'BITÁCORA CALIDAD DE AGUA '!CL376</f>
        <v>0</v>
      </c>
      <c r="S960" s="84">
        <f>'BITÁCORA CALIDAD DE AGUA '!CO376</f>
        <v>0</v>
      </c>
      <c r="T960" s="133"/>
      <c r="U960" s="133"/>
      <c r="V960" s="133"/>
      <c r="W960" s="84">
        <f>INDEX('Tabla datos 1'!E960:V960,MATCH(DASHBOARD!$B$96,'Tabla datos 1'!$E$1:$V$1,0))</f>
        <v>0</v>
      </c>
      <c r="X960" s="84">
        <f>INDEX('Tabla datos 1'!E960:V960,MATCH(DASHBOARD!$B$275,'Tabla datos 1'!$E$1:$V$1,0))</f>
        <v>0</v>
      </c>
      <c r="Y960" s="42"/>
      <c r="Z960" s="42"/>
      <c r="AA960" s="42"/>
      <c r="AB960" s="42"/>
      <c r="AC960" s="42"/>
      <c r="AD960" s="42"/>
      <c r="AE960" s="42"/>
      <c r="AF960" s="42"/>
      <c r="AG960" s="42"/>
      <c r="AH960" s="42"/>
      <c r="AI960" s="42"/>
      <c r="AJ960" s="42"/>
      <c r="AK960" s="42"/>
      <c r="AL960" s="42"/>
      <c r="AM960" s="42"/>
      <c r="AN960" s="42"/>
      <c r="AO960" s="42"/>
      <c r="AP960" s="42"/>
      <c r="AQ960" s="42"/>
      <c r="AR960" s="42"/>
      <c r="AS960" s="42"/>
      <c r="AT960" s="42"/>
      <c r="AU960" s="42"/>
      <c r="AV960" s="42"/>
      <c r="AW960" s="42"/>
      <c r="AX960" s="42"/>
      <c r="AY960" s="42"/>
      <c r="AZ960" s="42"/>
      <c r="BA960" s="42"/>
      <c r="BB960" s="42"/>
      <c r="BC960" s="42"/>
      <c r="BD960" s="42"/>
      <c r="BE960" s="42"/>
      <c r="BF960" s="42"/>
      <c r="BG960" s="42"/>
      <c r="BH960" s="42"/>
      <c r="BI960" s="42"/>
      <c r="BJ960" s="42"/>
      <c r="BK960" s="42"/>
      <c r="BL960" s="42"/>
      <c r="BM960" s="42"/>
      <c r="BN960" s="42"/>
      <c r="BO960" s="42"/>
      <c r="BP960" s="42"/>
      <c r="BQ960" s="42"/>
      <c r="BR960" s="42"/>
      <c r="BS960" s="42"/>
      <c r="BT960" s="42"/>
      <c r="BU960" s="42"/>
      <c r="BV960" s="42"/>
      <c r="BW960" s="42"/>
      <c r="BX960" s="42"/>
      <c r="BY960" s="42"/>
      <c r="BZ960" s="42"/>
      <c r="CA960" s="42"/>
      <c r="CB960" s="42"/>
      <c r="CC960" s="42"/>
      <c r="CD960" s="42"/>
      <c r="CE960" s="42"/>
      <c r="CF960" s="42"/>
      <c r="CG960" s="42"/>
      <c r="CH960" s="42"/>
      <c r="CI960" s="42"/>
      <c r="CJ960" s="42"/>
      <c r="CK960" s="42"/>
      <c r="CL960" s="42"/>
      <c r="CM960" s="42"/>
      <c r="CN960" s="42"/>
      <c r="CO960" s="42"/>
      <c r="CP960" s="42"/>
      <c r="CQ960" s="42"/>
      <c r="CR960" s="42"/>
      <c r="CS960" s="42"/>
      <c r="CT960" s="42"/>
      <c r="CU960" s="42"/>
      <c r="CV960" s="42"/>
      <c r="CW960" s="42"/>
      <c r="CX960" s="42"/>
      <c r="CY960" s="42"/>
      <c r="CZ960" s="42"/>
      <c r="DA960" s="42"/>
      <c r="DB960" s="42"/>
      <c r="DC960" s="42"/>
      <c r="DD960" s="42"/>
      <c r="DE960" s="42"/>
      <c r="DF960" s="42"/>
      <c r="DG960" s="42"/>
      <c r="DH960" s="42"/>
      <c r="DI960" s="42"/>
      <c r="DJ960" s="42"/>
      <c r="DK960" s="42"/>
      <c r="DL960" s="42"/>
      <c r="DM960" s="42"/>
      <c r="DN960" s="42"/>
      <c r="DO960" s="42"/>
      <c r="DP960" s="42"/>
      <c r="DQ960" s="42"/>
      <c r="DR960" s="42"/>
      <c r="DS960" s="42"/>
      <c r="DT960" s="42"/>
      <c r="DU960" s="42"/>
      <c r="DV960" s="42"/>
      <c r="DW960" s="42"/>
      <c r="DX960" s="42"/>
      <c r="DY960" s="42"/>
      <c r="DZ960" s="42"/>
      <c r="EA960" s="42"/>
      <c r="EB960" s="42"/>
      <c r="EC960" s="42"/>
      <c r="ED960" s="42"/>
      <c r="EE960" s="42"/>
      <c r="EF960" s="42"/>
      <c r="EG960" s="42"/>
      <c r="EH960" s="42"/>
      <c r="EI960" s="42"/>
      <c r="EJ960" s="42"/>
      <c r="EK960" s="42"/>
      <c r="EL960" s="42"/>
      <c r="EM960" s="42"/>
      <c r="EN960" s="42"/>
      <c r="EO960" s="42"/>
      <c r="EP960" s="42"/>
      <c r="EQ960" s="42"/>
      <c r="ER960" s="42"/>
      <c r="ES960" s="42"/>
      <c r="ET960" s="42"/>
      <c r="EU960" s="42"/>
      <c r="EV960" s="42"/>
      <c r="EW960" s="42"/>
      <c r="EX960" s="42"/>
      <c r="EY960" s="42"/>
      <c r="EZ960" s="42"/>
      <c r="FA960" s="42"/>
      <c r="FB960" s="42"/>
      <c r="FC960" s="42"/>
      <c r="FD960" s="42"/>
      <c r="FE960" s="42"/>
      <c r="FF960" s="42"/>
      <c r="FG960" s="42"/>
      <c r="FH960" s="42"/>
    </row>
    <row r="961" spans="1:164" s="82" customFormat="1" ht="12.2" customHeight="1" x14ac:dyDescent="0.25">
      <c r="A961" s="82">
        <v>960</v>
      </c>
      <c r="B961" s="83">
        <f t="shared" si="15"/>
        <v>46128</v>
      </c>
      <c r="C961" s="88" t="s">
        <v>145</v>
      </c>
      <c r="D961" s="85">
        <v>1</v>
      </c>
      <c r="E961" s="90">
        <f>'BITÁCORA CALIDAD DE AGUA '!AY377</f>
        <v>0</v>
      </c>
      <c r="F961" s="90">
        <f>'BITÁCORA CALIDAD DE AGUA '!BB377</f>
        <v>0</v>
      </c>
      <c r="G961" s="90">
        <f>'BITÁCORA CALIDAD DE AGUA '!BE377</f>
        <v>0</v>
      </c>
      <c r="H961" s="90">
        <f>'BITÁCORA CALIDAD DE AGUA '!BH377</f>
        <v>0</v>
      </c>
      <c r="I961" s="90">
        <f>'BITÁCORA CALIDAD DE AGUA '!BK377</f>
        <v>0</v>
      </c>
      <c r="J961" s="90">
        <f>'BITÁCORA CALIDAD DE AGUA '!BN377</f>
        <v>0</v>
      </c>
      <c r="K961" s="90">
        <f>'BITÁCORA CALIDAD DE AGUA '!BQ377</f>
        <v>0</v>
      </c>
      <c r="L961" s="90">
        <f>'BITÁCORA CALIDAD DE AGUA '!BT377</f>
        <v>0</v>
      </c>
      <c r="M961" s="90">
        <f>'BITÁCORA CALIDAD DE AGUA '!BW377</f>
        <v>0</v>
      </c>
      <c r="N961" s="90">
        <f>'BITÁCORA CALIDAD DE AGUA '!BZ377</f>
        <v>0</v>
      </c>
      <c r="O961" s="90">
        <f>'BITÁCORA CALIDAD DE AGUA '!CC377</f>
        <v>0</v>
      </c>
      <c r="P961" s="84">
        <f>'BITÁCORA CALIDAD DE AGUA '!CF377</f>
        <v>0</v>
      </c>
      <c r="Q961" s="84">
        <f>'BITÁCORA CALIDAD DE AGUA '!CI377</f>
        <v>0</v>
      </c>
      <c r="R961" s="84">
        <f>'BITÁCORA CALIDAD DE AGUA '!CL377</f>
        <v>0</v>
      </c>
      <c r="S961" s="84">
        <f>'BITÁCORA CALIDAD DE AGUA '!CO377</f>
        <v>0</v>
      </c>
      <c r="T961" s="133"/>
      <c r="U961" s="133"/>
      <c r="V961" s="133"/>
      <c r="W961" s="84">
        <f>INDEX('Tabla datos 1'!E961:V961,MATCH(DASHBOARD!$B$96,'Tabla datos 1'!$E$1:$V$1,0))</f>
        <v>0</v>
      </c>
      <c r="X961" s="84">
        <f>INDEX('Tabla datos 1'!E961:V961,MATCH(DASHBOARD!$B$275,'Tabla datos 1'!$E$1:$V$1,0))</f>
        <v>0</v>
      </c>
      <c r="Y961" s="42"/>
      <c r="Z961" s="42"/>
      <c r="AA961" s="42"/>
      <c r="AB961" s="42"/>
      <c r="AC961" s="42"/>
      <c r="AD961" s="42"/>
      <c r="AE961" s="42"/>
      <c r="AF961" s="42"/>
      <c r="AG961" s="42"/>
      <c r="AH961" s="42"/>
      <c r="AI961" s="42"/>
      <c r="AJ961" s="42"/>
      <c r="AK961" s="42"/>
      <c r="AL961" s="42"/>
      <c r="AM961" s="42"/>
      <c r="AN961" s="42"/>
      <c r="AO961" s="42"/>
      <c r="AP961" s="42"/>
      <c r="AQ961" s="42"/>
      <c r="AR961" s="42"/>
      <c r="AS961" s="42"/>
      <c r="AT961" s="42"/>
      <c r="AU961" s="42"/>
      <c r="AV961" s="42"/>
      <c r="AW961" s="42"/>
      <c r="AX961" s="42"/>
      <c r="AY961" s="42"/>
      <c r="AZ961" s="42"/>
      <c r="BA961" s="42"/>
      <c r="BB961" s="42"/>
      <c r="BC961" s="42"/>
      <c r="BD961" s="42"/>
      <c r="BE961" s="42"/>
      <c r="BF961" s="42"/>
      <c r="BG961" s="42"/>
      <c r="BH961" s="42"/>
      <c r="BI961" s="42"/>
      <c r="BJ961" s="42"/>
      <c r="BK961" s="42"/>
      <c r="BL961" s="42"/>
      <c r="BM961" s="42"/>
      <c r="BN961" s="42"/>
      <c r="BO961" s="42"/>
      <c r="BP961" s="42"/>
      <c r="BQ961" s="42"/>
      <c r="BR961" s="42"/>
      <c r="BS961" s="42"/>
      <c r="BT961" s="42"/>
      <c r="BU961" s="42"/>
      <c r="BV961" s="42"/>
      <c r="BW961" s="42"/>
      <c r="BX961" s="42"/>
      <c r="BY961" s="42"/>
      <c r="BZ961" s="42"/>
      <c r="CA961" s="42"/>
      <c r="CB961" s="42"/>
      <c r="CC961" s="42"/>
      <c r="CD961" s="42"/>
      <c r="CE961" s="42"/>
      <c r="CF961" s="42"/>
      <c r="CG961" s="42"/>
      <c r="CH961" s="42"/>
      <c r="CI961" s="42"/>
      <c r="CJ961" s="42"/>
      <c r="CK961" s="42"/>
      <c r="CL961" s="42"/>
      <c r="CM961" s="42"/>
      <c r="CN961" s="42"/>
      <c r="CO961" s="42"/>
      <c r="CP961" s="42"/>
      <c r="CQ961" s="42"/>
      <c r="CR961" s="42"/>
      <c r="CS961" s="42"/>
      <c r="CT961" s="42"/>
      <c r="CU961" s="42"/>
      <c r="CV961" s="42"/>
      <c r="CW961" s="42"/>
      <c r="CX961" s="42"/>
      <c r="CY961" s="42"/>
      <c r="CZ961" s="42"/>
      <c r="DA961" s="42"/>
      <c r="DB961" s="42"/>
      <c r="DC961" s="42"/>
      <c r="DD961" s="42"/>
      <c r="DE961" s="42"/>
      <c r="DF961" s="42"/>
      <c r="DG961" s="42"/>
      <c r="DH961" s="42"/>
      <c r="DI961" s="42"/>
      <c r="DJ961" s="42"/>
      <c r="DK961" s="42"/>
      <c r="DL961" s="42"/>
      <c r="DM961" s="42"/>
      <c r="DN961" s="42"/>
      <c r="DO961" s="42"/>
      <c r="DP961" s="42"/>
      <c r="DQ961" s="42"/>
      <c r="DR961" s="42"/>
      <c r="DS961" s="42"/>
      <c r="DT961" s="42"/>
      <c r="DU961" s="42"/>
      <c r="DV961" s="42"/>
      <c r="DW961" s="42"/>
      <c r="DX961" s="42"/>
      <c r="DY961" s="42"/>
      <c r="DZ961" s="42"/>
      <c r="EA961" s="42"/>
      <c r="EB961" s="42"/>
      <c r="EC961" s="42"/>
      <c r="ED961" s="42"/>
      <c r="EE961" s="42"/>
      <c r="EF961" s="42"/>
      <c r="EG961" s="42"/>
      <c r="EH961" s="42"/>
      <c r="EI961" s="42"/>
      <c r="EJ961" s="42"/>
      <c r="EK961" s="42"/>
      <c r="EL961" s="42"/>
      <c r="EM961" s="42"/>
      <c r="EN961" s="42"/>
      <c r="EO961" s="42"/>
      <c r="EP961" s="42"/>
      <c r="EQ961" s="42"/>
      <c r="ER961" s="42"/>
      <c r="ES961" s="42"/>
      <c r="ET961" s="42"/>
      <c r="EU961" s="42"/>
      <c r="EV961" s="42"/>
      <c r="EW961" s="42"/>
      <c r="EX961" s="42"/>
      <c r="EY961" s="42"/>
      <c r="EZ961" s="42"/>
      <c r="FA961" s="42"/>
      <c r="FB961" s="42"/>
      <c r="FC961" s="42"/>
      <c r="FD961" s="42"/>
      <c r="FE961" s="42"/>
      <c r="FF961" s="42"/>
      <c r="FG961" s="42"/>
      <c r="FH961" s="42"/>
    </row>
    <row r="962" spans="1:164" s="82" customFormat="1" ht="12.2" customHeight="1" x14ac:dyDescent="0.25">
      <c r="A962" s="82">
        <v>961</v>
      </c>
      <c r="B962" s="83">
        <f t="shared" si="15"/>
        <v>46128</v>
      </c>
      <c r="C962" s="88" t="s">
        <v>146</v>
      </c>
      <c r="D962" s="85">
        <v>1</v>
      </c>
      <c r="E962" s="90">
        <f>'BITÁCORA CALIDAD DE AGUA '!AY378</f>
        <v>0</v>
      </c>
      <c r="F962" s="90">
        <f>'BITÁCORA CALIDAD DE AGUA '!BB378</f>
        <v>0</v>
      </c>
      <c r="G962" s="90">
        <f>'BITÁCORA CALIDAD DE AGUA '!BE378</f>
        <v>0</v>
      </c>
      <c r="H962" s="90">
        <f>'BITÁCORA CALIDAD DE AGUA '!BH378</f>
        <v>0</v>
      </c>
      <c r="I962" s="90">
        <f>'BITÁCORA CALIDAD DE AGUA '!BK378</f>
        <v>0</v>
      </c>
      <c r="J962" s="90">
        <f>'BITÁCORA CALIDAD DE AGUA '!BN378</f>
        <v>0</v>
      </c>
      <c r="K962" s="90">
        <f>'BITÁCORA CALIDAD DE AGUA '!BQ378</f>
        <v>0</v>
      </c>
      <c r="L962" s="90">
        <f>'BITÁCORA CALIDAD DE AGUA '!BT378</f>
        <v>0</v>
      </c>
      <c r="M962" s="90">
        <f>'BITÁCORA CALIDAD DE AGUA '!BW378</f>
        <v>0</v>
      </c>
      <c r="N962" s="90">
        <f>'BITÁCORA CALIDAD DE AGUA '!BZ378</f>
        <v>0</v>
      </c>
      <c r="O962" s="90">
        <f>'BITÁCORA CALIDAD DE AGUA '!CC378</f>
        <v>0</v>
      </c>
      <c r="P962" s="84">
        <f>'BITÁCORA CALIDAD DE AGUA '!CF378</f>
        <v>0</v>
      </c>
      <c r="Q962" s="84">
        <f>'BITÁCORA CALIDAD DE AGUA '!CI378</f>
        <v>0</v>
      </c>
      <c r="R962" s="84">
        <f>'BITÁCORA CALIDAD DE AGUA '!CL378</f>
        <v>0</v>
      </c>
      <c r="S962" s="84">
        <f>'BITÁCORA CALIDAD DE AGUA '!CO378</f>
        <v>0</v>
      </c>
      <c r="T962" s="133"/>
      <c r="U962" s="133"/>
      <c r="V962" s="133"/>
      <c r="W962" s="84">
        <f>INDEX('Tabla datos 1'!E962:V962,MATCH(DASHBOARD!$B$96,'Tabla datos 1'!$E$1:$V$1,0))</f>
        <v>0</v>
      </c>
      <c r="X962" s="84">
        <f>INDEX('Tabla datos 1'!E962:V962,MATCH(DASHBOARD!$B$275,'Tabla datos 1'!$E$1:$V$1,0))</f>
        <v>0</v>
      </c>
      <c r="Y962" s="42"/>
      <c r="Z962" s="42"/>
      <c r="AA962" s="42"/>
      <c r="AB962" s="42"/>
      <c r="AC962" s="42"/>
      <c r="AD962" s="42"/>
      <c r="AE962" s="42"/>
      <c r="AF962" s="42"/>
      <c r="AG962" s="42"/>
      <c r="AH962" s="42"/>
      <c r="AI962" s="42"/>
      <c r="AJ962" s="42"/>
      <c r="AK962" s="42"/>
      <c r="AL962" s="42"/>
      <c r="AM962" s="42"/>
      <c r="AN962" s="42"/>
      <c r="AO962" s="42"/>
      <c r="AP962" s="42"/>
      <c r="AQ962" s="42"/>
      <c r="AR962" s="42"/>
      <c r="AS962" s="42"/>
      <c r="AT962" s="42"/>
      <c r="AU962" s="42"/>
      <c r="AV962" s="42"/>
      <c r="AW962" s="42"/>
      <c r="AX962" s="42"/>
      <c r="AY962" s="42"/>
      <c r="AZ962" s="42"/>
      <c r="BA962" s="42"/>
      <c r="BB962" s="42"/>
      <c r="BC962" s="42"/>
      <c r="BD962" s="42"/>
      <c r="BE962" s="42"/>
      <c r="BF962" s="42"/>
      <c r="BG962" s="42"/>
      <c r="BH962" s="42"/>
      <c r="BI962" s="42"/>
      <c r="BJ962" s="42"/>
      <c r="BK962" s="42"/>
      <c r="BL962" s="42"/>
      <c r="BM962" s="42"/>
      <c r="BN962" s="42"/>
      <c r="BO962" s="42"/>
      <c r="BP962" s="42"/>
      <c r="BQ962" s="42"/>
      <c r="BR962" s="42"/>
      <c r="BS962" s="42"/>
      <c r="BT962" s="42"/>
      <c r="BU962" s="42"/>
      <c r="BV962" s="42"/>
      <c r="BW962" s="42"/>
      <c r="BX962" s="42"/>
      <c r="BY962" s="42"/>
      <c r="BZ962" s="42"/>
      <c r="CA962" s="42"/>
      <c r="CB962" s="42"/>
      <c r="CC962" s="42"/>
      <c r="CD962" s="42"/>
      <c r="CE962" s="42"/>
      <c r="CF962" s="42"/>
      <c r="CG962" s="42"/>
      <c r="CH962" s="42"/>
      <c r="CI962" s="42"/>
      <c r="CJ962" s="42"/>
      <c r="CK962" s="42"/>
      <c r="CL962" s="42"/>
      <c r="CM962" s="42"/>
      <c r="CN962" s="42"/>
      <c r="CO962" s="42"/>
      <c r="CP962" s="42"/>
      <c r="CQ962" s="42"/>
      <c r="CR962" s="42"/>
      <c r="CS962" s="42"/>
      <c r="CT962" s="42"/>
      <c r="CU962" s="42"/>
      <c r="CV962" s="42"/>
      <c r="CW962" s="42"/>
      <c r="CX962" s="42"/>
      <c r="CY962" s="42"/>
      <c r="CZ962" s="42"/>
      <c r="DA962" s="42"/>
      <c r="DB962" s="42"/>
      <c r="DC962" s="42"/>
      <c r="DD962" s="42"/>
      <c r="DE962" s="42"/>
      <c r="DF962" s="42"/>
      <c r="DG962" s="42"/>
      <c r="DH962" s="42"/>
      <c r="DI962" s="42"/>
      <c r="DJ962" s="42"/>
      <c r="DK962" s="42"/>
      <c r="DL962" s="42"/>
      <c r="DM962" s="42"/>
      <c r="DN962" s="42"/>
      <c r="DO962" s="42"/>
      <c r="DP962" s="42"/>
      <c r="DQ962" s="42"/>
      <c r="DR962" s="42"/>
      <c r="DS962" s="42"/>
      <c r="DT962" s="42"/>
      <c r="DU962" s="42"/>
      <c r="DV962" s="42"/>
      <c r="DW962" s="42"/>
      <c r="DX962" s="42"/>
      <c r="DY962" s="42"/>
      <c r="DZ962" s="42"/>
      <c r="EA962" s="42"/>
      <c r="EB962" s="42"/>
      <c r="EC962" s="42"/>
      <c r="ED962" s="42"/>
      <c r="EE962" s="42"/>
      <c r="EF962" s="42"/>
      <c r="EG962" s="42"/>
      <c r="EH962" s="42"/>
      <c r="EI962" s="42"/>
      <c r="EJ962" s="42"/>
      <c r="EK962" s="42"/>
      <c r="EL962" s="42"/>
      <c r="EM962" s="42"/>
      <c r="EN962" s="42"/>
      <c r="EO962" s="42"/>
      <c r="EP962" s="42"/>
      <c r="EQ962" s="42"/>
      <c r="ER962" s="42"/>
      <c r="ES962" s="42"/>
      <c r="ET962" s="42"/>
      <c r="EU962" s="42"/>
      <c r="EV962" s="42"/>
      <c r="EW962" s="42"/>
      <c r="EX962" s="42"/>
      <c r="EY962" s="42"/>
      <c r="EZ962" s="42"/>
      <c r="FA962" s="42"/>
      <c r="FB962" s="42"/>
      <c r="FC962" s="42"/>
      <c r="FD962" s="42"/>
      <c r="FE962" s="42"/>
      <c r="FF962" s="42"/>
      <c r="FG962" s="42"/>
      <c r="FH962" s="42"/>
    </row>
    <row r="963" spans="1:164" s="82" customFormat="1" x14ac:dyDescent="0.25">
      <c r="A963" s="82">
        <v>962</v>
      </c>
      <c r="B963" s="83">
        <f t="shared" si="15"/>
        <v>46128</v>
      </c>
      <c r="C963" s="88" t="s">
        <v>147</v>
      </c>
      <c r="D963" s="85">
        <v>1</v>
      </c>
      <c r="E963" s="90">
        <f>'BITÁCORA CALIDAD DE AGUA '!AY379</f>
        <v>0</v>
      </c>
      <c r="F963" s="90">
        <f>'BITÁCORA CALIDAD DE AGUA '!BB379</f>
        <v>0</v>
      </c>
      <c r="G963" s="90">
        <f>'BITÁCORA CALIDAD DE AGUA '!BE379</f>
        <v>0</v>
      </c>
      <c r="H963" s="90">
        <f>'BITÁCORA CALIDAD DE AGUA '!BH379</f>
        <v>0</v>
      </c>
      <c r="I963" s="90">
        <f>'BITÁCORA CALIDAD DE AGUA '!BK379</f>
        <v>0</v>
      </c>
      <c r="J963" s="90">
        <f>'BITÁCORA CALIDAD DE AGUA '!BN379</f>
        <v>0</v>
      </c>
      <c r="K963" s="90">
        <f>'BITÁCORA CALIDAD DE AGUA '!BQ379</f>
        <v>0</v>
      </c>
      <c r="L963" s="90">
        <f>'BITÁCORA CALIDAD DE AGUA '!BT379</f>
        <v>0</v>
      </c>
      <c r="M963" s="90">
        <f>'BITÁCORA CALIDAD DE AGUA '!BW379</f>
        <v>0</v>
      </c>
      <c r="N963" s="90">
        <f>'BITÁCORA CALIDAD DE AGUA '!BZ379</f>
        <v>0</v>
      </c>
      <c r="O963" s="90">
        <f>'BITÁCORA CALIDAD DE AGUA '!CC379</f>
        <v>0</v>
      </c>
      <c r="P963" s="84">
        <f>'BITÁCORA CALIDAD DE AGUA '!CF379</f>
        <v>0</v>
      </c>
      <c r="Q963" s="84">
        <f>'BITÁCORA CALIDAD DE AGUA '!CI379</f>
        <v>0</v>
      </c>
      <c r="R963" s="84">
        <f>'BITÁCORA CALIDAD DE AGUA '!CL379</f>
        <v>0</v>
      </c>
      <c r="S963" s="84">
        <f>'BITÁCORA CALIDAD DE AGUA '!CO379</f>
        <v>0</v>
      </c>
      <c r="T963" s="133"/>
      <c r="U963" s="133"/>
      <c r="V963" s="133"/>
      <c r="W963" s="84">
        <f>INDEX('Tabla datos 1'!E963:V963,MATCH(DASHBOARD!$B$96,'Tabla datos 1'!$E$1:$V$1,0))</f>
        <v>0</v>
      </c>
      <c r="X963" s="84">
        <f>INDEX('Tabla datos 1'!E963:V963,MATCH(DASHBOARD!$B$275,'Tabla datos 1'!$E$1:$V$1,0))</f>
        <v>0</v>
      </c>
      <c r="Y963" s="42"/>
      <c r="Z963" s="42"/>
      <c r="AA963" s="42"/>
      <c r="AB963" s="42"/>
      <c r="AC963" s="42"/>
      <c r="AD963" s="42"/>
      <c r="AE963" s="42"/>
      <c r="AF963" s="42"/>
      <c r="AG963" s="42"/>
      <c r="AH963" s="42"/>
      <c r="AI963" s="42"/>
      <c r="AJ963" s="42"/>
      <c r="AK963" s="42"/>
      <c r="AL963" s="42"/>
      <c r="AM963" s="42"/>
      <c r="AN963" s="42"/>
      <c r="AO963" s="42"/>
      <c r="AP963" s="42"/>
      <c r="AQ963" s="42"/>
      <c r="AR963" s="42"/>
      <c r="AS963" s="42"/>
      <c r="AT963" s="42"/>
      <c r="AU963" s="42"/>
      <c r="AV963" s="42"/>
      <c r="AW963" s="42"/>
      <c r="AX963" s="42"/>
      <c r="AY963" s="42"/>
      <c r="AZ963" s="42"/>
      <c r="BA963" s="42"/>
      <c r="BB963" s="42"/>
      <c r="BC963" s="42"/>
      <c r="BD963" s="42"/>
      <c r="BE963" s="42"/>
      <c r="BF963" s="42"/>
      <c r="BG963" s="42"/>
      <c r="BH963" s="42"/>
      <c r="BI963" s="42"/>
      <c r="BJ963" s="42"/>
      <c r="BK963" s="42"/>
      <c r="BL963" s="42"/>
      <c r="BM963" s="42"/>
      <c r="BN963" s="42"/>
      <c r="BO963" s="42"/>
      <c r="BP963" s="42"/>
      <c r="BQ963" s="42"/>
      <c r="BR963" s="42"/>
      <c r="BS963" s="42"/>
      <c r="BT963" s="42"/>
      <c r="BU963" s="42"/>
      <c r="BV963" s="42"/>
      <c r="BW963" s="42"/>
      <c r="BX963" s="42"/>
      <c r="BY963" s="42"/>
      <c r="BZ963" s="42"/>
      <c r="CA963" s="42"/>
      <c r="CB963" s="42"/>
      <c r="CC963" s="42"/>
      <c r="CD963" s="42"/>
      <c r="CE963" s="42"/>
      <c r="CF963" s="42"/>
      <c r="CG963" s="42"/>
      <c r="CH963" s="42"/>
      <c r="CI963" s="42"/>
      <c r="CJ963" s="42"/>
      <c r="CK963" s="42"/>
      <c r="CL963" s="42"/>
      <c r="CM963" s="42"/>
      <c r="CN963" s="42"/>
      <c r="CO963" s="42"/>
      <c r="CP963" s="42"/>
      <c r="CQ963" s="42"/>
      <c r="CR963" s="42"/>
      <c r="CS963" s="42"/>
      <c r="CT963" s="42"/>
      <c r="CU963" s="42"/>
      <c r="CV963" s="42"/>
      <c r="CW963" s="42"/>
      <c r="CX963" s="42"/>
      <c r="CY963" s="42"/>
      <c r="CZ963" s="42"/>
      <c r="DA963" s="42"/>
      <c r="DB963" s="42"/>
      <c r="DC963" s="42"/>
      <c r="DD963" s="42"/>
      <c r="DE963" s="42"/>
      <c r="DF963" s="42"/>
      <c r="DG963" s="42"/>
      <c r="DH963" s="42"/>
      <c r="DI963" s="42"/>
      <c r="DJ963" s="42"/>
      <c r="DK963" s="42"/>
      <c r="DL963" s="42"/>
      <c r="DM963" s="42"/>
      <c r="DN963" s="42"/>
      <c r="DO963" s="42"/>
      <c r="DP963" s="42"/>
      <c r="DQ963" s="42"/>
      <c r="DR963" s="42"/>
      <c r="DS963" s="42"/>
      <c r="DT963" s="42"/>
      <c r="DU963" s="42"/>
      <c r="DV963" s="42"/>
      <c r="DW963" s="42"/>
      <c r="DX963" s="42"/>
      <c r="DY963" s="42"/>
      <c r="DZ963" s="42"/>
      <c r="EA963" s="42"/>
      <c r="EB963" s="42"/>
      <c r="EC963" s="42"/>
      <c r="ED963" s="42"/>
      <c r="EE963" s="42"/>
      <c r="EF963" s="42"/>
      <c r="EG963" s="42"/>
      <c r="EH963" s="42"/>
      <c r="EI963" s="42"/>
      <c r="EJ963" s="42"/>
      <c r="EK963" s="42"/>
      <c r="EL963" s="42"/>
      <c r="EM963" s="42"/>
      <c r="EN963" s="42"/>
      <c r="EO963" s="42"/>
      <c r="EP963" s="42"/>
      <c r="EQ963" s="42"/>
      <c r="ER963" s="42"/>
      <c r="ES963" s="42"/>
      <c r="ET963" s="42"/>
      <c r="EU963" s="42"/>
      <c r="EV963" s="42"/>
      <c r="EW963" s="42"/>
      <c r="EX963" s="42"/>
      <c r="EY963" s="42"/>
      <c r="EZ963" s="42"/>
      <c r="FA963" s="42"/>
      <c r="FB963" s="42"/>
      <c r="FC963" s="42"/>
      <c r="FD963" s="42"/>
      <c r="FE963" s="42"/>
      <c r="FF963" s="42"/>
      <c r="FG963" s="42"/>
      <c r="FH963" s="42"/>
    </row>
    <row r="964" spans="1:164" s="82" customFormat="1" x14ac:dyDescent="0.25">
      <c r="A964" s="82">
        <v>963</v>
      </c>
      <c r="B964" s="83">
        <f t="shared" si="15"/>
        <v>46128</v>
      </c>
      <c r="C964" s="88" t="s">
        <v>148</v>
      </c>
      <c r="D964" s="85">
        <v>1</v>
      </c>
      <c r="E964" s="90">
        <f>'BITÁCORA CALIDAD DE AGUA '!AY380</f>
        <v>0</v>
      </c>
      <c r="F964" s="90">
        <f>'BITÁCORA CALIDAD DE AGUA '!BB380</f>
        <v>0</v>
      </c>
      <c r="G964" s="90">
        <f>'BITÁCORA CALIDAD DE AGUA '!BE380</f>
        <v>0</v>
      </c>
      <c r="H964" s="90">
        <f>'BITÁCORA CALIDAD DE AGUA '!BH380</f>
        <v>0</v>
      </c>
      <c r="I964" s="90">
        <f>'BITÁCORA CALIDAD DE AGUA '!BK380</f>
        <v>0</v>
      </c>
      <c r="J964" s="90">
        <f>'BITÁCORA CALIDAD DE AGUA '!BN380</f>
        <v>0</v>
      </c>
      <c r="K964" s="90">
        <f>'BITÁCORA CALIDAD DE AGUA '!BQ380</f>
        <v>0</v>
      </c>
      <c r="L964" s="90">
        <f>'BITÁCORA CALIDAD DE AGUA '!BT380</f>
        <v>0</v>
      </c>
      <c r="M964" s="90">
        <f>'BITÁCORA CALIDAD DE AGUA '!BW380</f>
        <v>0</v>
      </c>
      <c r="N964" s="90">
        <f>'BITÁCORA CALIDAD DE AGUA '!BZ380</f>
        <v>0</v>
      </c>
      <c r="O964" s="90">
        <f>'BITÁCORA CALIDAD DE AGUA '!CC380</f>
        <v>0</v>
      </c>
      <c r="P964" s="84">
        <f>'BITÁCORA CALIDAD DE AGUA '!CF380</f>
        <v>0</v>
      </c>
      <c r="Q964" s="84">
        <f>'BITÁCORA CALIDAD DE AGUA '!CI380</f>
        <v>0</v>
      </c>
      <c r="R964" s="84">
        <f>'BITÁCORA CALIDAD DE AGUA '!CL380</f>
        <v>0</v>
      </c>
      <c r="S964" s="84">
        <f>'BITÁCORA CALIDAD DE AGUA '!CO380</f>
        <v>0</v>
      </c>
      <c r="T964" s="133"/>
      <c r="U964" s="133"/>
      <c r="V964" s="133"/>
      <c r="W964" s="84">
        <f>INDEX('Tabla datos 1'!E964:V964,MATCH(DASHBOARD!$B$96,'Tabla datos 1'!$E$1:$V$1,0))</f>
        <v>0</v>
      </c>
      <c r="X964" s="84">
        <f>INDEX('Tabla datos 1'!E964:V964,MATCH(DASHBOARD!$B$275,'Tabla datos 1'!$E$1:$V$1,0))</f>
        <v>0</v>
      </c>
      <c r="Y964" s="42"/>
      <c r="Z964" s="42"/>
      <c r="AA964" s="42"/>
      <c r="AB964" s="42"/>
      <c r="AC964" s="42"/>
      <c r="AD964" s="42"/>
      <c r="AE964" s="42"/>
      <c r="AF964" s="42"/>
      <c r="AG964" s="42"/>
      <c r="AH964" s="42"/>
      <c r="AI964" s="42"/>
      <c r="AJ964" s="42"/>
      <c r="AK964" s="42"/>
      <c r="AL964" s="42"/>
      <c r="AM964" s="42"/>
      <c r="AN964" s="42"/>
      <c r="AO964" s="42"/>
      <c r="AP964" s="42"/>
      <c r="AQ964" s="42"/>
      <c r="AR964" s="42"/>
      <c r="AS964" s="42"/>
      <c r="AT964" s="42"/>
      <c r="AU964" s="42"/>
      <c r="AV964" s="42"/>
      <c r="AW964" s="42"/>
      <c r="AX964" s="42"/>
      <c r="AY964" s="42"/>
      <c r="AZ964" s="42"/>
      <c r="BA964" s="42"/>
      <c r="BB964" s="42"/>
      <c r="BC964" s="42"/>
      <c r="BD964" s="42"/>
      <c r="BE964" s="42"/>
      <c r="BF964" s="42"/>
      <c r="BG964" s="42"/>
      <c r="BH964" s="42"/>
      <c r="BI964" s="42"/>
      <c r="BJ964" s="42"/>
      <c r="BK964" s="42"/>
      <c r="BL964" s="42"/>
      <c r="BM964" s="42"/>
      <c r="BN964" s="42"/>
      <c r="BO964" s="42"/>
      <c r="BP964" s="42"/>
      <c r="BQ964" s="42"/>
      <c r="BR964" s="42"/>
      <c r="BS964" s="42"/>
      <c r="BT964" s="42"/>
      <c r="BU964" s="42"/>
      <c r="BV964" s="42"/>
      <c r="BW964" s="42"/>
      <c r="BX964" s="42"/>
      <c r="BY964" s="42"/>
      <c r="BZ964" s="42"/>
      <c r="CA964" s="42"/>
      <c r="CB964" s="42"/>
      <c r="CC964" s="42"/>
      <c r="CD964" s="42"/>
      <c r="CE964" s="42"/>
      <c r="CF964" s="42"/>
      <c r="CG964" s="42"/>
      <c r="CH964" s="42"/>
      <c r="CI964" s="42"/>
      <c r="CJ964" s="42"/>
      <c r="CK964" s="42"/>
      <c r="CL964" s="42"/>
      <c r="CM964" s="42"/>
      <c r="CN964" s="42"/>
      <c r="CO964" s="42"/>
      <c r="CP964" s="42"/>
      <c r="CQ964" s="42"/>
      <c r="CR964" s="42"/>
      <c r="CS964" s="42"/>
      <c r="CT964" s="42"/>
      <c r="CU964" s="42"/>
      <c r="CV964" s="42"/>
      <c r="CW964" s="42"/>
      <c r="CX964" s="42"/>
      <c r="CY964" s="42"/>
      <c r="CZ964" s="42"/>
      <c r="DA964" s="42"/>
      <c r="DB964" s="42"/>
      <c r="DC964" s="42"/>
      <c r="DD964" s="42"/>
      <c r="DE964" s="42"/>
      <c r="DF964" s="42"/>
      <c r="DG964" s="42"/>
      <c r="DH964" s="42"/>
      <c r="DI964" s="42"/>
      <c r="DJ964" s="42"/>
      <c r="DK964" s="42"/>
      <c r="DL964" s="42"/>
      <c r="DM964" s="42"/>
      <c r="DN964" s="42"/>
      <c r="DO964" s="42"/>
      <c r="DP964" s="42"/>
      <c r="DQ964" s="42"/>
      <c r="DR964" s="42"/>
      <c r="DS964" s="42"/>
      <c r="DT964" s="42"/>
      <c r="DU964" s="42"/>
      <c r="DV964" s="42"/>
      <c r="DW964" s="42"/>
      <c r="DX964" s="42"/>
      <c r="DY964" s="42"/>
      <c r="DZ964" s="42"/>
      <c r="EA964" s="42"/>
      <c r="EB964" s="42"/>
      <c r="EC964" s="42"/>
      <c r="ED964" s="42"/>
      <c r="EE964" s="42"/>
      <c r="EF964" s="42"/>
      <c r="EG964" s="42"/>
      <c r="EH964" s="42"/>
      <c r="EI964" s="42"/>
      <c r="EJ964" s="42"/>
      <c r="EK964" s="42"/>
      <c r="EL964" s="42"/>
      <c r="EM964" s="42"/>
      <c r="EN964" s="42"/>
      <c r="EO964" s="42"/>
      <c r="EP964" s="42"/>
      <c r="EQ964" s="42"/>
      <c r="ER964" s="42"/>
      <c r="ES964" s="42"/>
      <c r="ET964" s="42"/>
      <c r="EU964" s="42"/>
      <c r="EV964" s="42"/>
      <c r="EW964" s="42"/>
      <c r="EX964" s="42"/>
      <c r="EY964" s="42"/>
      <c r="EZ964" s="42"/>
      <c r="FA964" s="42"/>
      <c r="FB964" s="42"/>
      <c r="FC964" s="42"/>
      <c r="FD964" s="42"/>
      <c r="FE964" s="42"/>
      <c r="FF964" s="42"/>
      <c r="FG964" s="42"/>
      <c r="FH964" s="42"/>
    </row>
    <row r="965" spans="1:164" s="82" customFormat="1" x14ac:dyDescent="0.25">
      <c r="A965" s="82">
        <v>964</v>
      </c>
      <c r="B965" s="83">
        <f t="shared" si="15"/>
        <v>46128</v>
      </c>
      <c r="C965" s="88" t="s">
        <v>149</v>
      </c>
      <c r="D965" s="85">
        <v>1</v>
      </c>
      <c r="E965" s="90">
        <f>'BITÁCORA CALIDAD DE AGUA '!AY381</f>
        <v>12120</v>
      </c>
      <c r="F965" s="90">
        <f>'BITÁCORA CALIDAD DE AGUA '!BB381</f>
        <v>5270</v>
      </c>
      <c r="G965" s="90">
        <f>'BITÁCORA CALIDAD DE AGUA '!BE381</f>
        <v>5250</v>
      </c>
      <c r="H965" s="90">
        <f>'BITÁCORA CALIDAD DE AGUA '!BH381</f>
        <v>0</v>
      </c>
      <c r="I965" s="90">
        <f>'BITÁCORA CALIDAD DE AGUA '!BK381</f>
        <v>0</v>
      </c>
      <c r="J965" s="90">
        <f>'BITÁCORA CALIDAD DE AGUA '!BN381</f>
        <v>0</v>
      </c>
      <c r="K965" s="90">
        <f>'BITÁCORA CALIDAD DE AGUA '!BQ381</f>
        <v>0</v>
      </c>
      <c r="L965" s="90">
        <f>'BITÁCORA CALIDAD DE AGUA '!BT381</f>
        <v>4650</v>
      </c>
      <c r="M965" s="90">
        <f>'BITÁCORA CALIDAD DE AGUA '!BW381</f>
        <v>4630</v>
      </c>
      <c r="N965" s="90">
        <f>'BITÁCORA CALIDAD DE AGUA '!BZ381</f>
        <v>9100</v>
      </c>
      <c r="O965" s="90">
        <f>'BITÁCORA CALIDAD DE AGUA '!CC381</f>
        <v>0</v>
      </c>
      <c r="P965" s="84">
        <f>'BITÁCORA CALIDAD DE AGUA '!CF381</f>
        <v>0</v>
      </c>
      <c r="Q965" s="84">
        <f>'BITÁCORA CALIDAD DE AGUA '!CI381</f>
        <v>0</v>
      </c>
      <c r="R965" s="84">
        <f>'BITÁCORA CALIDAD DE AGUA '!CL381</f>
        <v>0</v>
      </c>
      <c r="S965" s="84">
        <f>'BITÁCORA CALIDAD DE AGUA '!CO381</f>
        <v>0</v>
      </c>
      <c r="T965" s="133"/>
      <c r="U965" s="133"/>
      <c r="V965" s="133"/>
      <c r="W965" s="84">
        <f>INDEX('Tabla datos 1'!E965:V965,MATCH(DASHBOARD!$B$96,'Tabla datos 1'!$E$1:$V$1,0))</f>
        <v>5250</v>
      </c>
      <c r="X965" s="84">
        <f>INDEX('Tabla datos 1'!E965:V965,MATCH(DASHBOARD!$B$275,'Tabla datos 1'!$E$1:$V$1,0))</f>
        <v>5250</v>
      </c>
      <c r="Y965" s="42"/>
      <c r="Z965" s="42"/>
      <c r="AA965" s="42"/>
      <c r="AB965" s="42"/>
      <c r="AC965" s="42"/>
      <c r="AD965" s="42"/>
      <c r="AE965" s="42"/>
      <c r="AF965" s="42"/>
      <c r="AG965" s="42"/>
      <c r="AH965" s="42"/>
      <c r="AI965" s="42"/>
      <c r="AJ965" s="42"/>
      <c r="AK965" s="42"/>
      <c r="AL965" s="42"/>
      <c r="AM965" s="42"/>
      <c r="AN965" s="42"/>
      <c r="AO965" s="42"/>
      <c r="AP965" s="42"/>
      <c r="AQ965" s="42"/>
      <c r="AR965" s="42"/>
      <c r="AS965" s="42"/>
      <c r="AT965" s="42"/>
      <c r="AU965" s="42"/>
      <c r="AV965" s="42"/>
      <c r="AW965" s="42"/>
      <c r="AX965" s="42"/>
      <c r="AY965" s="42"/>
      <c r="AZ965" s="42"/>
      <c r="BA965" s="42"/>
      <c r="BB965" s="42"/>
      <c r="BC965" s="42"/>
      <c r="BD965" s="42"/>
      <c r="BE965" s="42"/>
      <c r="BF965" s="42"/>
      <c r="BG965" s="42"/>
      <c r="BH965" s="42"/>
      <c r="BI965" s="42"/>
      <c r="BJ965" s="42"/>
      <c r="BK965" s="42"/>
      <c r="BL965" s="42"/>
      <c r="BM965" s="42"/>
      <c r="BN965" s="42"/>
      <c r="BO965" s="42"/>
      <c r="BP965" s="42"/>
      <c r="BQ965" s="42"/>
      <c r="BR965" s="42"/>
      <c r="BS965" s="42"/>
      <c r="BT965" s="42"/>
      <c r="BU965" s="42"/>
      <c r="BV965" s="42"/>
      <c r="BW965" s="42"/>
      <c r="BX965" s="42"/>
      <c r="BY965" s="42"/>
      <c r="BZ965" s="42"/>
      <c r="CA965" s="42"/>
      <c r="CB965" s="42"/>
      <c r="CC965" s="42"/>
      <c r="CD965" s="42"/>
      <c r="CE965" s="42"/>
      <c r="CF965" s="42"/>
      <c r="CG965" s="42"/>
      <c r="CH965" s="42"/>
      <c r="CI965" s="42"/>
      <c r="CJ965" s="42"/>
      <c r="CK965" s="42"/>
      <c r="CL965" s="42"/>
      <c r="CM965" s="42"/>
      <c r="CN965" s="42"/>
      <c r="CO965" s="42"/>
      <c r="CP965" s="42"/>
      <c r="CQ965" s="42"/>
      <c r="CR965" s="42"/>
      <c r="CS965" s="42"/>
      <c r="CT965" s="42"/>
      <c r="CU965" s="42"/>
      <c r="CV965" s="42"/>
      <c r="CW965" s="42"/>
      <c r="CX965" s="42"/>
      <c r="CY965" s="42"/>
      <c r="CZ965" s="42"/>
      <c r="DA965" s="42"/>
      <c r="DB965" s="42"/>
      <c r="DC965" s="42"/>
      <c r="DD965" s="42"/>
      <c r="DE965" s="42"/>
      <c r="DF965" s="42"/>
      <c r="DG965" s="42"/>
      <c r="DH965" s="42"/>
      <c r="DI965" s="42"/>
      <c r="DJ965" s="42"/>
      <c r="DK965" s="42"/>
      <c r="DL965" s="42"/>
      <c r="DM965" s="42"/>
      <c r="DN965" s="42"/>
      <c r="DO965" s="42"/>
      <c r="DP965" s="42"/>
      <c r="DQ965" s="42"/>
      <c r="DR965" s="42"/>
      <c r="DS965" s="42"/>
      <c r="DT965" s="42"/>
      <c r="DU965" s="42"/>
      <c r="DV965" s="42"/>
      <c r="DW965" s="42"/>
      <c r="DX965" s="42"/>
      <c r="DY965" s="42"/>
      <c r="DZ965" s="42"/>
      <c r="EA965" s="42"/>
      <c r="EB965" s="42"/>
      <c r="EC965" s="42"/>
      <c r="ED965" s="42"/>
      <c r="EE965" s="42"/>
      <c r="EF965" s="42"/>
      <c r="EG965" s="42"/>
      <c r="EH965" s="42"/>
      <c r="EI965" s="42"/>
      <c r="EJ965" s="42"/>
      <c r="EK965" s="42"/>
      <c r="EL965" s="42"/>
      <c r="EM965" s="42"/>
      <c r="EN965" s="42"/>
      <c r="EO965" s="42"/>
      <c r="EP965" s="42"/>
      <c r="EQ965" s="42"/>
      <c r="ER965" s="42"/>
      <c r="ES965" s="42"/>
      <c r="ET965" s="42"/>
      <c r="EU965" s="42"/>
      <c r="EV965" s="42"/>
      <c r="EW965" s="42"/>
      <c r="EX965" s="42"/>
      <c r="EY965" s="42"/>
      <c r="EZ965" s="42"/>
      <c r="FA965" s="42"/>
      <c r="FB965" s="42"/>
      <c r="FC965" s="42"/>
      <c r="FD965" s="42"/>
      <c r="FE965" s="42"/>
      <c r="FF965" s="42"/>
      <c r="FG965" s="42"/>
      <c r="FH965" s="42"/>
    </row>
    <row r="966" spans="1:164" s="82" customFormat="1" x14ac:dyDescent="0.25">
      <c r="A966" s="82">
        <v>965</v>
      </c>
      <c r="B966" s="83">
        <f t="shared" si="15"/>
        <v>46128</v>
      </c>
      <c r="C966" s="88" t="s">
        <v>150</v>
      </c>
      <c r="D966" s="85">
        <v>1</v>
      </c>
      <c r="E966" s="90">
        <f>'BITÁCORA CALIDAD DE AGUA '!AY382</f>
        <v>7324</v>
      </c>
      <c r="F966" s="90">
        <f>'BITÁCORA CALIDAD DE AGUA '!BB382</f>
        <v>4716</v>
      </c>
      <c r="G966" s="90">
        <f>'BITÁCORA CALIDAD DE AGUA '!BE382</f>
        <v>967</v>
      </c>
      <c r="H966" s="90">
        <f>'BITÁCORA CALIDAD DE AGUA '!BH382</f>
        <v>0</v>
      </c>
      <c r="I966" s="90">
        <f>'BITÁCORA CALIDAD DE AGUA '!BK382</f>
        <v>0</v>
      </c>
      <c r="J966" s="90">
        <f>'BITÁCORA CALIDAD DE AGUA '!BN382</f>
        <v>0</v>
      </c>
      <c r="K966" s="90">
        <f>'BITÁCORA CALIDAD DE AGUA '!BQ382</f>
        <v>0</v>
      </c>
      <c r="L966" s="90">
        <f>'BITÁCORA CALIDAD DE AGUA '!BT382</f>
        <v>596</v>
      </c>
      <c r="M966" s="90">
        <f>'BITÁCORA CALIDAD DE AGUA '!BW382</f>
        <v>603</v>
      </c>
      <c r="N966" s="90">
        <f>'BITÁCORA CALIDAD DE AGUA '!BZ382</f>
        <v>1557</v>
      </c>
      <c r="O966" s="90">
        <f>'BITÁCORA CALIDAD DE AGUA '!CC382</f>
        <v>0</v>
      </c>
      <c r="P966" s="84">
        <f>'BITÁCORA CALIDAD DE AGUA '!CF382</f>
        <v>0</v>
      </c>
      <c r="Q966" s="84">
        <f>'BITÁCORA CALIDAD DE AGUA '!CI382</f>
        <v>0</v>
      </c>
      <c r="R966" s="84">
        <f>'BITÁCORA CALIDAD DE AGUA '!CL382</f>
        <v>0</v>
      </c>
      <c r="S966" s="84">
        <f>'BITÁCORA CALIDAD DE AGUA '!CO382</f>
        <v>0</v>
      </c>
      <c r="T966" s="133"/>
      <c r="U966" s="133"/>
      <c r="V966" s="133"/>
      <c r="W966" s="84">
        <f>INDEX('Tabla datos 1'!E966:V966,MATCH(DASHBOARD!$B$96,'Tabla datos 1'!$E$1:$V$1,0))</f>
        <v>967</v>
      </c>
      <c r="X966" s="84">
        <f>INDEX('Tabla datos 1'!E966:V966,MATCH(DASHBOARD!$B$275,'Tabla datos 1'!$E$1:$V$1,0))</f>
        <v>967</v>
      </c>
      <c r="Y966" s="42"/>
      <c r="Z966" s="42"/>
      <c r="AA966" s="42"/>
      <c r="AB966" s="42"/>
      <c r="AC966" s="42"/>
      <c r="AD966" s="42"/>
      <c r="AE966" s="42"/>
      <c r="AF966" s="42"/>
      <c r="AG966" s="42"/>
      <c r="AH966" s="42"/>
      <c r="AI966" s="42"/>
      <c r="AJ966" s="42"/>
      <c r="AK966" s="42"/>
      <c r="AL966" s="42"/>
      <c r="AM966" s="42"/>
      <c r="AN966" s="42"/>
      <c r="AO966" s="42"/>
      <c r="AP966" s="42"/>
      <c r="AQ966" s="42"/>
      <c r="AR966" s="42"/>
      <c r="AS966" s="42"/>
      <c r="AT966" s="42"/>
      <c r="AU966" s="42"/>
      <c r="AV966" s="42"/>
      <c r="AW966" s="42"/>
      <c r="AX966" s="42"/>
      <c r="AY966" s="42"/>
      <c r="AZ966" s="42"/>
      <c r="BA966" s="42"/>
      <c r="BB966" s="42"/>
      <c r="BC966" s="42"/>
      <c r="BD966" s="42"/>
      <c r="BE966" s="42"/>
      <c r="BF966" s="42"/>
      <c r="BG966" s="42"/>
      <c r="BH966" s="42"/>
      <c r="BI966" s="42"/>
      <c r="BJ966" s="42"/>
      <c r="BK966" s="42"/>
      <c r="BL966" s="42"/>
      <c r="BM966" s="42"/>
      <c r="BN966" s="42"/>
      <c r="BO966" s="42"/>
      <c r="BP966" s="42"/>
      <c r="BQ966" s="42"/>
      <c r="BR966" s="42"/>
      <c r="BS966" s="42"/>
      <c r="BT966" s="42"/>
      <c r="BU966" s="42"/>
      <c r="BV966" s="42"/>
      <c r="BW966" s="42"/>
      <c r="BX966" s="42"/>
      <c r="BY966" s="42"/>
      <c r="BZ966" s="42"/>
      <c r="CA966" s="42"/>
      <c r="CB966" s="42"/>
      <c r="CC966" s="42"/>
      <c r="CD966" s="42"/>
      <c r="CE966" s="42"/>
      <c r="CF966" s="42"/>
      <c r="CG966" s="42"/>
      <c r="CH966" s="42"/>
      <c r="CI966" s="42"/>
      <c r="CJ966" s="42"/>
      <c r="CK966" s="42"/>
      <c r="CL966" s="42"/>
      <c r="CM966" s="42"/>
      <c r="CN966" s="42"/>
      <c r="CO966" s="42"/>
      <c r="CP966" s="42"/>
      <c r="CQ966" s="42"/>
      <c r="CR966" s="42"/>
      <c r="CS966" s="42"/>
      <c r="CT966" s="42"/>
      <c r="CU966" s="42"/>
      <c r="CV966" s="42"/>
      <c r="CW966" s="42"/>
      <c r="CX966" s="42"/>
      <c r="CY966" s="42"/>
      <c r="CZ966" s="42"/>
      <c r="DA966" s="42"/>
      <c r="DB966" s="42"/>
      <c r="DC966" s="42"/>
      <c r="DD966" s="42"/>
      <c r="DE966" s="42"/>
      <c r="DF966" s="42"/>
      <c r="DG966" s="42"/>
      <c r="DH966" s="42"/>
      <c r="DI966" s="42"/>
      <c r="DJ966" s="42"/>
      <c r="DK966" s="42"/>
      <c r="DL966" s="42"/>
      <c r="DM966" s="42"/>
      <c r="DN966" s="42"/>
      <c r="DO966" s="42"/>
      <c r="DP966" s="42"/>
      <c r="DQ966" s="42"/>
      <c r="DR966" s="42"/>
      <c r="DS966" s="42"/>
      <c r="DT966" s="42"/>
      <c r="DU966" s="42"/>
      <c r="DV966" s="42"/>
      <c r="DW966" s="42"/>
      <c r="DX966" s="42"/>
      <c r="DY966" s="42"/>
      <c r="DZ966" s="42"/>
      <c r="EA966" s="42"/>
      <c r="EB966" s="42"/>
      <c r="EC966" s="42"/>
      <c r="ED966" s="42"/>
      <c r="EE966" s="42"/>
      <c r="EF966" s="42"/>
      <c r="EG966" s="42"/>
      <c r="EH966" s="42"/>
      <c r="EI966" s="42"/>
      <c r="EJ966" s="42"/>
      <c r="EK966" s="42"/>
      <c r="EL966" s="42"/>
      <c r="EM966" s="42"/>
      <c r="EN966" s="42"/>
      <c r="EO966" s="42"/>
      <c r="EP966" s="42"/>
      <c r="EQ966" s="42"/>
      <c r="ER966" s="42"/>
      <c r="ES966" s="42"/>
      <c r="ET966" s="42"/>
      <c r="EU966" s="42"/>
      <c r="EV966" s="42"/>
      <c r="EW966" s="42"/>
      <c r="EX966" s="42"/>
      <c r="EY966" s="42"/>
      <c r="EZ966" s="42"/>
      <c r="FA966" s="42"/>
      <c r="FB966" s="42"/>
      <c r="FC966" s="42"/>
      <c r="FD966" s="42"/>
      <c r="FE966" s="42"/>
      <c r="FF966" s="42"/>
      <c r="FG966" s="42"/>
      <c r="FH966" s="42"/>
    </row>
    <row r="967" spans="1:164" s="95" customFormat="1" ht="15.75" thickBot="1" x14ac:dyDescent="0.3">
      <c r="A967" s="82">
        <v>966</v>
      </c>
      <c r="B967" s="83">
        <f t="shared" si="15"/>
        <v>46128</v>
      </c>
      <c r="C967" s="91" t="s">
        <v>151</v>
      </c>
      <c r="D967" s="92">
        <v>1</v>
      </c>
      <c r="E967" s="93">
        <f>'BITÁCORA CALIDAD DE AGUA '!AY383</f>
        <v>0</v>
      </c>
      <c r="F967" s="93">
        <f>'BITÁCORA CALIDAD DE AGUA '!BB383</f>
        <v>0</v>
      </c>
      <c r="G967" s="93">
        <f>'BITÁCORA CALIDAD DE AGUA '!BE383</f>
        <v>0</v>
      </c>
      <c r="H967" s="93">
        <f>'BITÁCORA CALIDAD DE AGUA '!BH383</f>
        <v>0</v>
      </c>
      <c r="I967" s="93">
        <f>'BITÁCORA CALIDAD DE AGUA '!BK383</f>
        <v>0</v>
      </c>
      <c r="J967" s="93">
        <f>'BITÁCORA CALIDAD DE AGUA '!BN383</f>
        <v>0</v>
      </c>
      <c r="K967" s="93">
        <f>'BITÁCORA CALIDAD DE AGUA '!BQ383</f>
        <v>0</v>
      </c>
      <c r="L967" s="93">
        <f>'BITÁCORA CALIDAD DE AGUA '!BT383</f>
        <v>0</v>
      </c>
      <c r="M967" s="93">
        <f>'BITÁCORA CALIDAD DE AGUA '!BW383</f>
        <v>0</v>
      </c>
      <c r="N967" s="93">
        <f>'BITÁCORA CALIDAD DE AGUA '!BZ383</f>
        <v>0</v>
      </c>
      <c r="O967" s="93">
        <f>'BITÁCORA CALIDAD DE AGUA '!CC383</f>
        <v>0</v>
      </c>
      <c r="P967" s="94">
        <f>'BITÁCORA CALIDAD DE AGUA '!CF383</f>
        <v>0</v>
      </c>
      <c r="Q967" s="94">
        <f>'BITÁCORA CALIDAD DE AGUA '!CI383</f>
        <v>0</v>
      </c>
      <c r="R967" s="94">
        <f>'BITÁCORA CALIDAD DE AGUA '!CL383</f>
        <v>0</v>
      </c>
      <c r="S967" s="94">
        <f>'BITÁCORA CALIDAD DE AGUA '!CO383</f>
        <v>0</v>
      </c>
      <c r="T967" s="134"/>
      <c r="U967" s="134"/>
      <c r="V967" s="134"/>
      <c r="W967" s="94">
        <f>INDEX('Tabla datos 1'!E967:V967,MATCH(DASHBOARD!$B$96,'Tabla datos 1'!$E$1:$V$1,0))</f>
        <v>0</v>
      </c>
      <c r="X967" s="94">
        <f>INDEX('Tabla datos 1'!E967:V967,MATCH(DASHBOARD!$B$275,'Tabla datos 1'!$E$1:$V$1,0))</f>
        <v>0</v>
      </c>
      <c r="Y967" s="42"/>
      <c r="Z967" s="42"/>
      <c r="AA967" s="42"/>
      <c r="AB967" s="42"/>
      <c r="AC967" s="42"/>
      <c r="AD967" s="42"/>
      <c r="AE967" s="42"/>
      <c r="AF967" s="42"/>
      <c r="AG967" s="42"/>
      <c r="AH967" s="42"/>
      <c r="AI967" s="42"/>
      <c r="AJ967" s="44"/>
      <c r="AK967" s="44"/>
      <c r="AL967" s="44"/>
      <c r="AM967" s="44"/>
      <c r="AN967" s="44"/>
      <c r="AO967" s="44"/>
      <c r="AP967" s="44"/>
      <c r="AQ967" s="44"/>
      <c r="AR967" s="44"/>
      <c r="AS967" s="44"/>
      <c r="AT967" s="44"/>
      <c r="AU967" s="44"/>
      <c r="AV967" s="44"/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4"/>
      <c r="BH967" s="44"/>
      <c r="BI967" s="44"/>
      <c r="BJ967" s="44"/>
      <c r="BK967" s="44"/>
      <c r="BL967" s="44"/>
      <c r="BM967" s="44"/>
      <c r="BN967" s="44"/>
      <c r="BO967" s="44"/>
      <c r="BP967" s="44"/>
      <c r="BQ967" s="44"/>
      <c r="BR967" s="44"/>
      <c r="BS967" s="44"/>
      <c r="BT967" s="44"/>
      <c r="BU967" s="44"/>
      <c r="BV967" s="44"/>
      <c r="BW967" s="44"/>
      <c r="BX967" s="44"/>
      <c r="BY967" s="44"/>
      <c r="BZ967" s="44"/>
      <c r="CA967" s="44"/>
      <c r="CB967" s="44"/>
      <c r="CC967" s="44"/>
      <c r="CD967" s="44"/>
      <c r="CE967" s="44"/>
      <c r="CF967" s="44"/>
      <c r="CG967" s="44"/>
      <c r="CH967" s="44"/>
      <c r="CI967" s="44"/>
      <c r="CJ967" s="44"/>
      <c r="CK967" s="44"/>
      <c r="CL967" s="44"/>
      <c r="CM967" s="44"/>
      <c r="CN967" s="44"/>
      <c r="CO967" s="44"/>
      <c r="CP967" s="44"/>
      <c r="CQ967" s="44"/>
      <c r="CR967" s="44"/>
      <c r="CS967" s="44"/>
      <c r="CT967" s="44"/>
      <c r="CU967" s="44"/>
      <c r="CV967" s="44"/>
      <c r="CW967" s="44"/>
      <c r="CX967" s="44"/>
      <c r="CY967" s="44"/>
      <c r="CZ967" s="44"/>
      <c r="DA967" s="44"/>
      <c r="DB967" s="44"/>
      <c r="DC967" s="44"/>
      <c r="DD967" s="44"/>
      <c r="DE967" s="44"/>
      <c r="DF967" s="44"/>
      <c r="DG967" s="44"/>
      <c r="DH967" s="44"/>
      <c r="DI967" s="44"/>
      <c r="DJ967" s="44"/>
      <c r="DK967" s="44"/>
      <c r="DL967" s="44"/>
      <c r="DM967" s="44"/>
      <c r="DN967" s="44"/>
      <c r="DO967" s="44"/>
      <c r="DP967" s="44"/>
      <c r="DQ967" s="44"/>
      <c r="DR967" s="44"/>
      <c r="DS967" s="44"/>
      <c r="DT967" s="44"/>
      <c r="DU967" s="44"/>
      <c r="DV967" s="44"/>
      <c r="DW967" s="44"/>
      <c r="DX967" s="44"/>
      <c r="DY967" s="44"/>
      <c r="DZ967" s="44"/>
      <c r="EA967" s="44"/>
      <c r="EB967" s="44"/>
      <c r="EC967" s="44"/>
      <c r="ED967" s="44"/>
      <c r="EE967" s="44"/>
      <c r="EF967" s="44"/>
      <c r="EG967" s="44"/>
      <c r="EH967" s="44"/>
      <c r="EI967" s="44"/>
      <c r="EJ967" s="44"/>
      <c r="EK967" s="44"/>
      <c r="EL967" s="44"/>
      <c r="EM967" s="44"/>
      <c r="EN967" s="44"/>
      <c r="EO967" s="44"/>
      <c r="EP967" s="44"/>
      <c r="EQ967" s="44"/>
      <c r="ER967" s="44"/>
      <c r="ES967" s="44"/>
      <c r="ET967" s="44"/>
      <c r="EU967" s="44"/>
      <c r="EV967" s="44"/>
      <c r="EW967" s="44"/>
      <c r="EX967" s="44"/>
      <c r="EY967" s="44"/>
      <c r="EZ967" s="44"/>
      <c r="FA967" s="44"/>
      <c r="FB967" s="44"/>
      <c r="FC967" s="44"/>
      <c r="FD967" s="44"/>
      <c r="FE967" s="44"/>
      <c r="FF967" s="44"/>
      <c r="FG967" s="44"/>
      <c r="FH967" s="44"/>
    </row>
    <row r="968" spans="1:164" s="99" customFormat="1" ht="12.2" customHeight="1" x14ac:dyDescent="0.25">
      <c r="A968" s="82">
        <v>967</v>
      </c>
      <c r="B968" s="100">
        <f t="shared" si="15"/>
        <v>46128</v>
      </c>
      <c r="C968" s="96" t="s">
        <v>132</v>
      </c>
      <c r="D968" s="97">
        <v>2</v>
      </c>
      <c r="E968" s="98">
        <f>'BITÁCORA CALIDAD DE AGUA '!AZ363</f>
        <v>38.700000000000003</v>
      </c>
      <c r="F968" s="98">
        <f>'BITÁCORA CALIDAD DE AGUA '!BC363</f>
        <v>35.700000000000003</v>
      </c>
      <c r="G968" s="98">
        <f>'BITÁCORA CALIDAD DE AGUA '!BF363</f>
        <v>34.6</v>
      </c>
      <c r="H968" s="98">
        <f>'BITÁCORA CALIDAD DE AGUA '!BI363</f>
        <v>0</v>
      </c>
      <c r="I968" s="98">
        <f>'BITÁCORA CALIDAD DE AGUA '!BL363</f>
        <v>0</v>
      </c>
      <c r="J968" s="98">
        <f>'BITÁCORA CALIDAD DE AGUA '!BO363</f>
        <v>0</v>
      </c>
      <c r="K968" s="98">
        <f>'BITÁCORA CALIDAD DE AGUA '!BR363</f>
        <v>0</v>
      </c>
      <c r="L968" s="98">
        <f>'BITÁCORA CALIDAD DE AGUA '!BU363</f>
        <v>33.200000000000003</v>
      </c>
      <c r="M968" s="98">
        <f>'BITÁCORA CALIDAD DE AGUA '!BX363</f>
        <v>33.1</v>
      </c>
      <c r="N968" s="98">
        <f>'BITÁCORA CALIDAD DE AGUA '!CA363</f>
        <v>29.4</v>
      </c>
      <c r="O968" s="98">
        <f>'BITÁCORA CALIDAD DE AGUA '!CD363</f>
        <v>0</v>
      </c>
      <c r="P968" s="96">
        <f>'BITÁCORA CALIDAD DE AGUA '!CG363</f>
        <v>0</v>
      </c>
      <c r="Q968" s="96">
        <f>'BITÁCORA CALIDAD DE AGUA '!CJ363</f>
        <v>0</v>
      </c>
      <c r="R968" s="96">
        <f>'BITÁCORA CALIDAD DE AGUA '!CM363</f>
        <v>0</v>
      </c>
      <c r="S968" s="96">
        <f>'BITÁCORA CALIDAD DE AGUA '!CP363</f>
        <v>0</v>
      </c>
      <c r="T968" s="135"/>
      <c r="U968" s="135"/>
      <c r="V968" s="135"/>
      <c r="W968" s="96">
        <f>INDEX('Tabla datos 1'!E968:V968,MATCH(DASHBOARD!$B$96,'Tabla datos 1'!$E$1:$V$1,0))</f>
        <v>34.6</v>
      </c>
      <c r="X968" s="96">
        <f>INDEX('Tabla datos 1'!E968:V968,MATCH(DASHBOARD!$B$275,'Tabla datos 1'!$E$1:$V$1,0))</f>
        <v>34.6</v>
      </c>
      <c r="Y968" s="42"/>
      <c r="Z968" s="42"/>
      <c r="AA968" s="42"/>
      <c r="AB968" s="42"/>
      <c r="AC968" s="42"/>
      <c r="AD968" s="42"/>
      <c r="AE968" s="42"/>
      <c r="AF968" s="42"/>
      <c r="AG968" s="42"/>
      <c r="AH968" s="42"/>
      <c r="AI968" s="42"/>
    </row>
    <row r="969" spans="1:164" s="99" customFormat="1" ht="12.2" customHeight="1" x14ac:dyDescent="0.25">
      <c r="A969" s="82">
        <v>968</v>
      </c>
      <c r="B969" s="100">
        <f t="shared" si="15"/>
        <v>46128</v>
      </c>
      <c r="C969" s="101" t="s">
        <v>9</v>
      </c>
      <c r="D969" s="102">
        <v>2</v>
      </c>
      <c r="E969" s="103">
        <f>'BITÁCORA CALIDAD DE AGUA '!AZ364</f>
        <v>8.4</v>
      </c>
      <c r="F969" s="103">
        <f>'BITÁCORA CALIDAD DE AGUA '!BC364</f>
        <v>7.9</v>
      </c>
      <c r="G969" s="103">
        <f>'BITÁCORA CALIDAD DE AGUA '!BF364</f>
        <v>7.01</v>
      </c>
      <c r="H969" s="103">
        <f>'BITÁCORA CALIDAD DE AGUA '!BI364</f>
        <v>0</v>
      </c>
      <c r="I969" s="103">
        <f>'BITÁCORA CALIDAD DE AGUA '!BL364</f>
        <v>0</v>
      </c>
      <c r="J969" s="103">
        <f>'BITÁCORA CALIDAD DE AGUA '!BO364</f>
        <v>0</v>
      </c>
      <c r="K969" s="103">
        <f>'BITÁCORA CALIDAD DE AGUA '!BR364</f>
        <v>0</v>
      </c>
      <c r="L969" s="103">
        <f>'BITÁCORA CALIDAD DE AGUA '!BU364</f>
        <v>7.6</v>
      </c>
      <c r="M969" s="103">
        <f>'BITÁCORA CALIDAD DE AGUA '!BX364</f>
        <v>7.71</v>
      </c>
      <c r="N969" s="103">
        <f>'BITÁCORA CALIDAD DE AGUA '!CA364</f>
        <v>7.98</v>
      </c>
      <c r="O969" s="103">
        <f>'BITÁCORA CALIDAD DE AGUA '!CD364</f>
        <v>0</v>
      </c>
      <c r="P969" s="104">
        <f>'BITÁCORA CALIDAD DE AGUA '!CG364</f>
        <v>0</v>
      </c>
      <c r="Q969" s="104">
        <f>'BITÁCORA CALIDAD DE AGUA '!CJ364</f>
        <v>0</v>
      </c>
      <c r="R969" s="104">
        <f>'BITÁCORA CALIDAD DE AGUA '!CM364</f>
        <v>0</v>
      </c>
      <c r="S969" s="104">
        <f>'BITÁCORA CALIDAD DE AGUA '!CP364</f>
        <v>0</v>
      </c>
      <c r="T969" s="136"/>
      <c r="U969" s="136"/>
      <c r="V969" s="136"/>
      <c r="W969" s="104">
        <f>INDEX('Tabla datos 1'!E969:V969,MATCH(DASHBOARD!$B$96,'Tabla datos 1'!$E$1:$V$1,0))</f>
        <v>7.01</v>
      </c>
      <c r="X969" s="104">
        <f>INDEX('Tabla datos 1'!E969:V969,MATCH(DASHBOARD!$B$275,'Tabla datos 1'!$E$1:$V$1,0))</f>
        <v>7.01</v>
      </c>
      <c r="Y969" s="42"/>
      <c r="Z969" s="42"/>
      <c r="AA969" s="42"/>
      <c r="AB969" s="42"/>
      <c r="AC969" s="42"/>
      <c r="AD969" s="42"/>
      <c r="AE969" s="42"/>
      <c r="AF969" s="42"/>
      <c r="AG969" s="42"/>
      <c r="AH969" s="42"/>
      <c r="AI969" s="42"/>
    </row>
    <row r="970" spans="1:164" s="99" customFormat="1" ht="12.2" customHeight="1" x14ac:dyDescent="0.25">
      <c r="A970" s="82">
        <v>969</v>
      </c>
      <c r="B970" s="100">
        <f t="shared" si="15"/>
        <v>46128</v>
      </c>
      <c r="C970" s="105" t="s">
        <v>133</v>
      </c>
      <c r="D970" s="102">
        <v>2</v>
      </c>
      <c r="E970" s="106">
        <f>'BITÁCORA CALIDAD DE AGUA '!AZ365</f>
        <v>0</v>
      </c>
      <c r="F970" s="106">
        <f>'BITÁCORA CALIDAD DE AGUA '!BC365</f>
        <v>0</v>
      </c>
      <c r="G970" s="106">
        <f>'BITÁCORA CALIDAD DE AGUA '!BF365</f>
        <v>0</v>
      </c>
      <c r="H970" s="106">
        <f>'BITÁCORA CALIDAD DE AGUA '!BI365</f>
        <v>0</v>
      </c>
      <c r="I970" s="106">
        <f>'BITÁCORA CALIDAD DE AGUA '!BL365</f>
        <v>0</v>
      </c>
      <c r="J970" s="106">
        <f>'BITÁCORA CALIDAD DE AGUA '!BO365</f>
        <v>0</v>
      </c>
      <c r="K970" s="106">
        <f>'BITÁCORA CALIDAD DE AGUA '!BR365</f>
        <v>0</v>
      </c>
      <c r="L970" s="106">
        <f>'BITÁCORA CALIDAD DE AGUA '!BU365</f>
        <v>0</v>
      </c>
      <c r="M970" s="106">
        <f>'BITÁCORA CALIDAD DE AGUA '!BX365</f>
        <v>0</v>
      </c>
      <c r="N970" s="106">
        <f>'BITÁCORA CALIDAD DE AGUA '!CA365</f>
        <v>0</v>
      </c>
      <c r="O970" s="106">
        <f>'BITÁCORA CALIDAD DE AGUA '!CD365</f>
        <v>0</v>
      </c>
      <c r="P970" s="105">
        <f>'BITÁCORA CALIDAD DE AGUA '!CG365</f>
        <v>0</v>
      </c>
      <c r="Q970" s="105">
        <f>'BITÁCORA CALIDAD DE AGUA '!CJ365</f>
        <v>0</v>
      </c>
      <c r="R970" s="105">
        <f>'BITÁCORA CALIDAD DE AGUA '!CM365</f>
        <v>0</v>
      </c>
      <c r="S970" s="105">
        <f>'BITÁCORA CALIDAD DE AGUA '!CP365</f>
        <v>0</v>
      </c>
      <c r="T970" s="137"/>
      <c r="U970" s="137"/>
      <c r="V970" s="137"/>
      <c r="W970" s="105">
        <f>INDEX('Tabla datos 1'!E970:V970,MATCH(DASHBOARD!$B$96,'Tabla datos 1'!$E$1:$V$1,0))</f>
        <v>0</v>
      </c>
      <c r="X970" s="105">
        <f>INDEX('Tabla datos 1'!E970:V970,MATCH(DASHBOARD!$B$275,'Tabla datos 1'!$E$1:$V$1,0))</f>
        <v>0</v>
      </c>
      <c r="Y970" s="42"/>
      <c r="Z970" s="42"/>
      <c r="AA970" s="42"/>
      <c r="AB970" s="42"/>
      <c r="AC970" s="42"/>
      <c r="AD970" s="42"/>
      <c r="AE970" s="42"/>
      <c r="AF970" s="42"/>
      <c r="AG970" s="42"/>
      <c r="AH970" s="42"/>
      <c r="AI970" s="42"/>
    </row>
    <row r="971" spans="1:164" s="99" customFormat="1" ht="12.2" customHeight="1" x14ac:dyDescent="0.25">
      <c r="A971" s="82">
        <v>970</v>
      </c>
      <c r="B971" s="100">
        <f t="shared" si="15"/>
        <v>46128</v>
      </c>
      <c r="C971" s="105" t="s">
        <v>134</v>
      </c>
      <c r="D971" s="102">
        <v>2</v>
      </c>
      <c r="E971" s="107">
        <f>'BITÁCORA CALIDAD DE AGUA '!AZ366</f>
        <v>1434</v>
      </c>
      <c r="F971" s="107">
        <f>'BITÁCORA CALIDAD DE AGUA '!BC366</f>
        <v>2250</v>
      </c>
      <c r="G971" s="107">
        <f>'BITÁCORA CALIDAD DE AGUA '!BF366</f>
        <v>2270</v>
      </c>
      <c r="H971" s="107">
        <f>'BITÁCORA CALIDAD DE AGUA '!BI366</f>
        <v>0</v>
      </c>
      <c r="I971" s="107">
        <f>'BITÁCORA CALIDAD DE AGUA '!BL366</f>
        <v>0</v>
      </c>
      <c r="J971" s="107">
        <f>'BITÁCORA CALIDAD DE AGUA '!BO366</f>
        <v>0</v>
      </c>
      <c r="K971" s="107">
        <f>'BITÁCORA CALIDAD DE AGUA '!BR366</f>
        <v>0</v>
      </c>
      <c r="L971" s="107">
        <f>'BITÁCORA CALIDAD DE AGUA '!BU366</f>
        <v>2210</v>
      </c>
      <c r="M971" s="107">
        <f>'BITÁCORA CALIDAD DE AGUA '!BX366</f>
        <v>2164</v>
      </c>
      <c r="N971" s="107">
        <f>'BITÁCORA CALIDAD DE AGUA '!CA366</f>
        <v>4271</v>
      </c>
      <c r="O971" s="107">
        <f>'BITÁCORA CALIDAD DE AGUA '!CD366</f>
        <v>0</v>
      </c>
      <c r="P971" s="101">
        <f>'BITÁCORA CALIDAD DE AGUA '!CG366</f>
        <v>0</v>
      </c>
      <c r="Q971" s="101">
        <f>'BITÁCORA CALIDAD DE AGUA '!CJ366</f>
        <v>0</v>
      </c>
      <c r="R971" s="101">
        <f>'BITÁCORA CALIDAD DE AGUA '!CM366</f>
        <v>0</v>
      </c>
      <c r="S971" s="101">
        <f>'BITÁCORA CALIDAD DE AGUA '!CP366</f>
        <v>0</v>
      </c>
      <c r="T971" s="138"/>
      <c r="U971" s="138"/>
      <c r="V971" s="138"/>
      <c r="W971" s="101">
        <f>INDEX('Tabla datos 1'!E971:V971,MATCH(DASHBOARD!$B$96,'Tabla datos 1'!$E$1:$V$1,0))</f>
        <v>2270</v>
      </c>
      <c r="X971" s="101">
        <f>INDEX('Tabla datos 1'!E971:V971,MATCH(DASHBOARD!$B$275,'Tabla datos 1'!$E$1:$V$1,0))</f>
        <v>2270</v>
      </c>
      <c r="Y971" s="42"/>
      <c r="Z971" s="42"/>
      <c r="AA971" s="42"/>
      <c r="AB971" s="42"/>
      <c r="AC971" s="42"/>
      <c r="AD971" s="42"/>
      <c r="AE971" s="42"/>
      <c r="AF971" s="42"/>
      <c r="AG971" s="42"/>
      <c r="AH971" s="42"/>
      <c r="AI971" s="42"/>
    </row>
    <row r="972" spans="1:164" s="99" customFormat="1" ht="12.2" customHeight="1" x14ac:dyDescent="0.25">
      <c r="A972" s="82">
        <v>971</v>
      </c>
      <c r="B972" s="100">
        <f t="shared" si="15"/>
        <v>46128</v>
      </c>
      <c r="C972" s="105" t="s">
        <v>135</v>
      </c>
      <c r="D972" s="102">
        <v>2</v>
      </c>
      <c r="E972" s="107">
        <f>'BITÁCORA CALIDAD DE AGUA '!AZ367</f>
        <v>296</v>
      </c>
      <c r="F972" s="107">
        <f>'BITÁCORA CALIDAD DE AGUA '!BC367</f>
        <v>420</v>
      </c>
      <c r="G972" s="107">
        <f>'BITÁCORA CALIDAD DE AGUA '!BF367</f>
        <v>33</v>
      </c>
      <c r="H972" s="107">
        <f>'BITÁCORA CALIDAD DE AGUA '!BI367</f>
        <v>0</v>
      </c>
      <c r="I972" s="107">
        <f>'BITÁCORA CALIDAD DE AGUA '!BL367</f>
        <v>0</v>
      </c>
      <c r="J972" s="107">
        <f>'BITÁCORA CALIDAD DE AGUA '!BO367</f>
        <v>0</v>
      </c>
      <c r="K972" s="107">
        <f>'BITÁCORA CALIDAD DE AGUA '!BR367</f>
        <v>0</v>
      </c>
      <c r="L972" s="107">
        <f>'BITÁCORA CALIDAD DE AGUA '!BU367</f>
        <v>3</v>
      </c>
      <c r="M972" s="107">
        <f>'BITÁCORA CALIDAD DE AGUA '!BX367</f>
        <v>2</v>
      </c>
      <c r="N972" s="107">
        <f>'BITÁCORA CALIDAD DE AGUA '!CA367</f>
        <v>26</v>
      </c>
      <c r="O972" s="107">
        <f>'BITÁCORA CALIDAD DE AGUA '!CD367</f>
        <v>0</v>
      </c>
      <c r="P972" s="101">
        <f>'BITÁCORA CALIDAD DE AGUA '!CG367</f>
        <v>0</v>
      </c>
      <c r="Q972" s="101">
        <f>'BITÁCORA CALIDAD DE AGUA '!CJ367</f>
        <v>0</v>
      </c>
      <c r="R972" s="101">
        <f>'BITÁCORA CALIDAD DE AGUA '!CM367</f>
        <v>0</v>
      </c>
      <c r="S972" s="101">
        <f>'BITÁCORA CALIDAD DE AGUA '!CP367</f>
        <v>0</v>
      </c>
      <c r="T972" s="138"/>
      <c r="U972" s="138"/>
      <c r="V972" s="138"/>
      <c r="W972" s="101">
        <f>INDEX('Tabla datos 1'!E972:V972,MATCH(DASHBOARD!$B$96,'Tabla datos 1'!$E$1:$V$1,0))</f>
        <v>33</v>
      </c>
      <c r="X972" s="101">
        <f>INDEX('Tabla datos 1'!E972:V972,MATCH(DASHBOARD!$B$275,'Tabla datos 1'!$E$1:$V$1,0))</f>
        <v>33</v>
      </c>
      <c r="Y972" s="42"/>
      <c r="Z972" s="42"/>
      <c r="AA972" s="42"/>
      <c r="AB972" s="42"/>
      <c r="AC972" s="42"/>
      <c r="AD972" s="42"/>
      <c r="AE972" s="42"/>
      <c r="AF972" s="42"/>
      <c r="AG972" s="42"/>
      <c r="AH972" s="42"/>
      <c r="AI972" s="42"/>
    </row>
    <row r="973" spans="1:164" s="99" customFormat="1" ht="12.2" customHeight="1" x14ac:dyDescent="0.25">
      <c r="A973" s="82">
        <v>972</v>
      </c>
      <c r="B973" s="100">
        <f t="shared" si="15"/>
        <v>46128</v>
      </c>
      <c r="C973" s="105" t="s">
        <v>136</v>
      </c>
      <c r="D973" s="102">
        <v>2</v>
      </c>
      <c r="E973" s="107">
        <f>'BITÁCORA CALIDAD DE AGUA '!AZ368</f>
        <v>0</v>
      </c>
      <c r="F973" s="107">
        <f>'BITÁCORA CALIDAD DE AGUA '!BC368</f>
        <v>0</v>
      </c>
      <c r="G973" s="107">
        <f>'BITÁCORA CALIDAD DE AGUA '!BF368</f>
        <v>0</v>
      </c>
      <c r="H973" s="107">
        <f>'BITÁCORA CALIDAD DE AGUA '!BI368</f>
        <v>0</v>
      </c>
      <c r="I973" s="107">
        <f>'BITÁCORA CALIDAD DE AGUA '!BL368</f>
        <v>0</v>
      </c>
      <c r="J973" s="107">
        <f>'BITÁCORA CALIDAD DE AGUA '!BO368</f>
        <v>0</v>
      </c>
      <c r="K973" s="107">
        <f>'BITÁCORA CALIDAD DE AGUA '!BR368</f>
        <v>0</v>
      </c>
      <c r="L973" s="107">
        <f>'BITÁCORA CALIDAD DE AGUA '!BU368</f>
        <v>0</v>
      </c>
      <c r="M973" s="107">
        <f>'BITÁCORA CALIDAD DE AGUA '!BX368</f>
        <v>0</v>
      </c>
      <c r="N973" s="107">
        <f>'BITÁCORA CALIDAD DE AGUA '!CA368</f>
        <v>0</v>
      </c>
      <c r="O973" s="107">
        <f>'BITÁCORA CALIDAD DE AGUA '!CD368</f>
        <v>0</v>
      </c>
      <c r="P973" s="101">
        <f>'BITÁCORA CALIDAD DE AGUA '!CG368</f>
        <v>0</v>
      </c>
      <c r="Q973" s="101">
        <f>'BITÁCORA CALIDAD DE AGUA '!CJ368</f>
        <v>0</v>
      </c>
      <c r="R973" s="101">
        <f>'BITÁCORA CALIDAD DE AGUA '!CM368</f>
        <v>0</v>
      </c>
      <c r="S973" s="101">
        <f>'BITÁCORA CALIDAD DE AGUA '!CP368</f>
        <v>0</v>
      </c>
      <c r="T973" s="138"/>
      <c r="U973" s="138"/>
      <c r="V973" s="138"/>
      <c r="W973" s="101">
        <f>INDEX('Tabla datos 1'!E973:V973,MATCH(DASHBOARD!$B$96,'Tabla datos 1'!$E$1:$V$1,0))</f>
        <v>0</v>
      </c>
      <c r="X973" s="101">
        <f>INDEX('Tabla datos 1'!E973:V973,MATCH(DASHBOARD!$B$275,'Tabla datos 1'!$E$1:$V$1,0))</f>
        <v>0</v>
      </c>
      <c r="Y973" s="42"/>
      <c r="Z973" s="42"/>
      <c r="AA973" s="42"/>
      <c r="AB973" s="42"/>
      <c r="AC973" s="42"/>
      <c r="AD973" s="42"/>
      <c r="AE973" s="42"/>
      <c r="AF973" s="42"/>
      <c r="AG973" s="42"/>
      <c r="AH973" s="42"/>
      <c r="AI973" s="42"/>
    </row>
    <row r="974" spans="1:164" s="99" customFormat="1" ht="12.2" customHeight="1" x14ac:dyDescent="0.25">
      <c r="A974" s="82">
        <v>973</v>
      </c>
      <c r="B974" s="100">
        <f t="shared" si="15"/>
        <v>46128</v>
      </c>
      <c r="C974" s="105" t="s">
        <v>137</v>
      </c>
      <c r="D974" s="102">
        <v>2</v>
      </c>
      <c r="E974" s="107">
        <f>'BITÁCORA CALIDAD DE AGUA '!AZ369</f>
        <v>0</v>
      </c>
      <c r="F974" s="107">
        <f>'BITÁCORA CALIDAD DE AGUA '!BC369</f>
        <v>0</v>
      </c>
      <c r="G974" s="107">
        <f>'BITÁCORA CALIDAD DE AGUA '!BF369</f>
        <v>0</v>
      </c>
      <c r="H974" s="107">
        <f>'BITÁCORA CALIDAD DE AGUA '!BI369</f>
        <v>0</v>
      </c>
      <c r="I974" s="107">
        <f>'BITÁCORA CALIDAD DE AGUA '!BL369</f>
        <v>0</v>
      </c>
      <c r="J974" s="107">
        <f>'BITÁCORA CALIDAD DE AGUA '!BO369</f>
        <v>0</v>
      </c>
      <c r="K974" s="107">
        <f>'BITÁCORA CALIDAD DE AGUA '!BR369</f>
        <v>0</v>
      </c>
      <c r="L974" s="107">
        <f>'BITÁCORA CALIDAD DE AGUA '!BU369</f>
        <v>0</v>
      </c>
      <c r="M974" s="107">
        <f>'BITÁCORA CALIDAD DE AGUA '!BX369</f>
        <v>0</v>
      </c>
      <c r="N974" s="107">
        <f>'BITÁCORA CALIDAD DE AGUA '!CA369</f>
        <v>0</v>
      </c>
      <c r="O974" s="107">
        <f>'BITÁCORA CALIDAD DE AGUA '!CD369</f>
        <v>0</v>
      </c>
      <c r="P974" s="101">
        <f>'BITÁCORA CALIDAD DE AGUA '!CG369</f>
        <v>0</v>
      </c>
      <c r="Q974" s="101">
        <f>'BITÁCORA CALIDAD DE AGUA '!CJ369</f>
        <v>0</v>
      </c>
      <c r="R974" s="101">
        <f>'BITÁCORA CALIDAD DE AGUA '!CM369</f>
        <v>0</v>
      </c>
      <c r="S974" s="101">
        <f>'BITÁCORA CALIDAD DE AGUA '!CP369</f>
        <v>0</v>
      </c>
      <c r="T974" s="138"/>
      <c r="U974" s="138"/>
      <c r="V974" s="138"/>
      <c r="W974" s="101">
        <f>INDEX('Tabla datos 1'!E974:V974,MATCH(DASHBOARD!$B$96,'Tabla datos 1'!$E$1:$V$1,0))</f>
        <v>0</v>
      </c>
      <c r="X974" s="101">
        <f>INDEX('Tabla datos 1'!E974:V974,MATCH(DASHBOARD!$B$275,'Tabla datos 1'!$E$1:$V$1,0))</f>
        <v>0</v>
      </c>
      <c r="Y974" s="42"/>
      <c r="Z974" s="42"/>
      <c r="AA974" s="42"/>
      <c r="AB974" s="42"/>
      <c r="AC974" s="42"/>
      <c r="AD974" s="42"/>
      <c r="AE974" s="42"/>
      <c r="AF974" s="42"/>
      <c r="AG974" s="42"/>
      <c r="AH974" s="42"/>
      <c r="AI974" s="42"/>
    </row>
    <row r="975" spans="1:164" s="99" customFormat="1" ht="12.2" customHeight="1" x14ac:dyDescent="0.25">
      <c r="A975" s="82">
        <v>974</v>
      </c>
      <c r="B975" s="100">
        <f t="shared" si="15"/>
        <v>46128</v>
      </c>
      <c r="C975" s="105" t="s">
        <v>138</v>
      </c>
      <c r="D975" s="102">
        <v>2</v>
      </c>
      <c r="E975" s="107">
        <f>'BITÁCORA CALIDAD DE AGUA '!AZ370</f>
        <v>0</v>
      </c>
      <c r="F975" s="107">
        <f>'BITÁCORA CALIDAD DE AGUA '!BC370</f>
        <v>0</v>
      </c>
      <c r="G975" s="107">
        <f>'BITÁCORA CALIDAD DE AGUA '!BF370</f>
        <v>0</v>
      </c>
      <c r="H975" s="107">
        <f>'BITÁCORA CALIDAD DE AGUA '!BI370</f>
        <v>0</v>
      </c>
      <c r="I975" s="107">
        <f>'BITÁCORA CALIDAD DE AGUA '!BL370</f>
        <v>0</v>
      </c>
      <c r="J975" s="107">
        <f>'BITÁCORA CALIDAD DE AGUA '!BO370</f>
        <v>0</v>
      </c>
      <c r="K975" s="107">
        <f>'BITÁCORA CALIDAD DE AGUA '!BR370</f>
        <v>0</v>
      </c>
      <c r="L975" s="107">
        <f>'BITÁCORA CALIDAD DE AGUA '!BU370</f>
        <v>0</v>
      </c>
      <c r="M975" s="107">
        <f>'BITÁCORA CALIDAD DE AGUA '!BX370</f>
        <v>0</v>
      </c>
      <c r="N975" s="107">
        <f>'BITÁCORA CALIDAD DE AGUA '!CA370</f>
        <v>0</v>
      </c>
      <c r="O975" s="107">
        <f>'BITÁCORA CALIDAD DE AGUA '!CD370</f>
        <v>0</v>
      </c>
      <c r="P975" s="101">
        <f>'BITÁCORA CALIDAD DE AGUA '!CG370</f>
        <v>0</v>
      </c>
      <c r="Q975" s="101">
        <f>'BITÁCORA CALIDAD DE AGUA '!CJ370</f>
        <v>0</v>
      </c>
      <c r="R975" s="101">
        <f>'BITÁCORA CALIDAD DE AGUA '!CM370</f>
        <v>0</v>
      </c>
      <c r="S975" s="101">
        <f>'BITÁCORA CALIDAD DE AGUA '!CP370</f>
        <v>0</v>
      </c>
      <c r="T975" s="138"/>
      <c r="U975" s="138"/>
      <c r="V975" s="138"/>
      <c r="W975" s="101">
        <f>INDEX('Tabla datos 1'!E975:V975,MATCH(DASHBOARD!$B$96,'Tabla datos 1'!$E$1:$V$1,0))</f>
        <v>0</v>
      </c>
      <c r="X975" s="101">
        <f>INDEX('Tabla datos 1'!E975:V975,MATCH(DASHBOARD!$B$275,'Tabla datos 1'!$E$1:$V$1,0))</f>
        <v>0</v>
      </c>
      <c r="Y975" s="42"/>
      <c r="Z975" s="42"/>
      <c r="AA975" s="42"/>
      <c r="AB975" s="42"/>
      <c r="AC975" s="42"/>
      <c r="AD975" s="42"/>
      <c r="AE975" s="42"/>
      <c r="AF975" s="42"/>
      <c r="AG975" s="42"/>
      <c r="AH975" s="42"/>
      <c r="AI975" s="42"/>
    </row>
    <row r="976" spans="1:164" s="99" customFormat="1" ht="12.2" customHeight="1" x14ac:dyDescent="0.25">
      <c r="A976" s="82">
        <v>975</v>
      </c>
      <c r="B976" s="100">
        <f t="shared" si="15"/>
        <v>46128</v>
      </c>
      <c r="C976" s="105" t="s">
        <v>139</v>
      </c>
      <c r="D976" s="102">
        <v>2</v>
      </c>
      <c r="E976" s="107">
        <f>'BITÁCORA CALIDAD DE AGUA '!AZ371</f>
        <v>0</v>
      </c>
      <c r="F976" s="107">
        <f>'BITÁCORA CALIDAD DE AGUA '!BC371</f>
        <v>0</v>
      </c>
      <c r="G976" s="107">
        <f>'BITÁCORA CALIDAD DE AGUA '!BF371</f>
        <v>0</v>
      </c>
      <c r="H976" s="107">
        <f>'BITÁCORA CALIDAD DE AGUA '!BI371</f>
        <v>0</v>
      </c>
      <c r="I976" s="107">
        <f>'BITÁCORA CALIDAD DE AGUA '!BL371</f>
        <v>0</v>
      </c>
      <c r="J976" s="107">
        <f>'BITÁCORA CALIDAD DE AGUA '!BO371</f>
        <v>0</v>
      </c>
      <c r="K976" s="107">
        <f>'BITÁCORA CALIDAD DE AGUA '!BR371</f>
        <v>0</v>
      </c>
      <c r="L976" s="107">
        <f>'BITÁCORA CALIDAD DE AGUA '!BU371</f>
        <v>0</v>
      </c>
      <c r="M976" s="107">
        <f>'BITÁCORA CALIDAD DE AGUA '!BX371</f>
        <v>0</v>
      </c>
      <c r="N976" s="107">
        <f>'BITÁCORA CALIDAD DE AGUA '!CA371</f>
        <v>0</v>
      </c>
      <c r="O976" s="107">
        <f>'BITÁCORA CALIDAD DE AGUA '!CD371</f>
        <v>0</v>
      </c>
      <c r="P976" s="101">
        <f>'BITÁCORA CALIDAD DE AGUA '!CG371</f>
        <v>0</v>
      </c>
      <c r="Q976" s="101">
        <f>'BITÁCORA CALIDAD DE AGUA '!CJ371</f>
        <v>0</v>
      </c>
      <c r="R976" s="101">
        <f>'BITÁCORA CALIDAD DE AGUA '!CM371</f>
        <v>0</v>
      </c>
      <c r="S976" s="101">
        <f>'BITÁCORA CALIDAD DE AGUA '!CP371</f>
        <v>0</v>
      </c>
      <c r="T976" s="138"/>
      <c r="U976" s="138"/>
      <c r="V976" s="138"/>
      <c r="W976" s="101">
        <f>INDEX('Tabla datos 1'!E976:V976,MATCH(DASHBOARD!$B$96,'Tabla datos 1'!$E$1:$V$1,0))</f>
        <v>0</v>
      </c>
      <c r="X976" s="101">
        <f>INDEX('Tabla datos 1'!E976:V976,MATCH(DASHBOARD!$B$275,'Tabla datos 1'!$E$1:$V$1,0))</f>
        <v>0</v>
      </c>
      <c r="Y976" s="42"/>
      <c r="Z976" s="42"/>
      <c r="AA976" s="42"/>
      <c r="AB976" s="42"/>
      <c r="AC976" s="42"/>
      <c r="AD976" s="42"/>
      <c r="AE976" s="42"/>
      <c r="AF976" s="42"/>
      <c r="AG976" s="42"/>
      <c r="AH976" s="42"/>
      <c r="AI976" s="42"/>
    </row>
    <row r="977" spans="1:35" s="99" customFormat="1" ht="12.2" customHeight="1" x14ac:dyDescent="0.25">
      <c r="A977" s="82">
        <v>976</v>
      </c>
      <c r="B977" s="100">
        <f t="shared" si="15"/>
        <v>46128</v>
      </c>
      <c r="C977" s="105" t="s">
        <v>140</v>
      </c>
      <c r="D977" s="102">
        <v>2</v>
      </c>
      <c r="E977" s="107">
        <f>'BITÁCORA CALIDAD DE AGUA '!AZ372</f>
        <v>0</v>
      </c>
      <c r="F977" s="107">
        <f>'BITÁCORA CALIDAD DE AGUA '!BC372</f>
        <v>0</v>
      </c>
      <c r="G977" s="107">
        <f>'BITÁCORA CALIDAD DE AGUA '!BF372</f>
        <v>0</v>
      </c>
      <c r="H977" s="107">
        <f>'BITÁCORA CALIDAD DE AGUA '!BI372</f>
        <v>0</v>
      </c>
      <c r="I977" s="107">
        <f>'BITÁCORA CALIDAD DE AGUA '!BL372</f>
        <v>0</v>
      </c>
      <c r="J977" s="107">
        <f>'BITÁCORA CALIDAD DE AGUA '!BO372</f>
        <v>0</v>
      </c>
      <c r="K977" s="107">
        <f>'BITÁCORA CALIDAD DE AGUA '!BR372</f>
        <v>0</v>
      </c>
      <c r="L977" s="107">
        <f>'BITÁCORA CALIDAD DE AGUA '!BU372</f>
        <v>0</v>
      </c>
      <c r="M977" s="107">
        <f>'BITÁCORA CALIDAD DE AGUA '!BX372</f>
        <v>0</v>
      </c>
      <c r="N977" s="107">
        <f>'BITÁCORA CALIDAD DE AGUA '!CA372</f>
        <v>0</v>
      </c>
      <c r="O977" s="107">
        <f>'BITÁCORA CALIDAD DE AGUA '!CD372</f>
        <v>0</v>
      </c>
      <c r="P977" s="101">
        <f>'BITÁCORA CALIDAD DE AGUA '!CG372</f>
        <v>0</v>
      </c>
      <c r="Q977" s="101">
        <f>'BITÁCORA CALIDAD DE AGUA '!CJ372</f>
        <v>0</v>
      </c>
      <c r="R977" s="101">
        <f>'BITÁCORA CALIDAD DE AGUA '!CM372</f>
        <v>0</v>
      </c>
      <c r="S977" s="101">
        <f>'BITÁCORA CALIDAD DE AGUA '!CP372</f>
        <v>0</v>
      </c>
      <c r="T977" s="138"/>
      <c r="U977" s="138"/>
      <c r="V977" s="138"/>
      <c r="W977" s="101">
        <f>INDEX('Tabla datos 1'!E977:V977,MATCH(DASHBOARD!$B$96,'Tabla datos 1'!$E$1:$V$1,0))</f>
        <v>0</v>
      </c>
      <c r="X977" s="101">
        <f>INDEX('Tabla datos 1'!E977:V977,MATCH(DASHBOARD!$B$275,'Tabla datos 1'!$E$1:$V$1,0))</f>
        <v>0</v>
      </c>
      <c r="Y977" s="42"/>
      <c r="Z977" s="42"/>
      <c r="AA977" s="42"/>
      <c r="AB977" s="42"/>
      <c r="AC977" s="42"/>
      <c r="AD977" s="42"/>
      <c r="AE977" s="42"/>
      <c r="AF977" s="42"/>
      <c r="AG977" s="42"/>
      <c r="AH977" s="42"/>
      <c r="AI977" s="42"/>
    </row>
    <row r="978" spans="1:35" s="99" customFormat="1" ht="12.2" customHeight="1" x14ac:dyDescent="0.25">
      <c r="A978" s="82">
        <v>977</v>
      </c>
      <c r="B978" s="100">
        <f t="shared" si="15"/>
        <v>46128</v>
      </c>
      <c r="C978" s="105" t="s">
        <v>141</v>
      </c>
      <c r="D978" s="102">
        <v>2</v>
      </c>
      <c r="E978" s="107">
        <f>'BITÁCORA CALIDAD DE AGUA '!AZ373</f>
        <v>0</v>
      </c>
      <c r="F978" s="107">
        <f>'BITÁCORA CALIDAD DE AGUA '!BC373</f>
        <v>0</v>
      </c>
      <c r="G978" s="107">
        <f>'BITÁCORA CALIDAD DE AGUA '!BF373</f>
        <v>0</v>
      </c>
      <c r="H978" s="107">
        <f>'BITÁCORA CALIDAD DE AGUA '!BI373</f>
        <v>0</v>
      </c>
      <c r="I978" s="107">
        <f>'BITÁCORA CALIDAD DE AGUA '!BL373</f>
        <v>0</v>
      </c>
      <c r="J978" s="107">
        <f>'BITÁCORA CALIDAD DE AGUA '!BO373</f>
        <v>0</v>
      </c>
      <c r="K978" s="107">
        <f>'BITÁCORA CALIDAD DE AGUA '!BR373</f>
        <v>0</v>
      </c>
      <c r="L978" s="107">
        <f>'BITÁCORA CALIDAD DE AGUA '!BU373</f>
        <v>0</v>
      </c>
      <c r="M978" s="107">
        <f>'BITÁCORA CALIDAD DE AGUA '!BX373</f>
        <v>0</v>
      </c>
      <c r="N978" s="107">
        <f>'BITÁCORA CALIDAD DE AGUA '!CA373</f>
        <v>0</v>
      </c>
      <c r="O978" s="107">
        <f>'BITÁCORA CALIDAD DE AGUA '!CD373</f>
        <v>0</v>
      </c>
      <c r="P978" s="101">
        <f>'BITÁCORA CALIDAD DE AGUA '!CG373</f>
        <v>0</v>
      </c>
      <c r="Q978" s="101">
        <f>'BITÁCORA CALIDAD DE AGUA '!CJ373</f>
        <v>0</v>
      </c>
      <c r="R978" s="101">
        <f>'BITÁCORA CALIDAD DE AGUA '!CM373</f>
        <v>0</v>
      </c>
      <c r="S978" s="101">
        <f>'BITÁCORA CALIDAD DE AGUA '!CP373</f>
        <v>0</v>
      </c>
      <c r="T978" s="138"/>
      <c r="U978" s="138"/>
      <c r="V978" s="138"/>
      <c r="W978" s="101">
        <f>INDEX('Tabla datos 1'!E978:V978,MATCH(DASHBOARD!$B$96,'Tabla datos 1'!$E$1:$V$1,0))</f>
        <v>0</v>
      </c>
      <c r="X978" s="101">
        <f>INDEX('Tabla datos 1'!E978:V978,MATCH(DASHBOARD!$B$275,'Tabla datos 1'!$E$1:$V$1,0))</f>
        <v>0</v>
      </c>
      <c r="Y978" s="42"/>
      <c r="Z978" s="42"/>
      <c r="AA978" s="42"/>
      <c r="AB978" s="42"/>
      <c r="AC978" s="42"/>
      <c r="AD978" s="42"/>
      <c r="AE978" s="42"/>
      <c r="AF978" s="42"/>
      <c r="AG978" s="42"/>
      <c r="AH978" s="42"/>
      <c r="AI978" s="42"/>
    </row>
    <row r="979" spans="1:35" s="99" customFormat="1" ht="12.2" customHeight="1" x14ac:dyDescent="0.25">
      <c r="A979" s="82">
        <v>978</v>
      </c>
      <c r="B979" s="100">
        <f t="shared" si="15"/>
        <v>46128</v>
      </c>
      <c r="C979" s="105" t="s">
        <v>142</v>
      </c>
      <c r="D979" s="102">
        <v>2</v>
      </c>
      <c r="E979" s="107">
        <f>'BITÁCORA CALIDAD DE AGUA '!AZ374</f>
        <v>0</v>
      </c>
      <c r="F979" s="107">
        <f>'BITÁCORA CALIDAD DE AGUA '!BC374</f>
        <v>0</v>
      </c>
      <c r="G979" s="107">
        <f>'BITÁCORA CALIDAD DE AGUA '!BF374</f>
        <v>0</v>
      </c>
      <c r="H979" s="107">
        <f>'BITÁCORA CALIDAD DE AGUA '!BI374</f>
        <v>0</v>
      </c>
      <c r="I979" s="107">
        <f>'BITÁCORA CALIDAD DE AGUA '!BL374</f>
        <v>0</v>
      </c>
      <c r="J979" s="107">
        <f>'BITÁCORA CALIDAD DE AGUA '!BO374</f>
        <v>0</v>
      </c>
      <c r="K979" s="107">
        <f>'BITÁCORA CALIDAD DE AGUA '!BR374</f>
        <v>0</v>
      </c>
      <c r="L979" s="107">
        <f>'BITÁCORA CALIDAD DE AGUA '!BU374</f>
        <v>0</v>
      </c>
      <c r="M979" s="107">
        <f>'BITÁCORA CALIDAD DE AGUA '!BX374</f>
        <v>0</v>
      </c>
      <c r="N979" s="107">
        <f>'BITÁCORA CALIDAD DE AGUA '!CA374</f>
        <v>0</v>
      </c>
      <c r="O979" s="107">
        <f>'BITÁCORA CALIDAD DE AGUA '!CD374</f>
        <v>0</v>
      </c>
      <c r="P979" s="101">
        <f>'BITÁCORA CALIDAD DE AGUA '!CG374</f>
        <v>0</v>
      </c>
      <c r="Q979" s="101">
        <f>'BITÁCORA CALIDAD DE AGUA '!CJ374</f>
        <v>0</v>
      </c>
      <c r="R979" s="101">
        <f>'BITÁCORA CALIDAD DE AGUA '!CM374</f>
        <v>0</v>
      </c>
      <c r="S979" s="101">
        <f>'BITÁCORA CALIDAD DE AGUA '!CP374</f>
        <v>0</v>
      </c>
      <c r="T979" s="138"/>
      <c r="U979" s="138"/>
      <c r="V979" s="138"/>
      <c r="W979" s="101">
        <f>INDEX('Tabla datos 1'!E979:V979,MATCH(DASHBOARD!$B$96,'Tabla datos 1'!$E$1:$V$1,0))</f>
        <v>0</v>
      </c>
      <c r="X979" s="101">
        <f>INDEX('Tabla datos 1'!E979:V979,MATCH(DASHBOARD!$B$275,'Tabla datos 1'!$E$1:$V$1,0))</f>
        <v>0</v>
      </c>
      <c r="Y979" s="42"/>
      <c r="Z979" s="42"/>
      <c r="AA979" s="42"/>
      <c r="AB979" s="42"/>
      <c r="AC979" s="42"/>
      <c r="AD979" s="42"/>
      <c r="AE979" s="42"/>
      <c r="AF979" s="42"/>
      <c r="AG979" s="42"/>
      <c r="AH979" s="42"/>
      <c r="AI979" s="42"/>
    </row>
    <row r="980" spans="1:35" s="99" customFormat="1" ht="12.2" customHeight="1" x14ac:dyDescent="0.25">
      <c r="A980" s="82">
        <v>979</v>
      </c>
      <c r="B980" s="100">
        <f t="shared" si="15"/>
        <v>46128</v>
      </c>
      <c r="C980" s="105" t="s">
        <v>143</v>
      </c>
      <c r="D980" s="102">
        <v>2</v>
      </c>
      <c r="E980" s="107">
        <f>'BITÁCORA CALIDAD DE AGUA '!AZ375</f>
        <v>0</v>
      </c>
      <c r="F980" s="107">
        <f>'BITÁCORA CALIDAD DE AGUA '!BC375</f>
        <v>0</v>
      </c>
      <c r="G980" s="107">
        <f>'BITÁCORA CALIDAD DE AGUA '!BF375</f>
        <v>0</v>
      </c>
      <c r="H980" s="107">
        <f>'BITÁCORA CALIDAD DE AGUA '!BI375</f>
        <v>0</v>
      </c>
      <c r="I980" s="107">
        <f>'BITÁCORA CALIDAD DE AGUA '!BL375</f>
        <v>0</v>
      </c>
      <c r="J980" s="107">
        <f>'BITÁCORA CALIDAD DE AGUA '!BO375</f>
        <v>0</v>
      </c>
      <c r="K980" s="107">
        <f>'BITÁCORA CALIDAD DE AGUA '!BR375</f>
        <v>0</v>
      </c>
      <c r="L980" s="107">
        <f>'BITÁCORA CALIDAD DE AGUA '!BU375</f>
        <v>0</v>
      </c>
      <c r="M980" s="107">
        <f>'BITÁCORA CALIDAD DE AGUA '!BX375</f>
        <v>0</v>
      </c>
      <c r="N980" s="107">
        <f>'BITÁCORA CALIDAD DE AGUA '!CA375</f>
        <v>0</v>
      </c>
      <c r="O980" s="107">
        <f>'BITÁCORA CALIDAD DE AGUA '!CD375</f>
        <v>0</v>
      </c>
      <c r="P980" s="101">
        <f>'BITÁCORA CALIDAD DE AGUA '!CG375</f>
        <v>0</v>
      </c>
      <c r="Q980" s="101">
        <f>'BITÁCORA CALIDAD DE AGUA '!CJ375</f>
        <v>0</v>
      </c>
      <c r="R980" s="101">
        <f>'BITÁCORA CALIDAD DE AGUA '!CM375</f>
        <v>0</v>
      </c>
      <c r="S980" s="101">
        <f>'BITÁCORA CALIDAD DE AGUA '!CP375</f>
        <v>0</v>
      </c>
      <c r="T980" s="138"/>
      <c r="U980" s="138"/>
      <c r="V980" s="138"/>
      <c r="W980" s="101">
        <f>INDEX('Tabla datos 1'!E980:V980,MATCH(DASHBOARD!$B$96,'Tabla datos 1'!$E$1:$V$1,0))</f>
        <v>0</v>
      </c>
      <c r="X980" s="101">
        <f>INDEX('Tabla datos 1'!E980:V980,MATCH(DASHBOARD!$B$275,'Tabla datos 1'!$E$1:$V$1,0))</f>
        <v>0</v>
      </c>
      <c r="Y980" s="42"/>
      <c r="Z980" s="42"/>
      <c r="AA980" s="42"/>
      <c r="AB980" s="42"/>
      <c r="AC980" s="42"/>
      <c r="AD980" s="42"/>
      <c r="AE980" s="42"/>
      <c r="AF980" s="42"/>
      <c r="AG980" s="42"/>
      <c r="AH980" s="42"/>
      <c r="AI980" s="42"/>
    </row>
    <row r="981" spans="1:35" s="99" customFormat="1" ht="12.2" customHeight="1" x14ac:dyDescent="0.25">
      <c r="A981" s="82">
        <v>980</v>
      </c>
      <c r="B981" s="100">
        <f t="shared" si="15"/>
        <v>46128</v>
      </c>
      <c r="C981" s="105" t="s">
        <v>144</v>
      </c>
      <c r="D981" s="102">
        <v>2</v>
      </c>
      <c r="E981" s="107">
        <f>'BITÁCORA CALIDAD DE AGUA '!AZ376</f>
        <v>0</v>
      </c>
      <c r="F981" s="107">
        <f>'BITÁCORA CALIDAD DE AGUA '!BC376</f>
        <v>0</v>
      </c>
      <c r="G981" s="107">
        <f>'BITÁCORA CALIDAD DE AGUA '!BF376</f>
        <v>0</v>
      </c>
      <c r="H981" s="107">
        <f>'BITÁCORA CALIDAD DE AGUA '!BI376</f>
        <v>0</v>
      </c>
      <c r="I981" s="107">
        <f>'BITÁCORA CALIDAD DE AGUA '!BL376</f>
        <v>0</v>
      </c>
      <c r="J981" s="107">
        <f>'BITÁCORA CALIDAD DE AGUA '!BO376</f>
        <v>0</v>
      </c>
      <c r="K981" s="107">
        <f>'BITÁCORA CALIDAD DE AGUA '!BR376</f>
        <v>0</v>
      </c>
      <c r="L981" s="107">
        <f>'BITÁCORA CALIDAD DE AGUA '!BU376</f>
        <v>0</v>
      </c>
      <c r="M981" s="107">
        <f>'BITÁCORA CALIDAD DE AGUA '!BX376</f>
        <v>0</v>
      </c>
      <c r="N981" s="107">
        <f>'BITÁCORA CALIDAD DE AGUA '!CA376</f>
        <v>0</v>
      </c>
      <c r="O981" s="107">
        <f>'BITÁCORA CALIDAD DE AGUA '!CD376</f>
        <v>0</v>
      </c>
      <c r="P981" s="101">
        <f>'BITÁCORA CALIDAD DE AGUA '!CG376</f>
        <v>0</v>
      </c>
      <c r="Q981" s="101">
        <f>'BITÁCORA CALIDAD DE AGUA '!CJ376</f>
        <v>0</v>
      </c>
      <c r="R981" s="101">
        <f>'BITÁCORA CALIDAD DE AGUA '!CM376</f>
        <v>0</v>
      </c>
      <c r="S981" s="101">
        <f>'BITÁCORA CALIDAD DE AGUA '!CP376</f>
        <v>0</v>
      </c>
      <c r="T981" s="138"/>
      <c r="U981" s="138"/>
      <c r="V981" s="138"/>
      <c r="W981" s="101">
        <f>INDEX('Tabla datos 1'!E981:V981,MATCH(DASHBOARD!$B$96,'Tabla datos 1'!$E$1:$V$1,0))</f>
        <v>0</v>
      </c>
      <c r="X981" s="101">
        <f>INDEX('Tabla datos 1'!E981:V981,MATCH(DASHBOARD!$B$275,'Tabla datos 1'!$E$1:$V$1,0))</f>
        <v>0</v>
      </c>
      <c r="Y981" s="42"/>
      <c r="Z981" s="42"/>
      <c r="AA981" s="42"/>
      <c r="AB981" s="42"/>
      <c r="AC981" s="42"/>
      <c r="AD981" s="42"/>
      <c r="AE981" s="42"/>
      <c r="AF981" s="42"/>
      <c r="AG981" s="42"/>
      <c r="AH981" s="42"/>
      <c r="AI981" s="42"/>
    </row>
    <row r="982" spans="1:35" s="99" customFormat="1" ht="12.2" customHeight="1" x14ac:dyDescent="0.25">
      <c r="A982" s="82">
        <v>981</v>
      </c>
      <c r="B982" s="100">
        <f t="shared" si="15"/>
        <v>46128</v>
      </c>
      <c r="C982" s="105" t="s">
        <v>145</v>
      </c>
      <c r="D982" s="102">
        <v>2</v>
      </c>
      <c r="E982" s="107">
        <f>'BITÁCORA CALIDAD DE AGUA '!AZ377</f>
        <v>0</v>
      </c>
      <c r="F982" s="107">
        <f>'BITÁCORA CALIDAD DE AGUA '!BC377</f>
        <v>0</v>
      </c>
      <c r="G982" s="107">
        <f>'BITÁCORA CALIDAD DE AGUA '!BF377</f>
        <v>0</v>
      </c>
      <c r="H982" s="107">
        <f>'BITÁCORA CALIDAD DE AGUA '!BI377</f>
        <v>0</v>
      </c>
      <c r="I982" s="107">
        <f>'BITÁCORA CALIDAD DE AGUA '!BL377</f>
        <v>0</v>
      </c>
      <c r="J982" s="107">
        <f>'BITÁCORA CALIDAD DE AGUA '!BO377</f>
        <v>0</v>
      </c>
      <c r="K982" s="107">
        <f>'BITÁCORA CALIDAD DE AGUA '!BR377</f>
        <v>0</v>
      </c>
      <c r="L982" s="107">
        <f>'BITÁCORA CALIDAD DE AGUA '!BU377</f>
        <v>0</v>
      </c>
      <c r="M982" s="107">
        <f>'BITÁCORA CALIDAD DE AGUA '!BX377</f>
        <v>0</v>
      </c>
      <c r="N982" s="107">
        <f>'BITÁCORA CALIDAD DE AGUA '!CA377</f>
        <v>0</v>
      </c>
      <c r="O982" s="107">
        <f>'BITÁCORA CALIDAD DE AGUA '!CD377</f>
        <v>0</v>
      </c>
      <c r="P982" s="101">
        <f>'BITÁCORA CALIDAD DE AGUA '!CG377</f>
        <v>0</v>
      </c>
      <c r="Q982" s="101">
        <f>'BITÁCORA CALIDAD DE AGUA '!CJ377</f>
        <v>0</v>
      </c>
      <c r="R982" s="101">
        <f>'BITÁCORA CALIDAD DE AGUA '!CM377</f>
        <v>0</v>
      </c>
      <c r="S982" s="101">
        <f>'BITÁCORA CALIDAD DE AGUA '!CP377</f>
        <v>0</v>
      </c>
      <c r="T982" s="138"/>
      <c r="U982" s="138"/>
      <c r="V982" s="138"/>
      <c r="W982" s="101">
        <f>INDEX('Tabla datos 1'!E982:V982,MATCH(DASHBOARD!$B$96,'Tabla datos 1'!$E$1:$V$1,0))</f>
        <v>0</v>
      </c>
      <c r="X982" s="101">
        <f>INDEX('Tabla datos 1'!E982:V982,MATCH(DASHBOARD!$B$275,'Tabla datos 1'!$E$1:$V$1,0))</f>
        <v>0</v>
      </c>
      <c r="Y982" s="42"/>
      <c r="Z982" s="42"/>
      <c r="AA982" s="42"/>
      <c r="AB982" s="42"/>
      <c r="AC982" s="42"/>
      <c r="AD982" s="42"/>
      <c r="AE982" s="42"/>
      <c r="AF982" s="42"/>
      <c r="AG982" s="42"/>
      <c r="AH982" s="42"/>
      <c r="AI982" s="42"/>
    </row>
    <row r="983" spans="1:35" s="99" customFormat="1" ht="12.2" customHeight="1" x14ac:dyDescent="0.25">
      <c r="A983" s="82">
        <v>982</v>
      </c>
      <c r="B983" s="100">
        <f t="shared" si="15"/>
        <v>46128</v>
      </c>
      <c r="C983" s="105" t="s">
        <v>146</v>
      </c>
      <c r="D983" s="102">
        <v>2</v>
      </c>
      <c r="E983" s="107">
        <f>'BITÁCORA CALIDAD DE AGUA '!AZ378</f>
        <v>0</v>
      </c>
      <c r="F983" s="107">
        <f>'BITÁCORA CALIDAD DE AGUA '!BC378</f>
        <v>0</v>
      </c>
      <c r="G983" s="107">
        <f>'BITÁCORA CALIDAD DE AGUA '!BF378</f>
        <v>0</v>
      </c>
      <c r="H983" s="107">
        <f>'BITÁCORA CALIDAD DE AGUA '!BI378</f>
        <v>0</v>
      </c>
      <c r="I983" s="107">
        <f>'BITÁCORA CALIDAD DE AGUA '!BL378</f>
        <v>0</v>
      </c>
      <c r="J983" s="107">
        <f>'BITÁCORA CALIDAD DE AGUA '!BO378</f>
        <v>0</v>
      </c>
      <c r="K983" s="107">
        <f>'BITÁCORA CALIDAD DE AGUA '!BR378</f>
        <v>0</v>
      </c>
      <c r="L983" s="107">
        <f>'BITÁCORA CALIDAD DE AGUA '!BU378</f>
        <v>0</v>
      </c>
      <c r="M983" s="107">
        <f>'BITÁCORA CALIDAD DE AGUA '!BX378</f>
        <v>0</v>
      </c>
      <c r="N983" s="107">
        <f>'BITÁCORA CALIDAD DE AGUA '!CA378</f>
        <v>0</v>
      </c>
      <c r="O983" s="107">
        <f>'BITÁCORA CALIDAD DE AGUA '!CD378</f>
        <v>0</v>
      </c>
      <c r="P983" s="101">
        <f>'BITÁCORA CALIDAD DE AGUA '!CG378</f>
        <v>0</v>
      </c>
      <c r="Q983" s="101">
        <f>'BITÁCORA CALIDAD DE AGUA '!CJ378</f>
        <v>0</v>
      </c>
      <c r="R983" s="101">
        <f>'BITÁCORA CALIDAD DE AGUA '!CM378</f>
        <v>0</v>
      </c>
      <c r="S983" s="101">
        <f>'BITÁCORA CALIDAD DE AGUA '!CP378</f>
        <v>0</v>
      </c>
      <c r="T983" s="138"/>
      <c r="U983" s="138"/>
      <c r="V983" s="138"/>
      <c r="W983" s="101">
        <f>INDEX('Tabla datos 1'!E983:V983,MATCH(DASHBOARD!$B$96,'Tabla datos 1'!$E$1:$V$1,0))</f>
        <v>0</v>
      </c>
      <c r="X983" s="101">
        <f>INDEX('Tabla datos 1'!E983:V983,MATCH(DASHBOARD!$B$275,'Tabla datos 1'!$E$1:$V$1,0))</f>
        <v>0</v>
      </c>
      <c r="Y983" s="42"/>
      <c r="Z983" s="42"/>
      <c r="AA983" s="42"/>
      <c r="AB983" s="42"/>
      <c r="AC983" s="42"/>
      <c r="AD983" s="42"/>
      <c r="AE983" s="42"/>
      <c r="AF983" s="42"/>
      <c r="AG983" s="42"/>
      <c r="AH983" s="42"/>
      <c r="AI983" s="42"/>
    </row>
    <row r="984" spans="1:35" s="99" customFormat="1" x14ac:dyDescent="0.25">
      <c r="A984" s="82">
        <v>983</v>
      </c>
      <c r="B984" s="100">
        <f t="shared" si="15"/>
        <v>46128</v>
      </c>
      <c r="C984" s="105" t="s">
        <v>147</v>
      </c>
      <c r="D984" s="102">
        <v>2</v>
      </c>
      <c r="E984" s="107">
        <f>'BITÁCORA CALIDAD DE AGUA '!AZ379</f>
        <v>0</v>
      </c>
      <c r="F984" s="107">
        <f>'BITÁCORA CALIDAD DE AGUA '!BC379</f>
        <v>0</v>
      </c>
      <c r="G984" s="107">
        <f>'BITÁCORA CALIDAD DE AGUA '!BF379</f>
        <v>0</v>
      </c>
      <c r="H984" s="107">
        <f>'BITÁCORA CALIDAD DE AGUA '!BI379</f>
        <v>0</v>
      </c>
      <c r="I984" s="107">
        <f>'BITÁCORA CALIDAD DE AGUA '!BL379</f>
        <v>0</v>
      </c>
      <c r="J984" s="107">
        <f>'BITÁCORA CALIDAD DE AGUA '!BO379</f>
        <v>0</v>
      </c>
      <c r="K984" s="107">
        <f>'BITÁCORA CALIDAD DE AGUA '!BR379</f>
        <v>0</v>
      </c>
      <c r="L984" s="107">
        <f>'BITÁCORA CALIDAD DE AGUA '!BU379</f>
        <v>0</v>
      </c>
      <c r="M984" s="107">
        <f>'BITÁCORA CALIDAD DE AGUA '!BX379</f>
        <v>0</v>
      </c>
      <c r="N984" s="107">
        <f>'BITÁCORA CALIDAD DE AGUA '!CA379</f>
        <v>0</v>
      </c>
      <c r="O984" s="107">
        <f>'BITÁCORA CALIDAD DE AGUA '!CD379</f>
        <v>0</v>
      </c>
      <c r="P984" s="101">
        <f>'BITÁCORA CALIDAD DE AGUA '!CG379</f>
        <v>0</v>
      </c>
      <c r="Q984" s="101">
        <f>'BITÁCORA CALIDAD DE AGUA '!CJ379</f>
        <v>0</v>
      </c>
      <c r="R984" s="101">
        <f>'BITÁCORA CALIDAD DE AGUA '!CM379</f>
        <v>0</v>
      </c>
      <c r="S984" s="101">
        <f>'BITÁCORA CALIDAD DE AGUA '!CP379</f>
        <v>0</v>
      </c>
      <c r="T984" s="138"/>
      <c r="U984" s="138"/>
      <c r="V984" s="138"/>
      <c r="W984" s="101">
        <f>INDEX('Tabla datos 1'!E984:V984,MATCH(DASHBOARD!$B$96,'Tabla datos 1'!$E$1:$V$1,0))</f>
        <v>0</v>
      </c>
      <c r="X984" s="101">
        <f>INDEX('Tabla datos 1'!E984:V984,MATCH(DASHBOARD!$B$275,'Tabla datos 1'!$E$1:$V$1,0))</f>
        <v>0</v>
      </c>
      <c r="Y984" s="42"/>
      <c r="Z984" s="42"/>
      <c r="AA984" s="42"/>
      <c r="AB984" s="42"/>
      <c r="AC984" s="42"/>
      <c r="AD984" s="42"/>
      <c r="AE984" s="42"/>
      <c r="AF984" s="42"/>
      <c r="AG984" s="42"/>
      <c r="AH984" s="42"/>
      <c r="AI984" s="42"/>
    </row>
    <row r="985" spans="1:35" s="99" customFormat="1" x14ac:dyDescent="0.25">
      <c r="A985" s="82">
        <v>984</v>
      </c>
      <c r="B985" s="100">
        <f t="shared" si="15"/>
        <v>46128</v>
      </c>
      <c r="C985" s="105" t="s">
        <v>148</v>
      </c>
      <c r="D985" s="102">
        <v>2</v>
      </c>
      <c r="E985" s="107">
        <f>'BITÁCORA CALIDAD DE AGUA '!AZ380</f>
        <v>0</v>
      </c>
      <c r="F985" s="107">
        <f>'BITÁCORA CALIDAD DE AGUA '!BC380</f>
        <v>0</v>
      </c>
      <c r="G985" s="107">
        <f>'BITÁCORA CALIDAD DE AGUA '!BF380</f>
        <v>0</v>
      </c>
      <c r="H985" s="107">
        <f>'BITÁCORA CALIDAD DE AGUA '!BI380</f>
        <v>0</v>
      </c>
      <c r="I985" s="107">
        <f>'BITÁCORA CALIDAD DE AGUA '!BL380</f>
        <v>0</v>
      </c>
      <c r="J985" s="107">
        <f>'BITÁCORA CALIDAD DE AGUA '!BO380</f>
        <v>0</v>
      </c>
      <c r="K985" s="107">
        <f>'BITÁCORA CALIDAD DE AGUA '!BR380</f>
        <v>0</v>
      </c>
      <c r="L985" s="107">
        <f>'BITÁCORA CALIDAD DE AGUA '!BU380</f>
        <v>0</v>
      </c>
      <c r="M985" s="107">
        <f>'BITÁCORA CALIDAD DE AGUA '!BX380</f>
        <v>0</v>
      </c>
      <c r="N985" s="107">
        <f>'BITÁCORA CALIDAD DE AGUA '!CA380</f>
        <v>0</v>
      </c>
      <c r="O985" s="107">
        <f>'BITÁCORA CALIDAD DE AGUA '!CD380</f>
        <v>0</v>
      </c>
      <c r="P985" s="101">
        <f>'BITÁCORA CALIDAD DE AGUA '!CG380</f>
        <v>0</v>
      </c>
      <c r="Q985" s="101">
        <f>'BITÁCORA CALIDAD DE AGUA '!CJ380</f>
        <v>0</v>
      </c>
      <c r="R985" s="101">
        <f>'BITÁCORA CALIDAD DE AGUA '!CM380</f>
        <v>0</v>
      </c>
      <c r="S985" s="101">
        <f>'BITÁCORA CALIDAD DE AGUA '!CP380</f>
        <v>0</v>
      </c>
      <c r="T985" s="138"/>
      <c r="U985" s="138"/>
      <c r="V985" s="138"/>
      <c r="W985" s="101">
        <f>INDEX('Tabla datos 1'!E985:V985,MATCH(DASHBOARD!$B$96,'Tabla datos 1'!$E$1:$V$1,0))</f>
        <v>0</v>
      </c>
      <c r="X985" s="101">
        <f>INDEX('Tabla datos 1'!E985:V985,MATCH(DASHBOARD!$B$275,'Tabla datos 1'!$E$1:$V$1,0))</f>
        <v>0</v>
      </c>
      <c r="Y985" s="42"/>
      <c r="Z985" s="42"/>
      <c r="AA985" s="42"/>
      <c r="AB985" s="42"/>
      <c r="AC985" s="42"/>
      <c r="AD985" s="42"/>
      <c r="AE985" s="42"/>
      <c r="AF985" s="42"/>
      <c r="AG985" s="42"/>
      <c r="AH985" s="42"/>
      <c r="AI985" s="42"/>
    </row>
    <row r="986" spans="1:35" s="99" customFormat="1" x14ac:dyDescent="0.25">
      <c r="A986" s="82">
        <v>985</v>
      </c>
      <c r="B986" s="100">
        <f t="shared" si="15"/>
        <v>46128</v>
      </c>
      <c r="C986" s="105" t="s">
        <v>149</v>
      </c>
      <c r="D986" s="102">
        <v>2</v>
      </c>
      <c r="E986" s="107">
        <f>'BITÁCORA CALIDAD DE AGUA '!AZ381</f>
        <v>3510</v>
      </c>
      <c r="F986" s="107">
        <f>'BITÁCORA CALIDAD DE AGUA '!BC381</f>
        <v>5280</v>
      </c>
      <c r="G986" s="107">
        <f>'BITÁCORA CALIDAD DE AGUA '!BF381</f>
        <v>5550</v>
      </c>
      <c r="H986" s="107">
        <f>'BITÁCORA CALIDAD DE AGUA '!BI381</f>
        <v>0</v>
      </c>
      <c r="I986" s="107">
        <f>'BITÁCORA CALIDAD DE AGUA '!BL381</f>
        <v>0</v>
      </c>
      <c r="J986" s="107">
        <f>'BITÁCORA CALIDAD DE AGUA '!BO381</f>
        <v>0</v>
      </c>
      <c r="K986" s="107">
        <f>'BITÁCORA CALIDAD DE AGUA '!BR381</f>
        <v>0</v>
      </c>
      <c r="L986" s="107">
        <f>'BITÁCORA CALIDAD DE AGUA '!BU381</f>
        <v>4970</v>
      </c>
      <c r="M986" s="107">
        <f>'BITÁCORA CALIDAD DE AGUA '!BX381</f>
        <v>4860</v>
      </c>
      <c r="N986" s="107">
        <f>'BITÁCORA CALIDAD DE AGUA '!CA381</f>
        <v>16020</v>
      </c>
      <c r="O986" s="107">
        <f>'BITÁCORA CALIDAD DE AGUA '!CD381</f>
        <v>0</v>
      </c>
      <c r="P986" s="101">
        <f>'BITÁCORA CALIDAD DE AGUA '!CG381</f>
        <v>0</v>
      </c>
      <c r="Q986" s="101">
        <f>'BITÁCORA CALIDAD DE AGUA '!CJ381</f>
        <v>0</v>
      </c>
      <c r="R986" s="101">
        <f>'BITÁCORA CALIDAD DE AGUA '!CM381</f>
        <v>0</v>
      </c>
      <c r="S986" s="101">
        <f>'BITÁCORA CALIDAD DE AGUA '!CP381</f>
        <v>0</v>
      </c>
      <c r="T986" s="138"/>
      <c r="U986" s="138"/>
      <c r="V986" s="138"/>
      <c r="W986" s="101">
        <f>INDEX('Tabla datos 1'!E986:V986,MATCH(DASHBOARD!$B$96,'Tabla datos 1'!$E$1:$V$1,0))</f>
        <v>5550</v>
      </c>
      <c r="X986" s="101">
        <f>INDEX('Tabla datos 1'!E986:V986,MATCH(DASHBOARD!$B$275,'Tabla datos 1'!$E$1:$V$1,0))</f>
        <v>5550</v>
      </c>
      <c r="Y986" s="42"/>
      <c r="Z986" s="42"/>
      <c r="AA986" s="42"/>
      <c r="AB986" s="42"/>
      <c r="AC986" s="42"/>
      <c r="AD986" s="42"/>
      <c r="AE986" s="42"/>
      <c r="AF986" s="42"/>
      <c r="AG986" s="42"/>
      <c r="AH986" s="42"/>
      <c r="AI986" s="42"/>
    </row>
    <row r="987" spans="1:35" s="99" customFormat="1" x14ac:dyDescent="0.25">
      <c r="A987" s="82">
        <v>986</v>
      </c>
      <c r="B987" s="100">
        <f t="shared" si="15"/>
        <v>46128</v>
      </c>
      <c r="C987" s="105" t="s">
        <v>150</v>
      </c>
      <c r="D987" s="102">
        <v>2</v>
      </c>
      <c r="E987" s="107">
        <f>'BITÁCORA CALIDAD DE AGUA '!AZ382</f>
        <v>6437</v>
      </c>
      <c r="F987" s="107">
        <f>'BITÁCORA CALIDAD DE AGUA '!BC382</f>
        <v>7229</v>
      </c>
      <c r="G987" s="107">
        <f>'BITÁCORA CALIDAD DE AGUA '!BF382</f>
        <v>1126</v>
      </c>
      <c r="H987" s="107">
        <f>'BITÁCORA CALIDAD DE AGUA '!BI382</f>
        <v>0</v>
      </c>
      <c r="I987" s="107">
        <f>'BITÁCORA CALIDAD DE AGUA '!BL382</f>
        <v>0</v>
      </c>
      <c r="J987" s="107">
        <f>'BITÁCORA CALIDAD DE AGUA '!BO382</f>
        <v>0</v>
      </c>
      <c r="K987" s="107">
        <f>'BITÁCORA CALIDAD DE AGUA '!BR382</f>
        <v>0</v>
      </c>
      <c r="L987" s="107">
        <f>'BITÁCORA CALIDAD DE AGUA '!BU382</f>
        <v>729</v>
      </c>
      <c r="M987" s="107">
        <f>'BITÁCORA CALIDAD DE AGUA '!BX382</f>
        <v>746</v>
      </c>
      <c r="N987" s="107">
        <f>'BITÁCORA CALIDAD DE AGUA '!CA382</f>
        <v>1324</v>
      </c>
      <c r="O987" s="107">
        <f>'BITÁCORA CALIDAD DE AGUA '!CD382</f>
        <v>0</v>
      </c>
      <c r="P987" s="101">
        <f>'BITÁCORA CALIDAD DE AGUA '!CG382</f>
        <v>0</v>
      </c>
      <c r="Q987" s="101">
        <f>'BITÁCORA CALIDAD DE AGUA '!CJ382</f>
        <v>0</v>
      </c>
      <c r="R987" s="101">
        <f>'BITÁCORA CALIDAD DE AGUA '!CM382</f>
        <v>0</v>
      </c>
      <c r="S987" s="101">
        <f>'BITÁCORA CALIDAD DE AGUA '!CP382</f>
        <v>0</v>
      </c>
      <c r="T987" s="138"/>
      <c r="U987" s="138"/>
      <c r="V987" s="138"/>
      <c r="W987" s="101">
        <f>INDEX('Tabla datos 1'!E987:V987,MATCH(DASHBOARD!$B$96,'Tabla datos 1'!$E$1:$V$1,0))</f>
        <v>1126</v>
      </c>
      <c r="X987" s="101">
        <f>INDEX('Tabla datos 1'!E987:V987,MATCH(DASHBOARD!$B$275,'Tabla datos 1'!$E$1:$V$1,0))</f>
        <v>1126</v>
      </c>
      <c r="Y987" s="42"/>
      <c r="Z987" s="42"/>
      <c r="AA987" s="42"/>
      <c r="AB987" s="42"/>
      <c r="AC987" s="42"/>
      <c r="AD987" s="42"/>
      <c r="AE987" s="42"/>
      <c r="AF987" s="42"/>
      <c r="AG987" s="42"/>
      <c r="AH987" s="42"/>
      <c r="AI987" s="42"/>
    </row>
    <row r="988" spans="1:35" s="112" customFormat="1" ht="15.75" thickBot="1" x14ac:dyDescent="0.3">
      <c r="A988" s="82">
        <v>987</v>
      </c>
      <c r="B988" s="100">
        <f t="shared" si="15"/>
        <v>46128</v>
      </c>
      <c r="C988" s="108" t="s">
        <v>151</v>
      </c>
      <c r="D988" s="109">
        <v>2</v>
      </c>
      <c r="E988" s="110">
        <f>'BITÁCORA CALIDAD DE AGUA '!AZ383</f>
        <v>0</v>
      </c>
      <c r="F988" s="110">
        <f>'BITÁCORA CALIDAD DE AGUA '!BC383</f>
        <v>0</v>
      </c>
      <c r="G988" s="110">
        <f>'BITÁCORA CALIDAD DE AGUA '!BF383</f>
        <v>0</v>
      </c>
      <c r="H988" s="110">
        <f>'BITÁCORA CALIDAD DE AGUA '!BI383</f>
        <v>0</v>
      </c>
      <c r="I988" s="110">
        <f>'BITÁCORA CALIDAD DE AGUA '!BL383</f>
        <v>0</v>
      </c>
      <c r="J988" s="110">
        <f>'BITÁCORA CALIDAD DE AGUA '!BO383</f>
        <v>0</v>
      </c>
      <c r="K988" s="110">
        <f>'BITÁCORA CALIDAD DE AGUA '!BR383</f>
        <v>0</v>
      </c>
      <c r="L988" s="110">
        <f>'BITÁCORA CALIDAD DE AGUA '!BU383</f>
        <v>0</v>
      </c>
      <c r="M988" s="110">
        <f>'BITÁCORA CALIDAD DE AGUA '!BX383</f>
        <v>0</v>
      </c>
      <c r="N988" s="110">
        <f>'BITÁCORA CALIDAD DE AGUA '!CA383</f>
        <v>0</v>
      </c>
      <c r="O988" s="110">
        <f>'BITÁCORA CALIDAD DE AGUA '!CD383</f>
        <v>0</v>
      </c>
      <c r="P988" s="111">
        <f>'BITÁCORA CALIDAD DE AGUA '!CG383</f>
        <v>0</v>
      </c>
      <c r="Q988" s="111">
        <f>'BITÁCORA CALIDAD DE AGUA '!CJ383</f>
        <v>0</v>
      </c>
      <c r="R988" s="111">
        <f>'BITÁCORA CALIDAD DE AGUA '!CM383</f>
        <v>0</v>
      </c>
      <c r="S988" s="111">
        <f>'BITÁCORA CALIDAD DE AGUA '!CP383</f>
        <v>0</v>
      </c>
      <c r="T988" s="139"/>
      <c r="U988" s="139"/>
      <c r="V988" s="139"/>
      <c r="W988" s="111">
        <f>INDEX('Tabla datos 1'!E988:V988,MATCH(DASHBOARD!$B$96,'Tabla datos 1'!$E$1:$V$1,0))</f>
        <v>0</v>
      </c>
      <c r="X988" s="111">
        <f>INDEX('Tabla datos 1'!E988:V988,MATCH(DASHBOARD!$B$275,'Tabla datos 1'!$E$1:$V$1,0))</f>
        <v>0</v>
      </c>
      <c r="Y988" s="42"/>
      <c r="Z988" s="42"/>
      <c r="AA988" s="42"/>
      <c r="AB988" s="42"/>
      <c r="AC988" s="42"/>
      <c r="AD988" s="42"/>
      <c r="AE988" s="42"/>
      <c r="AF988" s="42"/>
      <c r="AG988" s="42"/>
      <c r="AH988" s="42"/>
      <c r="AI988" s="42"/>
    </row>
    <row r="989" spans="1:35" s="119" customFormat="1" ht="12.2" customHeight="1" x14ac:dyDescent="0.25">
      <c r="A989" s="82">
        <v>988</v>
      </c>
      <c r="B989" s="121">
        <f t="shared" si="15"/>
        <v>46128</v>
      </c>
      <c r="C989" s="113" t="s">
        <v>132</v>
      </c>
      <c r="D989" s="118">
        <v>3</v>
      </c>
      <c r="E989" s="120">
        <f>'BITÁCORA CALIDAD DE AGUA '!BA363</f>
        <v>38.9</v>
      </c>
      <c r="F989" s="120">
        <f>'BITÁCORA CALIDAD DE AGUA '!BD363</f>
        <v>30.9</v>
      </c>
      <c r="G989" s="120">
        <f>'BITÁCORA CALIDAD DE AGUA '!BG363</f>
        <v>32.700000000000003</v>
      </c>
      <c r="H989" s="120">
        <f>'BITÁCORA CALIDAD DE AGUA '!BJ363</f>
        <v>0</v>
      </c>
      <c r="I989" s="120">
        <f>'BITÁCORA CALIDAD DE AGUA '!BM363</f>
        <v>0</v>
      </c>
      <c r="J989" s="120">
        <f>'BITÁCORA CALIDAD DE AGUA '!BP363</f>
        <v>0</v>
      </c>
      <c r="K989" s="120">
        <f>'BITÁCORA CALIDAD DE AGUA '!BE1669</f>
        <v>0</v>
      </c>
      <c r="L989" s="120">
        <f>'BITÁCORA CALIDAD DE AGUA '!BV363</f>
        <v>31.9</v>
      </c>
      <c r="M989" s="120">
        <f>'BITÁCORA CALIDAD DE AGUA '!BY363</f>
        <v>32.9</v>
      </c>
      <c r="N989" s="120">
        <f>'BITÁCORA CALIDAD DE AGUA '!CB363</f>
        <v>31.8</v>
      </c>
      <c r="O989" s="120">
        <f>'BITÁCORA CALIDAD DE AGUA '!CE363</f>
        <v>0</v>
      </c>
      <c r="P989" s="113">
        <f>'BITÁCORA CALIDAD DE AGUA '!CH363</f>
        <v>0</v>
      </c>
      <c r="Q989" s="113">
        <f>'BITÁCORA CALIDAD DE AGUA '!CK363</f>
        <v>0</v>
      </c>
      <c r="R989" s="113">
        <f>'BITÁCORA CALIDAD DE AGUA '!CN363</f>
        <v>0</v>
      </c>
      <c r="S989" s="113">
        <f>'BITÁCORA CALIDAD DE AGUA '!CQ363</f>
        <v>0</v>
      </c>
      <c r="T989" s="140"/>
      <c r="U989" s="140"/>
      <c r="V989" s="140"/>
      <c r="W989" s="113">
        <f>INDEX('Tabla datos 1'!E989:V989,MATCH(DASHBOARD!$B$96,'Tabla datos 1'!$E$1:$V$1,0))</f>
        <v>32.700000000000003</v>
      </c>
      <c r="X989" s="113">
        <f>INDEX('Tabla datos 1'!E989:V989,MATCH(DASHBOARD!$B$275,'Tabla datos 1'!$E$1:$V$1,0))</f>
        <v>32.700000000000003</v>
      </c>
      <c r="Y989" s="42"/>
      <c r="Z989" s="42"/>
      <c r="AA989" s="42"/>
      <c r="AB989" s="42"/>
      <c r="AC989" s="42"/>
      <c r="AD989" s="42"/>
      <c r="AE989" s="42"/>
      <c r="AF989" s="42"/>
      <c r="AG989" s="42"/>
      <c r="AH989" s="42"/>
      <c r="AI989" s="42"/>
    </row>
    <row r="990" spans="1:35" s="119" customFormat="1" ht="12.2" customHeight="1" x14ac:dyDescent="0.25">
      <c r="A990" s="82">
        <v>989</v>
      </c>
      <c r="B990" s="121">
        <f t="shared" si="15"/>
        <v>46128</v>
      </c>
      <c r="C990" s="116" t="s">
        <v>9</v>
      </c>
      <c r="D990" s="122">
        <v>3</v>
      </c>
      <c r="E990" s="123">
        <f>'BITÁCORA CALIDAD DE AGUA '!BA364</f>
        <v>10.32</v>
      </c>
      <c r="F990" s="123">
        <f>'BITÁCORA CALIDAD DE AGUA '!BD364</f>
        <v>8.25</v>
      </c>
      <c r="G990" s="123">
        <f>'BITÁCORA CALIDAD DE AGUA '!BG364</f>
        <v>7.29</v>
      </c>
      <c r="H990" s="123">
        <f>'BITÁCORA CALIDAD DE AGUA '!BJ364</f>
        <v>0</v>
      </c>
      <c r="I990" s="123">
        <f>'BITÁCORA CALIDAD DE AGUA '!BM364</f>
        <v>0</v>
      </c>
      <c r="J990" s="123">
        <f>'BITÁCORA CALIDAD DE AGUA '!BP364</f>
        <v>0</v>
      </c>
      <c r="K990" s="123">
        <f>'BITÁCORA CALIDAD DE AGUA '!BE1670</f>
        <v>0</v>
      </c>
      <c r="L990" s="123">
        <f>'BITÁCORA CALIDAD DE AGUA '!BV364</f>
        <v>7.84</v>
      </c>
      <c r="M990" s="123">
        <f>'BITÁCORA CALIDAD DE AGUA '!BY364</f>
        <v>7.78</v>
      </c>
      <c r="N990" s="123">
        <f>'BITÁCORA CALIDAD DE AGUA '!CB364</f>
        <v>8.27</v>
      </c>
      <c r="O990" s="123">
        <f>'BITÁCORA CALIDAD DE AGUA '!CE364</f>
        <v>0</v>
      </c>
      <c r="P990" s="114">
        <f>'BITÁCORA CALIDAD DE AGUA '!CH364</f>
        <v>0</v>
      </c>
      <c r="Q990" s="114">
        <f>'BITÁCORA CALIDAD DE AGUA '!CK364</f>
        <v>0</v>
      </c>
      <c r="R990" s="114">
        <f>'BITÁCORA CALIDAD DE AGUA '!CN364</f>
        <v>0</v>
      </c>
      <c r="S990" s="114">
        <f>'BITÁCORA CALIDAD DE AGUA '!CQ364</f>
        <v>0</v>
      </c>
      <c r="T990" s="141"/>
      <c r="U990" s="141"/>
      <c r="V990" s="141"/>
      <c r="W990" s="114">
        <f>INDEX('Tabla datos 1'!E990:V990,MATCH(DASHBOARD!$B$96,'Tabla datos 1'!$E$1:$V$1,0))</f>
        <v>7.29</v>
      </c>
      <c r="X990" s="114">
        <f>INDEX('Tabla datos 1'!E990:V990,MATCH(DASHBOARD!$B$275,'Tabla datos 1'!$E$1:$V$1,0))</f>
        <v>7.29</v>
      </c>
      <c r="Y990" s="42"/>
      <c r="Z990" s="42"/>
      <c r="AA990" s="42"/>
      <c r="AB990" s="42"/>
      <c r="AC990" s="42"/>
      <c r="AD990" s="42"/>
      <c r="AE990" s="42"/>
      <c r="AF990" s="42"/>
      <c r="AG990" s="42"/>
      <c r="AH990" s="42"/>
      <c r="AI990" s="42"/>
    </row>
    <row r="991" spans="1:35" s="119" customFormat="1" ht="12.2" customHeight="1" x14ac:dyDescent="0.25">
      <c r="A991" s="82">
        <v>990</v>
      </c>
      <c r="B991" s="121">
        <f t="shared" si="15"/>
        <v>46128</v>
      </c>
      <c r="C991" s="115" t="s">
        <v>133</v>
      </c>
      <c r="D991" s="122">
        <v>3</v>
      </c>
      <c r="E991" s="124">
        <f>'BITÁCORA CALIDAD DE AGUA '!BA365</f>
        <v>0</v>
      </c>
      <c r="F991" s="124">
        <f>'BITÁCORA CALIDAD DE AGUA '!BD365</f>
        <v>0</v>
      </c>
      <c r="G991" s="124">
        <f>'BITÁCORA CALIDAD DE AGUA '!BG365</f>
        <v>0</v>
      </c>
      <c r="H991" s="124">
        <f>'BITÁCORA CALIDAD DE AGUA '!BJ365</f>
        <v>0</v>
      </c>
      <c r="I991" s="124">
        <f>'BITÁCORA CALIDAD DE AGUA '!BM365</f>
        <v>0</v>
      </c>
      <c r="J991" s="124">
        <f>'BITÁCORA CALIDAD DE AGUA '!BP365</f>
        <v>0</v>
      </c>
      <c r="K991" s="124">
        <f>'BITÁCORA CALIDAD DE AGUA '!BE1671</f>
        <v>0</v>
      </c>
      <c r="L991" s="124">
        <f>'BITÁCORA CALIDAD DE AGUA '!BV365</f>
        <v>0</v>
      </c>
      <c r="M991" s="124">
        <f>'BITÁCORA CALIDAD DE AGUA '!BY365</f>
        <v>0</v>
      </c>
      <c r="N991" s="124">
        <f>'BITÁCORA CALIDAD DE AGUA '!CB365</f>
        <v>0</v>
      </c>
      <c r="O991" s="124">
        <f>'BITÁCORA CALIDAD DE AGUA '!CE365</f>
        <v>0</v>
      </c>
      <c r="P991" s="115">
        <f>'BITÁCORA CALIDAD DE AGUA '!CH365</f>
        <v>0</v>
      </c>
      <c r="Q991" s="115">
        <f>'BITÁCORA CALIDAD DE AGUA '!CK365</f>
        <v>0</v>
      </c>
      <c r="R991" s="115">
        <f>'BITÁCORA CALIDAD DE AGUA '!CN365</f>
        <v>0</v>
      </c>
      <c r="S991" s="115">
        <f>'BITÁCORA CALIDAD DE AGUA '!CQ365</f>
        <v>0</v>
      </c>
      <c r="T991" s="142"/>
      <c r="U991" s="142"/>
      <c r="V991" s="142"/>
      <c r="W991" s="115">
        <f>INDEX('Tabla datos 1'!E991:V991,MATCH(DASHBOARD!$B$96,'Tabla datos 1'!$E$1:$V$1,0))</f>
        <v>0</v>
      </c>
      <c r="X991" s="115">
        <f>INDEX('Tabla datos 1'!E991:V991,MATCH(DASHBOARD!$B$275,'Tabla datos 1'!$E$1:$V$1,0))</f>
        <v>0</v>
      </c>
      <c r="Y991" s="42"/>
      <c r="Z991" s="42"/>
      <c r="AA991" s="42"/>
      <c r="AB991" s="42"/>
      <c r="AC991" s="42"/>
      <c r="AD991" s="42"/>
      <c r="AE991" s="42"/>
      <c r="AF991" s="42"/>
      <c r="AG991" s="42"/>
      <c r="AH991" s="42"/>
      <c r="AI991" s="42"/>
    </row>
    <row r="992" spans="1:35" s="119" customFormat="1" ht="12.2" customHeight="1" x14ac:dyDescent="0.25">
      <c r="A992" s="82">
        <v>991</v>
      </c>
      <c r="B992" s="121">
        <f t="shared" si="15"/>
        <v>46128</v>
      </c>
      <c r="C992" s="115" t="s">
        <v>134</v>
      </c>
      <c r="D992" s="122">
        <v>3</v>
      </c>
      <c r="E992" s="125">
        <f>'BITÁCORA CALIDAD DE AGUA '!BA366</f>
        <v>4900</v>
      </c>
      <c r="F992" s="125">
        <f>'BITÁCORA CALIDAD DE AGUA '!BD366</f>
        <v>2700</v>
      </c>
      <c r="G992" s="125">
        <f>'BITÁCORA CALIDAD DE AGUA '!BG366</f>
        <v>2910</v>
      </c>
      <c r="H992" s="125">
        <f>'BITÁCORA CALIDAD DE AGUA '!BJ366</f>
        <v>0</v>
      </c>
      <c r="I992" s="125">
        <f>'BITÁCORA CALIDAD DE AGUA '!BM366</f>
        <v>0</v>
      </c>
      <c r="J992" s="125">
        <f>'BITÁCORA CALIDAD DE AGUA '!BP366</f>
        <v>0</v>
      </c>
      <c r="K992" s="125">
        <f>'BITÁCORA CALIDAD DE AGUA '!BE1672</f>
        <v>0</v>
      </c>
      <c r="L992" s="125">
        <f>'BITÁCORA CALIDAD DE AGUA '!BV366</f>
        <v>2130</v>
      </c>
      <c r="M992" s="125">
        <f>'BITÁCORA CALIDAD DE AGUA '!BY366</f>
        <v>2260</v>
      </c>
      <c r="N992" s="125">
        <f>'BITÁCORA CALIDAD DE AGUA '!CB366</f>
        <v>3870</v>
      </c>
      <c r="O992" s="125">
        <f>'BITÁCORA CALIDAD DE AGUA '!CE366</f>
        <v>0</v>
      </c>
      <c r="P992" s="116">
        <f>'BITÁCORA CALIDAD DE AGUA '!CH366</f>
        <v>0</v>
      </c>
      <c r="Q992" s="116">
        <f>'BITÁCORA CALIDAD DE AGUA '!CK366</f>
        <v>0</v>
      </c>
      <c r="R992" s="116">
        <f>'BITÁCORA CALIDAD DE AGUA '!CN366</f>
        <v>0</v>
      </c>
      <c r="S992" s="116">
        <f>'BITÁCORA CALIDAD DE AGUA '!CQ366</f>
        <v>0</v>
      </c>
      <c r="T992" s="143"/>
      <c r="U992" s="143"/>
      <c r="V992" s="143"/>
      <c r="W992" s="116">
        <f>INDEX('Tabla datos 1'!E992:V992,MATCH(DASHBOARD!$B$96,'Tabla datos 1'!$E$1:$V$1,0))</f>
        <v>2910</v>
      </c>
      <c r="X992" s="116">
        <f>INDEX('Tabla datos 1'!E992:V992,MATCH(DASHBOARD!$B$275,'Tabla datos 1'!$E$1:$V$1,0))</f>
        <v>2910</v>
      </c>
      <c r="Y992" s="42"/>
      <c r="Z992" s="42"/>
      <c r="AA992" s="42"/>
      <c r="AB992" s="42"/>
      <c r="AC992" s="42"/>
      <c r="AD992" s="42"/>
      <c r="AE992" s="42"/>
      <c r="AF992" s="42"/>
      <c r="AG992" s="42"/>
      <c r="AH992" s="42"/>
      <c r="AI992" s="42"/>
    </row>
    <row r="993" spans="1:35" s="119" customFormat="1" ht="12.2" customHeight="1" x14ac:dyDescent="0.25">
      <c r="A993" s="82">
        <v>992</v>
      </c>
      <c r="B993" s="121">
        <f t="shared" si="15"/>
        <v>46128</v>
      </c>
      <c r="C993" s="115" t="s">
        <v>135</v>
      </c>
      <c r="D993" s="122">
        <v>3</v>
      </c>
      <c r="E993" s="125">
        <f>'BITÁCORA CALIDAD DE AGUA '!BA367</f>
        <v>224</v>
      </c>
      <c r="F993" s="125">
        <f>'BITÁCORA CALIDAD DE AGUA '!BD367</f>
        <v>425</v>
      </c>
      <c r="G993" s="125">
        <f>'BITÁCORA CALIDAD DE AGUA '!BG367</f>
        <v>18</v>
      </c>
      <c r="H993" s="125">
        <f>'BITÁCORA CALIDAD DE AGUA '!BJ367</f>
        <v>0</v>
      </c>
      <c r="I993" s="125">
        <f>'BITÁCORA CALIDAD DE AGUA '!BM367</f>
        <v>0</v>
      </c>
      <c r="J993" s="125">
        <f>'BITÁCORA CALIDAD DE AGUA '!BP367</f>
        <v>0</v>
      </c>
      <c r="K993" s="125">
        <f>'BITÁCORA CALIDAD DE AGUA '!BE1673</f>
        <v>0</v>
      </c>
      <c r="L993" s="125">
        <f>'BITÁCORA CALIDAD DE AGUA '!BV367</f>
        <v>4</v>
      </c>
      <c r="M993" s="125">
        <f>'BITÁCORA CALIDAD DE AGUA '!BY367</f>
        <v>5</v>
      </c>
      <c r="N993" s="125">
        <f>'BITÁCORA CALIDAD DE AGUA '!CB367</f>
        <v>13</v>
      </c>
      <c r="O993" s="125">
        <f>'BITÁCORA CALIDAD DE AGUA '!CE367</f>
        <v>0</v>
      </c>
      <c r="P993" s="116">
        <f>'BITÁCORA CALIDAD DE AGUA '!CH367</f>
        <v>0</v>
      </c>
      <c r="Q993" s="116">
        <f>'BITÁCORA CALIDAD DE AGUA '!CK367</f>
        <v>0</v>
      </c>
      <c r="R993" s="116">
        <f>'BITÁCORA CALIDAD DE AGUA '!CN367</f>
        <v>0</v>
      </c>
      <c r="S993" s="116">
        <f>'BITÁCORA CALIDAD DE AGUA '!CQ367</f>
        <v>0</v>
      </c>
      <c r="T993" s="143"/>
      <c r="U993" s="143"/>
      <c r="V993" s="143"/>
      <c r="W993" s="116">
        <f>INDEX('Tabla datos 1'!E993:V993,MATCH(DASHBOARD!$B$96,'Tabla datos 1'!$E$1:$V$1,0))</f>
        <v>18</v>
      </c>
      <c r="X993" s="116">
        <f>INDEX('Tabla datos 1'!E993:V993,MATCH(DASHBOARD!$B$275,'Tabla datos 1'!$E$1:$V$1,0))</f>
        <v>18</v>
      </c>
      <c r="Y993" s="42"/>
      <c r="Z993" s="42"/>
      <c r="AA993" s="42"/>
      <c r="AB993" s="42"/>
      <c r="AC993" s="42"/>
      <c r="AD993" s="42"/>
      <c r="AE993" s="42"/>
      <c r="AF993" s="42"/>
      <c r="AG993" s="42"/>
      <c r="AH993" s="42"/>
      <c r="AI993" s="42"/>
    </row>
    <row r="994" spans="1:35" s="119" customFormat="1" ht="12.2" customHeight="1" x14ac:dyDescent="0.25">
      <c r="A994" s="82">
        <v>993</v>
      </c>
      <c r="B994" s="121">
        <f t="shared" si="15"/>
        <v>46128</v>
      </c>
      <c r="C994" s="115" t="s">
        <v>136</v>
      </c>
      <c r="D994" s="122">
        <v>3</v>
      </c>
      <c r="E994" s="125">
        <f>'BITÁCORA CALIDAD DE AGUA '!BA368</f>
        <v>0</v>
      </c>
      <c r="F994" s="125">
        <f>'BITÁCORA CALIDAD DE AGUA '!BD368</f>
        <v>0</v>
      </c>
      <c r="G994" s="125">
        <f>'BITÁCORA CALIDAD DE AGUA '!BG368</f>
        <v>0</v>
      </c>
      <c r="H994" s="125">
        <f>'BITÁCORA CALIDAD DE AGUA '!BJ368</f>
        <v>0</v>
      </c>
      <c r="I994" s="125">
        <f>'BITÁCORA CALIDAD DE AGUA '!BM368</f>
        <v>0</v>
      </c>
      <c r="J994" s="125">
        <f>'BITÁCORA CALIDAD DE AGUA '!BP368</f>
        <v>0</v>
      </c>
      <c r="K994" s="125">
        <f>'BITÁCORA CALIDAD DE AGUA '!BE1674</f>
        <v>0</v>
      </c>
      <c r="L994" s="125">
        <f>'BITÁCORA CALIDAD DE AGUA '!BV368</f>
        <v>0</v>
      </c>
      <c r="M994" s="125">
        <f>'BITÁCORA CALIDAD DE AGUA '!BY368</f>
        <v>0</v>
      </c>
      <c r="N994" s="125">
        <f>'BITÁCORA CALIDAD DE AGUA '!CB368</f>
        <v>0</v>
      </c>
      <c r="O994" s="125">
        <f>'BITÁCORA CALIDAD DE AGUA '!CE368</f>
        <v>0</v>
      </c>
      <c r="P994" s="116">
        <f>'BITÁCORA CALIDAD DE AGUA '!CH368</f>
        <v>0</v>
      </c>
      <c r="Q994" s="116">
        <f>'BITÁCORA CALIDAD DE AGUA '!CK368</f>
        <v>0</v>
      </c>
      <c r="R994" s="116">
        <f>'BITÁCORA CALIDAD DE AGUA '!CN368</f>
        <v>0</v>
      </c>
      <c r="S994" s="116">
        <f>'BITÁCORA CALIDAD DE AGUA '!CQ368</f>
        <v>0</v>
      </c>
      <c r="T994" s="143"/>
      <c r="U994" s="143"/>
      <c r="V994" s="143"/>
      <c r="W994" s="116">
        <f>INDEX('Tabla datos 1'!E994:V994,MATCH(DASHBOARD!$B$96,'Tabla datos 1'!$E$1:$V$1,0))</f>
        <v>0</v>
      </c>
      <c r="X994" s="116">
        <f>INDEX('Tabla datos 1'!E994:V994,MATCH(DASHBOARD!$B$275,'Tabla datos 1'!$E$1:$V$1,0))</f>
        <v>0</v>
      </c>
      <c r="Y994" s="42"/>
      <c r="Z994" s="42"/>
      <c r="AA994" s="42"/>
      <c r="AB994" s="42"/>
      <c r="AC994" s="42"/>
      <c r="AD994" s="42"/>
      <c r="AE994" s="42"/>
      <c r="AF994" s="42"/>
      <c r="AG994" s="42"/>
      <c r="AH994" s="42"/>
      <c r="AI994" s="42"/>
    </row>
    <row r="995" spans="1:35" s="119" customFormat="1" ht="12.2" customHeight="1" x14ac:dyDescent="0.25">
      <c r="A995" s="82">
        <v>994</v>
      </c>
      <c r="B995" s="121">
        <f t="shared" si="15"/>
        <v>46128</v>
      </c>
      <c r="C995" s="115" t="s">
        <v>137</v>
      </c>
      <c r="D995" s="122">
        <v>3</v>
      </c>
      <c r="E995" s="125">
        <f>'BITÁCORA CALIDAD DE AGUA '!BA369</f>
        <v>0</v>
      </c>
      <c r="F995" s="125">
        <f>'BITÁCORA CALIDAD DE AGUA '!BD369</f>
        <v>0</v>
      </c>
      <c r="G995" s="125">
        <f>'BITÁCORA CALIDAD DE AGUA '!BG369</f>
        <v>0</v>
      </c>
      <c r="H995" s="125">
        <f>'BITÁCORA CALIDAD DE AGUA '!BJ369</f>
        <v>0</v>
      </c>
      <c r="I995" s="125">
        <f>'BITÁCORA CALIDAD DE AGUA '!BM369</f>
        <v>0</v>
      </c>
      <c r="J995" s="125">
        <f>'BITÁCORA CALIDAD DE AGUA '!BP369</f>
        <v>0</v>
      </c>
      <c r="K995" s="125">
        <f>'BITÁCORA CALIDAD DE AGUA '!BE1675</f>
        <v>0</v>
      </c>
      <c r="L995" s="125">
        <f>'BITÁCORA CALIDAD DE AGUA '!BV369</f>
        <v>0</v>
      </c>
      <c r="M995" s="125">
        <f>'BITÁCORA CALIDAD DE AGUA '!BY369</f>
        <v>0</v>
      </c>
      <c r="N995" s="125">
        <f>'BITÁCORA CALIDAD DE AGUA '!CB369</f>
        <v>0</v>
      </c>
      <c r="O995" s="125">
        <f>'BITÁCORA CALIDAD DE AGUA '!CE369</f>
        <v>0</v>
      </c>
      <c r="P995" s="116">
        <f>'BITÁCORA CALIDAD DE AGUA '!CH369</f>
        <v>0</v>
      </c>
      <c r="Q995" s="116">
        <f>'BITÁCORA CALIDAD DE AGUA '!CK369</f>
        <v>0</v>
      </c>
      <c r="R995" s="116">
        <f>'BITÁCORA CALIDAD DE AGUA '!CN369</f>
        <v>0</v>
      </c>
      <c r="S995" s="116">
        <f>'BITÁCORA CALIDAD DE AGUA '!CQ369</f>
        <v>0</v>
      </c>
      <c r="T995" s="143"/>
      <c r="U995" s="143"/>
      <c r="V995" s="143"/>
      <c r="W995" s="116">
        <f>INDEX('Tabla datos 1'!E995:V995,MATCH(DASHBOARD!$B$96,'Tabla datos 1'!$E$1:$V$1,0))</f>
        <v>0</v>
      </c>
      <c r="X995" s="116">
        <f>INDEX('Tabla datos 1'!E995:V995,MATCH(DASHBOARD!$B$275,'Tabla datos 1'!$E$1:$V$1,0))</f>
        <v>0</v>
      </c>
      <c r="Y995" s="42"/>
      <c r="Z995" s="42"/>
      <c r="AA995" s="42"/>
      <c r="AB995" s="42"/>
      <c r="AC995" s="42"/>
      <c r="AD995" s="42"/>
      <c r="AE995" s="42"/>
      <c r="AF995" s="42"/>
      <c r="AG995" s="42"/>
      <c r="AH995" s="42"/>
      <c r="AI995" s="42"/>
    </row>
    <row r="996" spans="1:35" s="119" customFormat="1" ht="12.2" customHeight="1" x14ac:dyDescent="0.25">
      <c r="A996" s="82">
        <v>995</v>
      </c>
      <c r="B996" s="121">
        <f t="shared" si="15"/>
        <v>46128</v>
      </c>
      <c r="C996" s="115" t="s">
        <v>138</v>
      </c>
      <c r="D996" s="122">
        <v>3</v>
      </c>
      <c r="E996" s="125">
        <f>'BITÁCORA CALIDAD DE AGUA '!BA370</f>
        <v>0</v>
      </c>
      <c r="F996" s="125">
        <f>'BITÁCORA CALIDAD DE AGUA '!BD370</f>
        <v>0</v>
      </c>
      <c r="G996" s="125">
        <f>'BITÁCORA CALIDAD DE AGUA '!BG370</f>
        <v>0</v>
      </c>
      <c r="H996" s="125">
        <f>'BITÁCORA CALIDAD DE AGUA '!BJ370</f>
        <v>0</v>
      </c>
      <c r="I996" s="125">
        <f>'BITÁCORA CALIDAD DE AGUA '!BM370</f>
        <v>0</v>
      </c>
      <c r="J996" s="125">
        <f>'BITÁCORA CALIDAD DE AGUA '!BP370</f>
        <v>0</v>
      </c>
      <c r="K996" s="125">
        <f>'BITÁCORA CALIDAD DE AGUA '!BE1676</f>
        <v>0</v>
      </c>
      <c r="L996" s="125">
        <f>'BITÁCORA CALIDAD DE AGUA '!BV370</f>
        <v>0</v>
      </c>
      <c r="M996" s="125">
        <f>'BITÁCORA CALIDAD DE AGUA '!BY370</f>
        <v>0</v>
      </c>
      <c r="N996" s="125">
        <f>'BITÁCORA CALIDAD DE AGUA '!CB370</f>
        <v>0</v>
      </c>
      <c r="O996" s="125">
        <f>'BITÁCORA CALIDAD DE AGUA '!CE370</f>
        <v>0</v>
      </c>
      <c r="P996" s="116">
        <f>'BITÁCORA CALIDAD DE AGUA '!CH370</f>
        <v>0</v>
      </c>
      <c r="Q996" s="116">
        <f>'BITÁCORA CALIDAD DE AGUA '!CK370</f>
        <v>0</v>
      </c>
      <c r="R996" s="116">
        <f>'BITÁCORA CALIDAD DE AGUA '!CN370</f>
        <v>0</v>
      </c>
      <c r="S996" s="116">
        <f>'BITÁCORA CALIDAD DE AGUA '!CQ370</f>
        <v>0</v>
      </c>
      <c r="T996" s="143"/>
      <c r="U996" s="143"/>
      <c r="V996" s="143"/>
      <c r="W996" s="116">
        <f>INDEX('Tabla datos 1'!E996:V996,MATCH(DASHBOARD!$B$96,'Tabla datos 1'!$E$1:$V$1,0))</f>
        <v>0</v>
      </c>
      <c r="X996" s="116">
        <f>INDEX('Tabla datos 1'!E996:V996,MATCH(DASHBOARD!$B$275,'Tabla datos 1'!$E$1:$V$1,0))</f>
        <v>0</v>
      </c>
      <c r="Y996" s="42"/>
      <c r="Z996" s="42"/>
      <c r="AA996" s="42"/>
      <c r="AB996" s="42"/>
      <c r="AC996" s="42"/>
      <c r="AD996" s="42"/>
      <c r="AE996" s="42"/>
      <c r="AF996" s="42"/>
      <c r="AG996" s="42"/>
      <c r="AH996" s="42"/>
      <c r="AI996" s="42"/>
    </row>
    <row r="997" spans="1:35" s="119" customFormat="1" ht="12.2" customHeight="1" x14ac:dyDescent="0.25">
      <c r="A997" s="82">
        <v>996</v>
      </c>
      <c r="B997" s="121">
        <f t="shared" si="15"/>
        <v>46128</v>
      </c>
      <c r="C997" s="115" t="s">
        <v>139</v>
      </c>
      <c r="D997" s="122">
        <v>3</v>
      </c>
      <c r="E997" s="125">
        <f>'BITÁCORA CALIDAD DE AGUA '!BA371</f>
        <v>0</v>
      </c>
      <c r="F997" s="125">
        <f>'BITÁCORA CALIDAD DE AGUA '!BD371</f>
        <v>0</v>
      </c>
      <c r="G997" s="125">
        <f>'BITÁCORA CALIDAD DE AGUA '!BG371</f>
        <v>0</v>
      </c>
      <c r="H997" s="125">
        <f>'BITÁCORA CALIDAD DE AGUA '!BJ371</f>
        <v>0</v>
      </c>
      <c r="I997" s="125">
        <f>'BITÁCORA CALIDAD DE AGUA '!BM371</f>
        <v>0</v>
      </c>
      <c r="J997" s="125">
        <f>'BITÁCORA CALIDAD DE AGUA '!BP371</f>
        <v>0</v>
      </c>
      <c r="K997" s="125">
        <f>'BITÁCORA CALIDAD DE AGUA '!BE1677</f>
        <v>0</v>
      </c>
      <c r="L997" s="125">
        <f>'BITÁCORA CALIDAD DE AGUA '!BV371</f>
        <v>0</v>
      </c>
      <c r="M997" s="125">
        <f>'BITÁCORA CALIDAD DE AGUA '!BY371</f>
        <v>0</v>
      </c>
      <c r="N997" s="125">
        <f>'BITÁCORA CALIDAD DE AGUA '!CB371</f>
        <v>0</v>
      </c>
      <c r="O997" s="125">
        <f>'BITÁCORA CALIDAD DE AGUA '!CE371</f>
        <v>0</v>
      </c>
      <c r="P997" s="116">
        <f>'BITÁCORA CALIDAD DE AGUA '!CH371</f>
        <v>0</v>
      </c>
      <c r="Q997" s="116">
        <f>'BITÁCORA CALIDAD DE AGUA '!CK371</f>
        <v>0</v>
      </c>
      <c r="R997" s="116">
        <f>'BITÁCORA CALIDAD DE AGUA '!CN371</f>
        <v>0</v>
      </c>
      <c r="S997" s="116">
        <f>'BITÁCORA CALIDAD DE AGUA '!CQ371</f>
        <v>0</v>
      </c>
      <c r="T997" s="143"/>
      <c r="U997" s="143"/>
      <c r="V997" s="143"/>
      <c r="W997" s="116">
        <f>INDEX('Tabla datos 1'!E997:V997,MATCH(DASHBOARD!$B$96,'Tabla datos 1'!$E$1:$V$1,0))</f>
        <v>0</v>
      </c>
      <c r="X997" s="116">
        <f>INDEX('Tabla datos 1'!E997:V997,MATCH(DASHBOARD!$B$275,'Tabla datos 1'!$E$1:$V$1,0))</f>
        <v>0</v>
      </c>
      <c r="Y997" s="42"/>
      <c r="Z997" s="42"/>
      <c r="AA997" s="42"/>
      <c r="AB997" s="42"/>
      <c r="AC997" s="42"/>
      <c r="AD997" s="42"/>
      <c r="AE997" s="42"/>
      <c r="AF997" s="42"/>
      <c r="AG997" s="42"/>
      <c r="AH997" s="42"/>
      <c r="AI997" s="42"/>
    </row>
    <row r="998" spans="1:35" s="119" customFormat="1" ht="12.2" customHeight="1" x14ac:dyDescent="0.25">
      <c r="A998" s="82">
        <v>997</v>
      </c>
      <c r="B998" s="121">
        <f t="shared" si="15"/>
        <v>46128</v>
      </c>
      <c r="C998" s="115" t="s">
        <v>140</v>
      </c>
      <c r="D998" s="122">
        <v>3</v>
      </c>
      <c r="E998" s="125">
        <f>'BITÁCORA CALIDAD DE AGUA '!BA372</f>
        <v>0</v>
      </c>
      <c r="F998" s="125">
        <f>'BITÁCORA CALIDAD DE AGUA '!BD372</f>
        <v>0</v>
      </c>
      <c r="G998" s="125">
        <f>'BITÁCORA CALIDAD DE AGUA '!BG372</f>
        <v>0</v>
      </c>
      <c r="H998" s="125">
        <f>'BITÁCORA CALIDAD DE AGUA '!BJ372</f>
        <v>0</v>
      </c>
      <c r="I998" s="125">
        <f>'BITÁCORA CALIDAD DE AGUA '!BM372</f>
        <v>0</v>
      </c>
      <c r="J998" s="125">
        <f>'BITÁCORA CALIDAD DE AGUA '!BP372</f>
        <v>0</v>
      </c>
      <c r="K998" s="125">
        <f>'BITÁCORA CALIDAD DE AGUA '!BE1678</f>
        <v>0</v>
      </c>
      <c r="L998" s="125">
        <f>'BITÁCORA CALIDAD DE AGUA '!BV372</f>
        <v>0</v>
      </c>
      <c r="M998" s="125">
        <f>'BITÁCORA CALIDAD DE AGUA '!BY372</f>
        <v>0</v>
      </c>
      <c r="N998" s="125">
        <f>'BITÁCORA CALIDAD DE AGUA '!CB372</f>
        <v>0</v>
      </c>
      <c r="O998" s="125">
        <f>'BITÁCORA CALIDAD DE AGUA '!CE372</f>
        <v>0</v>
      </c>
      <c r="P998" s="116">
        <f>'BITÁCORA CALIDAD DE AGUA '!CH372</f>
        <v>0</v>
      </c>
      <c r="Q998" s="116">
        <f>'BITÁCORA CALIDAD DE AGUA '!CK372</f>
        <v>0</v>
      </c>
      <c r="R998" s="116">
        <f>'BITÁCORA CALIDAD DE AGUA '!CN372</f>
        <v>0</v>
      </c>
      <c r="S998" s="116">
        <f>'BITÁCORA CALIDAD DE AGUA '!CQ372</f>
        <v>0</v>
      </c>
      <c r="T998" s="143"/>
      <c r="U998" s="143"/>
      <c r="V998" s="143"/>
      <c r="W998" s="116">
        <f>INDEX('Tabla datos 1'!E998:V998,MATCH(DASHBOARD!$B$96,'Tabla datos 1'!$E$1:$V$1,0))</f>
        <v>0</v>
      </c>
      <c r="X998" s="116">
        <f>INDEX('Tabla datos 1'!E998:V998,MATCH(DASHBOARD!$B$275,'Tabla datos 1'!$E$1:$V$1,0))</f>
        <v>0</v>
      </c>
      <c r="Y998" s="42"/>
      <c r="Z998" s="42"/>
      <c r="AA998" s="42"/>
      <c r="AB998" s="42"/>
      <c r="AC998" s="42"/>
      <c r="AD998" s="42"/>
      <c r="AE998" s="42"/>
      <c r="AF998" s="42"/>
      <c r="AG998" s="42"/>
      <c r="AH998" s="42"/>
      <c r="AI998" s="42"/>
    </row>
    <row r="999" spans="1:35" s="119" customFormat="1" ht="12.2" customHeight="1" x14ac:dyDescent="0.25">
      <c r="A999" s="82">
        <v>998</v>
      </c>
      <c r="B999" s="121">
        <f t="shared" si="15"/>
        <v>46128</v>
      </c>
      <c r="C999" s="115" t="s">
        <v>141</v>
      </c>
      <c r="D999" s="122">
        <v>3</v>
      </c>
      <c r="E999" s="125">
        <f>'BITÁCORA CALIDAD DE AGUA '!BA373</f>
        <v>0</v>
      </c>
      <c r="F999" s="125">
        <f>'BITÁCORA CALIDAD DE AGUA '!BD373</f>
        <v>0</v>
      </c>
      <c r="G999" s="125">
        <f>'BITÁCORA CALIDAD DE AGUA '!BG373</f>
        <v>0</v>
      </c>
      <c r="H999" s="125">
        <f>'BITÁCORA CALIDAD DE AGUA '!BJ373</f>
        <v>0</v>
      </c>
      <c r="I999" s="125">
        <f>'BITÁCORA CALIDAD DE AGUA '!BM373</f>
        <v>0</v>
      </c>
      <c r="J999" s="125">
        <f>'BITÁCORA CALIDAD DE AGUA '!BP373</f>
        <v>0</v>
      </c>
      <c r="K999" s="125">
        <f>'BITÁCORA CALIDAD DE AGUA '!BE1679</f>
        <v>0</v>
      </c>
      <c r="L999" s="125">
        <f>'BITÁCORA CALIDAD DE AGUA '!BV373</f>
        <v>0</v>
      </c>
      <c r="M999" s="125">
        <f>'BITÁCORA CALIDAD DE AGUA '!BY373</f>
        <v>0</v>
      </c>
      <c r="N999" s="125">
        <f>'BITÁCORA CALIDAD DE AGUA '!CB373</f>
        <v>0</v>
      </c>
      <c r="O999" s="125">
        <f>'BITÁCORA CALIDAD DE AGUA '!CE373</f>
        <v>0</v>
      </c>
      <c r="P999" s="116">
        <f>'BITÁCORA CALIDAD DE AGUA '!CH373</f>
        <v>0</v>
      </c>
      <c r="Q999" s="116">
        <f>'BITÁCORA CALIDAD DE AGUA '!CK373</f>
        <v>0</v>
      </c>
      <c r="R999" s="116">
        <f>'BITÁCORA CALIDAD DE AGUA '!CN373</f>
        <v>0</v>
      </c>
      <c r="S999" s="116">
        <f>'BITÁCORA CALIDAD DE AGUA '!CQ373</f>
        <v>0</v>
      </c>
      <c r="T999" s="143"/>
      <c r="U999" s="143"/>
      <c r="V999" s="143"/>
      <c r="W999" s="116">
        <f>INDEX('Tabla datos 1'!E999:V999,MATCH(DASHBOARD!$B$96,'Tabla datos 1'!$E$1:$V$1,0))</f>
        <v>0</v>
      </c>
      <c r="X999" s="116">
        <f>INDEX('Tabla datos 1'!E999:V999,MATCH(DASHBOARD!$B$275,'Tabla datos 1'!$E$1:$V$1,0))</f>
        <v>0</v>
      </c>
      <c r="Y999" s="42"/>
      <c r="Z999" s="42"/>
      <c r="AA999" s="42"/>
      <c r="AB999" s="42"/>
      <c r="AC999" s="42"/>
      <c r="AD999" s="42"/>
      <c r="AE999" s="42"/>
      <c r="AF999" s="42"/>
      <c r="AG999" s="42"/>
      <c r="AH999" s="42"/>
      <c r="AI999" s="42"/>
    </row>
    <row r="1000" spans="1:35" s="119" customFormat="1" ht="12.2" customHeight="1" x14ac:dyDescent="0.25">
      <c r="A1000" s="82">
        <v>999</v>
      </c>
      <c r="B1000" s="121">
        <f t="shared" si="15"/>
        <v>46128</v>
      </c>
      <c r="C1000" s="115" t="s">
        <v>142</v>
      </c>
      <c r="D1000" s="122">
        <v>3</v>
      </c>
      <c r="E1000" s="125">
        <f>'BITÁCORA CALIDAD DE AGUA '!BA374</f>
        <v>0</v>
      </c>
      <c r="F1000" s="125">
        <f>'BITÁCORA CALIDAD DE AGUA '!BD374</f>
        <v>0</v>
      </c>
      <c r="G1000" s="125">
        <f>'BITÁCORA CALIDAD DE AGUA '!BG374</f>
        <v>0</v>
      </c>
      <c r="H1000" s="125">
        <f>'BITÁCORA CALIDAD DE AGUA '!BJ374</f>
        <v>0</v>
      </c>
      <c r="I1000" s="125">
        <f>'BITÁCORA CALIDAD DE AGUA '!BM374</f>
        <v>0</v>
      </c>
      <c r="J1000" s="125">
        <f>'BITÁCORA CALIDAD DE AGUA '!BP374</f>
        <v>0</v>
      </c>
      <c r="K1000" s="125">
        <f>'BITÁCORA CALIDAD DE AGUA '!BE1680</f>
        <v>0</v>
      </c>
      <c r="L1000" s="125">
        <f>'BITÁCORA CALIDAD DE AGUA '!BV374</f>
        <v>0</v>
      </c>
      <c r="M1000" s="125">
        <f>'BITÁCORA CALIDAD DE AGUA '!BY374</f>
        <v>0</v>
      </c>
      <c r="N1000" s="125">
        <f>'BITÁCORA CALIDAD DE AGUA '!CB374</f>
        <v>0</v>
      </c>
      <c r="O1000" s="125">
        <f>'BITÁCORA CALIDAD DE AGUA '!CE374</f>
        <v>0</v>
      </c>
      <c r="P1000" s="116">
        <f>'BITÁCORA CALIDAD DE AGUA '!CH374</f>
        <v>0</v>
      </c>
      <c r="Q1000" s="116">
        <f>'BITÁCORA CALIDAD DE AGUA '!CK374</f>
        <v>0</v>
      </c>
      <c r="R1000" s="116">
        <f>'BITÁCORA CALIDAD DE AGUA '!CN374</f>
        <v>0</v>
      </c>
      <c r="S1000" s="116">
        <f>'BITÁCORA CALIDAD DE AGUA '!CQ374</f>
        <v>0</v>
      </c>
      <c r="T1000" s="143"/>
      <c r="U1000" s="143"/>
      <c r="V1000" s="143"/>
      <c r="W1000" s="116">
        <f>INDEX('Tabla datos 1'!E1000:V1000,MATCH(DASHBOARD!$B$96,'Tabla datos 1'!$E$1:$V$1,0))</f>
        <v>0</v>
      </c>
      <c r="X1000" s="116">
        <f>INDEX('Tabla datos 1'!E1000:V1000,MATCH(DASHBOARD!$B$275,'Tabla datos 1'!$E$1:$V$1,0))</f>
        <v>0</v>
      </c>
      <c r="Y1000" s="42"/>
      <c r="Z1000" s="42"/>
      <c r="AA1000" s="42"/>
      <c r="AB1000" s="42"/>
      <c r="AC1000" s="42"/>
      <c r="AD1000" s="42"/>
      <c r="AE1000" s="42"/>
      <c r="AF1000" s="42"/>
      <c r="AG1000" s="42"/>
      <c r="AH1000" s="42"/>
      <c r="AI1000" s="42"/>
    </row>
    <row r="1001" spans="1:35" s="119" customFormat="1" ht="12.2" customHeight="1" x14ac:dyDescent="0.25">
      <c r="A1001" s="82">
        <v>1000</v>
      </c>
      <c r="B1001" s="121">
        <f t="shared" si="15"/>
        <v>46128</v>
      </c>
      <c r="C1001" s="115" t="s">
        <v>143</v>
      </c>
      <c r="D1001" s="122">
        <v>3</v>
      </c>
      <c r="E1001" s="125">
        <f>'BITÁCORA CALIDAD DE AGUA '!BA375</f>
        <v>0</v>
      </c>
      <c r="F1001" s="125">
        <f>'BITÁCORA CALIDAD DE AGUA '!BD375</f>
        <v>0</v>
      </c>
      <c r="G1001" s="125">
        <f>'BITÁCORA CALIDAD DE AGUA '!BG375</f>
        <v>0</v>
      </c>
      <c r="H1001" s="125">
        <f>'BITÁCORA CALIDAD DE AGUA '!BJ375</f>
        <v>0</v>
      </c>
      <c r="I1001" s="125">
        <f>'BITÁCORA CALIDAD DE AGUA '!BM375</f>
        <v>0</v>
      </c>
      <c r="J1001" s="125">
        <f>'BITÁCORA CALIDAD DE AGUA '!BP375</f>
        <v>0</v>
      </c>
      <c r="K1001" s="125">
        <f>'BITÁCORA CALIDAD DE AGUA '!BE1681</f>
        <v>0</v>
      </c>
      <c r="L1001" s="125">
        <f>'BITÁCORA CALIDAD DE AGUA '!BV375</f>
        <v>0</v>
      </c>
      <c r="M1001" s="125">
        <f>'BITÁCORA CALIDAD DE AGUA '!BY375</f>
        <v>0</v>
      </c>
      <c r="N1001" s="125">
        <f>'BITÁCORA CALIDAD DE AGUA '!CB375</f>
        <v>0</v>
      </c>
      <c r="O1001" s="125">
        <f>'BITÁCORA CALIDAD DE AGUA '!CE375</f>
        <v>0</v>
      </c>
      <c r="P1001" s="116">
        <f>'BITÁCORA CALIDAD DE AGUA '!CH375</f>
        <v>0</v>
      </c>
      <c r="Q1001" s="116">
        <f>'BITÁCORA CALIDAD DE AGUA '!CK375</f>
        <v>0</v>
      </c>
      <c r="R1001" s="116">
        <f>'BITÁCORA CALIDAD DE AGUA '!CN375</f>
        <v>0</v>
      </c>
      <c r="S1001" s="116">
        <f>'BITÁCORA CALIDAD DE AGUA '!CQ375</f>
        <v>0</v>
      </c>
      <c r="T1001" s="143"/>
      <c r="U1001" s="143"/>
      <c r="V1001" s="143"/>
      <c r="W1001" s="116">
        <f>INDEX('Tabla datos 1'!E1001:V1001,MATCH(DASHBOARD!$B$96,'Tabla datos 1'!$E$1:$V$1,0))</f>
        <v>0</v>
      </c>
      <c r="X1001" s="116">
        <f>INDEX('Tabla datos 1'!E1001:V1001,MATCH(DASHBOARD!$B$275,'Tabla datos 1'!$E$1:$V$1,0))</f>
        <v>0</v>
      </c>
      <c r="Y1001" s="42"/>
      <c r="Z1001" s="42"/>
      <c r="AA1001" s="42"/>
      <c r="AB1001" s="42"/>
      <c r="AC1001" s="42"/>
      <c r="AD1001" s="42"/>
      <c r="AE1001" s="42"/>
      <c r="AF1001" s="42"/>
      <c r="AG1001" s="42"/>
      <c r="AH1001" s="42"/>
      <c r="AI1001" s="42"/>
    </row>
    <row r="1002" spans="1:35" s="119" customFormat="1" ht="12.2" customHeight="1" x14ac:dyDescent="0.25">
      <c r="A1002" s="82">
        <v>1001</v>
      </c>
      <c r="B1002" s="121">
        <f t="shared" si="15"/>
        <v>46128</v>
      </c>
      <c r="C1002" s="115" t="s">
        <v>144</v>
      </c>
      <c r="D1002" s="122">
        <v>3</v>
      </c>
      <c r="E1002" s="125">
        <f>'BITÁCORA CALIDAD DE AGUA '!BA376</f>
        <v>0</v>
      </c>
      <c r="F1002" s="125">
        <f>'BITÁCORA CALIDAD DE AGUA '!BD376</f>
        <v>0</v>
      </c>
      <c r="G1002" s="125">
        <f>'BITÁCORA CALIDAD DE AGUA '!BG376</f>
        <v>0</v>
      </c>
      <c r="H1002" s="125">
        <f>'BITÁCORA CALIDAD DE AGUA '!BJ376</f>
        <v>0</v>
      </c>
      <c r="I1002" s="125">
        <f>'BITÁCORA CALIDAD DE AGUA '!BM376</f>
        <v>0</v>
      </c>
      <c r="J1002" s="125">
        <f>'BITÁCORA CALIDAD DE AGUA '!BP376</f>
        <v>0</v>
      </c>
      <c r="K1002" s="125">
        <f>'BITÁCORA CALIDAD DE AGUA '!BE1682</f>
        <v>0</v>
      </c>
      <c r="L1002" s="125">
        <f>'BITÁCORA CALIDAD DE AGUA '!BV376</f>
        <v>0</v>
      </c>
      <c r="M1002" s="125">
        <f>'BITÁCORA CALIDAD DE AGUA '!BY376</f>
        <v>0</v>
      </c>
      <c r="N1002" s="125">
        <f>'BITÁCORA CALIDAD DE AGUA '!CB376</f>
        <v>0</v>
      </c>
      <c r="O1002" s="125">
        <f>'BITÁCORA CALIDAD DE AGUA '!CE376</f>
        <v>0</v>
      </c>
      <c r="P1002" s="116">
        <f>'BITÁCORA CALIDAD DE AGUA '!CH376</f>
        <v>0</v>
      </c>
      <c r="Q1002" s="116">
        <f>'BITÁCORA CALIDAD DE AGUA '!CK376</f>
        <v>0</v>
      </c>
      <c r="R1002" s="116">
        <f>'BITÁCORA CALIDAD DE AGUA '!CN376</f>
        <v>0</v>
      </c>
      <c r="S1002" s="116">
        <f>'BITÁCORA CALIDAD DE AGUA '!CQ376</f>
        <v>0</v>
      </c>
      <c r="T1002" s="143"/>
      <c r="U1002" s="143"/>
      <c r="V1002" s="143"/>
      <c r="W1002" s="116">
        <f>INDEX('Tabla datos 1'!E1002:V1002,MATCH(DASHBOARD!$B$96,'Tabla datos 1'!$E$1:$V$1,0))</f>
        <v>0</v>
      </c>
      <c r="X1002" s="116">
        <f>INDEX('Tabla datos 1'!E1002:V1002,MATCH(DASHBOARD!$B$275,'Tabla datos 1'!$E$1:$V$1,0))</f>
        <v>0</v>
      </c>
      <c r="Y1002" s="42"/>
      <c r="Z1002" s="42"/>
      <c r="AA1002" s="42"/>
      <c r="AB1002" s="42"/>
      <c r="AC1002" s="42"/>
      <c r="AD1002" s="42"/>
      <c r="AE1002" s="42"/>
      <c r="AF1002" s="42"/>
      <c r="AG1002" s="42"/>
      <c r="AH1002" s="42"/>
      <c r="AI1002" s="42"/>
    </row>
    <row r="1003" spans="1:35" s="119" customFormat="1" ht="12.2" customHeight="1" x14ac:dyDescent="0.25">
      <c r="A1003" s="82">
        <v>1002</v>
      </c>
      <c r="B1003" s="121">
        <f t="shared" si="15"/>
        <v>46128</v>
      </c>
      <c r="C1003" s="115" t="s">
        <v>145</v>
      </c>
      <c r="D1003" s="122">
        <v>3</v>
      </c>
      <c r="E1003" s="125">
        <f>'BITÁCORA CALIDAD DE AGUA '!BA377</f>
        <v>0</v>
      </c>
      <c r="F1003" s="125">
        <f>'BITÁCORA CALIDAD DE AGUA '!BD377</f>
        <v>0</v>
      </c>
      <c r="G1003" s="125">
        <f>'BITÁCORA CALIDAD DE AGUA '!BG377</f>
        <v>0</v>
      </c>
      <c r="H1003" s="125">
        <f>'BITÁCORA CALIDAD DE AGUA '!BJ377</f>
        <v>0</v>
      </c>
      <c r="I1003" s="125">
        <f>'BITÁCORA CALIDAD DE AGUA '!BM377</f>
        <v>0</v>
      </c>
      <c r="J1003" s="125">
        <f>'BITÁCORA CALIDAD DE AGUA '!BP377</f>
        <v>0</v>
      </c>
      <c r="K1003" s="125">
        <f>'BITÁCORA CALIDAD DE AGUA '!BE1683</f>
        <v>0</v>
      </c>
      <c r="L1003" s="125">
        <f>'BITÁCORA CALIDAD DE AGUA '!BV377</f>
        <v>0</v>
      </c>
      <c r="M1003" s="125">
        <f>'BITÁCORA CALIDAD DE AGUA '!BY377</f>
        <v>0</v>
      </c>
      <c r="N1003" s="125">
        <f>'BITÁCORA CALIDAD DE AGUA '!CB377</f>
        <v>0</v>
      </c>
      <c r="O1003" s="125">
        <f>'BITÁCORA CALIDAD DE AGUA '!CE377</f>
        <v>0</v>
      </c>
      <c r="P1003" s="116">
        <f>'BITÁCORA CALIDAD DE AGUA '!CH377</f>
        <v>0</v>
      </c>
      <c r="Q1003" s="116">
        <f>'BITÁCORA CALIDAD DE AGUA '!CK377</f>
        <v>0</v>
      </c>
      <c r="R1003" s="116">
        <f>'BITÁCORA CALIDAD DE AGUA '!CN377</f>
        <v>0</v>
      </c>
      <c r="S1003" s="116">
        <f>'BITÁCORA CALIDAD DE AGUA '!CQ377</f>
        <v>0</v>
      </c>
      <c r="T1003" s="143"/>
      <c r="U1003" s="143"/>
      <c r="V1003" s="143"/>
      <c r="W1003" s="116">
        <f>INDEX('Tabla datos 1'!E1003:V1003,MATCH(DASHBOARD!$B$96,'Tabla datos 1'!$E$1:$V$1,0))</f>
        <v>0</v>
      </c>
      <c r="X1003" s="116">
        <f>INDEX('Tabla datos 1'!E1003:V1003,MATCH(DASHBOARD!$B$275,'Tabla datos 1'!$E$1:$V$1,0))</f>
        <v>0</v>
      </c>
      <c r="Y1003" s="42"/>
      <c r="Z1003" s="42"/>
      <c r="AA1003" s="42"/>
      <c r="AB1003" s="42"/>
      <c r="AC1003" s="42"/>
      <c r="AD1003" s="42"/>
      <c r="AE1003" s="42"/>
      <c r="AF1003" s="42"/>
      <c r="AG1003" s="42"/>
      <c r="AH1003" s="42"/>
      <c r="AI1003" s="42"/>
    </row>
    <row r="1004" spans="1:35" s="119" customFormat="1" ht="12.2" customHeight="1" x14ac:dyDescent="0.25">
      <c r="A1004" s="82">
        <v>1003</v>
      </c>
      <c r="B1004" s="121">
        <f t="shared" si="15"/>
        <v>46128</v>
      </c>
      <c r="C1004" s="115" t="s">
        <v>146</v>
      </c>
      <c r="D1004" s="122">
        <v>3</v>
      </c>
      <c r="E1004" s="125">
        <f>'BITÁCORA CALIDAD DE AGUA '!BA378</f>
        <v>0</v>
      </c>
      <c r="F1004" s="125">
        <f>'BITÁCORA CALIDAD DE AGUA '!BD378</f>
        <v>0</v>
      </c>
      <c r="G1004" s="125">
        <f>'BITÁCORA CALIDAD DE AGUA '!BG378</f>
        <v>0</v>
      </c>
      <c r="H1004" s="125">
        <f>'BITÁCORA CALIDAD DE AGUA '!BJ378</f>
        <v>0</v>
      </c>
      <c r="I1004" s="125">
        <f>'BITÁCORA CALIDAD DE AGUA '!BM378</f>
        <v>0</v>
      </c>
      <c r="J1004" s="125">
        <f>'BITÁCORA CALIDAD DE AGUA '!BP378</f>
        <v>0</v>
      </c>
      <c r="K1004" s="125">
        <f>'BITÁCORA CALIDAD DE AGUA '!BE1684</f>
        <v>0</v>
      </c>
      <c r="L1004" s="125">
        <f>'BITÁCORA CALIDAD DE AGUA '!BV378</f>
        <v>0</v>
      </c>
      <c r="M1004" s="125">
        <f>'BITÁCORA CALIDAD DE AGUA '!BY378</f>
        <v>0</v>
      </c>
      <c r="N1004" s="125">
        <f>'BITÁCORA CALIDAD DE AGUA '!CB378</f>
        <v>0</v>
      </c>
      <c r="O1004" s="125">
        <f>'BITÁCORA CALIDAD DE AGUA '!CE378</f>
        <v>0</v>
      </c>
      <c r="P1004" s="116">
        <f>'BITÁCORA CALIDAD DE AGUA '!CH378</f>
        <v>0</v>
      </c>
      <c r="Q1004" s="116">
        <f>'BITÁCORA CALIDAD DE AGUA '!CK378</f>
        <v>0</v>
      </c>
      <c r="R1004" s="116">
        <f>'BITÁCORA CALIDAD DE AGUA '!CN378</f>
        <v>0</v>
      </c>
      <c r="S1004" s="116">
        <f>'BITÁCORA CALIDAD DE AGUA '!CQ378</f>
        <v>0</v>
      </c>
      <c r="T1004" s="143"/>
      <c r="U1004" s="143"/>
      <c r="V1004" s="143"/>
      <c r="W1004" s="116">
        <f>INDEX('Tabla datos 1'!E1004:V1004,MATCH(DASHBOARD!$B$96,'Tabla datos 1'!$E$1:$V$1,0))</f>
        <v>0</v>
      </c>
      <c r="X1004" s="116">
        <f>INDEX('Tabla datos 1'!E1004:V1004,MATCH(DASHBOARD!$B$275,'Tabla datos 1'!$E$1:$V$1,0))</f>
        <v>0</v>
      </c>
      <c r="Y1004" s="42"/>
      <c r="Z1004" s="42"/>
      <c r="AA1004" s="42"/>
      <c r="AB1004" s="42"/>
      <c r="AC1004" s="42"/>
      <c r="AD1004" s="42"/>
      <c r="AE1004" s="42"/>
      <c r="AF1004" s="42"/>
      <c r="AG1004" s="42"/>
      <c r="AH1004" s="42"/>
      <c r="AI1004" s="42"/>
    </row>
    <row r="1005" spans="1:35" s="119" customFormat="1" x14ac:dyDescent="0.25">
      <c r="A1005" s="82">
        <v>1004</v>
      </c>
      <c r="B1005" s="121">
        <f t="shared" si="15"/>
        <v>46128</v>
      </c>
      <c r="C1005" s="115" t="s">
        <v>147</v>
      </c>
      <c r="D1005" s="122">
        <v>3</v>
      </c>
      <c r="E1005" s="125">
        <f>'BITÁCORA CALIDAD DE AGUA '!BA379</f>
        <v>0</v>
      </c>
      <c r="F1005" s="125">
        <f>'BITÁCORA CALIDAD DE AGUA '!BD379</f>
        <v>0</v>
      </c>
      <c r="G1005" s="125">
        <f>'BITÁCORA CALIDAD DE AGUA '!BG379</f>
        <v>0</v>
      </c>
      <c r="H1005" s="125">
        <f>'BITÁCORA CALIDAD DE AGUA '!BJ379</f>
        <v>0</v>
      </c>
      <c r="I1005" s="125">
        <f>'BITÁCORA CALIDAD DE AGUA '!BM379</f>
        <v>0</v>
      </c>
      <c r="J1005" s="125">
        <f>'BITÁCORA CALIDAD DE AGUA '!BP379</f>
        <v>0</v>
      </c>
      <c r="K1005" s="125">
        <f>'BITÁCORA CALIDAD DE AGUA '!BE1685</f>
        <v>0</v>
      </c>
      <c r="L1005" s="125">
        <f>'BITÁCORA CALIDAD DE AGUA '!BV379</f>
        <v>0</v>
      </c>
      <c r="M1005" s="125">
        <f>'BITÁCORA CALIDAD DE AGUA '!BY379</f>
        <v>0</v>
      </c>
      <c r="N1005" s="125">
        <f>'BITÁCORA CALIDAD DE AGUA '!CB379</f>
        <v>0</v>
      </c>
      <c r="O1005" s="125">
        <f>'BITÁCORA CALIDAD DE AGUA '!CE379</f>
        <v>0</v>
      </c>
      <c r="P1005" s="116">
        <f>'BITÁCORA CALIDAD DE AGUA '!CH379</f>
        <v>0</v>
      </c>
      <c r="Q1005" s="116">
        <f>'BITÁCORA CALIDAD DE AGUA '!CK379</f>
        <v>0</v>
      </c>
      <c r="R1005" s="116">
        <f>'BITÁCORA CALIDAD DE AGUA '!CN379</f>
        <v>0</v>
      </c>
      <c r="S1005" s="116">
        <f>'BITÁCORA CALIDAD DE AGUA '!CQ379</f>
        <v>0</v>
      </c>
      <c r="T1005" s="143"/>
      <c r="U1005" s="143"/>
      <c r="V1005" s="143"/>
      <c r="W1005" s="116">
        <f>INDEX('Tabla datos 1'!E1005:V1005,MATCH(DASHBOARD!$B$96,'Tabla datos 1'!$E$1:$V$1,0))</f>
        <v>0</v>
      </c>
      <c r="X1005" s="116">
        <f>INDEX('Tabla datos 1'!E1005:V1005,MATCH(DASHBOARD!$B$275,'Tabla datos 1'!$E$1:$V$1,0))</f>
        <v>0</v>
      </c>
      <c r="Y1005" s="42"/>
      <c r="Z1005" s="42"/>
      <c r="AA1005" s="42"/>
      <c r="AB1005" s="42"/>
      <c r="AC1005" s="42"/>
      <c r="AD1005" s="42"/>
      <c r="AE1005" s="42"/>
      <c r="AF1005" s="42"/>
      <c r="AG1005" s="42"/>
      <c r="AH1005" s="42"/>
      <c r="AI1005" s="42"/>
    </row>
    <row r="1006" spans="1:35" s="119" customFormat="1" x14ac:dyDescent="0.25">
      <c r="A1006" s="82">
        <v>1005</v>
      </c>
      <c r="B1006" s="121">
        <f t="shared" si="15"/>
        <v>46128</v>
      </c>
      <c r="C1006" s="115" t="s">
        <v>148</v>
      </c>
      <c r="D1006" s="122">
        <v>3</v>
      </c>
      <c r="E1006" s="125">
        <f>'BITÁCORA CALIDAD DE AGUA '!BA380</f>
        <v>0</v>
      </c>
      <c r="F1006" s="125">
        <f>'BITÁCORA CALIDAD DE AGUA '!BD380</f>
        <v>0</v>
      </c>
      <c r="G1006" s="125">
        <f>'BITÁCORA CALIDAD DE AGUA '!BG380</f>
        <v>0</v>
      </c>
      <c r="H1006" s="125">
        <f>'BITÁCORA CALIDAD DE AGUA '!BJ380</f>
        <v>0</v>
      </c>
      <c r="I1006" s="125">
        <f>'BITÁCORA CALIDAD DE AGUA '!BM380</f>
        <v>0</v>
      </c>
      <c r="J1006" s="125">
        <f>'BITÁCORA CALIDAD DE AGUA '!BP380</f>
        <v>0</v>
      </c>
      <c r="K1006" s="125">
        <f>'BITÁCORA CALIDAD DE AGUA '!BE1686</f>
        <v>0</v>
      </c>
      <c r="L1006" s="125">
        <f>'BITÁCORA CALIDAD DE AGUA '!BV380</f>
        <v>0</v>
      </c>
      <c r="M1006" s="125">
        <f>'BITÁCORA CALIDAD DE AGUA '!BY380</f>
        <v>0</v>
      </c>
      <c r="N1006" s="125">
        <f>'BITÁCORA CALIDAD DE AGUA '!CB380</f>
        <v>0</v>
      </c>
      <c r="O1006" s="125">
        <f>'BITÁCORA CALIDAD DE AGUA '!CE380</f>
        <v>0</v>
      </c>
      <c r="P1006" s="116">
        <f>'BITÁCORA CALIDAD DE AGUA '!CH380</f>
        <v>0</v>
      </c>
      <c r="Q1006" s="116">
        <f>'BITÁCORA CALIDAD DE AGUA '!CK380</f>
        <v>0</v>
      </c>
      <c r="R1006" s="116">
        <f>'BITÁCORA CALIDAD DE AGUA '!CN380</f>
        <v>0</v>
      </c>
      <c r="S1006" s="116">
        <f>'BITÁCORA CALIDAD DE AGUA '!CQ380</f>
        <v>0</v>
      </c>
      <c r="T1006" s="143"/>
      <c r="U1006" s="143"/>
      <c r="V1006" s="143"/>
      <c r="W1006" s="116">
        <f>INDEX('Tabla datos 1'!E1006:V1006,MATCH(DASHBOARD!$B$96,'Tabla datos 1'!$E$1:$V$1,0))</f>
        <v>0</v>
      </c>
      <c r="X1006" s="116">
        <f>INDEX('Tabla datos 1'!E1006:V1006,MATCH(DASHBOARD!$B$275,'Tabla datos 1'!$E$1:$V$1,0))</f>
        <v>0</v>
      </c>
      <c r="Y1006" s="42"/>
      <c r="Z1006" s="42"/>
      <c r="AA1006" s="42"/>
      <c r="AB1006" s="42"/>
      <c r="AC1006" s="42"/>
      <c r="AD1006" s="42"/>
      <c r="AE1006" s="42"/>
      <c r="AF1006" s="42"/>
      <c r="AG1006" s="42"/>
      <c r="AH1006" s="42"/>
      <c r="AI1006" s="42"/>
    </row>
    <row r="1007" spans="1:35" s="119" customFormat="1" x14ac:dyDescent="0.25">
      <c r="A1007" s="82">
        <v>1006</v>
      </c>
      <c r="B1007" s="121">
        <f t="shared" si="15"/>
        <v>46128</v>
      </c>
      <c r="C1007" s="115" t="s">
        <v>149</v>
      </c>
      <c r="D1007" s="122">
        <v>3</v>
      </c>
      <c r="E1007" s="125">
        <f>'BITÁCORA CALIDAD DE AGUA '!BA381</f>
        <v>11320</v>
      </c>
      <c r="F1007" s="125">
        <f>'BITÁCORA CALIDAD DE AGUA '!BD381</f>
        <v>5760</v>
      </c>
      <c r="G1007" s="125">
        <f>'BITÁCORA CALIDAD DE AGUA '!BG381</f>
        <v>5910</v>
      </c>
      <c r="H1007" s="125">
        <f>'BITÁCORA CALIDAD DE AGUA '!BJ381</f>
        <v>0</v>
      </c>
      <c r="I1007" s="125">
        <f>'BITÁCORA CALIDAD DE AGUA '!BM381</f>
        <v>0</v>
      </c>
      <c r="J1007" s="125">
        <f>'BITÁCORA CALIDAD DE AGUA '!BP381</f>
        <v>0</v>
      </c>
      <c r="K1007" s="125">
        <f>'BITÁCORA CALIDAD DE AGUA '!BE1687</f>
        <v>0</v>
      </c>
      <c r="L1007" s="125">
        <f>'BITÁCORA CALIDAD DE AGUA '!BV381</f>
        <v>4970</v>
      </c>
      <c r="M1007" s="125">
        <f>'BITÁCORA CALIDAD DE AGUA '!BY381</f>
        <v>5130</v>
      </c>
      <c r="N1007" s="125">
        <f>'BITÁCORA CALIDAD DE AGUA '!CB381</f>
        <v>12400</v>
      </c>
      <c r="O1007" s="125">
        <f>'BITÁCORA CALIDAD DE AGUA '!CE381</f>
        <v>0</v>
      </c>
      <c r="P1007" s="116">
        <f>'BITÁCORA CALIDAD DE AGUA '!CH381</f>
        <v>0</v>
      </c>
      <c r="Q1007" s="116">
        <f>'BITÁCORA CALIDAD DE AGUA '!CK381</f>
        <v>0</v>
      </c>
      <c r="R1007" s="116">
        <f>'BITÁCORA CALIDAD DE AGUA '!CN381</f>
        <v>0</v>
      </c>
      <c r="S1007" s="116">
        <f>'BITÁCORA CALIDAD DE AGUA '!CQ381</f>
        <v>0</v>
      </c>
      <c r="T1007" s="143"/>
      <c r="U1007" s="143"/>
      <c r="V1007" s="143"/>
      <c r="W1007" s="116">
        <f>INDEX('Tabla datos 1'!E1007:V1007,MATCH(DASHBOARD!$B$96,'Tabla datos 1'!$E$1:$V$1,0))</f>
        <v>5910</v>
      </c>
      <c r="X1007" s="116">
        <f>INDEX('Tabla datos 1'!E1007:V1007,MATCH(DASHBOARD!$B$275,'Tabla datos 1'!$E$1:$V$1,0))</f>
        <v>5910</v>
      </c>
      <c r="Y1007" s="42"/>
      <c r="Z1007" s="42"/>
      <c r="AA1007" s="42"/>
      <c r="AB1007" s="42"/>
      <c r="AC1007" s="42"/>
      <c r="AD1007" s="42"/>
      <c r="AE1007" s="42"/>
      <c r="AF1007" s="42"/>
      <c r="AG1007" s="42"/>
      <c r="AH1007" s="42"/>
      <c r="AI1007" s="42"/>
    </row>
    <row r="1008" spans="1:35" s="119" customFormat="1" x14ac:dyDescent="0.25">
      <c r="A1008" s="82">
        <v>1007</v>
      </c>
      <c r="B1008" s="121">
        <f t="shared" si="15"/>
        <v>46128</v>
      </c>
      <c r="C1008" s="115" t="s">
        <v>150</v>
      </c>
      <c r="D1008" s="122">
        <v>3</v>
      </c>
      <c r="E1008" s="125">
        <f>'BITÁCORA CALIDAD DE AGUA '!BA382</f>
        <v>7130</v>
      </c>
      <c r="F1008" s="125">
        <f>'BITÁCORA CALIDAD DE AGUA '!BD382</f>
        <v>8890</v>
      </c>
      <c r="G1008" s="125">
        <f>'BITÁCORA CALIDAD DE AGUA '!BG382</f>
        <v>1234</v>
      </c>
      <c r="H1008" s="125">
        <f>'BITÁCORA CALIDAD DE AGUA '!BJ382</f>
        <v>0</v>
      </c>
      <c r="I1008" s="125">
        <f>'BITÁCORA CALIDAD DE AGUA '!BM382</f>
        <v>0</v>
      </c>
      <c r="J1008" s="125">
        <f>'BITÁCORA CALIDAD DE AGUA '!BP382</f>
        <v>0</v>
      </c>
      <c r="K1008" s="125">
        <f>'BITÁCORA CALIDAD DE AGUA '!BE1688</f>
        <v>0</v>
      </c>
      <c r="L1008" s="125">
        <f>'BITÁCORA CALIDAD DE AGUA '!BV382</f>
        <v>731</v>
      </c>
      <c r="M1008" s="125">
        <f>'BITÁCORA CALIDAD DE AGUA '!BY382</f>
        <v>796</v>
      </c>
      <c r="N1008" s="125">
        <f>'BITÁCORA CALIDAD DE AGUA '!CB382</f>
        <v>2394</v>
      </c>
      <c r="O1008" s="125">
        <f>'BITÁCORA CALIDAD DE AGUA '!CE382</f>
        <v>0</v>
      </c>
      <c r="P1008" s="116">
        <f>'BITÁCORA CALIDAD DE AGUA '!CH382</f>
        <v>0</v>
      </c>
      <c r="Q1008" s="116">
        <f>'BITÁCORA CALIDAD DE AGUA '!CK382</f>
        <v>0</v>
      </c>
      <c r="R1008" s="116">
        <f>'BITÁCORA CALIDAD DE AGUA '!CN382</f>
        <v>0</v>
      </c>
      <c r="S1008" s="116">
        <f>'BITÁCORA CALIDAD DE AGUA '!CQ382</f>
        <v>0</v>
      </c>
      <c r="T1008" s="143"/>
      <c r="U1008" s="143"/>
      <c r="V1008" s="143"/>
      <c r="W1008" s="116">
        <f>INDEX('Tabla datos 1'!E1008:V1008,MATCH(DASHBOARD!$B$96,'Tabla datos 1'!$E$1:$V$1,0))</f>
        <v>1234</v>
      </c>
      <c r="X1008" s="116">
        <f>INDEX('Tabla datos 1'!E1008:V1008,MATCH(DASHBOARD!$B$275,'Tabla datos 1'!$E$1:$V$1,0))</f>
        <v>1234</v>
      </c>
      <c r="Y1008" s="42"/>
      <c r="Z1008" s="42"/>
      <c r="AA1008" s="42"/>
      <c r="AB1008" s="42"/>
      <c r="AC1008" s="42"/>
      <c r="AD1008" s="42"/>
      <c r="AE1008" s="42"/>
      <c r="AF1008" s="42"/>
      <c r="AG1008" s="42"/>
      <c r="AH1008" s="42"/>
      <c r="AI1008" s="42"/>
    </row>
    <row r="1009" spans="1:164" s="128" customFormat="1" ht="15.75" thickBot="1" x14ac:dyDescent="0.3">
      <c r="A1009" s="82">
        <v>1008</v>
      </c>
      <c r="B1009" s="121">
        <f t="shared" si="15"/>
        <v>46128</v>
      </c>
      <c r="C1009" s="126" t="s">
        <v>151</v>
      </c>
      <c r="D1009" s="127">
        <v>3</v>
      </c>
      <c r="E1009" s="129">
        <f>'BITÁCORA CALIDAD DE AGUA '!BA383</f>
        <v>0</v>
      </c>
      <c r="F1009" s="129">
        <f>'BITÁCORA CALIDAD DE AGUA '!BD383</f>
        <v>0</v>
      </c>
      <c r="G1009" s="129">
        <f>'BITÁCORA CALIDAD DE AGUA '!BG383</f>
        <v>0</v>
      </c>
      <c r="H1009" s="129">
        <f>'BITÁCORA CALIDAD DE AGUA '!BJ383</f>
        <v>0</v>
      </c>
      <c r="I1009" s="129">
        <f>'BITÁCORA CALIDAD DE AGUA '!BM383</f>
        <v>0</v>
      </c>
      <c r="J1009" s="129">
        <f>'BITÁCORA CALIDAD DE AGUA '!BP383</f>
        <v>0</v>
      </c>
      <c r="K1009" s="129">
        <f>'BITÁCORA CALIDAD DE AGUA '!BE1689</f>
        <v>0</v>
      </c>
      <c r="L1009" s="129">
        <f>'BITÁCORA CALIDAD DE AGUA '!BV383</f>
        <v>0</v>
      </c>
      <c r="M1009" s="129">
        <f>'BITÁCORA CALIDAD DE AGUA '!BY383</f>
        <v>0</v>
      </c>
      <c r="N1009" s="129">
        <f>'BITÁCORA CALIDAD DE AGUA '!CB383</f>
        <v>0</v>
      </c>
      <c r="O1009" s="129">
        <f>'BITÁCORA CALIDAD DE AGUA '!CE383</f>
        <v>0</v>
      </c>
      <c r="P1009" s="117">
        <f>'BITÁCORA CALIDAD DE AGUA '!CH383</f>
        <v>0</v>
      </c>
      <c r="Q1009" s="117">
        <f>'BITÁCORA CALIDAD DE AGUA '!CK383</f>
        <v>0</v>
      </c>
      <c r="R1009" s="117">
        <f>'BITÁCORA CALIDAD DE AGUA '!CN383</f>
        <v>0</v>
      </c>
      <c r="S1009" s="117">
        <f>'BITÁCORA CALIDAD DE AGUA '!CQ383</f>
        <v>0</v>
      </c>
      <c r="T1009" s="144"/>
      <c r="U1009" s="144"/>
      <c r="V1009" s="144"/>
      <c r="W1009" s="117">
        <f>INDEX('Tabla datos 1'!E1009:V1009,MATCH(DASHBOARD!$B$96,'Tabla datos 1'!$E$1:$V$1,0))</f>
        <v>0</v>
      </c>
      <c r="X1009" s="117">
        <f>INDEX('Tabla datos 1'!E1009:V1009,MATCH(DASHBOARD!$B$275,'Tabla datos 1'!$E$1:$V$1,0))</f>
        <v>0</v>
      </c>
      <c r="Y1009" s="42"/>
      <c r="Z1009" s="42"/>
      <c r="AA1009" s="42"/>
      <c r="AB1009" s="42"/>
      <c r="AC1009" s="42"/>
      <c r="AD1009" s="42"/>
      <c r="AE1009" s="42"/>
      <c r="AF1009" s="42"/>
      <c r="AG1009" s="42"/>
      <c r="AH1009" s="42"/>
      <c r="AI1009" s="42"/>
    </row>
    <row r="1010" spans="1:164" s="82" customFormat="1" ht="12.2" customHeight="1" x14ac:dyDescent="0.25">
      <c r="A1010" s="82">
        <v>1009</v>
      </c>
      <c r="B1010" s="78">
        <f>+B1009+1</f>
        <v>46129</v>
      </c>
      <c r="C1010" s="79" t="s">
        <v>132</v>
      </c>
      <c r="D1010" s="80">
        <v>1</v>
      </c>
      <c r="E1010" s="81">
        <f>'BITÁCORA CALIDAD DE AGUA '!AY387</f>
        <v>37.299999999999997</v>
      </c>
      <c r="F1010" s="81">
        <f>'BITÁCORA CALIDAD DE AGUA '!BB387</f>
        <v>34.5</v>
      </c>
      <c r="G1010" s="81">
        <f>'BITÁCORA CALIDAD DE AGUA '!BE387</f>
        <v>34.700000000000003</v>
      </c>
      <c r="H1010" s="81">
        <f>'BITÁCORA CALIDAD DE AGUA '!BH387</f>
        <v>0</v>
      </c>
      <c r="I1010" s="81">
        <f>'BITÁCORA CALIDAD DE AGUA '!BK387</f>
        <v>0</v>
      </c>
      <c r="J1010" s="81">
        <f>'BITÁCORA CALIDAD DE AGUA '!BN387</f>
        <v>0</v>
      </c>
      <c r="K1010" s="81">
        <f>'BITÁCORA CALIDAD DE AGUA '!BQ387</f>
        <v>0</v>
      </c>
      <c r="L1010" s="81">
        <f>'BITÁCORA CALIDAD DE AGUA '!BT387</f>
        <v>33.9</v>
      </c>
      <c r="M1010" s="81">
        <f>'BITÁCORA CALIDAD DE AGUA '!BW387</f>
        <v>34.1</v>
      </c>
      <c r="N1010" s="81">
        <f>'BITÁCORA CALIDAD DE AGUA '!BZ387</f>
        <v>32.4</v>
      </c>
      <c r="O1010" s="81">
        <f>'BITÁCORA CALIDAD DE AGUA '!CC387</f>
        <v>0</v>
      </c>
      <c r="P1010" s="79">
        <f>'BITÁCORA CALIDAD DE AGUA '!CF387</f>
        <v>0</v>
      </c>
      <c r="Q1010" s="79">
        <f>'BITÁCORA CALIDAD DE AGUA '!CI387</f>
        <v>0</v>
      </c>
      <c r="R1010" s="79">
        <f>'BITÁCORA CALIDAD DE AGUA '!CL387</f>
        <v>0</v>
      </c>
      <c r="S1010" s="79">
        <f>'BITÁCORA CALIDAD DE AGUA '!CO387</f>
        <v>0</v>
      </c>
      <c r="T1010" s="130"/>
      <c r="U1010" s="130"/>
      <c r="V1010" s="130"/>
      <c r="W1010" s="79">
        <f>INDEX('Tabla datos 1'!E1010:V1010,MATCH(DASHBOARD!$B$96,'Tabla datos 1'!$E$1:$V$1,0))</f>
        <v>34.700000000000003</v>
      </c>
      <c r="X1010" s="79">
        <f>INDEX('Tabla datos 1'!E1010:V1010,MATCH(DASHBOARD!$B$275,'Tabla datos 1'!$E$1:$V$1,0))</f>
        <v>34.700000000000003</v>
      </c>
      <c r="Y1010" s="42"/>
      <c r="Z1010" s="42"/>
      <c r="AA1010" s="42"/>
      <c r="AB1010" s="42"/>
      <c r="AC1010" s="42"/>
      <c r="AD1010" s="42"/>
      <c r="AE1010" s="42"/>
      <c r="AF1010" s="42"/>
      <c r="AG1010" s="42"/>
      <c r="AH1010" s="42"/>
      <c r="AI1010" s="42"/>
      <c r="AJ1010" s="42"/>
      <c r="AK1010" s="42"/>
      <c r="AL1010" s="42"/>
      <c r="AM1010" s="42"/>
      <c r="AN1010" s="42"/>
      <c r="AO1010" s="42"/>
      <c r="AP1010" s="42"/>
      <c r="AQ1010" s="42"/>
      <c r="AR1010" s="42"/>
      <c r="AS1010" s="42"/>
      <c r="AT1010" s="42"/>
      <c r="AU1010" s="42"/>
      <c r="AV1010" s="42"/>
      <c r="AW1010" s="42"/>
      <c r="AX1010" s="42"/>
      <c r="AY1010" s="42"/>
      <c r="AZ1010" s="42"/>
      <c r="BA1010" s="42"/>
      <c r="BB1010" s="42"/>
      <c r="BC1010" s="42"/>
      <c r="BD1010" s="42"/>
      <c r="BE1010" s="42"/>
      <c r="BF1010" s="42"/>
      <c r="BG1010" s="42"/>
      <c r="BH1010" s="42"/>
      <c r="BI1010" s="42"/>
      <c r="BJ1010" s="42"/>
      <c r="BK1010" s="42"/>
      <c r="BL1010" s="42"/>
      <c r="BM1010" s="42"/>
      <c r="BN1010" s="42"/>
      <c r="BO1010" s="42"/>
      <c r="BP1010" s="42"/>
      <c r="BQ1010" s="42"/>
      <c r="BR1010" s="42"/>
      <c r="BS1010" s="42"/>
      <c r="BT1010" s="42"/>
      <c r="BU1010" s="42"/>
      <c r="BV1010" s="42"/>
      <c r="BW1010" s="42"/>
      <c r="BX1010" s="42"/>
      <c r="BY1010" s="42"/>
      <c r="BZ1010" s="42"/>
      <c r="CA1010" s="42"/>
      <c r="CB1010" s="42"/>
      <c r="CC1010" s="42"/>
      <c r="CD1010" s="42"/>
      <c r="CE1010" s="42"/>
      <c r="CF1010" s="42"/>
      <c r="CG1010" s="42"/>
      <c r="CH1010" s="42"/>
      <c r="CI1010" s="42"/>
      <c r="CJ1010" s="42"/>
      <c r="CK1010" s="42"/>
      <c r="CL1010" s="42"/>
      <c r="CM1010" s="42"/>
      <c r="CN1010" s="42"/>
      <c r="CO1010" s="42"/>
      <c r="CP1010" s="42"/>
      <c r="CQ1010" s="42"/>
      <c r="CR1010" s="42"/>
      <c r="CS1010" s="42"/>
      <c r="CT1010" s="42"/>
      <c r="CU1010" s="42"/>
      <c r="CV1010" s="42"/>
      <c r="CW1010" s="42"/>
      <c r="CX1010" s="42"/>
      <c r="CY1010" s="42"/>
      <c r="CZ1010" s="42"/>
      <c r="DA1010" s="42"/>
      <c r="DB1010" s="42"/>
      <c r="DC1010" s="42"/>
      <c r="DD1010" s="42"/>
      <c r="DE1010" s="42"/>
      <c r="DF1010" s="42"/>
      <c r="DG1010" s="42"/>
      <c r="DH1010" s="42"/>
      <c r="DI1010" s="42"/>
      <c r="DJ1010" s="42"/>
      <c r="DK1010" s="42"/>
      <c r="DL1010" s="42"/>
      <c r="DM1010" s="42"/>
      <c r="DN1010" s="42"/>
      <c r="DO1010" s="42"/>
      <c r="DP1010" s="42"/>
      <c r="DQ1010" s="42"/>
      <c r="DR1010" s="42"/>
      <c r="DS1010" s="42"/>
      <c r="DT1010" s="42"/>
      <c r="DU1010" s="42"/>
      <c r="DV1010" s="42"/>
      <c r="DW1010" s="42"/>
      <c r="DX1010" s="42"/>
      <c r="DY1010" s="42"/>
      <c r="DZ1010" s="42"/>
      <c r="EA1010" s="42"/>
      <c r="EB1010" s="42"/>
      <c r="EC1010" s="42"/>
      <c r="ED1010" s="42"/>
      <c r="EE1010" s="42"/>
      <c r="EF1010" s="42"/>
      <c r="EG1010" s="42"/>
      <c r="EH1010" s="42"/>
      <c r="EI1010" s="42"/>
      <c r="EJ1010" s="42"/>
      <c r="EK1010" s="42"/>
      <c r="EL1010" s="42"/>
      <c r="EM1010" s="42"/>
      <c r="EN1010" s="42"/>
      <c r="EO1010" s="42"/>
      <c r="EP1010" s="42"/>
      <c r="EQ1010" s="42"/>
      <c r="ER1010" s="42"/>
      <c r="ES1010" s="42"/>
      <c r="ET1010" s="42"/>
      <c r="EU1010" s="42"/>
      <c r="EV1010" s="42"/>
      <c r="EW1010" s="42"/>
      <c r="EX1010" s="42"/>
      <c r="EY1010" s="42"/>
      <c r="EZ1010" s="42"/>
      <c r="FA1010" s="42"/>
      <c r="FB1010" s="42"/>
      <c r="FC1010" s="42"/>
      <c r="FD1010" s="42"/>
      <c r="FE1010" s="42"/>
      <c r="FF1010" s="42"/>
      <c r="FG1010" s="42"/>
      <c r="FH1010" s="42"/>
    </row>
    <row r="1011" spans="1:164" s="82" customFormat="1" ht="12.2" customHeight="1" x14ac:dyDescent="0.25">
      <c r="A1011" s="82">
        <v>1010</v>
      </c>
      <c r="B1011" s="83">
        <f>+B1010</f>
        <v>46129</v>
      </c>
      <c r="C1011" s="84" t="s">
        <v>9</v>
      </c>
      <c r="D1011" s="85">
        <v>1</v>
      </c>
      <c r="E1011" s="86">
        <f>'BITÁCORA CALIDAD DE AGUA '!AY388</f>
        <v>10.32</v>
      </c>
      <c r="F1011" s="86">
        <f>'BITÁCORA CALIDAD DE AGUA '!BB388</f>
        <v>8.25</v>
      </c>
      <c r="G1011" s="86">
        <f>'BITÁCORA CALIDAD DE AGUA '!BE388</f>
        <v>7.23</v>
      </c>
      <c r="H1011" s="86">
        <f>'BITÁCORA CALIDAD DE AGUA '!BH388</f>
        <v>0</v>
      </c>
      <c r="I1011" s="86">
        <f>'BITÁCORA CALIDAD DE AGUA '!BK388</f>
        <v>0</v>
      </c>
      <c r="J1011" s="86">
        <f>'BITÁCORA CALIDAD DE AGUA '!BN388</f>
        <v>0</v>
      </c>
      <c r="K1011" s="86">
        <f>'BITÁCORA CALIDAD DE AGUA '!BQ388</f>
        <v>0</v>
      </c>
      <c r="L1011" s="86">
        <f>'BITÁCORA CALIDAD DE AGUA '!BT388</f>
        <v>7.74</v>
      </c>
      <c r="M1011" s="86">
        <f>'BITÁCORA CALIDAD DE AGUA '!BW388</f>
        <v>7.83</v>
      </c>
      <c r="N1011" s="86">
        <f>'BITÁCORA CALIDAD DE AGUA '!BZ388</f>
        <v>7.91</v>
      </c>
      <c r="O1011" s="86">
        <f>'BITÁCORA CALIDAD DE AGUA '!CC388</f>
        <v>0</v>
      </c>
      <c r="P1011" s="87">
        <f>'BITÁCORA CALIDAD DE AGUA '!CF388</f>
        <v>0</v>
      </c>
      <c r="Q1011" s="87">
        <f>'BITÁCORA CALIDAD DE AGUA '!CI388</f>
        <v>0</v>
      </c>
      <c r="R1011" s="87">
        <f>'BITÁCORA CALIDAD DE AGUA '!CL388</f>
        <v>0</v>
      </c>
      <c r="S1011" s="87">
        <f>'BITÁCORA CALIDAD DE AGUA '!CO388</f>
        <v>0</v>
      </c>
      <c r="T1011" s="131"/>
      <c r="U1011" s="131"/>
      <c r="V1011" s="131"/>
      <c r="W1011" s="87">
        <f>INDEX('Tabla datos 1'!E1011:V1011,MATCH(DASHBOARD!$B$96,'Tabla datos 1'!$E$1:$V$1,0))</f>
        <v>7.23</v>
      </c>
      <c r="X1011" s="87">
        <f>INDEX('Tabla datos 1'!E1011:V1011,MATCH(DASHBOARD!$B$275,'Tabla datos 1'!$E$1:$V$1,0))</f>
        <v>7.23</v>
      </c>
      <c r="Y1011" s="42"/>
      <c r="Z1011" s="42"/>
      <c r="AA1011" s="42"/>
      <c r="AB1011" s="42"/>
      <c r="AC1011" s="42"/>
      <c r="AD1011" s="42"/>
      <c r="AE1011" s="42"/>
      <c r="AF1011" s="42"/>
      <c r="AG1011" s="42"/>
      <c r="AH1011" s="42"/>
      <c r="AI1011" s="42"/>
      <c r="AJ1011" s="42"/>
      <c r="AK1011" s="42"/>
      <c r="AL1011" s="42"/>
      <c r="AM1011" s="42"/>
      <c r="AN1011" s="42"/>
      <c r="AO1011" s="42"/>
      <c r="AP1011" s="42"/>
      <c r="AQ1011" s="42"/>
      <c r="AR1011" s="42"/>
      <c r="AS1011" s="42"/>
      <c r="AT1011" s="42"/>
      <c r="AU1011" s="42"/>
      <c r="AV1011" s="42"/>
      <c r="AW1011" s="42"/>
      <c r="AX1011" s="42"/>
      <c r="AY1011" s="42"/>
      <c r="AZ1011" s="42"/>
      <c r="BA1011" s="42"/>
      <c r="BB1011" s="42"/>
      <c r="BC1011" s="42"/>
      <c r="BD1011" s="42"/>
      <c r="BE1011" s="42"/>
      <c r="BF1011" s="42"/>
      <c r="BG1011" s="42"/>
      <c r="BH1011" s="42"/>
      <c r="BI1011" s="42"/>
      <c r="BJ1011" s="42"/>
      <c r="BK1011" s="42"/>
      <c r="BL1011" s="42"/>
      <c r="BM1011" s="42"/>
      <c r="BN1011" s="42"/>
      <c r="BO1011" s="42"/>
      <c r="BP1011" s="42"/>
      <c r="BQ1011" s="42"/>
      <c r="BR1011" s="42"/>
      <c r="BS1011" s="42"/>
      <c r="BT1011" s="42"/>
      <c r="BU1011" s="42"/>
      <c r="BV1011" s="42"/>
      <c r="BW1011" s="42"/>
      <c r="BX1011" s="42"/>
      <c r="BY1011" s="42"/>
      <c r="BZ1011" s="42"/>
      <c r="CA1011" s="42"/>
      <c r="CB1011" s="42"/>
      <c r="CC1011" s="42"/>
      <c r="CD1011" s="42"/>
      <c r="CE1011" s="42"/>
      <c r="CF1011" s="42"/>
      <c r="CG1011" s="42"/>
      <c r="CH1011" s="42"/>
      <c r="CI1011" s="42"/>
      <c r="CJ1011" s="42"/>
      <c r="CK1011" s="42"/>
      <c r="CL1011" s="42"/>
      <c r="CM1011" s="42"/>
      <c r="CN1011" s="42"/>
      <c r="CO1011" s="42"/>
      <c r="CP1011" s="42"/>
      <c r="CQ1011" s="42"/>
      <c r="CR1011" s="42"/>
      <c r="CS1011" s="42"/>
      <c r="CT1011" s="42"/>
      <c r="CU1011" s="42"/>
      <c r="CV1011" s="42"/>
      <c r="CW1011" s="42"/>
      <c r="CX1011" s="42"/>
      <c r="CY1011" s="42"/>
      <c r="CZ1011" s="42"/>
      <c r="DA1011" s="42"/>
      <c r="DB1011" s="42"/>
      <c r="DC1011" s="42"/>
      <c r="DD1011" s="42"/>
      <c r="DE1011" s="42"/>
      <c r="DF1011" s="42"/>
      <c r="DG1011" s="42"/>
      <c r="DH1011" s="42"/>
      <c r="DI1011" s="42"/>
      <c r="DJ1011" s="42"/>
      <c r="DK1011" s="42"/>
      <c r="DL1011" s="42"/>
      <c r="DM1011" s="42"/>
      <c r="DN1011" s="42"/>
      <c r="DO1011" s="42"/>
      <c r="DP1011" s="42"/>
      <c r="DQ1011" s="42"/>
      <c r="DR1011" s="42"/>
      <c r="DS1011" s="42"/>
      <c r="DT1011" s="42"/>
      <c r="DU1011" s="42"/>
      <c r="DV1011" s="42"/>
      <c r="DW1011" s="42"/>
      <c r="DX1011" s="42"/>
      <c r="DY1011" s="42"/>
      <c r="DZ1011" s="42"/>
      <c r="EA1011" s="42"/>
      <c r="EB1011" s="42"/>
      <c r="EC1011" s="42"/>
      <c r="ED1011" s="42"/>
      <c r="EE1011" s="42"/>
      <c r="EF1011" s="42"/>
      <c r="EG1011" s="42"/>
      <c r="EH1011" s="42"/>
      <c r="EI1011" s="42"/>
      <c r="EJ1011" s="42"/>
      <c r="EK1011" s="42"/>
      <c r="EL1011" s="42"/>
      <c r="EM1011" s="42"/>
      <c r="EN1011" s="42"/>
      <c r="EO1011" s="42"/>
      <c r="EP1011" s="42"/>
      <c r="EQ1011" s="42"/>
      <c r="ER1011" s="42"/>
      <c r="ES1011" s="42"/>
      <c r="ET1011" s="42"/>
      <c r="EU1011" s="42"/>
      <c r="EV1011" s="42"/>
      <c r="EW1011" s="42"/>
      <c r="EX1011" s="42"/>
      <c r="EY1011" s="42"/>
      <c r="EZ1011" s="42"/>
      <c r="FA1011" s="42"/>
      <c r="FB1011" s="42"/>
      <c r="FC1011" s="42"/>
      <c r="FD1011" s="42"/>
      <c r="FE1011" s="42"/>
      <c r="FF1011" s="42"/>
      <c r="FG1011" s="42"/>
      <c r="FH1011" s="42"/>
    </row>
    <row r="1012" spans="1:164" s="82" customFormat="1" ht="12.2" customHeight="1" x14ac:dyDescent="0.25">
      <c r="A1012" s="82">
        <v>1011</v>
      </c>
      <c r="B1012" s="83">
        <f t="shared" ref="B1012:B1072" si="16">+B1011</f>
        <v>46129</v>
      </c>
      <c r="C1012" s="88" t="s">
        <v>133</v>
      </c>
      <c r="D1012" s="85">
        <v>1</v>
      </c>
      <c r="E1012" s="89">
        <f>'BITÁCORA CALIDAD DE AGUA '!AY389</f>
        <v>0</v>
      </c>
      <c r="F1012" s="89">
        <f>'BITÁCORA CALIDAD DE AGUA '!BB389</f>
        <v>0</v>
      </c>
      <c r="G1012" s="89">
        <f>'BITÁCORA CALIDAD DE AGUA '!BE389</f>
        <v>0</v>
      </c>
      <c r="H1012" s="89">
        <f>'BITÁCORA CALIDAD DE AGUA '!BH389</f>
        <v>0</v>
      </c>
      <c r="I1012" s="89">
        <f>'BITÁCORA CALIDAD DE AGUA '!BK389</f>
        <v>0</v>
      </c>
      <c r="J1012" s="89">
        <f>'BITÁCORA CALIDAD DE AGUA '!BN389</f>
        <v>0</v>
      </c>
      <c r="K1012" s="89">
        <f>'BITÁCORA CALIDAD DE AGUA '!BQ389</f>
        <v>0</v>
      </c>
      <c r="L1012" s="89">
        <f>'BITÁCORA CALIDAD DE AGUA '!BT389</f>
        <v>0</v>
      </c>
      <c r="M1012" s="89">
        <f>'BITÁCORA CALIDAD DE AGUA '!BW389</f>
        <v>0</v>
      </c>
      <c r="N1012" s="89">
        <f>'BITÁCORA CALIDAD DE AGUA '!BZ389</f>
        <v>0</v>
      </c>
      <c r="O1012" s="89">
        <f>'BITÁCORA CALIDAD DE AGUA '!CC389</f>
        <v>0</v>
      </c>
      <c r="P1012" s="88">
        <f>'BITÁCORA CALIDAD DE AGUA '!CF389</f>
        <v>0</v>
      </c>
      <c r="Q1012" s="88">
        <f>'BITÁCORA CALIDAD DE AGUA '!CI389</f>
        <v>0</v>
      </c>
      <c r="R1012" s="88">
        <f>'BITÁCORA CALIDAD DE AGUA '!CL389</f>
        <v>0</v>
      </c>
      <c r="S1012" s="88">
        <f>'BITÁCORA CALIDAD DE AGUA '!CO389</f>
        <v>0</v>
      </c>
      <c r="T1012" s="132"/>
      <c r="U1012" s="132"/>
      <c r="V1012" s="132"/>
      <c r="W1012" s="88">
        <f>INDEX('Tabla datos 1'!E1012:V1012,MATCH(DASHBOARD!$B$96,'Tabla datos 1'!$E$1:$V$1,0))</f>
        <v>0</v>
      </c>
      <c r="X1012" s="88">
        <f>INDEX('Tabla datos 1'!E1012:V1012,MATCH(DASHBOARD!$B$275,'Tabla datos 1'!$E$1:$V$1,0))</f>
        <v>0</v>
      </c>
      <c r="Y1012" s="42"/>
      <c r="Z1012" s="42"/>
      <c r="AA1012" s="42"/>
      <c r="AB1012" s="42"/>
      <c r="AC1012" s="42"/>
      <c r="AD1012" s="42"/>
      <c r="AE1012" s="42"/>
      <c r="AF1012" s="42"/>
      <c r="AG1012" s="42"/>
      <c r="AH1012" s="42"/>
      <c r="AI1012" s="42"/>
      <c r="AJ1012" s="42"/>
      <c r="AK1012" s="42"/>
      <c r="AL1012" s="42"/>
      <c r="AM1012" s="42"/>
      <c r="AN1012" s="42"/>
      <c r="AO1012" s="42"/>
      <c r="AP1012" s="42"/>
      <c r="AQ1012" s="42"/>
      <c r="AR1012" s="42"/>
      <c r="AS1012" s="42"/>
      <c r="AT1012" s="42"/>
      <c r="AU1012" s="42"/>
      <c r="AV1012" s="42"/>
      <c r="AW1012" s="42"/>
      <c r="AX1012" s="42"/>
      <c r="AY1012" s="42"/>
      <c r="AZ1012" s="42"/>
      <c r="BA1012" s="42"/>
      <c r="BB1012" s="42"/>
      <c r="BC1012" s="42"/>
      <c r="BD1012" s="42"/>
      <c r="BE1012" s="42"/>
      <c r="BF1012" s="42"/>
      <c r="BG1012" s="42"/>
      <c r="BH1012" s="42"/>
      <c r="BI1012" s="42"/>
      <c r="BJ1012" s="42"/>
      <c r="BK1012" s="42"/>
      <c r="BL1012" s="42"/>
      <c r="BM1012" s="42"/>
      <c r="BN1012" s="42"/>
      <c r="BO1012" s="42"/>
      <c r="BP1012" s="42"/>
      <c r="BQ1012" s="42"/>
      <c r="BR1012" s="42"/>
      <c r="BS1012" s="42"/>
      <c r="BT1012" s="42"/>
      <c r="BU1012" s="42"/>
      <c r="BV1012" s="42"/>
      <c r="BW1012" s="42"/>
      <c r="BX1012" s="42"/>
      <c r="BY1012" s="42"/>
      <c r="BZ1012" s="42"/>
      <c r="CA1012" s="42"/>
      <c r="CB1012" s="42"/>
      <c r="CC1012" s="42"/>
      <c r="CD1012" s="42"/>
      <c r="CE1012" s="42"/>
      <c r="CF1012" s="42"/>
      <c r="CG1012" s="42"/>
      <c r="CH1012" s="42"/>
      <c r="CI1012" s="42"/>
      <c r="CJ1012" s="42"/>
      <c r="CK1012" s="42"/>
      <c r="CL1012" s="42"/>
      <c r="CM1012" s="42"/>
      <c r="CN1012" s="42"/>
      <c r="CO1012" s="42"/>
      <c r="CP1012" s="42"/>
      <c r="CQ1012" s="42"/>
      <c r="CR1012" s="42"/>
      <c r="CS1012" s="42"/>
      <c r="CT1012" s="42"/>
      <c r="CU1012" s="42"/>
      <c r="CV1012" s="42"/>
      <c r="CW1012" s="42"/>
      <c r="CX1012" s="42"/>
      <c r="CY1012" s="42"/>
      <c r="CZ1012" s="42"/>
      <c r="DA1012" s="42"/>
      <c r="DB1012" s="42"/>
      <c r="DC1012" s="42"/>
      <c r="DD1012" s="42"/>
      <c r="DE1012" s="42"/>
      <c r="DF1012" s="42"/>
      <c r="DG1012" s="42"/>
      <c r="DH1012" s="42"/>
      <c r="DI1012" s="42"/>
      <c r="DJ1012" s="42"/>
      <c r="DK1012" s="42"/>
      <c r="DL1012" s="42"/>
      <c r="DM1012" s="42"/>
      <c r="DN1012" s="42"/>
      <c r="DO1012" s="42"/>
      <c r="DP1012" s="42"/>
      <c r="DQ1012" s="42"/>
      <c r="DR1012" s="42"/>
      <c r="DS1012" s="42"/>
      <c r="DT1012" s="42"/>
      <c r="DU1012" s="42"/>
      <c r="DV1012" s="42"/>
      <c r="DW1012" s="42"/>
      <c r="DX1012" s="42"/>
      <c r="DY1012" s="42"/>
      <c r="DZ1012" s="42"/>
      <c r="EA1012" s="42"/>
      <c r="EB1012" s="42"/>
      <c r="EC1012" s="42"/>
      <c r="ED1012" s="42"/>
      <c r="EE1012" s="42"/>
      <c r="EF1012" s="42"/>
      <c r="EG1012" s="42"/>
      <c r="EH1012" s="42"/>
      <c r="EI1012" s="42"/>
      <c r="EJ1012" s="42"/>
      <c r="EK1012" s="42"/>
      <c r="EL1012" s="42"/>
      <c r="EM1012" s="42"/>
      <c r="EN1012" s="42"/>
      <c r="EO1012" s="42"/>
      <c r="EP1012" s="42"/>
      <c r="EQ1012" s="42"/>
      <c r="ER1012" s="42"/>
      <c r="ES1012" s="42"/>
      <c r="ET1012" s="42"/>
      <c r="EU1012" s="42"/>
      <c r="EV1012" s="42"/>
      <c r="EW1012" s="42"/>
      <c r="EX1012" s="42"/>
      <c r="EY1012" s="42"/>
      <c r="EZ1012" s="42"/>
      <c r="FA1012" s="42"/>
      <c r="FB1012" s="42"/>
      <c r="FC1012" s="42"/>
      <c r="FD1012" s="42"/>
      <c r="FE1012" s="42"/>
      <c r="FF1012" s="42"/>
      <c r="FG1012" s="42"/>
      <c r="FH1012" s="42"/>
    </row>
    <row r="1013" spans="1:164" s="82" customFormat="1" ht="12.2" customHeight="1" x14ac:dyDescent="0.25">
      <c r="A1013" s="82">
        <v>1012</v>
      </c>
      <c r="B1013" s="83">
        <f t="shared" si="16"/>
        <v>46129</v>
      </c>
      <c r="C1013" s="88" t="s">
        <v>134</v>
      </c>
      <c r="D1013" s="85">
        <v>1</v>
      </c>
      <c r="E1013" s="90">
        <f>'BITÁCORA CALIDAD DE AGUA '!AY390</f>
        <v>4900</v>
      </c>
      <c r="F1013" s="90">
        <f>'BITÁCORA CALIDAD DE AGUA '!BB390</f>
        <v>2700</v>
      </c>
      <c r="G1013" s="90">
        <f>'BITÁCORA CALIDAD DE AGUA '!BE390</f>
        <v>2910</v>
      </c>
      <c r="H1013" s="90">
        <f>'BITÁCORA CALIDAD DE AGUA '!BH390</f>
        <v>0</v>
      </c>
      <c r="I1013" s="90">
        <f>'BITÁCORA CALIDAD DE AGUA '!BK390</f>
        <v>0</v>
      </c>
      <c r="J1013" s="90">
        <f>'BITÁCORA CALIDAD DE AGUA '!BN390</f>
        <v>0</v>
      </c>
      <c r="K1013" s="90">
        <f>'BITÁCORA CALIDAD DE AGUA '!BQ390</f>
        <v>0</v>
      </c>
      <c r="L1013" s="90">
        <f>'BITÁCORA CALIDAD DE AGUA '!BT390</f>
        <v>2130</v>
      </c>
      <c r="M1013" s="90">
        <f>'BITÁCORA CALIDAD DE AGUA '!BW390</f>
        <v>2260</v>
      </c>
      <c r="N1013" s="90">
        <f>'BITÁCORA CALIDAD DE AGUA '!BZ390</f>
        <v>3870</v>
      </c>
      <c r="O1013" s="90">
        <f>'BITÁCORA CALIDAD DE AGUA '!CC390</f>
        <v>0</v>
      </c>
      <c r="P1013" s="84">
        <f>'BITÁCORA CALIDAD DE AGUA '!CF390</f>
        <v>0</v>
      </c>
      <c r="Q1013" s="84">
        <f>'BITÁCORA CALIDAD DE AGUA '!CI390</f>
        <v>0</v>
      </c>
      <c r="R1013" s="84">
        <f>'BITÁCORA CALIDAD DE AGUA '!CL390</f>
        <v>0</v>
      </c>
      <c r="S1013" s="84">
        <f>'BITÁCORA CALIDAD DE AGUA '!CO390</f>
        <v>0</v>
      </c>
      <c r="T1013" s="133"/>
      <c r="U1013" s="133"/>
      <c r="V1013" s="133"/>
      <c r="W1013" s="84">
        <f>INDEX('Tabla datos 1'!E1013:V1013,MATCH(DASHBOARD!$B$96,'Tabla datos 1'!$E$1:$V$1,0))</f>
        <v>2910</v>
      </c>
      <c r="X1013" s="84">
        <f>INDEX('Tabla datos 1'!E1013:V1013,MATCH(DASHBOARD!$B$275,'Tabla datos 1'!$E$1:$V$1,0))</f>
        <v>2910</v>
      </c>
      <c r="Y1013" s="42"/>
      <c r="Z1013" s="42"/>
      <c r="AA1013" s="42"/>
      <c r="AB1013" s="42"/>
      <c r="AC1013" s="42"/>
      <c r="AD1013" s="42"/>
      <c r="AE1013" s="42"/>
      <c r="AF1013" s="42"/>
      <c r="AG1013" s="42"/>
      <c r="AH1013" s="42"/>
      <c r="AI1013" s="42"/>
      <c r="AJ1013" s="42"/>
      <c r="AK1013" s="42"/>
      <c r="AL1013" s="42"/>
      <c r="AM1013" s="42"/>
      <c r="AN1013" s="42"/>
      <c r="AO1013" s="42"/>
      <c r="AP1013" s="42"/>
      <c r="AQ1013" s="42"/>
      <c r="AR1013" s="42"/>
      <c r="AS1013" s="42"/>
      <c r="AT1013" s="42"/>
      <c r="AU1013" s="42"/>
      <c r="AV1013" s="42"/>
      <c r="AW1013" s="42"/>
      <c r="AX1013" s="42"/>
      <c r="AY1013" s="42"/>
      <c r="AZ1013" s="42"/>
      <c r="BA1013" s="42"/>
      <c r="BB1013" s="42"/>
      <c r="BC1013" s="42"/>
      <c r="BD1013" s="42"/>
      <c r="BE1013" s="42"/>
      <c r="BF1013" s="42"/>
      <c r="BG1013" s="42"/>
      <c r="BH1013" s="42"/>
      <c r="BI1013" s="42"/>
      <c r="BJ1013" s="42"/>
      <c r="BK1013" s="42"/>
      <c r="BL1013" s="42"/>
      <c r="BM1013" s="42"/>
      <c r="BN1013" s="42"/>
      <c r="BO1013" s="42"/>
      <c r="BP1013" s="42"/>
      <c r="BQ1013" s="42"/>
      <c r="BR1013" s="42"/>
      <c r="BS1013" s="42"/>
      <c r="BT1013" s="42"/>
      <c r="BU1013" s="42"/>
      <c r="BV1013" s="42"/>
      <c r="BW1013" s="42"/>
      <c r="BX1013" s="42"/>
      <c r="BY1013" s="42"/>
      <c r="BZ1013" s="42"/>
      <c r="CA1013" s="42"/>
      <c r="CB1013" s="42"/>
      <c r="CC1013" s="42"/>
      <c r="CD1013" s="42"/>
      <c r="CE1013" s="42"/>
      <c r="CF1013" s="42"/>
      <c r="CG1013" s="42"/>
      <c r="CH1013" s="42"/>
      <c r="CI1013" s="42"/>
      <c r="CJ1013" s="42"/>
      <c r="CK1013" s="42"/>
      <c r="CL1013" s="42"/>
      <c r="CM1013" s="42"/>
      <c r="CN1013" s="42"/>
      <c r="CO1013" s="42"/>
      <c r="CP1013" s="42"/>
      <c r="CQ1013" s="42"/>
      <c r="CR1013" s="42"/>
      <c r="CS1013" s="42"/>
      <c r="CT1013" s="42"/>
      <c r="CU1013" s="42"/>
      <c r="CV1013" s="42"/>
      <c r="CW1013" s="42"/>
      <c r="CX1013" s="42"/>
      <c r="CY1013" s="42"/>
      <c r="CZ1013" s="42"/>
      <c r="DA1013" s="42"/>
      <c r="DB1013" s="42"/>
      <c r="DC1013" s="42"/>
      <c r="DD1013" s="42"/>
      <c r="DE1013" s="42"/>
      <c r="DF1013" s="42"/>
      <c r="DG1013" s="42"/>
      <c r="DH1013" s="42"/>
      <c r="DI1013" s="42"/>
      <c r="DJ1013" s="42"/>
      <c r="DK1013" s="42"/>
      <c r="DL1013" s="42"/>
      <c r="DM1013" s="42"/>
      <c r="DN1013" s="42"/>
      <c r="DO1013" s="42"/>
      <c r="DP1013" s="42"/>
      <c r="DQ1013" s="42"/>
      <c r="DR1013" s="42"/>
      <c r="DS1013" s="42"/>
      <c r="DT1013" s="42"/>
      <c r="DU1013" s="42"/>
      <c r="DV1013" s="42"/>
      <c r="DW1013" s="42"/>
      <c r="DX1013" s="42"/>
      <c r="DY1013" s="42"/>
      <c r="DZ1013" s="42"/>
      <c r="EA1013" s="42"/>
      <c r="EB1013" s="42"/>
      <c r="EC1013" s="42"/>
      <c r="ED1013" s="42"/>
      <c r="EE1013" s="42"/>
      <c r="EF1013" s="42"/>
      <c r="EG1013" s="42"/>
      <c r="EH1013" s="42"/>
      <c r="EI1013" s="42"/>
      <c r="EJ1013" s="42"/>
      <c r="EK1013" s="42"/>
      <c r="EL1013" s="42"/>
      <c r="EM1013" s="42"/>
      <c r="EN1013" s="42"/>
      <c r="EO1013" s="42"/>
      <c r="EP1013" s="42"/>
      <c r="EQ1013" s="42"/>
      <c r="ER1013" s="42"/>
      <c r="ES1013" s="42"/>
      <c r="ET1013" s="42"/>
      <c r="EU1013" s="42"/>
      <c r="EV1013" s="42"/>
      <c r="EW1013" s="42"/>
      <c r="EX1013" s="42"/>
      <c r="EY1013" s="42"/>
      <c r="EZ1013" s="42"/>
      <c r="FA1013" s="42"/>
      <c r="FB1013" s="42"/>
      <c r="FC1013" s="42"/>
      <c r="FD1013" s="42"/>
      <c r="FE1013" s="42"/>
      <c r="FF1013" s="42"/>
      <c r="FG1013" s="42"/>
      <c r="FH1013" s="42"/>
    </row>
    <row r="1014" spans="1:164" s="82" customFormat="1" ht="12.2" customHeight="1" x14ac:dyDescent="0.25">
      <c r="A1014" s="82">
        <v>1013</v>
      </c>
      <c r="B1014" s="83">
        <f t="shared" si="16"/>
        <v>46129</v>
      </c>
      <c r="C1014" s="88" t="s">
        <v>135</v>
      </c>
      <c r="D1014" s="85">
        <v>1</v>
      </c>
      <c r="E1014" s="90">
        <f>'BITÁCORA CALIDAD DE AGUA '!AY391</f>
        <v>224</v>
      </c>
      <c r="F1014" s="90">
        <f>'BITÁCORA CALIDAD DE AGUA '!BB391</f>
        <v>425</v>
      </c>
      <c r="G1014" s="90">
        <f>'BITÁCORA CALIDAD DE AGUA '!BE391</f>
        <v>18</v>
      </c>
      <c r="H1014" s="90">
        <f>'BITÁCORA CALIDAD DE AGUA '!BH391</f>
        <v>0</v>
      </c>
      <c r="I1014" s="90">
        <f>'BITÁCORA CALIDAD DE AGUA '!BK391</f>
        <v>0</v>
      </c>
      <c r="J1014" s="90">
        <f>'BITÁCORA CALIDAD DE AGUA '!BN391</f>
        <v>0</v>
      </c>
      <c r="K1014" s="90">
        <f>'BITÁCORA CALIDAD DE AGUA '!BQ391</f>
        <v>0</v>
      </c>
      <c r="L1014" s="90">
        <f>'BITÁCORA CALIDAD DE AGUA '!BT391</f>
        <v>4</v>
      </c>
      <c r="M1014" s="90">
        <f>'BITÁCORA CALIDAD DE AGUA '!BW391</f>
        <v>5</v>
      </c>
      <c r="N1014" s="90">
        <f>'BITÁCORA CALIDAD DE AGUA '!BZ391</f>
        <v>13</v>
      </c>
      <c r="O1014" s="90">
        <f>'BITÁCORA CALIDAD DE AGUA '!CC391</f>
        <v>0</v>
      </c>
      <c r="P1014" s="84">
        <f>'BITÁCORA CALIDAD DE AGUA '!CF391</f>
        <v>0</v>
      </c>
      <c r="Q1014" s="84">
        <f>'BITÁCORA CALIDAD DE AGUA '!CI391</f>
        <v>0</v>
      </c>
      <c r="R1014" s="84">
        <f>'BITÁCORA CALIDAD DE AGUA '!CL391</f>
        <v>0</v>
      </c>
      <c r="S1014" s="84">
        <f>'BITÁCORA CALIDAD DE AGUA '!CO391</f>
        <v>0</v>
      </c>
      <c r="T1014" s="133"/>
      <c r="U1014" s="133"/>
      <c r="V1014" s="133"/>
      <c r="W1014" s="84">
        <f>INDEX('Tabla datos 1'!E1014:V1014,MATCH(DASHBOARD!$B$96,'Tabla datos 1'!$E$1:$V$1,0))</f>
        <v>18</v>
      </c>
      <c r="X1014" s="84">
        <f>INDEX('Tabla datos 1'!E1014:V1014,MATCH(DASHBOARD!$B$275,'Tabla datos 1'!$E$1:$V$1,0))</f>
        <v>18</v>
      </c>
      <c r="Y1014" s="42"/>
      <c r="Z1014" s="42"/>
      <c r="AA1014" s="42"/>
      <c r="AB1014" s="42"/>
      <c r="AC1014" s="42"/>
      <c r="AD1014" s="42"/>
      <c r="AE1014" s="42"/>
      <c r="AF1014" s="42"/>
      <c r="AG1014" s="42"/>
      <c r="AH1014" s="42"/>
      <c r="AI1014" s="42"/>
      <c r="AJ1014" s="42"/>
      <c r="AK1014" s="42"/>
      <c r="AL1014" s="42"/>
      <c r="AM1014" s="42"/>
      <c r="AN1014" s="42"/>
      <c r="AO1014" s="42"/>
      <c r="AP1014" s="42"/>
      <c r="AQ1014" s="42"/>
      <c r="AR1014" s="42"/>
      <c r="AS1014" s="42"/>
      <c r="AT1014" s="42"/>
      <c r="AU1014" s="42"/>
      <c r="AV1014" s="42"/>
      <c r="AW1014" s="42"/>
      <c r="AX1014" s="42"/>
      <c r="AY1014" s="42"/>
      <c r="AZ1014" s="42"/>
      <c r="BA1014" s="42"/>
      <c r="BB1014" s="42"/>
      <c r="BC1014" s="42"/>
      <c r="BD1014" s="42"/>
      <c r="BE1014" s="42"/>
      <c r="BF1014" s="42"/>
      <c r="BG1014" s="42"/>
      <c r="BH1014" s="42"/>
      <c r="BI1014" s="42"/>
      <c r="BJ1014" s="42"/>
      <c r="BK1014" s="42"/>
      <c r="BL1014" s="42"/>
      <c r="BM1014" s="42"/>
      <c r="BN1014" s="42"/>
      <c r="BO1014" s="42"/>
      <c r="BP1014" s="42"/>
      <c r="BQ1014" s="42"/>
      <c r="BR1014" s="42"/>
      <c r="BS1014" s="42"/>
      <c r="BT1014" s="42"/>
      <c r="BU1014" s="42"/>
      <c r="BV1014" s="42"/>
      <c r="BW1014" s="42"/>
      <c r="BX1014" s="42"/>
      <c r="BY1014" s="42"/>
      <c r="BZ1014" s="42"/>
      <c r="CA1014" s="42"/>
      <c r="CB1014" s="42"/>
      <c r="CC1014" s="42"/>
      <c r="CD1014" s="42"/>
      <c r="CE1014" s="42"/>
      <c r="CF1014" s="42"/>
      <c r="CG1014" s="42"/>
      <c r="CH1014" s="42"/>
      <c r="CI1014" s="42"/>
      <c r="CJ1014" s="42"/>
      <c r="CK1014" s="42"/>
      <c r="CL1014" s="42"/>
      <c r="CM1014" s="42"/>
      <c r="CN1014" s="42"/>
      <c r="CO1014" s="42"/>
      <c r="CP1014" s="42"/>
      <c r="CQ1014" s="42"/>
      <c r="CR1014" s="42"/>
      <c r="CS1014" s="42"/>
      <c r="CT1014" s="42"/>
      <c r="CU1014" s="42"/>
      <c r="CV1014" s="42"/>
      <c r="CW1014" s="42"/>
      <c r="CX1014" s="42"/>
      <c r="CY1014" s="42"/>
      <c r="CZ1014" s="42"/>
      <c r="DA1014" s="42"/>
      <c r="DB1014" s="42"/>
      <c r="DC1014" s="42"/>
      <c r="DD1014" s="42"/>
      <c r="DE1014" s="42"/>
      <c r="DF1014" s="42"/>
      <c r="DG1014" s="42"/>
      <c r="DH1014" s="42"/>
      <c r="DI1014" s="42"/>
      <c r="DJ1014" s="42"/>
      <c r="DK1014" s="42"/>
      <c r="DL1014" s="42"/>
      <c r="DM1014" s="42"/>
      <c r="DN1014" s="42"/>
      <c r="DO1014" s="42"/>
      <c r="DP1014" s="42"/>
      <c r="DQ1014" s="42"/>
      <c r="DR1014" s="42"/>
      <c r="DS1014" s="42"/>
      <c r="DT1014" s="42"/>
      <c r="DU1014" s="42"/>
      <c r="DV1014" s="42"/>
      <c r="DW1014" s="42"/>
      <c r="DX1014" s="42"/>
      <c r="DY1014" s="42"/>
      <c r="DZ1014" s="42"/>
      <c r="EA1014" s="42"/>
      <c r="EB1014" s="42"/>
      <c r="EC1014" s="42"/>
      <c r="ED1014" s="42"/>
      <c r="EE1014" s="42"/>
      <c r="EF1014" s="42"/>
      <c r="EG1014" s="42"/>
      <c r="EH1014" s="42"/>
      <c r="EI1014" s="42"/>
      <c r="EJ1014" s="42"/>
      <c r="EK1014" s="42"/>
      <c r="EL1014" s="42"/>
      <c r="EM1014" s="42"/>
      <c r="EN1014" s="42"/>
      <c r="EO1014" s="42"/>
      <c r="EP1014" s="42"/>
      <c r="EQ1014" s="42"/>
      <c r="ER1014" s="42"/>
      <c r="ES1014" s="42"/>
      <c r="ET1014" s="42"/>
      <c r="EU1014" s="42"/>
      <c r="EV1014" s="42"/>
      <c r="EW1014" s="42"/>
      <c r="EX1014" s="42"/>
      <c r="EY1014" s="42"/>
      <c r="EZ1014" s="42"/>
      <c r="FA1014" s="42"/>
      <c r="FB1014" s="42"/>
      <c r="FC1014" s="42"/>
      <c r="FD1014" s="42"/>
      <c r="FE1014" s="42"/>
      <c r="FF1014" s="42"/>
      <c r="FG1014" s="42"/>
      <c r="FH1014" s="42"/>
    </row>
    <row r="1015" spans="1:164" s="82" customFormat="1" ht="12.2" customHeight="1" x14ac:dyDescent="0.25">
      <c r="A1015" s="82">
        <v>1014</v>
      </c>
      <c r="B1015" s="83">
        <f t="shared" si="16"/>
        <v>46129</v>
      </c>
      <c r="C1015" s="88" t="s">
        <v>136</v>
      </c>
      <c r="D1015" s="85">
        <v>1</v>
      </c>
      <c r="E1015" s="90">
        <f>'BITÁCORA CALIDAD DE AGUA '!AY392</f>
        <v>0</v>
      </c>
      <c r="F1015" s="90">
        <f>'BITÁCORA CALIDAD DE AGUA '!BB392</f>
        <v>0</v>
      </c>
      <c r="G1015" s="90">
        <f>'BITÁCORA CALIDAD DE AGUA '!BE392</f>
        <v>0</v>
      </c>
      <c r="H1015" s="90">
        <f>'BITÁCORA CALIDAD DE AGUA '!BH392</f>
        <v>0</v>
      </c>
      <c r="I1015" s="90">
        <f>'BITÁCORA CALIDAD DE AGUA '!BK392</f>
        <v>0</v>
      </c>
      <c r="J1015" s="90">
        <f>'BITÁCORA CALIDAD DE AGUA '!BN392</f>
        <v>0</v>
      </c>
      <c r="K1015" s="90">
        <f>'BITÁCORA CALIDAD DE AGUA '!BQ392</f>
        <v>0</v>
      </c>
      <c r="L1015" s="90">
        <f>'BITÁCORA CALIDAD DE AGUA '!BT392</f>
        <v>0</v>
      </c>
      <c r="M1015" s="90">
        <f>'BITÁCORA CALIDAD DE AGUA '!BW392</f>
        <v>0</v>
      </c>
      <c r="N1015" s="90">
        <f>'BITÁCORA CALIDAD DE AGUA '!BZ392</f>
        <v>0</v>
      </c>
      <c r="O1015" s="90">
        <f>'BITÁCORA CALIDAD DE AGUA '!CC392</f>
        <v>0</v>
      </c>
      <c r="P1015" s="84">
        <f>'BITÁCORA CALIDAD DE AGUA '!CF392</f>
        <v>0</v>
      </c>
      <c r="Q1015" s="84">
        <f>'BITÁCORA CALIDAD DE AGUA '!CI392</f>
        <v>0</v>
      </c>
      <c r="R1015" s="84">
        <f>'BITÁCORA CALIDAD DE AGUA '!CL392</f>
        <v>0</v>
      </c>
      <c r="S1015" s="84">
        <f>'BITÁCORA CALIDAD DE AGUA '!CO392</f>
        <v>0</v>
      </c>
      <c r="T1015" s="133"/>
      <c r="U1015" s="133"/>
      <c r="V1015" s="133"/>
      <c r="W1015" s="84">
        <f>INDEX('Tabla datos 1'!E1015:V1015,MATCH(DASHBOARD!$B$96,'Tabla datos 1'!$E$1:$V$1,0))</f>
        <v>0</v>
      </c>
      <c r="X1015" s="84">
        <f>INDEX('Tabla datos 1'!E1015:V1015,MATCH(DASHBOARD!$B$275,'Tabla datos 1'!$E$1:$V$1,0))</f>
        <v>0</v>
      </c>
      <c r="Y1015" s="42"/>
      <c r="Z1015" s="42"/>
      <c r="AA1015" s="42"/>
      <c r="AB1015" s="42"/>
      <c r="AC1015" s="42"/>
      <c r="AD1015" s="42"/>
      <c r="AE1015" s="42"/>
      <c r="AF1015" s="42"/>
      <c r="AG1015" s="42"/>
      <c r="AH1015" s="42"/>
      <c r="AI1015" s="42"/>
      <c r="AJ1015" s="42"/>
      <c r="AK1015" s="42"/>
      <c r="AL1015" s="42"/>
      <c r="AM1015" s="42"/>
      <c r="AN1015" s="42"/>
      <c r="AO1015" s="42"/>
      <c r="AP1015" s="42"/>
      <c r="AQ1015" s="42"/>
      <c r="AR1015" s="42"/>
      <c r="AS1015" s="42"/>
      <c r="AT1015" s="42"/>
      <c r="AU1015" s="42"/>
      <c r="AV1015" s="42"/>
      <c r="AW1015" s="42"/>
      <c r="AX1015" s="42"/>
      <c r="AY1015" s="42"/>
      <c r="AZ1015" s="42"/>
      <c r="BA1015" s="42"/>
      <c r="BB1015" s="42"/>
      <c r="BC1015" s="42"/>
      <c r="BD1015" s="42"/>
      <c r="BE1015" s="42"/>
      <c r="BF1015" s="42"/>
      <c r="BG1015" s="42"/>
      <c r="BH1015" s="42"/>
      <c r="BI1015" s="42"/>
      <c r="BJ1015" s="42"/>
      <c r="BK1015" s="42"/>
      <c r="BL1015" s="42"/>
      <c r="BM1015" s="42"/>
      <c r="BN1015" s="42"/>
      <c r="BO1015" s="42"/>
      <c r="BP1015" s="42"/>
      <c r="BQ1015" s="42"/>
      <c r="BR1015" s="42"/>
      <c r="BS1015" s="42"/>
      <c r="BT1015" s="42"/>
      <c r="BU1015" s="42"/>
      <c r="BV1015" s="42"/>
      <c r="BW1015" s="42"/>
      <c r="BX1015" s="42"/>
      <c r="BY1015" s="42"/>
      <c r="BZ1015" s="42"/>
      <c r="CA1015" s="42"/>
      <c r="CB1015" s="42"/>
      <c r="CC1015" s="42"/>
      <c r="CD1015" s="42"/>
      <c r="CE1015" s="42"/>
      <c r="CF1015" s="42"/>
      <c r="CG1015" s="42"/>
      <c r="CH1015" s="42"/>
      <c r="CI1015" s="42"/>
      <c r="CJ1015" s="42"/>
      <c r="CK1015" s="42"/>
      <c r="CL1015" s="42"/>
      <c r="CM1015" s="42"/>
      <c r="CN1015" s="42"/>
      <c r="CO1015" s="42"/>
      <c r="CP1015" s="42"/>
      <c r="CQ1015" s="42"/>
      <c r="CR1015" s="42"/>
      <c r="CS1015" s="42"/>
      <c r="CT1015" s="42"/>
      <c r="CU1015" s="42"/>
      <c r="CV1015" s="42"/>
      <c r="CW1015" s="42"/>
      <c r="CX1015" s="42"/>
      <c r="CY1015" s="42"/>
      <c r="CZ1015" s="42"/>
      <c r="DA1015" s="42"/>
      <c r="DB1015" s="42"/>
      <c r="DC1015" s="42"/>
      <c r="DD1015" s="42"/>
      <c r="DE1015" s="42"/>
      <c r="DF1015" s="42"/>
      <c r="DG1015" s="42"/>
      <c r="DH1015" s="42"/>
      <c r="DI1015" s="42"/>
      <c r="DJ1015" s="42"/>
      <c r="DK1015" s="42"/>
      <c r="DL1015" s="42"/>
      <c r="DM1015" s="42"/>
      <c r="DN1015" s="42"/>
      <c r="DO1015" s="42"/>
      <c r="DP1015" s="42"/>
      <c r="DQ1015" s="42"/>
      <c r="DR1015" s="42"/>
      <c r="DS1015" s="42"/>
      <c r="DT1015" s="42"/>
      <c r="DU1015" s="42"/>
      <c r="DV1015" s="42"/>
      <c r="DW1015" s="42"/>
      <c r="DX1015" s="42"/>
      <c r="DY1015" s="42"/>
      <c r="DZ1015" s="42"/>
      <c r="EA1015" s="42"/>
      <c r="EB1015" s="42"/>
      <c r="EC1015" s="42"/>
      <c r="ED1015" s="42"/>
      <c r="EE1015" s="42"/>
      <c r="EF1015" s="42"/>
      <c r="EG1015" s="42"/>
      <c r="EH1015" s="42"/>
      <c r="EI1015" s="42"/>
      <c r="EJ1015" s="42"/>
      <c r="EK1015" s="42"/>
      <c r="EL1015" s="42"/>
      <c r="EM1015" s="42"/>
      <c r="EN1015" s="42"/>
      <c r="EO1015" s="42"/>
      <c r="EP1015" s="42"/>
      <c r="EQ1015" s="42"/>
      <c r="ER1015" s="42"/>
      <c r="ES1015" s="42"/>
      <c r="ET1015" s="42"/>
      <c r="EU1015" s="42"/>
      <c r="EV1015" s="42"/>
      <c r="EW1015" s="42"/>
      <c r="EX1015" s="42"/>
      <c r="EY1015" s="42"/>
      <c r="EZ1015" s="42"/>
      <c r="FA1015" s="42"/>
      <c r="FB1015" s="42"/>
      <c r="FC1015" s="42"/>
      <c r="FD1015" s="42"/>
      <c r="FE1015" s="42"/>
      <c r="FF1015" s="42"/>
      <c r="FG1015" s="42"/>
      <c r="FH1015" s="42"/>
    </row>
    <row r="1016" spans="1:164" s="82" customFormat="1" ht="12.2" customHeight="1" x14ac:dyDescent="0.25">
      <c r="A1016" s="82">
        <v>1015</v>
      </c>
      <c r="B1016" s="83">
        <f t="shared" si="16"/>
        <v>46129</v>
      </c>
      <c r="C1016" s="88" t="s">
        <v>137</v>
      </c>
      <c r="D1016" s="85">
        <v>1</v>
      </c>
      <c r="E1016" s="90">
        <f>'BITÁCORA CALIDAD DE AGUA '!AY393</f>
        <v>0</v>
      </c>
      <c r="F1016" s="90">
        <f>'BITÁCORA CALIDAD DE AGUA '!BB393</f>
        <v>0</v>
      </c>
      <c r="G1016" s="90">
        <f>'BITÁCORA CALIDAD DE AGUA '!BE393</f>
        <v>0</v>
      </c>
      <c r="H1016" s="90">
        <f>'BITÁCORA CALIDAD DE AGUA '!BH393</f>
        <v>0</v>
      </c>
      <c r="I1016" s="90">
        <f>'BITÁCORA CALIDAD DE AGUA '!BK393</f>
        <v>0</v>
      </c>
      <c r="J1016" s="90">
        <f>'BITÁCORA CALIDAD DE AGUA '!BN393</f>
        <v>0</v>
      </c>
      <c r="K1016" s="90">
        <f>'BITÁCORA CALIDAD DE AGUA '!BQ393</f>
        <v>0</v>
      </c>
      <c r="L1016" s="90">
        <f>'BITÁCORA CALIDAD DE AGUA '!BT393</f>
        <v>0</v>
      </c>
      <c r="M1016" s="90">
        <f>'BITÁCORA CALIDAD DE AGUA '!BW393</f>
        <v>0</v>
      </c>
      <c r="N1016" s="90">
        <f>'BITÁCORA CALIDAD DE AGUA '!BZ393</f>
        <v>0</v>
      </c>
      <c r="O1016" s="90">
        <f>'BITÁCORA CALIDAD DE AGUA '!CC393</f>
        <v>0</v>
      </c>
      <c r="P1016" s="84">
        <f>'BITÁCORA CALIDAD DE AGUA '!CF393</f>
        <v>0</v>
      </c>
      <c r="Q1016" s="84">
        <f>'BITÁCORA CALIDAD DE AGUA '!CI393</f>
        <v>0</v>
      </c>
      <c r="R1016" s="84">
        <f>'BITÁCORA CALIDAD DE AGUA '!CL393</f>
        <v>0</v>
      </c>
      <c r="S1016" s="84">
        <f>'BITÁCORA CALIDAD DE AGUA '!CO393</f>
        <v>0</v>
      </c>
      <c r="T1016" s="133"/>
      <c r="U1016" s="133"/>
      <c r="V1016" s="133"/>
      <c r="W1016" s="84">
        <f>INDEX('Tabla datos 1'!E1016:V1016,MATCH(DASHBOARD!$B$96,'Tabla datos 1'!$E$1:$V$1,0))</f>
        <v>0</v>
      </c>
      <c r="X1016" s="84">
        <f>INDEX('Tabla datos 1'!E1016:V1016,MATCH(DASHBOARD!$B$275,'Tabla datos 1'!$E$1:$V$1,0))</f>
        <v>0</v>
      </c>
      <c r="Y1016" s="42"/>
      <c r="Z1016" s="42"/>
      <c r="AA1016" s="42"/>
      <c r="AB1016" s="42"/>
      <c r="AC1016" s="42"/>
      <c r="AD1016" s="42"/>
      <c r="AE1016" s="42"/>
      <c r="AF1016" s="42"/>
      <c r="AG1016" s="42"/>
      <c r="AH1016" s="42"/>
      <c r="AI1016" s="42"/>
      <c r="AJ1016" s="42"/>
      <c r="AK1016" s="42"/>
      <c r="AL1016" s="42"/>
      <c r="AM1016" s="42"/>
      <c r="AN1016" s="42"/>
      <c r="AO1016" s="42"/>
      <c r="AP1016" s="42"/>
      <c r="AQ1016" s="42"/>
      <c r="AR1016" s="42"/>
      <c r="AS1016" s="42"/>
      <c r="AT1016" s="42"/>
      <c r="AU1016" s="42"/>
      <c r="AV1016" s="42"/>
      <c r="AW1016" s="42"/>
      <c r="AX1016" s="42"/>
      <c r="AY1016" s="42"/>
      <c r="AZ1016" s="42"/>
      <c r="BA1016" s="42"/>
      <c r="BB1016" s="42"/>
      <c r="BC1016" s="42"/>
      <c r="BD1016" s="42"/>
      <c r="BE1016" s="42"/>
      <c r="BF1016" s="42"/>
      <c r="BG1016" s="42"/>
      <c r="BH1016" s="42"/>
      <c r="BI1016" s="42"/>
      <c r="BJ1016" s="42"/>
      <c r="BK1016" s="42"/>
      <c r="BL1016" s="42"/>
      <c r="BM1016" s="42"/>
      <c r="BN1016" s="42"/>
      <c r="BO1016" s="42"/>
      <c r="BP1016" s="42"/>
      <c r="BQ1016" s="42"/>
      <c r="BR1016" s="42"/>
      <c r="BS1016" s="42"/>
      <c r="BT1016" s="42"/>
      <c r="BU1016" s="42"/>
      <c r="BV1016" s="42"/>
      <c r="BW1016" s="42"/>
      <c r="BX1016" s="42"/>
      <c r="BY1016" s="42"/>
      <c r="BZ1016" s="42"/>
      <c r="CA1016" s="42"/>
      <c r="CB1016" s="42"/>
      <c r="CC1016" s="42"/>
      <c r="CD1016" s="42"/>
      <c r="CE1016" s="42"/>
      <c r="CF1016" s="42"/>
      <c r="CG1016" s="42"/>
      <c r="CH1016" s="42"/>
      <c r="CI1016" s="42"/>
      <c r="CJ1016" s="42"/>
      <c r="CK1016" s="42"/>
      <c r="CL1016" s="42"/>
      <c r="CM1016" s="42"/>
      <c r="CN1016" s="42"/>
      <c r="CO1016" s="42"/>
      <c r="CP1016" s="42"/>
      <c r="CQ1016" s="42"/>
      <c r="CR1016" s="42"/>
      <c r="CS1016" s="42"/>
      <c r="CT1016" s="42"/>
      <c r="CU1016" s="42"/>
      <c r="CV1016" s="42"/>
      <c r="CW1016" s="42"/>
      <c r="CX1016" s="42"/>
      <c r="CY1016" s="42"/>
      <c r="CZ1016" s="42"/>
      <c r="DA1016" s="42"/>
      <c r="DB1016" s="42"/>
      <c r="DC1016" s="42"/>
      <c r="DD1016" s="42"/>
      <c r="DE1016" s="42"/>
      <c r="DF1016" s="42"/>
      <c r="DG1016" s="42"/>
      <c r="DH1016" s="42"/>
      <c r="DI1016" s="42"/>
      <c r="DJ1016" s="42"/>
      <c r="DK1016" s="42"/>
      <c r="DL1016" s="42"/>
      <c r="DM1016" s="42"/>
      <c r="DN1016" s="42"/>
      <c r="DO1016" s="42"/>
      <c r="DP1016" s="42"/>
      <c r="DQ1016" s="42"/>
      <c r="DR1016" s="42"/>
      <c r="DS1016" s="42"/>
      <c r="DT1016" s="42"/>
      <c r="DU1016" s="42"/>
      <c r="DV1016" s="42"/>
      <c r="DW1016" s="42"/>
      <c r="DX1016" s="42"/>
      <c r="DY1016" s="42"/>
      <c r="DZ1016" s="42"/>
      <c r="EA1016" s="42"/>
      <c r="EB1016" s="42"/>
      <c r="EC1016" s="42"/>
      <c r="ED1016" s="42"/>
      <c r="EE1016" s="42"/>
      <c r="EF1016" s="42"/>
      <c r="EG1016" s="42"/>
      <c r="EH1016" s="42"/>
      <c r="EI1016" s="42"/>
      <c r="EJ1016" s="42"/>
      <c r="EK1016" s="42"/>
      <c r="EL1016" s="42"/>
      <c r="EM1016" s="42"/>
      <c r="EN1016" s="42"/>
      <c r="EO1016" s="42"/>
      <c r="EP1016" s="42"/>
      <c r="EQ1016" s="42"/>
      <c r="ER1016" s="42"/>
      <c r="ES1016" s="42"/>
      <c r="ET1016" s="42"/>
      <c r="EU1016" s="42"/>
      <c r="EV1016" s="42"/>
      <c r="EW1016" s="42"/>
      <c r="EX1016" s="42"/>
      <c r="EY1016" s="42"/>
      <c r="EZ1016" s="42"/>
      <c r="FA1016" s="42"/>
      <c r="FB1016" s="42"/>
      <c r="FC1016" s="42"/>
      <c r="FD1016" s="42"/>
      <c r="FE1016" s="42"/>
      <c r="FF1016" s="42"/>
      <c r="FG1016" s="42"/>
      <c r="FH1016" s="42"/>
    </row>
    <row r="1017" spans="1:164" s="82" customFormat="1" ht="12.2" customHeight="1" x14ac:dyDescent="0.25">
      <c r="A1017" s="82">
        <v>1016</v>
      </c>
      <c r="B1017" s="83">
        <f t="shared" si="16"/>
        <v>46129</v>
      </c>
      <c r="C1017" s="88" t="s">
        <v>138</v>
      </c>
      <c r="D1017" s="85">
        <v>1</v>
      </c>
      <c r="E1017" s="90">
        <f>'BITÁCORA CALIDAD DE AGUA '!AY394</f>
        <v>0</v>
      </c>
      <c r="F1017" s="90">
        <f>'BITÁCORA CALIDAD DE AGUA '!BB394</f>
        <v>0</v>
      </c>
      <c r="G1017" s="90">
        <f>'BITÁCORA CALIDAD DE AGUA '!BE394</f>
        <v>0</v>
      </c>
      <c r="H1017" s="90">
        <f>'BITÁCORA CALIDAD DE AGUA '!BH394</f>
        <v>0</v>
      </c>
      <c r="I1017" s="90">
        <f>'BITÁCORA CALIDAD DE AGUA '!BK394</f>
        <v>0</v>
      </c>
      <c r="J1017" s="90">
        <f>'BITÁCORA CALIDAD DE AGUA '!BN394</f>
        <v>0</v>
      </c>
      <c r="K1017" s="90">
        <f>'BITÁCORA CALIDAD DE AGUA '!BQ394</f>
        <v>0</v>
      </c>
      <c r="L1017" s="90">
        <f>'BITÁCORA CALIDAD DE AGUA '!BT394</f>
        <v>0</v>
      </c>
      <c r="M1017" s="90">
        <f>'BITÁCORA CALIDAD DE AGUA '!BW394</f>
        <v>0</v>
      </c>
      <c r="N1017" s="90">
        <f>'BITÁCORA CALIDAD DE AGUA '!BZ394</f>
        <v>0</v>
      </c>
      <c r="O1017" s="90">
        <f>'BITÁCORA CALIDAD DE AGUA '!CC394</f>
        <v>0</v>
      </c>
      <c r="P1017" s="84">
        <f>'BITÁCORA CALIDAD DE AGUA '!CF394</f>
        <v>0</v>
      </c>
      <c r="Q1017" s="84">
        <f>'BITÁCORA CALIDAD DE AGUA '!CI394</f>
        <v>0</v>
      </c>
      <c r="R1017" s="84">
        <f>'BITÁCORA CALIDAD DE AGUA '!CL394</f>
        <v>0</v>
      </c>
      <c r="S1017" s="84">
        <f>'BITÁCORA CALIDAD DE AGUA '!CO394</f>
        <v>0</v>
      </c>
      <c r="T1017" s="133"/>
      <c r="U1017" s="133"/>
      <c r="V1017" s="133"/>
      <c r="W1017" s="84">
        <f>INDEX('Tabla datos 1'!E1017:V1017,MATCH(DASHBOARD!$B$96,'Tabla datos 1'!$E$1:$V$1,0))</f>
        <v>0</v>
      </c>
      <c r="X1017" s="84">
        <f>INDEX('Tabla datos 1'!E1017:V1017,MATCH(DASHBOARD!$B$275,'Tabla datos 1'!$E$1:$V$1,0))</f>
        <v>0</v>
      </c>
      <c r="Y1017" s="42"/>
      <c r="Z1017" s="42"/>
      <c r="AA1017" s="42"/>
      <c r="AB1017" s="42"/>
      <c r="AC1017" s="42"/>
      <c r="AD1017" s="42"/>
      <c r="AE1017" s="42"/>
      <c r="AF1017" s="42"/>
      <c r="AG1017" s="42"/>
      <c r="AH1017" s="42"/>
      <c r="AI1017" s="42"/>
      <c r="AJ1017" s="42"/>
      <c r="AK1017" s="42"/>
      <c r="AL1017" s="42"/>
      <c r="AM1017" s="42"/>
      <c r="AN1017" s="42"/>
      <c r="AO1017" s="42"/>
      <c r="AP1017" s="42"/>
      <c r="AQ1017" s="42"/>
      <c r="AR1017" s="42"/>
      <c r="AS1017" s="42"/>
      <c r="AT1017" s="42"/>
      <c r="AU1017" s="42"/>
      <c r="AV1017" s="42"/>
      <c r="AW1017" s="42"/>
      <c r="AX1017" s="42"/>
      <c r="AY1017" s="42"/>
      <c r="AZ1017" s="42"/>
      <c r="BA1017" s="42"/>
      <c r="BB1017" s="42"/>
      <c r="BC1017" s="42"/>
      <c r="BD1017" s="42"/>
      <c r="BE1017" s="42"/>
      <c r="BF1017" s="42"/>
      <c r="BG1017" s="42"/>
      <c r="BH1017" s="42"/>
      <c r="BI1017" s="42"/>
      <c r="BJ1017" s="42"/>
      <c r="BK1017" s="42"/>
      <c r="BL1017" s="42"/>
      <c r="BM1017" s="42"/>
      <c r="BN1017" s="42"/>
      <c r="BO1017" s="42"/>
      <c r="BP1017" s="42"/>
      <c r="BQ1017" s="42"/>
      <c r="BR1017" s="42"/>
      <c r="BS1017" s="42"/>
      <c r="BT1017" s="42"/>
      <c r="BU1017" s="42"/>
      <c r="BV1017" s="42"/>
      <c r="BW1017" s="42"/>
      <c r="BX1017" s="42"/>
      <c r="BY1017" s="42"/>
      <c r="BZ1017" s="42"/>
      <c r="CA1017" s="42"/>
      <c r="CB1017" s="42"/>
      <c r="CC1017" s="42"/>
      <c r="CD1017" s="42"/>
      <c r="CE1017" s="42"/>
      <c r="CF1017" s="42"/>
      <c r="CG1017" s="42"/>
      <c r="CH1017" s="42"/>
      <c r="CI1017" s="42"/>
      <c r="CJ1017" s="42"/>
      <c r="CK1017" s="42"/>
      <c r="CL1017" s="42"/>
      <c r="CM1017" s="42"/>
      <c r="CN1017" s="42"/>
      <c r="CO1017" s="42"/>
      <c r="CP1017" s="42"/>
      <c r="CQ1017" s="42"/>
      <c r="CR1017" s="42"/>
      <c r="CS1017" s="42"/>
      <c r="CT1017" s="42"/>
      <c r="CU1017" s="42"/>
      <c r="CV1017" s="42"/>
      <c r="CW1017" s="42"/>
      <c r="CX1017" s="42"/>
      <c r="CY1017" s="42"/>
      <c r="CZ1017" s="42"/>
      <c r="DA1017" s="42"/>
      <c r="DB1017" s="42"/>
      <c r="DC1017" s="42"/>
      <c r="DD1017" s="42"/>
      <c r="DE1017" s="42"/>
      <c r="DF1017" s="42"/>
      <c r="DG1017" s="42"/>
      <c r="DH1017" s="42"/>
      <c r="DI1017" s="42"/>
      <c r="DJ1017" s="42"/>
      <c r="DK1017" s="42"/>
      <c r="DL1017" s="42"/>
      <c r="DM1017" s="42"/>
      <c r="DN1017" s="42"/>
      <c r="DO1017" s="42"/>
      <c r="DP1017" s="42"/>
      <c r="DQ1017" s="42"/>
      <c r="DR1017" s="42"/>
      <c r="DS1017" s="42"/>
      <c r="DT1017" s="42"/>
      <c r="DU1017" s="42"/>
      <c r="DV1017" s="42"/>
      <c r="DW1017" s="42"/>
      <c r="DX1017" s="42"/>
      <c r="DY1017" s="42"/>
      <c r="DZ1017" s="42"/>
      <c r="EA1017" s="42"/>
      <c r="EB1017" s="42"/>
      <c r="EC1017" s="42"/>
      <c r="ED1017" s="42"/>
      <c r="EE1017" s="42"/>
      <c r="EF1017" s="42"/>
      <c r="EG1017" s="42"/>
      <c r="EH1017" s="42"/>
      <c r="EI1017" s="42"/>
      <c r="EJ1017" s="42"/>
      <c r="EK1017" s="42"/>
      <c r="EL1017" s="42"/>
      <c r="EM1017" s="42"/>
      <c r="EN1017" s="42"/>
      <c r="EO1017" s="42"/>
      <c r="EP1017" s="42"/>
      <c r="EQ1017" s="42"/>
      <c r="ER1017" s="42"/>
      <c r="ES1017" s="42"/>
      <c r="ET1017" s="42"/>
      <c r="EU1017" s="42"/>
      <c r="EV1017" s="42"/>
      <c r="EW1017" s="42"/>
      <c r="EX1017" s="42"/>
      <c r="EY1017" s="42"/>
      <c r="EZ1017" s="42"/>
      <c r="FA1017" s="42"/>
      <c r="FB1017" s="42"/>
      <c r="FC1017" s="42"/>
      <c r="FD1017" s="42"/>
      <c r="FE1017" s="42"/>
      <c r="FF1017" s="42"/>
      <c r="FG1017" s="42"/>
      <c r="FH1017" s="42"/>
    </row>
    <row r="1018" spans="1:164" s="82" customFormat="1" ht="12.2" customHeight="1" x14ac:dyDescent="0.25">
      <c r="A1018" s="82">
        <v>1017</v>
      </c>
      <c r="B1018" s="83">
        <f t="shared" si="16"/>
        <v>46129</v>
      </c>
      <c r="C1018" s="88" t="s">
        <v>139</v>
      </c>
      <c r="D1018" s="85">
        <v>1</v>
      </c>
      <c r="E1018" s="90">
        <f>'BITÁCORA CALIDAD DE AGUA '!AY395</f>
        <v>0</v>
      </c>
      <c r="F1018" s="90">
        <f>'BITÁCORA CALIDAD DE AGUA '!BB395</f>
        <v>0</v>
      </c>
      <c r="G1018" s="90">
        <f>'BITÁCORA CALIDAD DE AGUA '!BE395</f>
        <v>0</v>
      </c>
      <c r="H1018" s="90">
        <f>'BITÁCORA CALIDAD DE AGUA '!BH395</f>
        <v>0</v>
      </c>
      <c r="I1018" s="90">
        <f>'BITÁCORA CALIDAD DE AGUA '!BK395</f>
        <v>0</v>
      </c>
      <c r="J1018" s="90">
        <f>'BITÁCORA CALIDAD DE AGUA '!BN395</f>
        <v>0</v>
      </c>
      <c r="K1018" s="90">
        <f>'BITÁCORA CALIDAD DE AGUA '!BQ395</f>
        <v>0</v>
      </c>
      <c r="L1018" s="90">
        <f>'BITÁCORA CALIDAD DE AGUA '!BT395</f>
        <v>0</v>
      </c>
      <c r="M1018" s="90">
        <f>'BITÁCORA CALIDAD DE AGUA '!BW395</f>
        <v>0</v>
      </c>
      <c r="N1018" s="90">
        <f>'BITÁCORA CALIDAD DE AGUA '!BZ395</f>
        <v>0</v>
      </c>
      <c r="O1018" s="90">
        <f>'BITÁCORA CALIDAD DE AGUA '!CC395</f>
        <v>0</v>
      </c>
      <c r="P1018" s="84">
        <f>'BITÁCORA CALIDAD DE AGUA '!CF395</f>
        <v>0</v>
      </c>
      <c r="Q1018" s="84">
        <f>'BITÁCORA CALIDAD DE AGUA '!CI395</f>
        <v>0</v>
      </c>
      <c r="R1018" s="84">
        <f>'BITÁCORA CALIDAD DE AGUA '!CL395</f>
        <v>0</v>
      </c>
      <c r="S1018" s="84">
        <f>'BITÁCORA CALIDAD DE AGUA '!CO395</f>
        <v>0</v>
      </c>
      <c r="T1018" s="133"/>
      <c r="U1018" s="133"/>
      <c r="V1018" s="133"/>
      <c r="W1018" s="84">
        <f>INDEX('Tabla datos 1'!E1018:V1018,MATCH(DASHBOARD!$B$96,'Tabla datos 1'!$E$1:$V$1,0))</f>
        <v>0</v>
      </c>
      <c r="X1018" s="84">
        <f>INDEX('Tabla datos 1'!E1018:V1018,MATCH(DASHBOARD!$B$275,'Tabla datos 1'!$E$1:$V$1,0))</f>
        <v>0</v>
      </c>
      <c r="Y1018" s="42"/>
      <c r="Z1018" s="42"/>
      <c r="AA1018" s="42"/>
      <c r="AB1018" s="42"/>
      <c r="AC1018" s="42"/>
      <c r="AD1018" s="42"/>
      <c r="AE1018" s="42"/>
      <c r="AF1018" s="42"/>
      <c r="AG1018" s="42"/>
      <c r="AH1018" s="42"/>
      <c r="AI1018" s="42"/>
      <c r="AJ1018" s="42"/>
      <c r="AK1018" s="42"/>
      <c r="AL1018" s="42"/>
      <c r="AM1018" s="42"/>
      <c r="AN1018" s="42"/>
      <c r="AO1018" s="42"/>
      <c r="AP1018" s="42"/>
      <c r="AQ1018" s="42"/>
      <c r="AR1018" s="42"/>
      <c r="AS1018" s="42"/>
      <c r="AT1018" s="42"/>
      <c r="AU1018" s="42"/>
      <c r="AV1018" s="42"/>
      <c r="AW1018" s="42"/>
      <c r="AX1018" s="42"/>
      <c r="AY1018" s="42"/>
      <c r="AZ1018" s="42"/>
      <c r="BA1018" s="42"/>
      <c r="BB1018" s="42"/>
      <c r="BC1018" s="42"/>
      <c r="BD1018" s="42"/>
      <c r="BE1018" s="42"/>
      <c r="BF1018" s="42"/>
      <c r="BG1018" s="42"/>
      <c r="BH1018" s="42"/>
      <c r="BI1018" s="42"/>
      <c r="BJ1018" s="42"/>
      <c r="BK1018" s="42"/>
      <c r="BL1018" s="42"/>
      <c r="BM1018" s="42"/>
      <c r="BN1018" s="42"/>
      <c r="BO1018" s="42"/>
      <c r="BP1018" s="42"/>
      <c r="BQ1018" s="42"/>
      <c r="BR1018" s="42"/>
      <c r="BS1018" s="42"/>
      <c r="BT1018" s="42"/>
      <c r="BU1018" s="42"/>
      <c r="BV1018" s="42"/>
      <c r="BW1018" s="42"/>
      <c r="BX1018" s="42"/>
      <c r="BY1018" s="42"/>
      <c r="BZ1018" s="42"/>
      <c r="CA1018" s="42"/>
      <c r="CB1018" s="42"/>
      <c r="CC1018" s="42"/>
      <c r="CD1018" s="42"/>
      <c r="CE1018" s="42"/>
      <c r="CF1018" s="42"/>
      <c r="CG1018" s="42"/>
      <c r="CH1018" s="42"/>
      <c r="CI1018" s="42"/>
      <c r="CJ1018" s="42"/>
      <c r="CK1018" s="42"/>
      <c r="CL1018" s="42"/>
      <c r="CM1018" s="42"/>
      <c r="CN1018" s="42"/>
      <c r="CO1018" s="42"/>
      <c r="CP1018" s="42"/>
      <c r="CQ1018" s="42"/>
      <c r="CR1018" s="42"/>
      <c r="CS1018" s="42"/>
      <c r="CT1018" s="42"/>
      <c r="CU1018" s="42"/>
      <c r="CV1018" s="42"/>
      <c r="CW1018" s="42"/>
      <c r="CX1018" s="42"/>
      <c r="CY1018" s="42"/>
      <c r="CZ1018" s="42"/>
      <c r="DA1018" s="42"/>
      <c r="DB1018" s="42"/>
      <c r="DC1018" s="42"/>
      <c r="DD1018" s="42"/>
      <c r="DE1018" s="42"/>
      <c r="DF1018" s="42"/>
      <c r="DG1018" s="42"/>
      <c r="DH1018" s="42"/>
      <c r="DI1018" s="42"/>
      <c r="DJ1018" s="42"/>
      <c r="DK1018" s="42"/>
      <c r="DL1018" s="42"/>
      <c r="DM1018" s="42"/>
      <c r="DN1018" s="42"/>
      <c r="DO1018" s="42"/>
      <c r="DP1018" s="42"/>
      <c r="DQ1018" s="42"/>
      <c r="DR1018" s="42"/>
      <c r="DS1018" s="42"/>
      <c r="DT1018" s="42"/>
      <c r="DU1018" s="42"/>
      <c r="DV1018" s="42"/>
      <c r="DW1018" s="42"/>
      <c r="DX1018" s="42"/>
      <c r="DY1018" s="42"/>
      <c r="DZ1018" s="42"/>
      <c r="EA1018" s="42"/>
      <c r="EB1018" s="42"/>
      <c r="EC1018" s="42"/>
      <c r="ED1018" s="42"/>
      <c r="EE1018" s="42"/>
      <c r="EF1018" s="42"/>
      <c r="EG1018" s="42"/>
      <c r="EH1018" s="42"/>
      <c r="EI1018" s="42"/>
      <c r="EJ1018" s="42"/>
      <c r="EK1018" s="42"/>
      <c r="EL1018" s="42"/>
      <c r="EM1018" s="42"/>
      <c r="EN1018" s="42"/>
      <c r="EO1018" s="42"/>
      <c r="EP1018" s="42"/>
      <c r="EQ1018" s="42"/>
      <c r="ER1018" s="42"/>
      <c r="ES1018" s="42"/>
      <c r="ET1018" s="42"/>
      <c r="EU1018" s="42"/>
      <c r="EV1018" s="42"/>
      <c r="EW1018" s="42"/>
      <c r="EX1018" s="42"/>
      <c r="EY1018" s="42"/>
      <c r="EZ1018" s="42"/>
      <c r="FA1018" s="42"/>
      <c r="FB1018" s="42"/>
      <c r="FC1018" s="42"/>
      <c r="FD1018" s="42"/>
      <c r="FE1018" s="42"/>
      <c r="FF1018" s="42"/>
      <c r="FG1018" s="42"/>
      <c r="FH1018" s="42"/>
    </row>
    <row r="1019" spans="1:164" s="82" customFormat="1" ht="12.2" customHeight="1" x14ac:dyDescent="0.25">
      <c r="A1019" s="82">
        <v>1018</v>
      </c>
      <c r="B1019" s="83">
        <f t="shared" si="16"/>
        <v>46129</v>
      </c>
      <c r="C1019" s="88" t="s">
        <v>140</v>
      </c>
      <c r="D1019" s="85">
        <v>1</v>
      </c>
      <c r="E1019" s="90">
        <f>'BITÁCORA CALIDAD DE AGUA '!AY396</f>
        <v>0</v>
      </c>
      <c r="F1019" s="90">
        <f>'BITÁCORA CALIDAD DE AGUA '!BB396</f>
        <v>0</v>
      </c>
      <c r="G1019" s="90">
        <f>'BITÁCORA CALIDAD DE AGUA '!BE396</f>
        <v>0</v>
      </c>
      <c r="H1019" s="90">
        <f>'BITÁCORA CALIDAD DE AGUA '!BH396</f>
        <v>0</v>
      </c>
      <c r="I1019" s="90">
        <f>'BITÁCORA CALIDAD DE AGUA '!BK396</f>
        <v>0</v>
      </c>
      <c r="J1019" s="90">
        <f>'BITÁCORA CALIDAD DE AGUA '!BN396</f>
        <v>0</v>
      </c>
      <c r="K1019" s="90">
        <f>'BITÁCORA CALIDAD DE AGUA '!BQ396</f>
        <v>0</v>
      </c>
      <c r="L1019" s="90">
        <f>'BITÁCORA CALIDAD DE AGUA '!BT396</f>
        <v>0</v>
      </c>
      <c r="M1019" s="90">
        <f>'BITÁCORA CALIDAD DE AGUA '!BW396</f>
        <v>0</v>
      </c>
      <c r="N1019" s="90">
        <f>'BITÁCORA CALIDAD DE AGUA '!BZ396</f>
        <v>0</v>
      </c>
      <c r="O1019" s="90">
        <f>'BITÁCORA CALIDAD DE AGUA '!CC396</f>
        <v>0</v>
      </c>
      <c r="P1019" s="84">
        <f>'BITÁCORA CALIDAD DE AGUA '!CF396</f>
        <v>0</v>
      </c>
      <c r="Q1019" s="84">
        <f>'BITÁCORA CALIDAD DE AGUA '!CI396</f>
        <v>0</v>
      </c>
      <c r="R1019" s="84">
        <f>'BITÁCORA CALIDAD DE AGUA '!CL396</f>
        <v>0</v>
      </c>
      <c r="S1019" s="84">
        <f>'BITÁCORA CALIDAD DE AGUA '!CO396</f>
        <v>0</v>
      </c>
      <c r="T1019" s="133"/>
      <c r="U1019" s="133"/>
      <c r="V1019" s="133"/>
      <c r="W1019" s="84">
        <f>INDEX('Tabla datos 1'!E1019:V1019,MATCH(DASHBOARD!$B$96,'Tabla datos 1'!$E$1:$V$1,0))</f>
        <v>0</v>
      </c>
      <c r="X1019" s="84">
        <f>INDEX('Tabla datos 1'!E1019:V1019,MATCH(DASHBOARD!$B$275,'Tabla datos 1'!$E$1:$V$1,0))</f>
        <v>0</v>
      </c>
      <c r="Y1019" s="42"/>
      <c r="Z1019" s="42"/>
      <c r="AA1019" s="42"/>
      <c r="AB1019" s="42"/>
      <c r="AC1019" s="42"/>
      <c r="AD1019" s="42"/>
      <c r="AE1019" s="42"/>
      <c r="AF1019" s="42"/>
      <c r="AG1019" s="42"/>
      <c r="AH1019" s="42"/>
      <c r="AI1019" s="42"/>
      <c r="AJ1019" s="42"/>
      <c r="AK1019" s="42"/>
      <c r="AL1019" s="42"/>
      <c r="AM1019" s="42"/>
      <c r="AN1019" s="42"/>
      <c r="AO1019" s="42"/>
      <c r="AP1019" s="42"/>
      <c r="AQ1019" s="42"/>
      <c r="AR1019" s="42"/>
      <c r="AS1019" s="42"/>
      <c r="AT1019" s="42"/>
      <c r="AU1019" s="42"/>
      <c r="AV1019" s="42"/>
      <c r="AW1019" s="42"/>
      <c r="AX1019" s="42"/>
      <c r="AY1019" s="42"/>
      <c r="AZ1019" s="42"/>
      <c r="BA1019" s="42"/>
      <c r="BB1019" s="42"/>
      <c r="BC1019" s="42"/>
      <c r="BD1019" s="42"/>
      <c r="BE1019" s="42"/>
      <c r="BF1019" s="42"/>
      <c r="BG1019" s="42"/>
      <c r="BH1019" s="42"/>
      <c r="BI1019" s="42"/>
      <c r="BJ1019" s="42"/>
      <c r="BK1019" s="42"/>
      <c r="BL1019" s="42"/>
      <c r="BM1019" s="42"/>
      <c r="BN1019" s="42"/>
      <c r="BO1019" s="42"/>
      <c r="BP1019" s="42"/>
      <c r="BQ1019" s="42"/>
      <c r="BR1019" s="42"/>
      <c r="BS1019" s="42"/>
      <c r="BT1019" s="42"/>
      <c r="BU1019" s="42"/>
      <c r="BV1019" s="42"/>
      <c r="BW1019" s="42"/>
      <c r="BX1019" s="42"/>
      <c r="BY1019" s="42"/>
      <c r="BZ1019" s="42"/>
      <c r="CA1019" s="42"/>
      <c r="CB1019" s="42"/>
      <c r="CC1019" s="42"/>
      <c r="CD1019" s="42"/>
      <c r="CE1019" s="42"/>
      <c r="CF1019" s="42"/>
      <c r="CG1019" s="42"/>
      <c r="CH1019" s="42"/>
      <c r="CI1019" s="42"/>
      <c r="CJ1019" s="42"/>
      <c r="CK1019" s="42"/>
      <c r="CL1019" s="42"/>
      <c r="CM1019" s="42"/>
      <c r="CN1019" s="42"/>
      <c r="CO1019" s="42"/>
      <c r="CP1019" s="42"/>
      <c r="CQ1019" s="42"/>
      <c r="CR1019" s="42"/>
      <c r="CS1019" s="42"/>
      <c r="CT1019" s="42"/>
      <c r="CU1019" s="42"/>
      <c r="CV1019" s="42"/>
      <c r="CW1019" s="42"/>
      <c r="CX1019" s="42"/>
      <c r="CY1019" s="42"/>
      <c r="CZ1019" s="42"/>
      <c r="DA1019" s="42"/>
      <c r="DB1019" s="42"/>
      <c r="DC1019" s="42"/>
      <c r="DD1019" s="42"/>
      <c r="DE1019" s="42"/>
      <c r="DF1019" s="42"/>
      <c r="DG1019" s="42"/>
      <c r="DH1019" s="42"/>
      <c r="DI1019" s="42"/>
      <c r="DJ1019" s="42"/>
      <c r="DK1019" s="42"/>
      <c r="DL1019" s="42"/>
      <c r="DM1019" s="42"/>
      <c r="DN1019" s="42"/>
      <c r="DO1019" s="42"/>
      <c r="DP1019" s="42"/>
      <c r="DQ1019" s="42"/>
      <c r="DR1019" s="42"/>
      <c r="DS1019" s="42"/>
      <c r="DT1019" s="42"/>
      <c r="DU1019" s="42"/>
      <c r="DV1019" s="42"/>
      <c r="DW1019" s="42"/>
      <c r="DX1019" s="42"/>
      <c r="DY1019" s="42"/>
      <c r="DZ1019" s="42"/>
      <c r="EA1019" s="42"/>
      <c r="EB1019" s="42"/>
      <c r="EC1019" s="42"/>
      <c r="ED1019" s="42"/>
      <c r="EE1019" s="42"/>
      <c r="EF1019" s="42"/>
      <c r="EG1019" s="42"/>
      <c r="EH1019" s="42"/>
      <c r="EI1019" s="42"/>
      <c r="EJ1019" s="42"/>
      <c r="EK1019" s="42"/>
      <c r="EL1019" s="42"/>
      <c r="EM1019" s="42"/>
      <c r="EN1019" s="42"/>
      <c r="EO1019" s="42"/>
      <c r="EP1019" s="42"/>
      <c r="EQ1019" s="42"/>
      <c r="ER1019" s="42"/>
      <c r="ES1019" s="42"/>
      <c r="ET1019" s="42"/>
      <c r="EU1019" s="42"/>
      <c r="EV1019" s="42"/>
      <c r="EW1019" s="42"/>
      <c r="EX1019" s="42"/>
      <c r="EY1019" s="42"/>
      <c r="EZ1019" s="42"/>
      <c r="FA1019" s="42"/>
      <c r="FB1019" s="42"/>
      <c r="FC1019" s="42"/>
      <c r="FD1019" s="42"/>
      <c r="FE1019" s="42"/>
      <c r="FF1019" s="42"/>
      <c r="FG1019" s="42"/>
      <c r="FH1019" s="42"/>
    </row>
    <row r="1020" spans="1:164" s="82" customFormat="1" ht="12.2" customHeight="1" x14ac:dyDescent="0.25">
      <c r="A1020" s="82">
        <v>1019</v>
      </c>
      <c r="B1020" s="83">
        <f t="shared" si="16"/>
        <v>46129</v>
      </c>
      <c r="C1020" s="88" t="s">
        <v>141</v>
      </c>
      <c r="D1020" s="85">
        <v>1</v>
      </c>
      <c r="E1020" s="90">
        <f>'BITÁCORA CALIDAD DE AGUA '!AY397</f>
        <v>0</v>
      </c>
      <c r="F1020" s="90">
        <f>'BITÁCORA CALIDAD DE AGUA '!BB397</f>
        <v>0</v>
      </c>
      <c r="G1020" s="90">
        <f>'BITÁCORA CALIDAD DE AGUA '!BE397</f>
        <v>0</v>
      </c>
      <c r="H1020" s="90">
        <f>'BITÁCORA CALIDAD DE AGUA '!BH397</f>
        <v>0</v>
      </c>
      <c r="I1020" s="90">
        <f>'BITÁCORA CALIDAD DE AGUA '!BK397</f>
        <v>0</v>
      </c>
      <c r="J1020" s="90">
        <f>'BITÁCORA CALIDAD DE AGUA '!BN397</f>
        <v>0</v>
      </c>
      <c r="K1020" s="90">
        <f>'BITÁCORA CALIDAD DE AGUA '!BQ397</f>
        <v>0</v>
      </c>
      <c r="L1020" s="90">
        <f>'BITÁCORA CALIDAD DE AGUA '!BT397</f>
        <v>0</v>
      </c>
      <c r="M1020" s="90">
        <f>'BITÁCORA CALIDAD DE AGUA '!BW397</f>
        <v>0</v>
      </c>
      <c r="N1020" s="90">
        <f>'BITÁCORA CALIDAD DE AGUA '!BZ397</f>
        <v>0</v>
      </c>
      <c r="O1020" s="90">
        <f>'BITÁCORA CALIDAD DE AGUA '!CC397</f>
        <v>0</v>
      </c>
      <c r="P1020" s="84">
        <f>'BITÁCORA CALIDAD DE AGUA '!CF397</f>
        <v>0</v>
      </c>
      <c r="Q1020" s="84">
        <f>'BITÁCORA CALIDAD DE AGUA '!CI397</f>
        <v>0</v>
      </c>
      <c r="R1020" s="84">
        <f>'BITÁCORA CALIDAD DE AGUA '!CL397</f>
        <v>0</v>
      </c>
      <c r="S1020" s="84">
        <f>'BITÁCORA CALIDAD DE AGUA '!CO397</f>
        <v>0</v>
      </c>
      <c r="T1020" s="133"/>
      <c r="U1020" s="133"/>
      <c r="V1020" s="133"/>
      <c r="W1020" s="84">
        <f>INDEX('Tabla datos 1'!E1020:V1020,MATCH(DASHBOARD!$B$96,'Tabla datos 1'!$E$1:$V$1,0))</f>
        <v>0</v>
      </c>
      <c r="X1020" s="84">
        <f>INDEX('Tabla datos 1'!E1020:V1020,MATCH(DASHBOARD!$B$275,'Tabla datos 1'!$E$1:$V$1,0))</f>
        <v>0</v>
      </c>
      <c r="Y1020" s="42"/>
      <c r="Z1020" s="42"/>
      <c r="AA1020" s="42"/>
      <c r="AB1020" s="42"/>
      <c r="AC1020" s="42"/>
      <c r="AD1020" s="42"/>
      <c r="AE1020" s="42"/>
      <c r="AF1020" s="42"/>
      <c r="AG1020" s="42"/>
      <c r="AH1020" s="42"/>
      <c r="AI1020" s="42"/>
      <c r="AJ1020" s="42"/>
      <c r="AK1020" s="42"/>
      <c r="AL1020" s="42"/>
      <c r="AM1020" s="42"/>
      <c r="AN1020" s="42"/>
      <c r="AO1020" s="42"/>
      <c r="AP1020" s="42"/>
      <c r="AQ1020" s="42"/>
      <c r="AR1020" s="42"/>
      <c r="AS1020" s="42"/>
      <c r="AT1020" s="42"/>
      <c r="AU1020" s="42"/>
      <c r="AV1020" s="42"/>
      <c r="AW1020" s="42"/>
      <c r="AX1020" s="42"/>
      <c r="AY1020" s="42"/>
      <c r="AZ1020" s="42"/>
      <c r="BA1020" s="42"/>
      <c r="BB1020" s="42"/>
      <c r="BC1020" s="42"/>
      <c r="BD1020" s="42"/>
      <c r="BE1020" s="42"/>
      <c r="BF1020" s="42"/>
      <c r="BG1020" s="42"/>
      <c r="BH1020" s="42"/>
      <c r="BI1020" s="42"/>
      <c r="BJ1020" s="42"/>
      <c r="BK1020" s="42"/>
      <c r="BL1020" s="42"/>
      <c r="BM1020" s="42"/>
      <c r="BN1020" s="42"/>
      <c r="BO1020" s="42"/>
      <c r="BP1020" s="42"/>
      <c r="BQ1020" s="42"/>
      <c r="BR1020" s="42"/>
      <c r="BS1020" s="42"/>
      <c r="BT1020" s="42"/>
      <c r="BU1020" s="42"/>
      <c r="BV1020" s="42"/>
      <c r="BW1020" s="42"/>
      <c r="BX1020" s="42"/>
      <c r="BY1020" s="42"/>
      <c r="BZ1020" s="42"/>
      <c r="CA1020" s="42"/>
      <c r="CB1020" s="42"/>
      <c r="CC1020" s="42"/>
      <c r="CD1020" s="42"/>
      <c r="CE1020" s="42"/>
      <c r="CF1020" s="42"/>
      <c r="CG1020" s="42"/>
      <c r="CH1020" s="42"/>
      <c r="CI1020" s="42"/>
      <c r="CJ1020" s="42"/>
      <c r="CK1020" s="42"/>
      <c r="CL1020" s="42"/>
      <c r="CM1020" s="42"/>
      <c r="CN1020" s="42"/>
      <c r="CO1020" s="42"/>
      <c r="CP1020" s="42"/>
      <c r="CQ1020" s="42"/>
      <c r="CR1020" s="42"/>
      <c r="CS1020" s="42"/>
      <c r="CT1020" s="42"/>
      <c r="CU1020" s="42"/>
      <c r="CV1020" s="42"/>
      <c r="CW1020" s="42"/>
      <c r="CX1020" s="42"/>
      <c r="CY1020" s="42"/>
      <c r="CZ1020" s="42"/>
      <c r="DA1020" s="42"/>
      <c r="DB1020" s="42"/>
      <c r="DC1020" s="42"/>
      <c r="DD1020" s="42"/>
      <c r="DE1020" s="42"/>
      <c r="DF1020" s="42"/>
      <c r="DG1020" s="42"/>
      <c r="DH1020" s="42"/>
      <c r="DI1020" s="42"/>
      <c r="DJ1020" s="42"/>
      <c r="DK1020" s="42"/>
      <c r="DL1020" s="42"/>
      <c r="DM1020" s="42"/>
      <c r="DN1020" s="42"/>
      <c r="DO1020" s="42"/>
      <c r="DP1020" s="42"/>
      <c r="DQ1020" s="42"/>
      <c r="DR1020" s="42"/>
      <c r="DS1020" s="42"/>
      <c r="DT1020" s="42"/>
      <c r="DU1020" s="42"/>
      <c r="DV1020" s="42"/>
      <c r="DW1020" s="42"/>
      <c r="DX1020" s="42"/>
      <c r="DY1020" s="42"/>
      <c r="DZ1020" s="42"/>
      <c r="EA1020" s="42"/>
      <c r="EB1020" s="42"/>
      <c r="EC1020" s="42"/>
      <c r="ED1020" s="42"/>
      <c r="EE1020" s="42"/>
      <c r="EF1020" s="42"/>
      <c r="EG1020" s="42"/>
      <c r="EH1020" s="42"/>
      <c r="EI1020" s="42"/>
      <c r="EJ1020" s="42"/>
      <c r="EK1020" s="42"/>
      <c r="EL1020" s="42"/>
      <c r="EM1020" s="42"/>
      <c r="EN1020" s="42"/>
      <c r="EO1020" s="42"/>
      <c r="EP1020" s="42"/>
      <c r="EQ1020" s="42"/>
      <c r="ER1020" s="42"/>
      <c r="ES1020" s="42"/>
      <c r="ET1020" s="42"/>
      <c r="EU1020" s="42"/>
      <c r="EV1020" s="42"/>
      <c r="EW1020" s="42"/>
      <c r="EX1020" s="42"/>
      <c r="EY1020" s="42"/>
      <c r="EZ1020" s="42"/>
      <c r="FA1020" s="42"/>
      <c r="FB1020" s="42"/>
      <c r="FC1020" s="42"/>
      <c r="FD1020" s="42"/>
      <c r="FE1020" s="42"/>
      <c r="FF1020" s="42"/>
      <c r="FG1020" s="42"/>
      <c r="FH1020" s="42"/>
    </row>
    <row r="1021" spans="1:164" s="82" customFormat="1" ht="12.2" customHeight="1" x14ac:dyDescent="0.25">
      <c r="A1021" s="82">
        <v>1020</v>
      </c>
      <c r="B1021" s="83">
        <f t="shared" si="16"/>
        <v>46129</v>
      </c>
      <c r="C1021" s="88" t="s">
        <v>142</v>
      </c>
      <c r="D1021" s="85">
        <v>1</v>
      </c>
      <c r="E1021" s="90">
        <f>'BITÁCORA CALIDAD DE AGUA '!AY398</f>
        <v>0</v>
      </c>
      <c r="F1021" s="90">
        <f>'BITÁCORA CALIDAD DE AGUA '!BB398</f>
        <v>0</v>
      </c>
      <c r="G1021" s="90">
        <f>'BITÁCORA CALIDAD DE AGUA '!BE398</f>
        <v>0</v>
      </c>
      <c r="H1021" s="90">
        <f>'BITÁCORA CALIDAD DE AGUA '!BH398</f>
        <v>0</v>
      </c>
      <c r="I1021" s="90">
        <f>'BITÁCORA CALIDAD DE AGUA '!BK398</f>
        <v>0</v>
      </c>
      <c r="J1021" s="90">
        <f>'BITÁCORA CALIDAD DE AGUA '!BN398</f>
        <v>0</v>
      </c>
      <c r="K1021" s="90">
        <f>'BITÁCORA CALIDAD DE AGUA '!BQ398</f>
        <v>0</v>
      </c>
      <c r="L1021" s="90">
        <f>'BITÁCORA CALIDAD DE AGUA '!BT398</f>
        <v>0</v>
      </c>
      <c r="M1021" s="90">
        <f>'BITÁCORA CALIDAD DE AGUA '!BW398</f>
        <v>0</v>
      </c>
      <c r="N1021" s="90">
        <f>'BITÁCORA CALIDAD DE AGUA '!BZ398</f>
        <v>0</v>
      </c>
      <c r="O1021" s="90">
        <f>'BITÁCORA CALIDAD DE AGUA '!CC398</f>
        <v>0</v>
      </c>
      <c r="P1021" s="84">
        <f>'BITÁCORA CALIDAD DE AGUA '!CF398</f>
        <v>0</v>
      </c>
      <c r="Q1021" s="84">
        <f>'BITÁCORA CALIDAD DE AGUA '!CI398</f>
        <v>0</v>
      </c>
      <c r="R1021" s="84">
        <f>'BITÁCORA CALIDAD DE AGUA '!CL398</f>
        <v>0</v>
      </c>
      <c r="S1021" s="84">
        <f>'BITÁCORA CALIDAD DE AGUA '!CO398</f>
        <v>0</v>
      </c>
      <c r="T1021" s="133"/>
      <c r="U1021" s="133"/>
      <c r="V1021" s="133"/>
      <c r="W1021" s="84">
        <f>INDEX('Tabla datos 1'!E1021:V1021,MATCH(DASHBOARD!$B$96,'Tabla datos 1'!$E$1:$V$1,0))</f>
        <v>0</v>
      </c>
      <c r="X1021" s="84">
        <f>INDEX('Tabla datos 1'!E1021:V1021,MATCH(DASHBOARD!$B$275,'Tabla datos 1'!$E$1:$V$1,0))</f>
        <v>0</v>
      </c>
      <c r="Y1021" s="42"/>
      <c r="Z1021" s="42"/>
      <c r="AA1021" s="42"/>
      <c r="AB1021" s="42"/>
      <c r="AC1021" s="42"/>
      <c r="AD1021" s="42"/>
      <c r="AE1021" s="42"/>
      <c r="AF1021" s="42"/>
      <c r="AG1021" s="42"/>
      <c r="AH1021" s="42"/>
      <c r="AI1021" s="42"/>
      <c r="AJ1021" s="42"/>
      <c r="AK1021" s="42"/>
      <c r="AL1021" s="42"/>
      <c r="AM1021" s="42"/>
      <c r="AN1021" s="42"/>
      <c r="AO1021" s="42"/>
      <c r="AP1021" s="42"/>
      <c r="AQ1021" s="42"/>
      <c r="AR1021" s="42"/>
      <c r="AS1021" s="42"/>
      <c r="AT1021" s="42"/>
      <c r="AU1021" s="42"/>
      <c r="AV1021" s="42"/>
      <c r="AW1021" s="42"/>
      <c r="AX1021" s="42"/>
      <c r="AY1021" s="42"/>
      <c r="AZ1021" s="42"/>
      <c r="BA1021" s="42"/>
      <c r="BB1021" s="42"/>
      <c r="BC1021" s="42"/>
      <c r="BD1021" s="42"/>
      <c r="BE1021" s="42"/>
      <c r="BF1021" s="42"/>
      <c r="BG1021" s="42"/>
      <c r="BH1021" s="42"/>
      <c r="BI1021" s="42"/>
      <c r="BJ1021" s="42"/>
      <c r="BK1021" s="42"/>
      <c r="BL1021" s="42"/>
      <c r="BM1021" s="42"/>
      <c r="BN1021" s="42"/>
      <c r="BO1021" s="42"/>
      <c r="BP1021" s="42"/>
      <c r="BQ1021" s="42"/>
      <c r="BR1021" s="42"/>
      <c r="BS1021" s="42"/>
      <c r="BT1021" s="42"/>
      <c r="BU1021" s="42"/>
      <c r="BV1021" s="42"/>
      <c r="BW1021" s="42"/>
      <c r="BX1021" s="42"/>
      <c r="BY1021" s="42"/>
      <c r="BZ1021" s="42"/>
      <c r="CA1021" s="42"/>
      <c r="CB1021" s="42"/>
      <c r="CC1021" s="42"/>
      <c r="CD1021" s="42"/>
      <c r="CE1021" s="42"/>
      <c r="CF1021" s="42"/>
      <c r="CG1021" s="42"/>
      <c r="CH1021" s="42"/>
      <c r="CI1021" s="42"/>
      <c r="CJ1021" s="42"/>
      <c r="CK1021" s="42"/>
      <c r="CL1021" s="42"/>
      <c r="CM1021" s="42"/>
      <c r="CN1021" s="42"/>
      <c r="CO1021" s="42"/>
      <c r="CP1021" s="42"/>
      <c r="CQ1021" s="42"/>
      <c r="CR1021" s="42"/>
      <c r="CS1021" s="42"/>
      <c r="CT1021" s="42"/>
      <c r="CU1021" s="42"/>
      <c r="CV1021" s="42"/>
      <c r="CW1021" s="42"/>
      <c r="CX1021" s="42"/>
      <c r="CY1021" s="42"/>
      <c r="CZ1021" s="42"/>
      <c r="DA1021" s="42"/>
      <c r="DB1021" s="42"/>
      <c r="DC1021" s="42"/>
      <c r="DD1021" s="42"/>
      <c r="DE1021" s="42"/>
      <c r="DF1021" s="42"/>
      <c r="DG1021" s="42"/>
      <c r="DH1021" s="42"/>
      <c r="DI1021" s="42"/>
      <c r="DJ1021" s="42"/>
      <c r="DK1021" s="42"/>
      <c r="DL1021" s="42"/>
      <c r="DM1021" s="42"/>
      <c r="DN1021" s="42"/>
      <c r="DO1021" s="42"/>
      <c r="DP1021" s="42"/>
      <c r="DQ1021" s="42"/>
      <c r="DR1021" s="42"/>
      <c r="DS1021" s="42"/>
      <c r="DT1021" s="42"/>
      <c r="DU1021" s="42"/>
      <c r="DV1021" s="42"/>
      <c r="DW1021" s="42"/>
      <c r="DX1021" s="42"/>
      <c r="DY1021" s="42"/>
      <c r="DZ1021" s="42"/>
      <c r="EA1021" s="42"/>
      <c r="EB1021" s="42"/>
      <c r="EC1021" s="42"/>
      <c r="ED1021" s="42"/>
      <c r="EE1021" s="42"/>
      <c r="EF1021" s="42"/>
      <c r="EG1021" s="42"/>
      <c r="EH1021" s="42"/>
      <c r="EI1021" s="42"/>
      <c r="EJ1021" s="42"/>
      <c r="EK1021" s="42"/>
      <c r="EL1021" s="42"/>
      <c r="EM1021" s="42"/>
      <c r="EN1021" s="42"/>
      <c r="EO1021" s="42"/>
      <c r="EP1021" s="42"/>
      <c r="EQ1021" s="42"/>
      <c r="ER1021" s="42"/>
      <c r="ES1021" s="42"/>
      <c r="ET1021" s="42"/>
      <c r="EU1021" s="42"/>
      <c r="EV1021" s="42"/>
      <c r="EW1021" s="42"/>
      <c r="EX1021" s="42"/>
      <c r="EY1021" s="42"/>
      <c r="EZ1021" s="42"/>
      <c r="FA1021" s="42"/>
      <c r="FB1021" s="42"/>
      <c r="FC1021" s="42"/>
      <c r="FD1021" s="42"/>
      <c r="FE1021" s="42"/>
      <c r="FF1021" s="42"/>
      <c r="FG1021" s="42"/>
      <c r="FH1021" s="42"/>
    </row>
    <row r="1022" spans="1:164" s="82" customFormat="1" ht="12.2" customHeight="1" x14ac:dyDescent="0.25">
      <c r="A1022" s="82">
        <v>1021</v>
      </c>
      <c r="B1022" s="83">
        <f t="shared" si="16"/>
        <v>46129</v>
      </c>
      <c r="C1022" s="88" t="s">
        <v>143</v>
      </c>
      <c r="D1022" s="85">
        <v>1</v>
      </c>
      <c r="E1022" s="90">
        <f>'BITÁCORA CALIDAD DE AGUA '!AY399</f>
        <v>0</v>
      </c>
      <c r="F1022" s="90">
        <f>'BITÁCORA CALIDAD DE AGUA '!BB399</f>
        <v>0</v>
      </c>
      <c r="G1022" s="90">
        <f>'BITÁCORA CALIDAD DE AGUA '!BE399</f>
        <v>0</v>
      </c>
      <c r="H1022" s="90">
        <f>'BITÁCORA CALIDAD DE AGUA '!BH399</f>
        <v>0</v>
      </c>
      <c r="I1022" s="90">
        <f>'BITÁCORA CALIDAD DE AGUA '!BK399</f>
        <v>0</v>
      </c>
      <c r="J1022" s="90">
        <f>'BITÁCORA CALIDAD DE AGUA '!BN399</f>
        <v>0</v>
      </c>
      <c r="K1022" s="90">
        <f>'BITÁCORA CALIDAD DE AGUA '!BQ399</f>
        <v>0</v>
      </c>
      <c r="L1022" s="90">
        <f>'BITÁCORA CALIDAD DE AGUA '!BT399</f>
        <v>0</v>
      </c>
      <c r="M1022" s="90">
        <f>'BITÁCORA CALIDAD DE AGUA '!BW399</f>
        <v>0</v>
      </c>
      <c r="N1022" s="90">
        <f>'BITÁCORA CALIDAD DE AGUA '!BZ399</f>
        <v>0</v>
      </c>
      <c r="O1022" s="90">
        <f>'BITÁCORA CALIDAD DE AGUA '!CC399</f>
        <v>0</v>
      </c>
      <c r="P1022" s="84">
        <f>'BITÁCORA CALIDAD DE AGUA '!CF399</f>
        <v>0</v>
      </c>
      <c r="Q1022" s="84">
        <f>'BITÁCORA CALIDAD DE AGUA '!CI399</f>
        <v>0</v>
      </c>
      <c r="R1022" s="84">
        <f>'BITÁCORA CALIDAD DE AGUA '!CL399</f>
        <v>0</v>
      </c>
      <c r="S1022" s="84">
        <f>'BITÁCORA CALIDAD DE AGUA '!CO399</f>
        <v>0</v>
      </c>
      <c r="T1022" s="133"/>
      <c r="U1022" s="133"/>
      <c r="V1022" s="133"/>
      <c r="W1022" s="84">
        <f>INDEX('Tabla datos 1'!E1022:V1022,MATCH(DASHBOARD!$B$96,'Tabla datos 1'!$E$1:$V$1,0))</f>
        <v>0</v>
      </c>
      <c r="X1022" s="84">
        <f>INDEX('Tabla datos 1'!E1022:V1022,MATCH(DASHBOARD!$B$275,'Tabla datos 1'!$E$1:$V$1,0))</f>
        <v>0</v>
      </c>
      <c r="Y1022" s="42"/>
      <c r="Z1022" s="42"/>
      <c r="AA1022" s="42"/>
      <c r="AB1022" s="42"/>
      <c r="AC1022" s="42"/>
      <c r="AD1022" s="42"/>
      <c r="AE1022" s="42"/>
      <c r="AF1022" s="42"/>
      <c r="AG1022" s="42"/>
      <c r="AH1022" s="42"/>
      <c r="AI1022" s="42"/>
      <c r="AJ1022" s="42"/>
      <c r="AK1022" s="42"/>
      <c r="AL1022" s="42"/>
      <c r="AM1022" s="42"/>
      <c r="AN1022" s="42"/>
      <c r="AO1022" s="42"/>
      <c r="AP1022" s="42"/>
      <c r="AQ1022" s="42"/>
      <c r="AR1022" s="42"/>
      <c r="AS1022" s="42"/>
      <c r="AT1022" s="42"/>
      <c r="AU1022" s="42"/>
      <c r="AV1022" s="42"/>
      <c r="AW1022" s="42"/>
      <c r="AX1022" s="42"/>
      <c r="AY1022" s="42"/>
      <c r="AZ1022" s="42"/>
      <c r="BA1022" s="42"/>
      <c r="BB1022" s="42"/>
      <c r="BC1022" s="42"/>
      <c r="BD1022" s="42"/>
      <c r="BE1022" s="42"/>
      <c r="BF1022" s="42"/>
      <c r="BG1022" s="42"/>
      <c r="BH1022" s="42"/>
      <c r="BI1022" s="42"/>
      <c r="BJ1022" s="42"/>
      <c r="BK1022" s="42"/>
      <c r="BL1022" s="42"/>
      <c r="BM1022" s="42"/>
      <c r="BN1022" s="42"/>
      <c r="BO1022" s="42"/>
      <c r="BP1022" s="42"/>
      <c r="BQ1022" s="42"/>
      <c r="BR1022" s="42"/>
      <c r="BS1022" s="42"/>
      <c r="BT1022" s="42"/>
      <c r="BU1022" s="42"/>
      <c r="BV1022" s="42"/>
      <c r="BW1022" s="42"/>
      <c r="BX1022" s="42"/>
      <c r="BY1022" s="42"/>
      <c r="BZ1022" s="42"/>
      <c r="CA1022" s="42"/>
      <c r="CB1022" s="42"/>
      <c r="CC1022" s="42"/>
      <c r="CD1022" s="42"/>
      <c r="CE1022" s="42"/>
      <c r="CF1022" s="42"/>
      <c r="CG1022" s="42"/>
      <c r="CH1022" s="42"/>
      <c r="CI1022" s="42"/>
      <c r="CJ1022" s="42"/>
      <c r="CK1022" s="42"/>
      <c r="CL1022" s="42"/>
      <c r="CM1022" s="42"/>
      <c r="CN1022" s="42"/>
      <c r="CO1022" s="42"/>
      <c r="CP1022" s="42"/>
      <c r="CQ1022" s="42"/>
      <c r="CR1022" s="42"/>
      <c r="CS1022" s="42"/>
      <c r="CT1022" s="42"/>
      <c r="CU1022" s="42"/>
      <c r="CV1022" s="42"/>
      <c r="CW1022" s="42"/>
      <c r="CX1022" s="42"/>
      <c r="CY1022" s="42"/>
      <c r="CZ1022" s="42"/>
      <c r="DA1022" s="42"/>
      <c r="DB1022" s="42"/>
      <c r="DC1022" s="42"/>
      <c r="DD1022" s="42"/>
      <c r="DE1022" s="42"/>
      <c r="DF1022" s="42"/>
      <c r="DG1022" s="42"/>
      <c r="DH1022" s="42"/>
      <c r="DI1022" s="42"/>
      <c r="DJ1022" s="42"/>
      <c r="DK1022" s="42"/>
      <c r="DL1022" s="42"/>
      <c r="DM1022" s="42"/>
      <c r="DN1022" s="42"/>
      <c r="DO1022" s="42"/>
      <c r="DP1022" s="42"/>
      <c r="DQ1022" s="42"/>
      <c r="DR1022" s="42"/>
      <c r="DS1022" s="42"/>
      <c r="DT1022" s="42"/>
      <c r="DU1022" s="42"/>
      <c r="DV1022" s="42"/>
      <c r="DW1022" s="42"/>
      <c r="DX1022" s="42"/>
      <c r="DY1022" s="42"/>
      <c r="DZ1022" s="42"/>
      <c r="EA1022" s="42"/>
      <c r="EB1022" s="42"/>
      <c r="EC1022" s="42"/>
      <c r="ED1022" s="42"/>
      <c r="EE1022" s="42"/>
      <c r="EF1022" s="42"/>
      <c r="EG1022" s="42"/>
      <c r="EH1022" s="42"/>
      <c r="EI1022" s="42"/>
      <c r="EJ1022" s="42"/>
      <c r="EK1022" s="42"/>
      <c r="EL1022" s="42"/>
      <c r="EM1022" s="42"/>
      <c r="EN1022" s="42"/>
      <c r="EO1022" s="42"/>
      <c r="EP1022" s="42"/>
      <c r="EQ1022" s="42"/>
      <c r="ER1022" s="42"/>
      <c r="ES1022" s="42"/>
      <c r="ET1022" s="42"/>
      <c r="EU1022" s="42"/>
      <c r="EV1022" s="42"/>
      <c r="EW1022" s="42"/>
      <c r="EX1022" s="42"/>
      <c r="EY1022" s="42"/>
      <c r="EZ1022" s="42"/>
      <c r="FA1022" s="42"/>
      <c r="FB1022" s="42"/>
      <c r="FC1022" s="42"/>
      <c r="FD1022" s="42"/>
      <c r="FE1022" s="42"/>
      <c r="FF1022" s="42"/>
      <c r="FG1022" s="42"/>
      <c r="FH1022" s="42"/>
    </row>
    <row r="1023" spans="1:164" s="82" customFormat="1" ht="12.2" customHeight="1" x14ac:dyDescent="0.25">
      <c r="A1023" s="82">
        <v>1022</v>
      </c>
      <c r="B1023" s="83">
        <f t="shared" si="16"/>
        <v>46129</v>
      </c>
      <c r="C1023" s="88" t="s">
        <v>144</v>
      </c>
      <c r="D1023" s="85">
        <v>1</v>
      </c>
      <c r="E1023" s="90">
        <f>'BITÁCORA CALIDAD DE AGUA '!AY400</f>
        <v>0</v>
      </c>
      <c r="F1023" s="90">
        <f>'BITÁCORA CALIDAD DE AGUA '!BB400</f>
        <v>0</v>
      </c>
      <c r="G1023" s="90">
        <f>'BITÁCORA CALIDAD DE AGUA '!BE400</f>
        <v>0</v>
      </c>
      <c r="H1023" s="90">
        <f>'BITÁCORA CALIDAD DE AGUA '!BH400</f>
        <v>0</v>
      </c>
      <c r="I1023" s="90">
        <f>'BITÁCORA CALIDAD DE AGUA '!BK400</f>
        <v>0</v>
      </c>
      <c r="J1023" s="90">
        <f>'BITÁCORA CALIDAD DE AGUA '!BN400</f>
        <v>0</v>
      </c>
      <c r="K1023" s="90">
        <f>'BITÁCORA CALIDAD DE AGUA '!BQ400</f>
        <v>0</v>
      </c>
      <c r="L1023" s="90">
        <f>'BITÁCORA CALIDAD DE AGUA '!BT400</f>
        <v>0</v>
      </c>
      <c r="M1023" s="90">
        <f>'BITÁCORA CALIDAD DE AGUA '!BW400</f>
        <v>0</v>
      </c>
      <c r="N1023" s="90">
        <f>'BITÁCORA CALIDAD DE AGUA '!BZ400</f>
        <v>0</v>
      </c>
      <c r="O1023" s="90">
        <f>'BITÁCORA CALIDAD DE AGUA '!CC400</f>
        <v>0</v>
      </c>
      <c r="P1023" s="84">
        <f>'BITÁCORA CALIDAD DE AGUA '!CF400</f>
        <v>0</v>
      </c>
      <c r="Q1023" s="84">
        <f>'BITÁCORA CALIDAD DE AGUA '!CI400</f>
        <v>0</v>
      </c>
      <c r="R1023" s="84">
        <f>'BITÁCORA CALIDAD DE AGUA '!CL400</f>
        <v>0</v>
      </c>
      <c r="S1023" s="84">
        <f>'BITÁCORA CALIDAD DE AGUA '!CO400</f>
        <v>0</v>
      </c>
      <c r="T1023" s="133"/>
      <c r="U1023" s="133"/>
      <c r="V1023" s="133"/>
      <c r="W1023" s="84">
        <f>INDEX('Tabla datos 1'!E1023:V1023,MATCH(DASHBOARD!$B$96,'Tabla datos 1'!$E$1:$V$1,0))</f>
        <v>0</v>
      </c>
      <c r="X1023" s="84">
        <f>INDEX('Tabla datos 1'!E1023:V1023,MATCH(DASHBOARD!$B$275,'Tabla datos 1'!$E$1:$V$1,0))</f>
        <v>0</v>
      </c>
      <c r="Y1023" s="42"/>
      <c r="Z1023" s="42"/>
      <c r="AA1023" s="42"/>
      <c r="AB1023" s="42"/>
      <c r="AC1023" s="42"/>
      <c r="AD1023" s="42"/>
      <c r="AE1023" s="42"/>
      <c r="AF1023" s="42"/>
      <c r="AG1023" s="42"/>
      <c r="AH1023" s="42"/>
      <c r="AI1023" s="42"/>
      <c r="AJ1023" s="42"/>
      <c r="AK1023" s="42"/>
      <c r="AL1023" s="42"/>
      <c r="AM1023" s="42"/>
      <c r="AN1023" s="42"/>
      <c r="AO1023" s="42"/>
      <c r="AP1023" s="42"/>
      <c r="AQ1023" s="42"/>
      <c r="AR1023" s="42"/>
      <c r="AS1023" s="42"/>
      <c r="AT1023" s="42"/>
      <c r="AU1023" s="42"/>
      <c r="AV1023" s="42"/>
      <c r="AW1023" s="42"/>
      <c r="AX1023" s="42"/>
      <c r="AY1023" s="42"/>
      <c r="AZ1023" s="42"/>
      <c r="BA1023" s="42"/>
      <c r="BB1023" s="42"/>
      <c r="BC1023" s="42"/>
      <c r="BD1023" s="42"/>
      <c r="BE1023" s="42"/>
      <c r="BF1023" s="42"/>
      <c r="BG1023" s="42"/>
      <c r="BH1023" s="42"/>
      <c r="BI1023" s="42"/>
      <c r="BJ1023" s="42"/>
      <c r="BK1023" s="42"/>
      <c r="BL1023" s="42"/>
      <c r="BM1023" s="42"/>
      <c r="BN1023" s="42"/>
      <c r="BO1023" s="42"/>
      <c r="BP1023" s="42"/>
      <c r="BQ1023" s="42"/>
      <c r="BR1023" s="42"/>
      <c r="BS1023" s="42"/>
      <c r="BT1023" s="42"/>
      <c r="BU1023" s="42"/>
      <c r="BV1023" s="42"/>
      <c r="BW1023" s="42"/>
      <c r="BX1023" s="42"/>
      <c r="BY1023" s="42"/>
      <c r="BZ1023" s="42"/>
      <c r="CA1023" s="42"/>
      <c r="CB1023" s="42"/>
      <c r="CC1023" s="42"/>
      <c r="CD1023" s="42"/>
      <c r="CE1023" s="42"/>
      <c r="CF1023" s="42"/>
      <c r="CG1023" s="42"/>
      <c r="CH1023" s="42"/>
      <c r="CI1023" s="42"/>
      <c r="CJ1023" s="42"/>
      <c r="CK1023" s="42"/>
      <c r="CL1023" s="42"/>
      <c r="CM1023" s="42"/>
      <c r="CN1023" s="42"/>
      <c r="CO1023" s="42"/>
      <c r="CP1023" s="42"/>
      <c r="CQ1023" s="42"/>
      <c r="CR1023" s="42"/>
      <c r="CS1023" s="42"/>
      <c r="CT1023" s="42"/>
      <c r="CU1023" s="42"/>
      <c r="CV1023" s="42"/>
      <c r="CW1023" s="42"/>
      <c r="CX1023" s="42"/>
      <c r="CY1023" s="42"/>
      <c r="CZ1023" s="42"/>
      <c r="DA1023" s="42"/>
      <c r="DB1023" s="42"/>
      <c r="DC1023" s="42"/>
      <c r="DD1023" s="42"/>
      <c r="DE1023" s="42"/>
      <c r="DF1023" s="42"/>
      <c r="DG1023" s="42"/>
      <c r="DH1023" s="42"/>
      <c r="DI1023" s="42"/>
      <c r="DJ1023" s="42"/>
      <c r="DK1023" s="42"/>
      <c r="DL1023" s="42"/>
      <c r="DM1023" s="42"/>
      <c r="DN1023" s="42"/>
      <c r="DO1023" s="42"/>
      <c r="DP1023" s="42"/>
      <c r="DQ1023" s="42"/>
      <c r="DR1023" s="42"/>
      <c r="DS1023" s="42"/>
      <c r="DT1023" s="42"/>
      <c r="DU1023" s="42"/>
      <c r="DV1023" s="42"/>
      <c r="DW1023" s="42"/>
      <c r="DX1023" s="42"/>
      <c r="DY1023" s="42"/>
      <c r="DZ1023" s="42"/>
      <c r="EA1023" s="42"/>
      <c r="EB1023" s="42"/>
      <c r="EC1023" s="42"/>
      <c r="ED1023" s="42"/>
      <c r="EE1023" s="42"/>
      <c r="EF1023" s="42"/>
      <c r="EG1023" s="42"/>
      <c r="EH1023" s="42"/>
      <c r="EI1023" s="42"/>
      <c r="EJ1023" s="42"/>
      <c r="EK1023" s="42"/>
      <c r="EL1023" s="42"/>
      <c r="EM1023" s="42"/>
      <c r="EN1023" s="42"/>
      <c r="EO1023" s="42"/>
      <c r="EP1023" s="42"/>
      <c r="EQ1023" s="42"/>
      <c r="ER1023" s="42"/>
      <c r="ES1023" s="42"/>
      <c r="ET1023" s="42"/>
      <c r="EU1023" s="42"/>
      <c r="EV1023" s="42"/>
      <c r="EW1023" s="42"/>
      <c r="EX1023" s="42"/>
      <c r="EY1023" s="42"/>
      <c r="EZ1023" s="42"/>
      <c r="FA1023" s="42"/>
      <c r="FB1023" s="42"/>
      <c r="FC1023" s="42"/>
      <c r="FD1023" s="42"/>
      <c r="FE1023" s="42"/>
      <c r="FF1023" s="42"/>
      <c r="FG1023" s="42"/>
      <c r="FH1023" s="42"/>
    </row>
    <row r="1024" spans="1:164" s="82" customFormat="1" ht="12.2" customHeight="1" x14ac:dyDescent="0.25">
      <c r="A1024" s="82">
        <v>1023</v>
      </c>
      <c r="B1024" s="83">
        <f t="shared" si="16"/>
        <v>46129</v>
      </c>
      <c r="C1024" s="88" t="s">
        <v>145</v>
      </c>
      <c r="D1024" s="85">
        <v>1</v>
      </c>
      <c r="E1024" s="90">
        <f>'BITÁCORA CALIDAD DE AGUA '!AY401</f>
        <v>0</v>
      </c>
      <c r="F1024" s="90">
        <f>'BITÁCORA CALIDAD DE AGUA '!BB401</f>
        <v>0</v>
      </c>
      <c r="G1024" s="90">
        <f>'BITÁCORA CALIDAD DE AGUA '!BE401</f>
        <v>0</v>
      </c>
      <c r="H1024" s="90">
        <f>'BITÁCORA CALIDAD DE AGUA '!BH401</f>
        <v>0</v>
      </c>
      <c r="I1024" s="90">
        <f>'BITÁCORA CALIDAD DE AGUA '!BK401</f>
        <v>0</v>
      </c>
      <c r="J1024" s="90">
        <f>'BITÁCORA CALIDAD DE AGUA '!BN401</f>
        <v>0</v>
      </c>
      <c r="K1024" s="90">
        <f>'BITÁCORA CALIDAD DE AGUA '!BQ401</f>
        <v>0</v>
      </c>
      <c r="L1024" s="90">
        <f>'BITÁCORA CALIDAD DE AGUA '!BT401</f>
        <v>0</v>
      </c>
      <c r="M1024" s="90">
        <f>'BITÁCORA CALIDAD DE AGUA '!BW401</f>
        <v>0</v>
      </c>
      <c r="N1024" s="90">
        <f>'BITÁCORA CALIDAD DE AGUA '!BZ401</f>
        <v>0</v>
      </c>
      <c r="O1024" s="90">
        <f>'BITÁCORA CALIDAD DE AGUA '!CC401</f>
        <v>0</v>
      </c>
      <c r="P1024" s="84">
        <f>'BITÁCORA CALIDAD DE AGUA '!CF401</f>
        <v>0</v>
      </c>
      <c r="Q1024" s="84">
        <f>'BITÁCORA CALIDAD DE AGUA '!CI401</f>
        <v>0</v>
      </c>
      <c r="R1024" s="84">
        <f>'BITÁCORA CALIDAD DE AGUA '!CL401</f>
        <v>0</v>
      </c>
      <c r="S1024" s="84">
        <f>'BITÁCORA CALIDAD DE AGUA '!CO401</f>
        <v>0</v>
      </c>
      <c r="T1024" s="133"/>
      <c r="U1024" s="133"/>
      <c r="V1024" s="133"/>
      <c r="W1024" s="84">
        <f>INDEX('Tabla datos 1'!E1024:V1024,MATCH(DASHBOARD!$B$96,'Tabla datos 1'!$E$1:$V$1,0))</f>
        <v>0</v>
      </c>
      <c r="X1024" s="84">
        <f>INDEX('Tabla datos 1'!E1024:V1024,MATCH(DASHBOARD!$B$275,'Tabla datos 1'!$E$1:$V$1,0))</f>
        <v>0</v>
      </c>
      <c r="Y1024" s="42"/>
      <c r="Z1024" s="42"/>
      <c r="AA1024" s="42"/>
      <c r="AB1024" s="42"/>
      <c r="AC1024" s="42"/>
      <c r="AD1024" s="42"/>
      <c r="AE1024" s="42"/>
      <c r="AF1024" s="42"/>
      <c r="AG1024" s="42"/>
      <c r="AH1024" s="42"/>
      <c r="AI1024" s="42"/>
      <c r="AJ1024" s="42"/>
      <c r="AK1024" s="42"/>
      <c r="AL1024" s="42"/>
      <c r="AM1024" s="42"/>
      <c r="AN1024" s="42"/>
      <c r="AO1024" s="42"/>
      <c r="AP1024" s="42"/>
      <c r="AQ1024" s="42"/>
      <c r="AR1024" s="42"/>
      <c r="AS1024" s="42"/>
      <c r="AT1024" s="42"/>
      <c r="AU1024" s="42"/>
      <c r="AV1024" s="42"/>
      <c r="AW1024" s="42"/>
      <c r="AX1024" s="42"/>
      <c r="AY1024" s="42"/>
      <c r="AZ1024" s="42"/>
      <c r="BA1024" s="42"/>
      <c r="BB1024" s="42"/>
      <c r="BC1024" s="42"/>
      <c r="BD1024" s="42"/>
      <c r="BE1024" s="42"/>
      <c r="BF1024" s="42"/>
      <c r="BG1024" s="42"/>
      <c r="BH1024" s="42"/>
      <c r="BI1024" s="42"/>
      <c r="BJ1024" s="42"/>
      <c r="BK1024" s="42"/>
      <c r="BL1024" s="42"/>
      <c r="BM1024" s="42"/>
      <c r="BN1024" s="42"/>
      <c r="BO1024" s="42"/>
      <c r="BP1024" s="42"/>
      <c r="BQ1024" s="42"/>
      <c r="BR1024" s="42"/>
      <c r="BS1024" s="42"/>
      <c r="BT1024" s="42"/>
      <c r="BU1024" s="42"/>
      <c r="BV1024" s="42"/>
      <c r="BW1024" s="42"/>
      <c r="BX1024" s="42"/>
      <c r="BY1024" s="42"/>
      <c r="BZ1024" s="42"/>
      <c r="CA1024" s="42"/>
      <c r="CB1024" s="42"/>
      <c r="CC1024" s="42"/>
      <c r="CD1024" s="42"/>
      <c r="CE1024" s="42"/>
      <c r="CF1024" s="42"/>
      <c r="CG1024" s="42"/>
      <c r="CH1024" s="42"/>
      <c r="CI1024" s="42"/>
      <c r="CJ1024" s="42"/>
      <c r="CK1024" s="42"/>
      <c r="CL1024" s="42"/>
      <c r="CM1024" s="42"/>
      <c r="CN1024" s="42"/>
      <c r="CO1024" s="42"/>
      <c r="CP1024" s="42"/>
      <c r="CQ1024" s="42"/>
      <c r="CR1024" s="42"/>
      <c r="CS1024" s="42"/>
      <c r="CT1024" s="42"/>
      <c r="CU1024" s="42"/>
      <c r="CV1024" s="42"/>
      <c r="CW1024" s="42"/>
      <c r="CX1024" s="42"/>
      <c r="CY1024" s="42"/>
      <c r="CZ1024" s="42"/>
      <c r="DA1024" s="42"/>
      <c r="DB1024" s="42"/>
      <c r="DC1024" s="42"/>
      <c r="DD1024" s="42"/>
      <c r="DE1024" s="42"/>
      <c r="DF1024" s="42"/>
      <c r="DG1024" s="42"/>
      <c r="DH1024" s="42"/>
      <c r="DI1024" s="42"/>
      <c r="DJ1024" s="42"/>
      <c r="DK1024" s="42"/>
      <c r="DL1024" s="42"/>
      <c r="DM1024" s="42"/>
      <c r="DN1024" s="42"/>
      <c r="DO1024" s="42"/>
      <c r="DP1024" s="42"/>
      <c r="DQ1024" s="42"/>
      <c r="DR1024" s="42"/>
      <c r="DS1024" s="42"/>
      <c r="DT1024" s="42"/>
      <c r="DU1024" s="42"/>
      <c r="DV1024" s="42"/>
      <c r="DW1024" s="42"/>
      <c r="DX1024" s="42"/>
      <c r="DY1024" s="42"/>
      <c r="DZ1024" s="42"/>
      <c r="EA1024" s="42"/>
      <c r="EB1024" s="42"/>
      <c r="EC1024" s="42"/>
      <c r="ED1024" s="42"/>
      <c r="EE1024" s="42"/>
      <c r="EF1024" s="42"/>
      <c r="EG1024" s="42"/>
      <c r="EH1024" s="42"/>
      <c r="EI1024" s="42"/>
      <c r="EJ1024" s="42"/>
      <c r="EK1024" s="42"/>
      <c r="EL1024" s="42"/>
      <c r="EM1024" s="42"/>
      <c r="EN1024" s="42"/>
      <c r="EO1024" s="42"/>
      <c r="EP1024" s="42"/>
      <c r="EQ1024" s="42"/>
      <c r="ER1024" s="42"/>
      <c r="ES1024" s="42"/>
      <c r="ET1024" s="42"/>
      <c r="EU1024" s="42"/>
      <c r="EV1024" s="42"/>
      <c r="EW1024" s="42"/>
      <c r="EX1024" s="42"/>
      <c r="EY1024" s="42"/>
      <c r="EZ1024" s="42"/>
      <c r="FA1024" s="42"/>
      <c r="FB1024" s="42"/>
      <c r="FC1024" s="42"/>
      <c r="FD1024" s="42"/>
      <c r="FE1024" s="42"/>
      <c r="FF1024" s="42"/>
      <c r="FG1024" s="42"/>
      <c r="FH1024" s="42"/>
    </row>
    <row r="1025" spans="1:164" s="82" customFormat="1" ht="12.2" customHeight="1" x14ac:dyDescent="0.25">
      <c r="A1025" s="82">
        <v>1024</v>
      </c>
      <c r="B1025" s="83">
        <f t="shared" si="16"/>
        <v>46129</v>
      </c>
      <c r="C1025" s="88" t="s">
        <v>146</v>
      </c>
      <c r="D1025" s="85">
        <v>1</v>
      </c>
      <c r="E1025" s="90">
        <f>'BITÁCORA CALIDAD DE AGUA '!AY402</f>
        <v>0</v>
      </c>
      <c r="F1025" s="90">
        <f>'BITÁCORA CALIDAD DE AGUA '!BB402</f>
        <v>0</v>
      </c>
      <c r="G1025" s="90">
        <f>'BITÁCORA CALIDAD DE AGUA '!BE402</f>
        <v>0</v>
      </c>
      <c r="H1025" s="90">
        <f>'BITÁCORA CALIDAD DE AGUA '!BH402</f>
        <v>0</v>
      </c>
      <c r="I1025" s="90">
        <f>'BITÁCORA CALIDAD DE AGUA '!BK402</f>
        <v>0</v>
      </c>
      <c r="J1025" s="90">
        <f>'BITÁCORA CALIDAD DE AGUA '!BN402</f>
        <v>0</v>
      </c>
      <c r="K1025" s="90">
        <f>'BITÁCORA CALIDAD DE AGUA '!BQ402</f>
        <v>0</v>
      </c>
      <c r="L1025" s="90">
        <f>'BITÁCORA CALIDAD DE AGUA '!BT402</f>
        <v>0</v>
      </c>
      <c r="M1025" s="90">
        <f>'BITÁCORA CALIDAD DE AGUA '!BW402</f>
        <v>0</v>
      </c>
      <c r="N1025" s="90">
        <f>'BITÁCORA CALIDAD DE AGUA '!BZ402</f>
        <v>0</v>
      </c>
      <c r="O1025" s="90">
        <f>'BITÁCORA CALIDAD DE AGUA '!CC402</f>
        <v>0</v>
      </c>
      <c r="P1025" s="84">
        <f>'BITÁCORA CALIDAD DE AGUA '!CF402</f>
        <v>0</v>
      </c>
      <c r="Q1025" s="84">
        <f>'BITÁCORA CALIDAD DE AGUA '!CI402</f>
        <v>0</v>
      </c>
      <c r="R1025" s="84">
        <f>'BITÁCORA CALIDAD DE AGUA '!CL402</f>
        <v>0</v>
      </c>
      <c r="S1025" s="84">
        <f>'BITÁCORA CALIDAD DE AGUA '!CO402</f>
        <v>0</v>
      </c>
      <c r="T1025" s="133"/>
      <c r="U1025" s="133"/>
      <c r="V1025" s="133"/>
      <c r="W1025" s="84">
        <f>INDEX('Tabla datos 1'!E1025:V1025,MATCH(DASHBOARD!$B$96,'Tabla datos 1'!$E$1:$V$1,0))</f>
        <v>0</v>
      </c>
      <c r="X1025" s="84">
        <f>INDEX('Tabla datos 1'!E1025:V1025,MATCH(DASHBOARD!$B$275,'Tabla datos 1'!$E$1:$V$1,0))</f>
        <v>0</v>
      </c>
      <c r="Y1025" s="42"/>
      <c r="Z1025" s="42"/>
      <c r="AA1025" s="42"/>
      <c r="AB1025" s="42"/>
      <c r="AC1025" s="42"/>
      <c r="AD1025" s="42"/>
      <c r="AE1025" s="42"/>
      <c r="AF1025" s="42"/>
      <c r="AG1025" s="42"/>
      <c r="AH1025" s="42"/>
      <c r="AI1025" s="42"/>
      <c r="AJ1025" s="42"/>
      <c r="AK1025" s="42"/>
      <c r="AL1025" s="42"/>
      <c r="AM1025" s="42"/>
      <c r="AN1025" s="42"/>
      <c r="AO1025" s="42"/>
      <c r="AP1025" s="42"/>
      <c r="AQ1025" s="42"/>
      <c r="AR1025" s="42"/>
      <c r="AS1025" s="42"/>
      <c r="AT1025" s="42"/>
      <c r="AU1025" s="42"/>
      <c r="AV1025" s="42"/>
      <c r="AW1025" s="42"/>
      <c r="AX1025" s="42"/>
      <c r="AY1025" s="42"/>
      <c r="AZ1025" s="42"/>
      <c r="BA1025" s="42"/>
      <c r="BB1025" s="42"/>
      <c r="BC1025" s="42"/>
      <c r="BD1025" s="42"/>
      <c r="BE1025" s="42"/>
      <c r="BF1025" s="42"/>
      <c r="BG1025" s="42"/>
      <c r="BH1025" s="42"/>
      <c r="BI1025" s="42"/>
      <c r="BJ1025" s="42"/>
      <c r="BK1025" s="42"/>
      <c r="BL1025" s="42"/>
      <c r="BM1025" s="42"/>
      <c r="BN1025" s="42"/>
      <c r="BO1025" s="42"/>
      <c r="BP1025" s="42"/>
      <c r="BQ1025" s="42"/>
      <c r="BR1025" s="42"/>
      <c r="BS1025" s="42"/>
      <c r="BT1025" s="42"/>
      <c r="BU1025" s="42"/>
      <c r="BV1025" s="42"/>
      <c r="BW1025" s="42"/>
      <c r="BX1025" s="42"/>
      <c r="BY1025" s="42"/>
      <c r="BZ1025" s="42"/>
      <c r="CA1025" s="42"/>
      <c r="CB1025" s="42"/>
      <c r="CC1025" s="42"/>
      <c r="CD1025" s="42"/>
      <c r="CE1025" s="42"/>
      <c r="CF1025" s="42"/>
      <c r="CG1025" s="42"/>
      <c r="CH1025" s="42"/>
      <c r="CI1025" s="42"/>
      <c r="CJ1025" s="42"/>
      <c r="CK1025" s="42"/>
      <c r="CL1025" s="42"/>
      <c r="CM1025" s="42"/>
      <c r="CN1025" s="42"/>
      <c r="CO1025" s="42"/>
      <c r="CP1025" s="42"/>
      <c r="CQ1025" s="42"/>
      <c r="CR1025" s="42"/>
      <c r="CS1025" s="42"/>
      <c r="CT1025" s="42"/>
      <c r="CU1025" s="42"/>
      <c r="CV1025" s="42"/>
      <c r="CW1025" s="42"/>
      <c r="CX1025" s="42"/>
      <c r="CY1025" s="42"/>
      <c r="CZ1025" s="42"/>
      <c r="DA1025" s="42"/>
      <c r="DB1025" s="42"/>
      <c r="DC1025" s="42"/>
      <c r="DD1025" s="42"/>
      <c r="DE1025" s="42"/>
      <c r="DF1025" s="42"/>
      <c r="DG1025" s="42"/>
      <c r="DH1025" s="42"/>
      <c r="DI1025" s="42"/>
      <c r="DJ1025" s="42"/>
      <c r="DK1025" s="42"/>
      <c r="DL1025" s="42"/>
      <c r="DM1025" s="42"/>
      <c r="DN1025" s="42"/>
      <c r="DO1025" s="42"/>
      <c r="DP1025" s="42"/>
      <c r="DQ1025" s="42"/>
      <c r="DR1025" s="42"/>
      <c r="DS1025" s="42"/>
      <c r="DT1025" s="42"/>
      <c r="DU1025" s="42"/>
      <c r="DV1025" s="42"/>
      <c r="DW1025" s="42"/>
      <c r="DX1025" s="42"/>
      <c r="DY1025" s="42"/>
      <c r="DZ1025" s="42"/>
      <c r="EA1025" s="42"/>
      <c r="EB1025" s="42"/>
      <c r="EC1025" s="42"/>
      <c r="ED1025" s="42"/>
      <c r="EE1025" s="42"/>
      <c r="EF1025" s="42"/>
      <c r="EG1025" s="42"/>
      <c r="EH1025" s="42"/>
      <c r="EI1025" s="42"/>
      <c r="EJ1025" s="42"/>
      <c r="EK1025" s="42"/>
      <c r="EL1025" s="42"/>
      <c r="EM1025" s="42"/>
      <c r="EN1025" s="42"/>
      <c r="EO1025" s="42"/>
      <c r="EP1025" s="42"/>
      <c r="EQ1025" s="42"/>
      <c r="ER1025" s="42"/>
      <c r="ES1025" s="42"/>
      <c r="ET1025" s="42"/>
      <c r="EU1025" s="42"/>
      <c r="EV1025" s="42"/>
      <c r="EW1025" s="42"/>
      <c r="EX1025" s="42"/>
      <c r="EY1025" s="42"/>
      <c r="EZ1025" s="42"/>
      <c r="FA1025" s="42"/>
      <c r="FB1025" s="42"/>
      <c r="FC1025" s="42"/>
      <c r="FD1025" s="42"/>
      <c r="FE1025" s="42"/>
      <c r="FF1025" s="42"/>
      <c r="FG1025" s="42"/>
      <c r="FH1025" s="42"/>
    </row>
    <row r="1026" spans="1:164" s="82" customFormat="1" x14ac:dyDescent="0.25">
      <c r="A1026" s="82">
        <v>1025</v>
      </c>
      <c r="B1026" s="83">
        <f t="shared" si="16"/>
        <v>46129</v>
      </c>
      <c r="C1026" s="88" t="s">
        <v>147</v>
      </c>
      <c r="D1026" s="85">
        <v>1</v>
      </c>
      <c r="E1026" s="90">
        <f>'BITÁCORA CALIDAD DE AGUA '!AY403</f>
        <v>0</v>
      </c>
      <c r="F1026" s="90">
        <f>'BITÁCORA CALIDAD DE AGUA '!BB403</f>
        <v>0</v>
      </c>
      <c r="G1026" s="90">
        <f>'BITÁCORA CALIDAD DE AGUA '!BE403</f>
        <v>0</v>
      </c>
      <c r="H1026" s="90">
        <f>'BITÁCORA CALIDAD DE AGUA '!BH403</f>
        <v>0</v>
      </c>
      <c r="I1026" s="90">
        <f>'BITÁCORA CALIDAD DE AGUA '!BK403</f>
        <v>0</v>
      </c>
      <c r="J1026" s="90">
        <f>'BITÁCORA CALIDAD DE AGUA '!BN403</f>
        <v>0</v>
      </c>
      <c r="K1026" s="90">
        <f>'BITÁCORA CALIDAD DE AGUA '!BQ403</f>
        <v>0</v>
      </c>
      <c r="L1026" s="90">
        <f>'BITÁCORA CALIDAD DE AGUA '!BT403</f>
        <v>0</v>
      </c>
      <c r="M1026" s="90">
        <f>'BITÁCORA CALIDAD DE AGUA '!BW403</f>
        <v>0</v>
      </c>
      <c r="N1026" s="90">
        <f>'BITÁCORA CALIDAD DE AGUA '!BZ403</f>
        <v>0</v>
      </c>
      <c r="O1026" s="90">
        <f>'BITÁCORA CALIDAD DE AGUA '!CC403</f>
        <v>0</v>
      </c>
      <c r="P1026" s="84">
        <f>'BITÁCORA CALIDAD DE AGUA '!CF403</f>
        <v>0</v>
      </c>
      <c r="Q1026" s="84">
        <f>'BITÁCORA CALIDAD DE AGUA '!CI403</f>
        <v>0</v>
      </c>
      <c r="R1026" s="84">
        <f>'BITÁCORA CALIDAD DE AGUA '!CL403</f>
        <v>0</v>
      </c>
      <c r="S1026" s="84">
        <f>'BITÁCORA CALIDAD DE AGUA '!CO403</f>
        <v>0</v>
      </c>
      <c r="T1026" s="133"/>
      <c r="U1026" s="133"/>
      <c r="V1026" s="133"/>
      <c r="W1026" s="84">
        <f>INDEX('Tabla datos 1'!E1026:V1026,MATCH(DASHBOARD!$B$96,'Tabla datos 1'!$E$1:$V$1,0))</f>
        <v>0</v>
      </c>
      <c r="X1026" s="84">
        <f>INDEX('Tabla datos 1'!E1026:V1026,MATCH(DASHBOARD!$B$275,'Tabla datos 1'!$E$1:$V$1,0))</f>
        <v>0</v>
      </c>
      <c r="Y1026" s="42"/>
      <c r="Z1026" s="42"/>
      <c r="AA1026" s="42"/>
      <c r="AB1026" s="42"/>
      <c r="AC1026" s="42"/>
      <c r="AD1026" s="42"/>
      <c r="AE1026" s="42"/>
      <c r="AF1026" s="42"/>
      <c r="AG1026" s="42"/>
      <c r="AH1026" s="42"/>
      <c r="AI1026" s="42"/>
      <c r="AJ1026" s="42"/>
      <c r="AK1026" s="42"/>
      <c r="AL1026" s="42"/>
      <c r="AM1026" s="42"/>
      <c r="AN1026" s="42"/>
      <c r="AO1026" s="42"/>
      <c r="AP1026" s="42"/>
      <c r="AQ1026" s="42"/>
      <c r="AR1026" s="42"/>
      <c r="AS1026" s="42"/>
      <c r="AT1026" s="42"/>
      <c r="AU1026" s="42"/>
      <c r="AV1026" s="42"/>
      <c r="AW1026" s="42"/>
      <c r="AX1026" s="42"/>
      <c r="AY1026" s="42"/>
      <c r="AZ1026" s="42"/>
      <c r="BA1026" s="42"/>
      <c r="BB1026" s="42"/>
      <c r="BC1026" s="42"/>
      <c r="BD1026" s="42"/>
      <c r="BE1026" s="42"/>
      <c r="BF1026" s="42"/>
      <c r="BG1026" s="42"/>
      <c r="BH1026" s="42"/>
      <c r="BI1026" s="42"/>
      <c r="BJ1026" s="42"/>
      <c r="BK1026" s="42"/>
      <c r="BL1026" s="42"/>
      <c r="BM1026" s="42"/>
      <c r="BN1026" s="42"/>
      <c r="BO1026" s="42"/>
      <c r="BP1026" s="42"/>
      <c r="BQ1026" s="42"/>
      <c r="BR1026" s="42"/>
      <c r="BS1026" s="42"/>
      <c r="BT1026" s="42"/>
      <c r="BU1026" s="42"/>
      <c r="BV1026" s="42"/>
      <c r="BW1026" s="42"/>
      <c r="BX1026" s="42"/>
      <c r="BY1026" s="42"/>
      <c r="BZ1026" s="42"/>
      <c r="CA1026" s="42"/>
      <c r="CB1026" s="42"/>
      <c r="CC1026" s="42"/>
      <c r="CD1026" s="42"/>
      <c r="CE1026" s="42"/>
      <c r="CF1026" s="42"/>
      <c r="CG1026" s="42"/>
      <c r="CH1026" s="42"/>
      <c r="CI1026" s="42"/>
      <c r="CJ1026" s="42"/>
      <c r="CK1026" s="42"/>
      <c r="CL1026" s="42"/>
      <c r="CM1026" s="42"/>
      <c r="CN1026" s="42"/>
      <c r="CO1026" s="42"/>
      <c r="CP1026" s="42"/>
      <c r="CQ1026" s="42"/>
      <c r="CR1026" s="42"/>
      <c r="CS1026" s="42"/>
      <c r="CT1026" s="42"/>
      <c r="CU1026" s="42"/>
      <c r="CV1026" s="42"/>
      <c r="CW1026" s="42"/>
      <c r="CX1026" s="42"/>
      <c r="CY1026" s="42"/>
      <c r="CZ1026" s="42"/>
      <c r="DA1026" s="42"/>
      <c r="DB1026" s="42"/>
      <c r="DC1026" s="42"/>
      <c r="DD1026" s="42"/>
      <c r="DE1026" s="42"/>
      <c r="DF1026" s="42"/>
      <c r="DG1026" s="42"/>
      <c r="DH1026" s="42"/>
      <c r="DI1026" s="42"/>
      <c r="DJ1026" s="42"/>
      <c r="DK1026" s="42"/>
      <c r="DL1026" s="42"/>
      <c r="DM1026" s="42"/>
      <c r="DN1026" s="42"/>
      <c r="DO1026" s="42"/>
      <c r="DP1026" s="42"/>
      <c r="DQ1026" s="42"/>
      <c r="DR1026" s="42"/>
      <c r="DS1026" s="42"/>
      <c r="DT1026" s="42"/>
      <c r="DU1026" s="42"/>
      <c r="DV1026" s="42"/>
      <c r="DW1026" s="42"/>
      <c r="DX1026" s="42"/>
      <c r="DY1026" s="42"/>
      <c r="DZ1026" s="42"/>
      <c r="EA1026" s="42"/>
      <c r="EB1026" s="42"/>
      <c r="EC1026" s="42"/>
      <c r="ED1026" s="42"/>
      <c r="EE1026" s="42"/>
      <c r="EF1026" s="42"/>
      <c r="EG1026" s="42"/>
      <c r="EH1026" s="42"/>
      <c r="EI1026" s="42"/>
      <c r="EJ1026" s="42"/>
      <c r="EK1026" s="42"/>
      <c r="EL1026" s="42"/>
      <c r="EM1026" s="42"/>
      <c r="EN1026" s="42"/>
      <c r="EO1026" s="42"/>
      <c r="EP1026" s="42"/>
      <c r="EQ1026" s="42"/>
      <c r="ER1026" s="42"/>
      <c r="ES1026" s="42"/>
      <c r="ET1026" s="42"/>
      <c r="EU1026" s="42"/>
      <c r="EV1026" s="42"/>
      <c r="EW1026" s="42"/>
      <c r="EX1026" s="42"/>
      <c r="EY1026" s="42"/>
      <c r="EZ1026" s="42"/>
      <c r="FA1026" s="42"/>
      <c r="FB1026" s="42"/>
      <c r="FC1026" s="42"/>
      <c r="FD1026" s="42"/>
      <c r="FE1026" s="42"/>
      <c r="FF1026" s="42"/>
      <c r="FG1026" s="42"/>
      <c r="FH1026" s="42"/>
    </row>
    <row r="1027" spans="1:164" s="82" customFormat="1" x14ac:dyDescent="0.25">
      <c r="A1027" s="82">
        <v>1026</v>
      </c>
      <c r="B1027" s="83">
        <f t="shared" si="16"/>
        <v>46129</v>
      </c>
      <c r="C1027" s="88" t="s">
        <v>148</v>
      </c>
      <c r="D1027" s="85">
        <v>1</v>
      </c>
      <c r="E1027" s="90">
        <f>'BITÁCORA CALIDAD DE AGUA '!AY404</f>
        <v>0</v>
      </c>
      <c r="F1027" s="90">
        <f>'BITÁCORA CALIDAD DE AGUA '!BB404</f>
        <v>0</v>
      </c>
      <c r="G1027" s="90">
        <f>'BITÁCORA CALIDAD DE AGUA '!BE404</f>
        <v>0</v>
      </c>
      <c r="H1027" s="90">
        <f>'BITÁCORA CALIDAD DE AGUA '!BH404</f>
        <v>0</v>
      </c>
      <c r="I1027" s="90">
        <f>'BITÁCORA CALIDAD DE AGUA '!BK404</f>
        <v>0</v>
      </c>
      <c r="J1027" s="90">
        <f>'BITÁCORA CALIDAD DE AGUA '!BN404</f>
        <v>0</v>
      </c>
      <c r="K1027" s="90">
        <f>'BITÁCORA CALIDAD DE AGUA '!BQ404</f>
        <v>0</v>
      </c>
      <c r="L1027" s="90">
        <f>'BITÁCORA CALIDAD DE AGUA '!BT404</f>
        <v>0</v>
      </c>
      <c r="M1027" s="90">
        <f>'BITÁCORA CALIDAD DE AGUA '!BW404</f>
        <v>0</v>
      </c>
      <c r="N1027" s="90">
        <f>'BITÁCORA CALIDAD DE AGUA '!BZ404</f>
        <v>0</v>
      </c>
      <c r="O1027" s="90">
        <f>'BITÁCORA CALIDAD DE AGUA '!CC404</f>
        <v>0</v>
      </c>
      <c r="P1027" s="84">
        <f>'BITÁCORA CALIDAD DE AGUA '!CF404</f>
        <v>0</v>
      </c>
      <c r="Q1027" s="84">
        <f>'BITÁCORA CALIDAD DE AGUA '!CI404</f>
        <v>0</v>
      </c>
      <c r="R1027" s="84">
        <f>'BITÁCORA CALIDAD DE AGUA '!CL404</f>
        <v>0</v>
      </c>
      <c r="S1027" s="84">
        <f>'BITÁCORA CALIDAD DE AGUA '!CO404</f>
        <v>0</v>
      </c>
      <c r="T1027" s="133"/>
      <c r="U1027" s="133"/>
      <c r="V1027" s="133"/>
      <c r="W1027" s="84">
        <f>INDEX('Tabla datos 1'!E1027:V1027,MATCH(DASHBOARD!$B$96,'Tabla datos 1'!$E$1:$V$1,0))</f>
        <v>0</v>
      </c>
      <c r="X1027" s="84">
        <f>INDEX('Tabla datos 1'!E1027:V1027,MATCH(DASHBOARD!$B$275,'Tabla datos 1'!$E$1:$V$1,0))</f>
        <v>0</v>
      </c>
      <c r="Y1027" s="42"/>
      <c r="Z1027" s="42"/>
      <c r="AA1027" s="42"/>
      <c r="AB1027" s="42"/>
      <c r="AC1027" s="42"/>
      <c r="AD1027" s="42"/>
      <c r="AE1027" s="42"/>
      <c r="AF1027" s="42"/>
      <c r="AG1027" s="42"/>
      <c r="AH1027" s="42"/>
      <c r="AI1027" s="42"/>
      <c r="AJ1027" s="42"/>
      <c r="AK1027" s="42"/>
      <c r="AL1027" s="42"/>
      <c r="AM1027" s="42"/>
      <c r="AN1027" s="42"/>
      <c r="AO1027" s="42"/>
      <c r="AP1027" s="42"/>
      <c r="AQ1027" s="42"/>
      <c r="AR1027" s="42"/>
      <c r="AS1027" s="42"/>
      <c r="AT1027" s="42"/>
      <c r="AU1027" s="42"/>
      <c r="AV1027" s="42"/>
      <c r="AW1027" s="42"/>
      <c r="AX1027" s="42"/>
      <c r="AY1027" s="42"/>
      <c r="AZ1027" s="42"/>
      <c r="BA1027" s="42"/>
      <c r="BB1027" s="42"/>
      <c r="BC1027" s="42"/>
      <c r="BD1027" s="42"/>
      <c r="BE1027" s="42"/>
      <c r="BF1027" s="42"/>
      <c r="BG1027" s="42"/>
      <c r="BH1027" s="42"/>
      <c r="BI1027" s="42"/>
      <c r="BJ1027" s="42"/>
      <c r="BK1027" s="42"/>
      <c r="BL1027" s="42"/>
      <c r="BM1027" s="42"/>
      <c r="BN1027" s="42"/>
      <c r="BO1027" s="42"/>
      <c r="BP1027" s="42"/>
      <c r="BQ1027" s="42"/>
      <c r="BR1027" s="42"/>
      <c r="BS1027" s="42"/>
      <c r="BT1027" s="42"/>
      <c r="BU1027" s="42"/>
      <c r="BV1027" s="42"/>
      <c r="BW1027" s="42"/>
      <c r="BX1027" s="42"/>
      <c r="BY1027" s="42"/>
      <c r="BZ1027" s="42"/>
      <c r="CA1027" s="42"/>
      <c r="CB1027" s="42"/>
      <c r="CC1027" s="42"/>
      <c r="CD1027" s="42"/>
      <c r="CE1027" s="42"/>
      <c r="CF1027" s="42"/>
      <c r="CG1027" s="42"/>
      <c r="CH1027" s="42"/>
      <c r="CI1027" s="42"/>
      <c r="CJ1027" s="42"/>
      <c r="CK1027" s="42"/>
      <c r="CL1027" s="42"/>
      <c r="CM1027" s="42"/>
      <c r="CN1027" s="42"/>
      <c r="CO1027" s="42"/>
      <c r="CP1027" s="42"/>
      <c r="CQ1027" s="42"/>
      <c r="CR1027" s="42"/>
      <c r="CS1027" s="42"/>
      <c r="CT1027" s="42"/>
      <c r="CU1027" s="42"/>
      <c r="CV1027" s="42"/>
      <c r="CW1027" s="42"/>
      <c r="CX1027" s="42"/>
      <c r="CY1027" s="42"/>
      <c r="CZ1027" s="42"/>
      <c r="DA1027" s="42"/>
      <c r="DB1027" s="42"/>
      <c r="DC1027" s="42"/>
      <c r="DD1027" s="42"/>
      <c r="DE1027" s="42"/>
      <c r="DF1027" s="42"/>
      <c r="DG1027" s="42"/>
      <c r="DH1027" s="42"/>
      <c r="DI1027" s="42"/>
      <c r="DJ1027" s="42"/>
      <c r="DK1027" s="42"/>
      <c r="DL1027" s="42"/>
      <c r="DM1027" s="42"/>
      <c r="DN1027" s="42"/>
      <c r="DO1027" s="42"/>
      <c r="DP1027" s="42"/>
      <c r="DQ1027" s="42"/>
      <c r="DR1027" s="42"/>
      <c r="DS1027" s="42"/>
      <c r="DT1027" s="42"/>
      <c r="DU1027" s="42"/>
      <c r="DV1027" s="42"/>
      <c r="DW1027" s="42"/>
      <c r="DX1027" s="42"/>
      <c r="DY1027" s="42"/>
      <c r="DZ1027" s="42"/>
      <c r="EA1027" s="42"/>
      <c r="EB1027" s="42"/>
      <c r="EC1027" s="42"/>
      <c r="ED1027" s="42"/>
      <c r="EE1027" s="42"/>
      <c r="EF1027" s="42"/>
      <c r="EG1027" s="42"/>
      <c r="EH1027" s="42"/>
      <c r="EI1027" s="42"/>
      <c r="EJ1027" s="42"/>
      <c r="EK1027" s="42"/>
      <c r="EL1027" s="42"/>
      <c r="EM1027" s="42"/>
      <c r="EN1027" s="42"/>
      <c r="EO1027" s="42"/>
      <c r="EP1027" s="42"/>
      <c r="EQ1027" s="42"/>
      <c r="ER1027" s="42"/>
      <c r="ES1027" s="42"/>
      <c r="ET1027" s="42"/>
      <c r="EU1027" s="42"/>
      <c r="EV1027" s="42"/>
      <c r="EW1027" s="42"/>
      <c r="EX1027" s="42"/>
      <c r="EY1027" s="42"/>
      <c r="EZ1027" s="42"/>
      <c r="FA1027" s="42"/>
      <c r="FB1027" s="42"/>
      <c r="FC1027" s="42"/>
      <c r="FD1027" s="42"/>
      <c r="FE1027" s="42"/>
      <c r="FF1027" s="42"/>
      <c r="FG1027" s="42"/>
      <c r="FH1027" s="42"/>
    </row>
    <row r="1028" spans="1:164" s="82" customFormat="1" x14ac:dyDescent="0.25">
      <c r="A1028" s="82">
        <v>1027</v>
      </c>
      <c r="B1028" s="83">
        <f t="shared" si="16"/>
        <v>46129</v>
      </c>
      <c r="C1028" s="88" t="s">
        <v>149</v>
      </c>
      <c r="D1028" s="85">
        <v>1</v>
      </c>
      <c r="E1028" s="90">
        <f>'BITÁCORA CALIDAD DE AGUA '!AY405</f>
        <v>11320</v>
      </c>
      <c r="F1028" s="90">
        <f>'BITÁCORA CALIDAD DE AGUA '!BB405</f>
        <v>5760</v>
      </c>
      <c r="G1028" s="90">
        <f>'BITÁCORA CALIDAD DE AGUA '!BE405</f>
        <v>5910</v>
      </c>
      <c r="H1028" s="90">
        <f>'BITÁCORA CALIDAD DE AGUA '!BH405</f>
        <v>0</v>
      </c>
      <c r="I1028" s="90">
        <f>'BITÁCORA CALIDAD DE AGUA '!BK405</f>
        <v>0</v>
      </c>
      <c r="J1028" s="90">
        <f>'BITÁCORA CALIDAD DE AGUA '!BN405</f>
        <v>0</v>
      </c>
      <c r="K1028" s="90">
        <f>'BITÁCORA CALIDAD DE AGUA '!BQ405</f>
        <v>0</v>
      </c>
      <c r="L1028" s="90">
        <f>'BITÁCORA CALIDAD DE AGUA '!BT405</f>
        <v>4970</v>
      </c>
      <c r="M1028" s="90">
        <f>'BITÁCORA CALIDAD DE AGUA '!BW405</f>
        <v>5130</v>
      </c>
      <c r="N1028" s="90">
        <f>'BITÁCORA CALIDAD DE AGUA '!BZ405</f>
        <v>12400</v>
      </c>
      <c r="O1028" s="90">
        <f>'BITÁCORA CALIDAD DE AGUA '!CC405</f>
        <v>0</v>
      </c>
      <c r="P1028" s="84">
        <f>'BITÁCORA CALIDAD DE AGUA '!CF405</f>
        <v>0</v>
      </c>
      <c r="Q1028" s="84">
        <f>'BITÁCORA CALIDAD DE AGUA '!CI405</f>
        <v>0</v>
      </c>
      <c r="R1028" s="84">
        <f>'BITÁCORA CALIDAD DE AGUA '!CL405</f>
        <v>0</v>
      </c>
      <c r="S1028" s="84">
        <f>'BITÁCORA CALIDAD DE AGUA '!CO405</f>
        <v>0</v>
      </c>
      <c r="T1028" s="133"/>
      <c r="U1028" s="133"/>
      <c r="V1028" s="133"/>
      <c r="W1028" s="84">
        <f>INDEX('Tabla datos 1'!E1028:V1028,MATCH(DASHBOARD!$B$96,'Tabla datos 1'!$E$1:$V$1,0))</f>
        <v>5910</v>
      </c>
      <c r="X1028" s="84">
        <f>INDEX('Tabla datos 1'!E1028:V1028,MATCH(DASHBOARD!$B$275,'Tabla datos 1'!$E$1:$V$1,0))</f>
        <v>5910</v>
      </c>
      <c r="Y1028" s="42"/>
      <c r="Z1028" s="42"/>
      <c r="AA1028" s="42"/>
      <c r="AB1028" s="42"/>
      <c r="AC1028" s="42"/>
      <c r="AD1028" s="42"/>
      <c r="AE1028" s="42"/>
      <c r="AF1028" s="42"/>
      <c r="AG1028" s="42"/>
      <c r="AH1028" s="42"/>
      <c r="AI1028" s="42"/>
      <c r="AJ1028" s="42"/>
      <c r="AK1028" s="42"/>
      <c r="AL1028" s="42"/>
      <c r="AM1028" s="42"/>
      <c r="AN1028" s="42"/>
      <c r="AO1028" s="42"/>
      <c r="AP1028" s="42"/>
      <c r="AQ1028" s="42"/>
      <c r="AR1028" s="42"/>
      <c r="AS1028" s="42"/>
      <c r="AT1028" s="42"/>
      <c r="AU1028" s="42"/>
      <c r="AV1028" s="42"/>
      <c r="AW1028" s="42"/>
      <c r="AX1028" s="42"/>
      <c r="AY1028" s="42"/>
      <c r="AZ1028" s="42"/>
      <c r="BA1028" s="42"/>
      <c r="BB1028" s="42"/>
      <c r="BC1028" s="42"/>
      <c r="BD1028" s="42"/>
      <c r="BE1028" s="42"/>
      <c r="BF1028" s="42"/>
      <c r="BG1028" s="42"/>
      <c r="BH1028" s="42"/>
      <c r="BI1028" s="42"/>
      <c r="BJ1028" s="42"/>
      <c r="BK1028" s="42"/>
      <c r="BL1028" s="42"/>
      <c r="BM1028" s="42"/>
      <c r="BN1028" s="42"/>
      <c r="BO1028" s="42"/>
      <c r="BP1028" s="42"/>
      <c r="BQ1028" s="42"/>
      <c r="BR1028" s="42"/>
      <c r="BS1028" s="42"/>
      <c r="BT1028" s="42"/>
      <c r="BU1028" s="42"/>
      <c r="BV1028" s="42"/>
      <c r="BW1028" s="42"/>
      <c r="BX1028" s="42"/>
      <c r="BY1028" s="42"/>
      <c r="BZ1028" s="42"/>
      <c r="CA1028" s="42"/>
      <c r="CB1028" s="42"/>
      <c r="CC1028" s="42"/>
      <c r="CD1028" s="42"/>
      <c r="CE1028" s="42"/>
      <c r="CF1028" s="42"/>
      <c r="CG1028" s="42"/>
      <c r="CH1028" s="42"/>
      <c r="CI1028" s="42"/>
      <c r="CJ1028" s="42"/>
      <c r="CK1028" s="42"/>
      <c r="CL1028" s="42"/>
      <c r="CM1028" s="42"/>
      <c r="CN1028" s="42"/>
      <c r="CO1028" s="42"/>
      <c r="CP1028" s="42"/>
      <c r="CQ1028" s="42"/>
      <c r="CR1028" s="42"/>
      <c r="CS1028" s="42"/>
      <c r="CT1028" s="42"/>
      <c r="CU1028" s="42"/>
      <c r="CV1028" s="42"/>
      <c r="CW1028" s="42"/>
      <c r="CX1028" s="42"/>
      <c r="CY1028" s="42"/>
      <c r="CZ1028" s="42"/>
      <c r="DA1028" s="42"/>
      <c r="DB1028" s="42"/>
      <c r="DC1028" s="42"/>
      <c r="DD1028" s="42"/>
      <c r="DE1028" s="42"/>
      <c r="DF1028" s="42"/>
      <c r="DG1028" s="42"/>
      <c r="DH1028" s="42"/>
      <c r="DI1028" s="42"/>
      <c r="DJ1028" s="42"/>
      <c r="DK1028" s="42"/>
      <c r="DL1028" s="42"/>
      <c r="DM1028" s="42"/>
      <c r="DN1028" s="42"/>
      <c r="DO1028" s="42"/>
      <c r="DP1028" s="42"/>
      <c r="DQ1028" s="42"/>
      <c r="DR1028" s="42"/>
      <c r="DS1028" s="42"/>
      <c r="DT1028" s="42"/>
      <c r="DU1028" s="42"/>
      <c r="DV1028" s="42"/>
      <c r="DW1028" s="42"/>
      <c r="DX1028" s="42"/>
      <c r="DY1028" s="42"/>
      <c r="DZ1028" s="42"/>
      <c r="EA1028" s="42"/>
      <c r="EB1028" s="42"/>
      <c r="EC1028" s="42"/>
      <c r="ED1028" s="42"/>
      <c r="EE1028" s="42"/>
      <c r="EF1028" s="42"/>
      <c r="EG1028" s="42"/>
      <c r="EH1028" s="42"/>
      <c r="EI1028" s="42"/>
      <c r="EJ1028" s="42"/>
      <c r="EK1028" s="42"/>
      <c r="EL1028" s="42"/>
      <c r="EM1028" s="42"/>
      <c r="EN1028" s="42"/>
      <c r="EO1028" s="42"/>
      <c r="EP1028" s="42"/>
      <c r="EQ1028" s="42"/>
      <c r="ER1028" s="42"/>
      <c r="ES1028" s="42"/>
      <c r="ET1028" s="42"/>
      <c r="EU1028" s="42"/>
      <c r="EV1028" s="42"/>
      <c r="EW1028" s="42"/>
      <c r="EX1028" s="42"/>
      <c r="EY1028" s="42"/>
      <c r="EZ1028" s="42"/>
      <c r="FA1028" s="42"/>
      <c r="FB1028" s="42"/>
      <c r="FC1028" s="42"/>
      <c r="FD1028" s="42"/>
      <c r="FE1028" s="42"/>
      <c r="FF1028" s="42"/>
      <c r="FG1028" s="42"/>
      <c r="FH1028" s="42"/>
    </row>
    <row r="1029" spans="1:164" s="82" customFormat="1" x14ac:dyDescent="0.25">
      <c r="A1029" s="82">
        <v>1028</v>
      </c>
      <c r="B1029" s="83">
        <f t="shared" si="16"/>
        <v>46129</v>
      </c>
      <c r="C1029" s="88" t="s">
        <v>150</v>
      </c>
      <c r="D1029" s="85">
        <v>1</v>
      </c>
      <c r="E1029" s="90">
        <f>'BITÁCORA CALIDAD DE AGUA '!AY406</f>
        <v>7130</v>
      </c>
      <c r="F1029" s="90">
        <f>'BITÁCORA CALIDAD DE AGUA '!BB406</f>
        <v>8890</v>
      </c>
      <c r="G1029" s="90">
        <f>'BITÁCORA CALIDAD DE AGUA '!BE406</f>
        <v>1234</v>
      </c>
      <c r="H1029" s="90">
        <f>'BITÁCORA CALIDAD DE AGUA '!BH406</f>
        <v>0</v>
      </c>
      <c r="I1029" s="90">
        <f>'BITÁCORA CALIDAD DE AGUA '!BK406</f>
        <v>0</v>
      </c>
      <c r="J1029" s="90">
        <f>'BITÁCORA CALIDAD DE AGUA '!BN406</f>
        <v>0</v>
      </c>
      <c r="K1029" s="90">
        <f>'BITÁCORA CALIDAD DE AGUA '!BQ406</f>
        <v>0</v>
      </c>
      <c r="L1029" s="90">
        <f>'BITÁCORA CALIDAD DE AGUA '!BT406</f>
        <v>731</v>
      </c>
      <c r="M1029" s="90">
        <f>'BITÁCORA CALIDAD DE AGUA '!BW406</f>
        <v>796</v>
      </c>
      <c r="N1029" s="90">
        <f>'BITÁCORA CALIDAD DE AGUA '!BZ406</f>
        <v>2394</v>
      </c>
      <c r="O1029" s="90">
        <f>'BITÁCORA CALIDAD DE AGUA '!CC406</f>
        <v>0</v>
      </c>
      <c r="P1029" s="84">
        <f>'BITÁCORA CALIDAD DE AGUA '!CF406</f>
        <v>0</v>
      </c>
      <c r="Q1029" s="84">
        <f>'BITÁCORA CALIDAD DE AGUA '!CI406</f>
        <v>0</v>
      </c>
      <c r="R1029" s="84">
        <f>'BITÁCORA CALIDAD DE AGUA '!CL406</f>
        <v>0</v>
      </c>
      <c r="S1029" s="84">
        <f>'BITÁCORA CALIDAD DE AGUA '!CO406</f>
        <v>0</v>
      </c>
      <c r="T1029" s="133"/>
      <c r="U1029" s="133"/>
      <c r="V1029" s="133"/>
      <c r="W1029" s="84">
        <f>INDEX('Tabla datos 1'!E1029:V1029,MATCH(DASHBOARD!$B$96,'Tabla datos 1'!$E$1:$V$1,0))</f>
        <v>1234</v>
      </c>
      <c r="X1029" s="84">
        <f>INDEX('Tabla datos 1'!E1029:V1029,MATCH(DASHBOARD!$B$275,'Tabla datos 1'!$E$1:$V$1,0))</f>
        <v>1234</v>
      </c>
      <c r="Y1029" s="42"/>
      <c r="Z1029" s="42"/>
      <c r="AA1029" s="42"/>
      <c r="AB1029" s="42"/>
      <c r="AC1029" s="42"/>
      <c r="AD1029" s="42"/>
      <c r="AE1029" s="42"/>
      <c r="AF1029" s="42"/>
      <c r="AG1029" s="42"/>
      <c r="AH1029" s="42"/>
      <c r="AI1029" s="42"/>
      <c r="AJ1029" s="42"/>
      <c r="AK1029" s="42"/>
      <c r="AL1029" s="42"/>
      <c r="AM1029" s="42"/>
      <c r="AN1029" s="42"/>
      <c r="AO1029" s="42"/>
      <c r="AP1029" s="42"/>
      <c r="AQ1029" s="42"/>
      <c r="AR1029" s="42"/>
      <c r="AS1029" s="42"/>
      <c r="AT1029" s="42"/>
      <c r="AU1029" s="42"/>
      <c r="AV1029" s="42"/>
      <c r="AW1029" s="42"/>
      <c r="AX1029" s="42"/>
      <c r="AY1029" s="42"/>
      <c r="AZ1029" s="42"/>
      <c r="BA1029" s="42"/>
      <c r="BB1029" s="42"/>
      <c r="BC1029" s="42"/>
      <c r="BD1029" s="42"/>
      <c r="BE1029" s="42"/>
      <c r="BF1029" s="42"/>
      <c r="BG1029" s="42"/>
      <c r="BH1029" s="42"/>
      <c r="BI1029" s="42"/>
      <c r="BJ1029" s="42"/>
      <c r="BK1029" s="42"/>
      <c r="BL1029" s="42"/>
      <c r="BM1029" s="42"/>
      <c r="BN1029" s="42"/>
      <c r="BO1029" s="42"/>
      <c r="BP1029" s="42"/>
      <c r="BQ1029" s="42"/>
      <c r="BR1029" s="42"/>
      <c r="BS1029" s="42"/>
      <c r="BT1029" s="42"/>
      <c r="BU1029" s="42"/>
      <c r="BV1029" s="42"/>
      <c r="BW1029" s="42"/>
      <c r="BX1029" s="42"/>
      <c r="BY1029" s="42"/>
      <c r="BZ1029" s="42"/>
      <c r="CA1029" s="42"/>
      <c r="CB1029" s="42"/>
      <c r="CC1029" s="42"/>
      <c r="CD1029" s="42"/>
      <c r="CE1029" s="42"/>
      <c r="CF1029" s="42"/>
      <c r="CG1029" s="42"/>
      <c r="CH1029" s="42"/>
      <c r="CI1029" s="42"/>
      <c r="CJ1029" s="42"/>
      <c r="CK1029" s="42"/>
      <c r="CL1029" s="42"/>
      <c r="CM1029" s="42"/>
      <c r="CN1029" s="42"/>
      <c r="CO1029" s="42"/>
      <c r="CP1029" s="42"/>
      <c r="CQ1029" s="42"/>
      <c r="CR1029" s="42"/>
      <c r="CS1029" s="42"/>
      <c r="CT1029" s="42"/>
      <c r="CU1029" s="42"/>
      <c r="CV1029" s="42"/>
      <c r="CW1029" s="42"/>
      <c r="CX1029" s="42"/>
      <c r="CY1029" s="42"/>
      <c r="CZ1029" s="42"/>
      <c r="DA1029" s="42"/>
      <c r="DB1029" s="42"/>
      <c r="DC1029" s="42"/>
      <c r="DD1029" s="42"/>
      <c r="DE1029" s="42"/>
      <c r="DF1029" s="42"/>
      <c r="DG1029" s="42"/>
      <c r="DH1029" s="42"/>
      <c r="DI1029" s="42"/>
      <c r="DJ1029" s="42"/>
      <c r="DK1029" s="42"/>
      <c r="DL1029" s="42"/>
      <c r="DM1029" s="42"/>
      <c r="DN1029" s="42"/>
      <c r="DO1029" s="42"/>
      <c r="DP1029" s="42"/>
      <c r="DQ1029" s="42"/>
      <c r="DR1029" s="42"/>
      <c r="DS1029" s="42"/>
      <c r="DT1029" s="42"/>
      <c r="DU1029" s="42"/>
      <c r="DV1029" s="42"/>
      <c r="DW1029" s="42"/>
      <c r="DX1029" s="42"/>
      <c r="DY1029" s="42"/>
      <c r="DZ1029" s="42"/>
      <c r="EA1029" s="42"/>
      <c r="EB1029" s="42"/>
      <c r="EC1029" s="42"/>
      <c r="ED1029" s="42"/>
      <c r="EE1029" s="42"/>
      <c r="EF1029" s="42"/>
      <c r="EG1029" s="42"/>
      <c r="EH1029" s="42"/>
      <c r="EI1029" s="42"/>
      <c r="EJ1029" s="42"/>
      <c r="EK1029" s="42"/>
      <c r="EL1029" s="42"/>
      <c r="EM1029" s="42"/>
      <c r="EN1029" s="42"/>
      <c r="EO1029" s="42"/>
      <c r="EP1029" s="42"/>
      <c r="EQ1029" s="42"/>
      <c r="ER1029" s="42"/>
      <c r="ES1029" s="42"/>
      <c r="ET1029" s="42"/>
      <c r="EU1029" s="42"/>
      <c r="EV1029" s="42"/>
      <c r="EW1029" s="42"/>
      <c r="EX1029" s="42"/>
      <c r="EY1029" s="42"/>
      <c r="EZ1029" s="42"/>
      <c r="FA1029" s="42"/>
      <c r="FB1029" s="42"/>
      <c r="FC1029" s="42"/>
      <c r="FD1029" s="42"/>
      <c r="FE1029" s="42"/>
      <c r="FF1029" s="42"/>
      <c r="FG1029" s="42"/>
      <c r="FH1029" s="42"/>
    </row>
    <row r="1030" spans="1:164" s="95" customFormat="1" ht="15.75" thickBot="1" x14ac:dyDescent="0.3">
      <c r="A1030" s="82">
        <v>1029</v>
      </c>
      <c r="B1030" s="83">
        <f t="shared" si="16"/>
        <v>46129</v>
      </c>
      <c r="C1030" s="91" t="s">
        <v>151</v>
      </c>
      <c r="D1030" s="92">
        <v>1</v>
      </c>
      <c r="E1030" s="93">
        <f>'BITÁCORA CALIDAD DE AGUA '!AY407</f>
        <v>0</v>
      </c>
      <c r="F1030" s="93">
        <f>'BITÁCORA CALIDAD DE AGUA '!BB407</f>
        <v>0</v>
      </c>
      <c r="G1030" s="93">
        <f>'BITÁCORA CALIDAD DE AGUA '!BE407</f>
        <v>0</v>
      </c>
      <c r="H1030" s="93">
        <f>'BITÁCORA CALIDAD DE AGUA '!BH407</f>
        <v>0</v>
      </c>
      <c r="I1030" s="93">
        <f>'BITÁCORA CALIDAD DE AGUA '!BK407</f>
        <v>0</v>
      </c>
      <c r="J1030" s="93">
        <f>'BITÁCORA CALIDAD DE AGUA '!BN407</f>
        <v>0</v>
      </c>
      <c r="K1030" s="93">
        <f>'BITÁCORA CALIDAD DE AGUA '!BQ407</f>
        <v>0</v>
      </c>
      <c r="L1030" s="93">
        <f>'BITÁCORA CALIDAD DE AGUA '!BT407</f>
        <v>0</v>
      </c>
      <c r="M1030" s="93">
        <f>'BITÁCORA CALIDAD DE AGUA '!BW407</f>
        <v>0</v>
      </c>
      <c r="N1030" s="93">
        <f>'BITÁCORA CALIDAD DE AGUA '!BZ407</f>
        <v>0</v>
      </c>
      <c r="O1030" s="93">
        <f>'BITÁCORA CALIDAD DE AGUA '!CC407</f>
        <v>0</v>
      </c>
      <c r="P1030" s="94">
        <f>'BITÁCORA CALIDAD DE AGUA '!CF407</f>
        <v>0</v>
      </c>
      <c r="Q1030" s="94">
        <f>'BITÁCORA CALIDAD DE AGUA '!CI407</f>
        <v>0</v>
      </c>
      <c r="R1030" s="94">
        <f>'BITÁCORA CALIDAD DE AGUA '!CL407</f>
        <v>0</v>
      </c>
      <c r="S1030" s="94">
        <f>'BITÁCORA CALIDAD DE AGUA '!CO407</f>
        <v>0</v>
      </c>
      <c r="T1030" s="134"/>
      <c r="U1030" s="134"/>
      <c r="V1030" s="134"/>
      <c r="W1030" s="94">
        <f>INDEX('Tabla datos 1'!E1030:V1030,MATCH(DASHBOARD!$B$96,'Tabla datos 1'!$E$1:$V$1,0))</f>
        <v>0</v>
      </c>
      <c r="X1030" s="94">
        <f>INDEX('Tabla datos 1'!E1030:V1030,MATCH(DASHBOARD!$B$275,'Tabla datos 1'!$E$1:$V$1,0))</f>
        <v>0</v>
      </c>
      <c r="Y1030" s="42"/>
      <c r="Z1030" s="42"/>
      <c r="AA1030" s="42"/>
      <c r="AB1030" s="42"/>
      <c r="AC1030" s="42"/>
      <c r="AD1030" s="42"/>
      <c r="AE1030" s="42"/>
      <c r="AF1030" s="42"/>
      <c r="AG1030" s="42"/>
      <c r="AH1030" s="42"/>
      <c r="AI1030" s="42"/>
      <c r="AJ1030" s="44"/>
      <c r="AK1030" s="44"/>
      <c r="AL1030" s="44"/>
      <c r="AM1030" s="44"/>
      <c r="AN1030" s="44"/>
      <c r="AO1030" s="44"/>
      <c r="AP1030" s="44"/>
      <c r="AQ1030" s="44"/>
      <c r="AR1030" s="44"/>
      <c r="AS1030" s="44"/>
      <c r="AT1030" s="44"/>
      <c r="AU1030" s="44"/>
      <c r="AV1030" s="44"/>
      <c r="AW1030" s="44"/>
      <c r="AX1030" s="44"/>
      <c r="AY1030" s="44"/>
      <c r="AZ1030" s="44"/>
      <c r="BA1030" s="44"/>
      <c r="BB1030" s="44"/>
      <c r="BC1030" s="44"/>
      <c r="BD1030" s="44"/>
      <c r="BE1030" s="44"/>
      <c r="BF1030" s="44"/>
      <c r="BG1030" s="44"/>
      <c r="BH1030" s="44"/>
      <c r="BI1030" s="44"/>
      <c r="BJ1030" s="44"/>
      <c r="BK1030" s="44"/>
      <c r="BL1030" s="44"/>
      <c r="BM1030" s="44"/>
      <c r="BN1030" s="44"/>
      <c r="BO1030" s="44"/>
      <c r="BP1030" s="44"/>
      <c r="BQ1030" s="44"/>
      <c r="BR1030" s="44"/>
      <c r="BS1030" s="44"/>
      <c r="BT1030" s="44"/>
      <c r="BU1030" s="44"/>
      <c r="BV1030" s="44"/>
      <c r="BW1030" s="44"/>
      <c r="BX1030" s="44"/>
      <c r="BY1030" s="44"/>
      <c r="BZ1030" s="44"/>
      <c r="CA1030" s="44"/>
      <c r="CB1030" s="44"/>
      <c r="CC1030" s="44"/>
      <c r="CD1030" s="44"/>
      <c r="CE1030" s="44"/>
      <c r="CF1030" s="44"/>
      <c r="CG1030" s="44"/>
      <c r="CH1030" s="44"/>
      <c r="CI1030" s="44"/>
      <c r="CJ1030" s="44"/>
      <c r="CK1030" s="44"/>
      <c r="CL1030" s="44"/>
      <c r="CM1030" s="44"/>
      <c r="CN1030" s="44"/>
      <c r="CO1030" s="44"/>
      <c r="CP1030" s="44"/>
      <c r="CQ1030" s="44"/>
      <c r="CR1030" s="44"/>
      <c r="CS1030" s="44"/>
      <c r="CT1030" s="44"/>
      <c r="CU1030" s="44"/>
      <c r="CV1030" s="44"/>
      <c r="CW1030" s="44"/>
      <c r="CX1030" s="44"/>
      <c r="CY1030" s="44"/>
      <c r="CZ1030" s="44"/>
      <c r="DA1030" s="44"/>
      <c r="DB1030" s="44"/>
      <c r="DC1030" s="44"/>
      <c r="DD1030" s="44"/>
      <c r="DE1030" s="44"/>
      <c r="DF1030" s="44"/>
      <c r="DG1030" s="44"/>
      <c r="DH1030" s="44"/>
      <c r="DI1030" s="44"/>
      <c r="DJ1030" s="44"/>
      <c r="DK1030" s="44"/>
      <c r="DL1030" s="44"/>
      <c r="DM1030" s="44"/>
      <c r="DN1030" s="44"/>
      <c r="DO1030" s="44"/>
      <c r="DP1030" s="44"/>
      <c r="DQ1030" s="44"/>
      <c r="DR1030" s="44"/>
      <c r="DS1030" s="44"/>
      <c r="DT1030" s="44"/>
      <c r="DU1030" s="44"/>
      <c r="DV1030" s="44"/>
      <c r="DW1030" s="44"/>
      <c r="DX1030" s="44"/>
      <c r="DY1030" s="44"/>
      <c r="DZ1030" s="44"/>
      <c r="EA1030" s="44"/>
      <c r="EB1030" s="44"/>
      <c r="EC1030" s="44"/>
      <c r="ED1030" s="44"/>
      <c r="EE1030" s="44"/>
      <c r="EF1030" s="44"/>
      <c r="EG1030" s="44"/>
      <c r="EH1030" s="44"/>
      <c r="EI1030" s="44"/>
      <c r="EJ1030" s="44"/>
      <c r="EK1030" s="44"/>
      <c r="EL1030" s="44"/>
      <c r="EM1030" s="44"/>
      <c r="EN1030" s="44"/>
      <c r="EO1030" s="44"/>
      <c r="EP1030" s="44"/>
      <c r="EQ1030" s="44"/>
      <c r="ER1030" s="44"/>
      <c r="ES1030" s="44"/>
      <c r="ET1030" s="44"/>
      <c r="EU1030" s="44"/>
      <c r="EV1030" s="44"/>
      <c r="EW1030" s="44"/>
      <c r="EX1030" s="44"/>
      <c r="EY1030" s="44"/>
      <c r="EZ1030" s="44"/>
      <c r="FA1030" s="44"/>
      <c r="FB1030" s="44"/>
      <c r="FC1030" s="44"/>
      <c r="FD1030" s="44"/>
      <c r="FE1030" s="44"/>
      <c r="FF1030" s="44"/>
      <c r="FG1030" s="44"/>
      <c r="FH1030" s="44"/>
    </row>
    <row r="1031" spans="1:164" s="99" customFormat="1" ht="12.2" customHeight="1" x14ac:dyDescent="0.25">
      <c r="A1031" s="82">
        <v>1030</v>
      </c>
      <c r="B1031" s="100">
        <f t="shared" si="16"/>
        <v>46129</v>
      </c>
      <c r="C1031" s="96" t="s">
        <v>132</v>
      </c>
      <c r="D1031" s="97">
        <v>2</v>
      </c>
      <c r="E1031" s="98">
        <f>'BITÁCORA CALIDAD DE AGUA '!AZ387</f>
        <v>40.700000000000003</v>
      </c>
      <c r="F1031" s="98">
        <f>'BITÁCORA CALIDAD DE AGUA '!BC387</f>
        <v>34.5</v>
      </c>
      <c r="G1031" s="98">
        <f>'BITÁCORA CALIDAD DE AGUA '!BF387</f>
        <v>34.200000000000003</v>
      </c>
      <c r="H1031" s="98">
        <f>'BITÁCORA CALIDAD DE AGUA '!BI387</f>
        <v>0</v>
      </c>
      <c r="I1031" s="98">
        <f>'BITÁCORA CALIDAD DE AGUA '!BL387</f>
        <v>0</v>
      </c>
      <c r="J1031" s="98">
        <f>'BITÁCORA CALIDAD DE AGUA '!BO387</f>
        <v>0</v>
      </c>
      <c r="K1031" s="98">
        <f>'BITÁCORA CALIDAD DE AGUA '!BR387</f>
        <v>0</v>
      </c>
      <c r="L1031" s="98">
        <f>'BITÁCORA CALIDAD DE AGUA '!BU387</f>
        <v>33.200000000000003</v>
      </c>
      <c r="M1031" s="98">
        <f>'BITÁCORA CALIDAD DE AGUA '!BX387</f>
        <v>33.4</v>
      </c>
      <c r="N1031" s="98">
        <f>'BITÁCORA CALIDAD DE AGUA '!CA387</f>
        <v>32.200000000000003</v>
      </c>
      <c r="O1031" s="98">
        <f>'BITÁCORA CALIDAD DE AGUA '!CD387</f>
        <v>0</v>
      </c>
      <c r="P1031" s="96">
        <f>'BITÁCORA CALIDAD DE AGUA '!CG387</f>
        <v>0</v>
      </c>
      <c r="Q1031" s="96">
        <f>'BITÁCORA CALIDAD DE AGUA '!CJ387</f>
        <v>0</v>
      </c>
      <c r="R1031" s="96">
        <f>'BITÁCORA CALIDAD DE AGUA '!CM387</f>
        <v>0</v>
      </c>
      <c r="S1031" s="96">
        <f>'BITÁCORA CALIDAD DE AGUA '!CP387</f>
        <v>0</v>
      </c>
      <c r="T1031" s="135"/>
      <c r="U1031" s="135"/>
      <c r="V1031" s="135"/>
      <c r="W1031" s="96">
        <f>INDEX('Tabla datos 1'!E1031:V1031,MATCH(DASHBOARD!$B$96,'Tabla datos 1'!$E$1:$V$1,0))</f>
        <v>34.200000000000003</v>
      </c>
      <c r="X1031" s="96">
        <f>INDEX('Tabla datos 1'!E1031:V1031,MATCH(DASHBOARD!$B$275,'Tabla datos 1'!$E$1:$V$1,0))</f>
        <v>34.200000000000003</v>
      </c>
      <c r="Y1031" s="42"/>
      <c r="Z1031" s="42"/>
      <c r="AA1031" s="42"/>
      <c r="AB1031" s="42"/>
      <c r="AC1031" s="42"/>
      <c r="AD1031" s="42"/>
      <c r="AE1031" s="42"/>
      <c r="AF1031" s="42"/>
      <c r="AG1031" s="42"/>
      <c r="AH1031" s="42"/>
      <c r="AI1031" s="42"/>
    </row>
    <row r="1032" spans="1:164" s="99" customFormat="1" ht="12.2" customHeight="1" x14ac:dyDescent="0.25">
      <c r="A1032" s="82">
        <v>1031</v>
      </c>
      <c r="B1032" s="100">
        <f t="shared" si="16"/>
        <v>46129</v>
      </c>
      <c r="C1032" s="101" t="s">
        <v>9</v>
      </c>
      <c r="D1032" s="102">
        <v>2</v>
      </c>
      <c r="E1032" s="103">
        <f>'BITÁCORA CALIDAD DE AGUA '!AZ388</f>
        <v>9.84</v>
      </c>
      <c r="F1032" s="103">
        <f>'BITÁCORA CALIDAD DE AGUA '!BC388</f>
        <v>7.85</v>
      </c>
      <c r="G1032" s="103">
        <f>'BITÁCORA CALIDAD DE AGUA '!BF388</f>
        <v>6.92</v>
      </c>
      <c r="H1032" s="103">
        <f>'BITÁCORA CALIDAD DE AGUA '!BI388</f>
        <v>0</v>
      </c>
      <c r="I1032" s="103">
        <f>'BITÁCORA CALIDAD DE AGUA '!BL388</f>
        <v>0</v>
      </c>
      <c r="J1032" s="103">
        <f>'BITÁCORA CALIDAD DE AGUA '!BO388</f>
        <v>0</v>
      </c>
      <c r="K1032" s="103">
        <f>'BITÁCORA CALIDAD DE AGUA '!BR388</f>
        <v>0</v>
      </c>
      <c r="L1032" s="103">
        <f>'BITÁCORA CALIDAD DE AGUA '!BU388</f>
        <v>7.69</v>
      </c>
      <c r="M1032" s="103">
        <f>'BITÁCORA CALIDAD DE AGUA '!BX388</f>
        <v>7.89</v>
      </c>
      <c r="N1032" s="103">
        <f>'BITÁCORA CALIDAD DE AGUA '!CA388</f>
        <v>8.17</v>
      </c>
      <c r="O1032" s="103">
        <f>'BITÁCORA CALIDAD DE AGUA '!CD388</f>
        <v>0</v>
      </c>
      <c r="P1032" s="104">
        <f>'BITÁCORA CALIDAD DE AGUA '!CG388</f>
        <v>0</v>
      </c>
      <c r="Q1032" s="104">
        <f>'BITÁCORA CALIDAD DE AGUA '!CJ388</f>
        <v>0</v>
      </c>
      <c r="R1032" s="104">
        <f>'BITÁCORA CALIDAD DE AGUA '!CM388</f>
        <v>0</v>
      </c>
      <c r="S1032" s="104">
        <f>'BITÁCORA CALIDAD DE AGUA '!CP388</f>
        <v>0</v>
      </c>
      <c r="T1032" s="136"/>
      <c r="U1032" s="136"/>
      <c r="V1032" s="136"/>
      <c r="W1032" s="104">
        <f>INDEX('Tabla datos 1'!E1032:V1032,MATCH(DASHBOARD!$B$96,'Tabla datos 1'!$E$1:$V$1,0))</f>
        <v>6.92</v>
      </c>
      <c r="X1032" s="104">
        <f>INDEX('Tabla datos 1'!E1032:V1032,MATCH(DASHBOARD!$B$275,'Tabla datos 1'!$E$1:$V$1,0))</f>
        <v>6.92</v>
      </c>
      <c r="Y1032" s="42"/>
      <c r="Z1032" s="42"/>
      <c r="AA1032" s="42"/>
      <c r="AB1032" s="42"/>
      <c r="AC1032" s="42"/>
      <c r="AD1032" s="42"/>
      <c r="AE1032" s="42"/>
      <c r="AF1032" s="42"/>
      <c r="AG1032" s="42"/>
      <c r="AH1032" s="42"/>
      <c r="AI1032" s="42"/>
    </row>
    <row r="1033" spans="1:164" s="99" customFormat="1" ht="12.2" customHeight="1" x14ac:dyDescent="0.25">
      <c r="A1033" s="82">
        <v>1032</v>
      </c>
      <c r="B1033" s="100">
        <f t="shared" si="16"/>
        <v>46129</v>
      </c>
      <c r="C1033" s="105" t="s">
        <v>133</v>
      </c>
      <c r="D1033" s="102">
        <v>2</v>
      </c>
      <c r="E1033" s="106">
        <f>'BITÁCORA CALIDAD DE AGUA '!AZ389</f>
        <v>0</v>
      </c>
      <c r="F1033" s="106">
        <f>'BITÁCORA CALIDAD DE AGUA '!BC389</f>
        <v>0</v>
      </c>
      <c r="G1033" s="106">
        <f>'BITÁCORA CALIDAD DE AGUA '!BF389</f>
        <v>0</v>
      </c>
      <c r="H1033" s="106">
        <f>'BITÁCORA CALIDAD DE AGUA '!BI389</f>
        <v>0</v>
      </c>
      <c r="I1033" s="106">
        <f>'BITÁCORA CALIDAD DE AGUA '!BL389</f>
        <v>0</v>
      </c>
      <c r="J1033" s="106">
        <f>'BITÁCORA CALIDAD DE AGUA '!BO389</f>
        <v>0</v>
      </c>
      <c r="K1033" s="106">
        <f>'BITÁCORA CALIDAD DE AGUA '!BR389</f>
        <v>0</v>
      </c>
      <c r="L1033" s="106">
        <f>'BITÁCORA CALIDAD DE AGUA '!BU389</f>
        <v>0</v>
      </c>
      <c r="M1033" s="106">
        <f>'BITÁCORA CALIDAD DE AGUA '!BX389</f>
        <v>0</v>
      </c>
      <c r="N1033" s="106">
        <f>'BITÁCORA CALIDAD DE AGUA '!CA389</f>
        <v>0</v>
      </c>
      <c r="O1033" s="106">
        <f>'BITÁCORA CALIDAD DE AGUA '!CD389</f>
        <v>0</v>
      </c>
      <c r="P1033" s="105">
        <f>'BITÁCORA CALIDAD DE AGUA '!CG389</f>
        <v>0</v>
      </c>
      <c r="Q1033" s="105">
        <f>'BITÁCORA CALIDAD DE AGUA '!CJ389</f>
        <v>0</v>
      </c>
      <c r="R1033" s="105">
        <f>'BITÁCORA CALIDAD DE AGUA '!CM389</f>
        <v>0</v>
      </c>
      <c r="S1033" s="105">
        <f>'BITÁCORA CALIDAD DE AGUA '!CP389</f>
        <v>0</v>
      </c>
      <c r="T1033" s="137"/>
      <c r="U1033" s="137"/>
      <c r="V1033" s="137"/>
      <c r="W1033" s="105">
        <f>INDEX('Tabla datos 1'!E1033:V1033,MATCH(DASHBOARD!$B$96,'Tabla datos 1'!$E$1:$V$1,0))</f>
        <v>0</v>
      </c>
      <c r="X1033" s="105">
        <f>INDEX('Tabla datos 1'!E1033:V1033,MATCH(DASHBOARD!$B$275,'Tabla datos 1'!$E$1:$V$1,0))</f>
        <v>0</v>
      </c>
      <c r="Y1033" s="42"/>
      <c r="Z1033" s="42"/>
      <c r="AA1033" s="42"/>
      <c r="AB1033" s="42"/>
      <c r="AC1033" s="42"/>
      <c r="AD1033" s="42"/>
      <c r="AE1033" s="42"/>
      <c r="AF1033" s="42"/>
      <c r="AG1033" s="42"/>
      <c r="AH1033" s="42"/>
      <c r="AI1033" s="42"/>
    </row>
    <row r="1034" spans="1:164" s="99" customFormat="1" ht="12.2" customHeight="1" x14ac:dyDescent="0.25">
      <c r="A1034" s="82">
        <v>1033</v>
      </c>
      <c r="B1034" s="100">
        <f t="shared" si="16"/>
        <v>46129</v>
      </c>
      <c r="C1034" s="105" t="s">
        <v>134</v>
      </c>
      <c r="D1034" s="102">
        <v>2</v>
      </c>
      <c r="E1034" s="107">
        <f>'BITÁCORA CALIDAD DE AGUA '!AZ390</f>
        <v>1842</v>
      </c>
      <c r="F1034" s="107">
        <f>'BITÁCORA CALIDAD DE AGUA '!BC390</f>
        <v>2430</v>
      </c>
      <c r="G1034" s="107">
        <f>'BITÁCORA CALIDAD DE AGUA '!BF390</f>
        <v>2540</v>
      </c>
      <c r="H1034" s="107">
        <f>'BITÁCORA CALIDAD DE AGUA '!BI390</f>
        <v>0</v>
      </c>
      <c r="I1034" s="107">
        <f>'BITÁCORA CALIDAD DE AGUA '!BL390</f>
        <v>0</v>
      </c>
      <c r="J1034" s="107">
        <f>'BITÁCORA CALIDAD DE AGUA '!BO390</f>
        <v>0</v>
      </c>
      <c r="K1034" s="107">
        <f>'BITÁCORA CALIDAD DE AGUA '!BR390</f>
        <v>0</v>
      </c>
      <c r="L1034" s="107">
        <f>'BITÁCORA CALIDAD DE AGUA '!BU390</f>
        <v>2590</v>
      </c>
      <c r="M1034" s="107">
        <f>'BITÁCORA CALIDAD DE AGUA '!BX390</f>
        <v>2480</v>
      </c>
      <c r="N1034" s="107">
        <f>'BITÁCORA CALIDAD DE AGUA '!CA390</f>
        <v>6770</v>
      </c>
      <c r="O1034" s="107">
        <f>'BITÁCORA CALIDAD DE AGUA '!CD390</f>
        <v>0</v>
      </c>
      <c r="P1034" s="101">
        <f>'BITÁCORA CALIDAD DE AGUA '!CG390</f>
        <v>0</v>
      </c>
      <c r="Q1034" s="101">
        <f>'BITÁCORA CALIDAD DE AGUA '!CJ390</f>
        <v>0</v>
      </c>
      <c r="R1034" s="101">
        <f>'BITÁCORA CALIDAD DE AGUA '!CM390</f>
        <v>0</v>
      </c>
      <c r="S1034" s="101">
        <f>'BITÁCORA CALIDAD DE AGUA '!CP390</f>
        <v>0</v>
      </c>
      <c r="T1034" s="138"/>
      <c r="U1034" s="138"/>
      <c r="V1034" s="138"/>
      <c r="W1034" s="101">
        <f>INDEX('Tabla datos 1'!E1034:V1034,MATCH(DASHBOARD!$B$96,'Tabla datos 1'!$E$1:$V$1,0))</f>
        <v>2540</v>
      </c>
      <c r="X1034" s="101">
        <f>INDEX('Tabla datos 1'!E1034:V1034,MATCH(DASHBOARD!$B$275,'Tabla datos 1'!$E$1:$V$1,0))</f>
        <v>2540</v>
      </c>
      <c r="Y1034" s="42"/>
      <c r="Z1034" s="42"/>
      <c r="AA1034" s="42"/>
      <c r="AB1034" s="42"/>
      <c r="AC1034" s="42"/>
      <c r="AD1034" s="42"/>
      <c r="AE1034" s="42"/>
      <c r="AF1034" s="42"/>
      <c r="AG1034" s="42"/>
      <c r="AH1034" s="42"/>
      <c r="AI1034" s="42"/>
    </row>
    <row r="1035" spans="1:164" s="99" customFormat="1" ht="12.2" customHeight="1" x14ac:dyDescent="0.25">
      <c r="A1035" s="82">
        <v>1034</v>
      </c>
      <c r="B1035" s="100">
        <f t="shared" si="16"/>
        <v>46129</v>
      </c>
      <c r="C1035" s="105" t="s">
        <v>135</v>
      </c>
      <c r="D1035" s="102">
        <v>2</v>
      </c>
      <c r="E1035" s="107">
        <f>'BITÁCORA CALIDAD DE AGUA '!AZ391</f>
        <v>306</v>
      </c>
      <c r="F1035" s="107">
        <f>'BITÁCORA CALIDAD DE AGUA '!BC391</f>
        <v>589</v>
      </c>
      <c r="G1035" s="107">
        <f>'BITÁCORA CALIDAD DE AGUA '!BF391</f>
        <v>38</v>
      </c>
      <c r="H1035" s="107">
        <f>'BITÁCORA CALIDAD DE AGUA '!BI391</f>
        <v>0</v>
      </c>
      <c r="I1035" s="107">
        <f>'BITÁCORA CALIDAD DE AGUA '!BL391</f>
        <v>0</v>
      </c>
      <c r="J1035" s="107">
        <f>'BITÁCORA CALIDAD DE AGUA '!BO391</f>
        <v>0</v>
      </c>
      <c r="K1035" s="107">
        <f>'BITÁCORA CALIDAD DE AGUA '!BR391</f>
        <v>0</v>
      </c>
      <c r="L1035" s="107">
        <f>'BITÁCORA CALIDAD DE AGUA '!BU391</f>
        <v>2</v>
      </c>
      <c r="M1035" s="107">
        <f>'BITÁCORA CALIDAD DE AGUA '!BX391</f>
        <v>2</v>
      </c>
      <c r="N1035" s="107">
        <f>'BITÁCORA CALIDAD DE AGUA '!CA391</f>
        <v>22</v>
      </c>
      <c r="O1035" s="107">
        <f>'BITÁCORA CALIDAD DE AGUA '!CD391</f>
        <v>0</v>
      </c>
      <c r="P1035" s="101">
        <f>'BITÁCORA CALIDAD DE AGUA '!CG391</f>
        <v>0</v>
      </c>
      <c r="Q1035" s="101">
        <f>'BITÁCORA CALIDAD DE AGUA '!CJ391</f>
        <v>0</v>
      </c>
      <c r="R1035" s="101">
        <f>'BITÁCORA CALIDAD DE AGUA '!CM391</f>
        <v>0</v>
      </c>
      <c r="S1035" s="101">
        <f>'BITÁCORA CALIDAD DE AGUA '!CP391</f>
        <v>0</v>
      </c>
      <c r="T1035" s="138"/>
      <c r="U1035" s="138"/>
      <c r="V1035" s="138"/>
      <c r="W1035" s="101">
        <f>INDEX('Tabla datos 1'!E1035:V1035,MATCH(DASHBOARD!$B$96,'Tabla datos 1'!$E$1:$V$1,0))</f>
        <v>38</v>
      </c>
      <c r="X1035" s="101">
        <f>INDEX('Tabla datos 1'!E1035:V1035,MATCH(DASHBOARD!$B$275,'Tabla datos 1'!$E$1:$V$1,0))</f>
        <v>38</v>
      </c>
      <c r="Y1035" s="42"/>
      <c r="Z1035" s="42"/>
      <c r="AA1035" s="42"/>
      <c r="AB1035" s="42"/>
      <c r="AC1035" s="42"/>
      <c r="AD1035" s="42"/>
      <c r="AE1035" s="42"/>
      <c r="AF1035" s="42"/>
      <c r="AG1035" s="42"/>
      <c r="AH1035" s="42"/>
      <c r="AI1035" s="42"/>
    </row>
    <row r="1036" spans="1:164" s="99" customFormat="1" ht="12.2" customHeight="1" x14ac:dyDescent="0.25">
      <c r="A1036" s="82">
        <v>1035</v>
      </c>
      <c r="B1036" s="100">
        <f t="shared" si="16"/>
        <v>46129</v>
      </c>
      <c r="C1036" s="105" t="s">
        <v>136</v>
      </c>
      <c r="D1036" s="102">
        <v>2</v>
      </c>
      <c r="E1036" s="107">
        <f>'BITÁCORA CALIDAD DE AGUA '!AZ392</f>
        <v>0</v>
      </c>
      <c r="F1036" s="107">
        <f>'BITÁCORA CALIDAD DE AGUA '!BC392</f>
        <v>0</v>
      </c>
      <c r="G1036" s="107">
        <f>'BITÁCORA CALIDAD DE AGUA '!BF392</f>
        <v>0</v>
      </c>
      <c r="H1036" s="107">
        <f>'BITÁCORA CALIDAD DE AGUA '!BI392</f>
        <v>0</v>
      </c>
      <c r="I1036" s="107">
        <f>'BITÁCORA CALIDAD DE AGUA '!BL392</f>
        <v>0</v>
      </c>
      <c r="J1036" s="107">
        <f>'BITÁCORA CALIDAD DE AGUA '!BO392</f>
        <v>0</v>
      </c>
      <c r="K1036" s="107">
        <f>'BITÁCORA CALIDAD DE AGUA '!BR392</f>
        <v>0</v>
      </c>
      <c r="L1036" s="107">
        <f>'BITÁCORA CALIDAD DE AGUA '!BU392</f>
        <v>0</v>
      </c>
      <c r="M1036" s="107">
        <f>'BITÁCORA CALIDAD DE AGUA '!BX392</f>
        <v>0</v>
      </c>
      <c r="N1036" s="107">
        <f>'BITÁCORA CALIDAD DE AGUA '!CA392</f>
        <v>0</v>
      </c>
      <c r="O1036" s="107">
        <f>'BITÁCORA CALIDAD DE AGUA '!CD392</f>
        <v>0</v>
      </c>
      <c r="P1036" s="101">
        <f>'BITÁCORA CALIDAD DE AGUA '!CG392</f>
        <v>0</v>
      </c>
      <c r="Q1036" s="101">
        <f>'BITÁCORA CALIDAD DE AGUA '!CJ392</f>
        <v>0</v>
      </c>
      <c r="R1036" s="101">
        <f>'BITÁCORA CALIDAD DE AGUA '!CM392</f>
        <v>0</v>
      </c>
      <c r="S1036" s="101">
        <f>'BITÁCORA CALIDAD DE AGUA '!CP392</f>
        <v>0</v>
      </c>
      <c r="T1036" s="138"/>
      <c r="U1036" s="138"/>
      <c r="V1036" s="138"/>
      <c r="W1036" s="101">
        <f>INDEX('Tabla datos 1'!E1036:V1036,MATCH(DASHBOARD!$B$96,'Tabla datos 1'!$E$1:$V$1,0))</f>
        <v>0</v>
      </c>
      <c r="X1036" s="101">
        <f>INDEX('Tabla datos 1'!E1036:V1036,MATCH(DASHBOARD!$B$275,'Tabla datos 1'!$E$1:$V$1,0))</f>
        <v>0</v>
      </c>
      <c r="Y1036" s="42"/>
      <c r="Z1036" s="42"/>
      <c r="AA1036" s="42"/>
      <c r="AB1036" s="42"/>
      <c r="AC1036" s="42"/>
      <c r="AD1036" s="42"/>
      <c r="AE1036" s="42"/>
      <c r="AF1036" s="42"/>
      <c r="AG1036" s="42"/>
      <c r="AH1036" s="42"/>
      <c r="AI1036" s="42"/>
    </row>
    <row r="1037" spans="1:164" s="99" customFormat="1" ht="12.2" customHeight="1" x14ac:dyDescent="0.25">
      <c r="A1037" s="82">
        <v>1036</v>
      </c>
      <c r="B1037" s="100">
        <f t="shared" si="16"/>
        <v>46129</v>
      </c>
      <c r="C1037" s="105" t="s">
        <v>137</v>
      </c>
      <c r="D1037" s="102">
        <v>2</v>
      </c>
      <c r="E1037" s="107">
        <f>'BITÁCORA CALIDAD DE AGUA '!AZ393</f>
        <v>0</v>
      </c>
      <c r="F1037" s="107">
        <f>'BITÁCORA CALIDAD DE AGUA '!BC393</f>
        <v>0</v>
      </c>
      <c r="G1037" s="107">
        <f>'BITÁCORA CALIDAD DE AGUA '!BF393</f>
        <v>0</v>
      </c>
      <c r="H1037" s="107">
        <f>'BITÁCORA CALIDAD DE AGUA '!BI393</f>
        <v>0</v>
      </c>
      <c r="I1037" s="107">
        <f>'BITÁCORA CALIDAD DE AGUA '!BL393</f>
        <v>0</v>
      </c>
      <c r="J1037" s="107">
        <f>'BITÁCORA CALIDAD DE AGUA '!BO393</f>
        <v>0</v>
      </c>
      <c r="K1037" s="107">
        <f>'BITÁCORA CALIDAD DE AGUA '!BR393</f>
        <v>0</v>
      </c>
      <c r="L1037" s="107">
        <f>'BITÁCORA CALIDAD DE AGUA '!BU393</f>
        <v>0</v>
      </c>
      <c r="M1037" s="107">
        <f>'BITÁCORA CALIDAD DE AGUA '!BX393</f>
        <v>0</v>
      </c>
      <c r="N1037" s="107">
        <f>'BITÁCORA CALIDAD DE AGUA '!CA393</f>
        <v>0</v>
      </c>
      <c r="O1037" s="107">
        <f>'BITÁCORA CALIDAD DE AGUA '!CD393</f>
        <v>0</v>
      </c>
      <c r="P1037" s="101">
        <f>'BITÁCORA CALIDAD DE AGUA '!CG393</f>
        <v>0</v>
      </c>
      <c r="Q1037" s="101">
        <f>'BITÁCORA CALIDAD DE AGUA '!CJ393</f>
        <v>0</v>
      </c>
      <c r="R1037" s="101">
        <f>'BITÁCORA CALIDAD DE AGUA '!CM393</f>
        <v>0</v>
      </c>
      <c r="S1037" s="101">
        <f>'BITÁCORA CALIDAD DE AGUA '!CP393</f>
        <v>0</v>
      </c>
      <c r="T1037" s="138"/>
      <c r="U1037" s="138"/>
      <c r="V1037" s="138"/>
      <c r="W1037" s="101">
        <f>INDEX('Tabla datos 1'!E1037:V1037,MATCH(DASHBOARD!$B$96,'Tabla datos 1'!$E$1:$V$1,0))</f>
        <v>0</v>
      </c>
      <c r="X1037" s="101">
        <f>INDEX('Tabla datos 1'!E1037:V1037,MATCH(DASHBOARD!$B$275,'Tabla datos 1'!$E$1:$V$1,0))</f>
        <v>0</v>
      </c>
      <c r="Y1037" s="42"/>
      <c r="Z1037" s="42"/>
      <c r="AA1037" s="42"/>
      <c r="AB1037" s="42"/>
      <c r="AC1037" s="42"/>
      <c r="AD1037" s="42"/>
      <c r="AE1037" s="42"/>
      <c r="AF1037" s="42"/>
      <c r="AG1037" s="42"/>
      <c r="AH1037" s="42"/>
      <c r="AI1037" s="42"/>
    </row>
    <row r="1038" spans="1:164" s="99" customFormat="1" ht="12.2" customHeight="1" x14ac:dyDescent="0.25">
      <c r="A1038" s="82">
        <v>1037</v>
      </c>
      <c r="B1038" s="100">
        <f t="shared" si="16"/>
        <v>46129</v>
      </c>
      <c r="C1038" s="105" t="s">
        <v>138</v>
      </c>
      <c r="D1038" s="102">
        <v>2</v>
      </c>
      <c r="E1038" s="107">
        <f>'BITÁCORA CALIDAD DE AGUA '!AZ394</f>
        <v>0</v>
      </c>
      <c r="F1038" s="107">
        <f>'BITÁCORA CALIDAD DE AGUA '!BC394</f>
        <v>0</v>
      </c>
      <c r="G1038" s="107">
        <f>'BITÁCORA CALIDAD DE AGUA '!BF394</f>
        <v>0</v>
      </c>
      <c r="H1038" s="107">
        <f>'BITÁCORA CALIDAD DE AGUA '!BI394</f>
        <v>0</v>
      </c>
      <c r="I1038" s="107">
        <f>'BITÁCORA CALIDAD DE AGUA '!BL394</f>
        <v>0</v>
      </c>
      <c r="J1038" s="107">
        <f>'BITÁCORA CALIDAD DE AGUA '!BO394</f>
        <v>0</v>
      </c>
      <c r="K1038" s="107">
        <f>'BITÁCORA CALIDAD DE AGUA '!BR394</f>
        <v>0</v>
      </c>
      <c r="L1038" s="107">
        <f>'BITÁCORA CALIDAD DE AGUA '!BU394</f>
        <v>0</v>
      </c>
      <c r="M1038" s="107">
        <f>'BITÁCORA CALIDAD DE AGUA '!BX394</f>
        <v>0</v>
      </c>
      <c r="N1038" s="107">
        <f>'BITÁCORA CALIDAD DE AGUA '!CA394</f>
        <v>0</v>
      </c>
      <c r="O1038" s="107">
        <f>'BITÁCORA CALIDAD DE AGUA '!CD394</f>
        <v>0</v>
      </c>
      <c r="P1038" s="101">
        <f>'BITÁCORA CALIDAD DE AGUA '!CG394</f>
        <v>0</v>
      </c>
      <c r="Q1038" s="101">
        <f>'BITÁCORA CALIDAD DE AGUA '!CJ394</f>
        <v>0</v>
      </c>
      <c r="R1038" s="101">
        <f>'BITÁCORA CALIDAD DE AGUA '!CM394</f>
        <v>0</v>
      </c>
      <c r="S1038" s="101">
        <f>'BITÁCORA CALIDAD DE AGUA '!CP394</f>
        <v>0</v>
      </c>
      <c r="T1038" s="138"/>
      <c r="U1038" s="138"/>
      <c r="V1038" s="138"/>
      <c r="W1038" s="101">
        <f>INDEX('Tabla datos 1'!E1038:V1038,MATCH(DASHBOARD!$B$96,'Tabla datos 1'!$E$1:$V$1,0))</f>
        <v>0</v>
      </c>
      <c r="X1038" s="101">
        <f>INDEX('Tabla datos 1'!E1038:V1038,MATCH(DASHBOARD!$B$275,'Tabla datos 1'!$E$1:$V$1,0))</f>
        <v>0</v>
      </c>
      <c r="Y1038" s="42"/>
      <c r="Z1038" s="42"/>
      <c r="AA1038" s="42"/>
      <c r="AB1038" s="42"/>
      <c r="AC1038" s="42"/>
      <c r="AD1038" s="42"/>
      <c r="AE1038" s="42"/>
      <c r="AF1038" s="42"/>
      <c r="AG1038" s="42"/>
      <c r="AH1038" s="42"/>
      <c r="AI1038" s="42"/>
    </row>
    <row r="1039" spans="1:164" s="99" customFormat="1" ht="12.2" customHeight="1" x14ac:dyDescent="0.25">
      <c r="A1039" s="82">
        <v>1038</v>
      </c>
      <c r="B1039" s="100">
        <f t="shared" si="16"/>
        <v>46129</v>
      </c>
      <c r="C1039" s="105" t="s">
        <v>139</v>
      </c>
      <c r="D1039" s="102">
        <v>2</v>
      </c>
      <c r="E1039" s="107">
        <f>'BITÁCORA CALIDAD DE AGUA '!AZ395</f>
        <v>0</v>
      </c>
      <c r="F1039" s="107">
        <f>'BITÁCORA CALIDAD DE AGUA '!BC395</f>
        <v>0</v>
      </c>
      <c r="G1039" s="107">
        <f>'BITÁCORA CALIDAD DE AGUA '!BF395</f>
        <v>0</v>
      </c>
      <c r="H1039" s="107">
        <f>'BITÁCORA CALIDAD DE AGUA '!BI395</f>
        <v>0</v>
      </c>
      <c r="I1039" s="107">
        <f>'BITÁCORA CALIDAD DE AGUA '!BL395</f>
        <v>0</v>
      </c>
      <c r="J1039" s="107">
        <f>'BITÁCORA CALIDAD DE AGUA '!BO395</f>
        <v>0</v>
      </c>
      <c r="K1039" s="107">
        <f>'BITÁCORA CALIDAD DE AGUA '!BR395</f>
        <v>0</v>
      </c>
      <c r="L1039" s="107">
        <f>'BITÁCORA CALIDAD DE AGUA '!BU395</f>
        <v>0</v>
      </c>
      <c r="M1039" s="107">
        <f>'BITÁCORA CALIDAD DE AGUA '!BX395</f>
        <v>0</v>
      </c>
      <c r="N1039" s="107">
        <f>'BITÁCORA CALIDAD DE AGUA '!CA395</f>
        <v>0</v>
      </c>
      <c r="O1039" s="107">
        <f>'BITÁCORA CALIDAD DE AGUA '!CD395</f>
        <v>0</v>
      </c>
      <c r="P1039" s="101">
        <f>'BITÁCORA CALIDAD DE AGUA '!CG395</f>
        <v>0</v>
      </c>
      <c r="Q1039" s="101">
        <f>'BITÁCORA CALIDAD DE AGUA '!CJ395</f>
        <v>0</v>
      </c>
      <c r="R1039" s="101">
        <f>'BITÁCORA CALIDAD DE AGUA '!CM395</f>
        <v>0</v>
      </c>
      <c r="S1039" s="101">
        <f>'BITÁCORA CALIDAD DE AGUA '!CP395</f>
        <v>0</v>
      </c>
      <c r="T1039" s="138"/>
      <c r="U1039" s="138"/>
      <c r="V1039" s="138"/>
      <c r="W1039" s="101">
        <f>INDEX('Tabla datos 1'!E1039:V1039,MATCH(DASHBOARD!$B$96,'Tabla datos 1'!$E$1:$V$1,0))</f>
        <v>0</v>
      </c>
      <c r="X1039" s="101">
        <f>INDEX('Tabla datos 1'!E1039:V1039,MATCH(DASHBOARD!$B$275,'Tabla datos 1'!$E$1:$V$1,0))</f>
        <v>0</v>
      </c>
      <c r="Y1039" s="42"/>
      <c r="Z1039" s="42"/>
      <c r="AA1039" s="42"/>
      <c r="AB1039" s="42"/>
      <c r="AC1039" s="42"/>
      <c r="AD1039" s="42"/>
      <c r="AE1039" s="42"/>
      <c r="AF1039" s="42"/>
      <c r="AG1039" s="42"/>
      <c r="AH1039" s="42"/>
      <c r="AI1039" s="42"/>
    </row>
    <row r="1040" spans="1:164" s="99" customFormat="1" ht="12.2" customHeight="1" x14ac:dyDescent="0.25">
      <c r="A1040" s="82">
        <v>1039</v>
      </c>
      <c r="B1040" s="100">
        <f t="shared" si="16"/>
        <v>46129</v>
      </c>
      <c r="C1040" s="105" t="s">
        <v>140</v>
      </c>
      <c r="D1040" s="102">
        <v>2</v>
      </c>
      <c r="E1040" s="107">
        <f>'BITÁCORA CALIDAD DE AGUA '!AZ396</f>
        <v>0</v>
      </c>
      <c r="F1040" s="107">
        <f>'BITÁCORA CALIDAD DE AGUA '!BC396</f>
        <v>0</v>
      </c>
      <c r="G1040" s="107">
        <f>'BITÁCORA CALIDAD DE AGUA '!BF396</f>
        <v>0</v>
      </c>
      <c r="H1040" s="107">
        <f>'BITÁCORA CALIDAD DE AGUA '!BI396</f>
        <v>0</v>
      </c>
      <c r="I1040" s="107">
        <f>'BITÁCORA CALIDAD DE AGUA '!BL396</f>
        <v>0</v>
      </c>
      <c r="J1040" s="107">
        <f>'BITÁCORA CALIDAD DE AGUA '!BO396</f>
        <v>0</v>
      </c>
      <c r="K1040" s="107">
        <f>'BITÁCORA CALIDAD DE AGUA '!BR396</f>
        <v>0</v>
      </c>
      <c r="L1040" s="107">
        <f>'BITÁCORA CALIDAD DE AGUA '!BU396</f>
        <v>0</v>
      </c>
      <c r="M1040" s="107">
        <f>'BITÁCORA CALIDAD DE AGUA '!BX396</f>
        <v>0</v>
      </c>
      <c r="N1040" s="107">
        <f>'BITÁCORA CALIDAD DE AGUA '!CA396</f>
        <v>0</v>
      </c>
      <c r="O1040" s="107">
        <f>'BITÁCORA CALIDAD DE AGUA '!CD396</f>
        <v>0</v>
      </c>
      <c r="P1040" s="101">
        <f>'BITÁCORA CALIDAD DE AGUA '!CG396</f>
        <v>0</v>
      </c>
      <c r="Q1040" s="101">
        <f>'BITÁCORA CALIDAD DE AGUA '!CJ396</f>
        <v>0</v>
      </c>
      <c r="R1040" s="101">
        <f>'BITÁCORA CALIDAD DE AGUA '!CM396</f>
        <v>0</v>
      </c>
      <c r="S1040" s="101">
        <f>'BITÁCORA CALIDAD DE AGUA '!CP396</f>
        <v>0</v>
      </c>
      <c r="T1040" s="138"/>
      <c r="U1040" s="138"/>
      <c r="V1040" s="138"/>
      <c r="W1040" s="101">
        <f>INDEX('Tabla datos 1'!E1040:V1040,MATCH(DASHBOARD!$B$96,'Tabla datos 1'!$E$1:$V$1,0))</f>
        <v>0</v>
      </c>
      <c r="X1040" s="101">
        <f>INDEX('Tabla datos 1'!E1040:V1040,MATCH(DASHBOARD!$B$275,'Tabla datos 1'!$E$1:$V$1,0))</f>
        <v>0</v>
      </c>
      <c r="Y1040" s="42"/>
      <c r="Z1040" s="42"/>
      <c r="AA1040" s="42"/>
      <c r="AB1040" s="42"/>
      <c r="AC1040" s="42"/>
      <c r="AD1040" s="42"/>
      <c r="AE1040" s="42"/>
      <c r="AF1040" s="42"/>
      <c r="AG1040" s="42"/>
      <c r="AH1040" s="42"/>
      <c r="AI1040" s="42"/>
    </row>
    <row r="1041" spans="1:35" s="99" customFormat="1" ht="12.2" customHeight="1" x14ac:dyDescent="0.25">
      <c r="A1041" s="82">
        <v>1040</v>
      </c>
      <c r="B1041" s="100">
        <f t="shared" si="16"/>
        <v>46129</v>
      </c>
      <c r="C1041" s="105" t="s">
        <v>141</v>
      </c>
      <c r="D1041" s="102">
        <v>2</v>
      </c>
      <c r="E1041" s="107">
        <f>'BITÁCORA CALIDAD DE AGUA '!AZ397</f>
        <v>0</v>
      </c>
      <c r="F1041" s="107">
        <f>'BITÁCORA CALIDAD DE AGUA '!BC397</f>
        <v>0</v>
      </c>
      <c r="G1041" s="107">
        <f>'BITÁCORA CALIDAD DE AGUA '!BF397</f>
        <v>0</v>
      </c>
      <c r="H1041" s="107">
        <f>'BITÁCORA CALIDAD DE AGUA '!BI397</f>
        <v>0</v>
      </c>
      <c r="I1041" s="107">
        <f>'BITÁCORA CALIDAD DE AGUA '!BL397</f>
        <v>0</v>
      </c>
      <c r="J1041" s="107">
        <f>'BITÁCORA CALIDAD DE AGUA '!BO397</f>
        <v>0</v>
      </c>
      <c r="K1041" s="107">
        <f>'BITÁCORA CALIDAD DE AGUA '!BR397</f>
        <v>0</v>
      </c>
      <c r="L1041" s="107">
        <f>'BITÁCORA CALIDAD DE AGUA '!BU397</f>
        <v>0</v>
      </c>
      <c r="M1041" s="107">
        <f>'BITÁCORA CALIDAD DE AGUA '!BX397</f>
        <v>0</v>
      </c>
      <c r="N1041" s="107">
        <f>'BITÁCORA CALIDAD DE AGUA '!CA397</f>
        <v>0</v>
      </c>
      <c r="O1041" s="107">
        <f>'BITÁCORA CALIDAD DE AGUA '!CD397</f>
        <v>0</v>
      </c>
      <c r="P1041" s="101">
        <f>'BITÁCORA CALIDAD DE AGUA '!CG397</f>
        <v>0</v>
      </c>
      <c r="Q1041" s="101">
        <f>'BITÁCORA CALIDAD DE AGUA '!CJ397</f>
        <v>0</v>
      </c>
      <c r="R1041" s="101">
        <f>'BITÁCORA CALIDAD DE AGUA '!CM397</f>
        <v>0</v>
      </c>
      <c r="S1041" s="101">
        <f>'BITÁCORA CALIDAD DE AGUA '!CP397</f>
        <v>0</v>
      </c>
      <c r="T1041" s="138"/>
      <c r="U1041" s="138"/>
      <c r="V1041" s="138"/>
      <c r="W1041" s="101">
        <f>INDEX('Tabla datos 1'!E1041:V1041,MATCH(DASHBOARD!$B$96,'Tabla datos 1'!$E$1:$V$1,0))</f>
        <v>0</v>
      </c>
      <c r="X1041" s="101">
        <f>INDEX('Tabla datos 1'!E1041:V1041,MATCH(DASHBOARD!$B$275,'Tabla datos 1'!$E$1:$V$1,0))</f>
        <v>0</v>
      </c>
      <c r="Y1041" s="42"/>
      <c r="Z1041" s="42"/>
      <c r="AA1041" s="42"/>
      <c r="AB1041" s="42"/>
      <c r="AC1041" s="42"/>
      <c r="AD1041" s="42"/>
      <c r="AE1041" s="42"/>
      <c r="AF1041" s="42"/>
      <c r="AG1041" s="42"/>
      <c r="AH1041" s="42"/>
      <c r="AI1041" s="42"/>
    </row>
    <row r="1042" spans="1:35" s="99" customFormat="1" ht="12.2" customHeight="1" x14ac:dyDescent="0.25">
      <c r="A1042" s="82">
        <v>1041</v>
      </c>
      <c r="B1042" s="100">
        <f t="shared" si="16"/>
        <v>46129</v>
      </c>
      <c r="C1042" s="105" t="s">
        <v>142</v>
      </c>
      <c r="D1042" s="102">
        <v>2</v>
      </c>
      <c r="E1042" s="107">
        <f>'BITÁCORA CALIDAD DE AGUA '!AZ398</f>
        <v>0</v>
      </c>
      <c r="F1042" s="107">
        <f>'BITÁCORA CALIDAD DE AGUA '!BC398</f>
        <v>0</v>
      </c>
      <c r="G1042" s="107">
        <f>'BITÁCORA CALIDAD DE AGUA '!BF398</f>
        <v>0</v>
      </c>
      <c r="H1042" s="107">
        <f>'BITÁCORA CALIDAD DE AGUA '!BI398</f>
        <v>0</v>
      </c>
      <c r="I1042" s="107">
        <f>'BITÁCORA CALIDAD DE AGUA '!BL398</f>
        <v>0</v>
      </c>
      <c r="J1042" s="107">
        <f>'BITÁCORA CALIDAD DE AGUA '!BO398</f>
        <v>0</v>
      </c>
      <c r="K1042" s="107">
        <f>'BITÁCORA CALIDAD DE AGUA '!BR398</f>
        <v>0</v>
      </c>
      <c r="L1042" s="107">
        <f>'BITÁCORA CALIDAD DE AGUA '!BU398</f>
        <v>0</v>
      </c>
      <c r="M1042" s="107">
        <f>'BITÁCORA CALIDAD DE AGUA '!BX398</f>
        <v>0</v>
      </c>
      <c r="N1042" s="107">
        <f>'BITÁCORA CALIDAD DE AGUA '!CA398</f>
        <v>0</v>
      </c>
      <c r="O1042" s="107">
        <f>'BITÁCORA CALIDAD DE AGUA '!CD398</f>
        <v>0</v>
      </c>
      <c r="P1042" s="101">
        <f>'BITÁCORA CALIDAD DE AGUA '!CG398</f>
        <v>0</v>
      </c>
      <c r="Q1042" s="101">
        <f>'BITÁCORA CALIDAD DE AGUA '!CJ398</f>
        <v>0</v>
      </c>
      <c r="R1042" s="101">
        <f>'BITÁCORA CALIDAD DE AGUA '!CM398</f>
        <v>0</v>
      </c>
      <c r="S1042" s="101">
        <f>'BITÁCORA CALIDAD DE AGUA '!CP398</f>
        <v>0</v>
      </c>
      <c r="T1042" s="138"/>
      <c r="U1042" s="138"/>
      <c r="V1042" s="138"/>
      <c r="W1042" s="101">
        <f>INDEX('Tabla datos 1'!E1042:V1042,MATCH(DASHBOARD!$B$96,'Tabla datos 1'!$E$1:$V$1,0))</f>
        <v>0</v>
      </c>
      <c r="X1042" s="101">
        <f>INDEX('Tabla datos 1'!E1042:V1042,MATCH(DASHBOARD!$B$275,'Tabla datos 1'!$E$1:$V$1,0))</f>
        <v>0</v>
      </c>
      <c r="Y1042" s="42"/>
      <c r="Z1042" s="42"/>
      <c r="AA1042" s="42"/>
      <c r="AB1042" s="42"/>
      <c r="AC1042" s="42"/>
      <c r="AD1042" s="42"/>
      <c r="AE1042" s="42"/>
      <c r="AF1042" s="42"/>
      <c r="AG1042" s="42"/>
      <c r="AH1042" s="42"/>
      <c r="AI1042" s="42"/>
    </row>
    <row r="1043" spans="1:35" s="99" customFormat="1" ht="12.2" customHeight="1" x14ac:dyDescent="0.25">
      <c r="A1043" s="82">
        <v>1042</v>
      </c>
      <c r="B1043" s="100">
        <f t="shared" si="16"/>
        <v>46129</v>
      </c>
      <c r="C1043" s="105" t="s">
        <v>143</v>
      </c>
      <c r="D1043" s="102">
        <v>2</v>
      </c>
      <c r="E1043" s="107">
        <f>'BITÁCORA CALIDAD DE AGUA '!AZ399</f>
        <v>0</v>
      </c>
      <c r="F1043" s="107">
        <f>'BITÁCORA CALIDAD DE AGUA '!BC399</f>
        <v>0</v>
      </c>
      <c r="G1043" s="107">
        <f>'BITÁCORA CALIDAD DE AGUA '!BF399</f>
        <v>0</v>
      </c>
      <c r="H1043" s="107">
        <f>'BITÁCORA CALIDAD DE AGUA '!BI399</f>
        <v>0</v>
      </c>
      <c r="I1043" s="107">
        <f>'BITÁCORA CALIDAD DE AGUA '!BL399</f>
        <v>0</v>
      </c>
      <c r="J1043" s="107">
        <f>'BITÁCORA CALIDAD DE AGUA '!BO399</f>
        <v>0</v>
      </c>
      <c r="K1043" s="107">
        <f>'BITÁCORA CALIDAD DE AGUA '!BR399</f>
        <v>0</v>
      </c>
      <c r="L1043" s="107">
        <f>'BITÁCORA CALIDAD DE AGUA '!BU399</f>
        <v>0</v>
      </c>
      <c r="M1043" s="107">
        <f>'BITÁCORA CALIDAD DE AGUA '!BX399</f>
        <v>0</v>
      </c>
      <c r="N1043" s="107">
        <f>'BITÁCORA CALIDAD DE AGUA '!CA399</f>
        <v>0</v>
      </c>
      <c r="O1043" s="107">
        <f>'BITÁCORA CALIDAD DE AGUA '!CD399</f>
        <v>0</v>
      </c>
      <c r="P1043" s="101">
        <f>'BITÁCORA CALIDAD DE AGUA '!CG399</f>
        <v>0</v>
      </c>
      <c r="Q1043" s="101">
        <f>'BITÁCORA CALIDAD DE AGUA '!CJ399</f>
        <v>0</v>
      </c>
      <c r="R1043" s="101">
        <f>'BITÁCORA CALIDAD DE AGUA '!CM399</f>
        <v>0</v>
      </c>
      <c r="S1043" s="101">
        <f>'BITÁCORA CALIDAD DE AGUA '!CP399</f>
        <v>0</v>
      </c>
      <c r="T1043" s="138"/>
      <c r="U1043" s="138"/>
      <c r="V1043" s="138"/>
      <c r="W1043" s="101">
        <f>INDEX('Tabla datos 1'!E1043:V1043,MATCH(DASHBOARD!$B$96,'Tabla datos 1'!$E$1:$V$1,0))</f>
        <v>0</v>
      </c>
      <c r="X1043" s="101">
        <f>INDEX('Tabla datos 1'!E1043:V1043,MATCH(DASHBOARD!$B$275,'Tabla datos 1'!$E$1:$V$1,0))</f>
        <v>0</v>
      </c>
      <c r="Y1043" s="42"/>
      <c r="Z1043" s="42"/>
      <c r="AA1043" s="42"/>
      <c r="AB1043" s="42"/>
      <c r="AC1043" s="42"/>
      <c r="AD1043" s="42"/>
      <c r="AE1043" s="42"/>
      <c r="AF1043" s="42"/>
      <c r="AG1043" s="42"/>
      <c r="AH1043" s="42"/>
      <c r="AI1043" s="42"/>
    </row>
    <row r="1044" spans="1:35" s="99" customFormat="1" ht="12.2" customHeight="1" x14ac:dyDescent="0.25">
      <c r="A1044" s="82">
        <v>1043</v>
      </c>
      <c r="B1044" s="100">
        <f t="shared" si="16"/>
        <v>46129</v>
      </c>
      <c r="C1044" s="105" t="s">
        <v>144</v>
      </c>
      <c r="D1044" s="102">
        <v>2</v>
      </c>
      <c r="E1044" s="107">
        <f>'BITÁCORA CALIDAD DE AGUA '!AZ400</f>
        <v>0</v>
      </c>
      <c r="F1044" s="107">
        <f>'BITÁCORA CALIDAD DE AGUA '!BC400</f>
        <v>0</v>
      </c>
      <c r="G1044" s="107">
        <f>'BITÁCORA CALIDAD DE AGUA '!BF400</f>
        <v>0</v>
      </c>
      <c r="H1044" s="107">
        <f>'BITÁCORA CALIDAD DE AGUA '!BI400</f>
        <v>0</v>
      </c>
      <c r="I1044" s="107">
        <f>'BITÁCORA CALIDAD DE AGUA '!BL400</f>
        <v>0</v>
      </c>
      <c r="J1044" s="107">
        <f>'BITÁCORA CALIDAD DE AGUA '!BO400</f>
        <v>0</v>
      </c>
      <c r="K1044" s="107">
        <f>'BITÁCORA CALIDAD DE AGUA '!BR400</f>
        <v>0</v>
      </c>
      <c r="L1044" s="107">
        <f>'BITÁCORA CALIDAD DE AGUA '!BU400</f>
        <v>0</v>
      </c>
      <c r="M1044" s="107">
        <f>'BITÁCORA CALIDAD DE AGUA '!BX400</f>
        <v>0</v>
      </c>
      <c r="N1044" s="107">
        <f>'BITÁCORA CALIDAD DE AGUA '!CA400</f>
        <v>0</v>
      </c>
      <c r="O1044" s="107">
        <f>'BITÁCORA CALIDAD DE AGUA '!CD400</f>
        <v>0</v>
      </c>
      <c r="P1044" s="101">
        <f>'BITÁCORA CALIDAD DE AGUA '!CG400</f>
        <v>0</v>
      </c>
      <c r="Q1044" s="101">
        <f>'BITÁCORA CALIDAD DE AGUA '!CJ400</f>
        <v>0</v>
      </c>
      <c r="R1044" s="101">
        <f>'BITÁCORA CALIDAD DE AGUA '!CM400</f>
        <v>0</v>
      </c>
      <c r="S1044" s="101">
        <f>'BITÁCORA CALIDAD DE AGUA '!CP400</f>
        <v>0</v>
      </c>
      <c r="T1044" s="138"/>
      <c r="U1044" s="138"/>
      <c r="V1044" s="138"/>
      <c r="W1044" s="101">
        <f>INDEX('Tabla datos 1'!E1044:V1044,MATCH(DASHBOARD!$B$96,'Tabla datos 1'!$E$1:$V$1,0))</f>
        <v>0</v>
      </c>
      <c r="X1044" s="101">
        <f>INDEX('Tabla datos 1'!E1044:V1044,MATCH(DASHBOARD!$B$275,'Tabla datos 1'!$E$1:$V$1,0))</f>
        <v>0</v>
      </c>
      <c r="Y1044" s="42"/>
      <c r="Z1044" s="42"/>
      <c r="AA1044" s="42"/>
      <c r="AB1044" s="42"/>
      <c r="AC1044" s="42"/>
      <c r="AD1044" s="42"/>
      <c r="AE1044" s="42"/>
      <c r="AF1044" s="42"/>
      <c r="AG1044" s="42"/>
      <c r="AH1044" s="42"/>
      <c r="AI1044" s="42"/>
    </row>
    <row r="1045" spans="1:35" s="99" customFormat="1" ht="12.2" customHeight="1" x14ac:dyDescent="0.25">
      <c r="A1045" s="82">
        <v>1044</v>
      </c>
      <c r="B1045" s="100">
        <f t="shared" si="16"/>
        <v>46129</v>
      </c>
      <c r="C1045" s="105" t="s">
        <v>145</v>
      </c>
      <c r="D1045" s="102">
        <v>2</v>
      </c>
      <c r="E1045" s="107">
        <f>'BITÁCORA CALIDAD DE AGUA '!AZ401</f>
        <v>0</v>
      </c>
      <c r="F1045" s="107">
        <f>'BITÁCORA CALIDAD DE AGUA '!BC401</f>
        <v>0</v>
      </c>
      <c r="G1045" s="107">
        <f>'BITÁCORA CALIDAD DE AGUA '!BF401</f>
        <v>0</v>
      </c>
      <c r="H1045" s="107">
        <f>'BITÁCORA CALIDAD DE AGUA '!BI401</f>
        <v>0</v>
      </c>
      <c r="I1045" s="107">
        <f>'BITÁCORA CALIDAD DE AGUA '!BL401</f>
        <v>0</v>
      </c>
      <c r="J1045" s="107">
        <f>'BITÁCORA CALIDAD DE AGUA '!BO401</f>
        <v>0</v>
      </c>
      <c r="K1045" s="107">
        <f>'BITÁCORA CALIDAD DE AGUA '!BR401</f>
        <v>0</v>
      </c>
      <c r="L1045" s="107">
        <f>'BITÁCORA CALIDAD DE AGUA '!BU401</f>
        <v>0</v>
      </c>
      <c r="M1045" s="107">
        <f>'BITÁCORA CALIDAD DE AGUA '!BX401</f>
        <v>0</v>
      </c>
      <c r="N1045" s="107">
        <f>'BITÁCORA CALIDAD DE AGUA '!CA401</f>
        <v>0</v>
      </c>
      <c r="O1045" s="107">
        <f>'BITÁCORA CALIDAD DE AGUA '!CD401</f>
        <v>0</v>
      </c>
      <c r="P1045" s="101">
        <f>'BITÁCORA CALIDAD DE AGUA '!CG401</f>
        <v>0</v>
      </c>
      <c r="Q1045" s="101">
        <f>'BITÁCORA CALIDAD DE AGUA '!CJ401</f>
        <v>0</v>
      </c>
      <c r="R1045" s="101">
        <f>'BITÁCORA CALIDAD DE AGUA '!CM401</f>
        <v>0</v>
      </c>
      <c r="S1045" s="101">
        <f>'BITÁCORA CALIDAD DE AGUA '!CP401</f>
        <v>0</v>
      </c>
      <c r="T1045" s="138"/>
      <c r="U1045" s="138"/>
      <c r="V1045" s="138"/>
      <c r="W1045" s="101">
        <f>INDEX('Tabla datos 1'!E1045:V1045,MATCH(DASHBOARD!$B$96,'Tabla datos 1'!$E$1:$V$1,0))</f>
        <v>0</v>
      </c>
      <c r="X1045" s="101">
        <f>INDEX('Tabla datos 1'!E1045:V1045,MATCH(DASHBOARD!$B$275,'Tabla datos 1'!$E$1:$V$1,0))</f>
        <v>0</v>
      </c>
      <c r="Y1045" s="42"/>
      <c r="Z1045" s="42"/>
      <c r="AA1045" s="42"/>
      <c r="AB1045" s="42"/>
      <c r="AC1045" s="42"/>
      <c r="AD1045" s="42"/>
      <c r="AE1045" s="42"/>
      <c r="AF1045" s="42"/>
      <c r="AG1045" s="42"/>
      <c r="AH1045" s="42"/>
      <c r="AI1045" s="42"/>
    </row>
    <row r="1046" spans="1:35" s="99" customFormat="1" ht="12.2" customHeight="1" x14ac:dyDescent="0.25">
      <c r="A1046" s="82">
        <v>1045</v>
      </c>
      <c r="B1046" s="100">
        <f t="shared" si="16"/>
        <v>46129</v>
      </c>
      <c r="C1046" s="105" t="s">
        <v>146</v>
      </c>
      <c r="D1046" s="102">
        <v>2</v>
      </c>
      <c r="E1046" s="107">
        <f>'BITÁCORA CALIDAD DE AGUA '!AZ402</f>
        <v>0</v>
      </c>
      <c r="F1046" s="107">
        <f>'BITÁCORA CALIDAD DE AGUA '!BC402</f>
        <v>0</v>
      </c>
      <c r="G1046" s="107">
        <f>'BITÁCORA CALIDAD DE AGUA '!BF402</f>
        <v>0</v>
      </c>
      <c r="H1046" s="107">
        <f>'BITÁCORA CALIDAD DE AGUA '!BI402</f>
        <v>0</v>
      </c>
      <c r="I1046" s="107">
        <f>'BITÁCORA CALIDAD DE AGUA '!BL402</f>
        <v>0</v>
      </c>
      <c r="J1046" s="107">
        <f>'BITÁCORA CALIDAD DE AGUA '!BO402</f>
        <v>0</v>
      </c>
      <c r="K1046" s="107">
        <f>'BITÁCORA CALIDAD DE AGUA '!BR402</f>
        <v>0</v>
      </c>
      <c r="L1046" s="107">
        <f>'BITÁCORA CALIDAD DE AGUA '!BU402</f>
        <v>0</v>
      </c>
      <c r="M1046" s="107">
        <f>'BITÁCORA CALIDAD DE AGUA '!BX402</f>
        <v>0</v>
      </c>
      <c r="N1046" s="107">
        <f>'BITÁCORA CALIDAD DE AGUA '!CA402</f>
        <v>0</v>
      </c>
      <c r="O1046" s="107">
        <f>'BITÁCORA CALIDAD DE AGUA '!CD402</f>
        <v>0</v>
      </c>
      <c r="P1046" s="101">
        <f>'BITÁCORA CALIDAD DE AGUA '!CG402</f>
        <v>0</v>
      </c>
      <c r="Q1046" s="101">
        <f>'BITÁCORA CALIDAD DE AGUA '!CJ402</f>
        <v>0</v>
      </c>
      <c r="R1046" s="101">
        <f>'BITÁCORA CALIDAD DE AGUA '!CM402</f>
        <v>0</v>
      </c>
      <c r="S1046" s="101">
        <f>'BITÁCORA CALIDAD DE AGUA '!CP402</f>
        <v>0</v>
      </c>
      <c r="T1046" s="138"/>
      <c r="U1046" s="138"/>
      <c r="V1046" s="138"/>
      <c r="W1046" s="101">
        <f>INDEX('Tabla datos 1'!E1046:V1046,MATCH(DASHBOARD!$B$96,'Tabla datos 1'!$E$1:$V$1,0))</f>
        <v>0</v>
      </c>
      <c r="X1046" s="101">
        <f>INDEX('Tabla datos 1'!E1046:V1046,MATCH(DASHBOARD!$B$275,'Tabla datos 1'!$E$1:$V$1,0))</f>
        <v>0</v>
      </c>
      <c r="Y1046" s="42"/>
      <c r="Z1046" s="42"/>
      <c r="AA1046" s="42"/>
      <c r="AB1046" s="42"/>
      <c r="AC1046" s="42"/>
      <c r="AD1046" s="42"/>
      <c r="AE1046" s="42"/>
      <c r="AF1046" s="42"/>
      <c r="AG1046" s="42"/>
      <c r="AH1046" s="42"/>
      <c r="AI1046" s="42"/>
    </row>
    <row r="1047" spans="1:35" s="99" customFormat="1" x14ac:dyDescent="0.25">
      <c r="A1047" s="82">
        <v>1046</v>
      </c>
      <c r="B1047" s="100">
        <f t="shared" si="16"/>
        <v>46129</v>
      </c>
      <c r="C1047" s="105" t="s">
        <v>147</v>
      </c>
      <c r="D1047" s="102">
        <v>2</v>
      </c>
      <c r="E1047" s="107">
        <f>'BITÁCORA CALIDAD DE AGUA '!AZ403</f>
        <v>0</v>
      </c>
      <c r="F1047" s="107">
        <f>'BITÁCORA CALIDAD DE AGUA '!BC403</f>
        <v>0</v>
      </c>
      <c r="G1047" s="107">
        <f>'BITÁCORA CALIDAD DE AGUA '!BF403</f>
        <v>0</v>
      </c>
      <c r="H1047" s="107">
        <f>'BITÁCORA CALIDAD DE AGUA '!BI403</f>
        <v>0</v>
      </c>
      <c r="I1047" s="107">
        <f>'BITÁCORA CALIDAD DE AGUA '!BL403</f>
        <v>0</v>
      </c>
      <c r="J1047" s="107">
        <f>'BITÁCORA CALIDAD DE AGUA '!BO403</f>
        <v>0</v>
      </c>
      <c r="K1047" s="107">
        <f>'BITÁCORA CALIDAD DE AGUA '!BR403</f>
        <v>0</v>
      </c>
      <c r="L1047" s="107">
        <f>'BITÁCORA CALIDAD DE AGUA '!BU403</f>
        <v>0</v>
      </c>
      <c r="M1047" s="107">
        <f>'BITÁCORA CALIDAD DE AGUA '!BX403</f>
        <v>0</v>
      </c>
      <c r="N1047" s="107">
        <f>'BITÁCORA CALIDAD DE AGUA '!CA403</f>
        <v>0</v>
      </c>
      <c r="O1047" s="107">
        <f>'BITÁCORA CALIDAD DE AGUA '!CD403</f>
        <v>0</v>
      </c>
      <c r="P1047" s="101">
        <f>'BITÁCORA CALIDAD DE AGUA '!CG403</f>
        <v>0</v>
      </c>
      <c r="Q1047" s="101">
        <f>'BITÁCORA CALIDAD DE AGUA '!CJ403</f>
        <v>0</v>
      </c>
      <c r="R1047" s="101">
        <f>'BITÁCORA CALIDAD DE AGUA '!CM403</f>
        <v>0</v>
      </c>
      <c r="S1047" s="101">
        <f>'BITÁCORA CALIDAD DE AGUA '!CP403</f>
        <v>0</v>
      </c>
      <c r="T1047" s="138"/>
      <c r="U1047" s="138"/>
      <c r="V1047" s="138"/>
      <c r="W1047" s="101">
        <f>INDEX('Tabla datos 1'!E1047:V1047,MATCH(DASHBOARD!$B$96,'Tabla datos 1'!$E$1:$V$1,0))</f>
        <v>0</v>
      </c>
      <c r="X1047" s="101">
        <f>INDEX('Tabla datos 1'!E1047:V1047,MATCH(DASHBOARD!$B$275,'Tabla datos 1'!$E$1:$V$1,0))</f>
        <v>0</v>
      </c>
      <c r="Y1047" s="42"/>
      <c r="Z1047" s="42"/>
      <c r="AA1047" s="42"/>
      <c r="AB1047" s="42"/>
      <c r="AC1047" s="42"/>
      <c r="AD1047" s="42"/>
      <c r="AE1047" s="42"/>
      <c r="AF1047" s="42"/>
      <c r="AG1047" s="42"/>
      <c r="AH1047" s="42"/>
      <c r="AI1047" s="42"/>
    </row>
    <row r="1048" spans="1:35" s="99" customFormat="1" x14ac:dyDescent="0.25">
      <c r="A1048" s="82">
        <v>1047</v>
      </c>
      <c r="B1048" s="100">
        <f t="shared" si="16"/>
        <v>46129</v>
      </c>
      <c r="C1048" s="105" t="s">
        <v>148</v>
      </c>
      <c r="D1048" s="102">
        <v>2</v>
      </c>
      <c r="E1048" s="107">
        <f>'BITÁCORA CALIDAD DE AGUA '!AZ404</f>
        <v>0</v>
      </c>
      <c r="F1048" s="107">
        <f>'BITÁCORA CALIDAD DE AGUA '!BC404</f>
        <v>0</v>
      </c>
      <c r="G1048" s="107">
        <f>'BITÁCORA CALIDAD DE AGUA '!BF404</f>
        <v>0</v>
      </c>
      <c r="H1048" s="107">
        <f>'BITÁCORA CALIDAD DE AGUA '!BI404</f>
        <v>0</v>
      </c>
      <c r="I1048" s="107">
        <f>'BITÁCORA CALIDAD DE AGUA '!BL404</f>
        <v>0</v>
      </c>
      <c r="J1048" s="107">
        <f>'BITÁCORA CALIDAD DE AGUA '!BO404</f>
        <v>0</v>
      </c>
      <c r="K1048" s="107">
        <f>'BITÁCORA CALIDAD DE AGUA '!BR404</f>
        <v>0</v>
      </c>
      <c r="L1048" s="107">
        <f>'BITÁCORA CALIDAD DE AGUA '!BU404</f>
        <v>0</v>
      </c>
      <c r="M1048" s="107">
        <f>'BITÁCORA CALIDAD DE AGUA '!BX404</f>
        <v>0</v>
      </c>
      <c r="N1048" s="107">
        <f>'BITÁCORA CALIDAD DE AGUA '!CA404</f>
        <v>0</v>
      </c>
      <c r="O1048" s="107">
        <f>'BITÁCORA CALIDAD DE AGUA '!CD404</f>
        <v>0</v>
      </c>
      <c r="P1048" s="101">
        <f>'BITÁCORA CALIDAD DE AGUA '!CG404</f>
        <v>0</v>
      </c>
      <c r="Q1048" s="101">
        <f>'BITÁCORA CALIDAD DE AGUA '!CJ404</f>
        <v>0</v>
      </c>
      <c r="R1048" s="101">
        <f>'BITÁCORA CALIDAD DE AGUA '!CM404</f>
        <v>0</v>
      </c>
      <c r="S1048" s="101">
        <f>'BITÁCORA CALIDAD DE AGUA '!CP404</f>
        <v>0</v>
      </c>
      <c r="T1048" s="138"/>
      <c r="U1048" s="138"/>
      <c r="V1048" s="138"/>
      <c r="W1048" s="101">
        <f>INDEX('Tabla datos 1'!E1048:V1048,MATCH(DASHBOARD!$B$96,'Tabla datos 1'!$E$1:$V$1,0))</f>
        <v>0</v>
      </c>
      <c r="X1048" s="101">
        <f>INDEX('Tabla datos 1'!E1048:V1048,MATCH(DASHBOARD!$B$275,'Tabla datos 1'!$E$1:$V$1,0))</f>
        <v>0</v>
      </c>
      <c r="Y1048" s="42"/>
      <c r="Z1048" s="42"/>
      <c r="AA1048" s="42"/>
      <c r="AB1048" s="42"/>
      <c r="AC1048" s="42"/>
      <c r="AD1048" s="42"/>
      <c r="AE1048" s="42"/>
      <c r="AF1048" s="42"/>
      <c r="AG1048" s="42"/>
      <c r="AH1048" s="42"/>
      <c r="AI1048" s="42"/>
    </row>
    <row r="1049" spans="1:35" s="99" customFormat="1" x14ac:dyDescent="0.25">
      <c r="A1049" s="82">
        <v>1048</v>
      </c>
      <c r="B1049" s="100">
        <f t="shared" si="16"/>
        <v>46129</v>
      </c>
      <c r="C1049" s="105" t="s">
        <v>149</v>
      </c>
      <c r="D1049" s="102">
        <v>2</v>
      </c>
      <c r="E1049" s="107">
        <f>'BITÁCORA CALIDAD DE AGUA '!AZ405</f>
        <v>4420</v>
      </c>
      <c r="F1049" s="107">
        <f>'BITÁCORA CALIDAD DE AGUA '!BC405</f>
        <v>5600</v>
      </c>
      <c r="G1049" s="107">
        <f>'BITÁCORA CALIDAD DE AGUA '!BF405</f>
        <v>5790</v>
      </c>
      <c r="H1049" s="107">
        <f>'BITÁCORA CALIDAD DE AGUA '!BI405</f>
        <v>0</v>
      </c>
      <c r="I1049" s="107">
        <f>'BITÁCORA CALIDAD DE AGUA '!BL405</f>
        <v>0</v>
      </c>
      <c r="J1049" s="107">
        <f>'BITÁCORA CALIDAD DE AGUA '!BO405</f>
        <v>0</v>
      </c>
      <c r="K1049" s="107">
        <f>'BITÁCORA CALIDAD DE AGUA '!BR405</f>
        <v>0</v>
      </c>
      <c r="L1049" s="107">
        <f>'BITÁCORA CALIDAD DE AGUA '!BU405</f>
        <v>5770</v>
      </c>
      <c r="M1049" s="107">
        <f>'BITÁCORA CALIDAD DE AGUA '!BX405</f>
        <v>5650</v>
      </c>
      <c r="N1049" s="107">
        <f>'BITÁCORA CALIDAD DE AGUA '!CA405</f>
        <v>14050</v>
      </c>
      <c r="O1049" s="107">
        <f>'BITÁCORA CALIDAD DE AGUA '!CD405</f>
        <v>0</v>
      </c>
      <c r="P1049" s="101">
        <f>'BITÁCORA CALIDAD DE AGUA '!CG405</f>
        <v>0</v>
      </c>
      <c r="Q1049" s="101">
        <f>'BITÁCORA CALIDAD DE AGUA '!CJ405</f>
        <v>0</v>
      </c>
      <c r="R1049" s="101">
        <f>'BITÁCORA CALIDAD DE AGUA '!CM405</f>
        <v>0</v>
      </c>
      <c r="S1049" s="101">
        <f>'BITÁCORA CALIDAD DE AGUA '!CP405</f>
        <v>0</v>
      </c>
      <c r="T1049" s="138"/>
      <c r="U1049" s="138"/>
      <c r="V1049" s="138"/>
      <c r="W1049" s="101">
        <f>INDEX('Tabla datos 1'!E1049:V1049,MATCH(DASHBOARD!$B$96,'Tabla datos 1'!$E$1:$V$1,0))</f>
        <v>5790</v>
      </c>
      <c r="X1049" s="101">
        <f>INDEX('Tabla datos 1'!E1049:V1049,MATCH(DASHBOARD!$B$275,'Tabla datos 1'!$E$1:$V$1,0))</f>
        <v>5790</v>
      </c>
      <c r="Y1049" s="42"/>
      <c r="Z1049" s="42"/>
      <c r="AA1049" s="42"/>
      <c r="AB1049" s="42"/>
      <c r="AC1049" s="42"/>
      <c r="AD1049" s="42"/>
      <c r="AE1049" s="42"/>
      <c r="AF1049" s="42"/>
      <c r="AG1049" s="42"/>
      <c r="AH1049" s="42"/>
      <c r="AI1049" s="42"/>
    </row>
    <row r="1050" spans="1:35" s="99" customFormat="1" x14ac:dyDescent="0.25">
      <c r="A1050" s="82">
        <v>1049</v>
      </c>
      <c r="B1050" s="100">
        <f t="shared" si="16"/>
        <v>46129</v>
      </c>
      <c r="C1050" s="105" t="s">
        <v>150</v>
      </c>
      <c r="D1050" s="102">
        <v>2</v>
      </c>
      <c r="E1050" s="107">
        <f>'BITÁCORA CALIDAD DE AGUA '!AZ406</f>
        <v>8379</v>
      </c>
      <c r="F1050" s="107">
        <f>'BITÁCORA CALIDAD DE AGUA '!BC406</f>
        <v>6974</v>
      </c>
      <c r="G1050" s="107">
        <f>'BITÁCORA CALIDAD DE AGUA '!BF406</f>
        <v>1024</v>
      </c>
      <c r="H1050" s="107">
        <f>'BITÁCORA CALIDAD DE AGUA '!BI406</f>
        <v>0</v>
      </c>
      <c r="I1050" s="107">
        <f>'BITÁCORA CALIDAD DE AGUA '!BL406</f>
        <v>0</v>
      </c>
      <c r="J1050" s="107">
        <f>'BITÁCORA CALIDAD DE AGUA '!BO406</f>
        <v>0</v>
      </c>
      <c r="K1050" s="107">
        <f>'BITÁCORA CALIDAD DE AGUA '!BR406</f>
        <v>0</v>
      </c>
      <c r="L1050" s="107">
        <f>'BITÁCORA CALIDAD DE AGUA '!BU406</f>
        <v>694</v>
      </c>
      <c r="M1050" s="107">
        <f>'BITÁCORA CALIDAD DE AGUA '!BX406</f>
        <v>796</v>
      </c>
      <c r="N1050" s="107">
        <f>'BITÁCORA CALIDAD DE AGUA '!CA406</f>
        <v>1746</v>
      </c>
      <c r="O1050" s="107">
        <f>'BITÁCORA CALIDAD DE AGUA '!CD406</f>
        <v>0</v>
      </c>
      <c r="P1050" s="101">
        <f>'BITÁCORA CALIDAD DE AGUA '!CG406</f>
        <v>0</v>
      </c>
      <c r="Q1050" s="101">
        <f>'BITÁCORA CALIDAD DE AGUA '!CJ406</f>
        <v>0</v>
      </c>
      <c r="R1050" s="101">
        <f>'BITÁCORA CALIDAD DE AGUA '!CM406</f>
        <v>0</v>
      </c>
      <c r="S1050" s="101">
        <f>'BITÁCORA CALIDAD DE AGUA '!CP406</f>
        <v>0</v>
      </c>
      <c r="T1050" s="138"/>
      <c r="U1050" s="138"/>
      <c r="V1050" s="138"/>
      <c r="W1050" s="101">
        <f>INDEX('Tabla datos 1'!E1050:V1050,MATCH(DASHBOARD!$B$96,'Tabla datos 1'!$E$1:$V$1,0))</f>
        <v>1024</v>
      </c>
      <c r="X1050" s="101">
        <f>INDEX('Tabla datos 1'!E1050:V1050,MATCH(DASHBOARD!$B$275,'Tabla datos 1'!$E$1:$V$1,0))</f>
        <v>1024</v>
      </c>
      <c r="Y1050" s="42"/>
      <c r="Z1050" s="42"/>
      <c r="AA1050" s="42"/>
      <c r="AB1050" s="42"/>
      <c r="AC1050" s="42"/>
      <c r="AD1050" s="42"/>
      <c r="AE1050" s="42"/>
      <c r="AF1050" s="42"/>
      <c r="AG1050" s="42"/>
      <c r="AH1050" s="42"/>
      <c r="AI1050" s="42"/>
    </row>
    <row r="1051" spans="1:35" s="112" customFormat="1" ht="15.75" thickBot="1" x14ac:dyDescent="0.3">
      <c r="A1051" s="82">
        <v>1050</v>
      </c>
      <c r="B1051" s="100">
        <f t="shared" si="16"/>
        <v>46129</v>
      </c>
      <c r="C1051" s="108" t="s">
        <v>151</v>
      </c>
      <c r="D1051" s="109">
        <v>2</v>
      </c>
      <c r="E1051" s="110">
        <f>'BITÁCORA CALIDAD DE AGUA '!AZ407</f>
        <v>0</v>
      </c>
      <c r="F1051" s="110">
        <f>'BITÁCORA CALIDAD DE AGUA '!BC407</f>
        <v>0</v>
      </c>
      <c r="G1051" s="110">
        <f>'BITÁCORA CALIDAD DE AGUA '!BF407</f>
        <v>0</v>
      </c>
      <c r="H1051" s="110">
        <f>'BITÁCORA CALIDAD DE AGUA '!BI407</f>
        <v>0</v>
      </c>
      <c r="I1051" s="110">
        <f>'BITÁCORA CALIDAD DE AGUA '!BL407</f>
        <v>0</v>
      </c>
      <c r="J1051" s="110">
        <f>'BITÁCORA CALIDAD DE AGUA '!BO407</f>
        <v>0</v>
      </c>
      <c r="K1051" s="110">
        <f>'BITÁCORA CALIDAD DE AGUA '!BR407</f>
        <v>0</v>
      </c>
      <c r="L1051" s="110">
        <f>'BITÁCORA CALIDAD DE AGUA '!BU407</f>
        <v>0</v>
      </c>
      <c r="M1051" s="110">
        <f>'BITÁCORA CALIDAD DE AGUA '!BX407</f>
        <v>0</v>
      </c>
      <c r="N1051" s="110">
        <f>'BITÁCORA CALIDAD DE AGUA '!CA407</f>
        <v>0</v>
      </c>
      <c r="O1051" s="110">
        <f>'BITÁCORA CALIDAD DE AGUA '!CD407</f>
        <v>0</v>
      </c>
      <c r="P1051" s="111">
        <f>'BITÁCORA CALIDAD DE AGUA '!CG407</f>
        <v>0</v>
      </c>
      <c r="Q1051" s="111">
        <f>'BITÁCORA CALIDAD DE AGUA '!CJ407</f>
        <v>0</v>
      </c>
      <c r="R1051" s="111">
        <f>'BITÁCORA CALIDAD DE AGUA '!CM407</f>
        <v>0</v>
      </c>
      <c r="S1051" s="111">
        <f>'BITÁCORA CALIDAD DE AGUA '!CP407</f>
        <v>0</v>
      </c>
      <c r="T1051" s="139"/>
      <c r="U1051" s="139"/>
      <c r="V1051" s="139"/>
      <c r="W1051" s="111">
        <f>INDEX('Tabla datos 1'!E1051:V1051,MATCH(DASHBOARD!$B$96,'Tabla datos 1'!$E$1:$V$1,0))</f>
        <v>0</v>
      </c>
      <c r="X1051" s="111">
        <f>INDEX('Tabla datos 1'!E1051:V1051,MATCH(DASHBOARD!$B$275,'Tabla datos 1'!$E$1:$V$1,0))</f>
        <v>0</v>
      </c>
      <c r="Y1051" s="42"/>
      <c r="Z1051" s="42"/>
      <c r="AA1051" s="42"/>
      <c r="AB1051" s="42"/>
      <c r="AC1051" s="42"/>
      <c r="AD1051" s="42"/>
      <c r="AE1051" s="42"/>
      <c r="AF1051" s="42"/>
      <c r="AG1051" s="42"/>
      <c r="AH1051" s="42"/>
      <c r="AI1051" s="42"/>
    </row>
    <row r="1052" spans="1:35" s="119" customFormat="1" ht="12.2" customHeight="1" x14ac:dyDescent="0.25">
      <c r="A1052" s="82">
        <v>1051</v>
      </c>
      <c r="B1052" s="121">
        <f t="shared" si="16"/>
        <v>46129</v>
      </c>
      <c r="C1052" s="113" t="s">
        <v>132</v>
      </c>
      <c r="D1052" s="118">
        <v>3</v>
      </c>
      <c r="E1052" s="120">
        <f>'BITÁCORA CALIDAD DE AGUA '!BA387</f>
        <v>37.200000000000003</v>
      </c>
      <c r="F1052" s="120">
        <f>'BITÁCORA CALIDAD DE AGUA '!BD387</f>
        <v>31</v>
      </c>
      <c r="G1052" s="120">
        <f>'BITÁCORA CALIDAD DE AGUA '!BG387</f>
        <v>31.4</v>
      </c>
      <c r="H1052" s="120">
        <f>'BITÁCORA CALIDAD DE AGUA '!BJ387</f>
        <v>0</v>
      </c>
      <c r="I1052" s="120">
        <f>'BITÁCORA CALIDAD DE AGUA '!BM387</f>
        <v>0</v>
      </c>
      <c r="J1052" s="120">
        <f>'BITÁCORA CALIDAD DE AGUA '!BP387</f>
        <v>0</v>
      </c>
      <c r="K1052" s="120">
        <f>'BITÁCORA CALIDAD DE AGUA '!BE1693</f>
        <v>0</v>
      </c>
      <c r="L1052" s="120">
        <f>'BITÁCORA CALIDAD DE AGUA '!BV387</f>
        <v>32.6</v>
      </c>
      <c r="M1052" s="120">
        <f>'BITÁCORA CALIDAD DE AGUA '!BY387</f>
        <v>32.9</v>
      </c>
      <c r="N1052" s="120">
        <f>'BITÁCORA CALIDAD DE AGUA '!CB387</f>
        <v>32.700000000000003</v>
      </c>
      <c r="O1052" s="120">
        <f>'BITÁCORA CALIDAD DE AGUA '!CE387</f>
        <v>0</v>
      </c>
      <c r="P1052" s="113">
        <f>'BITÁCORA CALIDAD DE AGUA '!CH387</f>
        <v>0</v>
      </c>
      <c r="Q1052" s="113">
        <f>'BITÁCORA CALIDAD DE AGUA '!CK387</f>
        <v>0</v>
      </c>
      <c r="R1052" s="113">
        <f>'BITÁCORA CALIDAD DE AGUA '!CN387</f>
        <v>0</v>
      </c>
      <c r="S1052" s="113">
        <f>'BITÁCORA CALIDAD DE AGUA '!CQ387</f>
        <v>0</v>
      </c>
      <c r="T1052" s="140"/>
      <c r="U1052" s="140"/>
      <c r="V1052" s="140"/>
      <c r="W1052" s="113">
        <f>INDEX('Tabla datos 1'!E1052:V1052,MATCH(DASHBOARD!$B$96,'Tabla datos 1'!$E$1:$V$1,0))</f>
        <v>31.4</v>
      </c>
      <c r="X1052" s="113">
        <f>INDEX('Tabla datos 1'!E1052:V1052,MATCH(DASHBOARD!$B$275,'Tabla datos 1'!$E$1:$V$1,0))</f>
        <v>31.4</v>
      </c>
      <c r="Y1052" s="42"/>
      <c r="Z1052" s="42"/>
      <c r="AA1052" s="42"/>
      <c r="AB1052" s="42"/>
      <c r="AC1052" s="42"/>
      <c r="AD1052" s="42"/>
      <c r="AE1052" s="42"/>
      <c r="AF1052" s="42"/>
      <c r="AG1052" s="42"/>
      <c r="AH1052" s="42"/>
      <c r="AI1052" s="42"/>
    </row>
    <row r="1053" spans="1:35" s="119" customFormat="1" ht="12.2" customHeight="1" x14ac:dyDescent="0.25">
      <c r="A1053" s="82">
        <v>1052</v>
      </c>
      <c r="B1053" s="121">
        <f t="shared" si="16"/>
        <v>46129</v>
      </c>
      <c r="C1053" s="116" t="s">
        <v>9</v>
      </c>
      <c r="D1053" s="122">
        <v>3</v>
      </c>
      <c r="E1053" s="123">
        <f>'BITÁCORA CALIDAD DE AGUA '!BA388</f>
        <v>9.8000000000000007</v>
      </c>
      <c r="F1053" s="123">
        <f>'BITÁCORA CALIDAD DE AGUA '!BD388</f>
        <v>6.78</v>
      </c>
      <c r="G1053" s="123">
        <f>'BITÁCORA CALIDAD DE AGUA '!BG388</f>
        <v>6.77</v>
      </c>
      <c r="H1053" s="123">
        <f>'BITÁCORA CALIDAD DE AGUA '!BJ388</f>
        <v>0</v>
      </c>
      <c r="I1053" s="123">
        <f>'BITÁCORA CALIDAD DE AGUA '!BM388</f>
        <v>0</v>
      </c>
      <c r="J1053" s="123">
        <f>'BITÁCORA CALIDAD DE AGUA '!BP388</f>
        <v>0</v>
      </c>
      <c r="K1053" s="123">
        <f>'BITÁCORA CALIDAD DE AGUA '!BE1694</f>
        <v>0</v>
      </c>
      <c r="L1053" s="123">
        <f>'BITÁCORA CALIDAD DE AGUA '!BV388</f>
        <v>8.14</v>
      </c>
      <c r="M1053" s="123">
        <f>'BITÁCORA CALIDAD DE AGUA '!BY388</f>
        <v>7.96</v>
      </c>
      <c r="N1053" s="123">
        <f>'BITÁCORA CALIDAD DE AGUA '!CB388</f>
        <v>6.81</v>
      </c>
      <c r="O1053" s="123">
        <f>'BITÁCORA CALIDAD DE AGUA '!CE388</f>
        <v>0</v>
      </c>
      <c r="P1053" s="114">
        <f>'BITÁCORA CALIDAD DE AGUA '!CH388</f>
        <v>0</v>
      </c>
      <c r="Q1053" s="114">
        <f>'BITÁCORA CALIDAD DE AGUA '!CK388</f>
        <v>0</v>
      </c>
      <c r="R1053" s="114">
        <f>'BITÁCORA CALIDAD DE AGUA '!CN388</f>
        <v>0</v>
      </c>
      <c r="S1053" s="114">
        <f>'BITÁCORA CALIDAD DE AGUA '!CQ388</f>
        <v>0</v>
      </c>
      <c r="T1053" s="141"/>
      <c r="U1053" s="141"/>
      <c r="V1053" s="141"/>
      <c r="W1053" s="114">
        <f>INDEX('Tabla datos 1'!E1053:V1053,MATCH(DASHBOARD!$B$96,'Tabla datos 1'!$E$1:$V$1,0))</f>
        <v>6.77</v>
      </c>
      <c r="X1053" s="114">
        <f>INDEX('Tabla datos 1'!E1053:V1053,MATCH(DASHBOARD!$B$275,'Tabla datos 1'!$E$1:$V$1,0))</f>
        <v>6.77</v>
      </c>
      <c r="Y1053" s="42"/>
      <c r="Z1053" s="42"/>
      <c r="AA1053" s="42"/>
      <c r="AB1053" s="42"/>
      <c r="AC1053" s="42"/>
      <c r="AD1053" s="42"/>
      <c r="AE1053" s="42"/>
      <c r="AF1053" s="42"/>
      <c r="AG1053" s="42"/>
      <c r="AH1053" s="42"/>
      <c r="AI1053" s="42"/>
    </row>
    <row r="1054" spans="1:35" s="119" customFormat="1" ht="12.2" customHeight="1" x14ac:dyDescent="0.25">
      <c r="A1054" s="82">
        <v>1053</v>
      </c>
      <c r="B1054" s="121">
        <f t="shared" si="16"/>
        <v>46129</v>
      </c>
      <c r="C1054" s="115" t="s">
        <v>133</v>
      </c>
      <c r="D1054" s="122">
        <v>3</v>
      </c>
      <c r="E1054" s="124">
        <f>'BITÁCORA CALIDAD DE AGUA '!BA389</f>
        <v>0</v>
      </c>
      <c r="F1054" s="124">
        <f>'BITÁCORA CALIDAD DE AGUA '!BD389</f>
        <v>0</v>
      </c>
      <c r="G1054" s="124">
        <f>'BITÁCORA CALIDAD DE AGUA '!BG389</f>
        <v>0</v>
      </c>
      <c r="H1054" s="124">
        <f>'BITÁCORA CALIDAD DE AGUA '!BJ389</f>
        <v>0</v>
      </c>
      <c r="I1054" s="124">
        <f>'BITÁCORA CALIDAD DE AGUA '!BM389</f>
        <v>0</v>
      </c>
      <c r="J1054" s="124">
        <f>'BITÁCORA CALIDAD DE AGUA '!BP389</f>
        <v>0</v>
      </c>
      <c r="K1054" s="124">
        <f>'BITÁCORA CALIDAD DE AGUA '!BE1695</f>
        <v>0</v>
      </c>
      <c r="L1054" s="124">
        <f>'BITÁCORA CALIDAD DE AGUA '!BV389</f>
        <v>0</v>
      </c>
      <c r="M1054" s="124">
        <f>'BITÁCORA CALIDAD DE AGUA '!BY389</f>
        <v>0</v>
      </c>
      <c r="N1054" s="124">
        <f>'BITÁCORA CALIDAD DE AGUA '!CB389</f>
        <v>0</v>
      </c>
      <c r="O1054" s="124">
        <f>'BITÁCORA CALIDAD DE AGUA '!CE389</f>
        <v>0</v>
      </c>
      <c r="P1054" s="115">
        <f>'BITÁCORA CALIDAD DE AGUA '!CH389</f>
        <v>0</v>
      </c>
      <c r="Q1054" s="115">
        <f>'BITÁCORA CALIDAD DE AGUA '!CK389</f>
        <v>0</v>
      </c>
      <c r="R1054" s="115">
        <f>'BITÁCORA CALIDAD DE AGUA '!CN389</f>
        <v>0</v>
      </c>
      <c r="S1054" s="115">
        <f>'BITÁCORA CALIDAD DE AGUA '!CQ389</f>
        <v>0</v>
      </c>
      <c r="T1054" s="142"/>
      <c r="U1054" s="142"/>
      <c r="V1054" s="142"/>
      <c r="W1054" s="115">
        <f>INDEX('Tabla datos 1'!E1054:V1054,MATCH(DASHBOARD!$B$96,'Tabla datos 1'!$E$1:$V$1,0))</f>
        <v>0</v>
      </c>
      <c r="X1054" s="115">
        <f>INDEX('Tabla datos 1'!E1054:V1054,MATCH(DASHBOARD!$B$275,'Tabla datos 1'!$E$1:$V$1,0))</f>
        <v>0</v>
      </c>
      <c r="Y1054" s="42"/>
      <c r="Z1054" s="42"/>
      <c r="AA1054" s="42"/>
      <c r="AB1054" s="42"/>
      <c r="AC1054" s="42"/>
      <c r="AD1054" s="42"/>
      <c r="AE1054" s="42"/>
      <c r="AF1054" s="42"/>
      <c r="AG1054" s="42"/>
      <c r="AH1054" s="42"/>
      <c r="AI1054" s="42"/>
    </row>
    <row r="1055" spans="1:35" s="119" customFormat="1" ht="12.2" customHeight="1" x14ac:dyDescent="0.25">
      <c r="A1055" s="82">
        <v>1054</v>
      </c>
      <c r="B1055" s="121">
        <f t="shared" si="16"/>
        <v>46129</v>
      </c>
      <c r="C1055" s="115" t="s">
        <v>134</v>
      </c>
      <c r="D1055" s="122">
        <v>3</v>
      </c>
      <c r="E1055" s="125">
        <f>'BITÁCORA CALIDAD DE AGUA '!BA390</f>
        <v>1385</v>
      </c>
      <c r="F1055" s="125">
        <f>'BITÁCORA CALIDAD DE AGUA '!BD390</f>
        <v>2016</v>
      </c>
      <c r="G1055" s="125">
        <f>'BITÁCORA CALIDAD DE AGUA '!BG390</f>
        <v>2012</v>
      </c>
      <c r="H1055" s="125">
        <f>'BITÁCORA CALIDAD DE AGUA '!BJ390</f>
        <v>0</v>
      </c>
      <c r="I1055" s="125">
        <f>'BITÁCORA CALIDAD DE AGUA '!BM390</f>
        <v>0</v>
      </c>
      <c r="J1055" s="125">
        <f>'BITÁCORA CALIDAD DE AGUA '!BP390</f>
        <v>0</v>
      </c>
      <c r="K1055" s="125">
        <f>'BITÁCORA CALIDAD DE AGUA '!BE1696</f>
        <v>0</v>
      </c>
      <c r="L1055" s="125">
        <f>'BITÁCORA CALIDAD DE AGUA '!BV390</f>
        <v>2510</v>
      </c>
      <c r="M1055" s="125">
        <f>'BITÁCORA CALIDAD DE AGUA '!BY390</f>
        <v>2480</v>
      </c>
      <c r="N1055" s="125">
        <f>'BITÁCORA CALIDAD DE AGUA '!CB390</f>
        <v>7900</v>
      </c>
      <c r="O1055" s="125">
        <f>'BITÁCORA CALIDAD DE AGUA '!CE390</f>
        <v>0</v>
      </c>
      <c r="P1055" s="116">
        <f>'BITÁCORA CALIDAD DE AGUA '!CH390</f>
        <v>0</v>
      </c>
      <c r="Q1055" s="116">
        <f>'BITÁCORA CALIDAD DE AGUA '!CK390</f>
        <v>0</v>
      </c>
      <c r="R1055" s="116">
        <f>'BITÁCORA CALIDAD DE AGUA '!CN390</f>
        <v>0</v>
      </c>
      <c r="S1055" s="116">
        <f>'BITÁCORA CALIDAD DE AGUA '!CQ390</f>
        <v>0</v>
      </c>
      <c r="T1055" s="143"/>
      <c r="U1055" s="143"/>
      <c r="V1055" s="143"/>
      <c r="W1055" s="116">
        <f>INDEX('Tabla datos 1'!E1055:V1055,MATCH(DASHBOARD!$B$96,'Tabla datos 1'!$E$1:$V$1,0))</f>
        <v>2012</v>
      </c>
      <c r="X1055" s="116">
        <f>INDEX('Tabla datos 1'!E1055:V1055,MATCH(DASHBOARD!$B$275,'Tabla datos 1'!$E$1:$V$1,0))</f>
        <v>2012</v>
      </c>
      <c r="Y1055" s="42"/>
      <c r="Z1055" s="42"/>
      <c r="AA1055" s="42"/>
      <c r="AB1055" s="42"/>
      <c r="AC1055" s="42"/>
      <c r="AD1055" s="42"/>
      <c r="AE1055" s="42"/>
      <c r="AF1055" s="42"/>
      <c r="AG1055" s="42"/>
      <c r="AH1055" s="42"/>
      <c r="AI1055" s="42"/>
    </row>
    <row r="1056" spans="1:35" s="119" customFormat="1" ht="12.2" customHeight="1" x14ac:dyDescent="0.25">
      <c r="A1056" s="82">
        <v>1055</v>
      </c>
      <c r="B1056" s="121">
        <f t="shared" si="16"/>
        <v>46129</v>
      </c>
      <c r="C1056" s="115" t="s">
        <v>135</v>
      </c>
      <c r="D1056" s="122">
        <v>3</v>
      </c>
      <c r="E1056" s="125">
        <f>'BITÁCORA CALIDAD DE AGUA '!BA391</f>
        <v>245</v>
      </c>
      <c r="F1056" s="125">
        <f>'BITÁCORA CALIDAD DE AGUA '!BD391</f>
        <v>615</v>
      </c>
      <c r="G1056" s="125">
        <f>'BITÁCORA CALIDAD DE AGUA '!BG391</f>
        <v>366</v>
      </c>
      <c r="H1056" s="125">
        <f>'BITÁCORA CALIDAD DE AGUA '!BJ391</f>
        <v>0</v>
      </c>
      <c r="I1056" s="125">
        <f>'BITÁCORA CALIDAD DE AGUA '!BM391</f>
        <v>0</v>
      </c>
      <c r="J1056" s="125">
        <f>'BITÁCORA CALIDAD DE AGUA '!BP391</f>
        <v>0</v>
      </c>
      <c r="K1056" s="125">
        <f>'BITÁCORA CALIDAD DE AGUA '!BE1697</f>
        <v>0</v>
      </c>
      <c r="L1056" s="125">
        <f>'BITÁCORA CALIDAD DE AGUA '!BV391</f>
        <v>2</v>
      </c>
      <c r="M1056" s="125">
        <f>'BITÁCORA CALIDAD DE AGUA '!BY391</f>
        <v>3</v>
      </c>
      <c r="N1056" s="125">
        <f>'BITÁCORA CALIDAD DE AGUA '!CB391</f>
        <v>4</v>
      </c>
      <c r="O1056" s="125">
        <f>'BITÁCORA CALIDAD DE AGUA '!CE391</f>
        <v>0</v>
      </c>
      <c r="P1056" s="116">
        <f>'BITÁCORA CALIDAD DE AGUA '!CH391</f>
        <v>0</v>
      </c>
      <c r="Q1056" s="116">
        <f>'BITÁCORA CALIDAD DE AGUA '!CK391</f>
        <v>0</v>
      </c>
      <c r="R1056" s="116">
        <f>'BITÁCORA CALIDAD DE AGUA '!CN391</f>
        <v>0</v>
      </c>
      <c r="S1056" s="116">
        <f>'BITÁCORA CALIDAD DE AGUA '!CQ391</f>
        <v>0</v>
      </c>
      <c r="T1056" s="143"/>
      <c r="U1056" s="143"/>
      <c r="V1056" s="143"/>
      <c r="W1056" s="116">
        <f>INDEX('Tabla datos 1'!E1056:V1056,MATCH(DASHBOARD!$B$96,'Tabla datos 1'!$E$1:$V$1,0))</f>
        <v>366</v>
      </c>
      <c r="X1056" s="116">
        <f>INDEX('Tabla datos 1'!E1056:V1056,MATCH(DASHBOARD!$B$275,'Tabla datos 1'!$E$1:$V$1,0))</f>
        <v>366</v>
      </c>
      <c r="Y1056" s="42"/>
      <c r="Z1056" s="42"/>
      <c r="AA1056" s="42"/>
      <c r="AB1056" s="42"/>
      <c r="AC1056" s="42"/>
      <c r="AD1056" s="42"/>
      <c r="AE1056" s="42"/>
      <c r="AF1056" s="42"/>
      <c r="AG1056" s="42"/>
      <c r="AH1056" s="42"/>
      <c r="AI1056" s="42"/>
    </row>
    <row r="1057" spans="1:35" s="119" customFormat="1" ht="12.2" customHeight="1" x14ac:dyDescent="0.25">
      <c r="A1057" s="82">
        <v>1056</v>
      </c>
      <c r="B1057" s="121">
        <f t="shared" si="16"/>
        <v>46129</v>
      </c>
      <c r="C1057" s="115" t="s">
        <v>136</v>
      </c>
      <c r="D1057" s="122">
        <v>3</v>
      </c>
      <c r="E1057" s="125">
        <f>'BITÁCORA CALIDAD DE AGUA '!BA392</f>
        <v>0</v>
      </c>
      <c r="F1057" s="125">
        <f>'BITÁCORA CALIDAD DE AGUA '!BD392</f>
        <v>0</v>
      </c>
      <c r="G1057" s="125">
        <f>'BITÁCORA CALIDAD DE AGUA '!BG392</f>
        <v>0</v>
      </c>
      <c r="H1057" s="125">
        <f>'BITÁCORA CALIDAD DE AGUA '!BJ392</f>
        <v>0</v>
      </c>
      <c r="I1057" s="125">
        <f>'BITÁCORA CALIDAD DE AGUA '!BM392</f>
        <v>0</v>
      </c>
      <c r="J1057" s="125">
        <f>'BITÁCORA CALIDAD DE AGUA '!BP392</f>
        <v>0</v>
      </c>
      <c r="K1057" s="125">
        <f>'BITÁCORA CALIDAD DE AGUA '!BE1698</f>
        <v>0</v>
      </c>
      <c r="L1057" s="125">
        <f>'BITÁCORA CALIDAD DE AGUA '!BV392</f>
        <v>0</v>
      </c>
      <c r="M1057" s="125">
        <f>'BITÁCORA CALIDAD DE AGUA '!BY392</f>
        <v>0</v>
      </c>
      <c r="N1057" s="125">
        <f>'BITÁCORA CALIDAD DE AGUA '!CB392</f>
        <v>0</v>
      </c>
      <c r="O1057" s="125">
        <f>'BITÁCORA CALIDAD DE AGUA '!CE392</f>
        <v>0</v>
      </c>
      <c r="P1057" s="116">
        <f>'BITÁCORA CALIDAD DE AGUA '!CH392</f>
        <v>0</v>
      </c>
      <c r="Q1057" s="116">
        <f>'BITÁCORA CALIDAD DE AGUA '!CK392</f>
        <v>0</v>
      </c>
      <c r="R1057" s="116">
        <f>'BITÁCORA CALIDAD DE AGUA '!CN392</f>
        <v>0</v>
      </c>
      <c r="S1057" s="116">
        <f>'BITÁCORA CALIDAD DE AGUA '!CQ392</f>
        <v>0</v>
      </c>
      <c r="T1057" s="143"/>
      <c r="U1057" s="143"/>
      <c r="V1057" s="143"/>
      <c r="W1057" s="116">
        <f>INDEX('Tabla datos 1'!E1057:V1057,MATCH(DASHBOARD!$B$96,'Tabla datos 1'!$E$1:$V$1,0))</f>
        <v>0</v>
      </c>
      <c r="X1057" s="116">
        <f>INDEX('Tabla datos 1'!E1057:V1057,MATCH(DASHBOARD!$B$275,'Tabla datos 1'!$E$1:$V$1,0))</f>
        <v>0</v>
      </c>
      <c r="Y1057" s="42"/>
      <c r="Z1057" s="42"/>
      <c r="AA1057" s="42"/>
      <c r="AB1057" s="42"/>
      <c r="AC1057" s="42"/>
      <c r="AD1057" s="42"/>
      <c r="AE1057" s="42"/>
      <c r="AF1057" s="42"/>
      <c r="AG1057" s="42"/>
      <c r="AH1057" s="42"/>
      <c r="AI1057" s="42"/>
    </row>
    <row r="1058" spans="1:35" s="119" customFormat="1" ht="12.2" customHeight="1" x14ac:dyDescent="0.25">
      <c r="A1058" s="82">
        <v>1057</v>
      </c>
      <c r="B1058" s="121">
        <f t="shared" si="16"/>
        <v>46129</v>
      </c>
      <c r="C1058" s="115" t="s">
        <v>137</v>
      </c>
      <c r="D1058" s="122">
        <v>3</v>
      </c>
      <c r="E1058" s="125">
        <f>'BITÁCORA CALIDAD DE AGUA '!BA393</f>
        <v>0</v>
      </c>
      <c r="F1058" s="125">
        <f>'BITÁCORA CALIDAD DE AGUA '!BD393</f>
        <v>0</v>
      </c>
      <c r="G1058" s="125">
        <f>'BITÁCORA CALIDAD DE AGUA '!BG393</f>
        <v>0</v>
      </c>
      <c r="H1058" s="125">
        <f>'BITÁCORA CALIDAD DE AGUA '!BJ393</f>
        <v>0</v>
      </c>
      <c r="I1058" s="125">
        <f>'BITÁCORA CALIDAD DE AGUA '!BM393</f>
        <v>0</v>
      </c>
      <c r="J1058" s="125">
        <f>'BITÁCORA CALIDAD DE AGUA '!BP393</f>
        <v>0</v>
      </c>
      <c r="K1058" s="125">
        <f>'BITÁCORA CALIDAD DE AGUA '!BE1699</f>
        <v>0</v>
      </c>
      <c r="L1058" s="125">
        <f>'BITÁCORA CALIDAD DE AGUA '!BV393</f>
        <v>0</v>
      </c>
      <c r="M1058" s="125">
        <f>'BITÁCORA CALIDAD DE AGUA '!BY393</f>
        <v>0</v>
      </c>
      <c r="N1058" s="125">
        <f>'BITÁCORA CALIDAD DE AGUA '!CB393</f>
        <v>0</v>
      </c>
      <c r="O1058" s="125">
        <f>'BITÁCORA CALIDAD DE AGUA '!CE393</f>
        <v>0</v>
      </c>
      <c r="P1058" s="116">
        <f>'BITÁCORA CALIDAD DE AGUA '!CH393</f>
        <v>0</v>
      </c>
      <c r="Q1058" s="116">
        <f>'BITÁCORA CALIDAD DE AGUA '!CK393</f>
        <v>0</v>
      </c>
      <c r="R1058" s="116">
        <f>'BITÁCORA CALIDAD DE AGUA '!CN393</f>
        <v>0</v>
      </c>
      <c r="S1058" s="116">
        <f>'BITÁCORA CALIDAD DE AGUA '!CQ393</f>
        <v>0</v>
      </c>
      <c r="T1058" s="143"/>
      <c r="U1058" s="143"/>
      <c r="V1058" s="143"/>
      <c r="W1058" s="116">
        <f>INDEX('Tabla datos 1'!E1058:V1058,MATCH(DASHBOARD!$B$96,'Tabla datos 1'!$E$1:$V$1,0))</f>
        <v>0</v>
      </c>
      <c r="X1058" s="116">
        <f>INDEX('Tabla datos 1'!E1058:V1058,MATCH(DASHBOARD!$B$275,'Tabla datos 1'!$E$1:$V$1,0))</f>
        <v>0</v>
      </c>
      <c r="Y1058" s="42"/>
      <c r="Z1058" s="42"/>
      <c r="AA1058" s="42"/>
      <c r="AB1058" s="42"/>
      <c r="AC1058" s="42"/>
      <c r="AD1058" s="42"/>
      <c r="AE1058" s="42"/>
      <c r="AF1058" s="42"/>
      <c r="AG1058" s="42"/>
      <c r="AH1058" s="42"/>
      <c r="AI1058" s="42"/>
    </row>
    <row r="1059" spans="1:35" s="119" customFormat="1" ht="12.2" customHeight="1" x14ac:dyDescent="0.25">
      <c r="A1059" s="82">
        <v>1058</v>
      </c>
      <c r="B1059" s="121">
        <f t="shared" si="16"/>
        <v>46129</v>
      </c>
      <c r="C1059" s="115" t="s">
        <v>138</v>
      </c>
      <c r="D1059" s="122">
        <v>3</v>
      </c>
      <c r="E1059" s="125">
        <f>'BITÁCORA CALIDAD DE AGUA '!BA394</f>
        <v>0</v>
      </c>
      <c r="F1059" s="125">
        <f>'BITÁCORA CALIDAD DE AGUA '!BD394</f>
        <v>0</v>
      </c>
      <c r="G1059" s="125">
        <f>'BITÁCORA CALIDAD DE AGUA '!BG394</f>
        <v>0</v>
      </c>
      <c r="H1059" s="125">
        <f>'BITÁCORA CALIDAD DE AGUA '!BJ394</f>
        <v>0</v>
      </c>
      <c r="I1059" s="125">
        <f>'BITÁCORA CALIDAD DE AGUA '!BM394</f>
        <v>0</v>
      </c>
      <c r="J1059" s="125">
        <f>'BITÁCORA CALIDAD DE AGUA '!BP394</f>
        <v>0</v>
      </c>
      <c r="K1059" s="125">
        <f>'BITÁCORA CALIDAD DE AGUA '!BE1700</f>
        <v>0</v>
      </c>
      <c r="L1059" s="125">
        <f>'BITÁCORA CALIDAD DE AGUA '!BV394</f>
        <v>0</v>
      </c>
      <c r="M1059" s="125">
        <f>'BITÁCORA CALIDAD DE AGUA '!BY394</f>
        <v>0</v>
      </c>
      <c r="N1059" s="125">
        <f>'BITÁCORA CALIDAD DE AGUA '!CB394</f>
        <v>0</v>
      </c>
      <c r="O1059" s="125">
        <f>'BITÁCORA CALIDAD DE AGUA '!CE394</f>
        <v>0</v>
      </c>
      <c r="P1059" s="116">
        <f>'BITÁCORA CALIDAD DE AGUA '!CH394</f>
        <v>0</v>
      </c>
      <c r="Q1059" s="116">
        <f>'BITÁCORA CALIDAD DE AGUA '!CK394</f>
        <v>0</v>
      </c>
      <c r="R1059" s="116">
        <f>'BITÁCORA CALIDAD DE AGUA '!CN394</f>
        <v>0</v>
      </c>
      <c r="S1059" s="116">
        <f>'BITÁCORA CALIDAD DE AGUA '!CQ394</f>
        <v>0</v>
      </c>
      <c r="T1059" s="143"/>
      <c r="U1059" s="143"/>
      <c r="V1059" s="143"/>
      <c r="W1059" s="116">
        <f>INDEX('Tabla datos 1'!E1059:V1059,MATCH(DASHBOARD!$B$96,'Tabla datos 1'!$E$1:$V$1,0))</f>
        <v>0</v>
      </c>
      <c r="X1059" s="116">
        <f>INDEX('Tabla datos 1'!E1059:V1059,MATCH(DASHBOARD!$B$275,'Tabla datos 1'!$E$1:$V$1,0))</f>
        <v>0</v>
      </c>
      <c r="Y1059" s="42"/>
      <c r="Z1059" s="42"/>
      <c r="AA1059" s="42"/>
      <c r="AB1059" s="42"/>
      <c r="AC1059" s="42"/>
      <c r="AD1059" s="42"/>
      <c r="AE1059" s="42"/>
      <c r="AF1059" s="42"/>
      <c r="AG1059" s="42"/>
      <c r="AH1059" s="42"/>
      <c r="AI1059" s="42"/>
    </row>
    <row r="1060" spans="1:35" s="119" customFormat="1" ht="12.2" customHeight="1" x14ac:dyDescent="0.25">
      <c r="A1060" s="82">
        <v>1059</v>
      </c>
      <c r="B1060" s="121">
        <f t="shared" si="16"/>
        <v>46129</v>
      </c>
      <c r="C1060" s="115" t="s">
        <v>139</v>
      </c>
      <c r="D1060" s="122">
        <v>3</v>
      </c>
      <c r="E1060" s="125">
        <f>'BITÁCORA CALIDAD DE AGUA '!BA395</f>
        <v>0</v>
      </c>
      <c r="F1060" s="125">
        <f>'BITÁCORA CALIDAD DE AGUA '!BD395</f>
        <v>0</v>
      </c>
      <c r="G1060" s="125">
        <f>'BITÁCORA CALIDAD DE AGUA '!BG395</f>
        <v>0</v>
      </c>
      <c r="H1060" s="125">
        <f>'BITÁCORA CALIDAD DE AGUA '!BJ395</f>
        <v>0</v>
      </c>
      <c r="I1060" s="125">
        <f>'BITÁCORA CALIDAD DE AGUA '!BM395</f>
        <v>0</v>
      </c>
      <c r="J1060" s="125">
        <f>'BITÁCORA CALIDAD DE AGUA '!BP395</f>
        <v>0</v>
      </c>
      <c r="K1060" s="125">
        <f>'BITÁCORA CALIDAD DE AGUA '!BE1701</f>
        <v>0</v>
      </c>
      <c r="L1060" s="125">
        <f>'BITÁCORA CALIDAD DE AGUA '!BV395</f>
        <v>0</v>
      </c>
      <c r="M1060" s="125">
        <f>'BITÁCORA CALIDAD DE AGUA '!BY395</f>
        <v>0</v>
      </c>
      <c r="N1060" s="125">
        <f>'BITÁCORA CALIDAD DE AGUA '!CB395</f>
        <v>0</v>
      </c>
      <c r="O1060" s="125">
        <f>'BITÁCORA CALIDAD DE AGUA '!CE395</f>
        <v>0</v>
      </c>
      <c r="P1060" s="116">
        <f>'BITÁCORA CALIDAD DE AGUA '!CH395</f>
        <v>0</v>
      </c>
      <c r="Q1060" s="116">
        <f>'BITÁCORA CALIDAD DE AGUA '!CK395</f>
        <v>0</v>
      </c>
      <c r="R1060" s="116">
        <f>'BITÁCORA CALIDAD DE AGUA '!CN395</f>
        <v>0</v>
      </c>
      <c r="S1060" s="116">
        <f>'BITÁCORA CALIDAD DE AGUA '!CQ395</f>
        <v>0</v>
      </c>
      <c r="T1060" s="143"/>
      <c r="U1060" s="143"/>
      <c r="V1060" s="143"/>
      <c r="W1060" s="116">
        <f>INDEX('Tabla datos 1'!E1060:V1060,MATCH(DASHBOARD!$B$96,'Tabla datos 1'!$E$1:$V$1,0))</f>
        <v>0</v>
      </c>
      <c r="X1060" s="116">
        <f>INDEX('Tabla datos 1'!E1060:V1060,MATCH(DASHBOARD!$B$275,'Tabla datos 1'!$E$1:$V$1,0))</f>
        <v>0</v>
      </c>
      <c r="Y1060" s="42"/>
      <c r="Z1060" s="42"/>
      <c r="AA1060" s="42"/>
      <c r="AB1060" s="42"/>
      <c r="AC1060" s="42"/>
      <c r="AD1060" s="42"/>
      <c r="AE1060" s="42"/>
      <c r="AF1060" s="42"/>
      <c r="AG1060" s="42"/>
      <c r="AH1060" s="42"/>
      <c r="AI1060" s="42"/>
    </row>
    <row r="1061" spans="1:35" s="119" customFormat="1" ht="12.2" customHeight="1" x14ac:dyDescent="0.25">
      <c r="A1061" s="82">
        <v>1060</v>
      </c>
      <c r="B1061" s="121">
        <f t="shared" si="16"/>
        <v>46129</v>
      </c>
      <c r="C1061" s="115" t="s">
        <v>140</v>
      </c>
      <c r="D1061" s="122">
        <v>3</v>
      </c>
      <c r="E1061" s="125">
        <f>'BITÁCORA CALIDAD DE AGUA '!BA396</f>
        <v>0</v>
      </c>
      <c r="F1061" s="125">
        <f>'BITÁCORA CALIDAD DE AGUA '!BD396</f>
        <v>0</v>
      </c>
      <c r="G1061" s="125">
        <f>'BITÁCORA CALIDAD DE AGUA '!BG396</f>
        <v>0</v>
      </c>
      <c r="H1061" s="125">
        <f>'BITÁCORA CALIDAD DE AGUA '!BJ396</f>
        <v>0</v>
      </c>
      <c r="I1061" s="125">
        <f>'BITÁCORA CALIDAD DE AGUA '!BM396</f>
        <v>0</v>
      </c>
      <c r="J1061" s="125">
        <f>'BITÁCORA CALIDAD DE AGUA '!BP396</f>
        <v>0</v>
      </c>
      <c r="K1061" s="125">
        <f>'BITÁCORA CALIDAD DE AGUA '!BE1702</f>
        <v>0</v>
      </c>
      <c r="L1061" s="125">
        <f>'BITÁCORA CALIDAD DE AGUA '!BV396</f>
        <v>0</v>
      </c>
      <c r="M1061" s="125">
        <f>'BITÁCORA CALIDAD DE AGUA '!BY396</f>
        <v>0</v>
      </c>
      <c r="N1061" s="125">
        <f>'BITÁCORA CALIDAD DE AGUA '!CB396</f>
        <v>0</v>
      </c>
      <c r="O1061" s="125">
        <f>'BITÁCORA CALIDAD DE AGUA '!CE396</f>
        <v>0</v>
      </c>
      <c r="P1061" s="116">
        <f>'BITÁCORA CALIDAD DE AGUA '!CH396</f>
        <v>0</v>
      </c>
      <c r="Q1061" s="116">
        <f>'BITÁCORA CALIDAD DE AGUA '!CK396</f>
        <v>0</v>
      </c>
      <c r="R1061" s="116">
        <f>'BITÁCORA CALIDAD DE AGUA '!CN396</f>
        <v>0</v>
      </c>
      <c r="S1061" s="116">
        <f>'BITÁCORA CALIDAD DE AGUA '!CQ396</f>
        <v>0</v>
      </c>
      <c r="T1061" s="143"/>
      <c r="U1061" s="143"/>
      <c r="V1061" s="143"/>
      <c r="W1061" s="116">
        <f>INDEX('Tabla datos 1'!E1061:V1061,MATCH(DASHBOARD!$B$96,'Tabla datos 1'!$E$1:$V$1,0))</f>
        <v>0</v>
      </c>
      <c r="X1061" s="116">
        <f>INDEX('Tabla datos 1'!E1061:V1061,MATCH(DASHBOARD!$B$275,'Tabla datos 1'!$E$1:$V$1,0))</f>
        <v>0</v>
      </c>
      <c r="Y1061" s="42"/>
      <c r="Z1061" s="42"/>
      <c r="AA1061" s="42"/>
      <c r="AB1061" s="42"/>
      <c r="AC1061" s="42"/>
      <c r="AD1061" s="42"/>
      <c r="AE1061" s="42"/>
      <c r="AF1061" s="42"/>
      <c r="AG1061" s="42"/>
      <c r="AH1061" s="42"/>
      <c r="AI1061" s="42"/>
    </row>
    <row r="1062" spans="1:35" s="119" customFormat="1" ht="12.2" customHeight="1" x14ac:dyDescent="0.25">
      <c r="A1062" s="82">
        <v>1061</v>
      </c>
      <c r="B1062" s="121">
        <f t="shared" si="16"/>
        <v>46129</v>
      </c>
      <c r="C1062" s="115" t="s">
        <v>141</v>
      </c>
      <c r="D1062" s="122">
        <v>3</v>
      </c>
      <c r="E1062" s="125">
        <f>'BITÁCORA CALIDAD DE AGUA '!BA397</f>
        <v>0</v>
      </c>
      <c r="F1062" s="125">
        <f>'BITÁCORA CALIDAD DE AGUA '!BD397</f>
        <v>0</v>
      </c>
      <c r="G1062" s="125">
        <f>'BITÁCORA CALIDAD DE AGUA '!BG397</f>
        <v>0</v>
      </c>
      <c r="H1062" s="125">
        <f>'BITÁCORA CALIDAD DE AGUA '!BJ397</f>
        <v>0</v>
      </c>
      <c r="I1062" s="125">
        <f>'BITÁCORA CALIDAD DE AGUA '!BM397</f>
        <v>0</v>
      </c>
      <c r="J1062" s="125">
        <f>'BITÁCORA CALIDAD DE AGUA '!BP397</f>
        <v>0</v>
      </c>
      <c r="K1062" s="125">
        <f>'BITÁCORA CALIDAD DE AGUA '!BE1703</f>
        <v>0</v>
      </c>
      <c r="L1062" s="125">
        <f>'BITÁCORA CALIDAD DE AGUA '!BV397</f>
        <v>0</v>
      </c>
      <c r="M1062" s="125">
        <f>'BITÁCORA CALIDAD DE AGUA '!BY397</f>
        <v>0</v>
      </c>
      <c r="N1062" s="125">
        <f>'BITÁCORA CALIDAD DE AGUA '!CB397</f>
        <v>0</v>
      </c>
      <c r="O1062" s="125">
        <f>'BITÁCORA CALIDAD DE AGUA '!CE397</f>
        <v>0</v>
      </c>
      <c r="P1062" s="116">
        <f>'BITÁCORA CALIDAD DE AGUA '!CH397</f>
        <v>0</v>
      </c>
      <c r="Q1062" s="116">
        <f>'BITÁCORA CALIDAD DE AGUA '!CK397</f>
        <v>0</v>
      </c>
      <c r="R1062" s="116">
        <f>'BITÁCORA CALIDAD DE AGUA '!CN397</f>
        <v>0</v>
      </c>
      <c r="S1062" s="116">
        <f>'BITÁCORA CALIDAD DE AGUA '!CQ397</f>
        <v>0</v>
      </c>
      <c r="T1062" s="143"/>
      <c r="U1062" s="143"/>
      <c r="V1062" s="143"/>
      <c r="W1062" s="116">
        <f>INDEX('Tabla datos 1'!E1062:V1062,MATCH(DASHBOARD!$B$96,'Tabla datos 1'!$E$1:$V$1,0))</f>
        <v>0</v>
      </c>
      <c r="X1062" s="116">
        <f>INDEX('Tabla datos 1'!E1062:V1062,MATCH(DASHBOARD!$B$275,'Tabla datos 1'!$E$1:$V$1,0))</f>
        <v>0</v>
      </c>
      <c r="Y1062" s="42"/>
      <c r="Z1062" s="42"/>
      <c r="AA1062" s="42"/>
      <c r="AB1062" s="42"/>
      <c r="AC1062" s="42"/>
      <c r="AD1062" s="42"/>
      <c r="AE1062" s="42"/>
      <c r="AF1062" s="42"/>
      <c r="AG1062" s="42"/>
      <c r="AH1062" s="42"/>
      <c r="AI1062" s="42"/>
    </row>
    <row r="1063" spans="1:35" s="119" customFormat="1" ht="12.2" customHeight="1" x14ac:dyDescent="0.25">
      <c r="A1063" s="82">
        <v>1062</v>
      </c>
      <c r="B1063" s="121">
        <f t="shared" si="16"/>
        <v>46129</v>
      </c>
      <c r="C1063" s="115" t="s">
        <v>142</v>
      </c>
      <c r="D1063" s="122">
        <v>3</v>
      </c>
      <c r="E1063" s="125">
        <f>'BITÁCORA CALIDAD DE AGUA '!BA398</f>
        <v>0</v>
      </c>
      <c r="F1063" s="125">
        <f>'BITÁCORA CALIDAD DE AGUA '!BD398</f>
        <v>0</v>
      </c>
      <c r="G1063" s="125">
        <f>'BITÁCORA CALIDAD DE AGUA '!BG398</f>
        <v>0</v>
      </c>
      <c r="H1063" s="125">
        <f>'BITÁCORA CALIDAD DE AGUA '!BJ398</f>
        <v>0</v>
      </c>
      <c r="I1063" s="125">
        <f>'BITÁCORA CALIDAD DE AGUA '!BM398</f>
        <v>0</v>
      </c>
      <c r="J1063" s="125">
        <f>'BITÁCORA CALIDAD DE AGUA '!BP398</f>
        <v>0</v>
      </c>
      <c r="K1063" s="125">
        <f>'BITÁCORA CALIDAD DE AGUA '!BE1704</f>
        <v>0</v>
      </c>
      <c r="L1063" s="125">
        <f>'BITÁCORA CALIDAD DE AGUA '!BV398</f>
        <v>0</v>
      </c>
      <c r="M1063" s="125">
        <f>'BITÁCORA CALIDAD DE AGUA '!BY398</f>
        <v>0</v>
      </c>
      <c r="N1063" s="125">
        <f>'BITÁCORA CALIDAD DE AGUA '!CB398</f>
        <v>0</v>
      </c>
      <c r="O1063" s="125">
        <f>'BITÁCORA CALIDAD DE AGUA '!CE398</f>
        <v>0</v>
      </c>
      <c r="P1063" s="116">
        <f>'BITÁCORA CALIDAD DE AGUA '!CH398</f>
        <v>0</v>
      </c>
      <c r="Q1063" s="116">
        <f>'BITÁCORA CALIDAD DE AGUA '!CK398</f>
        <v>0</v>
      </c>
      <c r="R1063" s="116">
        <f>'BITÁCORA CALIDAD DE AGUA '!CN398</f>
        <v>0</v>
      </c>
      <c r="S1063" s="116">
        <f>'BITÁCORA CALIDAD DE AGUA '!CQ398</f>
        <v>0</v>
      </c>
      <c r="T1063" s="143"/>
      <c r="U1063" s="143"/>
      <c r="V1063" s="143"/>
      <c r="W1063" s="116">
        <f>INDEX('Tabla datos 1'!E1063:V1063,MATCH(DASHBOARD!$B$96,'Tabla datos 1'!$E$1:$V$1,0))</f>
        <v>0</v>
      </c>
      <c r="X1063" s="116">
        <f>INDEX('Tabla datos 1'!E1063:V1063,MATCH(DASHBOARD!$B$275,'Tabla datos 1'!$E$1:$V$1,0))</f>
        <v>0</v>
      </c>
      <c r="Y1063" s="42"/>
      <c r="Z1063" s="42"/>
      <c r="AA1063" s="42"/>
      <c r="AB1063" s="42"/>
      <c r="AC1063" s="42"/>
      <c r="AD1063" s="42"/>
      <c r="AE1063" s="42"/>
      <c r="AF1063" s="42"/>
      <c r="AG1063" s="42"/>
      <c r="AH1063" s="42"/>
      <c r="AI1063" s="42"/>
    </row>
    <row r="1064" spans="1:35" s="119" customFormat="1" ht="12.2" customHeight="1" x14ac:dyDescent="0.25">
      <c r="A1064" s="82">
        <v>1063</v>
      </c>
      <c r="B1064" s="121">
        <f t="shared" si="16"/>
        <v>46129</v>
      </c>
      <c r="C1064" s="115" t="s">
        <v>143</v>
      </c>
      <c r="D1064" s="122">
        <v>3</v>
      </c>
      <c r="E1064" s="125">
        <f>'BITÁCORA CALIDAD DE AGUA '!BA399</f>
        <v>0</v>
      </c>
      <c r="F1064" s="125">
        <f>'BITÁCORA CALIDAD DE AGUA '!BD399</f>
        <v>0</v>
      </c>
      <c r="G1064" s="125">
        <f>'BITÁCORA CALIDAD DE AGUA '!BG399</f>
        <v>0</v>
      </c>
      <c r="H1064" s="125">
        <f>'BITÁCORA CALIDAD DE AGUA '!BJ399</f>
        <v>0</v>
      </c>
      <c r="I1064" s="125">
        <f>'BITÁCORA CALIDAD DE AGUA '!BM399</f>
        <v>0</v>
      </c>
      <c r="J1064" s="125">
        <f>'BITÁCORA CALIDAD DE AGUA '!BP399</f>
        <v>0</v>
      </c>
      <c r="K1064" s="125">
        <f>'BITÁCORA CALIDAD DE AGUA '!BE1705</f>
        <v>0</v>
      </c>
      <c r="L1064" s="125">
        <f>'BITÁCORA CALIDAD DE AGUA '!BV399</f>
        <v>0</v>
      </c>
      <c r="M1064" s="125">
        <f>'BITÁCORA CALIDAD DE AGUA '!BY399</f>
        <v>0</v>
      </c>
      <c r="N1064" s="125">
        <f>'BITÁCORA CALIDAD DE AGUA '!CB399</f>
        <v>0</v>
      </c>
      <c r="O1064" s="125">
        <f>'BITÁCORA CALIDAD DE AGUA '!CE399</f>
        <v>0</v>
      </c>
      <c r="P1064" s="116">
        <f>'BITÁCORA CALIDAD DE AGUA '!CH399</f>
        <v>0</v>
      </c>
      <c r="Q1064" s="116">
        <f>'BITÁCORA CALIDAD DE AGUA '!CK399</f>
        <v>0</v>
      </c>
      <c r="R1064" s="116">
        <f>'BITÁCORA CALIDAD DE AGUA '!CN399</f>
        <v>0</v>
      </c>
      <c r="S1064" s="116">
        <f>'BITÁCORA CALIDAD DE AGUA '!CQ399</f>
        <v>0</v>
      </c>
      <c r="T1064" s="143"/>
      <c r="U1064" s="143"/>
      <c r="V1064" s="143"/>
      <c r="W1064" s="116">
        <f>INDEX('Tabla datos 1'!E1064:V1064,MATCH(DASHBOARD!$B$96,'Tabla datos 1'!$E$1:$V$1,0))</f>
        <v>0</v>
      </c>
      <c r="X1064" s="116">
        <f>INDEX('Tabla datos 1'!E1064:V1064,MATCH(DASHBOARD!$B$275,'Tabla datos 1'!$E$1:$V$1,0))</f>
        <v>0</v>
      </c>
      <c r="Y1064" s="42"/>
      <c r="Z1064" s="42"/>
      <c r="AA1064" s="42"/>
      <c r="AB1064" s="42"/>
      <c r="AC1064" s="42"/>
      <c r="AD1064" s="42"/>
      <c r="AE1064" s="42"/>
      <c r="AF1064" s="42"/>
      <c r="AG1064" s="42"/>
      <c r="AH1064" s="42"/>
      <c r="AI1064" s="42"/>
    </row>
    <row r="1065" spans="1:35" s="119" customFormat="1" ht="12.2" customHeight="1" x14ac:dyDescent="0.25">
      <c r="A1065" s="82">
        <v>1064</v>
      </c>
      <c r="B1065" s="121">
        <f t="shared" si="16"/>
        <v>46129</v>
      </c>
      <c r="C1065" s="115" t="s">
        <v>144</v>
      </c>
      <c r="D1065" s="122">
        <v>3</v>
      </c>
      <c r="E1065" s="125">
        <f>'BITÁCORA CALIDAD DE AGUA '!BA400</f>
        <v>0</v>
      </c>
      <c r="F1065" s="125">
        <f>'BITÁCORA CALIDAD DE AGUA '!BD400</f>
        <v>0</v>
      </c>
      <c r="G1065" s="125">
        <f>'BITÁCORA CALIDAD DE AGUA '!BG400</f>
        <v>0</v>
      </c>
      <c r="H1065" s="125">
        <f>'BITÁCORA CALIDAD DE AGUA '!BJ400</f>
        <v>0</v>
      </c>
      <c r="I1065" s="125">
        <f>'BITÁCORA CALIDAD DE AGUA '!BM400</f>
        <v>0</v>
      </c>
      <c r="J1065" s="125">
        <f>'BITÁCORA CALIDAD DE AGUA '!BP400</f>
        <v>0</v>
      </c>
      <c r="K1065" s="125">
        <f>'BITÁCORA CALIDAD DE AGUA '!BE1706</f>
        <v>0</v>
      </c>
      <c r="L1065" s="125">
        <f>'BITÁCORA CALIDAD DE AGUA '!BV400</f>
        <v>0</v>
      </c>
      <c r="M1065" s="125">
        <f>'BITÁCORA CALIDAD DE AGUA '!BY400</f>
        <v>0</v>
      </c>
      <c r="N1065" s="125">
        <f>'BITÁCORA CALIDAD DE AGUA '!CB400</f>
        <v>0</v>
      </c>
      <c r="O1065" s="125">
        <f>'BITÁCORA CALIDAD DE AGUA '!CE400</f>
        <v>0</v>
      </c>
      <c r="P1065" s="116">
        <f>'BITÁCORA CALIDAD DE AGUA '!CH400</f>
        <v>0</v>
      </c>
      <c r="Q1065" s="116">
        <f>'BITÁCORA CALIDAD DE AGUA '!CK400</f>
        <v>0</v>
      </c>
      <c r="R1065" s="116">
        <f>'BITÁCORA CALIDAD DE AGUA '!CN400</f>
        <v>0</v>
      </c>
      <c r="S1065" s="116">
        <f>'BITÁCORA CALIDAD DE AGUA '!CQ400</f>
        <v>0</v>
      </c>
      <c r="T1065" s="143"/>
      <c r="U1065" s="143"/>
      <c r="V1065" s="143"/>
      <c r="W1065" s="116">
        <f>INDEX('Tabla datos 1'!E1065:V1065,MATCH(DASHBOARD!$B$96,'Tabla datos 1'!$E$1:$V$1,0))</f>
        <v>0</v>
      </c>
      <c r="X1065" s="116">
        <f>INDEX('Tabla datos 1'!E1065:V1065,MATCH(DASHBOARD!$B$275,'Tabla datos 1'!$E$1:$V$1,0))</f>
        <v>0</v>
      </c>
      <c r="Y1065" s="42"/>
      <c r="Z1065" s="42"/>
      <c r="AA1065" s="42"/>
      <c r="AB1065" s="42"/>
      <c r="AC1065" s="42"/>
      <c r="AD1065" s="42"/>
      <c r="AE1065" s="42"/>
      <c r="AF1065" s="42"/>
      <c r="AG1065" s="42"/>
      <c r="AH1065" s="42"/>
      <c r="AI1065" s="42"/>
    </row>
    <row r="1066" spans="1:35" s="119" customFormat="1" ht="12.2" customHeight="1" x14ac:dyDescent="0.25">
      <c r="A1066" s="82">
        <v>1065</v>
      </c>
      <c r="B1066" s="121">
        <f t="shared" si="16"/>
        <v>46129</v>
      </c>
      <c r="C1066" s="115" t="s">
        <v>145</v>
      </c>
      <c r="D1066" s="122">
        <v>3</v>
      </c>
      <c r="E1066" s="125">
        <f>'BITÁCORA CALIDAD DE AGUA '!BA401</f>
        <v>0</v>
      </c>
      <c r="F1066" s="125">
        <f>'BITÁCORA CALIDAD DE AGUA '!BD401</f>
        <v>0</v>
      </c>
      <c r="G1066" s="125">
        <f>'BITÁCORA CALIDAD DE AGUA '!BG401</f>
        <v>0</v>
      </c>
      <c r="H1066" s="125">
        <f>'BITÁCORA CALIDAD DE AGUA '!BJ401</f>
        <v>0</v>
      </c>
      <c r="I1066" s="125">
        <f>'BITÁCORA CALIDAD DE AGUA '!BM401</f>
        <v>0</v>
      </c>
      <c r="J1066" s="125">
        <f>'BITÁCORA CALIDAD DE AGUA '!BP401</f>
        <v>0</v>
      </c>
      <c r="K1066" s="125">
        <f>'BITÁCORA CALIDAD DE AGUA '!BE1707</f>
        <v>0</v>
      </c>
      <c r="L1066" s="125">
        <f>'BITÁCORA CALIDAD DE AGUA '!BV401</f>
        <v>0</v>
      </c>
      <c r="M1066" s="125">
        <f>'BITÁCORA CALIDAD DE AGUA '!BY401</f>
        <v>0</v>
      </c>
      <c r="N1066" s="125">
        <f>'BITÁCORA CALIDAD DE AGUA '!CB401</f>
        <v>0</v>
      </c>
      <c r="O1066" s="125">
        <f>'BITÁCORA CALIDAD DE AGUA '!CE401</f>
        <v>0</v>
      </c>
      <c r="P1066" s="116">
        <f>'BITÁCORA CALIDAD DE AGUA '!CH401</f>
        <v>0</v>
      </c>
      <c r="Q1066" s="116">
        <f>'BITÁCORA CALIDAD DE AGUA '!CK401</f>
        <v>0</v>
      </c>
      <c r="R1066" s="116">
        <f>'BITÁCORA CALIDAD DE AGUA '!CN401</f>
        <v>0</v>
      </c>
      <c r="S1066" s="116">
        <f>'BITÁCORA CALIDAD DE AGUA '!CQ401</f>
        <v>0</v>
      </c>
      <c r="T1066" s="143"/>
      <c r="U1066" s="143"/>
      <c r="V1066" s="143"/>
      <c r="W1066" s="116">
        <f>INDEX('Tabla datos 1'!E1066:V1066,MATCH(DASHBOARD!$B$96,'Tabla datos 1'!$E$1:$V$1,0))</f>
        <v>0</v>
      </c>
      <c r="X1066" s="116">
        <f>INDEX('Tabla datos 1'!E1066:V1066,MATCH(DASHBOARD!$B$275,'Tabla datos 1'!$E$1:$V$1,0))</f>
        <v>0</v>
      </c>
      <c r="Y1066" s="42"/>
      <c r="Z1066" s="42"/>
      <c r="AA1066" s="42"/>
      <c r="AB1066" s="42"/>
      <c r="AC1066" s="42"/>
      <c r="AD1066" s="42"/>
      <c r="AE1066" s="42"/>
      <c r="AF1066" s="42"/>
      <c r="AG1066" s="42"/>
      <c r="AH1066" s="42"/>
      <c r="AI1066" s="42"/>
    </row>
    <row r="1067" spans="1:35" s="119" customFormat="1" ht="12.2" customHeight="1" x14ac:dyDescent="0.25">
      <c r="A1067" s="82">
        <v>1066</v>
      </c>
      <c r="B1067" s="121">
        <f t="shared" si="16"/>
        <v>46129</v>
      </c>
      <c r="C1067" s="115" t="s">
        <v>146</v>
      </c>
      <c r="D1067" s="122">
        <v>3</v>
      </c>
      <c r="E1067" s="125">
        <f>'BITÁCORA CALIDAD DE AGUA '!BA402</f>
        <v>0</v>
      </c>
      <c r="F1067" s="125">
        <f>'BITÁCORA CALIDAD DE AGUA '!BD402</f>
        <v>0</v>
      </c>
      <c r="G1067" s="125">
        <f>'BITÁCORA CALIDAD DE AGUA '!BG402</f>
        <v>0</v>
      </c>
      <c r="H1067" s="125">
        <f>'BITÁCORA CALIDAD DE AGUA '!BJ402</f>
        <v>0</v>
      </c>
      <c r="I1067" s="125">
        <f>'BITÁCORA CALIDAD DE AGUA '!BM402</f>
        <v>0</v>
      </c>
      <c r="J1067" s="125">
        <f>'BITÁCORA CALIDAD DE AGUA '!BP402</f>
        <v>0</v>
      </c>
      <c r="K1067" s="125">
        <f>'BITÁCORA CALIDAD DE AGUA '!BE1708</f>
        <v>0</v>
      </c>
      <c r="L1067" s="125">
        <f>'BITÁCORA CALIDAD DE AGUA '!BV402</f>
        <v>0</v>
      </c>
      <c r="M1067" s="125">
        <f>'BITÁCORA CALIDAD DE AGUA '!BY402</f>
        <v>0</v>
      </c>
      <c r="N1067" s="125">
        <f>'BITÁCORA CALIDAD DE AGUA '!CB402</f>
        <v>0</v>
      </c>
      <c r="O1067" s="125">
        <f>'BITÁCORA CALIDAD DE AGUA '!CE402</f>
        <v>0</v>
      </c>
      <c r="P1067" s="116">
        <f>'BITÁCORA CALIDAD DE AGUA '!CH402</f>
        <v>0</v>
      </c>
      <c r="Q1067" s="116">
        <f>'BITÁCORA CALIDAD DE AGUA '!CK402</f>
        <v>0</v>
      </c>
      <c r="R1067" s="116">
        <f>'BITÁCORA CALIDAD DE AGUA '!CN402</f>
        <v>0</v>
      </c>
      <c r="S1067" s="116">
        <f>'BITÁCORA CALIDAD DE AGUA '!CQ402</f>
        <v>0</v>
      </c>
      <c r="T1067" s="143"/>
      <c r="U1067" s="143"/>
      <c r="V1067" s="143"/>
      <c r="W1067" s="116">
        <f>INDEX('Tabla datos 1'!E1067:V1067,MATCH(DASHBOARD!$B$96,'Tabla datos 1'!$E$1:$V$1,0))</f>
        <v>0</v>
      </c>
      <c r="X1067" s="116">
        <f>INDEX('Tabla datos 1'!E1067:V1067,MATCH(DASHBOARD!$B$275,'Tabla datos 1'!$E$1:$V$1,0))</f>
        <v>0</v>
      </c>
      <c r="Y1067" s="42"/>
      <c r="Z1067" s="42"/>
      <c r="AA1067" s="42"/>
      <c r="AB1067" s="42"/>
      <c r="AC1067" s="42"/>
      <c r="AD1067" s="42"/>
      <c r="AE1067" s="42"/>
      <c r="AF1067" s="42"/>
      <c r="AG1067" s="42"/>
      <c r="AH1067" s="42"/>
      <c r="AI1067" s="42"/>
    </row>
    <row r="1068" spans="1:35" s="119" customFormat="1" x14ac:dyDescent="0.25">
      <c r="A1068" s="82">
        <v>1067</v>
      </c>
      <c r="B1068" s="121">
        <f t="shared" si="16"/>
        <v>46129</v>
      </c>
      <c r="C1068" s="115" t="s">
        <v>147</v>
      </c>
      <c r="D1068" s="122">
        <v>3</v>
      </c>
      <c r="E1068" s="125">
        <f>'BITÁCORA CALIDAD DE AGUA '!BA403</f>
        <v>0</v>
      </c>
      <c r="F1068" s="125">
        <f>'BITÁCORA CALIDAD DE AGUA '!BD403</f>
        <v>0</v>
      </c>
      <c r="G1068" s="125">
        <f>'BITÁCORA CALIDAD DE AGUA '!BG403</f>
        <v>0</v>
      </c>
      <c r="H1068" s="125">
        <f>'BITÁCORA CALIDAD DE AGUA '!BJ403</f>
        <v>0</v>
      </c>
      <c r="I1068" s="125">
        <f>'BITÁCORA CALIDAD DE AGUA '!BM403</f>
        <v>0</v>
      </c>
      <c r="J1068" s="125">
        <f>'BITÁCORA CALIDAD DE AGUA '!BP403</f>
        <v>0</v>
      </c>
      <c r="K1068" s="125">
        <f>'BITÁCORA CALIDAD DE AGUA '!BE1709</f>
        <v>0</v>
      </c>
      <c r="L1068" s="125">
        <f>'BITÁCORA CALIDAD DE AGUA '!BV403</f>
        <v>0</v>
      </c>
      <c r="M1068" s="125">
        <f>'BITÁCORA CALIDAD DE AGUA '!BY403</f>
        <v>0</v>
      </c>
      <c r="N1068" s="125">
        <f>'BITÁCORA CALIDAD DE AGUA '!CB403</f>
        <v>0</v>
      </c>
      <c r="O1068" s="125">
        <f>'BITÁCORA CALIDAD DE AGUA '!CE403</f>
        <v>0</v>
      </c>
      <c r="P1068" s="116">
        <f>'BITÁCORA CALIDAD DE AGUA '!CH403</f>
        <v>0</v>
      </c>
      <c r="Q1068" s="116">
        <f>'BITÁCORA CALIDAD DE AGUA '!CK403</f>
        <v>0</v>
      </c>
      <c r="R1068" s="116">
        <f>'BITÁCORA CALIDAD DE AGUA '!CN403</f>
        <v>0</v>
      </c>
      <c r="S1068" s="116">
        <f>'BITÁCORA CALIDAD DE AGUA '!CQ403</f>
        <v>0</v>
      </c>
      <c r="T1068" s="143"/>
      <c r="U1068" s="143"/>
      <c r="V1068" s="143"/>
      <c r="W1068" s="116">
        <f>INDEX('Tabla datos 1'!E1068:V1068,MATCH(DASHBOARD!$B$96,'Tabla datos 1'!$E$1:$V$1,0))</f>
        <v>0</v>
      </c>
      <c r="X1068" s="116">
        <f>INDEX('Tabla datos 1'!E1068:V1068,MATCH(DASHBOARD!$B$275,'Tabla datos 1'!$E$1:$V$1,0))</f>
        <v>0</v>
      </c>
      <c r="Y1068" s="42"/>
      <c r="Z1068" s="42"/>
      <c r="AA1068" s="42"/>
      <c r="AB1068" s="42"/>
      <c r="AC1068" s="42"/>
      <c r="AD1068" s="42"/>
      <c r="AE1068" s="42"/>
      <c r="AF1068" s="42"/>
      <c r="AG1068" s="42"/>
      <c r="AH1068" s="42"/>
      <c r="AI1068" s="42"/>
    </row>
    <row r="1069" spans="1:35" s="119" customFormat="1" x14ac:dyDescent="0.25">
      <c r="A1069" s="82">
        <v>1068</v>
      </c>
      <c r="B1069" s="121">
        <f t="shared" si="16"/>
        <v>46129</v>
      </c>
      <c r="C1069" s="115" t="s">
        <v>148</v>
      </c>
      <c r="D1069" s="122">
        <v>3</v>
      </c>
      <c r="E1069" s="125">
        <f>'BITÁCORA CALIDAD DE AGUA '!BA404</f>
        <v>0</v>
      </c>
      <c r="F1069" s="125">
        <f>'BITÁCORA CALIDAD DE AGUA '!BD404</f>
        <v>0</v>
      </c>
      <c r="G1069" s="125">
        <f>'BITÁCORA CALIDAD DE AGUA '!BG404</f>
        <v>0</v>
      </c>
      <c r="H1069" s="125">
        <f>'BITÁCORA CALIDAD DE AGUA '!BJ404</f>
        <v>0</v>
      </c>
      <c r="I1069" s="125">
        <f>'BITÁCORA CALIDAD DE AGUA '!BM404</f>
        <v>0</v>
      </c>
      <c r="J1069" s="125">
        <f>'BITÁCORA CALIDAD DE AGUA '!BP404</f>
        <v>0</v>
      </c>
      <c r="K1069" s="125">
        <f>'BITÁCORA CALIDAD DE AGUA '!BE1710</f>
        <v>0</v>
      </c>
      <c r="L1069" s="125">
        <f>'BITÁCORA CALIDAD DE AGUA '!BV404</f>
        <v>0</v>
      </c>
      <c r="M1069" s="125">
        <f>'BITÁCORA CALIDAD DE AGUA '!BY404</f>
        <v>0</v>
      </c>
      <c r="N1069" s="125">
        <f>'BITÁCORA CALIDAD DE AGUA '!CB404</f>
        <v>0</v>
      </c>
      <c r="O1069" s="125">
        <f>'BITÁCORA CALIDAD DE AGUA '!CE404</f>
        <v>0</v>
      </c>
      <c r="P1069" s="116">
        <f>'BITÁCORA CALIDAD DE AGUA '!CH404</f>
        <v>0</v>
      </c>
      <c r="Q1069" s="116">
        <f>'BITÁCORA CALIDAD DE AGUA '!CK404</f>
        <v>0</v>
      </c>
      <c r="R1069" s="116">
        <f>'BITÁCORA CALIDAD DE AGUA '!CN404</f>
        <v>0</v>
      </c>
      <c r="S1069" s="116">
        <f>'BITÁCORA CALIDAD DE AGUA '!CQ404</f>
        <v>0</v>
      </c>
      <c r="T1069" s="143"/>
      <c r="U1069" s="143"/>
      <c r="V1069" s="143"/>
      <c r="W1069" s="116">
        <f>INDEX('Tabla datos 1'!E1069:V1069,MATCH(DASHBOARD!$B$96,'Tabla datos 1'!$E$1:$V$1,0))</f>
        <v>0</v>
      </c>
      <c r="X1069" s="116">
        <f>INDEX('Tabla datos 1'!E1069:V1069,MATCH(DASHBOARD!$B$275,'Tabla datos 1'!$E$1:$V$1,0))</f>
        <v>0</v>
      </c>
      <c r="Y1069" s="42"/>
      <c r="Z1069" s="42"/>
      <c r="AA1069" s="42"/>
      <c r="AB1069" s="42"/>
      <c r="AC1069" s="42"/>
      <c r="AD1069" s="42"/>
      <c r="AE1069" s="42"/>
      <c r="AF1069" s="42"/>
      <c r="AG1069" s="42"/>
      <c r="AH1069" s="42"/>
      <c r="AI1069" s="42"/>
    </row>
    <row r="1070" spans="1:35" s="119" customFormat="1" x14ac:dyDescent="0.25">
      <c r="A1070" s="82">
        <v>1069</v>
      </c>
      <c r="B1070" s="121">
        <f t="shared" si="16"/>
        <v>46129</v>
      </c>
      <c r="C1070" s="115" t="s">
        <v>149</v>
      </c>
      <c r="D1070" s="122">
        <v>3</v>
      </c>
      <c r="E1070" s="125">
        <f>'BITÁCORA CALIDAD DE AGUA '!BA405</f>
        <v>3410</v>
      </c>
      <c r="F1070" s="125">
        <f>'BITÁCORA CALIDAD DE AGUA '!BD405</f>
        <v>4370</v>
      </c>
      <c r="G1070" s="125">
        <f>'BITÁCORA CALIDAD DE AGUA '!BG405</f>
        <v>4390</v>
      </c>
      <c r="H1070" s="125">
        <f>'BITÁCORA CALIDAD DE AGUA '!BJ405</f>
        <v>0</v>
      </c>
      <c r="I1070" s="125">
        <f>'BITÁCORA CALIDAD DE AGUA '!BM405</f>
        <v>0</v>
      </c>
      <c r="J1070" s="125">
        <f>'BITÁCORA CALIDAD DE AGUA '!BP405</f>
        <v>0</v>
      </c>
      <c r="K1070" s="125">
        <f>'BITÁCORA CALIDAD DE AGUA '!BE1711</f>
        <v>0</v>
      </c>
      <c r="L1070" s="125">
        <f>'BITÁCORA CALIDAD DE AGUA '!BV405</f>
        <v>5590</v>
      </c>
      <c r="M1070" s="125">
        <f>'BITÁCORA CALIDAD DE AGUA '!BY405</f>
        <v>5540</v>
      </c>
      <c r="N1070" s="125">
        <f>'BITÁCORA CALIDAD DE AGUA '!CB405</f>
        <v>16430</v>
      </c>
      <c r="O1070" s="125">
        <f>'BITÁCORA CALIDAD DE AGUA '!CE405</f>
        <v>0</v>
      </c>
      <c r="P1070" s="116">
        <f>'BITÁCORA CALIDAD DE AGUA '!CH405</f>
        <v>0</v>
      </c>
      <c r="Q1070" s="116">
        <f>'BITÁCORA CALIDAD DE AGUA '!CK405</f>
        <v>0</v>
      </c>
      <c r="R1070" s="116">
        <f>'BITÁCORA CALIDAD DE AGUA '!CN405</f>
        <v>0</v>
      </c>
      <c r="S1070" s="116">
        <f>'BITÁCORA CALIDAD DE AGUA '!CQ405</f>
        <v>0</v>
      </c>
      <c r="T1070" s="143"/>
      <c r="U1070" s="143"/>
      <c r="V1070" s="143"/>
      <c r="W1070" s="116">
        <f>INDEX('Tabla datos 1'!E1070:V1070,MATCH(DASHBOARD!$B$96,'Tabla datos 1'!$E$1:$V$1,0))</f>
        <v>4390</v>
      </c>
      <c r="X1070" s="116">
        <f>INDEX('Tabla datos 1'!E1070:V1070,MATCH(DASHBOARD!$B$275,'Tabla datos 1'!$E$1:$V$1,0))</f>
        <v>4390</v>
      </c>
      <c r="Y1070" s="42"/>
      <c r="Z1070" s="42"/>
      <c r="AA1070" s="42"/>
      <c r="AB1070" s="42"/>
      <c r="AC1070" s="42"/>
      <c r="AD1070" s="42"/>
      <c r="AE1070" s="42"/>
      <c r="AF1070" s="42"/>
      <c r="AG1070" s="42"/>
      <c r="AH1070" s="42"/>
      <c r="AI1070" s="42"/>
    </row>
    <row r="1071" spans="1:35" s="119" customFormat="1" x14ac:dyDescent="0.25">
      <c r="A1071" s="82">
        <v>1070</v>
      </c>
      <c r="B1071" s="121">
        <f t="shared" si="16"/>
        <v>46129</v>
      </c>
      <c r="C1071" s="115" t="s">
        <v>150</v>
      </c>
      <c r="D1071" s="122">
        <v>3</v>
      </c>
      <c r="E1071" s="125">
        <f>'BITÁCORA CALIDAD DE AGUA '!BA406</f>
        <v>3999</v>
      </c>
      <c r="F1071" s="125">
        <f>'BITÁCORA CALIDAD DE AGUA '!BD406</f>
        <v>6504</v>
      </c>
      <c r="G1071" s="125">
        <f>'BITÁCORA CALIDAD DE AGUA '!BG406</f>
        <v>1110</v>
      </c>
      <c r="H1071" s="125">
        <f>'BITÁCORA CALIDAD DE AGUA '!BJ406</f>
        <v>0</v>
      </c>
      <c r="I1071" s="125">
        <f>'BITÁCORA CALIDAD DE AGUA '!BM406</f>
        <v>0</v>
      </c>
      <c r="J1071" s="125">
        <f>'BITÁCORA CALIDAD DE AGUA '!BP406</f>
        <v>0</v>
      </c>
      <c r="K1071" s="125">
        <f>'BITÁCORA CALIDAD DE AGUA '!BE1712</f>
        <v>0</v>
      </c>
      <c r="L1071" s="125">
        <f>'BITÁCORA CALIDAD DE AGUA '!BV406</f>
        <v>630</v>
      </c>
      <c r="M1071" s="125">
        <f>'BITÁCORA CALIDAD DE AGUA '!BY406</f>
        <v>886</v>
      </c>
      <c r="N1071" s="125">
        <f>'BITÁCORA CALIDAD DE AGUA '!CB406</f>
        <v>2965</v>
      </c>
      <c r="O1071" s="125">
        <f>'BITÁCORA CALIDAD DE AGUA '!CE406</f>
        <v>0</v>
      </c>
      <c r="P1071" s="116">
        <f>'BITÁCORA CALIDAD DE AGUA '!CH406</f>
        <v>0</v>
      </c>
      <c r="Q1071" s="116">
        <f>'BITÁCORA CALIDAD DE AGUA '!CK406</f>
        <v>0</v>
      </c>
      <c r="R1071" s="116">
        <f>'BITÁCORA CALIDAD DE AGUA '!CN406</f>
        <v>0</v>
      </c>
      <c r="S1071" s="116">
        <f>'BITÁCORA CALIDAD DE AGUA '!CQ406</f>
        <v>0</v>
      </c>
      <c r="T1071" s="143"/>
      <c r="U1071" s="143"/>
      <c r="V1071" s="143"/>
      <c r="W1071" s="116">
        <f>INDEX('Tabla datos 1'!E1071:V1071,MATCH(DASHBOARD!$B$96,'Tabla datos 1'!$E$1:$V$1,0))</f>
        <v>1110</v>
      </c>
      <c r="X1071" s="116">
        <f>INDEX('Tabla datos 1'!E1071:V1071,MATCH(DASHBOARD!$B$275,'Tabla datos 1'!$E$1:$V$1,0))</f>
        <v>1110</v>
      </c>
      <c r="Y1071" s="42"/>
      <c r="Z1071" s="42"/>
      <c r="AA1071" s="42"/>
      <c r="AB1071" s="42"/>
      <c r="AC1071" s="42"/>
      <c r="AD1071" s="42"/>
      <c r="AE1071" s="42"/>
      <c r="AF1071" s="42"/>
      <c r="AG1071" s="42"/>
      <c r="AH1071" s="42"/>
      <c r="AI1071" s="42"/>
    </row>
    <row r="1072" spans="1:35" s="128" customFormat="1" ht="15.75" thickBot="1" x14ac:dyDescent="0.3">
      <c r="A1072" s="82">
        <v>1071</v>
      </c>
      <c r="B1072" s="121">
        <f t="shared" si="16"/>
        <v>46129</v>
      </c>
      <c r="C1072" s="126" t="s">
        <v>151</v>
      </c>
      <c r="D1072" s="127">
        <v>3</v>
      </c>
      <c r="E1072" s="129">
        <f>'BITÁCORA CALIDAD DE AGUA '!BA407</f>
        <v>0</v>
      </c>
      <c r="F1072" s="129">
        <f>'BITÁCORA CALIDAD DE AGUA '!BD407</f>
        <v>0</v>
      </c>
      <c r="G1072" s="129">
        <f>'BITÁCORA CALIDAD DE AGUA '!BG407</f>
        <v>0</v>
      </c>
      <c r="H1072" s="129">
        <f>'BITÁCORA CALIDAD DE AGUA '!BJ407</f>
        <v>0</v>
      </c>
      <c r="I1072" s="129">
        <f>'BITÁCORA CALIDAD DE AGUA '!BM407</f>
        <v>0</v>
      </c>
      <c r="J1072" s="129">
        <f>'BITÁCORA CALIDAD DE AGUA '!BP407</f>
        <v>0</v>
      </c>
      <c r="K1072" s="129">
        <f>'BITÁCORA CALIDAD DE AGUA '!BE1713</f>
        <v>0</v>
      </c>
      <c r="L1072" s="129">
        <f>'BITÁCORA CALIDAD DE AGUA '!BV407</f>
        <v>0</v>
      </c>
      <c r="M1072" s="129">
        <f>'BITÁCORA CALIDAD DE AGUA '!BY407</f>
        <v>0</v>
      </c>
      <c r="N1072" s="129">
        <f>'BITÁCORA CALIDAD DE AGUA '!CB407</f>
        <v>0</v>
      </c>
      <c r="O1072" s="129">
        <f>'BITÁCORA CALIDAD DE AGUA '!CE407</f>
        <v>0</v>
      </c>
      <c r="P1072" s="117">
        <f>'BITÁCORA CALIDAD DE AGUA '!CH407</f>
        <v>0</v>
      </c>
      <c r="Q1072" s="117">
        <f>'BITÁCORA CALIDAD DE AGUA '!CK407</f>
        <v>0</v>
      </c>
      <c r="R1072" s="117">
        <f>'BITÁCORA CALIDAD DE AGUA '!CN407</f>
        <v>0</v>
      </c>
      <c r="S1072" s="117">
        <f>'BITÁCORA CALIDAD DE AGUA '!CQ407</f>
        <v>0</v>
      </c>
      <c r="T1072" s="144"/>
      <c r="U1072" s="144"/>
      <c r="V1072" s="144"/>
      <c r="W1072" s="117">
        <f>INDEX('Tabla datos 1'!E1072:V1072,MATCH(DASHBOARD!$B$96,'Tabla datos 1'!$E$1:$V$1,0))</f>
        <v>0</v>
      </c>
      <c r="X1072" s="117">
        <f>INDEX('Tabla datos 1'!E1072:V1072,MATCH(DASHBOARD!$B$275,'Tabla datos 1'!$E$1:$V$1,0))</f>
        <v>0</v>
      </c>
      <c r="Y1072" s="42"/>
      <c r="Z1072" s="42"/>
      <c r="AA1072" s="42"/>
      <c r="AB1072" s="42"/>
      <c r="AC1072" s="42"/>
      <c r="AD1072" s="42"/>
      <c r="AE1072" s="42"/>
      <c r="AF1072" s="42"/>
      <c r="AG1072" s="42"/>
      <c r="AH1072" s="42"/>
      <c r="AI1072" s="42"/>
    </row>
    <row r="1073" spans="1:164" s="82" customFormat="1" ht="12.2" customHeight="1" x14ac:dyDescent="0.25">
      <c r="A1073" s="82">
        <v>1072</v>
      </c>
      <c r="B1073" s="78">
        <f>+B1072+1</f>
        <v>46130</v>
      </c>
      <c r="C1073" s="79" t="s">
        <v>132</v>
      </c>
      <c r="D1073" s="80">
        <v>1</v>
      </c>
      <c r="E1073" s="81">
        <f>'BITÁCORA CALIDAD DE AGUA '!AY411</f>
        <v>38.799999999999997</v>
      </c>
      <c r="F1073" s="81">
        <f>'BITÁCORA CALIDAD DE AGUA '!BB411</f>
        <v>35</v>
      </c>
      <c r="G1073" s="81">
        <f>'BITÁCORA CALIDAD DE AGUA '!BE411</f>
        <v>34.1</v>
      </c>
      <c r="H1073" s="81">
        <f>'BITÁCORA CALIDAD DE AGUA '!BH411</f>
        <v>0</v>
      </c>
      <c r="I1073" s="81">
        <f>'BITÁCORA CALIDAD DE AGUA '!BK411</f>
        <v>0</v>
      </c>
      <c r="J1073" s="81">
        <f>'BITÁCORA CALIDAD DE AGUA '!BN411</f>
        <v>0</v>
      </c>
      <c r="K1073" s="81">
        <f>'BITÁCORA CALIDAD DE AGUA '!BQ411</f>
        <v>0</v>
      </c>
      <c r="L1073" s="81">
        <f>'BITÁCORA CALIDAD DE AGUA '!BT411</f>
        <v>34</v>
      </c>
      <c r="M1073" s="81">
        <f>'BITÁCORA CALIDAD DE AGUA '!BW411</f>
        <v>33.6</v>
      </c>
      <c r="N1073" s="81">
        <f>'BITÁCORA CALIDAD DE AGUA '!BZ411</f>
        <v>33.700000000000003</v>
      </c>
      <c r="O1073" s="81">
        <f>'BITÁCORA CALIDAD DE AGUA '!CC411</f>
        <v>0</v>
      </c>
      <c r="P1073" s="79">
        <f>'BITÁCORA CALIDAD DE AGUA '!CF411</f>
        <v>0</v>
      </c>
      <c r="Q1073" s="79">
        <f>'BITÁCORA CALIDAD DE AGUA '!CI411</f>
        <v>0</v>
      </c>
      <c r="R1073" s="79">
        <f>'BITÁCORA CALIDAD DE AGUA '!CL411</f>
        <v>0</v>
      </c>
      <c r="S1073" s="79">
        <f>'BITÁCORA CALIDAD DE AGUA '!CO411</f>
        <v>0</v>
      </c>
      <c r="T1073" s="130"/>
      <c r="U1073" s="130"/>
      <c r="V1073" s="130"/>
      <c r="W1073" s="79">
        <f>INDEX('Tabla datos 1'!E1073:V1073,MATCH(DASHBOARD!$B$96,'Tabla datos 1'!$E$1:$V$1,0))</f>
        <v>34.1</v>
      </c>
      <c r="X1073" s="79">
        <f>INDEX('Tabla datos 1'!E1073:V1073,MATCH(DASHBOARD!$B$275,'Tabla datos 1'!$E$1:$V$1,0))</f>
        <v>34.1</v>
      </c>
      <c r="Y1073" s="42"/>
      <c r="Z1073" s="42"/>
      <c r="AA1073" s="42"/>
      <c r="AB1073" s="42"/>
      <c r="AC1073" s="42"/>
      <c r="AD1073" s="42"/>
      <c r="AE1073" s="42"/>
      <c r="AF1073" s="42"/>
      <c r="AG1073" s="42"/>
      <c r="AH1073" s="42"/>
      <c r="AI1073" s="42"/>
      <c r="AJ1073" s="42"/>
      <c r="AK1073" s="42"/>
      <c r="AL1073" s="42"/>
      <c r="AM1073" s="42"/>
      <c r="AN1073" s="42"/>
      <c r="AO1073" s="42"/>
      <c r="AP1073" s="42"/>
      <c r="AQ1073" s="42"/>
      <c r="AR1073" s="42"/>
      <c r="AS1073" s="42"/>
      <c r="AT1073" s="42"/>
      <c r="AU1073" s="42"/>
      <c r="AV1073" s="42"/>
      <c r="AW1073" s="42"/>
      <c r="AX1073" s="42"/>
      <c r="AY1073" s="42"/>
      <c r="AZ1073" s="42"/>
      <c r="BA1073" s="42"/>
      <c r="BB1073" s="42"/>
      <c r="BC1073" s="42"/>
      <c r="BD1073" s="42"/>
      <c r="BE1073" s="42"/>
      <c r="BF1073" s="42"/>
      <c r="BG1073" s="42"/>
      <c r="BH1073" s="42"/>
      <c r="BI1073" s="42"/>
      <c r="BJ1073" s="42"/>
      <c r="BK1073" s="42"/>
      <c r="BL1073" s="42"/>
      <c r="BM1073" s="42"/>
      <c r="BN1073" s="42"/>
      <c r="BO1073" s="42"/>
      <c r="BP1073" s="42"/>
      <c r="BQ1073" s="42"/>
      <c r="BR1073" s="42"/>
      <c r="BS1073" s="42"/>
      <c r="BT1073" s="42"/>
      <c r="BU1073" s="42"/>
      <c r="BV1073" s="42"/>
      <c r="BW1073" s="42"/>
      <c r="BX1073" s="42"/>
      <c r="BY1073" s="42"/>
      <c r="BZ1073" s="42"/>
      <c r="CA1073" s="42"/>
      <c r="CB1073" s="42"/>
      <c r="CC1073" s="42"/>
      <c r="CD1073" s="42"/>
      <c r="CE1073" s="42"/>
      <c r="CF1073" s="42"/>
      <c r="CG1073" s="42"/>
      <c r="CH1073" s="42"/>
      <c r="CI1073" s="42"/>
      <c r="CJ1073" s="42"/>
      <c r="CK1073" s="42"/>
      <c r="CL1073" s="42"/>
      <c r="CM1073" s="42"/>
      <c r="CN1073" s="42"/>
      <c r="CO1073" s="42"/>
      <c r="CP1073" s="42"/>
      <c r="CQ1073" s="42"/>
      <c r="CR1073" s="42"/>
      <c r="CS1073" s="42"/>
      <c r="CT1073" s="42"/>
      <c r="CU1073" s="42"/>
      <c r="CV1073" s="42"/>
      <c r="CW1073" s="42"/>
      <c r="CX1073" s="42"/>
      <c r="CY1073" s="42"/>
      <c r="CZ1073" s="42"/>
      <c r="DA1073" s="42"/>
      <c r="DB1073" s="42"/>
      <c r="DC1073" s="42"/>
      <c r="DD1073" s="42"/>
      <c r="DE1073" s="42"/>
      <c r="DF1073" s="42"/>
      <c r="DG1073" s="42"/>
      <c r="DH1073" s="42"/>
      <c r="DI1073" s="42"/>
      <c r="DJ1073" s="42"/>
      <c r="DK1073" s="42"/>
      <c r="DL1073" s="42"/>
      <c r="DM1073" s="42"/>
      <c r="DN1073" s="42"/>
      <c r="DO1073" s="42"/>
      <c r="DP1073" s="42"/>
      <c r="DQ1073" s="42"/>
      <c r="DR1073" s="42"/>
      <c r="DS1073" s="42"/>
      <c r="DT1073" s="42"/>
      <c r="DU1073" s="42"/>
      <c r="DV1073" s="42"/>
      <c r="DW1073" s="42"/>
      <c r="DX1073" s="42"/>
      <c r="DY1073" s="42"/>
      <c r="DZ1073" s="42"/>
      <c r="EA1073" s="42"/>
      <c r="EB1073" s="42"/>
      <c r="EC1073" s="42"/>
      <c r="ED1073" s="42"/>
      <c r="EE1073" s="42"/>
      <c r="EF1073" s="42"/>
      <c r="EG1073" s="42"/>
      <c r="EH1073" s="42"/>
      <c r="EI1073" s="42"/>
      <c r="EJ1073" s="42"/>
      <c r="EK1073" s="42"/>
      <c r="EL1073" s="42"/>
      <c r="EM1073" s="42"/>
      <c r="EN1073" s="42"/>
      <c r="EO1073" s="42"/>
      <c r="EP1073" s="42"/>
      <c r="EQ1073" s="42"/>
      <c r="ER1073" s="42"/>
      <c r="ES1073" s="42"/>
      <c r="ET1073" s="42"/>
      <c r="EU1073" s="42"/>
      <c r="EV1073" s="42"/>
      <c r="EW1073" s="42"/>
      <c r="EX1073" s="42"/>
      <c r="EY1073" s="42"/>
      <c r="EZ1073" s="42"/>
      <c r="FA1073" s="42"/>
      <c r="FB1073" s="42"/>
      <c r="FC1073" s="42"/>
      <c r="FD1073" s="42"/>
      <c r="FE1073" s="42"/>
      <c r="FF1073" s="42"/>
      <c r="FG1073" s="42"/>
      <c r="FH1073" s="42"/>
    </row>
    <row r="1074" spans="1:164" s="82" customFormat="1" ht="12.2" customHeight="1" x14ac:dyDescent="0.25">
      <c r="A1074" s="82">
        <v>1073</v>
      </c>
      <c r="B1074" s="83">
        <f>+B1073</f>
        <v>46130</v>
      </c>
      <c r="C1074" s="84" t="s">
        <v>9</v>
      </c>
      <c r="D1074" s="85">
        <v>1</v>
      </c>
      <c r="E1074" s="86">
        <f>'BITÁCORA CALIDAD DE AGUA '!AY412</f>
        <v>10.14</v>
      </c>
      <c r="F1074" s="86">
        <f>'BITÁCORA CALIDAD DE AGUA '!BB412</f>
        <v>7.62</v>
      </c>
      <c r="G1074" s="86">
        <f>'BITÁCORA CALIDAD DE AGUA '!BE412</f>
        <v>6.93</v>
      </c>
      <c r="H1074" s="86">
        <f>'BITÁCORA CALIDAD DE AGUA '!BH412</f>
        <v>0</v>
      </c>
      <c r="I1074" s="86">
        <f>'BITÁCORA CALIDAD DE AGUA '!BK412</f>
        <v>0</v>
      </c>
      <c r="J1074" s="86">
        <f>'BITÁCORA CALIDAD DE AGUA '!BN412</f>
        <v>0</v>
      </c>
      <c r="K1074" s="86">
        <f>'BITÁCORA CALIDAD DE AGUA '!BQ412</f>
        <v>0</v>
      </c>
      <c r="L1074" s="86">
        <f>'BITÁCORA CALIDAD DE AGUA '!BT412</f>
        <v>7.43</v>
      </c>
      <c r="M1074" s="86">
        <f>'BITÁCORA CALIDAD DE AGUA '!BW412</f>
        <v>7.81</v>
      </c>
      <c r="N1074" s="86">
        <f>'BITÁCORA CALIDAD DE AGUA '!BZ412</f>
        <v>7.69</v>
      </c>
      <c r="O1074" s="86">
        <f>'BITÁCORA CALIDAD DE AGUA '!CC412</f>
        <v>0</v>
      </c>
      <c r="P1074" s="87">
        <f>'BITÁCORA CALIDAD DE AGUA '!CF412</f>
        <v>0</v>
      </c>
      <c r="Q1074" s="87">
        <f>'BITÁCORA CALIDAD DE AGUA '!CI412</f>
        <v>0</v>
      </c>
      <c r="R1074" s="87">
        <f>'BITÁCORA CALIDAD DE AGUA '!CL412</f>
        <v>0</v>
      </c>
      <c r="S1074" s="87">
        <f>'BITÁCORA CALIDAD DE AGUA '!CO412</f>
        <v>0</v>
      </c>
      <c r="T1074" s="131"/>
      <c r="U1074" s="131"/>
      <c r="V1074" s="131"/>
      <c r="W1074" s="87">
        <f>INDEX('Tabla datos 1'!E1074:V1074,MATCH(DASHBOARD!$B$96,'Tabla datos 1'!$E$1:$V$1,0))</f>
        <v>6.93</v>
      </c>
      <c r="X1074" s="87">
        <f>INDEX('Tabla datos 1'!E1074:V1074,MATCH(DASHBOARD!$B$275,'Tabla datos 1'!$E$1:$V$1,0))</f>
        <v>6.93</v>
      </c>
      <c r="Y1074" s="42"/>
      <c r="Z1074" s="42"/>
      <c r="AA1074" s="42"/>
      <c r="AB1074" s="42"/>
      <c r="AC1074" s="42"/>
      <c r="AD1074" s="42"/>
      <c r="AE1074" s="42"/>
      <c r="AF1074" s="42"/>
      <c r="AG1074" s="42"/>
      <c r="AH1074" s="42"/>
      <c r="AI1074" s="42"/>
      <c r="AJ1074" s="42"/>
      <c r="AK1074" s="42"/>
      <c r="AL1074" s="42"/>
      <c r="AM1074" s="42"/>
      <c r="AN1074" s="42"/>
      <c r="AO1074" s="42"/>
      <c r="AP1074" s="42"/>
      <c r="AQ1074" s="42"/>
      <c r="AR1074" s="42"/>
      <c r="AS1074" s="42"/>
      <c r="AT1074" s="42"/>
      <c r="AU1074" s="42"/>
      <c r="AV1074" s="42"/>
      <c r="AW1074" s="42"/>
      <c r="AX1074" s="42"/>
      <c r="AY1074" s="42"/>
      <c r="AZ1074" s="42"/>
      <c r="BA1074" s="42"/>
      <c r="BB1074" s="42"/>
      <c r="BC1074" s="42"/>
      <c r="BD1074" s="42"/>
      <c r="BE1074" s="42"/>
      <c r="BF1074" s="42"/>
      <c r="BG1074" s="42"/>
      <c r="BH1074" s="42"/>
      <c r="BI1074" s="42"/>
      <c r="BJ1074" s="42"/>
      <c r="BK1074" s="42"/>
      <c r="BL1074" s="42"/>
      <c r="BM1074" s="42"/>
      <c r="BN1074" s="42"/>
      <c r="BO1074" s="42"/>
      <c r="BP1074" s="42"/>
      <c r="BQ1074" s="42"/>
      <c r="BR1074" s="42"/>
      <c r="BS1074" s="42"/>
      <c r="BT1074" s="42"/>
      <c r="BU1074" s="42"/>
      <c r="BV1074" s="42"/>
      <c r="BW1074" s="42"/>
      <c r="BX1074" s="42"/>
      <c r="BY1074" s="42"/>
      <c r="BZ1074" s="42"/>
      <c r="CA1074" s="42"/>
      <c r="CB1074" s="42"/>
      <c r="CC1074" s="42"/>
      <c r="CD1074" s="42"/>
      <c r="CE1074" s="42"/>
      <c r="CF1074" s="42"/>
      <c r="CG1074" s="42"/>
      <c r="CH1074" s="42"/>
      <c r="CI1074" s="42"/>
      <c r="CJ1074" s="42"/>
      <c r="CK1074" s="42"/>
      <c r="CL1074" s="42"/>
      <c r="CM1074" s="42"/>
      <c r="CN1074" s="42"/>
      <c r="CO1074" s="42"/>
      <c r="CP1074" s="42"/>
      <c r="CQ1074" s="42"/>
      <c r="CR1074" s="42"/>
      <c r="CS1074" s="42"/>
      <c r="CT1074" s="42"/>
      <c r="CU1074" s="42"/>
      <c r="CV1074" s="42"/>
      <c r="CW1074" s="42"/>
      <c r="CX1074" s="42"/>
      <c r="CY1074" s="42"/>
      <c r="CZ1074" s="42"/>
      <c r="DA1074" s="42"/>
      <c r="DB1074" s="42"/>
      <c r="DC1074" s="42"/>
      <c r="DD1074" s="42"/>
      <c r="DE1074" s="42"/>
      <c r="DF1074" s="42"/>
      <c r="DG1074" s="42"/>
      <c r="DH1074" s="42"/>
      <c r="DI1074" s="42"/>
      <c r="DJ1074" s="42"/>
      <c r="DK1074" s="42"/>
      <c r="DL1074" s="42"/>
      <c r="DM1074" s="42"/>
      <c r="DN1074" s="42"/>
      <c r="DO1074" s="42"/>
      <c r="DP1074" s="42"/>
      <c r="DQ1074" s="42"/>
      <c r="DR1074" s="42"/>
      <c r="DS1074" s="42"/>
      <c r="DT1074" s="42"/>
      <c r="DU1074" s="42"/>
      <c r="DV1074" s="42"/>
      <c r="DW1074" s="42"/>
      <c r="DX1074" s="42"/>
      <c r="DY1074" s="42"/>
      <c r="DZ1074" s="42"/>
      <c r="EA1074" s="42"/>
      <c r="EB1074" s="42"/>
      <c r="EC1074" s="42"/>
      <c r="ED1074" s="42"/>
      <c r="EE1074" s="42"/>
      <c r="EF1074" s="42"/>
      <c r="EG1074" s="42"/>
      <c r="EH1074" s="42"/>
      <c r="EI1074" s="42"/>
      <c r="EJ1074" s="42"/>
      <c r="EK1074" s="42"/>
      <c r="EL1074" s="42"/>
      <c r="EM1074" s="42"/>
      <c r="EN1074" s="42"/>
      <c r="EO1074" s="42"/>
      <c r="EP1074" s="42"/>
      <c r="EQ1074" s="42"/>
      <c r="ER1074" s="42"/>
      <c r="ES1074" s="42"/>
      <c r="ET1074" s="42"/>
      <c r="EU1074" s="42"/>
      <c r="EV1074" s="42"/>
      <c r="EW1074" s="42"/>
      <c r="EX1074" s="42"/>
      <c r="EY1074" s="42"/>
      <c r="EZ1074" s="42"/>
      <c r="FA1074" s="42"/>
      <c r="FB1074" s="42"/>
      <c r="FC1074" s="42"/>
      <c r="FD1074" s="42"/>
      <c r="FE1074" s="42"/>
      <c r="FF1074" s="42"/>
      <c r="FG1074" s="42"/>
      <c r="FH1074" s="42"/>
    </row>
    <row r="1075" spans="1:164" s="82" customFormat="1" ht="12.2" customHeight="1" x14ac:dyDescent="0.25">
      <c r="A1075" s="82">
        <v>1074</v>
      </c>
      <c r="B1075" s="83">
        <f t="shared" ref="B1075:B1135" si="17">+B1074</f>
        <v>46130</v>
      </c>
      <c r="C1075" s="88" t="s">
        <v>133</v>
      </c>
      <c r="D1075" s="85">
        <v>1</v>
      </c>
      <c r="E1075" s="89">
        <f>'BITÁCORA CALIDAD DE AGUA '!AY413</f>
        <v>0</v>
      </c>
      <c r="F1075" s="89">
        <f>'BITÁCORA CALIDAD DE AGUA '!BB413</f>
        <v>0</v>
      </c>
      <c r="G1075" s="89">
        <f>'BITÁCORA CALIDAD DE AGUA '!BE413</f>
        <v>0</v>
      </c>
      <c r="H1075" s="89">
        <f>'BITÁCORA CALIDAD DE AGUA '!BH413</f>
        <v>0</v>
      </c>
      <c r="I1075" s="89">
        <f>'BITÁCORA CALIDAD DE AGUA '!BK413</f>
        <v>0</v>
      </c>
      <c r="J1075" s="89">
        <f>'BITÁCORA CALIDAD DE AGUA '!BN413</f>
        <v>0</v>
      </c>
      <c r="K1075" s="89">
        <f>'BITÁCORA CALIDAD DE AGUA '!BQ413</f>
        <v>0</v>
      </c>
      <c r="L1075" s="89">
        <f>'BITÁCORA CALIDAD DE AGUA '!BT413</f>
        <v>0</v>
      </c>
      <c r="M1075" s="89">
        <f>'BITÁCORA CALIDAD DE AGUA '!BW413</f>
        <v>0</v>
      </c>
      <c r="N1075" s="89">
        <f>'BITÁCORA CALIDAD DE AGUA '!BZ413</f>
        <v>0</v>
      </c>
      <c r="O1075" s="89">
        <f>'BITÁCORA CALIDAD DE AGUA '!CC413</f>
        <v>0</v>
      </c>
      <c r="P1075" s="88">
        <f>'BITÁCORA CALIDAD DE AGUA '!CF413</f>
        <v>0</v>
      </c>
      <c r="Q1075" s="88">
        <f>'BITÁCORA CALIDAD DE AGUA '!CI413</f>
        <v>0</v>
      </c>
      <c r="R1075" s="88">
        <f>'BITÁCORA CALIDAD DE AGUA '!CL413</f>
        <v>0</v>
      </c>
      <c r="S1075" s="88">
        <f>'BITÁCORA CALIDAD DE AGUA '!CO413</f>
        <v>0</v>
      </c>
      <c r="T1075" s="132"/>
      <c r="U1075" s="132"/>
      <c r="V1075" s="132"/>
      <c r="W1075" s="88">
        <f>INDEX('Tabla datos 1'!E1075:V1075,MATCH(DASHBOARD!$B$96,'Tabla datos 1'!$E$1:$V$1,0))</f>
        <v>0</v>
      </c>
      <c r="X1075" s="88">
        <f>INDEX('Tabla datos 1'!E1075:V1075,MATCH(DASHBOARD!$B$275,'Tabla datos 1'!$E$1:$V$1,0))</f>
        <v>0</v>
      </c>
      <c r="Y1075" s="42"/>
      <c r="Z1075" s="42"/>
      <c r="AA1075" s="42"/>
      <c r="AB1075" s="42"/>
      <c r="AC1075" s="42"/>
      <c r="AD1075" s="42"/>
      <c r="AE1075" s="42"/>
      <c r="AF1075" s="42"/>
      <c r="AG1075" s="42"/>
      <c r="AH1075" s="42"/>
      <c r="AI1075" s="42"/>
      <c r="AJ1075" s="42"/>
      <c r="AK1075" s="42"/>
      <c r="AL1075" s="42"/>
      <c r="AM1075" s="42"/>
      <c r="AN1075" s="42"/>
      <c r="AO1075" s="42"/>
      <c r="AP1075" s="42"/>
      <c r="AQ1075" s="42"/>
      <c r="AR1075" s="42"/>
      <c r="AS1075" s="42"/>
      <c r="AT1075" s="42"/>
      <c r="AU1075" s="42"/>
      <c r="AV1075" s="42"/>
      <c r="AW1075" s="42"/>
      <c r="AX1075" s="42"/>
      <c r="AY1075" s="42"/>
      <c r="AZ1075" s="42"/>
      <c r="BA1075" s="42"/>
      <c r="BB1075" s="42"/>
      <c r="BC1075" s="42"/>
      <c r="BD1075" s="42"/>
      <c r="BE1075" s="42"/>
      <c r="BF1075" s="42"/>
      <c r="BG1075" s="42"/>
      <c r="BH1075" s="42"/>
      <c r="BI1075" s="42"/>
      <c r="BJ1075" s="42"/>
      <c r="BK1075" s="42"/>
      <c r="BL1075" s="42"/>
      <c r="BM1075" s="42"/>
      <c r="BN1075" s="42"/>
      <c r="BO1075" s="42"/>
      <c r="BP1075" s="42"/>
      <c r="BQ1075" s="42"/>
      <c r="BR1075" s="42"/>
      <c r="BS1075" s="42"/>
      <c r="BT1075" s="42"/>
      <c r="BU1075" s="42"/>
      <c r="BV1075" s="42"/>
      <c r="BW1075" s="42"/>
      <c r="BX1075" s="42"/>
      <c r="BY1075" s="42"/>
      <c r="BZ1075" s="42"/>
      <c r="CA1075" s="42"/>
      <c r="CB1075" s="42"/>
      <c r="CC1075" s="42"/>
      <c r="CD1075" s="42"/>
      <c r="CE1075" s="42"/>
      <c r="CF1075" s="42"/>
      <c r="CG1075" s="42"/>
      <c r="CH1075" s="42"/>
      <c r="CI1075" s="42"/>
      <c r="CJ1075" s="42"/>
      <c r="CK1075" s="42"/>
      <c r="CL1075" s="42"/>
      <c r="CM1075" s="42"/>
      <c r="CN1075" s="42"/>
      <c r="CO1075" s="42"/>
      <c r="CP1075" s="42"/>
      <c r="CQ1075" s="42"/>
      <c r="CR1075" s="42"/>
      <c r="CS1075" s="42"/>
      <c r="CT1075" s="42"/>
      <c r="CU1075" s="42"/>
      <c r="CV1075" s="42"/>
      <c r="CW1075" s="42"/>
      <c r="CX1075" s="42"/>
      <c r="CY1075" s="42"/>
      <c r="CZ1075" s="42"/>
      <c r="DA1075" s="42"/>
      <c r="DB1075" s="42"/>
      <c r="DC1075" s="42"/>
      <c r="DD1075" s="42"/>
      <c r="DE1075" s="42"/>
      <c r="DF1075" s="42"/>
      <c r="DG1075" s="42"/>
      <c r="DH1075" s="42"/>
      <c r="DI1075" s="42"/>
      <c r="DJ1075" s="42"/>
      <c r="DK1075" s="42"/>
      <c r="DL1075" s="42"/>
      <c r="DM1075" s="42"/>
      <c r="DN1075" s="42"/>
      <c r="DO1075" s="42"/>
      <c r="DP1075" s="42"/>
      <c r="DQ1075" s="42"/>
      <c r="DR1075" s="42"/>
      <c r="DS1075" s="42"/>
      <c r="DT1075" s="42"/>
      <c r="DU1075" s="42"/>
      <c r="DV1075" s="42"/>
      <c r="DW1075" s="42"/>
      <c r="DX1075" s="42"/>
      <c r="DY1075" s="42"/>
      <c r="DZ1075" s="42"/>
      <c r="EA1075" s="42"/>
      <c r="EB1075" s="42"/>
      <c r="EC1075" s="42"/>
      <c r="ED1075" s="42"/>
      <c r="EE1075" s="42"/>
      <c r="EF1075" s="42"/>
      <c r="EG1075" s="42"/>
      <c r="EH1075" s="42"/>
      <c r="EI1075" s="42"/>
      <c r="EJ1075" s="42"/>
      <c r="EK1075" s="42"/>
      <c r="EL1075" s="42"/>
      <c r="EM1075" s="42"/>
      <c r="EN1075" s="42"/>
      <c r="EO1075" s="42"/>
      <c r="EP1075" s="42"/>
      <c r="EQ1075" s="42"/>
      <c r="ER1075" s="42"/>
      <c r="ES1075" s="42"/>
      <c r="ET1075" s="42"/>
      <c r="EU1075" s="42"/>
      <c r="EV1075" s="42"/>
      <c r="EW1075" s="42"/>
      <c r="EX1075" s="42"/>
      <c r="EY1075" s="42"/>
      <c r="EZ1075" s="42"/>
      <c r="FA1075" s="42"/>
      <c r="FB1075" s="42"/>
      <c r="FC1075" s="42"/>
      <c r="FD1075" s="42"/>
      <c r="FE1075" s="42"/>
      <c r="FF1075" s="42"/>
      <c r="FG1075" s="42"/>
      <c r="FH1075" s="42"/>
    </row>
    <row r="1076" spans="1:164" s="82" customFormat="1" ht="12.2" customHeight="1" x14ac:dyDescent="0.25">
      <c r="A1076" s="82">
        <v>1075</v>
      </c>
      <c r="B1076" s="83">
        <f t="shared" si="17"/>
        <v>46130</v>
      </c>
      <c r="C1076" s="88" t="s">
        <v>134</v>
      </c>
      <c r="D1076" s="85">
        <v>1</v>
      </c>
      <c r="E1076" s="90">
        <f>'BITÁCORA CALIDAD DE AGUA '!AY414</f>
        <v>4800</v>
      </c>
      <c r="F1076" s="90">
        <f>'BITÁCORA CALIDAD DE AGUA '!BB414</f>
        <v>2160</v>
      </c>
      <c r="G1076" s="90">
        <f>'BITÁCORA CALIDAD DE AGUA '!BE414</f>
        <v>2200</v>
      </c>
      <c r="H1076" s="90">
        <f>'BITÁCORA CALIDAD DE AGUA '!BH414</f>
        <v>0</v>
      </c>
      <c r="I1076" s="90">
        <f>'BITÁCORA CALIDAD DE AGUA '!BK414</f>
        <v>0</v>
      </c>
      <c r="J1076" s="90">
        <f>'BITÁCORA CALIDAD DE AGUA '!BN414</f>
        <v>0</v>
      </c>
      <c r="K1076" s="90">
        <f>'BITÁCORA CALIDAD DE AGUA '!BQ414</f>
        <v>0</v>
      </c>
      <c r="L1076" s="90">
        <f>'BITÁCORA CALIDAD DE AGUA '!BT414</f>
        <v>2310</v>
      </c>
      <c r="M1076" s="90">
        <f>'BITÁCORA CALIDAD DE AGUA '!BW414</f>
        <v>2350</v>
      </c>
      <c r="N1076" s="90">
        <f>'BITÁCORA CALIDAD DE AGUA '!BZ414</f>
        <v>4900</v>
      </c>
      <c r="O1076" s="90">
        <f>'BITÁCORA CALIDAD DE AGUA '!CC414</f>
        <v>0</v>
      </c>
      <c r="P1076" s="84">
        <f>'BITÁCORA CALIDAD DE AGUA '!CF414</f>
        <v>0</v>
      </c>
      <c r="Q1076" s="84">
        <f>'BITÁCORA CALIDAD DE AGUA '!CI414</f>
        <v>0</v>
      </c>
      <c r="R1076" s="84">
        <f>'BITÁCORA CALIDAD DE AGUA '!CL414</f>
        <v>0</v>
      </c>
      <c r="S1076" s="84">
        <f>'BITÁCORA CALIDAD DE AGUA '!CO414</f>
        <v>0</v>
      </c>
      <c r="T1076" s="133"/>
      <c r="U1076" s="133"/>
      <c r="V1076" s="133"/>
      <c r="W1076" s="84">
        <f>INDEX('Tabla datos 1'!E1076:V1076,MATCH(DASHBOARD!$B$96,'Tabla datos 1'!$E$1:$V$1,0))</f>
        <v>2200</v>
      </c>
      <c r="X1076" s="84">
        <f>INDEX('Tabla datos 1'!E1076:V1076,MATCH(DASHBOARD!$B$275,'Tabla datos 1'!$E$1:$V$1,0))</f>
        <v>2200</v>
      </c>
      <c r="Y1076" s="42"/>
      <c r="Z1076" s="42"/>
      <c r="AA1076" s="42"/>
      <c r="AB1076" s="42"/>
      <c r="AC1076" s="42"/>
      <c r="AD1076" s="42"/>
      <c r="AE1076" s="42"/>
      <c r="AF1076" s="42"/>
      <c r="AG1076" s="42"/>
      <c r="AH1076" s="42"/>
      <c r="AI1076" s="42"/>
      <c r="AJ1076" s="42"/>
      <c r="AK1076" s="42"/>
      <c r="AL1076" s="42"/>
      <c r="AM1076" s="42"/>
      <c r="AN1076" s="42"/>
      <c r="AO1076" s="42"/>
      <c r="AP1076" s="42"/>
      <c r="AQ1076" s="42"/>
      <c r="AR1076" s="42"/>
      <c r="AS1076" s="42"/>
      <c r="AT1076" s="42"/>
      <c r="AU1076" s="42"/>
      <c r="AV1076" s="42"/>
      <c r="AW1076" s="42"/>
      <c r="AX1076" s="42"/>
      <c r="AY1076" s="42"/>
      <c r="AZ1076" s="42"/>
      <c r="BA1076" s="42"/>
      <c r="BB1076" s="42"/>
      <c r="BC1076" s="42"/>
      <c r="BD1076" s="42"/>
      <c r="BE1076" s="42"/>
      <c r="BF1076" s="42"/>
      <c r="BG1076" s="42"/>
      <c r="BH1076" s="42"/>
      <c r="BI1076" s="42"/>
      <c r="BJ1076" s="42"/>
      <c r="BK1076" s="42"/>
      <c r="BL1076" s="42"/>
      <c r="BM1076" s="42"/>
      <c r="BN1076" s="42"/>
      <c r="BO1076" s="42"/>
      <c r="BP1076" s="42"/>
      <c r="BQ1076" s="42"/>
      <c r="BR1076" s="42"/>
      <c r="BS1076" s="42"/>
      <c r="BT1076" s="42"/>
      <c r="BU1076" s="42"/>
      <c r="BV1076" s="42"/>
      <c r="BW1076" s="42"/>
      <c r="BX1076" s="42"/>
      <c r="BY1076" s="42"/>
      <c r="BZ1076" s="42"/>
      <c r="CA1076" s="42"/>
      <c r="CB1076" s="42"/>
      <c r="CC1076" s="42"/>
      <c r="CD1076" s="42"/>
      <c r="CE1076" s="42"/>
      <c r="CF1076" s="42"/>
      <c r="CG1076" s="42"/>
      <c r="CH1076" s="42"/>
      <c r="CI1076" s="42"/>
      <c r="CJ1076" s="42"/>
      <c r="CK1076" s="42"/>
      <c r="CL1076" s="42"/>
      <c r="CM1076" s="42"/>
      <c r="CN1076" s="42"/>
      <c r="CO1076" s="42"/>
      <c r="CP1076" s="42"/>
      <c r="CQ1076" s="42"/>
      <c r="CR1076" s="42"/>
      <c r="CS1076" s="42"/>
      <c r="CT1076" s="42"/>
      <c r="CU1076" s="42"/>
      <c r="CV1076" s="42"/>
      <c r="CW1076" s="42"/>
      <c r="CX1076" s="42"/>
      <c r="CY1076" s="42"/>
      <c r="CZ1076" s="42"/>
      <c r="DA1076" s="42"/>
      <c r="DB1076" s="42"/>
      <c r="DC1076" s="42"/>
      <c r="DD1076" s="42"/>
      <c r="DE1076" s="42"/>
      <c r="DF1076" s="42"/>
      <c r="DG1076" s="42"/>
      <c r="DH1076" s="42"/>
      <c r="DI1076" s="42"/>
      <c r="DJ1076" s="42"/>
      <c r="DK1076" s="42"/>
      <c r="DL1076" s="42"/>
      <c r="DM1076" s="42"/>
      <c r="DN1076" s="42"/>
      <c r="DO1076" s="42"/>
      <c r="DP1076" s="42"/>
      <c r="DQ1076" s="42"/>
      <c r="DR1076" s="42"/>
      <c r="DS1076" s="42"/>
      <c r="DT1076" s="42"/>
      <c r="DU1076" s="42"/>
      <c r="DV1076" s="42"/>
      <c r="DW1076" s="42"/>
      <c r="DX1076" s="42"/>
      <c r="DY1076" s="42"/>
      <c r="DZ1076" s="42"/>
      <c r="EA1076" s="42"/>
      <c r="EB1076" s="42"/>
      <c r="EC1076" s="42"/>
      <c r="ED1076" s="42"/>
      <c r="EE1076" s="42"/>
      <c r="EF1076" s="42"/>
      <c r="EG1076" s="42"/>
      <c r="EH1076" s="42"/>
      <c r="EI1076" s="42"/>
      <c r="EJ1076" s="42"/>
      <c r="EK1076" s="42"/>
      <c r="EL1076" s="42"/>
      <c r="EM1076" s="42"/>
      <c r="EN1076" s="42"/>
      <c r="EO1076" s="42"/>
      <c r="EP1076" s="42"/>
      <c r="EQ1076" s="42"/>
      <c r="ER1076" s="42"/>
      <c r="ES1076" s="42"/>
      <c r="ET1076" s="42"/>
      <c r="EU1076" s="42"/>
      <c r="EV1076" s="42"/>
      <c r="EW1076" s="42"/>
      <c r="EX1076" s="42"/>
      <c r="EY1076" s="42"/>
      <c r="EZ1076" s="42"/>
      <c r="FA1076" s="42"/>
      <c r="FB1076" s="42"/>
      <c r="FC1076" s="42"/>
      <c r="FD1076" s="42"/>
      <c r="FE1076" s="42"/>
      <c r="FF1076" s="42"/>
      <c r="FG1076" s="42"/>
      <c r="FH1076" s="42"/>
    </row>
    <row r="1077" spans="1:164" s="82" customFormat="1" ht="12.2" customHeight="1" x14ac:dyDescent="0.25">
      <c r="A1077" s="82">
        <v>1076</v>
      </c>
      <c r="B1077" s="83">
        <f t="shared" si="17"/>
        <v>46130</v>
      </c>
      <c r="C1077" s="88" t="s">
        <v>135</v>
      </c>
      <c r="D1077" s="85">
        <v>1</v>
      </c>
      <c r="E1077" s="90">
        <f>'BITÁCORA CALIDAD DE AGUA '!AY415</f>
        <v>207</v>
      </c>
      <c r="F1077" s="90">
        <f>'BITÁCORA CALIDAD DE AGUA '!BB415</f>
        <v>984</v>
      </c>
      <c r="G1077" s="90">
        <f>'BITÁCORA CALIDAD DE AGUA '!BE415</f>
        <v>44</v>
      </c>
      <c r="H1077" s="90">
        <f>'BITÁCORA CALIDAD DE AGUA '!BH415</f>
        <v>0</v>
      </c>
      <c r="I1077" s="90">
        <f>'BITÁCORA CALIDAD DE AGUA '!BK415</f>
        <v>0</v>
      </c>
      <c r="J1077" s="90">
        <f>'BITÁCORA CALIDAD DE AGUA '!BN415</f>
        <v>0</v>
      </c>
      <c r="K1077" s="90">
        <f>'BITÁCORA CALIDAD DE AGUA '!BQ415</f>
        <v>0</v>
      </c>
      <c r="L1077" s="90">
        <f>'BITÁCORA CALIDAD DE AGUA '!BT415</f>
        <v>0</v>
      </c>
      <c r="M1077" s="90">
        <f>'BITÁCORA CALIDAD DE AGUA '!BW415</f>
        <v>2</v>
      </c>
      <c r="N1077" s="90">
        <f>'BITÁCORA CALIDAD DE AGUA '!BZ415</f>
        <v>31</v>
      </c>
      <c r="O1077" s="90">
        <f>'BITÁCORA CALIDAD DE AGUA '!CC415</f>
        <v>0</v>
      </c>
      <c r="P1077" s="84">
        <f>'BITÁCORA CALIDAD DE AGUA '!CF415</f>
        <v>0</v>
      </c>
      <c r="Q1077" s="84">
        <f>'BITÁCORA CALIDAD DE AGUA '!CI415</f>
        <v>0</v>
      </c>
      <c r="R1077" s="84">
        <f>'BITÁCORA CALIDAD DE AGUA '!CL415</f>
        <v>0</v>
      </c>
      <c r="S1077" s="84">
        <f>'BITÁCORA CALIDAD DE AGUA '!CO415</f>
        <v>0</v>
      </c>
      <c r="T1077" s="133"/>
      <c r="U1077" s="133"/>
      <c r="V1077" s="133"/>
      <c r="W1077" s="84">
        <f>INDEX('Tabla datos 1'!E1077:V1077,MATCH(DASHBOARD!$B$96,'Tabla datos 1'!$E$1:$V$1,0))</f>
        <v>44</v>
      </c>
      <c r="X1077" s="84">
        <f>INDEX('Tabla datos 1'!E1077:V1077,MATCH(DASHBOARD!$B$275,'Tabla datos 1'!$E$1:$V$1,0))</f>
        <v>44</v>
      </c>
      <c r="Y1077" s="42"/>
      <c r="Z1077" s="42"/>
      <c r="AA1077" s="42"/>
      <c r="AB1077" s="42"/>
      <c r="AC1077" s="42"/>
      <c r="AD1077" s="42"/>
      <c r="AE1077" s="42"/>
      <c r="AF1077" s="42"/>
      <c r="AG1077" s="42"/>
      <c r="AH1077" s="42"/>
      <c r="AI1077" s="42"/>
      <c r="AJ1077" s="42"/>
      <c r="AK1077" s="42"/>
      <c r="AL1077" s="42"/>
      <c r="AM1077" s="42"/>
      <c r="AN1077" s="42"/>
      <c r="AO1077" s="42"/>
      <c r="AP1077" s="42"/>
      <c r="AQ1077" s="42"/>
      <c r="AR1077" s="42"/>
      <c r="AS1077" s="42"/>
      <c r="AT1077" s="42"/>
      <c r="AU1077" s="42"/>
      <c r="AV1077" s="42"/>
      <c r="AW1077" s="42"/>
      <c r="AX1077" s="42"/>
      <c r="AY1077" s="42"/>
      <c r="AZ1077" s="42"/>
      <c r="BA1077" s="42"/>
      <c r="BB1077" s="42"/>
      <c r="BC1077" s="42"/>
      <c r="BD1077" s="42"/>
      <c r="BE1077" s="42"/>
      <c r="BF1077" s="42"/>
      <c r="BG1077" s="42"/>
      <c r="BH1077" s="42"/>
      <c r="BI1077" s="42"/>
      <c r="BJ1077" s="42"/>
      <c r="BK1077" s="42"/>
      <c r="BL1077" s="42"/>
      <c r="BM1077" s="42"/>
      <c r="BN1077" s="42"/>
      <c r="BO1077" s="42"/>
      <c r="BP1077" s="42"/>
      <c r="BQ1077" s="42"/>
      <c r="BR1077" s="42"/>
      <c r="BS1077" s="42"/>
      <c r="BT1077" s="42"/>
      <c r="BU1077" s="42"/>
      <c r="BV1077" s="42"/>
      <c r="BW1077" s="42"/>
      <c r="BX1077" s="42"/>
      <c r="BY1077" s="42"/>
      <c r="BZ1077" s="42"/>
      <c r="CA1077" s="42"/>
      <c r="CB1077" s="42"/>
      <c r="CC1077" s="42"/>
      <c r="CD1077" s="42"/>
      <c r="CE1077" s="42"/>
      <c r="CF1077" s="42"/>
      <c r="CG1077" s="42"/>
      <c r="CH1077" s="42"/>
      <c r="CI1077" s="42"/>
      <c r="CJ1077" s="42"/>
      <c r="CK1077" s="42"/>
      <c r="CL1077" s="42"/>
      <c r="CM1077" s="42"/>
      <c r="CN1077" s="42"/>
      <c r="CO1077" s="42"/>
      <c r="CP1077" s="42"/>
      <c r="CQ1077" s="42"/>
      <c r="CR1077" s="42"/>
      <c r="CS1077" s="42"/>
      <c r="CT1077" s="42"/>
      <c r="CU1077" s="42"/>
      <c r="CV1077" s="42"/>
      <c r="CW1077" s="42"/>
      <c r="CX1077" s="42"/>
      <c r="CY1077" s="42"/>
      <c r="CZ1077" s="42"/>
      <c r="DA1077" s="42"/>
      <c r="DB1077" s="42"/>
      <c r="DC1077" s="42"/>
      <c r="DD1077" s="42"/>
      <c r="DE1077" s="42"/>
      <c r="DF1077" s="42"/>
      <c r="DG1077" s="42"/>
      <c r="DH1077" s="42"/>
      <c r="DI1077" s="42"/>
      <c r="DJ1077" s="42"/>
      <c r="DK1077" s="42"/>
      <c r="DL1077" s="42"/>
      <c r="DM1077" s="42"/>
      <c r="DN1077" s="42"/>
      <c r="DO1077" s="42"/>
      <c r="DP1077" s="42"/>
      <c r="DQ1077" s="42"/>
      <c r="DR1077" s="42"/>
      <c r="DS1077" s="42"/>
      <c r="DT1077" s="42"/>
      <c r="DU1077" s="42"/>
      <c r="DV1077" s="42"/>
      <c r="DW1077" s="42"/>
      <c r="DX1077" s="42"/>
      <c r="DY1077" s="42"/>
      <c r="DZ1077" s="42"/>
      <c r="EA1077" s="42"/>
      <c r="EB1077" s="42"/>
      <c r="EC1077" s="42"/>
      <c r="ED1077" s="42"/>
      <c r="EE1077" s="42"/>
      <c r="EF1077" s="42"/>
      <c r="EG1077" s="42"/>
      <c r="EH1077" s="42"/>
      <c r="EI1077" s="42"/>
      <c r="EJ1077" s="42"/>
      <c r="EK1077" s="42"/>
      <c r="EL1077" s="42"/>
      <c r="EM1077" s="42"/>
      <c r="EN1077" s="42"/>
      <c r="EO1077" s="42"/>
      <c r="EP1077" s="42"/>
      <c r="EQ1077" s="42"/>
      <c r="ER1077" s="42"/>
      <c r="ES1077" s="42"/>
      <c r="ET1077" s="42"/>
      <c r="EU1077" s="42"/>
      <c r="EV1077" s="42"/>
      <c r="EW1077" s="42"/>
      <c r="EX1077" s="42"/>
      <c r="EY1077" s="42"/>
      <c r="EZ1077" s="42"/>
      <c r="FA1077" s="42"/>
      <c r="FB1077" s="42"/>
      <c r="FC1077" s="42"/>
      <c r="FD1077" s="42"/>
      <c r="FE1077" s="42"/>
      <c r="FF1077" s="42"/>
      <c r="FG1077" s="42"/>
      <c r="FH1077" s="42"/>
    </row>
    <row r="1078" spans="1:164" s="82" customFormat="1" ht="12.2" customHeight="1" x14ac:dyDescent="0.25">
      <c r="A1078" s="82">
        <v>1077</v>
      </c>
      <c r="B1078" s="83">
        <f t="shared" si="17"/>
        <v>46130</v>
      </c>
      <c r="C1078" s="88" t="s">
        <v>136</v>
      </c>
      <c r="D1078" s="85">
        <v>1</v>
      </c>
      <c r="E1078" s="90">
        <f>'BITÁCORA CALIDAD DE AGUA '!AY416</f>
        <v>0</v>
      </c>
      <c r="F1078" s="90">
        <f>'BITÁCORA CALIDAD DE AGUA '!BB416</f>
        <v>0</v>
      </c>
      <c r="G1078" s="90">
        <f>'BITÁCORA CALIDAD DE AGUA '!BE416</f>
        <v>0</v>
      </c>
      <c r="H1078" s="90">
        <f>'BITÁCORA CALIDAD DE AGUA '!BH416</f>
        <v>0</v>
      </c>
      <c r="I1078" s="90">
        <f>'BITÁCORA CALIDAD DE AGUA '!BK416</f>
        <v>0</v>
      </c>
      <c r="J1078" s="90">
        <f>'BITÁCORA CALIDAD DE AGUA '!BN416</f>
        <v>0</v>
      </c>
      <c r="K1078" s="90">
        <f>'BITÁCORA CALIDAD DE AGUA '!BQ416</f>
        <v>0</v>
      </c>
      <c r="L1078" s="90">
        <f>'BITÁCORA CALIDAD DE AGUA '!BT416</f>
        <v>0</v>
      </c>
      <c r="M1078" s="90">
        <f>'BITÁCORA CALIDAD DE AGUA '!BW416</f>
        <v>0</v>
      </c>
      <c r="N1078" s="90">
        <f>'BITÁCORA CALIDAD DE AGUA '!BZ416</f>
        <v>0</v>
      </c>
      <c r="O1078" s="90">
        <f>'BITÁCORA CALIDAD DE AGUA '!CC416</f>
        <v>0</v>
      </c>
      <c r="P1078" s="84">
        <f>'BITÁCORA CALIDAD DE AGUA '!CF416</f>
        <v>0</v>
      </c>
      <c r="Q1078" s="84">
        <f>'BITÁCORA CALIDAD DE AGUA '!CI416</f>
        <v>0</v>
      </c>
      <c r="R1078" s="84">
        <f>'BITÁCORA CALIDAD DE AGUA '!CL416</f>
        <v>0</v>
      </c>
      <c r="S1078" s="84">
        <f>'BITÁCORA CALIDAD DE AGUA '!CO416</f>
        <v>0</v>
      </c>
      <c r="T1078" s="133"/>
      <c r="U1078" s="133"/>
      <c r="V1078" s="133"/>
      <c r="W1078" s="84">
        <f>INDEX('Tabla datos 1'!E1078:V1078,MATCH(DASHBOARD!$B$96,'Tabla datos 1'!$E$1:$V$1,0))</f>
        <v>0</v>
      </c>
      <c r="X1078" s="84">
        <f>INDEX('Tabla datos 1'!E1078:V1078,MATCH(DASHBOARD!$B$275,'Tabla datos 1'!$E$1:$V$1,0))</f>
        <v>0</v>
      </c>
      <c r="Y1078" s="42"/>
      <c r="Z1078" s="42"/>
      <c r="AA1078" s="42"/>
      <c r="AB1078" s="42"/>
      <c r="AC1078" s="42"/>
      <c r="AD1078" s="42"/>
      <c r="AE1078" s="42"/>
      <c r="AF1078" s="42"/>
      <c r="AG1078" s="42"/>
      <c r="AH1078" s="42"/>
      <c r="AI1078" s="42"/>
      <c r="AJ1078" s="42"/>
      <c r="AK1078" s="42"/>
      <c r="AL1078" s="42"/>
      <c r="AM1078" s="42"/>
      <c r="AN1078" s="42"/>
      <c r="AO1078" s="42"/>
      <c r="AP1078" s="42"/>
      <c r="AQ1078" s="42"/>
      <c r="AR1078" s="42"/>
      <c r="AS1078" s="42"/>
      <c r="AT1078" s="42"/>
      <c r="AU1078" s="42"/>
      <c r="AV1078" s="42"/>
      <c r="AW1078" s="42"/>
      <c r="AX1078" s="42"/>
      <c r="AY1078" s="42"/>
      <c r="AZ1078" s="42"/>
      <c r="BA1078" s="42"/>
      <c r="BB1078" s="42"/>
      <c r="BC1078" s="42"/>
      <c r="BD1078" s="42"/>
      <c r="BE1078" s="42"/>
      <c r="BF1078" s="42"/>
      <c r="BG1078" s="42"/>
      <c r="BH1078" s="42"/>
      <c r="BI1078" s="42"/>
      <c r="BJ1078" s="42"/>
      <c r="BK1078" s="42"/>
      <c r="BL1078" s="42"/>
      <c r="BM1078" s="42"/>
      <c r="BN1078" s="42"/>
      <c r="BO1078" s="42"/>
      <c r="BP1078" s="42"/>
      <c r="BQ1078" s="42"/>
      <c r="BR1078" s="42"/>
      <c r="BS1078" s="42"/>
      <c r="BT1078" s="42"/>
      <c r="BU1078" s="42"/>
      <c r="BV1078" s="42"/>
      <c r="BW1078" s="42"/>
      <c r="BX1078" s="42"/>
      <c r="BY1078" s="42"/>
      <c r="BZ1078" s="42"/>
      <c r="CA1078" s="42"/>
      <c r="CB1078" s="42"/>
      <c r="CC1078" s="42"/>
      <c r="CD1078" s="42"/>
      <c r="CE1078" s="42"/>
      <c r="CF1078" s="42"/>
      <c r="CG1078" s="42"/>
      <c r="CH1078" s="42"/>
      <c r="CI1078" s="42"/>
      <c r="CJ1078" s="42"/>
      <c r="CK1078" s="42"/>
      <c r="CL1078" s="42"/>
      <c r="CM1078" s="42"/>
      <c r="CN1078" s="42"/>
      <c r="CO1078" s="42"/>
      <c r="CP1078" s="42"/>
      <c r="CQ1078" s="42"/>
      <c r="CR1078" s="42"/>
      <c r="CS1078" s="42"/>
      <c r="CT1078" s="42"/>
      <c r="CU1078" s="42"/>
      <c r="CV1078" s="42"/>
      <c r="CW1078" s="42"/>
      <c r="CX1078" s="42"/>
      <c r="CY1078" s="42"/>
      <c r="CZ1078" s="42"/>
      <c r="DA1078" s="42"/>
      <c r="DB1078" s="42"/>
      <c r="DC1078" s="42"/>
      <c r="DD1078" s="42"/>
      <c r="DE1078" s="42"/>
      <c r="DF1078" s="42"/>
      <c r="DG1078" s="42"/>
      <c r="DH1078" s="42"/>
      <c r="DI1078" s="42"/>
      <c r="DJ1078" s="42"/>
      <c r="DK1078" s="42"/>
      <c r="DL1078" s="42"/>
      <c r="DM1078" s="42"/>
      <c r="DN1078" s="42"/>
      <c r="DO1078" s="42"/>
      <c r="DP1078" s="42"/>
      <c r="DQ1078" s="42"/>
      <c r="DR1078" s="42"/>
      <c r="DS1078" s="42"/>
      <c r="DT1078" s="42"/>
      <c r="DU1078" s="42"/>
      <c r="DV1078" s="42"/>
      <c r="DW1078" s="42"/>
      <c r="DX1078" s="42"/>
      <c r="DY1078" s="42"/>
      <c r="DZ1078" s="42"/>
      <c r="EA1078" s="42"/>
      <c r="EB1078" s="42"/>
      <c r="EC1078" s="42"/>
      <c r="ED1078" s="42"/>
      <c r="EE1078" s="42"/>
      <c r="EF1078" s="42"/>
      <c r="EG1078" s="42"/>
      <c r="EH1078" s="42"/>
      <c r="EI1078" s="42"/>
      <c r="EJ1078" s="42"/>
      <c r="EK1078" s="42"/>
      <c r="EL1078" s="42"/>
      <c r="EM1078" s="42"/>
      <c r="EN1078" s="42"/>
      <c r="EO1078" s="42"/>
      <c r="EP1078" s="42"/>
      <c r="EQ1078" s="42"/>
      <c r="ER1078" s="42"/>
      <c r="ES1078" s="42"/>
      <c r="ET1078" s="42"/>
      <c r="EU1078" s="42"/>
      <c r="EV1078" s="42"/>
      <c r="EW1078" s="42"/>
      <c r="EX1078" s="42"/>
      <c r="EY1078" s="42"/>
      <c r="EZ1078" s="42"/>
      <c r="FA1078" s="42"/>
      <c r="FB1078" s="42"/>
      <c r="FC1078" s="42"/>
      <c r="FD1078" s="42"/>
      <c r="FE1078" s="42"/>
      <c r="FF1078" s="42"/>
      <c r="FG1078" s="42"/>
      <c r="FH1078" s="42"/>
    </row>
    <row r="1079" spans="1:164" s="82" customFormat="1" ht="12.2" customHeight="1" x14ac:dyDescent="0.25">
      <c r="A1079" s="82">
        <v>1078</v>
      </c>
      <c r="B1079" s="83">
        <f t="shared" si="17"/>
        <v>46130</v>
      </c>
      <c r="C1079" s="88" t="s">
        <v>137</v>
      </c>
      <c r="D1079" s="85">
        <v>1</v>
      </c>
      <c r="E1079" s="90">
        <f>'BITÁCORA CALIDAD DE AGUA '!AY417</f>
        <v>0</v>
      </c>
      <c r="F1079" s="90">
        <f>'BITÁCORA CALIDAD DE AGUA '!BB417</f>
        <v>0</v>
      </c>
      <c r="G1079" s="90">
        <f>'BITÁCORA CALIDAD DE AGUA '!BE417</f>
        <v>0</v>
      </c>
      <c r="H1079" s="90">
        <f>'BITÁCORA CALIDAD DE AGUA '!BH417</f>
        <v>0</v>
      </c>
      <c r="I1079" s="90">
        <f>'BITÁCORA CALIDAD DE AGUA '!BK417</f>
        <v>0</v>
      </c>
      <c r="J1079" s="90">
        <f>'BITÁCORA CALIDAD DE AGUA '!BN417</f>
        <v>0</v>
      </c>
      <c r="K1079" s="90">
        <f>'BITÁCORA CALIDAD DE AGUA '!BQ417</f>
        <v>0</v>
      </c>
      <c r="L1079" s="90">
        <f>'BITÁCORA CALIDAD DE AGUA '!BT417</f>
        <v>0</v>
      </c>
      <c r="M1079" s="90">
        <f>'BITÁCORA CALIDAD DE AGUA '!BW417</f>
        <v>0</v>
      </c>
      <c r="N1079" s="90">
        <f>'BITÁCORA CALIDAD DE AGUA '!BZ417</f>
        <v>0</v>
      </c>
      <c r="O1079" s="90">
        <f>'BITÁCORA CALIDAD DE AGUA '!CC417</f>
        <v>0</v>
      </c>
      <c r="P1079" s="84">
        <f>'BITÁCORA CALIDAD DE AGUA '!CF417</f>
        <v>0</v>
      </c>
      <c r="Q1079" s="84">
        <f>'BITÁCORA CALIDAD DE AGUA '!CI417</f>
        <v>0</v>
      </c>
      <c r="R1079" s="84">
        <f>'BITÁCORA CALIDAD DE AGUA '!CL417</f>
        <v>0</v>
      </c>
      <c r="S1079" s="84">
        <f>'BITÁCORA CALIDAD DE AGUA '!CO417</f>
        <v>0</v>
      </c>
      <c r="T1079" s="133"/>
      <c r="U1079" s="133"/>
      <c r="V1079" s="133"/>
      <c r="W1079" s="84">
        <f>INDEX('Tabla datos 1'!E1079:V1079,MATCH(DASHBOARD!$B$96,'Tabla datos 1'!$E$1:$V$1,0))</f>
        <v>0</v>
      </c>
      <c r="X1079" s="84">
        <f>INDEX('Tabla datos 1'!E1079:V1079,MATCH(DASHBOARD!$B$275,'Tabla datos 1'!$E$1:$V$1,0))</f>
        <v>0</v>
      </c>
      <c r="Y1079" s="42"/>
      <c r="Z1079" s="42"/>
      <c r="AA1079" s="42"/>
      <c r="AB1079" s="42"/>
      <c r="AC1079" s="42"/>
      <c r="AD1079" s="42"/>
      <c r="AE1079" s="42"/>
      <c r="AF1079" s="42"/>
      <c r="AG1079" s="42"/>
      <c r="AH1079" s="42"/>
      <c r="AI1079" s="42"/>
      <c r="AJ1079" s="42"/>
      <c r="AK1079" s="42"/>
      <c r="AL1079" s="42"/>
      <c r="AM1079" s="42"/>
      <c r="AN1079" s="42"/>
      <c r="AO1079" s="42"/>
      <c r="AP1079" s="42"/>
      <c r="AQ1079" s="42"/>
      <c r="AR1079" s="42"/>
      <c r="AS1079" s="42"/>
      <c r="AT1079" s="42"/>
      <c r="AU1079" s="42"/>
      <c r="AV1079" s="42"/>
      <c r="AW1079" s="42"/>
      <c r="AX1079" s="42"/>
      <c r="AY1079" s="42"/>
      <c r="AZ1079" s="42"/>
      <c r="BA1079" s="42"/>
      <c r="BB1079" s="42"/>
      <c r="BC1079" s="42"/>
      <c r="BD1079" s="42"/>
      <c r="BE1079" s="42"/>
      <c r="BF1079" s="42"/>
      <c r="BG1079" s="42"/>
      <c r="BH1079" s="42"/>
      <c r="BI1079" s="42"/>
      <c r="BJ1079" s="42"/>
      <c r="BK1079" s="42"/>
      <c r="BL1079" s="42"/>
      <c r="BM1079" s="42"/>
      <c r="BN1079" s="42"/>
      <c r="BO1079" s="42"/>
      <c r="BP1079" s="42"/>
      <c r="BQ1079" s="42"/>
      <c r="BR1079" s="42"/>
      <c r="BS1079" s="42"/>
      <c r="BT1079" s="42"/>
      <c r="BU1079" s="42"/>
      <c r="BV1079" s="42"/>
      <c r="BW1079" s="42"/>
      <c r="BX1079" s="42"/>
      <c r="BY1079" s="42"/>
      <c r="BZ1079" s="42"/>
      <c r="CA1079" s="42"/>
      <c r="CB1079" s="42"/>
      <c r="CC1079" s="42"/>
      <c r="CD1079" s="42"/>
      <c r="CE1079" s="42"/>
      <c r="CF1079" s="42"/>
      <c r="CG1079" s="42"/>
      <c r="CH1079" s="42"/>
      <c r="CI1079" s="42"/>
      <c r="CJ1079" s="42"/>
      <c r="CK1079" s="42"/>
      <c r="CL1079" s="42"/>
      <c r="CM1079" s="42"/>
      <c r="CN1079" s="42"/>
      <c r="CO1079" s="42"/>
      <c r="CP1079" s="42"/>
      <c r="CQ1079" s="42"/>
      <c r="CR1079" s="42"/>
      <c r="CS1079" s="42"/>
      <c r="CT1079" s="42"/>
      <c r="CU1079" s="42"/>
      <c r="CV1079" s="42"/>
      <c r="CW1079" s="42"/>
      <c r="CX1079" s="42"/>
      <c r="CY1079" s="42"/>
      <c r="CZ1079" s="42"/>
      <c r="DA1079" s="42"/>
      <c r="DB1079" s="42"/>
      <c r="DC1079" s="42"/>
      <c r="DD1079" s="42"/>
      <c r="DE1079" s="42"/>
      <c r="DF1079" s="42"/>
      <c r="DG1079" s="42"/>
      <c r="DH1079" s="42"/>
      <c r="DI1079" s="42"/>
      <c r="DJ1079" s="42"/>
      <c r="DK1079" s="42"/>
      <c r="DL1079" s="42"/>
      <c r="DM1079" s="42"/>
      <c r="DN1079" s="42"/>
      <c r="DO1079" s="42"/>
      <c r="DP1079" s="42"/>
      <c r="DQ1079" s="42"/>
      <c r="DR1079" s="42"/>
      <c r="DS1079" s="42"/>
      <c r="DT1079" s="42"/>
      <c r="DU1079" s="42"/>
      <c r="DV1079" s="42"/>
      <c r="DW1079" s="42"/>
      <c r="DX1079" s="42"/>
      <c r="DY1079" s="42"/>
      <c r="DZ1079" s="42"/>
      <c r="EA1079" s="42"/>
      <c r="EB1079" s="42"/>
      <c r="EC1079" s="42"/>
      <c r="ED1079" s="42"/>
      <c r="EE1079" s="42"/>
      <c r="EF1079" s="42"/>
      <c r="EG1079" s="42"/>
      <c r="EH1079" s="42"/>
      <c r="EI1079" s="42"/>
      <c r="EJ1079" s="42"/>
      <c r="EK1079" s="42"/>
      <c r="EL1079" s="42"/>
      <c r="EM1079" s="42"/>
      <c r="EN1079" s="42"/>
      <c r="EO1079" s="42"/>
      <c r="EP1079" s="42"/>
      <c r="EQ1079" s="42"/>
      <c r="ER1079" s="42"/>
      <c r="ES1079" s="42"/>
      <c r="ET1079" s="42"/>
      <c r="EU1079" s="42"/>
      <c r="EV1079" s="42"/>
      <c r="EW1079" s="42"/>
      <c r="EX1079" s="42"/>
      <c r="EY1079" s="42"/>
      <c r="EZ1079" s="42"/>
      <c r="FA1079" s="42"/>
      <c r="FB1079" s="42"/>
      <c r="FC1079" s="42"/>
      <c r="FD1079" s="42"/>
      <c r="FE1079" s="42"/>
      <c r="FF1079" s="42"/>
      <c r="FG1079" s="42"/>
      <c r="FH1079" s="42"/>
    </row>
    <row r="1080" spans="1:164" s="82" customFormat="1" ht="12.2" customHeight="1" x14ac:dyDescent="0.25">
      <c r="A1080" s="82">
        <v>1079</v>
      </c>
      <c r="B1080" s="83">
        <f t="shared" si="17"/>
        <v>46130</v>
      </c>
      <c r="C1080" s="88" t="s">
        <v>138</v>
      </c>
      <c r="D1080" s="85">
        <v>1</v>
      </c>
      <c r="E1080" s="90">
        <f>'BITÁCORA CALIDAD DE AGUA '!AY418</f>
        <v>0</v>
      </c>
      <c r="F1080" s="90">
        <f>'BITÁCORA CALIDAD DE AGUA '!BB418</f>
        <v>0</v>
      </c>
      <c r="G1080" s="90">
        <f>'BITÁCORA CALIDAD DE AGUA '!BE418</f>
        <v>0</v>
      </c>
      <c r="H1080" s="90">
        <f>'BITÁCORA CALIDAD DE AGUA '!BH418</f>
        <v>0</v>
      </c>
      <c r="I1080" s="90">
        <f>'BITÁCORA CALIDAD DE AGUA '!BK418</f>
        <v>0</v>
      </c>
      <c r="J1080" s="90">
        <f>'BITÁCORA CALIDAD DE AGUA '!BN418</f>
        <v>0</v>
      </c>
      <c r="K1080" s="90">
        <f>'BITÁCORA CALIDAD DE AGUA '!BQ418</f>
        <v>0</v>
      </c>
      <c r="L1080" s="90">
        <f>'BITÁCORA CALIDAD DE AGUA '!BT418</f>
        <v>0</v>
      </c>
      <c r="M1080" s="90">
        <f>'BITÁCORA CALIDAD DE AGUA '!BW418</f>
        <v>0</v>
      </c>
      <c r="N1080" s="90">
        <f>'BITÁCORA CALIDAD DE AGUA '!BZ418</f>
        <v>0</v>
      </c>
      <c r="O1080" s="90">
        <f>'BITÁCORA CALIDAD DE AGUA '!CC418</f>
        <v>0</v>
      </c>
      <c r="P1080" s="84">
        <f>'BITÁCORA CALIDAD DE AGUA '!CF418</f>
        <v>0</v>
      </c>
      <c r="Q1080" s="84">
        <f>'BITÁCORA CALIDAD DE AGUA '!CI418</f>
        <v>0</v>
      </c>
      <c r="R1080" s="84">
        <f>'BITÁCORA CALIDAD DE AGUA '!CL418</f>
        <v>0</v>
      </c>
      <c r="S1080" s="84">
        <f>'BITÁCORA CALIDAD DE AGUA '!CO418</f>
        <v>0</v>
      </c>
      <c r="T1080" s="133"/>
      <c r="U1080" s="133"/>
      <c r="V1080" s="133"/>
      <c r="W1080" s="84">
        <f>INDEX('Tabla datos 1'!E1080:V1080,MATCH(DASHBOARD!$B$96,'Tabla datos 1'!$E$1:$V$1,0))</f>
        <v>0</v>
      </c>
      <c r="X1080" s="84">
        <f>INDEX('Tabla datos 1'!E1080:V1080,MATCH(DASHBOARD!$B$275,'Tabla datos 1'!$E$1:$V$1,0))</f>
        <v>0</v>
      </c>
      <c r="Y1080" s="42"/>
      <c r="Z1080" s="42"/>
      <c r="AA1080" s="42"/>
      <c r="AB1080" s="42"/>
      <c r="AC1080" s="42"/>
      <c r="AD1080" s="42"/>
      <c r="AE1080" s="42"/>
      <c r="AF1080" s="42"/>
      <c r="AG1080" s="42"/>
      <c r="AH1080" s="42"/>
      <c r="AI1080" s="42"/>
      <c r="AJ1080" s="42"/>
      <c r="AK1080" s="42"/>
      <c r="AL1080" s="42"/>
      <c r="AM1080" s="42"/>
      <c r="AN1080" s="42"/>
      <c r="AO1080" s="42"/>
      <c r="AP1080" s="42"/>
      <c r="AQ1080" s="42"/>
      <c r="AR1080" s="42"/>
      <c r="AS1080" s="42"/>
      <c r="AT1080" s="42"/>
      <c r="AU1080" s="42"/>
      <c r="AV1080" s="42"/>
      <c r="AW1080" s="42"/>
      <c r="AX1080" s="42"/>
      <c r="AY1080" s="42"/>
      <c r="AZ1080" s="42"/>
      <c r="BA1080" s="42"/>
      <c r="BB1080" s="42"/>
      <c r="BC1080" s="42"/>
      <c r="BD1080" s="42"/>
      <c r="BE1080" s="42"/>
      <c r="BF1080" s="42"/>
      <c r="BG1080" s="42"/>
      <c r="BH1080" s="42"/>
      <c r="BI1080" s="42"/>
      <c r="BJ1080" s="42"/>
      <c r="BK1080" s="42"/>
      <c r="BL1080" s="42"/>
      <c r="BM1080" s="42"/>
      <c r="BN1080" s="42"/>
      <c r="BO1080" s="42"/>
      <c r="BP1080" s="42"/>
      <c r="BQ1080" s="42"/>
      <c r="BR1080" s="42"/>
      <c r="BS1080" s="42"/>
      <c r="BT1080" s="42"/>
      <c r="BU1080" s="42"/>
      <c r="BV1080" s="42"/>
      <c r="BW1080" s="42"/>
      <c r="BX1080" s="42"/>
      <c r="BY1080" s="42"/>
      <c r="BZ1080" s="42"/>
      <c r="CA1080" s="42"/>
      <c r="CB1080" s="42"/>
      <c r="CC1080" s="42"/>
      <c r="CD1080" s="42"/>
      <c r="CE1080" s="42"/>
      <c r="CF1080" s="42"/>
      <c r="CG1080" s="42"/>
      <c r="CH1080" s="42"/>
      <c r="CI1080" s="42"/>
      <c r="CJ1080" s="42"/>
      <c r="CK1080" s="42"/>
      <c r="CL1080" s="42"/>
      <c r="CM1080" s="42"/>
      <c r="CN1080" s="42"/>
      <c r="CO1080" s="42"/>
      <c r="CP1080" s="42"/>
      <c r="CQ1080" s="42"/>
      <c r="CR1080" s="42"/>
      <c r="CS1080" s="42"/>
      <c r="CT1080" s="42"/>
      <c r="CU1080" s="42"/>
      <c r="CV1080" s="42"/>
      <c r="CW1080" s="42"/>
      <c r="CX1080" s="42"/>
      <c r="CY1080" s="42"/>
      <c r="CZ1080" s="42"/>
      <c r="DA1080" s="42"/>
      <c r="DB1080" s="42"/>
      <c r="DC1080" s="42"/>
      <c r="DD1080" s="42"/>
      <c r="DE1080" s="42"/>
      <c r="DF1080" s="42"/>
      <c r="DG1080" s="42"/>
      <c r="DH1080" s="42"/>
      <c r="DI1080" s="42"/>
      <c r="DJ1080" s="42"/>
      <c r="DK1080" s="42"/>
      <c r="DL1080" s="42"/>
      <c r="DM1080" s="42"/>
      <c r="DN1080" s="42"/>
      <c r="DO1080" s="42"/>
      <c r="DP1080" s="42"/>
      <c r="DQ1080" s="42"/>
      <c r="DR1080" s="42"/>
      <c r="DS1080" s="42"/>
      <c r="DT1080" s="42"/>
      <c r="DU1080" s="42"/>
      <c r="DV1080" s="42"/>
      <c r="DW1080" s="42"/>
      <c r="DX1080" s="42"/>
      <c r="DY1080" s="42"/>
      <c r="DZ1080" s="42"/>
      <c r="EA1080" s="42"/>
      <c r="EB1080" s="42"/>
      <c r="EC1080" s="42"/>
      <c r="ED1080" s="42"/>
      <c r="EE1080" s="42"/>
      <c r="EF1080" s="42"/>
      <c r="EG1080" s="42"/>
      <c r="EH1080" s="42"/>
      <c r="EI1080" s="42"/>
      <c r="EJ1080" s="42"/>
      <c r="EK1080" s="42"/>
      <c r="EL1080" s="42"/>
      <c r="EM1080" s="42"/>
      <c r="EN1080" s="42"/>
      <c r="EO1080" s="42"/>
      <c r="EP1080" s="42"/>
      <c r="EQ1080" s="42"/>
      <c r="ER1080" s="42"/>
      <c r="ES1080" s="42"/>
      <c r="ET1080" s="42"/>
      <c r="EU1080" s="42"/>
      <c r="EV1080" s="42"/>
      <c r="EW1080" s="42"/>
      <c r="EX1080" s="42"/>
      <c r="EY1080" s="42"/>
      <c r="EZ1080" s="42"/>
      <c r="FA1080" s="42"/>
      <c r="FB1080" s="42"/>
      <c r="FC1080" s="42"/>
      <c r="FD1080" s="42"/>
      <c r="FE1080" s="42"/>
      <c r="FF1080" s="42"/>
      <c r="FG1080" s="42"/>
      <c r="FH1080" s="42"/>
    </row>
    <row r="1081" spans="1:164" s="82" customFormat="1" ht="12.2" customHeight="1" x14ac:dyDescent="0.25">
      <c r="A1081" s="82">
        <v>1080</v>
      </c>
      <c r="B1081" s="83">
        <f t="shared" si="17"/>
        <v>46130</v>
      </c>
      <c r="C1081" s="88" t="s">
        <v>139</v>
      </c>
      <c r="D1081" s="85">
        <v>1</v>
      </c>
      <c r="E1081" s="90">
        <f>'BITÁCORA CALIDAD DE AGUA '!AY419</f>
        <v>0</v>
      </c>
      <c r="F1081" s="90">
        <f>'BITÁCORA CALIDAD DE AGUA '!BB419</f>
        <v>0</v>
      </c>
      <c r="G1081" s="90">
        <f>'BITÁCORA CALIDAD DE AGUA '!BE419</f>
        <v>0</v>
      </c>
      <c r="H1081" s="90">
        <f>'BITÁCORA CALIDAD DE AGUA '!BH419</f>
        <v>0</v>
      </c>
      <c r="I1081" s="90">
        <f>'BITÁCORA CALIDAD DE AGUA '!BK419</f>
        <v>0</v>
      </c>
      <c r="J1081" s="90">
        <f>'BITÁCORA CALIDAD DE AGUA '!BN419</f>
        <v>0</v>
      </c>
      <c r="K1081" s="90">
        <f>'BITÁCORA CALIDAD DE AGUA '!BQ419</f>
        <v>0</v>
      </c>
      <c r="L1081" s="90">
        <f>'BITÁCORA CALIDAD DE AGUA '!BT419</f>
        <v>0</v>
      </c>
      <c r="M1081" s="90">
        <f>'BITÁCORA CALIDAD DE AGUA '!BW419</f>
        <v>0</v>
      </c>
      <c r="N1081" s="90">
        <f>'BITÁCORA CALIDAD DE AGUA '!BZ419</f>
        <v>0</v>
      </c>
      <c r="O1081" s="90">
        <f>'BITÁCORA CALIDAD DE AGUA '!CC419</f>
        <v>0</v>
      </c>
      <c r="P1081" s="84">
        <f>'BITÁCORA CALIDAD DE AGUA '!CF419</f>
        <v>0</v>
      </c>
      <c r="Q1081" s="84">
        <f>'BITÁCORA CALIDAD DE AGUA '!CI419</f>
        <v>0</v>
      </c>
      <c r="R1081" s="84">
        <f>'BITÁCORA CALIDAD DE AGUA '!CL419</f>
        <v>0</v>
      </c>
      <c r="S1081" s="84">
        <f>'BITÁCORA CALIDAD DE AGUA '!CO419</f>
        <v>0</v>
      </c>
      <c r="T1081" s="133"/>
      <c r="U1081" s="133"/>
      <c r="V1081" s="133"/>
      <c r="W1081" s="84">
        <f>INDEX('Tabla datos 1'!E1081:V1081,MATCH(DASHBOARD!$B$96,'Tabla datos 1'!$E$1:$V$1,0))</f>
        <v>0</v>
      </c>
      <c r="X1081" s="84">
        <f>INDEX('Tabla datos 1'!E1081:V1081,MATCH(DASHBOARD!$B$275,'Tabla datos 1'!$E$1:$V$1,0))</f>
        <v>0</v>
      </c>
      <c r="Y1081" s="42"/>
      <c r="Z1081" s="42"/>
      <c r="AA1081" s="42"/>
      <c r="AB1081" s="42"/>
      <c r="AC1081" s="42"/>
      <c r="AD1081" s="42"/>
      <c r="AE1081" s="42"/>
      <c r="AF1081" s="42"/>
      <c r="AG1081" s="42"/>
      <c r="AH1081" s="42"/>
      <c r="AI1081" s="42"/>
      <c r="AJ1081" s="42"/>
      <c r="AK1081" s="42"/>
      <c r="AL1081" s="42"/>
      <c r="AM1081" s="42"/>
      <c r="AN1081" s="42"/>
      <c r="AO1081" s="42"/>
      <c r="AP1081" s="42"/>
      <c r="AQ1081" s="42"/>
      <c r="AR1081" s="42"/>
      <c r="AS1081" s="42"/>
      <c r="AT1081" s="42"/>
      <c r="AU1081" s="42"/>
      <c r="AV1081" s="42"/>
      <c r="AW1081" s="42"/>
      <c r="AX1081" s="42"/>
      <c r="AY1081" s="42"/>
      <c r="AZ1081" s="42"/>
      <c r="BA1081" s="42"/>
      <c r="BB1081" s="42"/>
      <c r="BC1081" s="42"/>
      <c r="BD1081" s="42"/>
      <c r="BE1081" s="42"/>
      <c r="BF1081" s="42"/>
      <c r="BG1081" s="42"/>
      <c r="BH1081" s="42"/>
      <c r="BI1081" s="42"/>
      <c r="BJ1081" s="42"/>
      <c r="BK1081" s="42"/>
      <c r="BL1081" s="42"/>
      <c r="BM1081" s="42"/>
      <c r="BN1081" s="42"/>
      <c r="BO1081" s="42"/>
      <c r="BP1081" s="42"/>
      <c r="BQ1081" s="42"/>
      <c r="BR1081" s="42"/>
      <c r="BS1081" s="42"/>
      <c r="BT1081" s="42"/>
      <c r="BU1081" s="42"/>
      <c r="BV1081" s="42"/>
      <c r="BW1081" s="42"/>
      <c r="BX1081" s="42"/>
      <c r="BY1081" s="42"/>
      <c r="BZ1081" s="42"/>
      <c r="CA1081" s="42"/>
      <c r="CB1081" s="42"/>
      <c r="CC1081" s="42"/>
      <c r="CD1081" s="42"/>
      <c r="CE1081" s="42"/>
      <c r="CF1081" s="42"/>
      <c r="CG1081" s="42"/>
      <c r="CH1081" s="42"/>
      <c r="CI1081" s="42"/>
      <c r="CJ1081" s="42"/>
      <c r="CK1081" s="42"/>
      <c r="CL1081" s="42"/>
      <c r="CM1081" s="42"/>
      <c r="CN1081" s="42"/>
      <c r="CO1081" s="42"/>
      <c r="CP1081" s="42"/>
      <c r="CQ1081" s="42"/>
      <c r="CR1081" s="42"/>
      <c r="CS1081" s="42"/>
      <c r="CT1081" s="42"/>
      <c r="CU1081" s="42"/>
      <c r="CV1081" s="42"/>
      <c r="CW1081" s="42"/>
      <c r="CX1081" s="42"/>
      <c r="CY1081" s="42"/>
      <c r="CZ1081" s="42"/>
      <c r="DA1081" s="42"/>
      <c r="DB1081" s="42"/>
      <c r="DC1081" s="42"/>
      <c r="DD1081" s="42"/>
      <c r="DE1081" s="42"/>
      <c r="DF1081" s="42"/>
      <c r="DG1081" s="42"/>
      <c r="DH1081" s="42"/>
      <c r="DI1081" s="42"/>
      <c r="DJ1081" s="42"/>
      <c r="DK1081" s="42"/>
      <c r="DL1081" s="42"/>
      <c r="DM1081" s="42"/>
      <c r="DN1081" s="42"/>
      <c r="DO1081" s="42"/>
      <c r="DP1081" s="42"/>
      <c r="DQ1081" s="42"/>
      <c r="DR1081" s="42"/>
      <c r="DS1081" s="42"/>
      <c r="DT1081" s="42"/>
      <c r="DU1081" s="42"/>
      <c r="DV1081" s="42"/>
      <c r="DW1081" s="42"/>
      <c r="DX1081" s="42"/>
      <c r="DY1081" s="42"/>
      <c r="DZ1081" s="42"/>
      <c r="EA1081" s="42"/>
      <c r="EB1081" s="42"/>
      <c r="EC1081" s="42"/>
      <c r="ED1081" s="42"/>
      <c r="EE1081" s="42"/>
      <c r="EF1081" s="42"/>
      <c r="EG1081" s="42"/>
      <c r="EH1081" s="42"/>
      <c r="EI1081" s="42"/>
      <c r="EJ1081" s="42"/>
      <c r="EK1081" s="42"/>
      <c r="EL1081" s="42"/>
      <c r="EM1081" s="42"/>
      <c r="EN1081" s="42"/>
      <c r="EO1081" s="42"/>
      <c r="EP1081" s="42"/>
      <c r="EQ1081" s="42"/>
      <c r="ER1081" s="42"/>
      <c r="ES1081" s="42"/>
      <c r="ET1081" s="42"/>
      <c r="EU1081" s="42"/>
      <c r="EV1081" s="42"/>
      <c r="EW1081" s="42"/>
      <c r="EX1081" s="42"/>
      <c r="EY1081" s="42"/>
      <c r="EZ1081" s="42"/>
      <c r="FA1081" s="42"/>
      <c r="FB1081" s="42"/>
      <c r="FC1081" s="42"/>
      <c r="FD1081" s="42"/>
      <c r="FE1081" s="42"/>
      <c r="FF1081" s="42"/>
      <c r="FG1081" s="42"/>
      <c r="FH1081" s="42"/>
    </row>
    <row r="1082" spans="1:164" s="82" customFormat="1" ht="12.2" customHeight="1" x14ac:dyDescent="0.25">
      <c r="A1082" s="82">
        <v>1081</v>
      </c>
      <c r="B1082" s="83">
        <f t="shared" si="17"/>
        <v>46130</v>
      </c>
      <c r="C1082" s="88" t="s">
        <v>140</v>
      </c>
      <c r="D1082" s="85">
        <v>1</v>
      </c>
      <c r="E1082" s="90">
        <f>'BITÁCORA CALIDAD DE AGUA '!AY420</f>
        <v>0</v>
      </c>
      <c r="F1082" s="90">
        <f>'BITÁCORA CALIDAD DE AGUA '!BB420</f>
        <v>0</v>
      </c>
      <c r="G1082" s="90">
        <f>'BITÁCORA CALIDAD DE AGUA '!BE420</f>
        <v>0</v>
      </c>
      <c r="H1082" s="90">
        <f>'BITÁCORA CALIDAD DE AGUA '!BH420</f>
        <v>0</v>
      </c>
      <c r="I1082" s="90">
        <f>'BITÁCORA CALIDAD DE AGUA '!BK420</f>
        <v>0</v>
      </c>
      <c r="J1082" s="90">
        <f>'BITÁCORA CALIDAD DE AGUA '!BN420</f>
        <v>0</v>
      </c>
      <c r="K1082" s="90">
        <f>'BITÁCORA CALIDAD DE AGUA '!BQ420</f>
        <v>0</v>
      </c>
      <c r="L1082" s="90">
        <f>'BITÁCORA CALIDAD DE AGUA '!BT420</f>
        <v>0</v>
      </c>
      <c r="M1082" s="90">
        <f>'BITÁCORA CALIDAD DE AGUA '!BW420</f>
        <v>0</v>
      </c>
      <c r="N1082" s="90">
        <f>'BITÁCORA CALIDAD DE AGUA '!BZ420</f>
        <v>0</v>
      </c>
      <c r="O1082" s="90">
        <f>'BITÁCORA CALIDAD DE AGUA '!CC420</f>
        <v>0</v>
      </c>
      <c r="P1082" s="84">
        <f>'BITÁCORA CALIDAD DE AGUA '!CF420</f>
        <v>0</v>
      </c>
      <c r="Q1082" s="84">
        <f>'BITÁCORA CALIDAD DE AGUA '!CI420</f>
        <v>0</v>
      </c>
      <c r="R1082" s="84">
        <f>'BITÁCORA CALIDAD DE AGUA '!CL420</f>
        <v>0</v>
      </c>
      <c r="S1082" s="84">
        <f>'BITÁCORA CALIDAD DE AGUA '!CO420</f>
        <v>0</v>
      </c>
      <c r="T1082" s="133"/>
      <c r="U1082" s="133"/>
      <c r="V1082" s="133"/>
      <c r="W1082" s="84">
        <f>INDEX('Tabla datos 1'!E1082:V1082,MATCH(DASHBOARD!$B$96,'Tabla datos 1'!$E$1:$V$1,0))</f>
        <v>0</v>
      </c>
      <c r="X1082" s="84">
        <f>INDEX('Tabla datos 1'!E1082:V1082,MATCH(DASHBOARD!$B$275,'Tabla datos 1'!$E$1:$V$1,0))</f>
        <v>0</v>
      </c>
      <c r="Y1082" s="42"/>
      <c r="Z1082" s="42"/>
      <c r="AA1082" s="42"/>
      <c r="AB1082" s="42"/>
      <c r="AC1082" s="42"/>
      <c r="AD1082" s="42"/>
      <c r="AE1082" s="42"/>
      <c r="AF1082" s="42"/>
      <c r="AG1082" s="42"/>
      <c r="AH1082" s="42"/>
      <c r="AI1082" s="42"/>
      <c r="AJ1082" s="42"/>
      <c r="AK1082" s="42"/>
      <c r="AL1082" s="42"/>
      <c r="AM1082" s="42"/>
      <c r="AN1082" s="42"/>
      <c r="AO1082" s="42"/>
      <c r="AP1082" s="42"/>
      <c r="AQ1082" s="42"/>
      <c r="AR1082" s="42"/>
      <c r="AS1082" s="42"/>
      <c r="AT1082" s="42"/>
      <c r="AU1082" s="42"/>
      <c r="AV1082" s="42"/>
      <c r="AW1082" s="42"/>
      <c r="AX1082" s="42"/>
      <c r="AY1082" s="42"/>
      <c r="AZ1082" s="42"/>
      <c r="BA1082" s="42"/>
      <c r="BB1082" s="42"/>
      <c r="BC1082" s="42"/>
      <c r="BD1082" s="42"/>
      <c r="BE1082" s="42"/>
      <c r="BF1082" s="42"/>
      <c r="BG1082" s="42"/>
      <c r="BH1082" s="42"/>
      <c r="BI1082" s="42"/>
      <c r="BJ1082" s="42"/>
      <c r="BK1082" s="42"/>
      <c r="BL1082" s="42"/>
      <c r="BM1082" s="42"/>
      <c r="BN1082" s="42"/>
      <c r="BO1082" s="42"/>
      <c r="BP1082" s="42"/>
      <c r="BQ1082" s="42"/>
      <c r="BR1082" s="42"/>
      <c r="BS1082" s="42"/>
      <c r="BT1082" s="42"/>
      <c r="BU1082" s="42"/>
      <c r="BV1082" s="42"/>
      <c r="BW1082" s="42"/>
      <c r="BX1082" s="42"/>
      <c r="BY1082" s="42"/>
      <c r="BZ1082" s="42"/>
      <c r="CA1082" s="42"/>
      <c r="CB1082" s="42"/>
      <c r="CC1082" s="42"/>
      <c r="CD1082" s="42"/>
      <c r="CE1082" s="42"/>
      <c r="CF1082" s="42"/>
      <c r="CG1082" s="42"/>
      <c r="CH1082" s="42"/>
      <c r="CI1082" s="42"/>
      <c r="CJ1082" s="42"/>
      <c r="CK1082" s="42"/>
      <c r="CL1082" s="42"/>
      <c r="CM1082" s="42"/>
      <c r="CN1082" s="42"/>
      <c r="CO1082" s="42"/>
      <c r="CP1082" s="42"/>
      <c r="CQ1082" s="42"/>
      <c r="CR1082" s="42"/>
      <c r="CS1082" s="42"/>
      <c r="CT1082" s="42"/>
      <c r="CU1082" s="42"/>
      <c r="CV1082" s="42"/>
      <c r="CW1082" s="42"/>
      <c r="CX1082" s="42"/>
      <c r="CY1082" s="42"/>
      <c r="CZ1082" s="42"/>
      <c r="DA1082" s="42"/>
      <c r="DB1082" s="42"/>
      <c r="DC1082" s="42"/>
      <c r="DD1082" s="42"/>
      <c r="DE1082" s="42"/>
      <c r="DF1082" s="42"/>
      <c r="DG1082" s="42"/>
      <c r="DH1082" s="42"/>
      <c r="DI1082" s="42"/>
      <c r="DJ1082" s="42"/>
      <c r="DK1082" s="42"/>
      <c r="DL1082" s="42"/>
      <c r="DM1082" s="42"/>
      <c r="DN1082" s="42"/>
      <c r="DO1082" s="42"/>
      <c r="DP1082" s="42"/>
      <c r="DQ1082" s="42"/>
      <c r="DR1082" s="42"/>
      <c r="DS1082" s="42"/>
      <c r="DT1082" s="42"/>
      <c r="DU1082" s="42"/>
      <c r="DV1082" s="42"/>
      <c r="DW1082" s="42"/>
      <c r="DX1082" s="42"/>
      <c r="DY1082" s="42"/>
      <c r="DZ1082" s="42"/>
      <c r="EA1082" s="42"/>
      <c r="EB1082" s="42"/>
      <c r="EC1082" s="42"/>
      <c r="ED1082" s="42"/>
      <c r="EE1082" s="42"/>
      <c r="EF1082" s="42"/>
      <c r="EG1082" s="42"/>
      <c r="EH1082" s="42"/>
      <c r="EI1082" s="42"/>
      <c r="EJ1082" s="42"/>
      <c r="EK1082" s="42"/>
      <c r="EL1082" s="42"/>
      <c r="EM1082" s="42"/>
      <c r="EN1082" s="42"/>
      <c r="EO1082" s="42"/>
      <c r="EP1082" s="42"/>
      <c r="EQ1082" s="42"/>
      <c r="ER1082" s="42"/>
      <c r="ES1082" s="42"/>
      <c r="ET1082" s="42"/>
      <c r="EU1082" s="42"/>
      <c r="EV1082" s="42"/>
      <c r="EW1082" s="42"/>
      <c r="EX1082" s="42"/>
      <c r="EY1082" s="42"/>
      <c r="EZ1082" s="42"/>
      <c r="FA1082" s="42"/>
      <c r="FB1082" s="42"/>
      <c r="FC1082" s="42"/>
      <c r="FD1082" s="42"/>
      <c r="FE1082" s="42"/>
      <c r="FF1082" s="42"/>
      <c r="FG1082" s="42"/>
      <c r="FH1082" s="42"/>
    </row>
    <row r="1083" spans="1:164" s="82" customFormat="1" ht="12.2" customHeight="1" x14ac:dyDescent="0.25">
      <c r="A1083" s="82">
        <v>1082</v>
      </c>
      <c r="B1083" s="83">
        <f t="shared" si="17"/>
        <v>46130</v>
      </c>
      <c r="C1083" s="88" t="s">
        <v>141</v>
      </c>
      <c r="D1083" s="85">
        <v>1</v>
      </c>
      <c r="E1083" s="90">
        <f>'BITÁCORA CALIDAD DE AGUA '!AY421</f>
        <v>0</v>
      </c>
      <c r="F1083" s="90">
        <f>'BITÁCORA CALIDAD DE AGUA '!BB421</f>
        <v>0</v>
      </c>
      <c r="G1083" s="90">
        <f>'BITÁCORA CALIDAD DE AGUA '!BE421</f>
        <v>0</v>
      </c>
      <c r="H1083" s="90">
        <f>'BITÁCORA CALIDAD DE AGUA '!BH421</f>
        <v>0</v>
      </c>
      <c r="I1083" s="90">
        <f>'BITÁCORA CALIDAD DE AGUA '!BK421</f>
        <v>0</v>
      </c>
      <c r="J1083" s="90">
        <f>'BITÁCORA CALIDAD DE AGUA '!BN421</f>
        <v>0</v>
      </c>
      <c r="K1083" s="90">
        <f>'BITÁCORA CALIDAD DE AGUA '!BQ421</f>
        <v>0</v>
      </c>
      <c r="L1083" s="90">
        <f>'BITÁCORA CALIDAD DE AGUA '!BT421</f>
        <v>0</v>
      </c>
      <c r="M1083" s="90">
        <f>'BITÁCORA CALIDAD DE AGUA '!BW421</f>
        <v>0</v>
      </c>
      <c r="N1083" s="90">
        <f>'BITÁCORA CALIDAD DE AGUA '!BZ421</f>
        <v>0</v>
      </c>
      <c r="O1083" s="90">
        <f>'BITÁCORA CALIDAD DE AGUA '!CC421</f>
        <v>0</v>
      </c>
      <c r="P1083" s="84">
        <f>'BITÁCORA CALIDAD DE AGUA '!CF421</f>
        <v>0</v>
      </c>
      <c r="Q1083" s="84">
        <f>'BITÁCORA CALIDAD DE AGUA '!CI421</f>
        <v>0</v>
      </c>
      <c r="R1083" s="84">
        <f>'BITÁCORA CALIDAD DE AGUA '!CL421</f>
        <v>0</v>
      </c>
      <c r="S1083" s="84">
        <f>'BITÁCORA CALIDAD DE AGUA '!CO421</f>
        <v>0</v>
      </c>
      <c r="T1083" s="133"/>
      <c r="U1083" s="133"/>
      <c r="V1083" s="133"/>
      <c r="W1083" s="84">
        <f>INDEX('Tabla datos 1'!E1083:V1083,MATCH(DASHBOARD!$B$96,'Tabla datos 1'!$E$1:$V$1,0))</f>
        <v>0</v>
      </c>
      <c r="X1083" s="84">
        <f>INDEX('Tabla datos 1'!E1083:V1083,MATCH(DASHBOARD!$B$275,'Tabla datos 1'!$E$1:$V$1,0))</f>
        <v>0</v>
      </c>
      <c r="Y1083" s="42"/>
      <c r="Z1083" s="42"/>
      <c r="AA1083" s="42"/>
      <c r="AB1083" s="42"/>
      <c r="AC1083" s="42"/>
      <c r="AD1083" s="42"/>
      <c r="AE1083" s="42"/>
      <c r="AF1083" s="42"/>
      <c r="AG1083" s="42"/>
      <c r="AH1083" s="42"/>
      <c r="AI1083" s="42"/>
      <c r="AJ1083" s="42"/>
      <c r="AK1083" s="42"/>
      <c r="AL1083" s="42"/>
      <c r="AM1083" s="42"/>
      <c r="AN1083" s="42"/>
      <c r="AO1083" s="42"/>
      <c r="AP1083" s="42"/>
      <c r="AQ1083" s="42"/>
      <c r="AR1083" s="42"/>
      <c r="AS1083" s="42"/>
      <c r="AT1083" s="42"/>
      <c r="AU1083" s="42"/>
      <c r="AV1083" s="42"/>
      <c r="AW1083" s="42"/>
      <c r="AX1083" s="42"/>
      <c r="AY1083" s="42"/>
      <c r="AZ1083" s="42"/>
      <c r="BA1083" s="42"/>
      <c r="BB1083" s="42"/>
      <c r="BC1083" s="42"/>
      <c r="BD1083" s="42"/>
      <c r="BE1083" s="42"/>
      <c r="BF1083" s="42"/>
      <c r="BG1083" s="42"/>
      <c r="BH1083" s="42"/>
      <c r="BI1083" s="42"/>
      <c r="BJ1083" s="42"/>
      <c r="BK1083" s="42"/>
      <c r="BL1083" s="42"/>
      <c r="BM1083" s="42"/>
      <c r="BN1083" s="42"/>
      <c r="BO1083" s="42"/>
      <c r="BP1083" s="42"/>
      <c r="BQ1083" s="42"/>
      <c r="BR1083" s="42"/>
      <c r="BS1083" s="42"/>
      <c r="BT1083" s="42"/>
      <c r="BU1083" s="42"/>
      <c r="BV1083" s="42"/>
      <c r="BW1083" s="42"/>
      <c r="BX1083" s="42"/>
      <c r="BY1083" s="42"/>
      <c r="BZ1083" s="42"/>
      <c r="CA1083" s="42"/>
      <c r="CB1083" s="42"/>
      <c r="CC1083" s="42"/>
      <c r="CD1083" s="42"/>
      <c r="CE1083" s="42"/>
      <c r="CF1083" s="42"/>
      <c r="CG1083" s="42"/>
      <c r="CH1083" s="42"/>
      <c r="CI1083" s="42"/>
      <c r="CJ1083" s="42"/>
      <c r="CK1083" s="42"/>
      <c r="CL1083" s="42"/>
      <c r="CM1083" s="42"/>
      <c r="CN1083" s="42"/>
      <c r="CO1083" s="42"/>
      <c r="CP1083" s="42"/>
      <c r="CQ1083" s="42"/>
      <c r="CR1083" s="42"/>
      <c r="CS1083" s="42"/>
      <c r="CT1083" s="42"/>
      <c r="CU1083" s="42"/>
      <c r="CV1083" s="42"/>
      <c r="CW1083" s="42"/>
      <c r="CX1083" s="42"/>
      <c r="CY1083" s="42"/>
      <c r="CZ1083" s="42"/>
      <c r="DA1083" s="42"/>
      <c r="DB1083" s="42"/>
      <c r="DC1083" s="42"/>
      <c r="DD1083" s="42"/>
      <c r="DE1083" s="42"/>
      <c r="DF1083" s="42"/>
      <c r="DG1083" s="42"/>
      <c r="DH1083" s="42"/>
      <c r="DI1083" s="42"/>
      <c r="DJ1083" s="42"/>
      <c r="DK1083" s="42"/>
      <c r="DL1083" s="42"/>
      <c r="DM1083" s="42"/>
      <c r="DN1083" s="42"/>
      <c r="DO1083" s="42"/>
      <c r="DP1083" s="42"/>
      <c r="DQ1083" s="42"/>
      <c r="DR1083" s="42"/>
      <c r="DS1083" s="42"/>
      <c r="DT1083" s="42"/>
      <c r="DU1083" s="42"/>
      <c r="DV1083" s="42"/>
      <c r="DW1083" s="42"/>
      <c r="DX1083" s="42"/>
      <c r="DY1083" s="42"/>
      <c r="DZ1083" s="42"/>
      <c r="EA1083" s="42"/>
      <c r="EB1083" s="42"/>
      <c r="EC1083" s="42"/>
      <c r="ED1083" s="42"/>
      <c r="EE1083" s="42"/>
      <c r="EF1083" s="42"/>
      <c r="EG1083" s="42"/>
      <c r="EH1083" s="42"/>
      <c r="EI1083" s="42"/>
      <c r="EJ1083" s="42"/>
      <c r="EK1083" s="42"/>
      <c r="EL1083" s="42"/>
      <c r="EM1083" s="42"/>
      <c r="EN1083" s="42"/>
      <c r="EO1083" s="42"/>
      <c r="EP1083" s="42"/>
      <c r="EQ1083" s="42"/>
      <c r="ER1083" s="42"/>
      <c r="ES1083" s="42"/>
      <c r="ET1083" s="42"/>
      <c r="EU1083" s="42"/>
      <c r="EV1083" s="42"/>
      <c r="EW1083" s="42"/>
      <c r="EX1083" s="42"/>
      <c r="EY1083" s="42"/>
      <c r="EZ1083" s="42"/>
      <c r="FA1083" s="42"/>
      <c r="FB1083" s="42"/>
      <c r="FC1083" s="42"/>
      <c r="FD1083" s="42"/>
      <c r="FE1083" s="42"/>
      <c r="FF1083" s="42"/>
      <c r="FG1083" s="42"/>
      <c r="FH1083" s="42"/>
    </row>
    <row r="1084" spans="1:164" s="82" customFormat="1" ht="12.2" customHeight="1" x14ac:dyDescent="0.25">
      <c r="A1084" s="82">
        <v>1083</v>
      </c>
      <c r="B1084" s="83">
        <f t="shared" si="17"/>
        <v>46130</v>
      </c>
      <c r="C1084" s="88" t="s">
        <v>142</v>
      </c>
      <c r="D1084" s="85">
        <v>1</v>
      </c>
      <c r="E1084" s="90">
        <f>'BITÁCORA CALIDAD DE AGUA '!AY422</f>
        <v>0</v>
      </c>
      <c r="F1084" s="90">
        <f>'BITÁCORA CALIDAD DE AGUA '!BB422</f>
        <v>0</v>
      </c>
      <c r="G1084" s="90">
        <f>'BITÁCORA CALIDAD DE AGUA '!BE422</f>
        <v>0</v>
      </c>
      <c r="H1084" s="90">
        <f>'BITÁCORA CALIDAD DE AGUA '!BH422</f>
        <v>0</v>
      </c>
      <c r="I1084" s="90">
        <f>'BITÁCORA CALIDAD DE AGUA '!BK422</f>
        <v>0</v>
      </c>
      <c r="J1084" s="90">
        <f>'BITÁCORA CALIDAD DE AGUA '!BN422</f>
        <v>0</v>
      </c>
      <c r="K1084" s="90">
        <f>'BITÁCORA CALIDAD DE AGUA '!BQ422</f>
        <v>0</v>
      </c>
      <c r="L1084" s="90">
        <f>'BITÁCORA CALIDAD DE AGUA '!BT422</f>
        <v>0</v>
      </c>
      <c r="M1084" s="90">
        <f>'BITÁCORA CALIDAD DE AGUA '!BW422</f>
        <v>0</v>
      </c>
      <c r="N1084" s="90">
        <f>'BITÁCORA CALIDAD DE AGUA '!BZ422</f>
        <v>0</v>
      </c>
      <c r="O1084" s="90">
        <f>'BITÁCORA CALIDAD DE AGUA '!CC422</f>
        <v>0</v>
      </c>
      <c r="P1084" s="84">
        <f>'BITÁCORA CALIDAD DE AGUA '!CF422</f>
        <v>0</v>
      </c>
      <c r="Q1084" s="84">
        <f>'BITÁCORA CALIDAD DE AGUA '!CI422</f>
        <v>0</v>
      </c>
      <c r="R1084" s="84">
        <f>'BITÁCORA CALIDAD DE AGUA '!CL422</f>
        <v>0</v>
      </c>
      <c r="S1084" s="84">
        <f>'BITÁCORA CALIDAD DE AGUA '!CO422</f>
        <v>0</v>
      </c>
      <c r="T1084" s="133"/>
      <c r="U1084" s="133"/>
      <c r="V1084" s="133"/>
      <c r="W1084" s="84">
        <f>INDEX('Tabla datos 1'!E1084:V1084,MATCH(DASHBOARD!$B$96,'Tabla datos 1'!$E$1:$V$1,0))</f>
        <v>0</v>
      </c>
      <c r="X1084" s="84">
        <f>INDEX('Tabla datos 1'!E1084:V1084,MATCH(DASHBOARD!$B$275,'Tabla datos 1'!$E$1:$V$1,0))</f>
        <v>0</v>
      </c>
      <c r="Y1084" s="42"/>
      <c r="Z1084" s="42"/>
      <c r="AA1084" s="42"/>
      <c r="AB1084" s="42"/>
      <c r="AC1084" s="42"/>
      <c r="AD1084" s="42"/>
      <c r="AE1084" s="42"/>
      <c r="AF1084" s="42"/>
      <c r="AG1084" s="42"/>
      <c r="AH1084" s="42"/>
      <c r="AI1084" s="42"/>
      <c r="AJ1084" s="42"/>
      <c r="AK1084" s="42"/>
      <c r="AL1084" s="42"/>
      <c r="AM1084" s="42"/>
      <c r="AN1084" s="42"/>
      <c r="AO1084" s="42"/>
      <c r="AP1084" s="42"/>
      <c r="AQ1084" s="42"/>
      <c r="AR1084" s="42"/>
      <c r="AS1084" s="42"/>
      <c r="AT1084" s="42"/>
      <c r="AU1084" s="42"/>
      <c r="AV1084" s="42"/>
      <c r="AW1084" s="42"/>
      <c r="AX1084" s="42"/>
      <c r="AY1084" s="42"/>
      <c r="AZ1084" s="42"/>
      <c r="BA1084" s="42"/>
      <c r="BB1084" s="42"/>
      <c r="BC1084" s="42"/>
      <c r="BD1084" s="42"/>
      <c r="BE1084" s="42"/>
      <c r="BF1084" s="42"/>
      <c r="BG1084" s="42"/>
      <c r="BH1084" s="42"/>
      <c r="BI1084" s="42"/>
      <c r="BJ1084" s="42"/>
      <c r="BK1084" s="42"/>
      <c r="BL1084" s="42"/>
      <c r="BM1084" s="42"/>
      <c r="BN1084" s="42"/>
      <c r="BO1084" s="42"/>
      <c r="BP1084" s="42"/>
      <c r="BQ1084" s="42"/>
      <c r="BR1084" s="42"/>
      <c r="BS1084" s="42"/>
      <c r="BT1084" s="42"/>
      <c r="BU1084" s="42"/>
      <c r="BV1084" s="42"/>
      <c r="BW1084" s="42"/>
      <c r="BX1084" s="42"/>
      <c r="BY1084" s="42"/>
      <c r="BZ1084" s="42"/>
      <c r="CA1084" s="42"/>
      <c r="CB1084" s="42"/>
      <c r="CC1084" s="42"/>
      <c r="CD1084" s="42"/>
      <c r="CE1084" s="42"/>
      <c r="CF1084" s="42"/>
      <c r="CG1084" s="42"/>
      <c r="CH1084" s="42"/>
      <c r="CI1084" s="42"/>
      <c r="CJ1084" s="42"/>
      <c r="CK1084" s="42"/>
      <c r="CL1084" s="42"/>
      <c r="CM1084" s="42"/>
      <c r="CN1084" s="42"/>
      <c r="CO1084" s="42"/>
      <c r="CP1084" s="42"/>
      <c r="CQ1084" s="42"/>
      <c r="CR1084" s="42"/>
      <c r="CS1084" s="42"/>
      <c r="CT1084" s="42"/>
      <c r="CU1084" s="42"/>
      <c r="CV1084" s="42"/>
      <c r="CW1084" s="42"/>
      <c r="CX1084" s="42"/>
      <c r="CY1084" s="42"/>
      <c r="CZ1084" s="42"/>
      <c r="DA1084" s="42"/>
      <c r="DB1084" s="42"/>
      <c r="DC1084" s="42"/>
      <c r="DD1084" s="42"/>
      <c r="DE1084" s="42"/>
      <c r="DF1084" s="42"/>
      <c r="DG1084" s="42"/>
      <c r="DH1084" s="42"/>
      <c r="DI1084" s="42"/>
      <c r="DJ1084" s="42"/>
      <c r="DK1084" s="42"/>
      <c r="DL1084" s="42"/>
      <c r="DM1084" s="42"/>
      <c r="DN1084" s="42"/>
      <c r="DO1084" s="42"/>
      <c r="DP1084" s="42"/>
      <c r="DQ1084" s="42"/>
      <c r="DR1084" s="42"/>
      <c r="DS1084" s="42"/>
      <c r="DT1084" s="42"/>
      <c r="DU1084" s="42"/>
      <c r="DV1084" s="42"/>
      <c r="DW1084" s="42"/>
      <c r="DX1084" s="42"/>
      <c r="DY1084" s="42"/>
      <c r="DZ1084" s="42"/>
      <c r="EA1084" s="42"/>
      <c r="EB1084" s="42"/>
      <c r="EC1084" s="42"/>
      <c r="ED1084" s="42"/>
      <c r="EE1084" s="42"/>
      <c r="EF1084" s="42"/>
      <c r="EG1084" s="42"/>
      <c r="EH1084" s="42"/>
      <c r="EI1084" s="42"/>
      <c r="EJ1084" s="42"/>
      <c r="EK1084" s="42"/>
      <c r="EL1084" s="42"/>
      <c r="EM1084" s="42"/>
      <c r="EN1084" s="42"/>
      <c r="EO1084" s="42"/>
      <c r="EP1084" s="42"/>
      <c r="EQ1084" s="42"/>
      <c r="ER1084" s="42"/>
      <c r="ES1084" s="42"/>
      <c r="ET1084" s="42"/>
      <c r="EU1084" s="42"/>
      <c r="EV1084" s="42"/>
      <c r="EW1084" s="42"/>
      <c r="EX1084" s="42"/>
      <c r="EY1084" s="42"/>
      <c r="EZ1084" s="42"/>
      <c r="FA1084" s="42"/>
      <c r="FB1084" s="42"/>
      <c r="FC1084" s="42"/>
      <c r="FD1084" s="42"/>
      <c r="FE1084" s="42"/>
      <c r="FF1084" s="42"/>
      <c r="FG1084" s="42"/>
      <c r="FH1084" s="42"/>
    </row>
    <row r="1085" spans="1:164" s="82" customFormat="1" ht="12.2" customHeight="1" x14ac:dyDescent="0.25">
      <c r="A1085" s="82">
        <v>1084</v>
      </c>
      <c r="B1085" s="83">
        <f t="shared" si="17"/>
        <v>46130</v>
      </c>
      <c r="C1085" s="88" t="s">
        <v>143</v>
      </c>
      <c r="D1085" s="85">
        <v>1</v>
      </c>
      <c r="E1085" s="90">
        <f>'BITÁCORA CALIDAD DE AGUA '!AY423</f>
        <v>0</v>
      </c>
      <c r="F1085" s="90">
        <f>'BITÁCORA CALIDAD DE AGUA '!BB423</f>
        <v>0</v>
      </c>
      <c r="G1085" s="90">
        <f>'BITÁCORA CALIDAD DE AGUA '!BE423</f>
        <v>0</v>
      </c>
      <c r="H1085" s="90">
        <f>'BITÁCORA CALIDAD DE AGUA '!BH423</f>
        <v>0</v>
      </c>
      <c r="I1085" s="90">
        <f>'BITÁCORA CALIDAD DE AGUA '!BK423</f>
        <v>0</v>
      </c>
      <c r="J1085" s="90">
        <f>'BITÁCORA CALIDAD DE AGUA '!BN423</f>
        <v>0</v>
      </c>
      <c r="K1085" s="90">
        <f>'BITÁCORA CALIDAD DE AGUA '!BQ423</f>
        <v>0</v>
      </c>
      <c r="L1085" s="90">
        <f>'BITÁCORA CALIDAD DE AGUA '!BT423</f>
        <v>0</v>
      </c>
      <c r="M1085" s="90">
        <f>'BITÁCORA CALIDAD DE AGUA '!BW423</f>
        <v>0</v>
      </c>
      <c r="N1085" s="90">
        <f>'BITÁCORA CALIDAD DE AGUA '!BZ423</f>
        <v>0</v>
      </c>
      <c r="O1085" s="90">
        <f>'BITÁCORA CALIDAD DE AGUA '!CC423</f>
        <v>0</v>
      </c>
      <c r="P1085" s="84">
        <f>'BITÁCORA CALIDAD DE AGUA '!CF423</f>
        <v>0</v>
      </c>
      <c r="Q1085" s="84">
        <f>'BITÁCORA CALIDAD DE AGUA '!CI423</f>
        <v>0</v>
      </c>
      <c r="R1085" s="84">
        <f>'BITÁCORA CALIDAD DE AGUA '!CL423</f>
        <v>0</v>
      </c>
      <c r="S1085" s="84">
        <f>'BITÁCORA CALIDAD DE AGUA '!CO423</f>
        <v>0</v>
      </c>
      <c r="T1085" s="133"/>
      <c r="U1085" s="133"/>
      <c r="V1085" s="133"/>
      <c r="W1085" s="84">
        <f>INDEX('Tabla datos 1'!E1085:V1085,MATCH(DASHBOARD!$B$96,'Tabla datos 1'!$E$1:$V$1,0))</f>
        <v>0</v>
      </c>
      <c r="X1085" s="84">
        <f>INDEX('Tabla datos 1'!E1085:V1085,MATCH(DASHBOARD!$B$275,'Tabla datos 1'!$E$1:$V$1,0))</f>
        <v>0</v>
      </c>
      <c r="Y1085" s="42"/>
      <c r="Z1085" s="42"/>
      <c r="AA1085" s="42"/>
      <c r="AB1085" s="42"/>
      <c r="AC1085" s="42"/>
      <c r="AD1085" s="42"/>
      <c r="AE1085" s="42"/>
      <c r="AF1085" s="42"/>
      <c r="AG1085" s="42"/>
      <c r="AH1085" s="42"/>
      <c r="AI1085" s="42"/>
      <c r="AJ1085" s="42"/>
      <c r="AK1085" s="42"/>
      <c r="AL1085" s="42"/>
      <c r="AM1085" s="42"/>
      <c r="AN1085" s="42"/>
      <c r="AO1085" s="42"/>
      <c r="AP1085" s="42"/>
      <c r="AQ1085" s="42"/>
      <c r="AR1085" s="42"/>
      <c r="AS1085" s="42"/>
      <c r="AT1085" s="42"/>
      <c r="AU1085" s="42"/>
      <c r="AV1085" s="42"/>
      <c r="AW1085" s="42"/>
      <c r="AX1085" s="42"/>
      <c r="AY1085" s="42"/>
      <c r="AZ1085" s="42"/>
      <c r="BA1085" s="42"/>
      <c r="BB1085" s="42"/>
      <c r="BC1085" s="42"/>
      <c r="BD1085" s="42"/>
      <c r="BE1085" s="42"/>
      <c r="BF1085" s="42"/>
      <c r="BG1085" s="42"/>
      <c r="BH1085" s="42"/>
      <c r="BI1085" s="42"/>
      <c r="BJ1085" s="42"/>
      <c r="BK1085" s="42"/>
      <c r="BL1085" s="42"/>
      <c r="BM1085" s="42"/>
      <c r="BN1085" s="42"/>
      <c r="BO1085" s="42"/>
      <c r="BP1085" s="42"/>
      <c r="BQ1085" s="42"/>
      <c r="BR1085" s="42"/>
      <c r="BS1085" s="42"/>
      <c r="BT1085" s="42"/>
      <c r="BU1085" s="42"/>
      <c r="BV1085" s="42"/>
      <c r="BW1085" s="42"/>
      <c r="BX1085" s="42"/>
      <c r="BY1085" s="42"/>
      <c r="BZ1085" s="42"/>
      <c r="CA1085" s="42"/>
      <c r="CB1085" s="42"/>
      <c r="CC1085" s="42"/>
      <c r="CD1085" s="42"/>
      <c r="CE1085" s="42"/>
      <c r="CF1085" s="42"/>
      <c r="CG1085" s="42"/>
      <c r="CH1085" s="42"/>
      <c r="CI1085" s="42"/>
      <c r="CJ1085" s="42"/>
      <c r="CK1085" s="42"/>
      <c r="CL1085" s="42"/>
      <c r="CM1085" s="42"/>
      <c r="CN1085" s="42"/>
      <c r="CO1085" s="42"/>
      <c r="CP1085" s="42"/>
      <c r="CQ1085" s="42"/>
      <c r="CR1085" s="42"/>
      <c r="CS1085" s="42"/>
      <c r="CT1085" s="42"/>
      <c r="CU1085" s="42"/>
      <c r="CV1085" s="42"/>
      <c r="CW1085" s="42"/>
      <c r="CX1085" s="42"/>
      <c r="CY1085" s="42"/>
      <c r="CZ1085" s="42"/>
      <c r="DA1085" s="42"/>
      <c r="DB1085" s="42"/>
      <c r="DC1085" s="42"/>
      <c r="DD1085" s="42"/>
      <c r="DE1085" s="42"/>
      <c r="DF1085" s="42"/>
      <c r="DG1085" s="42"/>
      <c r="DH1085" s="42"/>
      <c r="DI1085" s="42"/>
      <c r="DJ1085" s="42"/>
      <c r="DK1085" s="42"/>
      <c r="DL1085" s="42"/>
      <c r="DM1085" s="42"/>
      <c r="DN1085" s="42"/>
      <c r="DO1085" s="42"/>
      <c r="DP1085" s="42"/>
      <c r="DQ1085" s="42"/>
      <c r="DR1085" s="42"/>
      <c r="DS1085" s="42"/>
      <c r="DT1085" s="42"/>
      <c r="DU1085" s="42"/>
      <c r="DV1085" s="42"/>
      <c r="DW1085" s="42"/>
      <c r="DX1085" s="42"/>
      <c r="DY1085" s="42"/>
      <c r="DZ1085" s="42"/>
      <c r="EA1085" s="42"/>
      <c r="EB1085" s="42"/>
      <c r="EC1085" s="42"/>
      <c r="ED1085" s="42"/>
      <c r="EE1085" s="42"/>
      <c r="EF1085" s="42"/>
      <c r="EG1085" s="42"/>
      <c r="EH1085" s="42"/>
      <c r="EI1085" s="42"/>
      <c r="EJ1085" s="42"/>
      <c r="EK1085" s="42"/>
      <c r="EL1085" s="42"/>
      <c r="EM1085" s="42"/>
      <c r="EN1085" s="42"/>
      <c r="EO1085" s="42"/>
      <c r="EP1085" s="42"/>
      <c r="EQ1085" s="42"/>
      <c r="ER1085" s="42"/>
      <c r="ES1085" s="42"/>
      <c r="ET1085" s="42"/>
      <c r="EU1085" s="42"/>
      <c r="EV1085" s="42"/>
      <c r="EW1085" s="42"/>
      <c r="EX1085" s="42"/>
      <c r="EY1085" s="42"/>
      <c r="EZ1085" s="42"/>
      <c r="FA1085" s="42"/>
      <c r="FB1085" s="42"/>
      <c r="FC1085" s="42"/>
      <c r="FD1085" s="42"/>
      <c r="FE1085" s="42"/>
      <c r="FF1085" s="42"/>
      <c r="FG1085" s="42"/>
      <c r="FH1085" s="42"/>
    </row>
    <row r="1086" spans="1:164" s="82" customFormat="1" ht="12.2" customHeight="1" x14ac:dyDescent="0.25">
      <c r="A1086" s="82">
        <v>1085</v>
      </c>
      <c r="B1086" s="83">
        <f t="shared" si="17"/>
        <v>46130</v>
      </c>
      <c r="C1086" s="88" t="s">
        <v>144</v>
      </c>
      <c r="D1086" s="85">
        <v>1</v>
      </c>
      <c r="E1086" s="90">
        <f>'BITÁCORA CALIDAD DE AGUA '!AY424</f>
        <v>0</v>
      </c>
      <c r="F1086" s="90">
        <f>'BITÁCORA CALIDAD DE AGUA '!BB424</f>
        <v>0</v>
      </c>
      <c r="G1086" s="90">
        <f>'BITÁCORA CALIDAD DE AGUA '!BE424</f>
        <v>0</v>
      </c>
      <c r="H1086" s="90">
        <f>'BITÁCORA CALIDAD DE AGUA '!BH424</f>
        <v>0</v>
      </c>
      <c r="I1086" s="90">
        <f>'BITÁCORA CALIDAD DE AGUA '!BK424</f>
        <v>0</v>
      </c>
      <c r="J1086" s="90">
        <f>'BITÁCORA CALIDAD DE AGUA '!BN424</f>
        <v>0</v>
      </c>
      <c r="K1086" s="90">
        <f>'BITÁCORA CALIDAD DE AGUA '!BQ424</f>
        <v>0</v>
      </c>
      <c r="L1086" s="90">
        <f>'BITÁCORA CALIDAD DE AGUA '!BT424</f>
        <v>0</v>
      </c>
      <c r="M1086" s="90">
        <f>'BITÁCORA CALIDAD DE AGUA '!BW424</f>
        <v>0</v>
      </c>
      <c r="N1086" s="90">
        <f>'BITÁCORA CALIDAD DE AGUA '!BZ424</f>
        <v>0</v>
      </c>
      <c r="O1086" s="90">
        <f>'BITÁCORA CALIDAD DE AGUA '!CC424</f>
        <v>0</v>
      </c>
      <c r="P1086" s="84">
        <f>'BITÁCORA CALIDAD DE AGUA '!CF424</f>
        <v>0</v>
      </c>
      <c r="Q1086" s="84">
        <f>'BITÁCORA CALIDAD DE AGUA '!CI424</f>
        <v>0</v>
      </c>
      <c r="R1086" s="84">
        <f>'BITÁCORA CALIDAD DE AGUA '!CL424</f>
        <v>0</v>
      </c>
      <c r="S1086" s="84">
        <f>'BITÁCORA CALIDAD DE AGUA '!CO424</f>
        <v>0</v>
      </c>
      <c r="T1086" s="133"/>
      <c r="U1086" s="133"/>
      <c r="V1086" s="133"/>
      <c r="W1086" s="84">
        <f>INDEX('Tabla datos 1'!E1086:V1086,MATCH(DASHBOARD!$B$96,'Tabla datos 1'!$E$1:$V$1,0))</f>
        <v>0</v>
      </c>
      <c r="X1086" s="84">
        <f>INDEX('Tabla datos 1'!E1086:V1086,MATCH(DASHBOARD!$B$275,'Tabla datos 1'!$E$1:$V$1,0))</f>
        <v>0</v>
      </c>
      <c r="Y1086" s="42"/>
      <c r="Z1086" s="42"/>
      <c r="AA1086" s="42"/>
      <c r="AB1086" s="42"/>
      <c r="AC1086" s="42"/>
      <c r="AD1086" s="42"/>
      <c r="AE1086" s="42"/>
      <c r="AF1086" s="42"/>
      <c r="AG1086" s="42"/>
      <c r="AH1086" s="42"/>
      <c r="AI1086" s="42"/>
      <c r="AJ1086" s="42"/>
      <c r="AK1086" s="42"/>
      <c r="AL1086" s="42"/>
      <c r="AM1086" s="42"/>
      <c r="AN1086" s="42"/>
      <c r="AO1086" s="42"/>
      <c r="AP1086" s="42"/>
      <c r="AQ1086" s="42"/>
      <c r="AR1086" s="42"/>
      <c r="AS1086" s="42"/>
      <c r="AT1086" s="42"/>
      <c r="AU1086" s="42"/>
      <c r="AV1086" s="42"/>
      <c r="AW1086" s="42"/>
      <c r="AX1086" s="42"/>
      <c r="AY1086" s="42"/>
      <c r="AZ1086" s="42"/>
      <c r="BA1086" s="42"/>
      <c r="BB1086" s="42"/>
      <c r="BC1086" s="42"/>
      <c r="BD1086" s="42"/>
      <c r="BE1086" s="42"/>
      <c r="BF1086" s="42"/>
      <c r="BG1086" s="42"/>
      <c r="BH1086" s="42"/>
      <c r="BI1086" s="42"/>
      <c r="BJ1086" s="42"/>
      <c r="BK1086" s="42"/>
      <c r="BL1086" s="42"/>
      <c r="BM1086" s="42"/>
      <c r="BN1086" s="42"/>
      <c r="BO1086" s="42"/>
      <c r="BP1086" s="42"/>
      <c r="BQ1086" s="42"/>
      <c r="BR1086" s="42"/>
      <c r="BS1086" s="42"/>
      <c r="BT1086" s="42"/>
      <c r="BU1086" s="42"/>
      <c r="BV1086" s="42"/>
      <c r="BW1086" s="42"/>
      <c r="BX1086" s="42"/>
      <c r="BY1086" s="42"/>
      <c r="BZ1086" s="42"/>
      <c r="CA1086" s="42"/>
      <c r="CB1086" s="42"/>
      <c r="CC1086" s="42"/>
      <c r="CD1086" s="42"/>
      <c r="CE1086" s="42"/>
      <c r="CF1086" s="42"/>
      <c r="CG1086" s="42"/>
      <c r="CH1086" s="42"/>
      <c r="CI1086" s="42"/>
      <c r="CJ1086" s="42"/>
      <c r="CK1086" s="42"/>
      <c r="CL1086" s="42"/>
      <c r="CM1086" s="42"/>
      <c r="CN1086" s="42"/>
      <c r="CO1086" s="42"/>
      <c r="CP1086" s="42"/>
      <c r="CQ1086" s="42"/>
      <c r="CR1086" s="42"/>
      <c r="CS1086" s="42"/>
      <c r="CT1086" s="42"/>
      <c r="CU1086" s="42"/>
      <c r="CV1086" s="42"/>
      <c r="CW1086" s="42"/>
      <c r="CX1086" s="42"/>
      <c r="CY1086" s="42"/>
      <c r="CZ1086" s="42"/>
      <c r="DA1086" s="42"/>
      <c r="DB1086" s="42"/>
      <c r="DC1086" s="42"/>
      <c r="DD1086" s="42"/>
      <c r="DE1086" s="42"/>
      <c r="DF1086" s="42"/>
      <c r="DG1086" s="42"/>
      <c r="DH1086" s="42"/>
      <c r="DI1086" s="42"/>
      <c r="DJ1086" s="42"/>
      <c r="DK1086" s="42"/>
      <c r="DL1086" s="42"/>
      <c r="DM1086" s="42"/>
      <c r="DN1086" s="42"/>
      <c r="DO1086" s="42"/>
      <c r="DP1086" s="42"/>
      <c r="DQ1086" s="42"/>
      <c r="DR1086" s="42"/>
      <c r="DS1086" s="42"/>
      <c r="DT1086" s="42"/>
      <c r="DU1086" s="42"/>
      <c r="DV1086" s="42"/>
      <c r="DW1086" s="42"/>
      <c r="DX1086" s="42"/>
      <c r="DY1086" s="42"/>
      <c r="DZ1086" s="42"/>
      <c r="EA1086" s="42"/>
      <c r="EB1086" s="42"/>
      <c r="EC1086" s="42"/>
      <c r="ED1086" s="42"/>
      <c r="EE1086" s="42"/>
      <c r="EF1086" s="42"/>
      <c r="EG1086" s="42"/>
      <c r="EH1086" s="42"/>
      <c r="EI1086" s="42"/>
      <c r="EJ1086" s="42"/>
      <c r="EK1086" s="42"/>
      <c r="EL1086" s="42"/>
      <c r="EM1086" s="42"/>
      <c r="EN1086" s="42"/>
      <c r="EO1086" s="42"/>
      <c r="EP1086" s="42"/>
      <c r="EQ1086" s="42"/>
      <c r="ER1086" s="42"/>
      <c r="ES1086" s="42"/>
      <c r="ET1086" s="42"/>
      <c r="EU1086" s="42"/>
      <c r="EV1086" s="42"/>
      <c r="EW1086" s="42"/>
      <c r="EX1086" s="42"/>
      <c r="EY1086" s="42"/>
      <c r="EZ1086" s="42"/>
      <c r="FA1086" s="42"/>
      <c r="FB1086" s="42"/>
      <c r="FC1086" s="42"/>
      <c r="FD1086" s="42"/>
      <c r="FE1086" s="42"/>
      <c r="FF1086" s="42"/>
      <c r="FG1086" s="42"/>
      <c r="FH1086" s="42"/>
    </row>
    <row r="1087" spans="1:164" s="82" customFormat="1" ht="12.2" customHeight="1" x14ac:dyDescent="0.25">
      <c r="A1087" s="82">
        <v>1086</v>
      </c>
      <c r="B1087" s="83">
        <f t="shared" si="17"/>
        <v>46130</v>
      </c>
      <c r="C1087" s="88" t="s">
        <v>145</v>
      </c>
      <c r="D1087" s="85">
        <v>1</v>
      </c>
      <c r="E1087" s="90">
        <f>'BITÁCORA CALIDAD DE AGUA '!AY425</f>
        <v>0</v>
      </c>
      <c r="F1087" s="90">
        <f>'BITÁCORA CALIDAD DE AGUA '!BB425</f>
        <v>0</v>
      </c>
      <c r="G1087" s="90">
        <f>'BITÁCORA CALIDAD DE AGUA '!BE425</f>
        <v>0</v>
      </c>
      <c r="H1087" s="90">
        <f>'BITÁCORA CALIDAD DE AGUA '!BH425</f>
        <v>0</v>
      </c>
      <c r="I1087" s="90">
        <f>'BITÁCORA CALIDAD DE AGUA '!BK425</f>
        <v>0</v>
      </c>
      <c r="J1087" s="90">
        <f>'BITÁCORA CALIDAD DE AGUA '!BN425</f>
        <v>0</v>
      </c>
      <c r="K1087" s="90">
        <f>'BITÁCORA CALIDAD DE AGUA '!BQ425</f>
        <v>0</v>
      </c>
      <c r="L1087" s="90">
        <f>'BITÁCORA CALIDAD DE AGUA '!BT425</f>
        <v>0</v>
      </c>
      <c r="M1087" s="90">
        <f>'BITÁCORA CALIDAD DE AGUA '!BW425</f>
        <v>0</v>
      </c>
      <c r="N1087" s="90">
        <f>'BITÁCORA CALIDAD DE AGUA '!BZ425</f>
        <v>0</v>
      </c>
      <c r="O1087" s="90">
        <f>'BITÁCORA CALIDAD DE AGUA '!CC425</f>
        <v>0</v>
      </c>
      <c r="P1087" s="84">
        <f>'BITÁCORA CALIDAD DE AGUA '!CF425</f>
        <v>0</v>
      </c>
      <c r="Q1087" s="84">
        <f>'BITÁCORA CALIDAD DE AGUA '!CI425</f>
        <v>0</v>
      </c>
      <c r="R1087" s="84">
        <f>'BITÁCORA CALIDAD DE AGUA '!CL425</f>
        <v>0</v>
      </c>
      <c r="S1087" s="84">
        <f>'BITÁCORA CALIDAD DE AGUA '!CO425</f>
        <v>0</v>
      </c>
      <c r="T1087" s="133"/>
      <c r="U1087" s="133"/>
      <c r="V1087" s="133"/>
      <c r="W1087" s="84">
        <f>INDEX('Tabla datos 1'!E1087:V1087,MATCH(DASHBOARD!$B$96,'Tabla datos 1'!$E$1:$V$1,0))</f>
        <v>0</v>
      </c>
      <c r="X1087" s="84">
        <f>INDEX('Tabla datos 1'!E1087:V1087,MATCH(DASHBOARD!$B$275,'Tabla datos 1'!$E$1:$V$1,0))</f>
        <v>0</v>
      </c>
      <c r="Y1087" s="42"/>
      <c r="Z1087" s="42"/>
      <c r="AA1087" s="42"/>
      <c r="AB1087" s="42"/>
      <c r="AC1087" s="42"/>
      <c r="AD1087" s="42"/>
      <c r="AE1087" s="42"/>
      <c r="AF1087" s="42"/>
      <c r="AG1087" s="42"/>
      <c r="AH1087" s="42"/>
      <c r="AI1087" s="42"/>
      <c r="AJ1087" s="42"/>
      <c r="AK1087" s="42"/>
      <c r="AL1087" s="42"/>
      <c r="AM1087" s="42"/>
      <c r="AN1087" s="42"/>
      <c r="AO1087" s="42"/>
      <c r="AP1087" s="42"/>
      <c r="AQ1087" s="42"/>
      <c r="AR1087" s="42"/>
      <c r="AS1087" s="42"/>
      <c r="AT1087" s="42"/>
      <c r="AU1087" s="42"/>
      <c r="AV1087" s="42"/>
      <c r="AW1087" s="42"/>
      <c r="AX1087" s="42"/>
      <c r="AY1087" s="42"/>
      <c r="AZ1087" s="42"/>
      <c r="BA1087" s="42"/>
      <c r="BB1087" s="42"/>
      <c r="BC1087" s="42"/>
      <c r="BD1087" s="42"/>
      <c r="BE1087" s="42"/>
      <c r="BF1087" s="42"/>
      <c r="BG1087" s="42"/>
      <c r="BH1087" s="42"/>
      <c r="BI1087" s="42"/>
      <c r="BJ1087" s="42"/>
      <c r="BK1087" s="42"/>
      <c r="BL1087" s="42"/>
      <c r="BM1087" s="42"/>
      <c r="BN1087" s="42"/>
      <c r="BO1087" s="42"/>
      <c r="BP1087" s="42"/>
      <c r="BQ1087" s="42"/>
      <c r="BR1087" s="42"/>
      <c r="BS1087" s="42"/>
      <c r="BT1087" s="42"/>
      <c r="BU1087" s="42"/>
      <c r="BV1087" s="42"/>
      <c r="BW1087" s="42"/>
      <c r="BX1087" s="42"/>
      <c r="BY1087" s="42"/>
      <c r="BZ1087" s="42"/>
      <c r="CA1087" s="42"/>
      <c r="CB1087" s="42"/>
      <c r="CC1087" s="42"/>
      <c r="CD1087" s="42"/>
      <c r="CE1087" s="42"/>
      <c r="CF1087" s="42"/>
      <c r="CG1087" s="42"/>
      <c r="CH1087" s="42"/>
      <c r="CI1087" s="42"/>
      <c r="CJ1087" s="42"/>
      <c r="CK1087" s="42"/>
      <c r="CL1087" s="42"/>
      <c r="CM1087" s="42"/>
      <c r="CN1087" s="42"/>
      <c r="CO1087" s="42"/>
      <c r="CP1087" s="42"/>
      <c r="CQ1087" s="42"/>
      <c r="CR1087" s="42"/>
      <c r="CS1087" s="42"/>
      <c r="CT1087" s="42"/>
      <c r="CU1087" s="42"/>
      <c r="CV1087" s="42"/>
      <c r="CW1087" s="42"/>
      <c r="CX1087" s="42"/>
      <c r="CY1087" s="42"/>
      <c r="CZ1087" s="42"/>
      <c r="DA1087" s="42"/>
      <c r="DB1087" s="42"/>
      <c r="DC1087" s="42"/>
      <c r="DD1087" s="42"/>
      <c r="DE1087" s="42"/>
      <c r="DF1087" s="42"/>
      <c r="DG1087" s="42"/>
      <c r="DH1087" s="42"/>
      <c r="DI1087" s="42"/>
      <c r="DJ1087" s="42"/>
      <c r="DK1087" s="42"/>
      <c r="DL1087" s="42"/>
      <c r="DM1087" s="42"/>
      <c r="DN1087" s="42"/>
      <c r="DO1087" s="42"/>
      <c r="DP1087" s="42"/>
      <c r="DQ1087" s="42"/>
      <c r="DR1087" s="42"/>
      <c r="DS1087" s="42"/>
      <c r="DT1087" s="42"/>
      <c r="DU1087" s="42"/>
      <c r="DV1087" s="42"/>
      <c r="DW1087" s="42"/>
      <c r="DX1087" s="42"/>
      <c r="DY1087" s="42"/>
      <c r="DZ1087" s="42"/>
      <c r="EA1087" s="42"/>
      <c r="EB1087" s="42"/>
      <c r="EC1087" s="42"/>
      <c r="ED1087" s="42"/>
      <c r="EE1087" s="42"/>
      <c r="EF1087" s="42"/>
      <c r="EG1087" s="42"/>
      <c r="EH1087" s="42"/>
      <c r="EI1087" s="42"/>
      <c r="EJ1087" s="42"/>
      <c r="EK1087" s="42"/>
      <c r="EL1087" s="42"/>
      <c r="EM1087" s="42"/>
      <c r="EN1087" s="42"/>
      <c r="EO1087" s="42"/>
      <c r="EP1087" s="42"/>
      <c r="EQ1087" s="42"/>
      <c r="ER1087" s="42"/>
      <c r="ES1087" s="42"/>
      <c r="ET1087" s="42"/>
      <c r="EU1087" s="42"/>
      <c r="EV1087" s="42"/>
      <c r="EW1087" s="42"/>
      <c r="EX1087" s="42"/>
      <c r="EY1087" s="42"/>
      <c r="EZ1087" s="42"/>
      <c r="FA1087" s="42"/>
      <c r="FB1087" s="42"/>
      <c r="FC1087" s="42"/>
      <c r="FD1087" s="42"/>
      <c r="FE1087" s="42"/>
      <c r="FF1087" s="42"/>
      <c r="FG1087" s="42"/>
      <c r="FH1087" s="42"/>
    </row>
    <row r="1088" spans="1:164" s="82" customFormat="1" ht="12.2" customHeight="1" x14ac:dyDescent="0.25">
      <c r="A1088" s="82">
        <v>1087</v>
      </c>
      <c r="B1088" s="83">
        <f t="shared" si="17"/>
        <v>46130</v>
      </c>
      <c r="C1088" s="88" t="s">
        <v>146</v>
      </c>
      <c r="D1088" s="85">
        <v>1</v>
      </c>
      <c r="E1088" s="90">
        <f>'BITÁCORA CALIDAD DE AGUA '!AY426</f>
        <v>0</v>
      </c>
      <c r="F1088" s="90">
        <f>'BITÁCORA CALIDAD DE AGUA '!BB426</f>
        <v>0</v>
      </c>
      <c r="G1088" s="90">
        <f>'BITÁCORA CALIDAD DE AGUA '!BE426</f>
        <v>0</v>
      </c>
      <c r="H1088" s="90">
        <f>'BITÁCORA CALIDAD DE AGUA '!BH426</f>
        <v>0</v>
      </c>
      <c r="I1088" s="90">
        <f>'BITÁCORA CALIDAD DE AGUA '!BK426</f>
        <v>0</v>
      </c>
      <c r="J1088" s="90">
        <f>'BITÁCORA CALIDAD DE AGUA '!BN426</f>
        <v>0</v>
      </c>
      <c r="K1088" s="90">
        <f>'BITÁCORA CALIDAD DE AGUA '!BQ426</f>
        <v>0</v>
      </c>
      <c r="L1088" s="90">
        <f>'BITÁCORA CALIDAD DE AGUA '!BT426</f>
        <v>0</v>
      </c>
      <c r="M1088" s="90">
        <f>'BITÁCORA CALIDAD DE AGUA '!BW426</f>
        <v>0</v>
      </c>
      <c r="N1088" s="90">
        <f>'BITÁCORA CALIDAD DE AGUA '!BZ426</f>
        <v>0</v>
      </c>
      <c r="O1088" s="90">
        <f>'BITÁCORA CALIDAD DE AGUA '!CC426</f>
        <v>0</v>
      </c>
      <c r="P1088" s="84">
        <f>'BITÁCORA CALIDAD DE AGUA '!CF426</f>
        <v>0</v>
      </c>
      <c r="Q1088" s="84">
        <f>'BITÁCORA CALIDAD DE AGUA '!CI426</f>
        <v>0</v>
      </c>
      <c r="R1088" s="84">
        <f>'BITÁCORA CALIDAD DE AGUA '!CL426</f>
        <v>0</v>
      </c>
      <c r="S1088" s="84">
        <f>'BITÁCORA CALIDAD DE AGUA '!CO426</f>
        <v>0</v>
      </c>
      <c r="T1088" s="133"/>
      <c r="U1088" s="133"/>
      <c r="V1088" s="133"/>
      <c r="W1088" s="84">
        <f>INDEX('Tabla datos 1'!E1088:V1088,MATCH(DASHBOARD!$B$96,'Tabla datos 1'!$E$1:$V$1,0))</f>
        <v>0</v>
      </c>
      <c r="X1088" s="84">
        <f>INDEX('Tabla datos 1'!E1088:V1088,MATCH(DASHBOARD!$B$275,'Tabla datos 1'!$E$1:$V$1,0))</f>
        <v>0</v>
      </c>
      <c r="Y1088" s="42"/>
      <c r="Z1088" s="42"/>
      <c r="AA1088" s="42"/>
      <c r="AB1088" s="42"/>
      <c r="AC1088" s="42"/>
      <c r="AD1088" s="42"/>
      <c r="AE1088" s="42"/>
      <c r="AF1088" s="42"/>
      <c r="AG1088" s="42"/>
      <c r="AH1088" s="42"/>
      <c r="AI1088" s="42"/>
      <c r="AJ1088" s="42"/>
      <c r="AK1088" s="42"/>
      <c r="AL1088" s="42"/>
      <c r="AM1088" s="42"/>
      <c r="AN1088" s="42"/>
      <c r="AO1088" s="42"/>
      <c r="AP1088" s="42"/>
      <c r="AQ1088" s="42"/>
      <c r="AR1088" s="42"/>
      <c r="AS1088" s="42"/>
      <c r="AT1088" s="42"/>
      <c r="AU1088" s="42"/>
      <c r="AV1088" s="42"/>
      <c r="AW1088" s="42"/>
      <c r="AX1088" s="42"/>
      <c r="AY1088" s="42"/>
      <c r="AZ1088" s="42"/>
      <c r="BA1088" s="42"/>
      <c r="BB1088" s="42"/>
      <c r="BC1088" s="42"/>
      <c r="BD1088" s="42"/>
      <c r="BE1088" s="42"/>
      <c r="BF1088" s="42"/>
      <c r="BG1088" s="42"/>
      <c r="BH1088" s="42"/>
      <c r="BI1088" s="42"/>
      <c r="BJ1088" s="42"/>
      <c r="BK1088" s="42"/>
      <c r="BL1088" s="42"/>
      <c r="BM1088" s="42"/>
      <c r="BN1088" s="42"/>
      <c r="BO1088" s="42"/>
      <c r="BP1088" s="42"/>
      <c r="BQ1088" s="42"/>
      <c r="BR1088" s="42"/>
      <c r="BS1088" s="42"/>
      <c r="BT1088" s="42"/>
      <c r="BU1088" s="42"/>
      <c r="BV1088" s="42"/>
      <c r="BW1088" s="42"/>
      <c r="BX1088" s="42"/>
      <c r="BY1088" s="42"/>
      <c r="BZ1088" s="42"/>
      <c r="CA1088" s="42"/>
      <c r="CB1088" s="42"/>
      <c r="CC1088" s="42"/>
      <c r="CD1088" s="42"/>
      <c r="CE1088" s="42"/>
      <c r="CF1088" s="42"/>
      <c r="CG1088" s="42"/>
      <c r="CH1088" s="42"/>
      <c r="CI1088" s="42"/>
      <c r="CJ1088" s="42"/>
      <c r="CK1088" s="42"/>
      <c r="CL1088" s="42"/>
      <c r="CM1088" s="42"/>
      <c r="CN1088" s="42"/>
      <c r="CO1088" s="42"/>
      <c r="CP1088" s="42"/>
      <c r="CQ1088" s="42"/>
      <c r="CR1088" s="42"/>
      <c r="CS1088" s="42"/>
      <c r="CT1088" s="42"/>
      <c r="CU1088" s="42"/>
      <c r="CV1088" s="42"/>
      <c r="CW1088" s="42"/>
      <c r="CX1088" s="42"/>
      <c r="CY1088" s="42"/>
      <c r="CZ1088" s="42"/>
      <c r="DA1088" s="42"/>
      <c r="DB1088" s="42"/>
      <c r="DC1088" s="42"/>
      <c r="DD1088" s="42"/>
      <c r="DE1088" s="42"/>
      <c r="DF1088" s="42"/>
      <c r="DG1088" s="42"/>
      <c r="DH1088" s="42"/>
      <c r="DI1088" s="42"/>
      <c r="DJ1088" s="42"/>
      <c r="DK1088" s="42"/>
      <c r="DL1088" s="42"/>
      <c r="DM1088" s="42"/>
      <c r="DN1088" s="42"/>
      <c r="DO1088" s="42"/>
      <c r="DP1088" s="42"/>
      <c r="DQ1088" s="42"/>
      <c r="DR1088" s="42"/>
      <c r="DS1088" s="42"/>
      <c r="DT1088" s="42"/>
      <c r="DU1088" s="42"/>
      <c r="DV1088" s="42"/>
      <c r="DW1088" s="42"/>
      <c r="DX1088" s="42"/>
      <c r="DY1088" s="42"/>
      <c r="DZ1088" s="42"/>
      <c r="EA1088" s="42"/>
      <c r="EB1088" s="42"/>
      <c r="EC1088" s="42"/>
      <c r="ED1088" s="42"/>
      <c r="EE1088" s="42"/>
      <c r="EF1088" s="42"/>
      <c r="EG1088" s="42"/>
      <c r="EH1088" s="42"/>
      <c r="EI1088" s="42"/>
      <c r="EJ1088" s="42"/>
      <c r="EK1088" s="42"/>
      <c r="EL1088" s="42"/>
      <c r="EM1088" s="42"/>
      <c r="EN1088" s="42"/>
      <c r="EO1088" s="42"/>
      <c r="EP1088" s="42"/>
      <c r="EQ1088" s="42"/>
      <c r="ER1088" s="42"/>
      <c r="ES1088" s="42"/>
      <c r="ET1088" s="42"/>
      <c r="EU1088" s="42"/>
      <c r="EV1088" s="42"/>
      <c r="EW1088" s="42"/>
      <c r="EX1088" s="42"/>
      <c r="EY1088" s="42"/>
      <c r="EZ1088" s="42"/>
      <c r="FA1088" s="42"/>
      <c r="FB1088" s="42"/>
      <c r="FC1088" s="42"/>
      <c r="FD1088" s="42"/>
      <c r="FE1088" s="42"/>
      <c r="FF1088" s="42"/>
      <c r="FG1088" s="42"/>
      <c r="FH1088" s="42"/>
    </row>
    <row r="1089" spans="1:164" s="82" customFormat="1" x14ac:dyDescent="0.25">
      <c r="A1089" s="82">
        <v>1088</v>
      </c>
      <c r="B1089" s="83">
        <f t="shared" si="17"/>
        <v>46130</v>
      </c>
      <c r="C1089" s="88" t="s">
        <v>147</v>
      </c>
      <c r="D1089" s="85">
        <v>1</v>
      </c>
      <c r="E1089" s="90">
        <f>'BITÁCORA CALIDAD DE AGUA '!AY427</f>
        <v>0</v>
      </c>
      <c r="F1089" s="90">
        <f>'BITÁCORA CALIDAD DE AGUA '!BB427</f>
        <v>0</v>
      </c>
      <c r="G1089" s="90">
        <f>'BITÁCORA CALIDAD DE AGUA '!BE427</f>
        <v>0</v>
      </c>
      <c r="H1089" s="90">
        <f>'BITÁCORA CALIDAD DE AGUA '!BH427</f>
        <v>0</v>
      </c>
      <c r="I1089" s="90">
        <f>'BITÁCORA CALIDAD DE AGUA '!BK427</f>
        <v>0</v>
      </c>
      <c r="J1089" s="90">
        <f>'BITÁCORA CALIDAD DE AGUA '!BN427</f>
        <v>0</v>
      </c>
      <c r="K1089" s="90">
        <f>'BITÁCORA CALIDAD DE AGUA '!BQ427</f>
        <v>0</v>
      </c>
      <c r="L1089" s="90">
        <f>'BITÁCORA CALIDAD DE AGUA '!BT427</f>
        <v>0</v>
      </c>
      <c r="M1089" s="90">
        <f>'BITÁCORA CALIDAD DE AGUA '!BW427</f>
        <v>0</v>
      </c>
      <c r="N1089" s="90">
        <f>'BITÁCORA CALIDAD DE AGUA '!BZ427</f>
        <v>0</v>
      </c>
      <c r="O1089" s="90">
        <f>'BITÁCORA CALIDAD DE AGUA '!CC427</f>
        <v>0</v>
      </c>
      <c r="P1089" s="84">
        <f>'BITÁCORA CALIDAD DE AGUA '!CF427</f>
        <v>0</v>
      </c>
      <c r="Q1089" s="84">
        <f>'BITÁCORA CALIDAD DE AGUA '!CI427</f>
        <v>0</v>
      </c>
      <c r="R1089" s="84">
        <f>'BITÁCORA CALIDAD DE AGUA '!CL427</f>
        <v>0</v>
      </c>
      <c r="S1089" s="84">
        <f>'BITÁCORA CALIDAD DE AGUA '!CO427</f>
        <v>0</v>
      </c>
      <c r="T1089" s="133"/>
      <c r="U1089" s="133"/>
      <c r="V1089" s="133"/>
      <c r="W1089" s="84">
        <f>INDEX('Tabla datos 1'!E1089:V1089,MATCH(DASHBOARD!$B$96,'Tabla datos 1'!$E$1:$V$1,0))</f>
        <v>0</v>
      </c>
      <c r="X1089" s="84">
        <f>INDEX('Tabla datos 1'!E1089:V1089,MATCH(DASHBOARD!$B$275,'Tabla datos 1'!$E$1:$V$1,0))</f>
        <v>0</v>
      </c>
      <c r="Y1089" s="42"/>
      <c r="Z1089" s="42"/>
      <c r="AA1089" s="42"/>
      <c r="AB1089" s="42"/>
      <c r="AC1089" s="42"/>
      <c r="AD1089" s="42"/>
      <c r="AE1089" s="42"/>
      <c r="AF1089" s="42"/>
      <c r="AG1089" s="42"/>
      <c r="AH1089" s="42"/>
      <c r="AI1089" s="42"/>
      <c r="AJ1089" s="42"/>
      <c r="AK1089" s="42"/>
      <c r="AL1089" s="42"/>
      <c r="AM1089" s="42"/>
      <c r="AN1089" s="42"/>
      <c r="AO1089" s="42"/>
      <c r="AP1089" s="42"/>
      <c r="AQ1089" s="42"/>
      <c r="AR1089" s="42"/>
      <c r="AS1089" s="42"/>
      <c r="AT1089" s="42"/>
      <c r="AU1089" s="42"/>
      <c r="AV1089" s="42"/>
      <c r="AW1089" s="42"/>
      <c r="AX1089" s="42"/>
      <c r="AY1089" s="42"/>
      <c r="AZ1089" s="42"/>
      <c r="BA1089" s="42"/>
      <c r="BB1089" s="42"/>
      <c r="BC1089" s="42"/>
      <c r="BD1089" s="42"/>
      <c r="BE1089" s="42"/>
      <c r="BF1089" s="42"/>
      <c r="BG1089" s="42"/>
      <c r="BH1089" s="42"/>
      <c r="BI1089" s="42"/>
      <c r="BJ1089" s="42"/>
      <c r="BK1089" s="42"/>
      <c r="BL1089" s="42"/>
      <c r="BM1089" s="42"/>
      <c r="BN1089" s="42"/>
      <c r="BO1089" s="42"/>
      <c r="BP1089" s="42"/>
      <c r="BQ1089" s="42"/>
      <c r="BR1089" s="42"/>
      <c r="BS1089" s="42"/>
      <c r="BT1089" s="42"/>
      <c r="BU1089" s="42"/>
      <c r="BV1089" s="42"/>
      <c r="BW1089" s="42"/>
      <c r="BX1089" s="42"/>
      <c r="BY1089" s="42"/>
      <c r="BZ1089" s="42"/>
      <c r="CA1089" s="42"/>
      <c r="CB1089" s="42"/>
      <c r="CC1089" s="42"/>
      <c r="CD1089" s="42"/>
      <c r="CE1089" s="42"/>
      <c r="CF1089" s="42"/>
      <c r="CG1089" s="42"/>
      <c r="CH1089" s="42"/>
      <c r="CI1089" s="42"/>
      <c r="CJ1089" s="42"/>
      <c r="CK1089" s="42"/>
      <c r="CL1089" s="42"/>
      <c r="CM1089" s="42"/>
      <c r="CN1089" s="42"/>
      <c r="CO1089" s="42"/>
      <c r="CP1089" s="42"/>
      <c r="CQ1089" s="42"/>
      <c r="CR1089" s="42"/>
      <c r="CS1089" s="42"/>
      <c r="CT1089" s="42"/>
      <c r="CU1089" s="42"/>
      <c r="CV1089" s="42"/>
      <c r="CW1089" s="42"/>
      <c r="CX1089" s="42"/>
      <c r="CY1089" s="42"/>
      <c r="CZ1089" s="42"/>
      <c r="DA1089" s="42"/>
      <c r="DB1089" s="42"/>
      <c r="DC1089" s="42"/>
      <c r="DD1089" s="42"/>
      <c r="DE1089" s="42"/>
      <c r="DF1089" s="42"/>
      <c r="DG1089" s="42"/>
      <c r="DH1089" s="42"/>
      <c r="DI1089" s="42"/>
      <c r="DJ1089" s="42"/>
      <c r="DK1089" s="42"/>
      <c r="DL1089" s="42"/>
      <c r="DM1089" s="42"/>
      <c r="DN1089" s="42"/>
      <c r="DO1089" s="42"/>
      <c r="DP1089" s="42"/>
      <c r="DQ1089" s="42"/>
      <c r="DR1089" s="42"/>
      <c r="DS1089" s="42"/>
      <c r="DT1089" s="42"/>
      <c r="DU1089" s="42"/>
      <c r="DV1089" s="42"/>
      <c r="DW1089" s="42"/>
      <c r="DX1089" s="42"/>
      <c r="DY1089" s="42"/>
      <c r="DZ1089" s="42"/>
      <c r="EA1089" s="42"/>
      <c r="EB1089" s="42"/>
      <c r="EC1089" s="42"/>
      <c r="ED1089" s="42"/>
      <c r="EE1089" s="42"/>
      <c r="EF1089" s="42"/>
      <c r="EG1089" s="42"/>
      <c r="EH1089" s="42"/>
      <c r="EI1089" s="42"/>
      <c r="EJ1089" s="42"/>
      <c r="EK1089" s="42"/>
      <c r="EL1089" s="42"/>
      <c r="EM1089" s="42"/>
      <c r="EN1089" s="42"/>
      <c r="EO1089" s="42"/>
      <c r="EP1089" s="42"/>
      <c r="EQ1089" s="42"/>
      <c r="ER1089" s="42"/>
      <c r="ES1089" s="42"/>
      <c r="ET1089" s="42"/>
      <c r="EU1089" s="42"/>
      <c r="EV1089" s="42"/>
      <c r="EW1089" s="42"/>
      <c r="EX1089" s="42"/>
      <c r="EY1089" s="42"/>
      <c r="EZ1089" s="42"/>
      <c r="FA1089" s="42"/>
      <c r="FB1089" s="42"/>
      <c r="FC1089" s="42"/>
      <c r="FD1089" s="42"/>
      <c r="FE1089" s="42"/>
      <c r="FF1089" s="42"/>
      <c r="FG1089" s="42"/>
      <c r="FH1089" s="42"/>
    </row>
    <row r="1090" spans="1:164" s="82" customFormat="1" x14ac:dyDescent="0.25">
      <c r="A1090" s="82">
        <v>1089</v>
      </c>
      <c r="B1090" s="83">
        <f t="shared" si="17"/>
        <v>46130</v>
      </c>
      <c r="C1090" s="88" t="s">
        <v>148</v>
      </c>
      <c r="D1090" s="85">
        <v>1</v>
      </c>
      <c r="E1090" s="90">
        <f>'BITÁCORA CALIDAD DE AGUA '!AY428</f>
        <v>0</v>
      </c>
      <c r="F1090" s="90">
        <f>'BITÁCORA CALIDAD DE AGUA '!BB428</f>
        <v>0</v>
      </c>
      <c r="G1090" s="90">
        <f>'BITÁCORA CALIDAD DE AGUA '!BE428</f>
        <v>0</v>
      </c>
      <c r="H1090" s="90">
        <f>'BITÁCORA CALIDAD DE AGUA '!BH428</f>
        <v>0</v>
      </c>
      <c r="I1090" s="90">
        <f>'BITÁCORA CALIDAD DE AGUA '!BK428</f>
        <v>0</v>
      </c>
      <c r="J1090" s="90">
        <f>'BITÁCORA CALIDAD DE AGUA '!BN428</f>
        <v>0</v>
      </c>
      <c r="K1090" s="90">
        <f>'BITÁCORA CALIDAD DE AGUA '!BQ428</f>
        <v>0</v>
      </c>
      <c r="L1090" s="90">
        <f>'BITÁCORA CALIDAD DE AGUA '!BT428</f>
        <v>0</v>
      </c>
      <c r="M1090" s="90">
        <f>'BITÁCORA CALIDAD DE AGUA '!BW428</f>
        <v>0</v>
      </c>
      <c r="N1090" s="90">
        <f>'BITÁCORA CALIDAD DE AGUA '!BZ428</f>
        <v>0</v>
      </c>
      <c r="O1090" s="90">
        <f>'BITÁCORA CALIDAD DE AGUA '!CC428</f>
        <v>0</v>
      </c>
      <c r="P1090" s="84">
        <f>'BITÁCORA CALIDAD DE AGUA '!CF428</f>
        <v>0</v>
      </c>
      <c r="Q1090" s="84">
        <f>'BITÁCORA CALIDAD DE AGUA '!CI428</f>
        <v>0</v>
      </c>
      <c r="R1090" s="84">
        <f>'BITÁCORA CALIDAD DE AGUA '!CL428</f>
        <v>0</v>
      </c>
      <c r="S1090" s="84">
        <f>'BITÁCORA CALIDAD DE AGUA '!CO428</f>
        <v>0</v>
      </c>
      <c r="T1090" s="133"/>
      <c r="U1090" s="133"/>
      <c r="V1090" s="133"/>
      <c r="W1090" s="84">
        <f>INDEX('Tabla datos 1'!E1090:V1090,MATCH(DASHBOARD!$B$96,'Tabla datos 1'!$E$1:$V$1,0))</f>
        <v>0</v>
      </c>
      <c r="X1090" s="84">
        <f>INDEX('Tabla datos 1'!E1090:V1090,MATCH(DASHBOARD!$B$275,'Tabla datos 1'!$E$1:$V$1,0))</f>
        <v>0</v>
      </c>
      <c r="Y1090" s="42"/>
      <c r="Z1090" s="42"/>
      <c r="AA1090" s="42"/>
      <c r="AB1090" s="42"/>
      <c r="AC1090" s="42"/>
      <c r="AD1090" s="42"/>
      <c r="AE1090" s="42"/>
      <c r="AF1090" s="42"/>
      <c r="AG1090" s="42"/>
      <c r="AH1090" s="42"/>
      <c r="AI1090" s="42"/>
      <c r="AJ1090" s="42"/>
      <c r="AK1090" s="42"/>
      <c r="AL1090" s="42"/>
      <c r="AM1090" s="42"/>
      <c r="AN1090" s="42"/>
      <c r="AO1090" s="42"/>
      <c r="AP1090" s="42"/>
      <c r="AQ1090" s="42"/>
      <c r="AR1090" s="42"/>
      <c r="AS1090" s="42"/>
      <c r="AT1090" s="42"/>
      <c r="AU1090" s="42"/>
      <c r="AV1090" s="42"/>
      <c r="AW1090" s="42"/>
      <c r="AX1090" s="42"/>
      <c r="AY1090" s="42"/>
      <c r="AZ1090" s="42"/>
      <c r="BA1090" s="42"/>
      <c r="BB1090" s="42"/>
      <c r="BC1090" s="42"/>
      <c r="BD1090" s="42"/>
      <c r="BE1090" s="42"/>
      <c r="BF1090" s="42"/>
      <c r="BG1090" s="42"/>
      <c r="BH1090" s="42"/>
      <c r="BI1090" s="42"/>
      <c r="BJ1090" s="42"/>
      <c r="BK1090" s="42"/>
      <c r="BL1090" s="42"/>
      <c r="BM1090" s="42"/>
      <c r="BN1090" s="42"/>
      <c r="BO1090" s="42"/>
      <c r="BP1090" s="42"/>
      <c r="BQ1090" s="42"/>
      <c r="BR1090" s="42"/>
      <c r="BS1090" s="42"/>
      <c r="BT1090" s="42"/>
      <c r="BU1090" s="42"/>
      <c r="BV1090" s="42"/>
      <c r="BW1090" s="42"/>
      <c r="BX1090" s="42"/>
      <c r="BY1090" s="42"/>
      <c r="BZ1090" s="42"/>
      <c r="CA1090" s="42"/>
      <c r="CB1090" s="42"/>
      <c r="CC1090" s="42"/>
      <c r="CD1090" s="42"/>
      <c r="CE1090" s="42"/>
      <c r="CF1090" s="42"/>
      <c r="CG1090" s="42"/>
      <c r="CH1090" s="42"/>
      <c r="CI1090" s="42"/>
      <c r="CJ1090" s="42"/>
      <c r="CK1090" s="42"/>
      <c r="CL1090" s="42"/>
      <c r="CM1090" s="42"/>
      <c r="CN1090" s="42"/>
      <c r="CO1090" s="42"/>
      <c r="CP1090" s="42"/>
      <c r="CQ1090" s="42"/>
      <c r="CR1090" s="42"/>
      <c r="CS1090" s="42"/>
      <c r="CT1090" s="42"/>
      <c r="CU1090" s="42"/>
      <c r="CV1090" s="42"/>
      <c r="CW1090" s="42"/>
      <c r="CX1090" s="42"/>
      <c r="CY1090" s="42"/>
      <c r="CZ1090" s="42"/>
      <c r="DA1090" s="42"/>
      <c r="DB1090" s="42"/>
      <c r="DC1090" s="42"/>
      <c r="DD1090" s="42"/>
      <c r="DE1090" s="42"/>
      <c r="DF1090" s="42"/>
      <c r="DG1090" s="42"/>
      <c r="DH1090" s="42"/>
      <c r="DI1090" s="42"/>
      <c r="DJ1090" s="42"/>
      <c r="DK1090" s="42"/>
      <c r="DL1090" s="42"/>
      <c r="DM1090" s="42"/>
      <c r="DN1090" s="42"/>
      <c r="DO1090" s="42"/>
      <c r="DP1090" s="42"/>
      <c r="DQ1090" s="42"/>
      <c r="DR1090" s="42"/>
      <c r="DS1090" s="42"/>
      <c r="DT1090" s="42"/>
      <c r="DU1090" s="42"/>
      <c r="DV1090" s="42"/>
      <c r="DW1090" s="42"/>
      <c r="DX1090" s="42"/>
      <c r="DY1090" s="42"/>
      <c r="DZ1090" s="42"/>
      <c r="EA1090" s="42"/>
      <c r="EB1090" s="42"/>
      <c r="EC1090" s="42"/>
      <c r="ED1090" s="42"/>
      <c r="EE1090" s="42"/>
      <c r="EF1090" s="42"/>
      <c r="EG1090" s="42"/>
      <c r="EH1090" s="42"/>
      <c r="EI1090" s="42"/>
      <c r="EJ1090" s="42"/>
      <c r="EK1090" s="42"/>
      <c r="EL1090" s="42"/>
      <c r="EM1090" s="42"/>
      <c r="EN1090" s="42"/>
      <c r="EO1090" s="42"/>
      <c r="EP1090" s="42"/>
      <c r="EQ1090" s="42"/>
      <c r="ER1090" s="42"/>
      <c r="ES1090" s="42"/>
      <c r="ET1090" s="42"/>
      <c r="EU1090" s="42"/>
      <c r="EV1090" s="42"/>
      <c r="EW1090" s="42"/>
      <c r="EX1090" s="42"/>
      <c r="EY1090" s="42"/>
      <c r="EZ1090" s="42"/>
      <c r="FA1090" s="42"/>
      <c r="FB1090" s="42"/>
      <c r="FC1090" s="42"/>
      <c r="FD1090" s="42"/>
      <c r="FE1090" s="42"/>
      <c r="FF1090" s="42"/>
      <c r="FG1090" s="42"/>
      <c r="FH1090" s="42"/>
    </row>
    <row r="1091" spans="1:164" s="82" customFormat="1" x14ac:dyDescent="0.25">
      <c r="A1091" s="82">
        <v>1090</v>
      </c>
      <c r="B1091" s="83">
        <f t="shared" si="17"/>
        <v>46130</v>
      </c>
      <c r="C1091" s="88" t="s">
        <v>149</v>
      </c>
      <c r="D1091" s="85">
        <v>1</v>
      </c>
      <c r="E1091" s="90">
        <f>'BITÁCORA CALIDAD DE AGUA '!AY429</f>
        <v>11410</v>
      </c>
      <c r="F1091" s="90">
        <f>'BITÁCORA CALIDAD DE AGUA '!BB429</f>
        <v>5020</v>
      </c>
      <c r="G1091" s="90">
        <f>'BITÁCORA CALIDAD DE AGUA '!BE429</f>
        <v>5030</v>
      </c>
      <c r="H1091" s="90">
        <f>'BITÁCORA CALIDAD DE AGUA '!BH429</f>
        <v>0</v>
      </c>
      <c r="I1091" s="90">
        <f>'BITÁCORA CALIDAD DE AGUA '!BK429</f>
        <v>0</v>
      </c>
      <c r="J1091" s="90">
        <f>'BITÁCORA CALIDAD DE AGUA '!BN429</f>
        <v>0</v>
      </c>
      <c r="K1091" s="90">
        <f>'BITÁCORA CALIDAD DE AGUA '!BQ429</f>
        <v>0</v>
      </c>
      <c r="L1091" s="90">
        <f>'BITÁCORA CALIDAD DE AGUA '!BT429</f>
        <v>5250</v>
      </c>
      <c r="M1091" s="90">
        <f>'BITÁCORA CALIDAD DE AGUA '!BW429</f>
        <v>2300</v>
      </c>
      <c r="N1091" s="90">
        <f>'BITÁCORA CALIDAD DE AGUA '!BZ429</f>
        <v>10690</v>
      </c>
      <c r="O1091" s="90">
        <f>'BITÁCORA CALIDAD DE AGUA '!CC429</f>
        <v>0</v>
      </c>
      <c r="P1091" s="84">
        <f>'BITÁCORA CALIDAD DE AGUA '!CF429</f>
        <v>0</v>
      </c>
      <c r="Q1091" s="84">
        <f>'BITÁCORA CALIDAD DE AGUA '!CI429</f>
        <v>0</v>
      </c>
      <c r="R1091" s="84">
        <f>'BITÁCORA CALIDAD DE AGUA '!CL429</f>
        <v>0</v>
      </c>
      <c r="S1091" s="84">
        <f>'BITÁCORA CALIDAD DE AGUA '!CO429</f>
        <v>0</v>
      </c>
      <c r="T1091" s="133"/>
      <c r="U1091" s="133"/>
      <c r="V1091" s="133"/>
      <c r="W1091" s="84">
        <f>INDEX('Tabla datos 1'!E1091:V1091,MATCH(DASHBOARD!$B$96,'Tabla datos 1'!$E$1:$V$1,0))</f>
        <v>5030</v>
      </c>
      <c r="X1091" s="84">
        <f>INDEX('Tabla datos 1'!E1091:V1091,MATCH(DASHBOARD!$B$275,'Tabla datos 1'!$E$1:$V$1,0))</f>
        <v>5030</v>
      </c>
      <c r="Y1091" s="42"/>
      <c r="Z1091" s="42"/>
      <c r="AA1091" s="42"/>
      <c r="AB1091" s="42"/>
      <c r="AC1091" s="42"/>
      <c r="AD1091" s="42"/>
      <c r="AE1091" s="42"/>
      <c r="AF1091" s="42"/>
      <c r="AG1091" s="42"/>
      <c r="AH1091" s="42"/>
      <c r="AI1091" s="42"/>
      <c r="AJ1091" s="42"/>
      <c r="AK1091" s="42"/>
      <c r="AL1091" s="42"/>
      <c r="AM1091" s="42"/>
      <c r="AN1091" s="42"/>
      <c r="AO1091" s="42"/>
      <c r="AP1091" s="42"/>
      <c r="AQ1091" s="42"/>
      <c r="AR1091" s="42"/>
      <c r="AS1091" s="42"/>
      <c r="AT1091" s="42"/>
      <c r="AU1091" s="42"/>
      <c r="AV1091" s="42"/>
      <c r="AW1091" s="42"/>
      <c r="AX1091" s="42"/>
      <c r="AY1091" s="42"/>
      <c r="AZ1091" s="42"/>
      <c r="BA1091" s="42"/>
      <c r="BB1091" s="42"/>
      <c r="BC1091" s="42"/>
      <c r="BD1091" s="42"/>
      <c r="BE1091" s="42"/>
      <c r="BF1091" s="42"/>
      <c r="BG1091" s="42"/>
      <c r="BH1091" s="42"/>
      <c r="BI1091" s="42"/>
      <c r="BJ1091" s="42"/>
      <c r="BK1091" s="42"/>
      <c r="BL1091" s="42"/>
      <c r="BM1091" s="42"/>
      <c r="BN1091" s="42"/>
      <c r="BO1091" s="42"/>
      <c r="BP1091" s="42"/>
      <c r="BQ1091" s="42"/>
      <c r="BR1091" s="42"/>
      <c r="BS1091" s="42"/>
      <c r="BT1091" s="42"/>
      <c r="BU1091" s="42"/>
      <c r="BV1091" s="42"/>
      <c r="BW1091" s="42"/>
      <c r="BX1091" s="42"/>
      <c r="BY1091" s="42"/>
      <c r="BZ1091" s="42"/>
      <c r="CA1091" s="42"/>
      <c r="CB1091" s="42"/>
      <c r="CC1091" s="42"/>
      <c r="CD1091" s="42"/>
      <c r="CE1091" s="42"/>
      <c r="CF1091" s="42"/>
      <c r="CG1091" s="42"/>
      <c r="CH1091" s="42"/>
      <c r="CI1091" s="42"/>
      <c r="CJ1091" s="42"/>
      <c r="CK1091" s="42"/>
      <c r="CL1091" s="42"/>
      <c r="CM1091" s="42"/>
      <c r="CN1091" s="42"/>
      <c r="CO1091" s="42"/>
      <c r="CP1091" s="42"/>
      <c r="CQ1091" s="42"/>
      <c r="CR1091" s="42"/>
      <c r="CS1091" s="42"/>
      <c r="CT1091" s="42"/>
      <c r="CU1091" s="42"/>
      <c r="CV1091" s="42"/>
      <c r="CW1091" s="42"/>
      <c r="CX1091" s="42"/>
      <c r="CY1091" s="42"/>
      <c r="CZ1091" s="42"/>
      <c r="DA1091" s="42"/>
      <c r="DB1091" s="42"/>
      <c r="DC1091" s="42"/>
      <c r="DD1091" s="42"/>
      <c r="DE1091" s="42"/>
      <c r="DF1091" s="42"/>
      <c r="DG1091" s="42"/>
      <c r="DH1091" s="42"/>
      <c r="DI1091" s="42"/>
      <c r="DJ1091" s="42"/>
      <c r="DK1091" s="42"/>
      <c r="DL1091" s="42"/>
      <c r="DM1091" s="42"/>
      <c r="DN1091" s="42"/>
      <c r="DO1091" s="42"/>
      <c r="DP1091" s="42"/>
      <c r="DQ1091" s="42"/>
      <c r="DR1091" s="42"/>
      <c r="DS1091" s="42"/>
      <c r="DT1091" s="42"/>
      <c r="DU1091" s="42"/>
      <c r="DV1091" s="42"/>
      <c r="DW1091" s="42"/>
      <c r="DX1091" s="42"/>
      <c r="DY1091" s="42"/>
      <c r="DZ1091" s="42"/>
      <c r="EA1091" s="42"/>
      <c r="EB1091" s="42"/>
      <c r="EC1091" s="42"/>
      <c r="ED1091" s="42"/>
      <c r="EE1091" s="42"/>
      <c r="EF1091" s="42"/>
      <c r="EG1091" s="42"/>
      <c r="EH1091" s="42"/>
      <c r="EI1091" s="42"/>
      <c r="EJ1091" s="42"/>
      <c r="EK1091" s="42"/>
      <c r="EL1091" s="42"/>
      <c r="EM1091" s="42"/>
      <c r="EN1091" s="42"/>
      <c r="EO1091" s="42"/>
      <c r="EP1091" s="42"/>
      <c r="EQ1091" s="42"/>
      <c r="ER1091" s="42"/>
      <c r="ES1091" s="42"/>
      <c r="ET1091" s="42"/>
      <c r="EU1091" s="42"/>
      <c r="EV1091" s="42"/>
      <c r="EW1091" s="42"/>
      <c r="EX1091" s="42"/>
      <c r="EY1091" s="42"/>
      <c r="EZ1091" s="42"/>
      <c r="FA1091" s="42"/>
      <c r="FB1091" s="42"/>
      <c r="FC1091" s="42"/>
      <c r="FD1091" s="42"/>
      <c r="FE1091" s="42"/>
      <c r="FF1091" s="42"/>
      <c r="FG1091" s="42"/>
      <c r="FH1091" s="42"/>
    </row>
    <row r="1092" spans="1:164" s="82" customFormat="1" x14ac:dyDescent="0.25">
      <c r="A1092" s="82">
        <v>1091</v>
      </c>
      <c r="B1092" s="83">
        <f t="shared" si="17"/>
        <v>46130</v>
      </c>
      <c r="C1092" s="88" t="s">
        <v>150</v>
      </c>
      <c r="D1092" s="85">
        <v>1</v>
      </c>
      <c r="E1092" s="90">
        <f>'BITÁCORA CALIDAD DE AGUA '!AY430</f>
        <v>14690</v>
      </c>
      <c r="F1092" s="90">
        <f>'BITÁCORA CALIDAD DE AGUA '!BB430</f>
        <v>6730</v>
      </c>
      <c r="G1092" s="90">
        <f>'BITÁCORA CALIDAD DE AGUA '!BE430</f>
        <v>906</v>
      </c>
      <c r="H1092" s="90">
        <f>'BITÁCORA CALIDAD DE AGUA '!BH430</f>
        <v>0</v>
      </c>
      <c r="I1092" s="90">
        <f>'BITÁCORA CALIDAD DE AGUA '!BK430</f>
        <v>0</v>
      </c>
      <c r="J1092" s="90">
        <f>'BITÁCORA CALIDAD DE AGUA '!BN430</f>
        <v>0</v>
      </c>
      <c r="K1092" s="90">
        <f>'BITÁCORA CALIDAD DE AGUA '!BQ430</f>
        <v>0</v>
      </c>
      <c r="L1092" s="90">
        <f>'BITÁCORA CALIDAD DE AGUA '!BT430</f>
        <v>496</v>
      </c>
      <c r="M1092" s="90">
        <f>'BITÁCORA CALIDAD DE AGUA '!BW430</f>
        <v>684</v>
      </c>
      <c r="N1092" s="90">
        <f>'BITÁCORA CALIDAD DE AGUA '!BZ430</f>
        <v>1739</v>
      </c>
      <c r="O1092" s="90">
        <f>'BITÁCORA CALIDAD DE AGUA '!CC430</f>
        <v>0</v>
      </c>
      <c r="P1092" s="84">
        <f>'BITÁCORA CALIDAD DE AGUA '!CF430</f>
        <v>0</v>
      </c>
      <c r="Q1092" s="84">
        <f>'BITÁCORA CALIDAD DE AGUA '!CI430</f>
        <v>0</v>
      </c>
      <c r="R1092" s="84">
        <f>'BITÁCORA CALIDAD DE AGUA '!CL430</f>
        <v>0</v>
      </c>
      <c r="S1092" s="84">
        <f>'BITÁCORA CALIDAD DE AGUA '!CO430</f>
        <v>0</v>
      </c>
      <c r="T1092" s="133"/>
      <c r="U1092" s="133"/>
      <c r="V1092" s="133"/>
      <c r="W1092" s="84">
        <f>INDEX('Tabla datos 1'!E1092:V1092,MATCH(DASHBOARD!$B$96,'Tabla datos 1'!$E$1:$V$1,0))</f>
        <v>906</v>
      </c>
      <c r="X1092" s="84">
        <f>INDEX('Tabla datos 1'!E1092:V1092,MATCH(DASHBOARD!$B$275,'Tabla datos 1'!$E$1:$V$1,0))</f>
        <v>906</v>
      </c>
      <c r="Y1092" s="42"/>
      <c r="Z1092" s="42"/>
      <c r="AA1092" s="42"/>
      <c r="AB1092" s="42"/>
      <c r="AC1092" s="42"/>
      <c r="AD1092" s="42"/>
      <c r="AE1092" s="42"/>
      <c r="AF1092" s="42"/>
      <c r="AG1092" s="42"/>
      <c r="AH1092" s="42"/>
      <c r="AI1092" s="42"/>
      <c r="AJ1092" s="42"/>
      <c r="AK1092" s="42"/>
      <c r="AL1092" s="42"/>
      <c r="AM1092" s="42"/>
      <c r="AN1092" s="42"/>
      <c r="AO1092" s="42"/>
      <c r="AP1092" s="42"/>
      <c r="AQ1092" s="42"/>
      <c r="AR1092" s="42"/>
      <c r="AS1092" s="42"/>
      <c r="AT1092" s="42"/>
      <c r="AU1092" s="42"/>
      <c r="AV1092" s="42"/>
      <c r="AW1092" s="42"/>
      <c r="AX1092" s="42"/>
      <c r="AY1092" s="42"/>
      <c r="AZ1092" s="42"/>
      <c r="BA1092" s="42"/>
      <c r="BB1092" s="42"/>
      <c r="BC1092" s="42"/>
      <c r="BD1092" s="42"/>
      <c r="BE1092" s="42"/>
      <c r="BF1092" s="42"/>
      <c r="BG1092" s="42"/>
      <c r="BH1092" s="42"/>
      <c r="BI1092" s="42"/>
      <c r="BJ1092" s="42"/>
      <c r="BK1092" s="42"/>
      <c r="BL1092" s="42"/>
      <c r="BM1092" s="42"/>
      <c r="BN1092" s="42"/>
      <c r="BO1092" s="42"/>
      <c r="BP1092" s="42"/>
      <c r="BQ1092" s="42"/>
      <c r="BR1092" s="42"/>
      <c r="BS1092" s="42"/>
      <c r="BT1092" s="42"/>
      <c r="BU1092" s="42"/>
      <c r="BV1092" s="42"/>
      <c r="BW1092" s="42"/>
      <c r="BX1092" s="42"/>
      <c r="BY1092" s="42"/>
      <c r="BZ1092" s="42"/>
      <c r="CA1092" s="42"/>
      <c r="CB1092" s="42"/>
      <c r="CC1092" s="42"/>
      <c r="CD1092" s="42"/>
      <c r="CE1092" s="42"/>
      <c r="CF1092" s="42"/>
      <c r="CG1092" s="42"/>
      <c r="CH1092" s="42"/>
      <c r="CI1092" s="42"/>
      <c r="CJ1092" s="42"/>
      <c r="CK1092" s="42"/>
      <c r="CL1092" s="42"/>
      <c r="CM1092" s="42"/>
      <c r="CN1092" s="42"/>
      <c r="CO1092" s="42"/>
      <c r="CP1092" s="42"/>
      <c r="CQ1092" s="42"/>
      <c r="CR1092" s="42"/>
      <c r="CS1092" s="42"/>
      <c r="CT1092" s="42"/>
      <c r="CU1092" s="42"/>
      <c r="CV1092" s="42"/>
      <c r="CW1092" s="42"/>
      <c r="CX1092" s="42"/>
      <c r="CY1092" s="42"/>
      <c r="CZ1092" s="42"/>
      <c r="DA1092" s="42"/>
      <c r="DB1092" s="42"/>
      <c r="DC1092" s="42"/>
      <c r="DD1092" s="42"/>
      <c r="DE1092" s="42"/>
      <c r="DF1092" s="42"/>
      <c r="DG1092" s="42"/>
      <c r="DH1092" s="42"/>
      <c r="DI1092" s="42"/>
      <c r="DJ1092" s="42"/>
      <c r="DK1092" s="42"/>
      <c r="DL1092" s="42"/>
      <c r="DM1092" s="42"/>
      <c r="DN1092" s="42"/>
      <c r="DO1092" s="42"/>
      <c r="DP1092" s="42"/>
      <c r="DQ1092" s="42"/>
      <c r="DR1092" s="42"/>
      <c r="DS1092" s="42"/>
      <c r="DT1092" s="42"/>
      <c r="DU1092" s="42"/>
      <c r="DV1092" s="42"/>
      <c r="DW1092" s="42"/>
      <c r="DX1092" s="42"/>
      <c r="DY1092" s="42"/>
      <c r="DZ1092" s="42"/>
      <c r="EA1092" s="42"/>
      <c r="EB1092" s="42"/>
      <c r="EC1092" s="42"/>
      <c r="ED1092" s="42"/>
      <c r="EE1092" s="42"/>
      <c r="EF1092" s="42"/>
      <c r="EG1092" s="42"/>
      <c r="EH1092" s="42"/>
      <c r="EI1092" s="42"/>
      <c r="EJ1092" s="42"/>
      <c r="EK1092" s="42"/>
      <c r="EL1092" s="42"/>
      <c r="EM1092" s="42"/>
      <c r="EN1092" s="42"/>
      <c r="EO1092" s="42"/>
      <c r="EP1092" s="42"/>
      <c r="EQ1092" s="42"/>
      <c r="ER1092" s="42"/>
      <c r="ES1092" s="42"/>
      <c r="ET1092" s="42"/>
      <c r="EU1092" s="42"/>
      <c r="EV1092" s="42"/>
      <c r="EW1092" s="42"/>
      <c r="EX1092" s="42"/>
      <c r="EY1092" s="42"/>
      <c r="EZ1092" s="42"/>
      <c r="FA1092" s="42"/>
      <c r="FB1092" s="42"/>
      <c r="FC1092" s="42"/>
      <c r="FD1092" s="42"/>
      <c r="FE1092" s="42"/>
      <c r="FF1092" s="42"/>
      <c r="FG1092" s="42"/>
      <c r="FH1092" s="42"/>
    </row>
    <row r="1093" spans="1:164" s="95" customFormat="1" ht="15.75" thickBot="1" x14ac:dyDescent="0.3">
      <c r="A1093" s="82">
        <v>1092</v>
      </c>
      <c r="B1093" s="83">
        <f t="shared" si="17"/>
        <v>46130</v>
      </c>
      <c r="C1093" s="91" t="s">
        <v>151</v>
      </c>
      <c r="D1093" s="92">
        <v>1</v>
      </c>
      <c r="E1093" s="93">
        <f>'BITÁCORA CALIDAD DE AGUA '!AY431</f>
        <v>0</v>
      </c>
      <c r="F1093" s="93">
        <f>'BITÁCORA CALIDAD DE AGUA '!BB431</f>
        <v>0</v>
      </c>
      <c r="G1093" s="93">
        <f>'BITÁCORA CALIDAD DE AGUA '!BE431</f>
        <v>0</v>
      </c>
      <c r="H1093" s="93">
        <f>'BITÁCORA CALIDAD DE AGUA '!BH431</f>
        <v>0</v>
      </c>
      <c r="I1093" s="93">
        <f>'BITÁCORA CALIDAD DE AGUA '!BK431</f>
        <v>0</v>
      </c>
      <c r="J1093" s="93">
        <f>'BITÁCORA CALIDAD DE AGUA '!BN431</f>
        <v>0</v>
      </c>
      <c r="K1093" s="93">
        <f>'BITÁCORA CALIDAD DE AGUA '!BQ431</f>
        <v>0</v>
      </c>
      <c r="L1093" s="93">
        <f>'BITÁCORA CALIDAD DE AGUA '!BT431</f>
        <v>0</v>
      </c>
      <c r="M1093" s="93">
        <f>'BITÁCORA CALIDAD DE AGUA '!BW431</f>
        <v>0</v>
      </c>
      <c r="N1093" s="93">
        <f>'BITÁCORA CALIDAD DE AGUA '!BZ431</f>
        <v>0</v>
      </c>
      <c r="O1093" s="93">
        <f>'BITÁCORA CALIDAD DE AGUA '!CC431</f>
        <v>0</v>
      </c>
      <c r="P1093" s="94">
        <f>'BITÁCORA CALIDAD DE AGUA '!CF431</f>
        <v>0</v>
      </c>
      <c r="Q1093" s="94">
        <f>'BITÁCORA CALIDAD DE AGUA '!CI431</f>
        <v>0</v>
      </c>
      <c r="R1093" s="94">
        <f>'BITÁCORA CALIDAD DE AGUA '!CL431</f>
        <v>0</v>
      </c>
      <c r="S1093" s="94">
        <f>'BITÁCORA CALIDAD DE AGUA '!CO431</f>
        <v>0</v>
      </c>
      <c r="T1093" s="134"/>
      <c r="U1093" s="134"/>
      <c r="V1093" s="134"/>
      <c r="W1093" s="94">
        <f>INDEX('Tabla datos 1'!E1093:V1093,MATCH(DASHBOARD!$B$96,'Tabla datos 1'!$E$1:$V$1,0))</f>
        <v>0</v>
      </c>
      <c r="X1093" s="94">
        <f>INDEX('Tabla datos 1'!E1093:V1093,MATCH(DASHBOARD!$B$275,'Tabla datos 1'!$E$1:$V$1,0))</f>
        <v>0</v>
      </c>
      <c r="Y1093" s="42"/>
      <c r="Z1093" s="42"/>
      <c r="AA1093" s="42"/>
      <c r="AB1093" s="42"/>
      <c r="AC1093" s="42"/>
      <c r="AD1093" s="42"/>
      <c r="AE1093" s="42"/>
      <c r="AF1093" s="42"/>
      <c r="AG1093" s="42"/>
      <c r="AH1093" s="42"/>
      <c r="AI1093" s="42"/>
      <c r="AJ1093" s="44"/>
      <c r="AK1093" s="44"/>
      <c r="AL1093" s="44"/>
      <c r="AM1093" s="44"/>
      <c r="AN1093" s="44"/>
      <c r="AO1093" s="44"/>
      <c r="AP1093" s="44"/>
      <c r="AQ1093" s="44"/>
      <c r="AR1093" s="44"/>
      <c r="AS1093" s="44"/>
      <c r="AT1093" s="44"/>
      <c r="AU1093" s="44"/>
      <c r="AV1093" s="44"/>
      <c r="AW1093" s="44"/>
      <c r="AX1093" s="44"/>
      <c r="AY1093" s="44"/>
      <c r="AZ1093" s="44"/>
      <c r="BA1093" s="44"/>
      <c r="BB1093" s="44"/>
      <c r="BC1093" s="44"/>
      <c r="BD1093" s="44"/>
      <c r="BE1093" s="44"/>
      <c r="BF1093" s="44"/>
      <c r="BG1093" s="44"/>
      <c r="BH1093" s="44"/>
      <c r="BI1093" s="44"/>
      <c r="BJ1093" s="44"/>
      <c r="BK1093" s="44"/>
      <c r="BL1093" s="44"/>
      <c r="BM1093" s="44"/>
      <c r="BN1093" s="44"/>
      <c r="BO1093" s="44"/>
      <c r="BP1093" s="44"/>
      <c r="BQ1093" s="44"/>
      <c r="BR1093" s="44"/>
      <c r="BS1093" s="44"/>
      <c r="BT1093" s="44"/>
      <c r="BU1093" s="44"/>
      <c r="BV1093" s="44"/>
      <c r="BW1093" s="44"/>
      <c r="BX1093" s="44"/>
      <c r="BY1093" s="44"/>
      <c r="BZ1093" s="44"/>
      <c r="CA1093" s="44"/>
      <c r="CB1093" s="44"/>
      <c r="CC1093" s="44"/>
      <c r="CD1093" s="44"/>
      <c r="CE1093" s="44"/>
      <c r="CF1093" s="44"/>
      <c r="CG1093" s="44"/>
      <c r="CH1093" s="44"/>
      <c r="CI1093" s="44"/>
      <c r="CJ1093" s="44"/>
      <c r="CK1093" s="44"/>
      <c r="CL1093" s="44"/>
      <c r="CM1093" s="44"/>
      <c r="CN1093" s="44"/>
      <c r="CO1093" s="44"/>
      <c r="CP1093" s="44"/>
      <c r="CQ1093" s="44"/>
      <c r="CR1093" s="44"/>
      <c r="CS1093" s="44"/>
      <c r="CT1093" s="44"/>
      <c r="CU1093" s="44"/>
      <c r="CV1093" s="44"/>
      <c r="CW1093" s="44"/>
      <c r="CX1093" s="44"/>
      <c r="CY1093" s="44"/>
      <c r="CZ1093" s="44"/>
      <c r="DA1093" s="44"/>
      <c r="DB1093" s="44"/>
      <c r="DC1093" s="44"/>
      <c r="DD1093" s="44"/>
      <c r="DE1093" s="44"/>
      <c r="DF1093" s="44"/>
      <c r="DG1093" s="44"/>
      <c r="DH1093" s="44"/>
      <c r="DI1093" s="44"/>
      <c r="DJ1093" s="44"/>
      <c r="DK1093" s="44"/>
      <c r="DL1093" s="44"/>
      <c r="DM1093" s="44"/>
      <c r="DN1093" s="44"/>
      <c r="DO1093" s="44"/>
      <c r="DP1093" s="44"/>
      <c r="DQ1093" s="44"/>
      <c r="DR1093" s="44"/>
      <c r="DS1093" s="44"/>
      <c r="DT1093" s="44"/>
      <c r="DU1093" s="44"/>
      <c r="DV1093" s="44"/>
      <c r="DW1093" s="44"/>
      <c r="DX1093" s="44"/>
      <c r="DY1093" s="44"/>
      <c r="DZ1093" s="44"/>
      <c r="EA1093" s="44"/>
      <c r="EB1093" s="44"/>
      <c r="EC1093" s="44"/>
      <c r="ED1093" s="44"/>
      <c r="EE1093" s="44"/>
      <c r="EF1093" s="44"/>
      <c r="EG1093" s="44"/>
      <c r="EH1093" s="44"/>
      <c r="EI1093" s="44"/>
      <c r="EJ1093" s="44"/>
      <c r="EK1093" s="44"/>
      <c r="EL1093" s="44"/>
      <c r="EM1093" s="44"/>
      <c r="EN1093" s="44"/>
      <c r="EO1093" s="44"/>
      <c r="EP1093" s="44"/>
      <c r="EQ1093" s="44"/>
      <c r="ER1093" s="44"/>
      <c r="ES1093" s="44"/>
      <c r="ET1093" s="44"/>
      <c r="EU1093" s="44"/>
      <c r="EV1093" s="44"/>
      <c r="EW1093" s="44"/>
      <c r="EX1093" s="44"/>
      <c r="EY1093" s="44"/>
      <c r="EZ1093" s="44"/>
      <c r="FA1093" s="44"/>
      <c r="FB1093" s="44"/>
      <c r="FC1093" s="44"/>
      <c r="FD1093" s="44"/>
      <c r="FE1093" s="44"/>
      <c r="FF1093" s="44"/>
      <c r="FG1093" s="44"/>
      <c r="FH1093" s="44"/>
    </row>
    <row r="1094" spans="1:164" s="99" customFormat="1" ht="12.2" customHeight="1" x14ac:dyDescent="0.25">
      <c r="A1094" s="82">
        <v>1093</v>
      </c>
      <c r="B1094" s="100">
        <f t="shared" si="17"/>
        <v>46130</v>
      </c>
      <c r="C1094" s="96" t="s">
        <v>132</v>
      </c>
      <c r="D1094" s="97">
        <v>2</v>
      </c>
      <c r="E1094" s="98">
        <f>'BITÁCORA CALIDAD DE AGUA '!AZ411</f>
        <v>37.200000000000003</v>
      </c>
      <c r="F1094" s="98">
        <f>'BITÁCORA CALIDAD DE AGUA '!BC411</f>
        <v>31.1</v>
      </c>
      <c r="G1094" s="98">
        <f>'BITÁCORA CALIDAD DE AGUA '!BF411</f>
        <v>27.9</v>
      </c>
      <c r="H1094" s="98">
        <f>'BITÁCORA CALIDAD DE AGUA '!BI411</f>
        <v>0</v>
      </c>
      <c r="I1094" s="98">
        <f>'BITÁCORA CALIDAD DE AGUA '!BL411</f>
        <v>0</v>
      </c>
      <c r="J1094" s="98">
        <f>'BITÁCORA CALIDAD DE AGUA '!BO411</f>
        <v>0</v>
      </c>
      <c r="K1094" s="98">
        <f>'BITÁCORA CALIDAD DE AGUA '!BR411</f>
        <v>0</v>
      </c>
      <c r="L1094" s="98">
        <f>'BITÁCORA CALIDAD DE AGUA '!BU411</f>
        <v>32.9</v>
      </c>
      <c r="M1094" s="98">
        <f>'BITÁCORA CALIDAD DE AGUA '!BX411</f>
        <v>31.5</v>
      </c>
      <c r="N1094" s="98">
        <f>'BITÁCORA CALIDAD DE AGUA '!CA411</f>
        <v>30.3</v>
      </c>
      <c r="O1094" s="98">
        <f>'BITÁCORA CALIDAD DE AGUA '!CD411</f>
        <v>0</v>
      </c>
      <c r="P1094" s="96">
        <f>'BITÁCORA CALIDAD DE AGUA '!CG411</f>
        <v>0</v>
      </c>
      <c r="Q1094" s="96">
        <f>'BITÁCORA CALIDAD DE AGUA '!CJ411</f>
        <v>0</v>
      </c>
      <c r="R1094" s="96">
        <f>'BITÁCORA CALIDAD DE AGUA '!CM411</f>
        <v>0</v>
      </c>
      <c r="S1094" s="96">
        <f>'BITÁCORA CALIDAD DE AGUA '!CP411</f>
        <v>0</v>
      </c>
      <c r="T1094" s="135"/>
      <c r="U1094" s="135"/>
      <c r="V1094" s="135"/>
      <c r="W1094" s="96">
        <f>INDEX('Tabla datos 1'!E1094:V1094,MATCH(DASHBOARD!$B$96,'Tabla datos 1'!$E$1:$V$1,0))</f>
        <v>27.9</v>
      </c>
      <c r="X1094" s="96">
        <f>INDEX('Tabla datos 1'!E1094:V1094,MATCH(DASHBOARD!$B$275,'Tabla datos 1'!$E$1:$V$1,0))</f>
        <v>27.9</v>
      </c>
      <c r="Y1094" s="42"/>
      <c r="Z1094" s="42"/>
      <c r="AA1094" s="42"/>
      <c r="AB1094" s="42"/>
      <c r="AC1094" s="42"/>
      <c r="AD1094" s="42"/>
      <c r="AE1094" s="42"/>
      <c r="AF1094" s="42"/>
      <c r="AG1094" s="42"/>
      <c r="AH1094" s="42"/>
      <c r="AI1094" s="42"/>
    </row>
    <row r="1095" spans="1:164" s="99" customFormat="1" ht="12.2" customHeight="1" x14ac:dyDescent="0.25">
      <c r="A1095" s="82">
        <v>1094</v>
      </c>
      <c r="B1095" s="100">
        <f t="shared" si="17"/>
        <v>46130</v>
      </c>
      <c r="C1095" s="101" t="s">
        <v>9</v>
      </c>
      <c r="D1095" s="102">
        <v>2</v>
      </c>
      <c r="E1095" s="103">
        <f>'BITÁCORA CALIDAD DE AGUA '!AZ412</f>
        <v>7.95</v>
      </c>
      <c r="F1095" s="103">
        <f>'BITÁCORA CALIDAD DE AGUA '!BC412</f>
        <v>6.95</v>
      </c>
      <c r="G1095" s="103">
        <f>'BITÁCORA CALIDAD DE AGUA '!BF412</f>
        <v>7.41</v>
      </c>
      <c r="H1095" s="103">
        <f>'BITÁCORA CALIDAD DE AGUA '!BI412</f>
        <v>0</v>
      </c>
      <c r="I1095" s="103">
        <f>'BITÁCORA CALIDAD DE AGUA '!BL412</f>
        <v>0</v>
      </c>
      <c r="J1095" s="103">
        <f>'BITÁCORA CALIDAD DE AGUA '!BO412</f>
        <v>0</v>
      </c>
      <c r="K1095" s="103">
        <f>'BITÁCORA CALIDAD DE AGUA '!BR412</f>
        <v>0</v>
      </c>
      <c r="L1095" s="103">
        <f>'BITÁCORA CALIDAD DE AGUA '!BU412</f>
        <v>7.71</v>
      </c>
      <c r="M1095" s="103">
        <f>'BITÁCORA CALIDAD DE AGUA '!BX412</f>
        <v>8.0500000000000007</v>
      </c>
      <c r="N1095" s="103">
        <f>'BITÁCORA CALIDAD DE AGUA '!CA412</f>
        <v>8.65</v>
      </c>
      <c r="O1095" s="103">
        <f>'BITÁCORA CALIDAD DE AGUA '!CD412</f>
        <v>0</v>
      </c>
      <c r="P1095" s="104">
        <f>'BITÁCORA CALIDAD DE AGUA '!CG412</f>
        <v>0</v>
      </c>
      <c r="Q1095" s="104">
        <f>'BITÁCORA CALIDAD DE AGUA '!CJ412</f>
        <v>0</v>
      </c>
      <c r="R1095" s="104">
        <f>'BITÁCORA CALIDAD DE AGUA '!CM412</f>
        <v>0</v>
      </c>
      <c r="S1095" s="104">
        <f>'BITÁCORA CALIDAD DE AGUA '!CP412</f>
        <v>0</v>
      </c>
      <c r="T1095" s="136"/>
      <c r="U1095" s="136"/>
      <c r="V1095" s="136"/>
      <c r="W1095" s="104">
        <f>INDEX('Tabla datos 1'!E1095:V1095,MATCH(DASHBOARD!$B$96,'Tabla datos 1'!$E$1:$V$1,0))</f>
        <v>7.41</v>
      </c>
      <c r="X1095" s="104">
        <f>INDEX('Tabla datos 1'!E1095:V1095,MATCH(DASHBOARD!$B$275,'Tabla datos 1'!$E$1:$V$1,0))</f>
        <v>7.41</v>
      </c>
      <c r="Y1095" s="42"/>
      <c r="Z1095" s="42"/>
      <c r="AA1095" s="42"/>
      <c r="AB1095" s="42"/>
      <c r="AC1095" s="42"/>
      <c r="AD1095" s="42"/>
      <c r="AE1095" s="42"/>
      <c r="AF1095" s="42"/>
      <c r="AG1095" s="42"/>
      <c r="AH1095" s="42"/>
      <c r="AI1095" s="42"/>
    </row>
    <row r="1096" spans="1:164" s="99" customFormat="1" ht="12.2" customHeight="1" x14ac:dyDescent="0.25">
      <c r="A1096" s="82">
        <v>1095</v>
      </c>
      <c r="B1096" s="100">
        <f t="shared" si="17"/>
        <v>46130</v>
      </c>
      <c r="C1096" s="105" t="s">
        <v>133</v>
      </c>
      <c r="D1096" s="102">
        <v>2</v>
      </c>
      <c r="E1096" s="106">
        <f>'BITÁCORA CALIDAD DE AGUA '!AZ413</f>
        <v>0</v>
      </c>
      <c r="F1096" s="106">
        <f>'BITÁCORA CALIDAD DE AGUA '!BC413</f>
        <v>0</v>
      </c>
      <c r="G1096" s="106">
        <f>'BITÁCORA CALIDAD DE AGUA '!BF413</f>
        <v>0</v>
      </c>
      <c r="H1096" s="106">
        <f>'BITÁCORA CALIDAD DE AGUA '!BI413</f>
        <v>0</v>
      </c>
      <c r="I1096" s="106">
        <f>'BITÁCORA CALIDAD DE AGUA '!BL413</f>
        <v>0</v>
      </c>
      <c r="J1096" s="106">
        <f>'BITÁCORA CALIDAD DE AGUA '!BO413</f>
        <v>0</v>
      </c>
      <c r="K1096" s="106">
        <f>'BITÁCORA CALIDAD DE AGUA '!BR413</f>
        <v>0</v>
      </c>
      <c r="L1096" s="106">
        <f>'BITÁCORA CALIDAD DE AGUA '!BU413</f>
        <v>0</v>
      </c>
      <c r="M1096" s="106">
        <f>'BITÁCORA CALIDAD DE AGUA '!BX413</f>
        <v>0</v>
      </c>
      <c r="N1096" s="106">
        <f>'BITÁCORA CALIDAD DE AGUA '!CA413</f>
        <v>0</v>
      </c>
      <c r="O1096" s="106">
        <f>'BITÁCORA CALIDAD DE AGUA '!CD413</f>
        <v>0</v>
      </c>
      <c r="P1096" s="105">
        <f>'BITÁCORA CALIDAD DE AGUA '!CG413</f>
        <v>0</v>
      </c>
      <c r="Q1096" s="105">
        <f>'BITÁCORA CALIDAD DE AGUA '!CJ413</f>
        <v>0</v>
      </c>
      <c r="R1096" s="105">
        <f>'BITÁCORA CALIDAD DE AGUA '!CM413</f>
        <v>0</v>
      </c>
      <c r="S1096" s="105">
        <f>'BITÁCORA CALIDAD DE AGUA '!CP413</f>
        <v>0</v>
      </c>
      <c r="T1096" s="137"/>
      <c r="U1096" s="137"/>
      <c r="V1096" s="137"/>
      <c r="W1096" s="105">
        <f>INDEX('Tabla datos 1'!E1096:V1096,MATCH(DASHBOARD!$B$96,'Tabla datos 1'!$E$1:$V$1,0))</f>
        <v>0</v>
      </c>
      <c r="X1096" s="105">
        <f>INDEX('Tabla datos 1'!E1096:V1096,MATCH(DASHBOARD!$B$275,'Tabla datos 1'!$E$1:$V$1,0))</f>
        <v>0</v>
      </c>
      <c r="Y1096" s="42"/>
      <c r="Z1096" s="42"/>
      <c r="AA1096" s="42"/>
      <c r="AB1096" s="42"/>
      <c r="AC1096" s="42"/>
      <c r="AD1096" s="42"/>
      <c r="AE1096" s="42"/>
      <c r="AF1096" s="42"/>
      <c r="AG1096" s="42"/>
      <c r="AH1096" s="42"/>
      <c r="AI1096" s="42"/>
    </row>
    <row r="1097" spans="1:164" s="99" customFormat="1" ht="12.2" customHeight="1" x14ac:dyDescent="0.25">
      <c r="A1097" s="82">
        <v>1096</v>
      </c>
      <c r="B1097" s="100">
        <f t="shared" si="17"/>
        <v>46130</v>
      </c>
      <c r="C1097" s="105" t="s">
        <v>134</v>
      </c>
      <c r="D1097" s="102">
        <v>2</v>
      </c>
      <c r="E1097" s="107">
        <f>'BITÁCORA CALIDAD DE AGUA '!AZ414</f>
        <v>1212</v>
      </c>
      <c r="F1097" s="107">
        <f>'BITÁCORA CALIDAD DE AGUA '!BC414</f>
        <v>2240</v>
      </c>
      <c r="G1097" s="107">
        <f>'BITÁCORA CALIDAD DE AGUA '!BF414</f>
        <v>2270</v>
      </c>
      <c r="H1097" s="107">
        <f>'BITÁCORA CALIDAD DE AGUA '!BI414</f>
        <v>0</v>
      </c>
      <c r="I1097" s="107">
        <f>'BITÁCORA CALIDAD DE AGUA '!BL414</f>
        <v>0</v>
      </c>
      <c r="J1097" s="107">
        <f>'BITÁCORA CALIDAD DE AGUA '!BO414</f>
        <v>0</v>
      </c>
      <c r="K1097" s="107">
        <f>'BITÁCORA CALIDAD DE AGUA '!BR414</f>
        <v>0</v>
      </c>
      <c r="L1097" s="107">
        <f>'BITÁCORA CALIDAD DE AGUA '!BU414</f>
        <v>2340</v>
      </c>
      <c r="M1097" s="107">
        <f>'BITÁCORA CALIDAD DE AGUA '!BX414</f>
        <v>2230</v>
      </c>
      <c r="N1097" s="107">
        <f>'BITÁCORA CALIDAD DE AGUA '!CA414</f>
        <v>4200</v>
      </c>
      <c r="O1097" s="107">
        <f>'BITÁCORA CALIDAD DE AGUA '!CD414</f>
        <v>0</v>
      </c>
      <c r="P1097" s="101">
        <f>'BITÁCORA CALIDAD DE AGUA '!CG414</f>
        <v>0</v>
      </c>
      <c r="Q1097" s="101">
        <f>'BITÁCORA CALIDAD DE AGUA '!CJ414</f>
        <v>0</v>
      </c>
      <c r="R1097" s="101">
        <f>'BITÁCORA CALIDAD DE AGUA '!CM414</f>
        <v>0</v>
      </c>
      <c r="S1097" s="101">
        <f>'BITÁCORA CALIDAD DE AGUA '!CP414</f>
        <v>0</v>
      </c>
      <c r="T1097" s="138"/>
      <c r="U1097" s="138"/>
      <c r="V1097" s="138"/>
      <c r="W1097" s="101">
        <f>INDEX('Tabla datos 1'!E1097:V1097,MATCH(DASHBOARD!$B$96,'Tabla datos 1'!$E$1:$V$1,0))</f>
        <v>2270</v>
      </c>
      <c r="X1097" s="101">
        <f>INDEX('Tabla datos 1'!E1097:V1097,MATCH(DASHBOARD!$B$275,'Tabla datos 1'!$E$1:$V$1,0))</f>
        <v>2270</v>
      </c>
      <c r="Y1097" s="42"/>
      <c r="Z1097" s="42"/>
      <c r="AA1097" s="42"/>
      <c r="AB1097" s="42"/>
      <c r="AC1097" s="42"/>
      <c r="AD1097" s="42"/>
      <c r="AE1097" s="42"/>
      <c r="AF1097" s="42"/>
      <c r="AG1097" s="42"/>
      <c r="AH1097" s="42"/>
      <c r="AI1097" s="42"/>
    </row>
    <row r="1098" spans="1:164" s="99" customFormat="1" ht="12.2" customHeight="1" x14ac:dyDescent="0.25">
      <c r="A1098" s="82">
        <v>1097</v>
      </c>
      <c r="B1098" s="100">
        <f t="shared" si="17"/>
        <v>46130</v>
      </c>
      <c r="C1098" s="105" t="s">
        <v>135</v>
      </c>
      <c r="D1098" s="102">
        <v>2</v>
      </c>
      <c r="E1098" s="107">
        <f>'BITÁCORA CALIDAD DE AGUA '!AZ415</f>
        <v>616</v>
      </c>
      <c r="F1098" s="107">
        <f>'BITÁCORA CALIDAD DE AGUA '!BC415</f>
        <v>429</v>
      </c>
      <c r="G1098" s="107">
        <f>'BITÁCORA CALIDAD DE AGUA '!BF415</f>
        <v>44</v>
      </c>
      <c r="H1098" s="107">
        <f>'BITÁCORA CALIDAD DE AGUA '!BI415</f>
        <v>0</v>
      </c>
      <c r="I1098" s="107">
        <f>'BITÁCORA CALIDAD DE AGUA '!BL415</f>
        <v>0</v>
      </c>
      <c r="J1098" s="107">
        <f>'BITÁCORA CALIDAD DE AGUA '!BO415</f>
        <v>0</v>
      </c>
      <c r="K1098" s="107">
        <f>'BITÁCORA CALIDAD DE AGUA '!BR415</f>
        <v>0</v>
      </c>
      <c r="L1098" s="107">
        <f>'BITÁCORA CALIDAD DE AGUA '!BU415</f>
        <v>2</v>
      </c>
      <c r="M1098" s="107">
        <f>'BITÁCORA CALIDAD DE AGUA '!BX415</f>
        <v>1</v>
      </c>
      <c r="N1098" s="107">
        <f>'BITÁCORA CALIDAD DE AGUA '!CA415</f>
        <v>15</v>
      </c>
      <c r="O1098" s="107">
        <f>'BITÁCORA CALIDAD DE AGUA '!CD415</f>
        <v>0</v>
      </c>
      <c r="P1098" s="101">
        <f>'BITÁCORA CALIDAD DE AGUA '!CG415</f>
        <v>0</v>
      </c>
      <c r="Q1098" s="101">
        <f>'BITÁCORA CALIDAD DE AGUA '!CJ415</f>
        <v>0</v>
      </c>
      <c r="R1098" s="101">
        <f>'BITÁCORA CALIDAD DE AGUA '!CM415</f>
        <v>0</v>
      </c>
      <c r="S1098" s="101">
        <f>'BITÁCORA CALIDAD DE AGUA '!CP415</f>
        <v>0</v>
      </c>
      <c r="T1098" s="138"/>
      <c r="U1098" s="138"/>
      <c r="V1098" s="138"/>
      <c r="W1098" s="101">
        <f>INDEX('Tabla datos 1'!E1098:V1098,MATCH(DASHBOARD!$B$96,'Tabla datos 1'!$E$1:$V$1,0))</f>
        <v>44</v>
      </c>
      <c r="X1098" s="101">
        <f>INDEX('Tabla datos 1'!E1098:V1098,MATCH(DASHBOARD!$B$275,'Tabla datos 1'!$E$1:$V$1,0))</f>
        <v>44</v>
      </c>
      <c r="Y1098" s="42"/>
      <c r="Z1098" s="42"/>
      <c r="AA1098" s="42"/>
      <c r="AB1098" s="42"/>
      <c r="AC1098" s="42"/>
      <c r="AD1098" s="42"/>
      <c r="AE1098" s="42"/>
      <c r="AF1098" s="42"/>
      <c r="AG1098" s="42"/>
      <c r="AH1098" s="42"/>
      <c r="AI1098" s="42"/>
    </row>
    <row r="1099" spans="1:164" s="99" customFormat="1" ht="12.2" customHeight="1" x14ac:dyDescent="0.25">
      <c r="A1099" s="82">
        <v>1098</v>
      </c>
      <c r="B1099" s="100">
        <f t="shared" si="17"/>
        <v>46130</v>
      </c>
      <c r="C1099" s="105" t="s">
        <v>136</v>
      </c>
      <c r="D1099" s="102">
        <v>2</v>
      </c>
      <c r="E1099" s="107">
        <f>'BITÁCORA CALIDAD DE AGUA '!AZ416</f>
        <v>0</v>
      </c>
      <c r="F1099" s="107">
        <f>'BITÁCORA CALIDAD DE AGUA '!BC416</f>
        <v>0</v>
      </c>
      <c r="G1099" s="107">
        <f>'BITÁCORA CALIDAD DE AGUA '!BF416</f>
        <v>0</v>
      </c>
      <c r="H1099" s="107">
        <f>'BITÁCORA CALIDAD DE AGUA '!BI416</f>
        <v>0</v>
      </c>
      <c r="I1099" s="107">
        <f>'BITÁCORA CALIDAD DE AGUA '!BL416</f>
        <v>0</v>
      </c>
      <c r="J1099" s="107">
        <f>'BITÁCORA CALIDAD DE AGUA '!BO416</f>
        <v>0</v>
      </c>
      <c r="K1099" s="107">
        <f>'BITÁCORA CALIDAD DE AGUA '!BR416</f>
        <v>0</v>
      </c>
      <c r="L1099" s="107">
        <f>'BITÁCORA CALIDAD DE AGUA '!BU416</f>
        <v>0</v>
      </c>
      <c r="M1099" s="107">
        <f>'BITÁCORA CALIDAD DE AGUA '!BX416</f>
        <v>0</v>
      </c>
      <c r="N1099" s="107">
        <f>'BITÁCORA CALIDAD DE AGUA '!CA416</f>
        <v>0</v>
      </c>
      <c r="O1099" s="107">
        <f>'BITÁCORA CALIDAD DE AGUA '!CD416</f>
        <v>0</v>
      </c>
      <c r="P1099" s="101">
        <f>'BITÁCORA CALIDAD DE AGUA '!CG416</f>
        <v>0</v>
      </c>
      <c r="Q1099" s="101">
        <f>'BITÁCORA CALIDAD DE AGUA '!CJ416</f>
        <v>0</v>
      </c>
      <c r="R1099" s="101">
        <f>'BITÁCORA CALIDAD DE AGUA '!CM416</f>
        <v>0</v>
      </c>
      <c r="S1099" s="101">
        <f>'BITÁCORA CALIDAD DE AGUA '!CP416</f>
        <v>0</v>
      </c>
      <c r="T1099" s="138"/>
      <c r="U1099" s="138"/>
      <c r="V1099" s="138"/>
      <c r="W1099" s="101">
        <f>INDEX('Tabla datos 1'!E1099:V1099,MATCH(DASHBOARD!$B$96,'Tabla datos 1'!$E$1:$V$1,0))</f>
        <v>0</v>
      </c>
      <c r="X1099" s="101">
        <f>INDEX('Tabla datos 1'!E1099:V1099,MATCH(DASHBOARD!$B$275,'Tabla datos 1'!$E$1:$V$1,0))</f>
        <v>0</v>
      </c>
      <c r="Y1099" s="42"/>
      <c r="Z1099" s="42"/>
      <c r="AA1099" s="42"/>
      <c r="AB1099" s="42"/>
      <c r="AC1099" s="42"/>
      <c r="AD1099" s="42"/>
      <c r="AE1099" s="42"/>
      <c r="AF1099" s="42"/>
      <c r="AG1099" s="42"/>
      <c r="AH1099" s="42"/>
      <c r="AI1099" s="42"/>
    </row>
    <row r="1100" spans="1:164" s="99" customFormat="1" ht="12.2" customHeight="1" x14ac:dyDescent="0.25">
      <c r="A1100" s="82">
        <v>1099</v>
      </c>
      <c r="B1100" s="100">
        <f t="shared" si="17"/>
        <v>46130</v>
      </c>
      <c r="C1100" s="105" t="s">
        <v>137</v>
      </c>
      <c r="D1100" s="102">
        <v>2</v>
      </c>
      <c r="E1100" s="107">
        <f>'BITÁCORA CALIDAD DE AGUA '!AZ417</f>
        <v>0</v>
      </c>
      <c r="F1100" s="107">
        <f>'BITÁCORA CALIDAD DE AGUA '!BC417</f>
        <v>0</v>
      </c>
      <c r="G1100" s="107">
        <f>'BITÁCORA CALIDAD DE AGUA '!BF417</f>
        <v>0</v>
      </c>
      <c r="H1100" s="107">
        <f>'BITÁCORA CALIDAD DE AGUA '!BI417</f>
        <v>0</v>
      </c>
      <c r="I1100" s="107">
        <f>'BITÁCORA CALIDAD DE AGUA '!BL417</f>
        <v>0</v>
      </c>
      <c r="J1100" s="107">
        <f>'BITÁCORA CALIDAD DE AGUA '!BO417</f>
        <v>0</v>
      </c>
      <c r="K1100" s="107">
        <f>'BITÁCORA CALIDAD DE AGUA '!BR417</f>
        <v>0</v>
      </c>
      <c r="L1100" s="107">
        <f>'BITÁCORA CALIDAD DE AGUA '!BU417</f>
        <v>0</v>
      </c>
      <c r="M1100" s="107">
        <f>'BITÁCORA CALIDAD DE AGUA '!BX417</f>
        <v>0</v>
      </c>
      <c r="N1100" s="107">
        <f>'BITÁCORA CALIDAD DE AGUA '!CA417</f>
        <v>0</v>
      </c>
      <c r="O1100" s="107">
        <f>'BITÁCORA CALIDAD DE AGUA '!CD417</f>
        <v>0</v>
      </c>
      <c r="P1100" s="101">
        <f>'BITÁCORA CALIDAD DE AGUA '!CG417</f>
        <v>0</v>
      </c>
      <c r="Q1100" s="101">
        <f>'BITÁCORA CALIDAD DE AGUA '!CJ417</f>
        <v>0</v>
      </c>
      <c r="R1100" s="101">
        <f>'BITÁCORA CALIDAD DE AGUA '!CM417</f>
        <v>0</v>
      </c>
      <c r="S1100" s="101">
        <f>'BITÁCORA CALIDAD DE AGUA '!CP417</f>
        <v>0</v>
      </c>
      <c r="T1100" s="138"/>
      <c r="U1100" s="138"/>
      <c r="V1100" s="138"/>
      <c r="W1100" s="101">
        <f>INDEX('Tabla datos 1'!E1100:V1100,MATCH(DASHBOARD!$B$96,'Tabla datos 1'!$E$1:$V$1,0))</f>
        <v>0</v>
      </c>
      <c r="X1100" s="101">
        <f>INDEX('Tabla datos 1'!E1100:V1100,MATCH(DASHBOARD!$B$275,'Tabla datos 1'!$E$1:$V$1,0))</f>
        <v>0</v>
      </c>
      <c r="Y1100" s="42"/>
      <c r="Z1100" s="42"/>
      <c r="AA1100" s="42"/>
      <c r="AB1100" s="42"/>
      <c r="AC1100" s="42"/>
      <c r="AD1100" s="42"/>
      <c r="AE1100" s="42"/>
      <c r="AF1100" s="42"/>
      <c r="AG1100" s="42"/>
      <c r="AH1100" s="42"/>
      <c r="AI1100" s="42"/>
    </row>
    <row r="1101" spans="1:164" s="99" customFormat="1" ht="12.2" customHeight="1" x14ac:dyDescent="0.25">
      <c r="A1101" s="82">
        <v>1100</v>
      </c>
      <c r="B1101" s="100">
        <f t="shared" si="17"/>
        <v>46130</v>
      </c>
      <c r="C1101" s="105" t="s">
        <v>138</v>
      </c>
      <c r="D1101" s="102">
        <v>2</v>
      </c>
      <c r="E1101" s="107">
        <f>'BITÁCORA CALIDAD DE AGUA '!AZ418</f>
        <v>0</v>
      </c>
      <c r="F1101" s="107">
        <f>'BITÁCORA CALIDAD DE AGUA '!BC418</f>
        <v>0</v>
      </c>
      <c r="G1101" s="107">
        <f>'BITÁCORA CALIDAD DE AGUA '!BF418</f>
        <v>0</v>
      </c>
      <c r="H1101" s="107">
        <f>'BITÁCORA CALIDAD DE AGUA '!BI418</f>
        <v>0</v>
      </c>
      <c r="I1101" s="107">
        <f>'BITÁCORA CALIDAD DE AGUA '!BL418</f>
        <v>0</v>
      </c>
      <c r="J1101" s="107">
        <f>'BITÁCORA CALIDAD DE AGUA '!BO418</f>
        <v>0</v>
      </c>
      <c r="K1101" s="107">
        <f>'BITÁCORA CALIDAD DE AGUA '!BR418</f>
        <v>0</v>
      </c>
      <c r="L1101" s="107">
        <f>'BITÁCORA CALIDAD DE AGUA '!BU418</f>
        <v>0</v>
      </c>
      <c r="M1101" s="107">
        <f>'BITÁCORA CALIDAD DE AGUA '!BX418</f>
        <v>0</v>
      </c>
      <c r="N1101" s="107">
        <f>'BITÁCORA CALIDAD DE AGUA '!CA418</f>
        <v>0</v>
      </c>
      <c r="O1101" s="107">
        <f>'BITÁCORA CALIDAD DE AGUA '!CD418</f>
        <v>0</v>
      </c>
      <c r="P1101" s="101">
        <f>'BITÁCORA CALIDAD DE AGUA '!CG418</f>
        <v>0</v>
      </c>
      <c r="Q1101" s="101">
        <f>'BITÁCORA CALIDAD DE AGUA '!CJ418</f>
        <v>0</v>
      </c>
      <c r="R1101" s="101">
        <f>'BITÁCORA CALIDAD DE AGUA '!CM418</f>
        <v>0</v>
      </c>
      <c r="S1101" s="101">
        <f>'BITÁCORA CALIDAD DE AGUA '!CP418</f>
        <v>0</v>
      </c>
      <c r="T1101" s="138"/>
      <c r="U1101" s="138"/>
      <c r="V1101" s="138"/>
      <c r="W1101" s="101">
        <f>INDEX('Tabla datos 1'!E1101:V1101,MATCH(DASHBOARD!$B$96,'Tabla datos 1'!$E$1:$V$1,0))</f>
        <v>0</v>
      </c>
      <c r="X1101" s="101">
        <f>INDEX('Tabla datos 1'!E1101:V1101,MATCH(DASHBOARD!$B$275,'Tabla datos 1'!$E$1:$V$1,0))</f>
        <v>0</v>
      </c>
      <c r="Y1101" s="42"/>
      <c r="Z1101" s="42"/>
      <c r="AA1101" s="42"/>
      <c r="AB1101" s="42"/>
      <c r="AC1101" s="42"/>
      <c r="AD1101" s="42"/>
      <c r="AE1101" s="42"/>
      <c r="AF1101" s="42"/>
      <c r="AG1101" s="42"/>
      <c r="AH1101" s="42"/>
      <c r="AI1101" s="42"/>
    </row>
    <row r="1102" spans="1:164" s="99" customFormat="1" ht="12.2" customHeight="1" x14ac:dyDescent="0.25">
      <c r="A1102" s="82">
        <v>1101</v>
      </c>
      <c r="B1102" s="100">
        <f t="shared" si="17"/>
        <v>46130</v>
      </c>
      <c r="C1102" s="105" t="s">
        <v>139</v>
      </c>
      <c r="D1102" s="102">
        <v>2</v>
      </c>
      <c r="E1102" s="107">
        <f>'BITÁCORA CALIDAD DE AGUA '!AZ419</f>
        <v>0</v>
      </c>
      <c r="F1102" s="107">
        <f>'BITÁCORA CALIDAD DE AGUA '!BC419</f>
        <v>0</v>
      </c>
      <c r="G1102" s="107">
        <f>'BITÁCORA CALIDAD DE AGUA '!BF419</f>
        <v>0</v>
      </c>
      <c r="H1102" s="107">
        <f>'BITÁCORA CALIDAD DE AGUA '!BI419</f>
        <v>0</v>
      </c>
      <c r="I1102" s="107">
        <f>'BITÁCORA CALIDAD DE AGUA '!BL419</f>
        <v>0</v>
      </c>
      <c r="J1102" s="107">
        <f>'BITÁCORA CALIDAD DE AGUA '!BO419</f>
        <v>0</v>
      </c>
      <c r="K1102" s="107">
        <f>'BITÁCORA CALIDAD DE AGUA '!BR419</f>
        <v>0</v>
      </c>
      <c r="L1102" s="107">
        <f>'BITÁCORA CALIDAD DE AGUA '!BU419</f>
        <v>0</v>
      </c>
      <c r="M1102" s="107">
        <f>'BITÁCORA CALIDAD DE AGUA '!BX419</f>
        <v>0</v>
      </c>
      <c r="N1102" s="107">
        <f>'BITÁCORA CALIDAD DE AGUA '!CA419</f>
        <v>0</v>
      </c>
      <c r="O1102" s="107">
        <f>'BITÁCORA CALIDAD DE AGUA '!CD419</f>
        <v>0</v>
      </c>
      <c r="P1102" s="101">
        <f>'BITÁCORA CALIDAD DE AGUA '!CG419</f>
        <v>0</v>
      </c>
      <c r="Q1102" s="101">
        <f>'BITÁCORA CALIDAD DE AGUA '!CJ419</f>
        <v>0</v>
      </c>
      <c r="R1102" s="101">
        <f>'BITÁCORA CALIDAD DE AGUA '!CM419</f>
        <v>0</v>
      </c>
      <c r="S1102" s="101">
        <f>'BITÁCORA CALIDAD DE AGUA '!CP419</f>
        <v>0</v>
      </c>
      <c r="T1102" s="138"/>
      <c r="U1102" s="138"/>
      <c r="V1102" s="138"/>
      <c r="W1102" s="101">
        <f>INDEX('Tabla datos 1'!E1102:V1102,MATCH(DASHBOARD!$B$96,'Tabla datos 1'!$E$1:$V$1,0))</f>
        <v>0</v>
      </c>
      <c r="X1102" s="101">
        <f>INDEX('Tabla datos 1'!E1102:V1102,MATCH(DASHBOARD!$B$275,'Tabla datos 1'!$E$1:$V$1,0))</f>
        <v>0</v>
      </c>
      <c r="Y1102" s="42"/>
      <c r="Z1102" s="42"/>
      <c r="AA1102" s="42"/>
      <c r="AB1102" s="42"/>
      <c r="AC1102" s="42"/>
      <c r="AD1102" s="42"/>
      <c r="AE1102" s="42"/>
      <c r="AF1102" s="42"/>
      <c r="AG1102" s="42"/>
      <c r="AH1102" s="42"/>
      <c r="AI1102" s="42"/>
    </row>
    <row r="1103" spans="1:164" s="99" customFormat="1" ht="12.2" customHeight="1" x14ac:dyDescent="0.25">
      <c r="A1103" s="82">
        <v>1102</v>
      </c>
      <c r="B1103" s="100">
        <f t="shared" si="17"/>
        <v>46130</v>
      </c>
      <c r="C1103" s="105" t="s">
        <v>140</v>
      </c>
      <c r="D1103" s="102">
        <v>2</v>
      </c>
      <c r="E1103" s="107">
        <f>'BITÁCORA CALIDAD DE AGUA '!AZ420</f>
        <v>0</v>
      </c>
      <c r="F1103" s="107">
        <f>'BITÁCORA CALIDAD DE AGUA '!BC420</f>
        <v>0</v>
      </c>
      <c r="G1103" s="107">
        <f>'BITÁCORA CALIDAD DE AGUA '!BF420</f>
        <v>0</v>
      </c>
      <c r="H1103" s="107">
        <f>'BITÁCORA CALIDAD DE AGUA '!BI420</f>
        <v>0</v>
      </c>
      <c r="I1103" s="107">
        <f>'BITÁCORA CALIDAD DE AGUA '!BL420</f>
        <v>0</v>
      </c>
      <c r="J1103" s="107">
        <f>'BITÁCORA CALIDAD DE AGUA '!BO420</f>
        <v>0</v>
      </c>
      <c r="K1103" s="107">
        <f>'BITÁCORA CALIDAD DE AGUA '!BR420</f>
        <v>0</v>
      </c>
      <c r="L1103" s="107">
        <f>'BITÁCORA CALIDAD DE AGUA '!BU420</f>
        <v>0</v>
      </c>
      <c r="M1103" s="107">
        <f>'BITÁCORA CALIDAD DE AGUA '!BX420</f>
        <v>0</v>
      </c>
      <c r="N1103" s="107">
        <f>'BITÁCORA CALIDAD DE AGUA '!CA420</f>
        <v>0</v>
      </c>
      <c r="O1103" s="107">
        <f>'BITÁCORA CALIDAD DE AGUA '!CD420</f>
        <v>0</v>
      </c>
      <c r="P1103" s="101">
        <f>'BITÁCORA CALIDAD DE AGUA '!CG420</f>
        <v>0</v>
      </c>
      <c r="Q1103" s="101">
        <f>'BITÁCORA CALIDAD DE AGUA '!CJ420</f>
        <v>0</v>
      </c>
      <c r="R1103" s="101">
        <f>'BITÁCORA CALIDAD DE AGUA '!CM420</f>
        <v>0</v>
      </c>
      <c r="S1103" s="101">
        <f>'BITÁCORA CALIDAD DE AGUA '!CP420</f>
        <v>0</v>
      </c>
      <c r="T1103" s="138"/>
      <c r="U1103" s="138"/>
      <c r="V1103" s="138"/>
      <c r="W1103" s="101">
        <f>INDEX('Tabla datos 1'!E1103:V1103,MATCH(DASHBOARD!$B$96,'Tabla datos 1'!$E$1:$V$1,0))</f>
        <v>0</v>
      </c>
      <c r="X1103" s="101">
        <f>INDEX('Tabla datos 1'!E1103:V1103,MATCH(DASHBOARD!$B$275,'Tabla datos 1'!$E$1:$V$1,0))</f>
        <v>0</v>
      </c>
      <c r="Y1103" s="42"/>
      <c r="Z1103" s="42"/>
      <c r="AA1103" s="42"/>
      <c r="AB1103" s="42"/>
      <c r="AC1103" s="42"/>
      <c r="AD1103" s="42"/>
      <c r="AE1103" s="42"/>
      <c r="AF1103" s="42"/>
      <c r="AG1103" s="42"/>
      <c r="AH1103" s="42"/>
      <c r="AI1103" s="42"/>
    </row>
    <row r="1104" spans="1:164" s="99" customFormat="1" ht="12.2" customHeight="1" x14ac:dyDescent="0.25">
      <c r="A1104" s="82">
        <v>1103</v>
      </c>
      <c r="B1104" s="100">
        <f t="shared" si="17"/>
        <v>46130</v>
      </c>
      <c r="C1104" s="105" t="s">
        <v>141</v>
      </c>
      <c r="D1104" s="102">
        <v>2</v>
      </c>
      <c r="E1104" s="107">
        <f>'BITÁCORA CALIDAD DE AGUA '!AZ421</f>
        <v>0</v>
      </c>
      <c r="F1104" s="107">
        <f>'BITÁCORA CALIDAD DE AGUA '!BC421</f>
        <v>0</v>
      </c>
      <c r="G1104" s="107">
        <f>'BITÁCORA CALIDAD DE AGUA '!BF421</f>
        <v>0</v>
      </c>
      <c r="H1104" s="107">
        <f>'BITÁCORA CALIDAD DE AGUA '!BI421</f>
        <v>0</v>
      </c>
      <c r="I1104" s="107">
        <f>'BITÁCORA CALIDAD DE AGUA '!BL421</f>
        <v>0</v>
      </c>
      <c r="J1104" s="107">
        <f>'BITÁCORA CALIDAD DE AGUA '!BO421</f>
        <v>0</v>
      </c>
      <c r="K1104" s="107">
        <f>'BITÁCORA CALIDAD DE AGUA '!BR421</f>
        <v>0</v>
      </c>
      <c r="L1104" s="107">
        <f>'BITÁCORA CALIDAD DE AGUA '!BU421</f>
        <v>0</v>
      </c>
      <c r="M1104" s="107">
        <f>'BITÁCORA CALIDAD DE AGUA '!BX421</f>
        <v>0</v>
      </c>
      <c r="N1104" s="107">
        <f>'BITÁCORA CALIDAD DE AGUA '!CA421</f>
        <v>0</v>
      </c>
      <c r="O1104" s="107">
        <f>'BITÁCORA CALIDAD DE AGUA '!CD421</f>
        <v>0</v>
      </c>
      <c r="P1104" s="101">
        <f>'BITÁCORA CALIDAD DE AGUA '!CG421</f>
        <v>0</v>
      </c>
      <c r="Q1104" s="101">
        <f>'BITÁCORA CALIDAD DE AGUA '!CJ421</f>
        <v>0</v>
      </c>
      <c r="R1104" s="101">
        <f>'BITÁCORA CALIDAD DE AGUA '!CM421</f>
        <v>0</v>
      </c>
      <c r="S1104" s="101">
        <f>'BITÁCORA CALIDAD DE AGUA '!CP421</f>
        <v>0</v>
      </c>
      <c r="T1104" s="138"/>
      <c r="U1104" s="138"/>
      <c r="V1104" s="138"/>
      <c r="W1104" s="101">
        <f>INDEX('Tabla datos 1'!E1104:V1104,MATCH(DASHBOARD!$B$96,'Tabla datos 1'!$E$1:$V$1,0))</f>
        <v>0</v>
      </c>
      <c r="X1104" s="101">
        <f>INDEX('Tabla datos 1'!E1104:V1104,MATCH(DASHBOARD!$B$275,'Tabla datos 1'!$E$1:$V$1,0))</f>
        <v>0</v>
      </c>
      <c r="Y1104" s="42"/>
      <c r="Z1104" s="42"/>
      <c r="AA1104" s="42"/>
      <c r="AB1104" s="42"/>
      <c r="AC1104" s="42"/>
      <c r="AD1104" s="42"/>
      <c r="AE1104" s="42"/>
      <c r="AF1104" s="42"/>
      <c r="AG1104" s="42"/>
      <c r="AH1104" s="42"/>
      <c r="AI1104" s="42"/>
    </row>
    <row r="1105" spans="1:35" s="99" customFormat="1" ht="12.2" customHeight="1" x14ac:dyDescent="0.25">
      <c r="A1105" s="82">
        <v>1104</v>
      </c>
      <c r="B1105" s="100">
        <f t="shared" si="17"/>
        <v>46130</v>
      </c>
      <c r="C1105" s="105" t="s">
        <v>142</v>
      </c>
      <c r="D1105" s="102">
        <v>2</v>
      </c>
      <c r="E1105" s="107">
        <f>'BITÁCORA CALIDAD DE AGUA '!AZ422</f>
        <v>0</v>
      </c>
      <c r="F1105" s="107">
        <f>'BITÁCORA CALIDAD DE AGUA '!BC422</f>
        <v>0</v>
      </c>
      <c r="G1105" s="107">
        <f>'BITÁCORA CALIDAD DE AGUA '!BF422</f>
        <v>0</v>
      </c>
      <c r="H1105" s="107">
        <f>'BITÁCORA CALIDAD DE AGUA '!BI422</f>
        <v>0</v>
      </c>
      <c r="I1105" s="107">
        <f>'BITÁCORA CALIDAD DE AGUA '!BL422</f>
        <v>0</v>
      </c>
      <c r="J1105" s="107">
        <f>'BITÁCORA CALIDAD DE AGUA '!BO422</f>
        <v>0</v>
      </c>
      <c r="K1105" s="107">
        <f>'BITÁCORA CALIDAD DE AGUA '!BR422</f>
        <v>0</v>
      </c>
      <c r="L1105" s="107">
        <f>'BITÁCORA CALIDAD DE AGUA '!BU422</f>
        <v>0</v>
      </c>
      <c r="M1105" s="107">
        <f>'BITÁCORA CALIDAD DE AGUA '!BX422</f>
        <v>0</v>
      </c>
      <c r="N1105" s="107">
        <f>'BITÁCORA CALIDAD DE AGUA '!CA422</f>
        <v>0</v>
      </c>
      <c r="O1105" s="107">
        <f>'BITÁCORA CALIDAD DE AGUA '!CD422</f>
        <v>0</v>
      </c>
      <c r="P1105" s="101">
        <f>'BITÁCORA CALIDAD DE AGUA '!CG422</f>
        <v>0</v>
      </c>
      <c r="Q1105" s="101">
        <f>'BITÁCORA CALIDAD DE AGUA '!CJ422</f>
        <v>0</v>
      </c>
      <c r="R1105" s="101">
        <f>'BITÁCORA CALIDAD DE AGUA '!CM422</f>
        <v>0</v>
      </c>
      <c r="S1105" s="101">
        <f>'BITÁCORA CALIDAD DE AGUA '!CP422</f>
        <v>0</v>
      </c>
      <c r="T1105" s="138"/>
      <c r="U1105" s="138"/>
      <c r="V1105" s="138"/>
      <c r="W1105" s="101">
        <f>INDEX('Tabla datos 1'!E1105:V1105,MATCH(DASHBOARD!$B$96,'Tabla datos 1'!$E$1:$V$1,0))</f>
        <v>0</v>
      </c>
      <c r="X1105" s="101">
        <f>INDEX('Tabla datos 1'!E1105:V1105,MATCH(DASHBOARD!$B$275,'Tabla datos 1'!$E$1:$V$1,0))</f>
        <v>0</v>
      </c>
      <c r="Y1105" s="42"/>
      <c r="Z1105" s="42"/>
      <c r="AA1105" s="42"/>
      <c r="AB1105" s="42"/>
      <c r="AC1105" s="42"/>
      <c r="AD1105" s="42"/>
      <c r="AE1105" s="42"/>
      <c r="AF1105" s="42"/>
      <c r="AG1105" s="42"/>
      <c r="AH1105" s="42"/>
      <c r="AI1105" s="42"/>
    </row>
    <row r="1106" spans="1:35" s="99" customFormat="1" ht="12.2" customHeight="1" x14ac:dyDescent="0.25">
      <c r="A1106" s="82">
        <v>1105</v>
      </c>
      <c r="B1106" s="100">
        <f t="shared" si="17"/>
        <v>46130</v>
      </c>
      <c r="C1106" s="105" t="s">
        <v>143</v>
      </c>
      <c r="D1106" s="102">
        <v>2</v>
      </c>
      <c r="E1106" s="107">
        <f>'BITÁCORA CALIDAD DE AGUA '!AZ423</f>
        <v>0</v>
      </c>
      <c r="F1106" s="107">
        <f>'BITÁCORA CALIDAD DE AGUA '!BC423</f>
        <v>0</v>
      </c>
      <c r="G1106" s="107">
        <f>'BITÁCORA CALIDAD DE AGUA '!BF423</f>
        <v>0</v>
      </c>
      <c r="H1106" s="107">
        <f>'BITÁCORA CALIDAD DE AGUA '!BI423</f>
        <v>0</v>
      </c>
      <c r="I1106" s="107">
        <f>'BITÁCORA CALIDAD DE AGUA '!BL423</f>
        <v>0</v>
      </c>
      <c r="J1106" s="107">
        <f>'BITÁCORA CALIDAD DE AGUA '!BO423</f>
        <v>0</v>
      </c>
      <c r="K1106" s="107">
        <f>'BITÁCORA CALIDAD DE AGUA '!BR423</f>
        <v>0</v>
      </c>
      <c r="L1106" s="107">
        <f>'BITÁCORA CALIDAD DE AGUA '!BU423</f>
        <v>0</v>
      </c>
      <c r="M1106" s="107">
        <f>'BITÁCORA CALIDAD DE AGUA '!BX423</f>
        <v>0</v>
      </c>
      <c r="N1106" s="107">
        <f>'BITÁCORA CALIDAD DE AGUA '!CA423</f>
        <v>0</v>
      </c>
      <c r="O1106" s="107">
        <f>'BITÁCORA CALIDAD DE AGUA '!CD423</f>
        <v>0</v>
      </c>
      <c r="P1106" s="101">
        <f>'BITÁCORA CALIDAD DE AGUA '!CG423</f>
        <v>0</v>
      </c>
      <c r="Q1106" s="101">
        <f>'BITÁCORA CALIDAD DE AGUA '!CJ423</f>
        <v>0</v>
      </c>
      <c r="R1106" s="101">
        <f>'BITÁCORA CALIDAD DE AGUA '!CM423</f>
        <v>0</v>
      </c>
      <c r="S1106" s="101">
        <f>'BITÁCORA CALIDAD DE AGUA '!CP423</f>
        <v>0</v>
      </c>
      <c r="T1106" s="138"/>
      <c r="U1106" s="138"/>
      <c r="V1106" s="138"/>
      <c r="W1106" s="101">
        <f>INDEX('Tabla datos 1'!E1106:V1106,MATCH(DASHBOARD!$B$96,'Tabla datos 1'!$E$1:$V$1,0))</f>
        <v>0</v>
      </c>
      <c r="X1106" s="101">
        <f>INDEX('Tabla datos 1'!E1106:V1106,MATCH(DASHBOARD!$B$275,'Tabla datos 1'!$E$1:$V$1,0))</f>
        <v>0</v>
      </c>
      <c r="Y1106" s="42"/>
      <c r="Z1106" s="42"/>
      <c r="AA1106" s="42"/>
      <c r="AB1106" s="42"/>
      <c r="AC1106" s="42"/>
      <c r="AD1106" s="42"/>
      <c r="AE1106" s="42"/>
      <c r="AF1106" s="42"/>
      <c r="AG1106" s="42"/>
      <c r="AH1106" s="42"/>
      <c r="AI1106" s="42"/>
    </row>
    <row r="1107" spans="1:35" s="99" customFormat="1" ht="12.2" customHeight="1" x14ac:dyDescent="0.25">
      <c r="A1107" s="82">
        <v>1106</v>
      </c>
      <c r="B1107" s="100">
        <f t="shared" si="17"/>
        <v>46130</v>
      </c>
      <c r="C1107" s="105" t="s">
        <v>144</v>
      </c>
      <c r="D1107" s="102">
        <v>2</v>
      </c>
      <c r="E1107" s="107">
        <f>'BITÁCORA CALIDAD DE AGUA '!AZ424</f>
        <v>0</v>
      </c>
      <c r="F1107" s="107">
        <f>'BITÁCORA CALIDAD DE AGUA '!BC424</f>
        <v>0</v>
      </c>
      <c r="G1107" s="107">
        <f>'BITÁCORA CALIDAD DE AGUA '!BF424</f>
        <v>0</v>
      </c>
      <c r="H1107" s="107">
        <f>'BITÁCORA CALIDAD DE AGUA '!BI424</f>
        <v>0</v>
      </c>
      <c r="I1107" s="107">
        <f>'BITÁCORA CALIDAD DE AGUA '!BL424</f>
        <v>0</v>
      </c>
      <c r="J1107" s="107">
        <f>'BITÁCORA CALIDAD DE AGUA '!BO424</f>
        <v>0</v>
      </c>
      <c r="K1107" s="107">
        <f>'BITÁCORA CALIDAD DE AGUA '!BR424</f>
        <v>0</v>
      </c>
      <c r="L1107" s="107">
        <f>'BITÁCORA CALIDAD DE AGUA '!BU424</f>
        <v>0</v>
      </c>
      <c r="M1107" s="107">
        <f>'BITÁCORA CALIDAD DE AGUA '!BX424</f>
        <v>0</v>
      </c>
      <c r="N1107" s="107">
        <f>'BITÁCORA CALIDAD DE AGUA '!CA424</f>
        <v>0</v>
      </c>
      <c r="O1107" s="107">
        <f>'BITÁCORA CALIDAD DE AGUA '!CD424</f>
        <v>0</v>
      </c>
      <c r="P1107" s="101">
        <f>'BITÁCORA CALIDAD DE AGUA '!CG424</f>
        <v>0</v>
      </c>
      <c r="Q1107" s="101">
        <f>'BITÁCORA CALIDAD DE AGUA '!CJ424</f>
        <v>0</v>
      </c>
      <c r="R1107" s="101">
        <f>'BITÁCORA CALIDAD DE AGUA '!CM424</f>
        <v>0</v>
      </c>
      <c r="S1107" s="101">
        <f>'BITÁCORA CALIDAD DE AGUA '!CP424</f>
        <v>0</v>
      </c>
      <c r="T1107" s="138"/>
      <c r="U1107" s="138"/>
      <c r="V1107" s="138"/>
      <c r="W1107" s="101">
        <f>INDEX('Tabla datos 1'!E1107:V1107,MATCH(DASHBOARD!$B$96,'Tabla datos 1'!$E$1:$V$1,0))</f>
        <v>0</v>
      </c>
      <c r="X1107" s="101">
        <f>INDEX('Tabla datos 1'!E1107:V1107,MATCH(DASHBOARD!$B$275,'Tabla datos 1'!$E$1:$V$1,0))</f>
        <v>0</v>
      </c>
      <c r="Y1107" s="42"/>
      <c r="Z1107" s="42"/>
      <c r="AA1107" s="42"/>
      <c r="AB1107" s="42"/>
      <c r="AC1107" s="42"/>
      <c r="AD1107" s="42"/>
      <c r="AE1107" s="42"/>
      <c r="AF1107" s="42"/>
      <c r="AG1107" s="42"/>
      <c r="AH1107" s="42"/>
      <c r="AI1107" s="42"/>
    </row>
    <row r="1108" spans="1:35" s="99" customFormat="1" ht="12.2" customHeight="1" x14ac:dyDescent="0.25">
      <c r="A1108" s="82">
        <v>1107</v>
      </c>
      <c r="B1108" s="100">
        <f t="shared" si="17"/>
        <v>46130</v>
      </c>
      <c r="C1108" s="105" t="s">
        <v>145</v>
      </c>
      <c r="D1108" s="102">
        <v>2</v>
      </c>
      <c r="E1108" s="107">
        <f>'BITÁCORA CALIDAD DE AGUA '!AZ425</f>
        <v>0</v>
      </c>
      <c r="F1108" s="107">
        <f>'BITÁCORA CALIDAD DE AGUA '!BC425</f>
        <v>0</v>
      </c>
      <c r="G1108" s="107">
        <f>'BITÁCORA CALIDAD DE AGUA '!BF425</f>
        <v>0</v>
      </c>
      <c r="H1108" s="107">
        <f>'BITÁCORA CALIDAD DE AGUA '!BI425</f>
        <v>0</v>
      </c>
      <c r="I1108" s="107">
        <f>'BITÁCORA CALIDAD DE AGUA '!BL425</f>
        <v>0</v>
      </c>
      <c r="J1108" s="107">
        <f>'BITÁCORA CALIDAD DE AGUA '!BO425</f>
        <v>0</v>
      </c>
      <c r="K1108" s="107">
        <f>'BITÁCORA CALIDAD DE AGUA '!BR425</f>
        <v>0</v>
      </c>
      <c r="L1108" s="107">
        <f>'BITÁCORA CALIDAD DE AGUA '!BU425</f>
        <v>0</v>
      </c>
      <c r="M1108" s="107">
        <f>'BITÁCORA CALIDAD DE AGUA '!BX425</f>
        <v>0</v>
      </c>
      <c r="N1108" s="107">
        <f>'BITÁCORA CALIDAD DE AGUA '!CA425</f>
        <v>0</v>
      </c>
      <c r="O1108" s="107">
        <f>'BITÁCORA CALIDAD DE AGUA '!CD425</f>
        <v>0</v>
      </c>
      <c r="P1108" s="101">
        <f>'BITÁCORA CALIDAD DE AGUA '!CG425</f>
        <v>0</v>
      </c>
      <c r="Q1108" s="101">
        <f>'BITÁCORA CALIDAD DE AGUA '!CJ425</f>
        <v>0</v>
      </c>
      <c r="R1108" s="101">
        <f>'BITÁCORA CALIDAD DE AGUA '!CM425</f>
        <v>0</v>
      </c>
      <c r="S1108" s="101">
        <f>'BITÁCORA CALIDAD DE AGUA '!CP425</f>
        <v>0</v>
      </c>
      <c r="T1108" s="138"/>
      <c r="U1108" s="138"/>
      <c r="V1108" s="138"/>
      <c r="W1108" s="101">
        <f>INDEX('Tabla datos 1'!E1108:V1108,MATCH(DASHBOARD!$B$96,'Tabla datos 1'!$E$1:$V$1,0))</f>
        <v>0</v>
      </c>
      <c r="X1108" s="101">
        <f>INDEX('Tabla datos 1'!E1108:V1108,MATCH(DASHBOARD!$B$275,'Tabla datos 1'!$E$1:$V$1,0))</f>
        <v>0</v>
      </c>
      <c r="Y1108" s="42"/>
      <c r="Z1108" s="42"/>
      <c r="AA1108" s="42"/>
      <c r="AB1108" s="42"/>
      <c r="AC1108" s="42"/>
      <c r="AD1108" s="42"/>
      <c r="AE1108" s="42"/>
      <c r="AF1108" s="42"/>
      <c r="AG1108" s="42"/>
      <c r="AH1108" s="42"/>
      <c r="AI1108" s="42"/>
    </row>
    <row r="1109" spans="1:35" s="99" customFormat="1" ht="12.2" customHeight="1" x14ac:dyDescent="0.25">
      <c r="A1109" s="82">
        <v>1108</v>
      </c>
      <c r="B1109" s="100">
        <f t="shared" si="17"/>
        <v>46130</v>
      </c>
      <c r="C1109" s="105" t="s">
        <v>146</v>
      </c>
      <c r="D1109" s="102">
        <v>2</v>
      </c>
      <c r="E1109" s="107">
        <f>'BITÁCORA CALIDAD DE AGUA '!AZ426</f>
        <v>0</v>
      </c>
      <c r="F1109" s="107">
        <f>'BITÁCORA CALIDAD DE AGUA '!BC426</f>
        <v>0</v>
      </c>
      <c r="G1109" s="107">
        <f>'BITÁCORA CALIDAD DE AGUA '!BF426</f>
        <v>0</v>
      </c>
      <c r="H1109" s="107">
        <f>'BITÁCORA CALIDAD DE AGUA '!BI426</f>
        <v>0</v>
      </c>
      <c r="I1109" s="107">
        <f>'BITÁCORA CALIDAD DE AGUA '!BL426</f>
        <v>0</v>
      </c>
      <c r="J1109" s="107">
        <f>'BITÁCORA CALIDAD DE AGUA '!BO426</f>
        <v>0</v>
      </c>
      <c r="K1109" s="107">
        <f>'BITÁCORA CALIDAD DE AGUA '!BR426</f>
        <v>0</v>
      </c>
      <c r="L1109" s="107">
        <f>'BITÁCORA CALIDAD DE AGUA '!BU426</f>
        <v>0</v>
      </c>
      <c r="M1109" s="107">
        <f>'BITÁCORA CALIDAD DE AGUA '!BX426</f>
        <v>0</v>
      </c>
      <c r="N1109" s="107">
        <f>'BITÁCORA CALIDAD DE AGUA '!CA426</f>
        <v>0</v>
      </c>
      <c r="O1109" s="107">
        <f>'BITÁCORA CALIDAD DE AGUA '!CD426</f>
        <v>0</v>
      </c>
      <c r="P1109" s="101">
        <f>'BITÁCORA CALIDAD DE AGUA '!CG426</f>
        <v>0</v>
      </c>
      <c r="Q1109" s="101">
        <f>'BITÁCORA CALIDAD DE AGUA '!CJ426</f>
        <v>0</v>
      </c>
      <c r="R1109" s="101">
        <f>'BITÁCORA CALIDAD DE AGUA '!CM426</f>
        <v>0</v>
      </c>
      <c r="S1109" s="101">
        <f>'BITÁCORA CALIDAD DE AGUA '!CP426</f>
        <v>0</v>
      </c>
      <c r="T1109" s="138"/>
      <c r="U1109" s="138"/>
      <c r="V1109" s="138"/>
      <c r="W1109" s="101">
        <f>INDEX('Tabla datos 1'!E1109:V1109,MATCH(DASHBOARD!$B$96,'Tabla datos 1'!$E$1:$V$1,0))</f>
        <v>0</v>
      </c>
      <c r="X1109" s="101">
        <f>INDEX('Tabla datos 1'!E1109:V1109,MATCH(DASHBOARD!$B$275,'Tabla datos 1'!$E$1:$V$1,0))</f>
        <v>0</v>
      </c>
      <c r="Y1109" s="42"/>
      <c r="Z1109" s="42"/>
      <c r="AA1109" s="42"/>
      <c r="AB1109" s="42"/>
      <c r="AC1109" s="42"/>
      <c r="AD1109" s="42"/>
      <c r="AE1109" s="42"/>
      <c r="AF1109" s="42"/>
      <c r="AG1109" s="42"/>
      <c r="AH1109" s="42"/>
      <c r="AI1109" s="42"/>
    </row>
    <row r="1110" spans="1:35" s="99" customFormat="1" x14ac:dyDescent="0.25">
      <c r="A1110" s="82">
        <v>1109</v>
      </c>
      <c r="B1110" s="100">
        <f t="shared" si="17"/>
        <v>46130</v>
      </c>
      <c r="C1110" s="105" t="s">
        <v>147</v>
      </c>
      <c r="D1110" s="102">
        <v>2</v>
      </c>
      <c r="E1110" s="107">
        <f>'BITÁCORA CALIDAD DE AGUA '!AZ427</f>
        <v>0</v>
      </c>
      <c r="F1110" s="107">
        <f>'BITÁCORA CALIDAD DE AGUA '!BC427</f>
        <v>0</v>
      </c>
      <c r="G1110" s="107">
        <f>'BITÁCORA CALIDAD DE AGUA '!BF427</f>
        <v>0</v>
      </c>
      <c r="H1110" s="107">
        <f>'BITÁCORA CALIDAD DE AGUA '!BI427</f>
        <v>0</v>
      </c>
      <c r="I1110" s="107">
        <f>'BITÁCORA CALIDAD DE AGUA '!BL427</f>
        <v>0</v>
      </c>
      <c r="J1110" s="107">
        <f>'BITÁCORA CALIDAD DE AGUA '!BO427</f>
        <v>0</v>
      </c>
      <c r="K1110" s="107">
        <f>'BITÁCORA CALIDAD DE AGUA '!BR427</f>
        <v>0</v>
      </c>
      <c r="L1110" s="107">
        <f>'BITÁCORA CALIDAD DE AGUA '!BU427</f>
        <v>0</v>
      </c>
      <c r="M1110" s="107">
        <f>'BITÁCORA CALIDAD DE AGUA '!BX427</f>
        <v>0</v>
      </c>
      <c r="N1110" s="107">
        <f>'BITÁCORA CALIDAD DE AGUA '!CA427</f>
        <v>0</v>
      </c>
      <c r="O1110" s="107">
        <f>'BITÁCORA CALIDAD DE AGUA '!CD427</f>
        <v>0</v>
      </c>
      <c r="P1110" s="101">
        <f>'BITÁCORA CALIDAD DE AGUA '!CG427</f>
        <v>0</v>
      </c>
      <c r="Q1110" s="101">
        <f>'BITÁCORA CALIDAD DE AGUA '!CJ427</f>
        <v>0</v>
      </c>
      <c r="R1110" s="101">
        <f>'BITÁCORA CALIDAD DE AGUA '!CM427</f>
        <v>0</v>
      </c>
      <c r="S1110" s="101">
        <f>'BITÁCORA CALIDAD DE AGUA '!CP427</f>
        <v>0</v>
      </c>
      <c r="T1110" s="138"/>
      <c r="U1110" s="138"/>
      <c r="V1110" s="138"/>
      <c r="W1110" s="101">
        <f>INDEX('Tabla datos 1'!E1110:V1110,MATCH(DASHBOARD!$B$96,'Tabla datos 1'!$E$1:$V$1,0))</f>
        <v>0</v>
      </c>
      <c r="X1110" s="101">
        <f>INDEX('Tabla datos 1'!E1110:V1110,MATCH(DASHBOARD!$B$275,'Tabla datos 1'!$E$1:$V$1,0))</f>
        <v>0</v>
      </c>
      <c r="Y1110" s="42"/>
      <c r="Z1110" s="42"/>
      <c r="AA1110" s="42"/>
      <c r="AB1110" s="42"/>
      <c r="AC1110" s="42"/>
      <c r="AD1110" s="42"/>
      <c r="AE1110" s="42"/>
      <c r="AF1110" s="42"/>
      <c r="AG1110" s="42"/>
      <c r="AH1110" s="42"/>
      <c r="AI1110" s="42"/>
    </row>
    <row r="1111" spans="1:35" s="99" customFormat="1" x14ac:dyDescent="0.25">
      <c r="A1111" s="82">
        <v>1110</v>
      </c>
      <c r="B1111" s="100">
        <f t="shared" si="17"/>
        <v>46130</v>
      </c>
      <c r="C1111" s="105" t="s">
        <v>148</v>
      </c>
      <c r="D1111" s="102">
        <v>2</v>
      </c>
      <c r="E1111" s="107">
        <f>'BITÁCORA CALIDAD DE AGUA '!AZ428</f>
        <v>0</v>
      </c>
      <c r="F1111" s="107">
        <f>'BITÁCORA CALIDAD DE AGUA '!BC428</f>
        <v>0</v>
      </c>
      <c r="G1111" s="107">
        <f>'BITÁCORA CALIDAD DE AGUA '!BF428</f>
        <v>0</v>
      </c>
      <c r="H1111" s="107">
        <f>'BITÁCORA CALIDAD DE AGUA '!BI428</f>
        <v>0</v>
      </c>
      <c r="I1111" s="107">
        <f>'BITÁCORA CALIDAD DE AGUA '!BL428</f>
        <v>0</v>
      </c>
      <c r="J1111" s="107">
        <f>'BITÁCORA CALIDAD DE AGUA '!BO428</f>
        <v>0</v>
      </c>
      <c r="K1111" s="107">
        <f>'BITÁCORA CALIDAD DE AGUA '!BR428</f>
        <v>0</v>
      </c>
      <c r="L1111" s="107">
        <f>'BITÁCORA CALIDAD DE AGUA '!BU428</f>
        <v>0</v>
      </c>
      <c r="M1111" s="107">
        <f>'BITÁCORA CALIDAD DE AGUA '!BX428</f>
        <v>0</v>
      </c>
      <c r="N1111" s="107">
        <f>'BITÁCORA CALIDAD DE AGUA '!CA428</f>
        <v>0</v>
      </c>
      <c r="O1111" s="107">
        <f>'BITÁCORA CALIDAD DE AGUA '!CD428</f>
        <v>0</v>
      </c>
      <c r="P1111" s="101">
        <f>'BITÁCORA CALIDAD DE AGUA '!CG428</f>
        <v>0</v>
      </c>
      <c r="Q1111" s="101">
        <f>'BITÁCORA CALIDAD DE AGUA '!CJ428</f>
        <v>0</v>
      </c>
      <c r="R1111" s="101">
        <f>'BITÁCORA CALIDAD DE AGUA '!CM428</f>
        <v>0</v>
      </c>
      <c r="S1111" s="101">
        <f>'BITÁCORA CALIDAD DE AGUA '!CP428</f>
        <v>0</v>
      </c>
      <c r="T1111" s="138"/>
      <c r="U1111" s="138"/>
      <c r="V1111" s="138"/>
      <c r="W1111" s="101">
        <f>INDEX('Tabla datos 1'!E1111:V1111,MATCH(DASHBOARD!$B$96,'Tabla datos 1'!$E$1:$V$1,0))</f>
        <v>0</v>
      </c>
      <c r="X1111" s="101">
        <f>INDEX('Tabla datos 1'!E1111:V1111,MATCH(DASHBOARD!$B$275,'Tabla datos 1'!$E$1:$V$1,0))</f>
        <v>0</v>
      </c>
      <c r="Y1111" s="42"/>
      <c r="Z1111" s="42"/>
      <c r="AA1111" s="42"/>
      <c r="AB1111" s="42"/>
      <c r="AC1111" s="42"/>
      <c r="AD1111" s="42"/>
      <c r="AE1111" s="42"/>
      <c r="AF1111" s="42"/>
      <c r="AG1111" s="42"/>
      <c r="AH1111" s="42"/>
      <c r="AI1111" s="42"/>
    </row>
    <row r="1112" spans="1:35" s="99" customFormat="1" x14ac:dyDescent="0.25">
      <c r="A1112" s="82">
        <v>1111</v>
      </c>
      <c r="B1112" s="100">
        <f t="shared" si="17"/>
        <v>46130</v>
      </c>
      <c r="C1112" s="105" t="s">
        <v>149</v>
      </c>
      <c r="D1112" s="102">
        <v>2</v>
      </c>
      <c r="E1112" s="107">
        <f>'BITÁCORA CALIDAD DE AGUA '!AZ429</f>
        <v>3030</v>
      </c>
      <c r="F1112" s="107">
        <f>'BITÁCORA CALIDAD DE AGUA '!BC429</f>
        <v>4840</v>
      </c>
      <c r="G1112" s="107">
        <f>'BITÁCORA CALIDAD DE AGUA '!BF429</f>
        <v>4610</v>
      </c>
      <c r="H1112" s="107">
        <f>'BITÁCORA CALIDAD DE AGUA '!BI429</f>
        <v>0</v>
      </c>
      <c r="I1112" s="107">
        <f>'BITÁCORA CALIDAD DE AGUA '!BL429</f>
        <v>0</v>
      </c>
      <c r="J1112" s="107">
        <f>'BITÁCORA CALIDAD DE AGUA '!BO429</f>
        <v>0</v>
      </c>
      <c r="K1112" s="107">
        <f>'BITÁCORA CALIDAD DE AGUA '!BR429</f>
        <v>0</v>
      </c>
      <c r="L1112" s="107">
        <f>'BITÁCORA CALIDAD DE AGUA '!BU429</f>
        <v>5220</v>
      </c>
      <c r="M1112" s="107">
        <f>'BITÁCORA CALIDAD DE AGUA '!BX429</f>
        <v>4660</v>
      </c>
      <c r="N1112" s="107">
        <f>'BITÁCORA CALIDAD DE AGUA '!CA429</f>
        <v>8650</v>
      </c>
      <c r="O1112" s="107">
        <f>'BITÁCORA CALIDAD DE AGUA '!CD429</f>
        <v>0</v>
      </c>
      <c r="P1112" s="101">
        <f>'BITÁCORA CALIDAD DE AGUA '!CG429</f>
        <v>0</v>
      </c>
      <c r="Q1112" s="101">
        <f>'BITÁCORA CALIDAD DE AGUA '!CJ429</f>
        <v>0</v>
      </c>
      <c r="R1112" s="101">
        <f>'BITÁCORA CALIDAD DE AGUA '!CM429</f>
        <v>0</v>
      </c>
      <c r="S1112" s="101">
        <f>'BITÁCORA CALIDAD DE AGUA '!CP429</f>
        <v>0</v>
      </c>
      <c r="T1112" s="138"/>
      <c r="U1112" s="138"/>
      <c r="V1112" s="138"/>
      <c r="W1112" s="101">
        <f>INDEX('Tabla datos 1'!E1112:V1112,MATCH(DASHBOARD!$B$96,'Tabla datos 1'!$E$1:$V$1,0))</f>
        <v>4610</v>
      </c>
      <c r="X1112" s="101">
        <f>INDEX('Tabla datos 1'!E1112:V1112,MATCH(DASHBOARD!$B$275,'Tabla datos 1'!$E$1:$V$1,0))</f>
        <v>4610</v>
      </c>
      <c r="Y1112" s="42"/>
      <c r="Z1112" s="42"/>
      <c r="AA1112" s="42"/>
      <c r="AB1112" s="42"/>
      <c r="AC1112" s="42"/>
      <c r="AD1112" s="42"/>
      <c r="AE1112" s="42"/>
      <c r="AF1112" s="42"/>
      <c r="AG1112" s="42"/>
      <c r="AH1112" s="42"/>
      <c r="AI1112" s="42"/>
    </row>
    <row r="1113" spans="1:35" s="99" customFormat="1" x14ac:dyDescent="0.25">
      <c r="A1113" s="82">
        <v>1112</v>
      </c>
      <c r="B1113" s="100">
        <f t="shared" si="17"/>
        <v>46130</v>
      </c>
      <c r="C1113" s="105" t="s">
        <v>150</v>
      </c>
      <c r="D1113" s="102">
        <v>2</v>
      </c>
      <c r="E1113" s="107">
        <f>'BITÁCORA CALIDAD DE AGUA '!AZ430</f>
        <v>5889</v>
      </c>
      <c r="F1113" s="107">
        <f>'BITÁCORA CALIDAD DE AGUA '!BC430</f>
        <v>8213</v>
      </c>
      <c r="G1113" s="107">
        <f>'BITÁCORA CALIDAD DE AGUA '!BF430</f>
        <v>681</v>
      </c>
      <c r="H1113" s="107">
        <f>'BITÁCORA CALIDAD DE AGUA '!BI430</f>
        <v>0</v>
      </c>
      <c r="I1113" s="107">
        <f>'BITÁCORA CALIDAD DE AGUA '!BL430</f>
        <v>0</v>
      </c>
      <c r="J1113" s="107">
        <f>'BITÁCORA CALIDAD DE AGUA '!BO430</f>
        <v>0</v>
      </c>
      <c r="K1113" s="107">
        <f>'BITÁCORA CALIDAD DE AGUA '!BR430</f>
        <v>0</v>
      </c>
      <c r="L1113" s="107">
        <f>'BITÁCORA CALIDAD DE AGUA '!BU430</f>
        <v>638</v>
      </c>
      <c r="M1113" s="107">
        <f>'BITÁCORA CALIDAD DE AGUA '!BX430</f>
        <v>754</v>
      </c>
      <c r="N1113" s="107">
        <f>'BITÁCORA CALIDAD DE AGUA '!CA430</f>
        <v>1205</v>
      </c>
      <c r="O1113" s="107">
        <f>'BITÁCORA CALIDAD DE AGUA '!CD430</f>
        <v>0</v>
      </c>
      <c r="P1113" s="101">
        <f>'BITÁCORA CALIDAD DE AGUA '!CG430</f>
        <v>0</v>
      </c>
      <c r="Q1113" s="101">
        <f>'BITÁCORA CALIDAD DE AGUA '!CJ430</f>
        <v>0</v>
      </c>
      <c r="R1113" s="101">
        <f>'BITÁCORA CALIDAD DE AGUA '!CM430</f>
        <v>0</v>
      </c>
      <c r="S1113" s="101">
        <f>'BITÁCORA CALIDAD DE AGUA '!CP430</f>
        <v>0</v>
      </c>
      <c r="T1113" s="138"/>
      <c r="U1113" s="138"/>
      <c r="V1113" s="138"/>
      <c r="W1113" s="101">
        <f>INDEX('Tabla datos 1'!E1113:V1113,MATCH(DASHBOARD!$B$96,'Tabla datos 1'!$E$1:$V$1,0))</f>
        <v>681</v>
      </c>
      <c r="X1113" s="101">
        <f>INDEX('Tabla datos 1'!E1113:V1113,MATCH(DASHBOARD!$B$275,'Tabla datos 1'!$E$1:$V$1,0))</f>
        <v>681</v>
      </c>
      <c r="Y1113" s="42"/>
      <c r="Z1113" s="42"/>
      <c r="AA1113" s="42"/>
      <c r="AB1113" s="42"/>
      <c r="AC1113" s="42"/>
      <c r="AD1113" s="42"/>
      <c r="AE1113" s="42"/>
      <c r="AF1113" s="42"/>
      <c r="AG1113" s="42"/>
      <c r="AH1113" s="42"/>
      <c r="AI1113" s="42"/>
    </row>
    <row r="1114" spans="1:35" s="112" customFormat="1" ht="15.75" thickBot="1" x14ac:dyDescent="0.3">
      <c r="A1114" s="82">
        <v>1113</v>
      </c>
      <c r="B1114" s="100">
        <f t="shared" si="17"/>
        <v>46130</v>
      </c>
      <c r="C1114" s="108" t="s">
        <v>151</v>
      </c>
      <c r="D1114" s="109">
        <v>2</v>
      </c>
      <c r="E1114" s="110">
        <f>'BITÁCORA CALIDAD DE AGUA '!AZ431</f>
        <v>0</v>
      </c>
      <c r="F1114" s="110">
        <f>'BITÁCORA CALIDAD DE AGUA '!BC431</f>
        <v>0</v>
      </c>
      <c r="G1114" s="110">
        <f>'BITÁCORA CALIDAD DE AGUA '!BF431</f>
        <v>0</v>
      </c>
      <c r="H1114" s="110">
        <f>'BITÁCORA CALIDAD DE AGUA '!BI431</f>
        <v>0</v>
      </c>
      <c r="I1114" s="110">
        <f>'BITÁCORA CALIDAD DE AGUA '!BL431</f>
        <v>0</v>
      </c>
      <c r="J1114" s="110">
        <f>'BITÁCORA CALIDAD DE AGUA '!BO431</f>
        <v>0</v>
      </c>
      <c r="K1114" s="110">
        <f>'BITÁCORA CALIDAD DE AGUA '!BR431</f>
        <v>0</v>
      </c>
      <c r="L1114" s="110">
        <f>'BITÁCORA CALIDAD DE AGUA '!BU431</f>
        <v>0</v>
      </c>
      <c r="M1114" s="110">
        <f>'BITÁCORA CALIDAD DE AGUA '!BX431</f>
        <v>0</v>
      </c>
      <c r="N1114" s="110">
        <f>'BITÁCORA CALIDAD DE AGUA '!CA431</f>
        <v>0</v>
      </c>
      <c r="O1114" s="110">
        <f>'BITÁCORA CALIDAD DE AGUA '!CD431</f>
        <v>0</v>
      </c>
      <c r="P1114" s="111">
        <f>'BITÁCORA CALIDAD DE AGUA '!CG431</f>
        <v>0</v>
      </c>
      <c r="Q1114" s="111">
        <f>'BITÁCORA CALIDAD DE AGUA '!CJ431</f>
        <v>0</v>
      </c>
      <c r="R1114" s="111">
        <f>'BITÁCORA CALIDAD DE AGUA '!CM431</f>
        <v>0</v>
      </c>
      <c r="S1114" s="111">
        <f>'BITÁCORA CALIDAD DE AGUA '!CP431</f>
        <v>0</v>
      </c>
      <c r="T1114" s="139"/>
      <c r="U1114" s="139"/>
      <c r="V1114" s="139"/>
      <c r="W1114" s="111">
        <f>INDEX('Tabla datos 1'!E1114:V1114,MATCH(DASHBOARD!$B$96,'Tabla datos 1'!$E$1:$V$1,0))</f>
        <v>0</v>
      </c>
      <c r="X1114" s="111">
        <f>INDEX('Tabla datos 1'!E1114:V1114,MATCH(DASHBOARD!$B$275,'Tabla datos 1'!$E$1:$V$1,0))</f>
        <v>0</v>
      </c>
      <c r="Y1114" s="42"/>
      <c r="Z1114" s="42"/>
      <c r="AA1114" s="42"/>
      <c r="AB1114" s="42"/>
      <c r="AC1114" s="42"/>
      <c r="AD1114" s="42"/>
      <c r="AE1114" s="42"/>
      <c r="AF1114" s="42"/>
      <c r="AG1114" s="42"/>
      <c r="AH1114" s="42"/>
      <c r="AI1114" s="42"/>
    </row>
    <row r="1115" spans="1:35" s="119" customFormat="1" ht="12.2" customHeight="1" x14ac:dyDescent="0.25">
      <c r="A1115" s="82">
        <v>1114</v>
      </c>
      <c r="B1115" s="121">
        <f t="shared" si="17"/>
        <v>46130</v>
      </c>
      <c r="C1115" s="113" t="s">
        <v>132</v>
      </c>
      <c r="D1115" s="118">
        <v>3</v>
      </c>
      <c r="E1115" s="120">
        <f>'BITÁCORA CALIDAD DE AGUA '!BA411</f>
        <v>34.5</v>
      </c>
      <c r="F1115" s="120">
        <f>'BITÁCORA CALIDAD DE AGUA '!BD411</f>
        <v>33.5</v>
      </c>
      <c r="G1115" s="120">
        <f>'BITÁCORA CALIDAD DE AGUA '!BG411</f>
        <v>33.1</v>
      </c>
      <c r="H1115" s="120">
        <f>'BITÁCORA CALIDAD DE AGUA '!BJ411</f>
        <v>0</v>
      </c>
      <c r="I1115" s="120">
        <f>'BITÁCORA CALIDAD DE AGUA '!BM411</f>
        <v>0</v>
      </c>
      <c r="J1115" s="120">
        <f>'BITÁCORA CALIDAD DE AGUA '!BP411</f>
        <v>0</v>
      </c>
      <c r="K1115" s="120">
        <f>'BITÁCORA CALIDAD DE AGUA '!BE1717</f>
        <v>0</v>
      </c>
      <c r="L1115" s="120">
        <f>'BITÁCORA CALIDAD DE AGUA '!BV411</f>
        <v>33.200000000000003</v>
      </c>
      <c r="M1115" s="120">
        <f>'BITÁCORA CALIDAD DE AGUA '!BY411</f>
        <v>33.4</v>
      </c>
      <c r="N1115" s="120">
        <f>'BITÁCORA CALIDAD DE AGUA '!CB411</f>
        <v>35.6</v>
      </c>
      <c r="O1115" s="120">
        <f>'BITÁCORA CALIDAD DE AGUA '!CE411</f>
        <v>0</v>
      </c>
      <c r="P1115" s="113">
        <f>'BITÁCORA CALIDAD DE AGUA '!CH411</f>
        <v>0</v>
      </c>
      <c r="Q1115" s="113">
        <f>'BITÁCORA CALIDAD DE AGUA '!CK411</f>
        <v>0</v>
      </c>
      <c r="R1115" s="113">
        <f>'BITÁCORA CALIDAD DE AGUA '!CN411</f>
        <v>0</v>
      </c>
      <c r="S1115" s="113">
        <f>'BITÁCORA CALIDAD DE AGUA '!CQ411</f>
        <v>0</v>
      </c>
      <c r="T1115" s="140"/>
      <c r="U1115" s="140"/>
      <c r="V1115" s="140"/>
      <c r="W1115" s="113">
        <f>INDEX('Tabla datos 1'!E1115:V1115,MATCH(DASHBOARD!$B$96,'Tabla datos 1'!$E$1:$V$1,0))</f>
        <v>33.1</v>
      </c>
      <c r="X1115" s="113">
        <f>INDEX('Tabla datos 1'!E1115:V1115,MATCH(DASHBOARD!$B$275,'Tabla datos 1'!$E$1:$V$1,0))</f>
        <v>33.1</v>
      </c>
      <c r="Y1115" s="42"/>
      <c r="Z1115" s="42"/>
      <c r="AA1115" s="42"/>
      <c r="AB1115" s="42"/>
      <c r="AC1115" s="42"/>
      <c r="AD1115" s="42"/>
      <c r="AE1115" s="42"/>
      <c r="AF1115" s="42"/>
      <c r="AG1115" s="42"/>
      <c r="AH1115" s="42"/>
      <c r="AI1115" s="42"/>
    </row>
    <row r="1116" spans="1:35" s="119" customFormat="1" ht="12.2" customHeight="1" x14ac:dyDescent="0.25">
      <c r="A1116" s="82">
        <v>1115</v>
      </c>
      <c r="B1116" s="121">
        <f t="shared" si="17"/>
        <v>46130</v>
      </c>
      <c r="C1116" s="116" t="s">
        <v>9</v>
      </c>
      <c r="D1116" s="122">
        <v>3</v>
      </c>
      <c r="E1116" s="123">
        <f>'BITÁCORA CALIDAD DE AGUA '!BA412</f>
        <v>6.93</v>
      </c>
      <c r="F1116" s="123">
        <f>'BITÁCORA CALIDAD DE AGUA '!BD412</f>
        <v>7.01</v>
      </c>
      <c r="G1116" s="123">
        <f>'BITÁCORA CALIDAD DE AGUA '!BG412</f>
        <v>7.07</v>
      </c>
      <c r="H1116" s="123">
        <f>'BITÁCORA CALIDAD DE AGUA '!BJ412</f>
        <v>0</v>
      </c>
      <c r="I1116" s="123">
        <f>'BITÁCORA CALIDAD DE AGUA '!BM412</f>
        <v>0</v>
      </c>
      <c r="J1116" s="123">
        <f>'BITÁCORA CALIDAD DE AGUA '!BP412</f>
        <v>0</v>
      </c>
      <c r="K1116" s="123">
        <f>'BITÁCORA CALIDAD DE AGUA '!BE1718</f>
        <v>0</v>
      </c>
      <c r="L1116" s="123">
        <f>'BITÁCORA CALIDAD DE AGUA '!BV412</f>
        <v>7.17</v>
      </c>
      <c r="M1116" s="123">
        <f>'BITÁCORA CALIDAD DE AGUA '!BY412</f>
        <v>7.57</v>
      </c>
      <c r="N1116" s="123">
        <f>'BITÁCORA CALIDAD DE AGUA '!CB412</f>
        <v>7.81</v>
      </c>
      <c r="O1116" s="123">
        <f>'BITÁCORA CALIDAD DE AGUA '!CE412</f>
        <v>0</v>
      </c>
      <c r="P1116" s="114">
        <f>'BITÁCORA CALIDAD DE AGUA '!CH412</f>
        <v>0</v>
      </c>
      <c r="Q1116" s="114">
        <f>'BITÁCORA CALIDAD DE AGUA '!CK412</f>
        <v>0</v>
      </c>
      <c r="R1116" s="114">
        <f>'BITÁCORA CALIDAD DE AGUA '!CN412</f>
        <v>0</v>
      </c>
      <c r="S1116" s="114">
        <f>'BITÁCORA CALIDAD DE AGUA '!CQ412</f>
        <v>0</v>
      </c>
      <c r="T1116" s="141"/>
      <c r="U1116" s="141"/>
      <c r="V1116" s="141"/>
      <c r="W1116" s="114">
        <f>INDEX('Tabla datos 1'!E1116:V1116,MATCH(DASHBOARD!$B$96,'Tabla datos 1'!$E$1:$V$1,0))</f>
        <v>7.07</v>
      </c>
      <c r="X1116" s="114">
        <f>INDEX('Tabla datos 1'!E1116:V1116,MATCH(DASHBOARD!$B$275,'Tabla datos 1'!$E$1:$V$1,0))</f>
        <v>7.07</v>
      </c>
      <c r="Y1116" s="42"/>
      <c r="Z1116" s="42"/>
      <c r="AA1116" s="42"/>
      <c r="AB1116" s="42"/>
      <c r="AC1116" s="42"/>
      <c r="AD1116" s="42"/>
      <c r="AE1116" s="42"/>
      <c r="AF1116" s="42"/>
      <c r="AG1116" s="42"/>
      <c r="AH1116" s="42"/>
      <c r="AI1116" s="42"/>
    </row>
    <row r="1117" spans="1:35" s="119" customFormat="1" ht="12.2" customHeight="1" x14ac:dyDescent="0.25">
      <c r="A1117" s="82">
        <v>1116</v>
      </c>
      <c r="B1117" s="121">
        <f t="shared" si="17"/>
        <v>46130</v>
      </c>
      <c r="C1117" s="115" t="s">
        <v>133</v>
      </c>
      <c r="D1117" s="122">
        <v>3</v>
      </c>
      <c r="E1117" s="124">
        <f>'BITÁCORA CALIDAD DE AGUA '!BA413</f>
        <v>0</v>
      </c>
      <c r="F1117" s="124">
        <f>'BITÁCORA CALIDAD DE AGUA '!BD413</f>
        <v>0</v>
      </c>
      <c r="G1117" s="124">
        <f>'BITÁCORA CALIDAD DE AGUA '!BG413</f>
        <v>0</v>
      </c>
      <c r="H1117" s="124">
        <f>'BITÁCORA CALIDAD DE AGUA '!BJ413</f>
        <v>0</v>
      </c>
      <c r="I1117" s="124">
        <f>'BITÁCORA CALIDAD DE AGUA '!BM413</f>
        <v>0</v>
      </c>
      <c r="J1117" s="124">
        <f>'BITÁCORA CALIDAD DE AGUA '!BP413</f>
        <v>0</v>
      </c>
      <c r="K1117" s="124">
        <f>'BITÁCORA CALIDAD DE AGUA '!BE1719</f>
        <v>0</v>
      </c>
      <c r="L1117" s="124">
        <f>'BITÁCORA CALIDAD DE AGUA '!BV413</f>
        <v>0</v>
      </c>
      <c r="M1117" s="124">
        <f>'BITÁCORA CALIDAD DE AGUA '!BY413</f>
        <v>0</v>
      </c>
      <c r="N1117" s="124">
        <f>'BITÁCORA CALIDAD DE AGUA '!CB413</f>
        <v>0</v>
      </c>
      <c r="O1117" s="124">
        <f>'BITÁCORA CALIDAD DE AGUA '!CE413</f>
        <v>0</v>
      </c>
      <c r="P1117" s="115">
        <f>'BITÁCORA CALIDAD DE AGUA '!CH413</f>
        <v>0</v>
      </c>
      <c r="Q1117" s="115">
        <f>'BITÁCORA CALIDAD DE AGUA '!CK413</f>
        <v>0</v>
      </c>
      <c r="R1117" s="115">
        <f>'BITÁCORA CALIDAD DE AGUA '!CN413</f>
        <v>0</v>
      </c>
      <c r="S1117" s="115">
        <f>'BITÁCORA CALIDAD DE AGUA '!CQ413</f>
        <v>0</v>
      </c>
      <c r="T1117" s="142"/>
      <c r="U1117" s="142"/>
      <c r="V1117" s="142"/>
      <c r="W1117" s="115">
        <f>INDEX('Tabla datos 1'!E1117:V1117,MATCH(DASHBOARD!$B$96,'Tabla datos 1'!$E$1:$V$1,0))</f>
        <v>0</v>
      </c>
      <c r="X1117" s="115">
        <f>INDEX('Tabla datos 1'!E1117:V1117,MATCH(DASHBOARD!$B$275,'Tabla datos 1'!$E$1:$V$1,0))</f>
        <v>0</v>
      </c>
      <c r="Y1117" s="42"/>
      <c r="Z1117" s="42"/>
      <c r="AA1117" s="42"/>
      <c r="AB1117" s="42"/>
      <c r="AC1117" s="42"/>
      <c r="AD1117" s="42"/>
      <c r="AE1117" s="42"/>
      <c r="AF1117" s="42"/>
      <c r="AG1117" s="42"/>
      <c r="AH1117" s="42"/>
      <c r="AI1117" s="42"/>
    </row>
    <row r="1118" spans="1:35" s="119" customFormat="1" ht="12.2" customHeight="1" x14ac:dyDescent="0.25">
      <c r="A1118" s="82">
        <v>1117</v>
      </c>
      <c r="B1118" s="121">
        <f t="shared" si="17"/>
        <v>46130</v>
      </c>
      <c r="C1118" s="115" t="s">
        <v>134</v>
      </c>
      <c r="D1118" s="122">
        <v>3</v>
      </c>
      <c r="E1118" s="125">
        <f>'BITÁCORA CALIDAD DE AGUA '!BA414</f>
        <v>8860</v>
      </c>
      <c r="F1118" s="125">
        <f>'BITÁCORA CALIDAD DE AGUA '!BD414</f>
        <v>1797</v>
      </c>
      <c r="G1118" s="125">
        <f>'BITÁCORA CALIDAD DE AGUA '!BG414</f>
        <v>2020</v>
      </c>
      <c r="H1118" s="125">
        <f>'BITÁCORA CALIDAD DE AGUA '!BJ414</f>
        <v>0</v>
      </c>
      <c r="I1118" s="125">
        <f>'BITÁCORA CALIDAD DE AGUA '!BM414</f>
        <v>0</v>
      </c>
      <c r="J1118" s="125">
        <f>'BITÁCORA CALIDAD DE AGUA '!BP414</f>
        <v>0</v>
      </c>
      <c r="K1118" s="125">
        <f>'BITÁCORA CALIDAD DE AGUA '!BE1720</f>
        <v>0</v>
      </c>
      <c r="L1118" s="125">
        <f>'BITÁCORA CALIDAD DE AGUA '!BV414</f>
        <v>2320</v>
      </c>
      <c r="M1118" s="125">
        <f>'BITÁCORA CALIDAD DE AGUA '!BY414</f>
        <v>2411</v>
      </c>
      <c r="N1118" s="125">
        <f>'BITÁCORA CALIDAD DE AGUA '!CB414</f>
        <v>3210</v>
      </c>
      <c r="O1118" s="125">
        <f>'BITÁCORA CALIDAD DE AGUA '!CE414</f>
        <v>0</v>
      </c>
      <c r="P1118" s="116">
        <f>'BITÁCORA CALIDAD DE AGUA '!CH414</f>
        <v>0</v>
      </c>
      <c r="Q1118" s="116">
        <f>'BITÁCORA CALIDAD DE AGUA '!CK414</f>
        <v>0</v>
      </c>
      <c r="R1118" s="116">
        <f>'BITÁCORA CALIDAD DE AGUA '!CN414</f>
        <v>0</v>
      </c>
      <c r="S1118" s="116">
        <f>'BITÁCORA CALIDAD DE AGUA '!CQ414</f>
        <v>0</v>
      </c>
      <c r="T1118" s="143"/>
      <c r="U1118" s="143"/>
      <c r="V1118" s="143"/>
      <c r="W1118" s="116">
        <f>INDEX('Tabla datos 1'!E1118:V1118,MATCH(DASHBOARD!$B$96,'Tabla datos 1'!$E$1:$V$1,0))</f>
        <v>2020</v>
      </c>
      <c r="X1118" s="116">
        <f>INDEX('Tabla datos 1'!E1118:V1118,MATCH(DASHBOARD!$B$275,'Tabla datos 1'!$E$1:$V$1,0))</f>
        <v>2020</v>
      </c>
      <c r="Y1118" s="42"/>
      <c r="Z1118" s="42"/>
      <c r="AA1118" s="42"/>
      <c r="AB1118" s="42"/>
      <c r="AC1118" s="42"/>
      <c r="AD1118" s="42"/>
      <c r="AE1118" s="42"/>
      <c r="AF1118" s="42"/>
      <c r="AG1118" s="42"/>
      <c r="AH1118" s="42"/>
      <c r="AI1118" s="42"/>
    </row>
    <row r="1119" spans="1:35" s="119" customFormat="1" ht="12.2" customHeight="1" x14ac:dyDescent="0.25">
      <c r="A1119" s="82">
        <v>1118</v>
      </c>
      <c r="B1119" s="121">
        <f t="shared" si="17"/>
        <v>46130</v>
      </c>
      <c r="C1119" s="115" t="s">
        <v>135</v>
      </c>
      <c r="D1119" s="122">
        <v>3</v>
      </c>
      <c r="E1119" s="125">
        <f>'BITÁCORA CALIDAD DE AGUA '!BA415</f>
        <v>217</v>
      </c>
      <c r="F1119" s="125">
        <f>'BITÁCORA CALIDAD DE AGUA '!BD415</f>
        <v>519</v>
      </c>
      <c r="G1119" s="125">
        <f>'BITÁCORA CALIDAD DE AGUA '!BG415</f>
        <v>27</v>
      </c>
      <c r="H1119" s="125">
        <f>'BITÁCORA CALIDAD DE AGUA '!BJ415</f>
        <v>0</v>
      </c>
      <c r="I1119" s="125">
        <f>'BITÁCORA CALIDAD DE AGUA '!BM415</f>
        <v>0</v>
      </c>
      <c r="J1119" s="125">
        <f>'BITÁCORA CALIDAD DE AGUA '!BP415</f>
        <v>0</v>
      </c>
      <c r="K1119" s="125">
        <f>'BITÁCORA CALIDAD DE AGUA '!BE1721</f>
        <v>0</v>
      </c>
      <c r="L1119" s="125">
        <f>'BITÁCORA CALIDAD DE AGUA '!BV415</f>
        <v>2</v>
      </c>
      <c r="M1119" s="125">
        <f>'BITÁCORA CALIDAD DE AGUA '!BY415</f>
        <v>2</v>
      </c>
      <c r="N1119" s="125">
        <f>'BITÁCORA CALIDAD DE AGUA '!CB415</f>
        <v>2</v>
      </c>
      <c r="O1119" s="125">
        <f>'BITÁCORA CALIDAD DE AGUA '!CE415</f>
        <v>0</v>
      </c>
      <c r="P1119" s="116">
        <f>'BITÁCORA CALIDAD DE AGUA '!CH415</f>
        <v>0</v>
      </c>
      <c r="Q1119" s="116">
        <f>'BITÁCORA CALIDAD DE AGUA '!CK415</f>
        <v>0</v>
      </c>
      <c r="R1119" s="116">
        <f>'BITÁCORA CALIDAD DE AGUA '!CN415</f>
        <v>0</v>
      </c>
      <c r="S1119" s="116">
        <f>'BITÁCORA CALIDAD DE AGUA '!CQ415</f>
        <v>0</v>
      </c>
      <c r="T1119" s="143"/>
      <c r="U1119" s="143"/>
      <c r="V1119" s="143"/>
      <c r="W1119" s="116">
        <f>INDEX('Tabla datos 1'!E1119:V1119,MATCH(DASHBOARD!$B$96,'Tabla datos 1'!$E$1:$V$1,0))</f>
        <v>27</v>
      </c>
      <c r="X1119" s="116">
        <f>INDEX('Tabla datos 1'!E1119:V1119,MATCH(DASHBOARD!$B$275,'Tabla datos 1'!$E$1:$V$1,0))</f>
        <v>27</v>
      </c>
      <c r="Y1119" s="42"/>
      <c r="Z1119" s="42"/>
      <c r="AA1119" s="42"/>
      <c r="AB1119" s="42"/>
      <c r="AC1119" s="42"/>
      <c r="AD1119" s="42"/>
      <c r="AE1119" s="42"/>
      <c r="AF1119" s="42"/>
      <c r="AG1119" s="42"/>
      <c r="AH1119" s="42"/>
      <c r="AI1119" s="42"/>
    </row>
    <row r="1120" spans="1:35" s="119" customFormat="1" ht="12.2" customHeight="1" x14ac:dyDescent="0.25">
      <c r="A1120" s="82">
        <v>1119</v>
      </c>
      <c r="B1120" s="121">
        <f t="shared" si="17"/>
        <v>46130</v>
      </c>
      <c r="C1120" s="115" t="s">
        <v>136</v>
      </c>
      <c r="D1120" s="122">
        <v>3</v>
      </c>
      <c r="E1120" s="125">
        <f>'BITÁCORA CALIDAD DE AGUA '!BA416</f>
        <v>0</v>
      </c>
      <c r="F1120" s="125">
        <f>'BITÁCORA CALIDAD DE AGUA '!BD416</f>
        <v>0</v>
      </c>
      <c r="G1120" s="125">
        <f>'BITÁCORA CALIDAD DE AGUA '!BG416</f>
        <v>0</v>
      </c>
      <c r="H1120" s="125">
        <f>'BITÁCORA CALIDAD DE AGUA '!BJ416</f>
        <v>0</v>
      </c>
      <c r="I1120" s="125">
        <f>'BITÁCORA CALIDAD DE AGUA '!BM416</f>
        <v>0</v>
      </c>
      <c r="J1120" s="125">
        <f>'BITÁCORA CALIDAD DE AGUA '!BP416</f>
        <v>0</v>
      </c>
      <c r="K1120" s="125">
        <f>'BITÁCORA CALIDAD DE AGUA '!BE1722</f>
        <v>0</v>
      </c>
      <c r="L1120" s="125">
        <f>'BITÁCORA CALIDAD DE AGUA '!BV416</f>
        <v>0</v>
      </c>
      <c r="M1120" s="125">
        <f>'BITÁCORA CALIDAD DE AGUA '!BY416</f>
        <v>0</v>
      </c>
      <c r="N1120" s="125">
        <f>'BITÁCORA CALIDAD DE AGUA '!CB416</f>
        <v>0</v>
      </c>
      <c r="O1120" s="125">
        <f>'BITÁCORA CALIDAD DE AGUA '!CE416</f>
        <v>0</v>
      </c>
      <c r="P1120" s="116">
        <f>'BITÁCORA CALIDAD DE AGUA '!CH416</f>
        <v>0</v>
      </c>
      <c r="Q1120" s="116">
        <f>'BITÁCORA CALIDAD DE AGUA '!CK416</f>
        <v>0</v>
      </c>
      <c r="R1120" s="116">
        <f>'BITÁCORA CALIDAD DE AGUA '!CN416</f>
        <v>0</v>
      </c>
      <c r="S1120" s="116">
        <f>'BITÁCORA CALIDAD DE AGUA '!CQ416</f>
        <v>0</v>
      </c>
      <c r="T1120" s="143"/>
      <c r="U1120" s="143"/>
      <c r="V1120" s="143"/>
      <c r="W1120" s="116">
        <f>INDEX('Tabla datos 1'!E1120:V1120,MATCH(DASHBOARD!$B$96,'Tabla datos 1'!$E$1:$V$1,0))</f>
        <v>0</v>
      </c>
      <c r="X1120" s="116">
        <f>INDEX('Tabla datos 1'!E1120:V1120,MATCH(DASHBOARD!$B$275,'Tabla datos 1'!$E$1:$V$1,0))</f>
        <v>0</v>
      </c>
      <c r="Y1120" s="42"/>
      <c r="Z1120" s="42"/>
      <c r="AA1120" s="42"/>
      <c r="AB1120" s="42"/>
      <c r="AC1120" s="42"/>
      <c r="AD1120" s="42"/>
      <c r="AE1120" s="42"/>
      <c r="AF1120" s="42"/>
      <c r="AG1120" s="42"/>
      <c r="AH1120" s="42"/>
      <c r="AI1120" s="42"/>
    </row>
    <row r="1121" spans="1:164" s="119" customFormat="1" ht="12.2" customHeight="1" x14ac:dyDescent="0.25">
      <c r="A1121" s="82">
        <v>1120</v>
      </c>
      <c r="B1121" s="121">
        <f t="shared" si="17"/>
        <v>46130</v>
      </c>
      <c r="C1121" s="115" t="s">
        <v>137</v>
      </c>
      <c r="D1121" s="122">
        <v>3</v>
      </c>
      <c r="E1121" s="125">
        <f>'BITÁCORA CALIDAD DE AGUA '!BA417</f>
        <v>0</v>
      </c>
      <c r="F1121" s="125">
        <f>'BITÁCORA CALIDAD DE AGUA '!BD417</f>
        <v>0</v>
      </c>
      <c r="G1121" s="125">
        <f>'BITÁCORA CALIDAD DE AGUA '!BG417</f>
        <v>0</v>
      </c>
      <c r="H1121" s="125">
        <f>'BITÁCORA CALIDAD DE AGUA '!BJ417</f>
        <v>0</v>
      </c>
      <c r="I1121" s="125">
        <f>'BITÁCORA CALIDAD DE AGUA '!BM417</f>
        <v>0</v>
      </c>
      <c r="J1121" s="125">
        <f>'BITÁCORA CALIDAD DE AGUA '!BP417</f>
        <v>0</v>
      </c>
      <c r="K1121" s="125">
        <f>'BITÁCORA CALIDAD DE AGUA '!BE1723</f>
        <v>0</v>
      </c>
      <c r="L1121" s="125">
        <f>'BITÁCORA CALIDAD DE AGUA '!BV417</f>
        <v>0</v>
      </c>
      <c r="M1121" s="125">
        <f>'BITÁCORA CALIDAD DE AGUA '!BY417</f>
        <v>0</v>
      </c>
      <c r="N1121" s="125">
        <f>'BITÁCORA CALIDAD DE AGUA '!CB417</f>
        <v>0</v>
      </c>
      <c r="O1121" s="125">
        <f>'BITÁCORA CALIDAD DE AGUA '!CE417</f>
        <v>0</v>
      </c>
      <c r="P1121" s="116">
        <f>'BITÁCORA CALIDAD DE AGUA '!CH417</f>
        <v>0</v>
      </c>
      <c r="Q1121" s="116">
        <f>'BITÁCORA CALIDAD DE AGUA '!CK417</f>
        <v>0</v>
      </c>
      <c r="R1121" s="116">
        <f>'BITÁCORA CALIDAD DE AGUA '!CN417</f>
        <v>0</v>
      </c>
      <c r="S1121" s="116">
        <f>'BITÁCORA CALIDAD DE AGUA '!CQ417</f>
        <v>0</v>
      </c>
      <c r="T1121" s="143"/>
      <c r="U1121" s="143"/>
      <c r="V1121" s="143"/>
      <c r="W1121" s="116">
        <f>INDEX('Tabla datos 1'!E1121:V1121,MATCH(DASHBOARD!$B$96,'Tabla datos 1'!$E$1:$V$1,0))</f>
        <v>0</v>
      </c>
      <c r="X1121" s="116">
        <f>INDEX('Tabla datos 1'!E1121:V1121,MATCH(DASHBOARD!$B$275,'Tabla datos 1'!$E$1:$V$1,0))</f>
        <v>0</v>
      </c>
      <c r="Y1121" s="42"/>
      <c r="Z1121" s="42"/>
      <c r="AA1121" s="42"/>
      <c r="AB1121" s="42"/>
      <c r="AC1121" s="42"/>
      <c r="AD1121" s="42"/>
      <c r="AE1121" s="42"/>
      <c r="AF1121" s="42"/>
      <c r="AG1121" s="42"/>
      <c r="AH1121" s="42"/>
      <c r="AI1121" s="42"/>
    </row>
    <row r="1122" spans="1:164" s="119" customFormat="1" ht="12.2" customHeight="1" x14ac:dyDescent="0.25">
      <c r="A1122" s="82">
        <v>1121</v>
      </c>
      <c r="B1122" s="121">
        <f t="shared" si="17"/>
        <v>46130</v>
      </c>
      <c r="C1122" s="115" t="s">
        <v>138</v>
      </c>
      <c r="D1122" s="122">
        <v>3</v>
      </c>
      <c r="E1122" s="125">
        <f>'BITÁCORA CALIDAD DE AGUA '!BA418</f>
        <v>0</v>
      </c>
      <c r="F1122" s="125">
        <f>'BITÁCORA CALIDAD DE AGUA '!BD418</f>
        <v>0</v>
      </c>
      <c r="G1122" s="125">
        <f>'BITÁCORA CALIDAD DE AGUA '!BG418</f>
        <v>0</v>
      </c>
      <c r="H1122" s="125">
        <f>'BITÁCORA CALIDAD DE AGUA '!BJ418</f>
        <v>0</v>
      </c>
      <c r="I1122" s="125">
        <f>'BITÁCORA CALIDAD DE AGUA '!BM418</f>
        <v>0</v>
      </c>
      <c r="J1122" s="125">
        <f>'BITÁCORA CALIDAD DE AGUA '!BP418</f>
        <v>0</v>
      </c>
      <c r="K1122" s="125">
        <f>'BITÁCORA CALIDAD DE AGUA '!BE1724</f>
        <v>0</v>
      </c>
      <c r="L1122" s="125">
        <f>'BITÁCORA CALIDAD DE AGUA '!BV418</f>
        <v>0</v>
      </c>
      <c r="M1122" s="125">
        <f>'BITÁCORA CALIDAD DE AGUA '!BY418</f>
        <v>0</v>
      </c>
      <c r="N1122" s="125">
        <f>'BITÁCORA CALIDAD DE AGUA '!CB418</f>
        <v>0</v>
      </c>
      <c r="O1122" s="125">
        <f>'BITÁCORA CALIDAD DE AGUA '!CE418</f>
        <v>0</v>
      </c>
      <c r="P1122" s="116">
        <f>'BITÁCORA CALIDAD DE AGUA '!CH418</f>
        <v>0</v>
      </c>
      <c r="Q1122" s="116">
        <f>'BITÁCORA CALIDAD DE AGUA '!CK418</f>
        <v>0</v>
      </c>
      <c r="R1122" s="116">
        <f>'BITÁCORA CALIDAD DE AGUA '!CN418</f>
        <v>0</v>
      </c>
      <c r="S1122" s="116">
        <f>'BITÁCORA CALIDAD DE AGUA '!CQ418</f>
        <v>0</v>
      </c>
      <c r="T1122" s="143"/>
      <c r="U1122" s="143"/>
      <c r="V1122" s="143"/>
      <c r="W1122" s="116">
        <f>INDEX('Tabla datos 1'!E1122:V1122,MATCH(DASHBOARD!$B$96,'Tabla datos 1'!$E$1:$V$1,0))</f>
        <v>0</v>
      </c>
      <c r="X1122" s="116">
        <f>INDEX('Tabla datos 1'!E1122:V1122,MATCH(DASHBOARD!$B$275,'Tabla datos 1'!$E$1:$V$1,0))</f>
        <v>0</v>
      </c>
      <c r="Y1122" s="42"/>
      <c r="Z1122" s="42"/>
      <c r="AA1122" s="42"/>
      <c r="AB1122" s="42"/>
      <c r="AC1122" s="42"/>
      <c r="AD1122" s="42"/>
      <c r="AE1122" s="42"/>
      <c r="AF1122" s="42"/>
      <c r="AG1122" s="42"/>
      <c r="AH1122" s="42"/>
      <c r="AI1122" s="42"/>
    </row>
    <row r="1123" spans="1:164" s="119" customFormat="1" ht="12.2" customHeight="1" x14ac:dyDescent="0.25">
      <c r="A1123" s="82">
        <v>1122</v>
      </c>
      <c r="B1123" s="121">
        <f t="shared" si="17"/>
        <v>46130</v>
      </c>
      <c r="C1123" s="115" t="s">
        <v>139</v>
      </c>
      <c r="D1123" s="122">
        <v>3</v>
      </c>
      <c r="E1123" s="125">
        <f>'BITÁCORA CALIDAD DE AGUA '!BA419</f>
        <v>0</v>
      </c>
      <c r="F1123" s="125">
        <f>'BITÁCORA CALIDAD DE AGUA '!BD419</f>
        <v>0</v>
      </c>
      <c r="G1123" s="125">
        <f>'BITÁCORA CALIDAD DE AGUA '!BG419</f>
        <v>0</v>
      </c>
      <c r="H1123" s="125">
        <f>'BITÁCORA CALIDAD DE AGUA '!BJ419</f>
        <v>0</v>
      </c>
      <c r="I1123" s="125">
        <f>'BITÁCORA CALIDAD DE AGUA '!BM419</f>
        <v>0</v>
      </c>
      <c r="J1123" s="125">
        <f>'BITÁCORA CALIDAD DE AGUA '!BP419</f>
        <v>0</v>
      </c>
      <c r="K1123" s="125">
        <f>'BITÁCORA CALIDAD DE AGUA '!BE1725</f>
        <v>0</v>
      </c>
      <c r="L1123" s="125">
        <f>'BITÁCORA CALIDAD DE AGUA '!BV419</f>
        <v>0</v>
      </c>
      <c r="M1123" s="125">
        <f>'BITÁCORA CALIDAD DE AGUA '!BY419</f>
        <v>0</v>
      </c>
      <c r="N1123" s="125">
        <f>'BITÁCORA CALIDAD DE AGUA '!CB419</f>
        <v>0</v>
      </c>
      <c r="O1123" s="125">
        <f>'BITÁCORA CALIDAD DE AGUA '!CE419</f>
        <v>0</v>
      </c>
      <c r="P1123" s="116">
        <f>'BITÁCORA CALIDAD DE AGUA '!CH419</f>
        <v>0</v>
      </c>
      <c r="Q1123" s="116">
        <f>'BITÁCORA CALIDAD DE AGUA '!CK419</f>
        <v>0</v>
      </c>
      <c r="R1123" s="116">
        <f>'BITÁCORA CALIDAD DE AGUA '!CN419</f>
        <v>0</v>
      </c>
      <c r="S1123" s="116">
        <f>'BITÁCORA CALIDAD DE AGUA '!CQ419</f>
        <v>0</v>
      </c>
      <c r="T1123" s="143"/>
      <c r="U1123" s="143"/>
      <c r="V1123" s="143"/>
      <c r="W1123" s="116">
        <f>INDEX('Tabla datos 1'!E1123:V1123,MATCH(DASHBOARD!$B$96,'Tabla datos 1'!$E$1:$V$1,0))</f>
        <v>0</v>
      </c>
      <c r="X1123" s="116">
        <f>INDEX('Tabla datos 1'!E1123:V1123,MATCH(DASHBOARD!$B$275,'Tabla datos 1'!$E$1:$V$1,0))</f>
        <v>0</v>
      </c>
      <c r="Y1123" s="42"/>
      <c r="Z1123" s="42"/>
      <c r="AA1123" s="42"/>
      <c r="AB1123" s="42"/>
      <c r="AC1123" s="42"/>
      <c r="AD1123" s="42"/>
      <c r="AE1123" s="42"/>
      <c r="AF1123" s="42"/>
      <c r="AG1123" s="42"/>
      <c r="AH1123" s="42"/>
      <c r="AI1123" s="42"/>
    </row>
    <row r="1124" spans="1:164" s="119" customFormat="1" ht="12.2" customHeight="1" x14ac:dyDescent="0.25">
      <c r="A1124" s="82">
        <v>1123</v>
      </c>
      <c r="B1124" s="121">
        <f t="shared" si="17"/>
        <v>46130</v>
      </c>
      <c r="C1124" s="115" t="s">
        <v>140</v>
      </c>
      <c r="D1124" s="122">
        <v>3</v>
      </c>
      <c r="E1124" s="125">
        <f>'BITÁCORA CALIDAD DE AGUA '!BA420</f>
        <v>0</v>
      </c>
      <c r="F1124" s="125">
        <f>'BITÁCORA CALIDAD DE AGUA '!BD420</f>
        <v>0</v>
      </c>
      <c r="G1124" s="125">
        <f>'BITÁCORA CALIDAD DE AGUA '!BG420</f>
        <v>0</v>
      </c>
      <c r="H1124" s="125">
        <f>'BITÁCORA CALIDAD DE AGUA '!BJ420</f>
        <v>0</v>
      </c>
      <c r="I1124" s="125">
        <f>'BITÁCORA CALIDAD DE AGUA '!BM420</f>
        <v>0</v>
      </c>
      <c r="J1124" s="125">
        <f>'BITÁCORA CALIDAD DE AGUA '!BP420</f>
        <v>0</v>
      </c>
      <c r="K1124" s="125">
        <f>'BITÁCORA CALIDAD DE AGUA '!BE1726</f>
        <v>0</v>
      </c>
      <c r="L1124" s="125">
        <f>'BITÁCORA CALIDAD DE AGUA '!BV420</f>
        <v>0</v>
      </c>
      <c r="M1124" s="125">
        <f>'BITÁCORA CALIDAD DE AGUA '!BY420</f>
        <v>0</v>
      </c>
      <c r="N1124" s="125">
        <f>'BITÁCORA CALIDAD DE AGUA '!CB420</f>
        <v>0</v>
      </c>
      <c r="O1124" s="125">
        <f>'BITÁCORA CALIDAD DE AGUA '!CE420</f>
        <v>0</v>
      </c>
      <c r="P1124" s="116">
        <f>'BITÁCORA CALIDAD DE AGUA '!CH420</f>
        <v>0</v>
      </c>
      <c r="Q1124" s="116">
        <f>'BITÁCORA CALIDAD DE AGUA '!CK420</f>
        <v>0</v>
      </c>
      <c r="R1124" s="116">
        <f>'BITÁCORA CALIDAD DE AGUA '!CN420</f>
        <v>0</v>
      </c>
      <c r="S1124" s="116">
        <f>'BITÁCORA CALIDAD DE AGUA '!CQ420</f>
        <v>0</v>
      </c>
      <c r="T1124" s="143"/>
      <c r="U1124" s="143"/>
      <c r="V1124" s="143"/>
      <c r="W1124" s="116">
        <f>INDEX('Tabla datos 1'!E1124:V1124,MATCH(DASHBOARD!$B$96,'Tabla datos 1'!$E$1:$V$1,0))</f>
        <v>0</v>
      </c>
      <c r="X1124" s="116">
        <f>INDEX('Tabla datos 1'!E1124:V1124,MATCH(DASHBOARD!$B$275,'Tabla datos 1'!$E$1:$V$1,0))</f>
        <v>0</v>
      </c>
      <c r="Y1124" s="42"/>
      <c r="Z1124" s="42"/>
      <c r="AA1124" s="42"/>
      <c r="AB1124" s="42"/>
      <c r="AC1124" s="42"/>
      <c r="AD1124" s="42"/>
      <c r="AE1124" s="42"/>
      <c r="AF1124" s="42"/>
      <c r="AG1124" s="42"/>
      <c r="AH1124" s="42"/>
      <c r="AI1124" s="42"/>
    </row>
    <row r="1125" spans="1:164" s="119" customFormat="1" ht="12.2" customHeight="1" x14ac:dyDescent="0.25">
      <c r="A1125" s="82">
        <v>1124</v>
      </c>
      <c r="B1125" s="121">
        <f t="shared" si="17"/>
        <v>46130</v>
      </c>
      <c r="C1125" s="115" t="s">
        <v>141</v>
      </c>
      <c r="D1125" s="122">
        <v>3</v>
      </c>
      <c r="E1125" s="125">
        <f>'BITÁCORA CALIDAD DE AGUA '!BA421</f>
        <v>0</v>
      </c>
      <c r="F1125" s="125">
        <f>'BITÁCORA CALIDAD DE AGUA '!BD421</f>
        <v>0</v>
      </c>
      <c r="G1125" s="125">
        <f>'BITÁCORA CALIDAD DE AGUA '!BG421</f>
        <v>0</v>
      </c>
      <c r="H1125" s="125">
        <f>'BITÁCORA CALIDAD DE AGUA '!BJ421</f>
        <v>0</v>
      </c>
      <c r="I1125" s="125">
        <f>'BITÁCORA CALIDAD DE AGUA '!BM421</f>
        <v>0</v>
      </c>
      <c r="J1125" s="125">
        <f>'BITÁCORA CALIDAD DE AGUA '!BP421</f>
        <v>0</v>
      </c>
      <c r="K1125" s="125">
        <f>'BITÁCORA CALIDAD DE AGUA '!BE1727</f>
        <v>0</v>
      </c>
      <c r="L1125" s="125">
        <f>'BITÁCORA CALIDAD DE AGUA '!BV421</f>
        <v>0</v>
      </c>
      <c r="M1125" s="125">
        <f>'BITÁCORA CALIDAD DE AGUA '!BY421</f>
        <v>0</v>
      </c>
      <c r="N1125" s="125">
        <f>'BITÁCORA CALIDAD DE AGUA '!CB421</f>
        <v>0</v>
      </c>
      <c r="O1125" s="125">
        <f>'BITÁCORA CALIDAD DE AGUA '!CE421</f>
        <v>0</v>
      </c>
      <c r="P1125" s="116">
        <f>'BITÁCORA CALIDAD DE AGUA '!CH421</f>
        <v>0</v>
      </c>
      <c r="Q1125" s="116">
        <f>'BITÁCORA CALIDAD DE AGUA '!CK421</f>
        <v>0</v>
      </c>
      <c r="R1125" s="116">
        <f>'BITÁCORA CALIDAD DE AGUA '!CN421</f>
        <v>0</v>
      </c>
      <c r="S1125" s="116">
        <f>'BITÁCORA CALIDAD DE AGUA '!CQ421</f>
        <v>0</v>
      </c>
      <c r="T1125" s="143"/>
      <c r="U1125" s="143"/>
      <c r="V1125" s="143"/>
      <c r="W1125" s="116">
        <f>INDEX('Tabla datos 1'!E1125:V1125,MATCH(DASHBOARD!$B$96,'Tabla datos 1'!$E$1:$V$1,0))</f>
        <v>0</v>
      </c>
      <c r="X1125" s="116">
        <f>INDEX('Tabla datos 1'!E1125:V1125,MATCH(DASHBOARD!$B$275,'Tabla datos 1'!$E$1:$V$1,0))</f>
        <v>0</v>
      </c>
      <c r="Y1125" s="42"/>
      <c r="Z1125" s="42"/>
      <c r="AA1125" s="42"/>
      <c r="AB1125" s="42"/>
      <c r="AC1125" s="42"/>
      <c r="AD1125" s="42"/>
      <c r="AE1125" s="42"/>
      <c r="AF1125" s="42"/>
      <c r="AG1125" s="42"/>
      <c r="AH1125" s="42"/>
      <c r="AI1125" s="42"/>
    </row>
    <row r="1126" spans="1:164" s="119" customFormat="1" ht="12.2" customHeight="1" x14ac:dyDescent="0.25">
      <c r="A1126" s="82">
        <v>1125</v>
      </c>
      <c r="B1126" s="121">
        <f t="shared" si="17"/>
        <v>46130</v>
      </c>
      <c r="C1126" s="115" t="s">
        <v>142</v>
      </c>
      <c r="D1126" s="122">
        <v>3</v>
      </c>
      <c r="E1126" s="125">
        <f>'BITÁCORA CALIDAD DE AGUA '!BA422</f>
        <v>0</v>
      </c>
      <c r="F1126" s="125">
        <f>'BITÁCORA CALIDAD DE AGUA '!BD422</f>
        <v>0</v>
      </c>
      <c r="G1126" s="125">
        <f>'BITÁCORA CALIDAD DE AGUA '!BG422</f>
        <v>0</v>
      </c>
      <c r="H1126" s="125">
        <f>'BITÁCORA CALIDAD DE AGUA '!BJ422</f>
        <v>0</v>
      </c>
      <c r="I1126" s="125">
        <f>'BITÁCORA CALIDAD DE AGUA '!BM422</f>
        <v>0</v>
      </c>
      <c r="J1126" s="125">
        <f>'BITÁCORA CALIDAD DE AGUA '!BP422</f>
        <v>0</v>
      </c>
      <c r="K1126" s="125">
        <f>'BITÁCORA CALIDAD DE AGUA '!BE1728</f>
        <v>0</v>
      </c>
      <c r="L1126" s="125">
        <f>'BITÁCORA CALIDAD DE AGUA '!BV422</f>
        <v>0</v>
      </c>
      <c r="M1126" s="125">
        <f>'BITÁCORA CALIDAD DE AGUA '!BY422</f>
        <v>0</v>
      </c>
      <c r="N1126" s="125">
        <f>'BITÁCORA CALIDAD DE AGUA '!CB422</f>
        <v>0</v>
      </c>
      <c r="O1126" s="125">
        <f>'BITÁCORA CALIDAD DE AGUA '!CE422</f>
        <v>0</v>
      </c>
      <c r="P1126" s="116">
        <f>'BITÁCORA CALIDAD DE AGUA '!CH422</f>
        <v>0</v>
      </c>
      <c r="Q1126" s="116">
        <f>'BITÁCORA CALIDAD DE AGUA '!CK422</f>
        <v>0</v>
      </c>
      <c r="R1126" s="116">
        <f>'BITÁCORA CALIDAD DE AGUA '!CN422</f>
        <v>0</v>
      </c>
      <c r="S1126" s="116">
        <f>'BITÁCORA CALIDAD DE AGUA '!CQ422</f>
        <v>0</v>
      </c>
      <c r="T1126" s="143"/>
      <c r="U1126" s="143"/>
      <c r="V1126" s="143"/>
      <c r="W1126" s="116">
        <f>INDEX('Tabla datos 1'!E1126:V1126,MATCH(DASHBOARD!$B$96,'Tabla datos 1'!$E$1:$V$1,0))</f>
        <v>0</v>
      </c>
      <c r="X1126" s="116">
        <f>INDEX('Tabla datos 1'!E1126:V1126,MATCH(DASHBOARD!$B$275,'Tabla datos 1'!$E$1:$V$1,0))</f>
        <v>0</v>
      </c>
      <c r="Y1126" s="42"/>
      <c r="Z1126" s="42"/>
      <c r="AA1126" s="42"/>
      <c r="AB1126" s="42"/>
      <c r="AC1126" s="42"/>
      <c r="AD1126" s="42"/>
      <c r="AE1126" s="42"/>
      <c r="AF1126" s="42"/>
      <c r="AG1126" s="42"/>
      <c r="AH1126" s="42"/>
      <c r="AI1126" s="42"/>
    </row>
    <row r="1127" spans="1:164" s="119" customFormat="1" ht="12.2" customHeight="1" x14ac:dyDescent="0.25">
      <c r="A1127" s="82">
        <v>1126</v>
      </c>
      <c r="B1127" s="121">
        <f t="shared" si="17"/>
        <v>46130</v>
      </c>
      <c r="C1127" s="115" t="s">
        <v>143</v>
      </c>
      <c r="D1127" s="122">
        <v>3</v>
      </c>
      <c r="E1127" s="125">
        <f>'BITÁCORA CALIDAD DE AGUA '!BA423</f>
        <v>0</v>
      </c>
      <c r="F1127" s="125">
        <f>'BITÁCORA CALIDAD DE AGUA '!BD423</f>
        <v>0</v>
      </c>
      <c r="G1127" s="125">
        <f>'BITÁCORA CALIDAD DE AGUA '!BG423</f>
        <v>0</v>
      </c>
      <c r="H1127" s="125">
        <f>'BITÁCORA CALIDAD DE AGUA '!BJ423</f>
        <v>0</v>
      </c>
      <c r="I1127" s="125">
        <f>'BITÁCORA CALIDAD DE AGUA '!BM423</f>
        <v>0</v>
      </c>
      <c r="J1127" s="125">
        <f>'BITÁCORA CALIDAD DE AGUA '!BP423</f>
        <v>0</v>
      </c>
      <c r="K1127" s="125">
        <f>'BITÁCORA CALIDAD DE AGUA '!BE1729</f>
        <v>0</v>
      </c>
      <c r="L1127" s="125">
        <f>'BITÁCORA CALIDAD DE AGUA '!BV423</f>
        <v>0</v>
      </c>
      <c r="M1127" s="125">
        <f>'BITÁCORA CALIDAD DE AGUA '!BY423</f>
        <v>0</v>
      </c>
      <c r="N1127" s="125">
        <f>'BITÁCORA CALIDAD DE AGUA '!CB423</f>
        <v>0</v>
      </c>
      <c r="O1127" s="125">
        <f>'BITÁCORA CALIDAD DE AGUA '!CE423</f>
        <v>0</v>
      </c>
      <c r="P1127" s="116">
        <f>'BITÁCORA CALIDAD DE AGUA '!CH423</f>
        <v>0</v>
      </c>
      <c r="Q1127" s="116">
        <f>'BITÁCORA CALIDAD DE AGUA '!CK423</f>
        <v>0</v>
      </c>
      <c r="R1127" s="116">
        <f>'BITÁCORA CALIDAD DE AGUA '!CN423</f>
        <v>0</v>
      </c>
      <c r="S1127" s="116">
        <f>'BITÁCORA CALIDAD DE AGUA '!CQ423</f>
        <v>0</v>
      </c>
      <c r="T1127" s="143"/>
      <c r="U1127" s="143"/>
      <c r="V1127" s="143"/>
      <c r="W1127" s="116">
        <f>INDEX('Tabla datos 1'!E1127:V1127,MATCH(DASHBOARD!$B$96,'Tabla datos 1'!$E$1:$V$1,0))</f>
        <v>0</v>
      </c>
      <c r="X1127" s="116">
        <f>INDEX('Tabla datos 1'!E1127:V1127,MATCH(DASHBOARD!$B$275,'Tabla datos 1'!$E$1:$V$1,0))</f>
        <v>0</v>
      </c>
      <c r="Y1127" s="42"/>
      <c r="Z1127" s="42"/>
      <c r="AA1127" s="42"/>
      <c r="AB1127" s="42"/>
      <c r="AC1127" s="42"/>
      <c r="AD1127" s="42"/>
      <c r="AE1127" s="42"/>
      <c r="AF1127" s="42"/>
      <c r="AG1127" s="42"/>
      <c r="AH1127" s="42"/>
      <c r="AI1127" s="42"/>
    </row>
    <row r="1128" spans="1:164" s="119" customFormat="1" ht="12.2" customHeight="1" x14ac:dyDescent="0.25">
      <c r="A1128" s="82">
        <v>1127</v>
      </c>
      <c r="B1128" s="121">
        <f t="shared" si="17"/>
        <v>46130</v>
      </c>
      <c r="C1128" s="115" t="s">
        <v>144</v>
      </c>
      <c r="D1128" s="122">
        <v>3</v>
      </c>
      <c r="E1128" s="125">
        <f>'BITÁCORA CALIDAD DE AGUA '!BA424</f>
        <v>0</v>
      </c>
      <c r="F1128" s="125">
        <f>'BITÁCORA CALIDAD DE AGUA '!BD424</f>
        <v>0</v>
      </c>
      <c r="G1128" s="125">
        <f>'BITÁCORA CALIDAD DE AGUA '!BG424</f>
        <v>0</v>
      </c>
      <c r="H1128" s="125">
        <f>'BITÁCORA CALIDAD DE AGUA '!BJ424</f>
        <v>0</v>
      </c>
      <c r="I1128" s="125">
        <f>'BITÁCORA CALIDAD DE AGUA '!BM424</f>
        <v>0</v>
      </c>
      <c r="J1128" s="125">
        <f>'BITÁCORA CALIDAD DE AGUA '!BP424</f>
        <v>0</v>
      </c>
      <c r="K1128" s="125">
        <f>'BITÁCORA CALIDAD DE AGUA '!BE1730</f>
        <v>0</v>
      </c>
      <c r="L1128" s="125">
        <f>'BITÁCORA CALIDAD DE AGUA '!BV424</f>
        <v>0</v>
      </c>
      <c r="M1128" s="125">
        <f>'BITÁCORA CALIDAD DE AGUA '!BY424</f>
        <v>0</v>
      </c>
      <c r="N1128" s="125">
        <f>'BITÁCORA CALIDAD DE AGUA '!CB424</f>
        <v>0</v>
      </c>
      <c r="O1128" s="125">
        <f>'BITÁCORA CALIDAD DE AGUA '!CE424</f>
        <v>0</v>
      </c>
      <c r="P1128" s="116">
        <f>'BITÁCORA CALIDAD DE AGUA '!CH424</f>
        <v>0</v>
      </c>
      <c r="Q1128" s="116">
        <f>'BITÁCORA CALIDAD DE AGUA '!CK424</f>
        <v>0</v>
      </c>
      <c r="R1128" s="116">
        <f>'BITÁCORA CALIDAD DE AGUA '!CN424</f>
        <v>0</v>
      </c>
      <c r="S1128" s="116">
        <f>'BITÁCORA CALIDAD DE AGUA '!CQ424</f>
        <v>0</v>
      </c>
      <c r="T1128" s="143"/>
      <c r="U1128" s="143"/>
      <c r="V1128" s="143"/>
      <c r="W1128" s="116">
        <f>INDEX('Tabla datos 1'!E1128:V1128,MATCH(DASHBOARD!$B$96,'Tabla datos 1'!$E$1:$V$1,0))</f>
        <v>0</v>
      </c>
      <c r="X1128" s="116">
        <f>INDEX('Tabla datos 1'!E1128:V1128,MATCH(DASHBOARD!$B$275,'Tabla datos 1'!$E$1:$V$1,0))</f>
        <v>0</v>
      </c>
      <c r="Y1128" s="42"/>
      <c r="Z1128" s="42"/>
      <c r="AA1128" s="42"/>
      <c r="AB1128" s="42"/>
      <c r="AC1128" s="42"/>
      <c r="AD1128" s="42"/>
      <c r="AE1128" s="42"/>
      <c r="AF1128" s="42"/>
      <c r="AG1128" s="42"/>
      <c r="AH1128" s="42"/>
      <c r="AI1128" s="42"/>
    </row>
    <row r="1129" spans="1:164" s="119" customFormat="1" ht="12.2" customHeight="1" x14ac:dyDescent="0.25">
      <c r="A1129" s="82">
        <v>1128</v>
      </c>
      <c r="B1129" s="121">
        <f t="shared" si="17"/>
        <v>46130</v>
      </c>
      <c r="C1129" s="115" t="s">
        <v>145</v>
      </c>
      <c r="D1129" s="122">
        <v>3</v>
      </c>
      <c r="E1129" s="125">
        <f>'BITÁCORA CALIDAD DE AGUA '!BA425</f>
        <v>0</v>
      </c>
      <c r="F1129" s="125">
        <f>'BITÁCORA CALIDAD DE AGUA '!BD425</f>
        <v>0</v>
      </c>
      <c r="G1129" s="125">
        <f>'BITÁCORA CALIDAD DE AGUA '!BG425</f>
        <v>0</v>
      </c>
      <c r="H1129" s="125">
        <f>'BITÁCORA CALIDAD DE AGUA '!BJ425</f>
        <v>0</v>
      </c>
      <c r="I1129" s="125">
        <f>'BITÁCORA CALIDAD DE AGUA '!BM425</f>
        <v>0</v>
      </c>
      <c r="J1129" s="125">
        <f>'BITÁCORA CALIDAD DE AGUA '!BP425</f>
        <v>0</v>
      </c>
      <c r="K1129" s="125">
        <f>'BITÁCORA CALIDAD DE AGUA '!BE1731</f>
        <v>0</v>
      </c>
      <c r="L1129" s="125">
        <f>'BITÁCORA CALIDAD DE AGUA '!BV425</f>
        <v>0</v>
      </c>
      <c r="M1129" s="125">
        <f>'BITÁCORA CALIDAD DE AGUA '!BY425</f>
        <v>0</v>
      </c>
      <c r="N1129" s="125">
        <f>'BITÁCORA CALIDAD DE AGUA '!CB425</f>
        <v>0</v>
      </c>
      <c r="O1129" s="125">
        <f>'BITÁCORA CALIDAD DE AGUA '!CE425</f>
        <v>0</v>
      </c>
      <c r="P1129" s="116">
        <f>'BITÁCORA CALIDAD DE AGUA '!CH425</f>
        <v>0</v>
      </c>
      <c r="Q1129" s="116">
        <f>'BITÁCORA CALIDAD DE AGUA '!CK425</f>
        <v>0</v>
      </c>
      <c r="R1129" s="116">
        <f>'BITÁCORA CALIDAD DE AGUA '!CN425</f>
        <v>0</v>
      </c>
      <c r="S1129" s="116">
        <f>'BITÁCORA CALIDAD DE AGUA '!CQ425</f>
        <v>0</v>
      </c>
      <c r="T1129" s="143"/>
      <c r="U1129" s="143"/>
      <c r="V1129" s="143"/>
      <c r="W1129" s="116">
        <f>INDEX('Tabla datos 1'!E1129:V1129,MATCH(DASHBOARD!$B$96,'Tabla datos 1'!$E$1:$V$1,0))</f>
        <v>0</v>
      </c>
      <c r="X1129" s="116">
        <f>INDEX('Tabla datos 1'!E1129:V1129,MATCH(DASHBOARD!$B$275,'Tabla datos 1'!$E$1:$V$1,0))</f>
        <v>0</v>
      </c>
      <c r="Y1129" s="42"/>
      <c r="Z1129" s="42"/>
      <c r="AA1129" s="42"/>
      <c r="AB1129" s="42"/>
      <c r="AC1129" s="42"/>
      <c r="AD1129" s="42"/>
      <c r="AE1129" s="42"/>
      <c r="AF1129" s="42"/>
      <c r="AG1129" s="42"/>
      <c r="AH1129" s="42"/>
      <c r="AI1129" s="42"/>
    </row>
    <row r="1130" spans="1:164" s="119" customFormat="1" ht="12.2" customHeight="1" x14ac:dyDescent="0.25">
      <c r="A1130" s="82">
        <v>1129</v>
      </c>
      <c r="B1130" s="121">
        <f t="shared" si="17"/>
        <v>46130</v>
      </c>
      <c r="C1130" s="115" t="s">
        <v>146</v>
      </c>
      <c r="D1130" s="122">
        <v>3</v>
      </c>
      <c r="E1130" s="125">
        <f>'BITÁCORA CALIDAD DE AGUA '!BA426</f>
        <v>0</v>
      </c>
      <c r="F1130" s="125">
        <f>'BITÁCORA CALIDAD DE AGUA '!BD426</f>
        <v>0</v>
      </c>
      <c r="G1130" s="125">
        <f>'BITÁCORA CALIDAD DE AGUA '!BG426</f>
        <v>0</v>
      </c>
      <c r="H1130" s="125">
        <f>'BITÁCORA CALIDAD DE AGUA '!BJ426</f>
        <v>0</v>
      </c>
      <c r="I1130" s="125">
        <f>'BITÁCORA CALIDAD DE AGUA '!BM426</f>
        <v>0</v>
      </c>
      <c r="J1130" s="125">
        <f>'BITÁCORA CALIDAD DE AGUA '!BP426</f>
        <v>0</v>
      </c>
      <c r="K1130" s="125">
        <f>'BITÁCORA CALIDAD DE AGUA '!BE1732</f>
        <v>0</v>
      </c>
      <c r="L1130" s="125">
        <f>'BITÁCORA CALIDAD DE AGUA '!BV426</f>
        <v>0</v>
      </c>
      <c r="M1130" s="125">
        <f>'BITÁCORA CALIDAD DE AGUA '!BY426</f>
        <v>0</v>
      </c>
      <c r="N1130" s="125">
        <f>'BITÁCORA CALIDAD DE AGUA '!CB426</f>
        <v>0</v>
      </c>
      <c r="O1130" s="125">
        <f>'BITÁCORA CALIDAD DE AGUA '!CE426</f>
        <v>0</v>
      </c>
      <c r="P1130" s="116">
        <f>'BITÁCORA CALIDAD DE AGUA '!CH426</f>
        <v>0</v>
      </c>
      <c r="Q1130" s="116">
        <f>'BITÁCORA CALIDAD DE AGUA '!CK426</f>
        <v>0</v>
      </c>
      <c r="R1130" s="116">
        <f>'BITÁCORA CALIDAD DE AGUA '!CN426</f>
        <v>0</v>
      </c>
      <c r="S1130" s="116">
        <f>'BITÁCORA CALIDAD DE AGUA '!CQ426</f>
        <v>0</v>
      </c>
      <c r="T1130" s="143"/>
      <c r="U1130" s="143"/>
      <c r="V1130" s="143"/>
      <c r="W1130" s="116">
        <f>INDEX('Tabla datos 1'!E1130:V1130,MATCH(DASHBOARD!$B$96,'Tabla datos 1'!$E$1:$V$1,0))</f>
        <v>0</v>
      </c>
      <c r="X1130" s="116">
        <f>INDEX('Tabla datos 1'!E1130:V1130,MATCH(DASHBOARD!$B$275,'Tabla datos 1'!$E$1:$V$1,0))</f>
        <v>0</v>
      </c>
      <c r="Y1130" s="42"/>
      <c r="Z1130" s="42"/>
      <c r="AA1130" s="42"/>
      <c r="AB1130" s="42"/>
      <c r="AC1130" s="42"/>
      <c r="AD1130" s="42"/>
      <c r="AE1130" s="42"/>
      <c r="AF1130" s="42"/>
      <c r="AG1130" s="42"/>
      <c r="AH1130" s="42"/>
      <c r="AI1130" s="42"/>
    </row>
    <row r="1131" spans="1:164" s="119" customFormat="1" x14ac:dyDescent="0.25">
      <c r="A1131" s="82">
        <v>1130</v>
      </c>
      <c r="B1131" s="121">
        <f t="shared" si="17"/>
        <v>46130</v>
      </c>
      <c r="C1131" s="115" t="s">
        <v>147</v>
      </c>
      <c r="D1131" s="122">
        <v>3</v>
      </c>
      <c r="E1131" s="125">
        <f>'BITÁCORA CALIDAD DE AGUA '!BA427</f>
        <v>0</v>
      </c>
      <c r="F1131" s="125">
        <f>'BITÁCORA CALIDAD DE AGUA '!BD427</f>
        <v>0</v>
      </c>
      <c r="G1131" s="125">
        <f>'BITÁCORA CALIDAD DE AGUA '!BG427</f>
        <v>0</v>
      </c>
      <c r="H1131" s="125">
        <f>'BITÁCORA CALIDAD DE AGUA '!BJ427</f>
        <v>0</v>
      </c>
      <c r="I1131" s="125">
        <f>'BITÁCORA CALIDAD DE AGUA '!BM427</f>
        <v>0</v>
      </c>
      <c r="J1131" s="125">
        <f>'BITÁCORA CALIDAD DE AGUA '!BP427</f>
        <v>0</v>
      </c>
      <c r="K1131" s="125">
        <f>'BITÁCORA CALIDAD DE AGUA '!BE1733</f>
        <v>0</v>
      </c>
      <c r="L1131" s="125">
        <f>'BITÁCORA CALIDAD DE AGUA '!BV427</f>
        <v>0</v>
      </c>
      <c r="M1131" s="125">
        <f>'BITÁCORA CALIDAD DE AGUA '!BY427</f>
        <v>0</v>
      </c>
      <c r="N1131" s="125">
        <f>'BITÁCORA CALIDAD DE AGUA '!CB427</f>
        <v>0</v>
      </c>
      <c r="O1131" s="125">
        <f>'BITÁCORA CALIDAD DE AGUA '!CE427</f>
        <v>0</v>
      </c>
      <c r="P1131" s="116">
        <f>'BITÁCORA CALIDAD DE AGUA '!CH427</f>
        <v>0</v>
      </c>
      <c r="Q1131" s="116">
        <f>'BITÁCORA CALIDAD DE AGUA '!CK427</f>
        <v>0</v>
      </c>
      <c r="R1131" s="116">
        <f>'BITÁCORA CALIDAD DE AGUA '!CN427</f>
        <v>0</v>
      </c>
      <c r="S1131" s="116">
        <f>'BITÁCORA CALIDAD DE AGUA '!CQ427</f>
        <v>0</v>
      </c>
      <c r="T1131" s="143"/>
      <c r="U1131" s="143"/>
      <c r="V1131" s="143"/>
      <c r="W1131" s="116">
        <f>INDEX('Tabla datos 1'!E1131:V1131,MATCH(DASHBOARD!$B$96,'Tabla datos 1'!$E$1:$V$1,0))</f>
        <v>0</v>
      </c>
      <c r="X1131" s="116">
        <f>INDEX('Tabla datos 1'!E1131:V1131,MATCH(DASHBOARD!$B$275,'Tabla datos 1'!$E$1:$V$1,0))</f>
        <v>0</v>
      </c>
      <c r="Y1131" s="42"/>
      <c r="Z1131" s="42"/>
      <c r="AA1131" s="42"/>
      <c r="AB1131" s="42"/>
      <c r="AC1131" s="42"/>
      <c r="AD1131" s="42"/>
      <c r="AE1131" s="42"/>
      <c r="AF1131" s="42"/>
      <c r="AG1131" s="42"/>
      <c r="AH1131" s="42"/>
      <c r="AI1131" s="42"/>
    </row>
    <row r="1132" spans="1:164" s="119" customFormat="1" x14ac:dyDescent="0.25">
      <c r="A1132" s="82">
        <v>1131</v>
      </c>
      <c r="B1132" s="121">
        <f t="shared" si="17"/>
        <v>46130</v>
      </c>
      <c r="C1132" s="115" t="s">
        <v>148</v>
      </c>
      <c r="D1132" s="122">
        <v>3</v>
      </c>
      <c r="E1132" s="125">
        <f>'BITÁCORA CALIDAD DE AGUA '!BA428</f>
        <v>0</v>
      </c>
      <c r="F1132" s="125">
        <f>'BITÁCORA CALIDAD DE AGUA '!BD428</f>
        <v>0</v>
      </c>
      <c r="G1132" s="125">
        <f>'BITÁCORA CALIDAD DE AGUA '!BG428</f>
        <v>0</v>
      </c>
      <c r="H1132" s="125">
        <f>'BITÁCORA CALIDAD DE AGUA '!BJ428</f>
        <v>0</v>
      </c>
      <c r="I1132" s="125">
        <f>'BITÁCORA CALIDAD DE AGUA '!BM428</f>
        <v>0</v>
      </c>
      <c r="J1132" s="125">
        <f>'BITÁCORA CALIDAD DE AGUA '!BP428</f>
        <v>0</v>
      </c>
      <c r="K1132" s="125">
        <f>'BITÁCORA CALIDAD DE AGUA '!BE1734</f>
        <v>0</v>
      </c>
      <c r="L1132" s="125">
        <f>'BITÁCORA CALIDAD DE AGUA '!BV428</f>
        <v>0</v>
      </c>
      <c r="M1132" s="125">
        <f>'BITÁCORA CALIDAD DE AGUA '!BY428</f>
        <v>0</v>
      </c>
      <c r="N1132" s="125">
        <f>'BITÁCORA CALIDAD DE AGUA '!CB428</f>
        <v>0</v>
      </c>
      <c r="O1132" s="125">
        <f>'BITÁCORA CALIDAD DE AGUA '!CE428</f>
        <v>0</v>
      </c>
      <c r="P1132" s="116">
        <f>'BITÁCORA CALIDAD DE AGUA '!CH428</f>
        <v>0</v>
      </c>
      <c r="Q1132" s="116">
        <f>'BITÁCORA CALIDAD DE AGUA '!CK428</f>
        <v>0</v>
      </c>
      <c r="R1132" s="116">
        <f>'BITÁCORA CALIDAD DE AGUA '!CN428</f>
        <v>0</v>
      </c>
      <c r="S1132" s="116">
        <f>'BITÁCORA CALIDAD DE AGUA '!CQ428</f>
        <v>0</v>
      </c>
      <c r="T1132" s="143"/>
      <c r="U1132" s="143"/>
      <c r="V1132" s="143"/>
      <c r="W1132" s="116">
        <f>INDEX('Tabla datos 1'!E1132:V1132,MATCH(DASHBOARD!$B$96,'Tabla datos 1'!$E$1:$V$1,0))</f>
        <v>0</v>
      </c>
      <c r="X1132" s="116">
        <f>INDEX('Tabla datos 1'!E1132:V1132,MATCH(DASHBOARD!$B$275,'Tabla datos 1'!$E$1:$V$1,0))</f>
        <v>0</v>
      </c>
      <c r="Y1132" s="42"/>
      <c r="Z1132" s="42"/>
      <c r="AA1132" s="42"/>
      <c r="AB1132" s="42"/>
      <c r="AC1132" s="42"/>
      <c r="AD1132" s="42"/>
      <c r="AE1132" s="42"/>
      <c r="AF1132" s="42"/>
      <c r="AG1132" s="42"/>
      <c r="AH1132" s="42"/>
      <c r="AI1132" s="42"/>
    </row>
    <row r="1133" spans="1:164" s="119" customFormat="1" x14ac:dyDescent="0.25">
      <c r="A1133" s="82">
        <v>1132</v>
      </c>
      <c r="B1133" s="121">
        <f t="shared" si="17"/>
        <v>46130</v>
      </c>
      <c r="C1133" s="115" t="s">
        <v>149</v>
      </c>
      <c r="D1133" s="122">
        <v>3</v>
      </c>
      <c r="E1133" s="125">
        <f>'BITÁCORA CALIDAD DE AGUA '!BA429</f>
        <v>2069</v>
      </c>
      <c r="F1133" s="125">
        <f>'BITÁCORA CALIDAD DE AGUA '!BD429</f>
        <v>4630</v>
      </c>
      <c r="G1133" s="125">
        <f>'BITÁCORA CALIDAD DE AGUA '!BG429</f>
        <v>4670</v>
      </c>
      <c r="H1133" s="125">
        <f>'BITÁCORA CALIDAD DE AGUA '!BJ429</f>
        <v>0</v>
      </c>
      <c r="I1133" s="125">
        <f>'BITÁCORA CALIDAD DE AGUA '!BM429</f>
        <v>0</v>
      </c>
      <c r="J1133" s="125">
        <f>'BITÁCORA CALIDAD DE AGUA '!BP429</f>
        <v>0</v>
      </c>
      <c r="K1133" s="125">
        <f>'BITÁCORA CALIDAD DE AGUA '!BE1735</f>
        <v>0</v>
      </c>
      <c r="L1133" s="125">
        <f>'BITÁCORA CALIDAD DE AGUA '!BV429</f>
        <v>4910</v>
      </c>
      <c r="M1133" s="125">
        <f>'BITÁCORA CALIDAD DE AGUA '!BY429</f>
        <v>5350</v>
      </c>
      <c r="N1133" s="125">
        <f>'BITÁCORA CALIDAD DE AGUA '!CB429</f>
        <v>15110</v>
      </c>
      <c r="O1133" s="125">
        <f>'BITÁCORA CALIDAD DE AGUA '!CE429</f>
        <v>0</v>
      </c>
      <c r="P1133" s="116">
        <f>'BITÁCORA CALIDAD DE AGUA '!CH429</f>
        <v>0</v>
      </c>
      <c r="Q1133" s="116">
        <f>'BITÁCORA CALIDAD DE AGUA '!CK429</f>
        <v>0</v>
      </c>
      <c r="R1133" s="116">
        <f>'BITÁCORA CALIDAD DE AGUA '!CN429</f>
        <v>0</v>
      </c>
      <c r="S1133" s="116">
        <f>'BITÁCORA CALIDAD DE AGUA '!CQ429</f>
        <v>0</v>
      </c>
      <c r="T1133" s="143"/>
      <c r="U1133" s="143"/>
      <c r="V1133" s="143"/>
      <c r="W1133" s="116">
        <f>INDEX('Tabla datos 1'!E1133:V1133,MATCH(DASHBOARD!$B$96,'Tabla datos 1'!$E$1:$V$1,0))</f>
        <v>4670</v>
      </c>
      <c r="X1133" s="116">
        <f>INDEX('Tabla datos 1'!E1133:V1133,MATCH(DASHBOARD!$B$275,'Tabla datos 1'!$E$1:$V$1,0))</f>
        <v>4670</v>
      </c>
      <c r="Y1133" s="42"/>
      <c r="Z1133" s="42"/>
      <c r="AA1133" s="42"/>
      <c r="AB1133" s="42"/>
      <c r="AC1133" s="42"/>
      <c r="AD1133" s="42"/>
      <c r="AE1133" s="42"/>
      <c r="AF1133" s="42"/>
      <c r="AG1133" s="42"/>
      <c r="AH1133" s="42"/>
      <c r="AI1133" s="42"/>
    </row>
    <row r="1134" spans="1:164" s="119" customFormat="1" x14ac:dyDescent="0.25">
      <c r="A1134" s="82">
        <v>1133</v>
      </c>
      <c r="B1134" s="121">
        <f t="shared" si="17"/>
        <v>46130</v>
      </c>
      <c r="C1134" s="115" t="s">
        <v>150</v>
      </c>
      <c r="D1134" s="122">
        <v>3</v>
      </c>
      <c r="E1134" s="125">
        <f>'BITÁCORA CALIDAD DE AGUA '!BA430</f>
        <v>3650</v>
      </c>
      <c r="F1134" s="125">
        <f>'BITÁCORA CALIDAD DE AGUA '!BD430</f>
        <v>7812</v>
      </c>
      <c r="G1134" s="125">
        <f>'BITÁCORA CALIDAD DE AGUA '!BG430</f>
        <v>1031</v>
      </c>
      <c r="H1134" s="125">
        <f>'BITÁCORA CALIDAD DE AGUA '!BJ430</f>
        <v>0</v>
      </c>
      <c r="I1134" s="125">
        <f>'BITÁCORA CALIDAD DE AGUA '!BM430</f>
        <v>0</v>
      </c>
      <c r="J1134" s="125">
        <f>'BITÁCORA CALIDAD DE AGUA '!BP430</f>
        <v>0</v>
      </c>
      <c r="K1134" s="125">
        <f>'BITÁCORA CALIDAD DE AGUA '!BE1736</f>
        <v>0</v>
      </c>
      <c r="L1134" s="125">
        <f>'BITÁCORA CALIDAD DE AGUA '!BV430</f>
        <v>710</v>
      </c>
      <c r="M1134" s="125">
        <f>'BITÁCORA CALIDAD DE AGUA '!BY430</f>
        <v>824</v>
      </c>
      <c r="N1134" s="125">
        <f>'BITÁCORA CALIDAD DE AGUA '!CB430</f>
        <v>3114</v>
      </c>
      <c r="O1134" s="125">
        <f>'BITÁCORA CALIDAD DE AGUA '!CE430</f>
        <v>0</v>
      </c>
      <c r="P1134" s="116">
        <f>'BITÁCORA CALIDAD DE AGUA '!CH430</f>
        <v>0</v>
      </c>
      <c r="Q1134" s="116">
        <f>'BITÁCORA CALIDAD DE AGUA '!CK430</f>
        <v>0</v>
      </c>
      <c r="R1134" s="116">
        <f>'BITÁCORA CALIDAD DE AGUA '!CN430</f>
        <v>0</v>
      </c>
      <c r="S1134" s="116">
        <f>'BITÁCORA CALIDAD DE AGUA '!CQ430</f>
        <v>0</v>
      </c>
      <c r="T1134" s="143"/>
      <c r="U1134" s="143"/>
      <c r="V1134" s="143"/>
      <c r="W1134" s="116">
        <f>INDEX('Tabla datos 1'!E1134:V1134,MATCH(DASHBOARD!$B$96,'Tabla datos 1'!$E$1:$V$1,0))</f>
        <v>1031</v>
      </c>
      <c r="X1134" s="116">
        <f>INDEX('Tabla datos 1'!E1134:V1134,MATCH(DASHBOARD!$B$275,'Tabla datos 1'!$E$1:$V$1,0))</f>
        <v>1031</v>
      </c>
      <c r="Y1134" s="42"/>
      <c r="Z1134" s="42"/>
      <c r="AA1134" s="42"/>
      <c r="AB1134" s="42"/>
      <c r="AC1134" s="42"/>
      <c r="AD1134" s="42"/>
      <c r="AE1134" s="42"/>
      <c r="AF1134" s="42"/>
      <c r="AG1134" s="42"/>
      <c r="AH1134" s="42"/>
      <c r="AI1134" s="42"/>
    </row>
    <row r="1135" spans="1:164" s="128" customFormat="1" ht="15.75" thickBot="1" x14ac:dyDescent="0.3">
      <c r="A1135" s="82">
        <v>1134</v>
      </c>
      <c r="B1135" s="121">
        <f t="shared" si="17"/>
        <v>46130</v>
      </c>
      <c r="C1135" s="126" t="s">
        <v>151</v>
      </c>
      <c r="D1135" s="127">
        <v>3</v>
      </c>
      <c r="E1135" s="129">
        <f>'BITÁCORA CALIDAD DE AGUA '!BA431</f>
        <v>0</v>
      </c>
      <c r="F1135" s="129">
        <f>'BITÁCORA CALIDAD DE AGUA '!BD431</f>
        <v>0</v>
      </c>
      <c r="G1135" s="129">
        <f>'BITÁCORA CALIDAD DE AGUA '!BG431</f>
        <v>0</v>
      </c>
      <c r="H1135" s="129">
        <f>'BITÁCORA CALIDAD DE AGUA '!BJ431</f>
        <v>0</v>
      </c>
      <c r="I1135" s="129">
        <f>'BITÁCORA CALIDAD DE AGUA '!BM431</f>
        <v>0</v>
      </c>
      <c r="J1135" s="129">
        <f>'BITÁCORA CALIDAD DE AGUA '!BP431</f>
        <v>0</v>
      </c>
      <c r="K1135" s="129">
        <f>'BITÁCORA CALIDAD DE AGUA '!BE1737</f>
        <v>0</v>
      </c>
      <c r="L1135" s="129">
        <f>'BITÁCORA CALIDAD DE AGUA '!BV431</f>
        <v>0</v>
      </c>
      <c r="M1135" s="129">
        <f>'BITÁCORA CALIDAD DE AGUA '!BY431</f>
        <v>0</v>
      </c>
      <c r="N1135" s="129">
        <f>'BITÁCORA CALIDAD DE AGUA '!CB431</f>
        <v>0</v>
      </c>
      <c r="O1135" s="129">
        <f>'BITÁCORA CALIDAD DE AGUA '!CE431</f>
        <v>0</v>
      </c>
      <c r="P1135" s="117">
        <f>'BITÁCORA CALIDAD DE AGUA '!CH431</f>
        <v>0</v>
      </c>
      <c r="Q1135" s="117">
        <f>'BITÁCORA CALIDAD DE AGUA '!CK431</f>
        <v>0</v>
      </c>
      <c r="R1135" s="117">
        <f>'BITÁCORA CALIDAD DE AGUA '!CN431</f>
        <v>0</v>
      </c>
      <c r="S1135" s="117">
        <f>'BITÁCORA CALIDAD DE AGUA '!CQ431</f>
        <v>0</v>
      </c>
      <c r="T1135" s="144"/>
      <c r="U1135" s="144"/>
      <c r="V1135" s="144"/>
      <c r="W1135" s="117">
        <f>INDEX('Tabla datos 1'!E1135:V1135,MATCH(DASHBOARD!$B$96,'Tabla datos 1'!$E$1:$V$1,0))</f>
        <v>0</v>
      </c>
      <c r="X1135" s="117">
        <f>INDEX('Tabla datos 1'!E1135:V1135,MATCH(DASHBOARD!$B$275,'Tabla datos 1'!$E$1:$V$1,0))</f>
        <v>0</v>
      </c>
      <c r="Y1135" s="42"/>
      <c r="Z1135" s="42"/>
      <c r="AA1135" s="42"/>
      <c r="AB1135" s="42"/>
      <c r="AC1135" s="42"/>
      <c r="AD1135" s="42"/>
      <c r="AE1135" s="42"/>
      <c r="AF1135" s="42"/>
      <c r="AG1135" s="42"/>
      <c r="AH1135" s="42"/>
      <c r="AI1135" s="42"/>
    </row>
    <row r="1136" spans="1:164" s="82" customFormat="1" ht="12.2" customHeight="1" x14ac:dyDescent="0.25">
      <c r="A1136" s="82">
        <v>1135</v>
      </c>
      <c r="B1136" s="78">
        <f>+B1135+1</f>
        <v>46131</v>
      </c>
      <c r="C1136" s="79" t="s">
        <v>132</v>
      </c>
      <c r="D1136" s="80">
        <v>1</v>
      </c>
      <c r="E1136" s="81">
        <f>'BITÁCORA CALIDAD DE AGUA '!AY435</f>
        <v>0</v>
      </c>
      <c r="F1136" s="81">
        <f>'BITÁCORA CALIDAD DE AGUA '!BB435</f>
        <v>0</v>
      </c>
      <c r="G1136" s="81">
        <f>'BITÁCORA CALIDAD DE AGUA '!BE435</f>
        <v>0</v>
      </c>
      <c r="H1136" s="81">
        <f>'BITÁCORA CALIDAD DE AGUA '!BH435</f>
        <v>0</v>
      </c>
      <c r="I1136" s="81">
        <f>'BITÁCORA CALIDAD DE AGUA '!BK435</f>
        <v>0</v>
      </c>
      <c r="J1136" s="81">
        <f>'BITÁCORA CALIDAD DE AGUA '!BN435</f>
        <v>0</v>
      </c>
      <c r="K1136" s="81">
        <f>'BITÁCORA CALIDAD DE AGUA '!BQ435</f>
        <v>0</v>
      </c>
      <c r="L1136" s="81">
        <f>'BITÁCORA CALIDAD DE AGUA '!BT435</f>
        <v>0</v>
      </c>
      <c r="M1136" s="81">
        <f>'BITÁCORA CALIDAD DE AGUA '!BW435</f>
        <v>0</v>
      </c>
      <c r="N1136" s="81">
        <f>'BITÁCORA CALIDAD DE AGUA '!BZ435</f>
        <v>0</v>
      </c>
      <c r="O1136" s="81">
        <f>'BITÁCORA CALIDAD DE AGUA '!CC435</f>
        <v>0</v>
      </c>
      <c r="P1136" s="79">
        <f>'BITÁCORA CALIDAD DE AGUA '!CF435</f>
        <v>0</v>
      </c>
      <c r="Q1136" s="79">
        <f>'BITÁCORA CALIDAD DE AGUA '!CI435</f>
        <v>0</v>
      </c>
      <c r="R1136" s="79">
        <f>'BITÁCORA CALIDAD DE AGUA '!CL435</f>
        <v>0</v>
      </c>
      <c r="S1136" s="79">
        <f>'BITÁCORA CALIDAD DE AGUA '!CO435</f>
        <v>0</v>
      </c>
      <c r="T1136" s="130"/>
      <c r="U1136" s="130"/>
      <c r="V1136" s="130"/>
      <c r="W1136" s="79">
        <f>INDEX('Tabla datos 1'!E1136:V1136,MATCH(DASHBOARD!$B$96,'Tabla datos 1'!$E$1:$V$1,0))</f>
        <v>0</v>
      </c>
      <c r="X1136" s="79">
        <f>INDEX('Tabla datos 1'!E1136:V1136,MATCH(DASHBOARD!$B$275,'Tabla datos 1'!$E$1:$V$1,0))</f>
        <v>0</v>
      </c>
      <c r="Y1136" s="42"/>
      <c r="Z1136" s="42"/>
      <c r="AA1136" s="42"/>
      <c r="AB1136" s="42"/>
      <c r="AC1136" s="42"/>
      <c r="AD1136" s="42"/>
      <c r="AE1136" s="42"/>
      <c r="AF1136" s="42"/>
      <c r="AG1136" s="42"/>
      <c r="AH1136" s="42"/>
      <c r="AI1136" s="42"/>
      <c r="AJ1136" s="42"/>
      <c r="AK1136" s="42"/>
      <c r="AL1136" s="42"/>
      <c r="AM1136" s="42"/>
      <c r="AN1136" s="42"/>
      <c r="AO1136" s="42"/>
      <c r="AP1136" s="42"/>
      <c r="AQ1136" s="42"/>
      <c r="AR1136" s="42"/>
      <c r="AS1136" s="42"/>
      <c r="AT1136" s="42"/>
      <c r="AU1136" s="42"/>
      <c r="AV1136" s="42"/>
      <c r="AW1136" s="42"/>
      <c r="AX1136" s="42"/>
      <c r="AY1136" s="42"/>
      <c r="AZ1136" s="42"/>
      <c r="BA1136" s="42"/>
      <c r="BB1136" s="42"/>
      <c r="BC1136" s="42"/>
      <c r="BD1136" s="42"/>
      <c r="BE1136" s="42"/>
      <c r="BF1136" s="42"/>
      <c r="BG1136" s="42"/>
      <c r="BH1136" s="42"/>
      <c r="BI1136" s="42"/>
      <c r="BJ1136" s="42"/>
      <c r="BK1136" s="42"/>
      <c r="BL1136" s="42"/>
      <c r="BM1136" s="42"/>
      <c r="BN1136" s="42"/>
      <c r="BO1136" s="42"/>
      <c r="BP1136" s="42"/>
      <c r="BQ1136" s="42"/>
      <c r="BR1136" s="42"/>
      <c r="BS1136" s="42"/>
      <c r="BT1136" s="42"/>
      <c r="BU1136" s="42"/>
      <c r="BV1136" s="42"/>
      <c r="BW1136" s="42"/>
      <c r="BX1136" s="42"/>
      <c r="BY1136" s="42"/>
      <c r="BZ1136" s="42"/>
      <c r="CA1136" s="42"/>
      <c r="CB1136" s="42"/>
      <c r="CC1136" s="42"/>
      <c r="CD1136" s="42"/>
      <c r="CE1136" s="42"/>
      <c r="CF1136" s="42"/>
      <c r="CG1136" s="42"/>
      <c r="CH1136" s="42"/>
      <c r="CI1136" s="42"/>
      <c r="CJ1136" s="42"/>
      <c r="CK1136" s="42"/>
      <c r="CL1136" s="42"/>
      <c r="CM1136" s="42"/>
      <c r="CN1136" s="42"/>
      <c r="CO1136" s="42"/>
      <c r="CP1136" s="42"/>
      <c r="CQ1136" s="42"/>
      <c r="CR1136" s="42"/>
      <c r="CS1136" s="42"/>
      <c r="CT1136" s="42"/>
      <c r="CU1136" s="42"/>
      <c r="CV1136" s="42"/>
      <c r="CW1136" s="42"/>
      <c r="CX1136" s="42"/>
      <c r="CY1136" s="42"/>
      <c r="CZ1136" s="42"/>
      <c r="DA1136" s="42"/>
      <c r="DB1136" s="42"/>
      <c r="DC1136" s="42"/>
      <c r="DD1136" s="42"/>
      <c r="DE1136" s="42"/>
      <c r="DF1136" s="42"/>
      <c r="DG1136" s="42"/>
      <c r="DH1136" s="42"/>
      <c r="DI1136" s="42"/>
      <c r="DJ1136" s="42"/>
      <c r="DK1136" s="42"/>
      <c r="DL1136" s="42"/>
      <c r="DM1136" s="42"/>
      <c r="DN1136" s="42"/>
      <c r="DO1136" s="42"/>
      <c r="DP1136" s="42"/>
      <c r="DQ1136" s="42"/>
      <c r="DR1136" s="42"/>
      <c r="DS1136" s="42"/>
      <c r="DT1136" s="42"/>
      <c r="DU1136" s="42"/>
      <c r="DV1136" s="42"/>
      <c r="DW1136" s="42"/>
      <c r="DX1136" s="42"/>
      <c r="DY1136" s="42"/>
      <c r="DZ1136" s="42"/>
      <c r="EA1136" s="42"/>
      <c r="EB1136" s="42"/>
      <c r="EC1136" s="42"/>
      <c r="ED1136" s="42"/>
      <c r="EE1136" s="42"/>
      <c r="EF1136" s="42"/>
      <c r="EG1136" s="42"/>
      <c r="EH1136" s="42"/>
      <c r="EI1136" s="42"/>
      <c r="EJ1136" s="42"/>
      <c r="EK1136" s="42"/>
      <c r="EL1136" s="42"/>
      <c r="EM1136" s="42"/>
      <c r="EN1136" s="42"/>
      <c r="EO1136" s="42"/>
      <c r="EP1136" s="42"/>
      <c r="EQ1136" s="42"/>
      <c r="ER1136" s="42"/>
      <c r="ES1136" s="42"/>
      <c r="ET1136" s="42"/>
      <c r="EU1136" s="42"/>
      <c r="EV1136" s="42"/>
      <c r="EW1136" s="42"/>
      <c r="EX1136" s="42"/>
      <c r="EY1136" s="42"/>
      <c r="EZ1136" s="42"/>
      <c r="FA1136" s="42"/>
      <c r="FB1136" s="42"/>
      <c r="FC1136" s="42"/>
      <c r="FD1136" s="42"/>
      <c r="FE1136" s="42"/>
      <c r="FF1136" s="42"/>
      <c r="FG1136" s="42"/>
      <c r="FH1136" s="42"/>
    </row>
    <row r="1137" spans="1:164" s="82" customFormat="1" ht="12.2" customHeight="1" x14ac:dyDescent="0.25">
      <c r="A1137" s="82">
        <v>1136</v>
      </c>
      <c r="B1137" s="83">
        <f>+B1136</f>
        <v>46131</v>
      </c>
      <c r="C1137" s="84" t="s">
        <v>9</v>
      </c>
      <c r="D1137" s="85">
        <v>1</v>
      </c>
      <c r="E1137" s="86">
        <f>'BITÁCORA CALIDAD DE AGUA '!AY436</f>
        <v>0</v>
      </c>
      <c r="F1137" s="86">
        <f>'BITÁCORA CALIDAD DE AGUA '!BB436</f>
        <v>0</v>
      </c>
      <c r="G1137" s="86">
        <f>'BITÁCORA CALIDAD DE AGUA '!BE436</f>
        <v>0</v>
      </c>
      <c r="H1137" s="86">
        <f>'BITÁCORA CALIDAD DE AGUA '!BH436</f>
        <v>0</v>
      </c>
      <c r="I1137" s="86">
        <f>'BITÁCORA CALIDAD DE AGUA '!BK436</f>
        <v>0</v>
      </c>
      <c r="J1137" s="86">
        <f>'BITÁCORA CALIDAD DE AGUA '!BN436</f>
        <v>0</v>
      </c>
      <c r="K1137" s="86">
        <f>'BITÁCORA CALIDAD DE AGUA '!BQ436</f>
        <v>0</v>
      </c>
      <c r="L1137" s="86">
        <f>'BITÁCORA CALIDAD DE AGUA '!BT436</f>
        <v>0</v>
      </c>
      <c r="M1137" s="86">
        <f>'BITÁCORA CALIDAD DE AGUA '!BW436</f>
        <v>0</v>
      </c>
      <c r="N1137" s="86">
        <f>'BITÁCORA CALIDAD DE AGUA '!BZ436</f>
        <v>0</v>
      </c>
      <c r="O1137" s="86">
        <f>'BITÁCORA CALIDAD DE AGUA '!CC436</f>
        <v>0</v>
      </c>
      <c r="P1137" s="87">
        <f>'BITÁCORA CALIDAD DE AGUA '!CF436</f>
        <v>0</v>
      </c>
      <c r="Q1137" s="87">
        <f>'BITÁCORA CALIDAD DE AGUA '!CI436</f>
        <v>0</v>
      </c>
      <c r="R1137" s="87">
        <f>'BITÁCORA CALIDAD DE AGUA '!CL436</f>
        <v>0</v>
      </c>
      <c r="S1137" s="87">
        <f>'BITÁCORA CALIDAD DE AGUA '!CO436</f>
        <v>0</v>
      </c>
      <c r="T1137" s="131"/>
      <c r="U1137" s="131"/>
      <c r="V1137" s="131"/>
      <c r="W1137" s="87">
        <f>INDEX('Tabla datos 1'!E1137:V1137,MATCH(DASHBOARD!$B$96,'Tabla datos 1'!$E$1:$V$1,0))</f>
        <v>0</v>
      </c>
      <c r="X1137" s="87">
        <f>INDEX('Tabla datos 1'!E1137:V1137,MATCH(DASHBOARD!$B$275,'Tabla datos 1'!$E$1:$V$1,0))</f>
        <v>0</v>
      </c>
      <c r="Y1137" s="42"/>
      <c r="Z1137" s="42"/>
      <c r="AA1137" s="42"/>
      <c r="AB1137" s="42"/>
      <c r="AC1137" s="42"/>
      <c r="AD1137" s="42"/>
      <c r="AE1137" s="42"/>
      <c r="AF1137" s="42"/>
      <c r="AG1137" s="42"/>
      <c r="AH1137" s="42"/>
      <c r="AI1137" s="42"/>
      <c r="AJ1137" s="42"/>
      <c r="AK1137" s="42"/>
      <c r="AL1137" s="42"/>
      <c r="AM1137" s="42"/>
      <c r="AN1137" s="42"/>
      <c r="AO1137" s="42"/>
      <c r="AP1137" s="42"/>
      <c r="AQ1137" s="42"/>
      <c r="AR1137" s="42"/>
      <c r="AS1137" s="42"/>
      <c r="AT1137" s="42"/>
      <c r="AU1137" s="42"/>
      <c r="AV1137" s="42"/>
      <c r="AW1137" s="42"/>
      <c r="AX1137" s="42"/>
      <c r="AY1137" s="42"/>
      <c r="AZ1137" s="42"/>
      <c r="BA1137" s="42"/>
      <c r="BB1137" s="42"/>
      <c r="BC1137" s="42"/>
      <c r="BD1137" s="42"/>
      <c r="BE1137" s="42"/>
      <c r="BF1137" s="42"/>
      <c r="BG1137" s="42"/>
      <c r="BH1137" s="42"/>
      <c r="BI1137" s="42"/>
      <c r="BJ1137" s="42"/>
      <c r="BK1137" s="42"/>
      <c r="BL1137" s="42"/>
      <c r="BM1137" s="42"/>
      <c r="BN1137" s="42"/>
      <c r="BO1137" s="42"/>
      <c r="BP1137" s="42"/>
      <c r="BQ1137" s="42"/>
      <c r="BR1137" s="42"/>
      <c r="BS1137" s="42"/>
      <c r="BT1137" s="42"/>
      <c r="BU1137" s="42"/>
      <c r="BV1137" s="42"/>
      <c r="BW1137" s="42"/>
      <c r="BX1137" s="42"/>
      <c r="BY1137" s="42"/>
      <c r="BZ1137" s="42"/>
      <c r="CA1137" s="42"/>
      <c r="CB1137" s="42"/>
      <c r="CC1137" s="42"/>
      <c r="CD1137" s="42"/>
      <c r="CE1137" s="42"/>
      <c r="CF1137" s="42"/>
      <c r="CG1137" s="42"/>
      <c r="CH1137" s="42"/>
      <c r="CI1137" s="42"/>
      <c r="CJ1137" s="42"/>
      <c r="CK1137" s="42"/>
      <c r="CL1137" s="42"/>
      <c r="CM1137" s="42"/>
      <c r="CN1137" s="42"/>
      <c r="CO1137" s="42"/>
      <c r="CP1137" s="42"/>
      <c r="CQ1137" s="42"/>
      <c r="CR1137" s="42"/>
      <c r="CS1137" s="42"/>
      <c r="CT1137" s="42"/>
      <c r="CU1137" s="42"/>
      <c r="CV1137" s="42"/>
      <c r="CW1137" s="42"/>
      <c r="CX1137" s="42"/>
      <c r="CY1137" s="42"/>
      <c r="CZ1137" s="42"/>
      <c r="DA1137" s="42"/>
      <c r="DB1137" s="42"/>
      <c r="DC1137" s="42"/>
      <c r="DD1137" s="42"/>
      <c r="DE1137" s="42"/>
      <c r="DF1137" s="42"/>
      <c r="DG1137" s="42"/>
      <c r="DH1137" s="42"/>
      <c r="DI1137" s="42"/>
      <c r="DJ1137" s="42"/>
      <c r="DK1137" s="42"/>
      <c r="DL1137" s="42"/>
      <c r="DM1137" s="42"/>
      <c r="DN1137" s="42"/>
      <c r="DO1137" s="42"/>
      <c r="DP1137" s="42"/>
      <c r="DQ1137" s="42"/>
      <c r="DR1137" s="42"/>
      <c r="DS1137" s="42"/>
      <c r="DT1137" s="42"/>
      <c r="DU1137" s="42"/>
      <c r="DV1137" s="42"/>
      <c r="DW1137" s="42"/>
      <c r="DX1137" s="42"/>
      <c r="DY1137" s="42"/>
      <c r="DZ1137" s="42"/>
      <c r="EA1137" s="42"/>
      <c r="EB1137" s="42"/>
      <c r="EC1137" s="42"/>
      <c r="ED1137" s="42"/>
      <c r="EE1137" s="42"/>
      <c r="EF1137" s="42"/>
      <c r="EG1137" s="42"/>
      <c r="EH1137" s="42"/>
      <c r="EI1137" s="42"/>
      <c r="EJ1137" s="42"/>
      <c r="EK1137" s="42"/>
      <c r="EL1137" s="42"/>
      <c r="EM1137" s="42"/>
      <c r="EN1137" s="42"/>
      <c r="EO1137" s="42"/>
      <c r="EP1137" s="42"/>
      <c r="EQ1137" s="42"/>
      <c r="ER1137" s="42"/>
      <c r="ES1137" s="42"/>
      <c r="ET1137" s="42"/>
      <c r="EU1137" s="42"/>
      <c r="EV1137" s="42"/>
      <c r="EW1137" s="42"/>
      <c r="EX1137" s="42"/>
      <c r="EY1137" s="42"/>
      <c r="EZ1137" s="42"/>
      <c r="FA1137" s="42"/>
      <c r="FB1137" s="42"/>
      <c r="FC1137" s="42"/>
      <c r="FD1137" s="42"/>
      <c r="FE1137" s="42"/>
      <c r="FF1137" s="42"/>
      <c r="FG1137" s="42"/>
      <c r="FH1137" s="42"/>
    </row>
    <row r="1138" spans="1:164" s="82" customFormat="1" ht="12.2" customHeight="1" x14ac:dyDescent="0.25">
      <c r="A1138" s="82">
        <v>1137</v>
      </c>
      <c r="B1138" s="83">
        <f t="shared" ref="B1138:B1198" si="18">+B1137</f>
        <v>46131</v>
      </c>
      <c r="C1138" s="88" t="s">
        <v>133</v>
      </c>
      <c r="D1138" s="85">
        <v>1</v>
      </c>
      <c r="E1138" s="89">
        <f>'BITÁCORA CALIDAD DE AGUA '!AY437</f>
        <v>0</v>
      </c>
      <c r="F1138" s="89">
        <f>'BITÁCORA CALIDAD DE AGUA '!BB437</f>
        <v>0</v>
      </c>
      <c r="G1138" s="89">
        <f>'BITÁCORA CALIDAD DE AGUA '!BE437</f>
        <v>0</v>
      </c>
      <c r="H1138" s="89">
        <f>'BITÁCORA CALIDAD DE AGUA '!BH437</f>
        <v>0</v>
      </c>
      <c r="I1138" s="89">
        <f>'BITÁCORA CALIDAD DE AGUA '!BK437</f>
        <v>0</v>
      </c>
      <c r="J1138" s="89">
        <f>'BITÁCORA CALIDAD DE AGUA '!BN437</f>
        <v>0</v>
      </c>
      <c r="K1138" s="89">
        <f>'BITÁCORA CALIDAD DE AGUA '!BQ437</f>
        <v>0</v>
      </c>
      <c r="L1138" s="89">
        <f>'BITÁCORA CALIDAD DE AGUA '!BT437</f>
        <v>0</v>
      </c>
      <c r="M1138" s="89">
        <f>'BITÁCORA CALIDAD DE AGUA '!BW437</f>
        <v>0</v>
      </c>
      <c r="N1138" s="89">
        <f>'BITÁCORA CALIDAD DE AGUA '!BZ437</f>
        <v>0</v>
      </c>
      <c r="O1138" s="89">
        <f>'BITÁCORA CALIDAD DE AGUA '!CC437</f>
        <v>0</v>
      </c>
      <c r="P1138" s="88">
        <f>'BITÁCORA CALIDAD DE AGUA '!CF437</f>
        <v>0</v>
      </c>
      <c r="Q1138" s="88">
        <f>'BITÁCORA CALIDAD DE AGUA '!CI437</f>
        <v>0</v>
      </c>
      <c r="R1138" s="88">
        <f>'BITÁCORA CALIDAD DE AGUA '!CL437</f>
        <v>0</v>
      </c>
      <c r="S1138" s="88">
        <f>'BITÁCORA CALIDAD DE AGUA '!CO437</f>
        <v>0</v>
      </c>
      <c r="T1138" s="132"/>
      <c r="U1138" s="132"/>
      <c r="V1138" s="132"/>
      <c r="W1138" s="88">
        <f>INDEX('Tabla datos 1'!E1138:V1138,MATCH(DASHBOARD!$B$96,'Tabla datos 1'!$E$1:$V$1,0))</f>
        <v>0</v>
      </c>
      <c r="X1138" s="88">
        <f>INDEX('Tabla datos 1'!E1138:V1138,MATCH(DASHBOARD!$B$275,'Tabla datos 1'!$E$1:$V$1,0))</f>
        <v>0</v>
      </c>
      <c r="Y1138" s="42"/>
      <c r="Z1138" s="42"/>
      <c r="AA1138" s="42"/>
      <c r="AB1138" s="42"/>
      <c r="AC1138" s="42"/>
      <c r="AD1138" s="42"/>
      <c r="AE1138" s="42"/>
      <c r="AF1138" s="42"/>
      <c r="AG1138" s="42"/>
      <c r="AH1138" s="42"/>
      <c r="AI1138" s="42"/>
      <c r="AJ1138" s="42"/>
      <c r="AK1138" s="42"/>
      <c r="AL1138" s="42"/>
      <c r="AM1138" s="42"/>
      <c r="AN1138" s="42"/>
      <c r="AO1138" s="42"/>
      <c r="AP1138" s="42"/>
      <c r="AQ1138" s="42"/>
      <c r="AR1138" s="42"/>
      <c r="AS1138" s="42"/>
      <c r="AT1138" s="42"/>
      <c r="AU1138" s="42"/>
      <c r="AV1138" s="42"/>
      <c r="AW1138" s="42"/>
      <c r="AX1138" s="42"/>
      <c r="AY1138" s="42"/>
      <c r="AZ1138" s="42"/>
      <c r="BA1138" s="42"/>
      <c r="BB1138" s="42"/>
      <c r="BC1138" s="42"/>
      <c r="BD1138" s="42"/>
      <c r="BE1138" s="42"/>
      <c r="BF1138" s="42"/>
      <c r="BG1138" s="42"/>
      <c r="BH1138" s="42"/>
      <c r="BI1138" s="42"/>
      <c r="BJ1138" s="42"/>
      <c r="BK1138" s="42"/>
      <c r="BL1138" s="42"/>
      <c r="BM1138" s="42"/>
      <c r="BN1138" s="42"/>
      <c r="BO1138" s="42"/>
      <c r="BP1138" s="42"/>
      <c r="BQ1138" s="42"/>
      <c r="BR1138" s="42"/>
      <c r="BS1138" s="42"/>
      <c r="BT1138" s="42"/>
      <c r="BU1138" s="42"/>
      <c r="BV1138" s="42"/>
      <c r="BW1138" s="42"/>
      <c r="BX1138" s="42"/>
      <c r="BY1138" s="42"/>
      <c r="BZ1138" s="42"/>
      <c r="CA1138" s="42"/>
      <c r="CB1138" s="42"/>
      <c r="CC1138" s="42"/>
      <c r="CD1138" s="42"/>
      <c r="CE1138" s="42"/>
      <c r="CF1138" s="42"/>
      <c r="CG1138" s="42"/>
      <c r="CH1138" s="42"/>
      <c r="CI1138" s="42"/>
      <c r="CJ1138" s="42"/>
      <c r="CK1138" s="42"/>
      <c r="CL1138" s="42"/>
      <c r="CM1138" s="42"/>
      <c r="CN1138" s="42"/>
      <c r="CO1138" s="42"/>
      <c r="CP1138" s="42"/>
      <c r="CQ1138" s="42"/>
      <c r="CR1138" s="42"/>
      <c r="CS1138" s="42"/>
      <c r="CT1138" s="42"/>
      <c r="CU1138" s="42"/>
      <c r="CV1138" s="42"/>
      <c r="CW1138" s="42"/>
      <c r="CX1138" s="42"/>
      <c r="CY1138" s="42"/>
      <c r="CZ1138" s="42"/>
      <c r="DA1138" s="42"/>
      <c r="DB1138" s="42"/>
      <c r="DC1138" s="42"/>
      <c r="DD1138" s="42"/>
      <c r="DE1138" s="42"/>
      <c r="DF1138" s="42"/>
      <c r="DG1138" s="42"/>
      <c r="DH1138" s="42"/>
      <c r="DI1138" s="42"/>
      <c r="DJ1138" s="42"/>
      <c r="DK1138" s="42"/>
      <c r="DL1138" s="42"/>
      <c r="DM1138" s="42"/>
      <c r="DN1138" s="42"/>
      <c r="DO1138" s="42"/>
      <c r="DP1138" s="42"/>
      <c r="DQ1138" s="42"/>
      <c r="DR1138" s="42"/>
      <c r="DS1138" s="42"/>
      <c r="DT1138" s="42"/>
      <c r="DU1138" s="42"/>
      <c r="DV1138" s="42"/>
      <c r="DW1138" s="42"/>
      <c r="DX1138" s="42"/>
      <c r="DY1138" s="42"/>
      <c r="DZ1138" s="42"/>
      <c r="EA1138" s="42"/>
      <c r="EB1138" s="42"/>
      <c r="EC1138" s="42"/>
      <c r="ED1138" s="42"/>
      <c r="EE1138" s="42"/>
      <c r="EF1138" s="42"/>
      <c r="EG1138" s="42"/>
      <c r="EH1138" s="42"/>
      <c r="EI1138" s="42"/>
      <c r="EJ1138" s="42"/>
      <c r="EK1138" s="42"/>
      <c r="EL1138" s="42"/>
      <c r="EM1138" s="42"/>
      <c r="EN1138" s="42"/>
      <c r="EO1138" s="42"/>
      <c r="EP1138" s="42"/>
      <c r="EQ1138" s="42"/>
      <c r="ER1138" s="42"/>
      <c r="ES1138" s="42"/>
      <c r="ET1138" s="42"/>
      <c r="EU1138" s="42"/>
      <c r="EV1138" s="42"/>
      <c r="EW1138" s="42"/>
      <c r="EX1138" s="42"/>
      <c r="EY1138" s="42"/>
      <c r="EZ1138" s="42"/>
      <c r="FA1138" s="42"/>
      <c r="FB1138" s="42"/>
      <c r="FC1138" s="42"/>
      <c r="FD1138" s="42"/>
      <c r="FE1138" s="42"/>
      <c r="FF1138" s="42"/>
      <c r="FG1138" s="42"/>
      <c r="FH1138" s="42"/>
    </row>
    <row r="1139" spans="1:164" s="82" customFormat="1" ht="12.2" customHeight="1" x14ac:dyDescent="0.25">
      <c r="A1139" s="82">
        <v>1138</v>
      </c>
      <c r="B1139" s="83">
        <f t="shared" si="18"/>
        <v>46131</v>
      </c>
      <c r="C1139" s="88" t="s">
        <v>134</v>
      </c>
      <c r="D1139" s="85">
        <v>1</v>
      </c>
      <c r="E1139" s="90">
        <f>'BITÁCORA CALIDAD DE AGUA '!AY438</f>
        <v>0</v>
      </c>
      <c r="F1139" s="90">
        <f>'BITÁCORA CALIDAD DE AGUA '!BB438</f>
        <v>0</v>
      </c>
      <c r="G1139" s="90">
        <f>'BITÁCORA CALIDAD DE AGUA '!BE438</f>
        <v>0</v>
      </c>
      <c r="H1139" s="90">
        <f>'BITÁCORA CALIDAD DE AGUA '!BH438</f>
        <v>0</v>
      </c>
      <c r="I1139" s="90">
        <f>'BITÁCORA CALIDAD DE AGUA '!BK438</f>
        <v>0</v>
      </c>
      <c r="J1139" s="90">
        <f>'BITÁCORA CALIDAD DE AGUA '!BN438</f>
        <v>0</v>
      </c>
      <c r="K1139" s="90">
        <f>'BITÁCORA CALIDAD DE AGUA '!BQ438</f>
        <v>0</v>
      </c>
      <c r="L1139" s="90">
        <f>'BITÁCORA CALIDAD DE AGUA '!BT438</f>
        <v>0</v>
      </c>
      <c r="M1139" s="90">
        <f>'BITÁCORA CALIDAD DE AGUA '!BW438</f>
        <v>0</v>
      </c>
      <c r="N1139" s="90">
        <f>'BITÁCORA CALIDAD DE AGUA '!BZ438</f>
        <v>0</v>
      </c>
      <c r="O1139" s="90">
        <f>'BITÁCORA CALIDAD DE AGUA '!CC438</f>
        <v>0</v>
      </c>
      <c r="P1139" s="84">
        <f>'BITÁCORA CALIDAD DE AGUA '!CF438</f>
        <v>0</v>
      </c>
      <c r="Q1139" s="84">
        <f>'BITÁCORA CALIDAD DE AGUA '!CI438</f>
        <v>0</v>
      </c>
      <c r="R1139" s="84">
        <f>'BITÁCORA CALIDAD DE AGUA '!CL438</f>
        <v>0</v>
      </c>
      <c r="S1139" s="84">
        <f>'BITÁCORA CALIDAD DE AGUA '!CO438</f>
        <v>0</v>
      </c>
      <c r="T1139" s="133"/>
      <c r="U1139" s="133"/>
      <c r="V1139" s="133"/>
      <c r="W1139" s="84">
        <f>INDEX('Tabla datos 1'!E1139:V1139,MATCH(DASHBOARD!$B$96,'Tabla datos 1'!$E$1:$V$1,0))</f>
        <v>0</v>
      </c>
      <c r="X1139" s="84">
        <f>INDEX('Tabla datos 1'!E1139:V1139,MATCH(DASHBOARD!$B$275,'Tabla datos 1'!$E$1:$V$1,0))</f>
        <v>0</v>
      </c>
      <c r="Y1139" s="42"/>
      <c r="Z1139" s="42"/>
      <c r="AA1139" s="42"/>
      <c r="AB1139" s="42"/>
      <c r="AC1139" s="42"/>
      <c r="AD1139" s="42"/>
      <c r="AE1139" s="42"/>
      <c r="AF1139" s="42"/>
      <c r="AG1139" s="42"/>
      <c r="AH1139" s="42"/>
      <c r="AI1139" s="42"/>
      <c r="AJ1139" s="42"/>
      <c r="AK1139" s="42"/>
      <c r="AL1139" s="42"/>
      <c r="AM1139" s="42"/>
      <c r="AN1139" s="42"/>
      <c r="AO1139" s="42"/>
      <c r="AP1139" s="42"/>
      <c r="AQ1139" s="42"/>
      <c r="AR1139" s="42"/>
      <c r="AS1139" s="42"/>
      <c r="AT1139" s="42"/>
      <c r="AU1139" s="42"/>
      <c r="AV1139" s="42"/>
      <c r="AW1139" s="42"/>
      <c r="AX1139" s="42"/>
      <c r="AY1139" s="42"/>
      <c r="AZ1139" s="42"/>
      <c r="BA1139" s="42"/>
      <c r="BB1139" s="42"/>
      <c r="BC1139" s="42"/>
      <c r="BD1139" s="42"/>
      <c r="BE1139" s="42"/>
      <c r="BF1139" s="42"/>
      <c r="BG1139" s="42"/>
      <c r="BH1139" s="42"/>
      <c r="BI1139" s="42"/>
      <c r="BJ1139" s="42"/>
      <c r="BK1139" s="42"/>
      <c r="BL1139" s="42"/>
      <c r="BM1139" s="42"/>
      <c r="BN1139" s="42"/>
      <c r="BO1139" s="42"/>
      <c r="BP1139" s="42"/>
      <c r="BQ1139" s="42"/>
      <c r="BR1139" s="42"/>
      <c r="BS1139" s="42"/>
      <c r="BT1139" s="42"/>
      <c r="BU1139" s="42"/>
      <c r="BV1139" s="42"/>
      <c r="BW1139" s="42"/>
      <c r="BX1139" s="42"/>
      <c r="BY1139" s="42"/>
      <c r="BZ1139" s="42"/>
      <c r="CA1139" s="42"/>
      <c r="CB1139" s="42"/>
      <c r="CC1139" s="42"/>
      <c r="CD1139" s="42"/>
      <c r="CE1139" s="42"/>
      <c r="CF1139" s="42"/>
      <c r="CG1139" s="42"/>
      <c r="CH1139" s="42"/>
      <c r="CI1139" s="42"/>
      <c r="CJ1139" s="42"/>
      <c r="CK1139" s="42"/>
      <c r="CL1139" s="42"/>
      <c r="CM1139" s="42"/>
      <c r="CN1139" s="42"/>
      <c r="CO1139" s="42"/>
      <c r="CP1139" s="42"/>
      <c r="CQ1139" s="42"/>
      <c r="CR1139" s="42"/>
      <c r="CS1139" s="42"/>
      <c r="CT1139" s="42"/>
      <c r="CU1139" s="42"/>
      <c r="CV1139" s="42"/>
      <c r="CW1139" s="42"/>
      <c r="CX1139" s="42"/>
      <c r="CY1139" s="42"/>
      <c r="CZ1139" s="42"/>
      <c r="DA1139" s="42"/>
      <c r="DB1139" s="42"/>
      <c r="DC1139" s="42"/>
      <c r="DD1139" s="42"/>
      <c r="DE1139" s="42"/>
      <c r="DF1139" s="42"/>
      <c r="DG1139" s="42"/>
      <c r="DH1139" s="42"/>
      <c r="DI1139" s="42"/>
      <c r="DJ1139" s="42"/>
      <c r="DK1139" s="42"/>
      <c r="DL1139" s="42"/>
      <c r="DM1139" s="42"/>
      <c r="DN1139" s="42"/>
      <c r="DO1139" s="42"/>
      <c r="DP1139" s="42"/>
      <c r="DQ1139" s="42"/>
      <c r="DR1139" s="42"/>
      <c r="DS1139" s="42"/>
      <c r="DT1139" s="42"/>
      <c r="DU1139" s="42"/>
      <c r="DV1139" s="42"/>
      <c r="DW1139" s="42"/>
      <c r="DX1139" s="42"/>
      <c r="DY1139" s="42"/>
      <c r="DZ1139" s="42"/>
      <c r="EA1139" s="42"/>
      <c r="EB1139" s="42"/>
      <c r="EC1139" s="42"/>
      <c r="ED1139" s="42"/>
      <c r="EE1139" s="42"/>
      <c r="EF1139" s="42"/>
      <c r="EG1139" s="42"/>
      <c r="EH1139" s="42"/>
      <c r="EI1139" s="42"/>
      <c r="EJ1139" s="42"/>
      <c r="EK1139" s="42"/>
      <c r="EL1139" s="42"/>
      <c r="EM1139" s="42"/>
      <c r="EN1139" s="42"/>
      <c r="EO1139" s="42"/>
      <c r="EP1139" s="42"/>
      <c r="EQ1139" s="42"/>
      <c r="ER1139" s="42"/>
      <c r="ES1139" s="42"/>
      <c r="ET1139" s="42"/>
      <c r="EU1139" s="42"/>
      <c r="EV1139" s="42"/>
      <c r="EW1139" s="42"/>
      <c r="EX1139" s="42"/>
      <c r="EY1139" s="42"/>
      <c r="EZ1139" s="42"/>
      <c r="FA1139" s="42"/>
      <c r="FB1139" s="42"/>
      <c r="FC1139" s="42"/>
      <c r="FD1139" s="42"/>
      <c r="FE1139" s="42"/>
      <c r="FF1139" s="42"/>
      <c r="FG1139" s="42"/>
      <c r="FH1139" s="42"/>
    </row>
    <row r="1140" spans="1:164" s="82" customFormat="1" ht="12.2" customHeight="1" x14ac:dyDescent="0.25">
      <c r="A1140" s="82">
        <v>1139</v>
      </c>
      <c r="B1140" s="83">
        <f t="shared" si="18"/>
        <v>46131</v>
      </c>
      <c r="C1140" s="88" t="s">
        <v>135</v>
      </c>
      <c r="D1140" s="85">
        <v>1</v>
      </c>
      <c r="E1140" s="90">
        <f>'BITÁCORA CALIDAD DE AGUA '!AY439</f>
        <v>0</v>
      </c>
      <c r="F1140" s="90">
        <f>'BITÁCORA CALIDAD DE AGUA '!BB439</f>
        <v>0</v>
      </c>
      <c r="G1140" s="90">
        <f>'BITÁCORA CALIDAD DE AGUA '!BE439</f>
        <v>0</v>
      </c>
      <c r="H1140" s="90">
        <f>'BITÁCORA CALIDAD DE AGUA '!BH439</f>
        <v>0</v>
      </c>
      <c r="I1140" s="90">
        <f>'BITÁCORA CALIDAD DE AGUA '!BK439</f>
        <v>0</v>
      </c>
      <c r="J1140" s="90">
        <f>'BITÁCORA CALIDAD DE AGUA '!BN439</f>
        <v>0</v>
      </c>
      <c r="K1140" s="90">
        <f>'BITÁCORA CALIDAD DE AGUA '!BQ439</f>
        <v>0</v>
      </c>
      <c r="L1140" s="90">
        <f>'BITÁCORA CALIDAD DE AGUA '!BT439</f>
        <v>0</v>
      </c>
      <c r="M1140" s="90">
        <f>'BITÁCORA CALIDAD DE AGUA '!BW439</f>
        <v>0</v>
      </c>
      <c r="N1140" s="90">
        <f>'BITÁCORA CALIDAD DE AGUA '!BZ439</f>
        <v>0</v>
      </c>
      <c r="O1140" s="90">
        <f>'BITÁCORA CALIDAD DE AGUA '!CC439</f>
        <v>0</v>
      </c>
      <c r="P1140" s="84">
        <f>'BITÁCORA CALIDAD DE AGUA '!CF439</f>
        <v>0</v>
      </c>
      <c r="Q1140" s="84">
        <f>'BITÁCORA CALIDAD DE AGUA '!CI439</f>
        <v>0</v>
      </c>
      <c r="R1140" s="84">
        <f>'BITÁCORA CALIDAD DE AGUA '!CL439</f>
        <v>0</v>
      </c>
      <c r="S1140" s="84">
        <f>'BITÁCORA CALIDAD DE AGUA '!CO439</f>
        <v>0</v>
      </c>
      <c r="T1140" s="133"/>
      <c r="U1140" s="133"/>
      <c r="V1140" s="133"/>
      <c r="W1140" s="84">
        <f>INDEX('Tabla datos 1'!E1140:V1140,MATCH(DASHBOARD!$B$96,'Tabla datos 1'!$E$1:$V$1,0))</f>
        <v>0</v>
      </c>
      <c r="X1140" s="84">
        <f>INDEX('Tabla datos 1'!E1140:V1140,MATCH(DASHBOARD!$B$275,'Tabla datos 1'!$E$1:$V$1,0))</f>
        <v>0</v>
      </c>
      <c r="Y1140" s="42"/>
      <c r="Z1140" s="42"/>
      <c r="AA1140" s="42"/>
      <c r="AB1140" s="42"/>
      <c r="AC1140" s="42"/>
      <c r="AD1140" s="42"/>
      <c r="AE1140" s="42"/>
      <c r="AF1140" s="42"/>
      <c r="AG1140" s="42"/>
      <c r="AH1140" s="42"/>
      <c r="AI1140" s="42"/>
      <c r="AJ1140" s="42"/>
      <c r="AK1140" s="42"/>
      <c r="AL1140" s="42"/>
      <c r="AM1140" s="42"/>
      <c r="AN1140" s="42"/>
      <c r="AO1140" s="42"/>
      <c r="AP1140" s="42"/>
      <c r="AQ1140" s="42"/>
      <c r="AR1140" s="42"/>
      <c r="AS1140" s="42"/>
      <c r="AT1140" s="42"/>
      <c r="AU1140" s="42"/>
      <c r="AV1140" s="42"/>
      <c r="AW1140" s="42"/>
      <c r="AX1140" s="42"/>
      <c r="AY1140" s="42"/>
      <c r="AZ1140" s="42"/>
      <c r="BA1140" s="42"/>
      <c r="BB1140" s="42"/>
      <c r="BC1140" s="42"/>
      <c r="BD1140" s="42"/>
      <c r="BE1140" s="42"/>
      <c r="BF1140" s="42"/>
      <c r="BG1140" s="42"/>
      <c r="BH1140" s="42"/>
      <c r="BI1140" s="42"/>
      <c r="BJ1140" s="42"/>
      <c r="BK1140" s="42"/>
      <c r="BL1140" s="42"/>
      <c r="BM1140" s="42"/>
      <c r="BN1140" s="42"/>
      <c r="BO1140" s="42"/>
      <c r="BP1140" s="42"/>
      <c r="BQ1140" s="42"/>
      <c r="BR1140" s="42"/>
      <c r="BS1140" s="42"/>
      <c r="BT1140" s="42"/>
      <c r="BU1140" s="42"/>
      <c r="BV1140" s="42"/>
      <c r="BW1140" s="42"/>
      <c r="BX1140" s="42"/>
      <c r="BY1140" s="42"/>
      <c r="BZ1140" s="42"/>
      <c r="CA1140" s="42"/>
      <c r="CB1140" s="42"/>
      <c r="CC1140" s="42"/>
      <c r="CD1140" s="42"/>
      <c r="CE1140" s="42"/>
      <c r="CF1140" s="42"/>
      <c r="CG1140" s="42"/>
      <c r="CH1140" s="42"/>
      <c r="CI1140" s="42"/>
      <c r="CJ1140" s="42"/>
      <c r="CK1140" s="42"/>
      <c r="CL1140" s="42"/>
      <c r="CM1140" s="42"/>
      <c r="CN1140" s="42"/>
      <c r="CO1140" s="42"/>
      <c r="CP1140" s="42"/>
      <c r="CQ1140" s="42"/>
      <c r="CR1140" s="42"/>
      <c r="CS1140" s="42"/>
      <c r="CT1140" s="42"/>
      <c r="CU1140" s="42"/>
      <c r="CV1140" s="42"/>
      <c r="CW1140" s="42"/>
      <c r="CX1140" s="42"/>
      <c r="CY1140" s="42"/>
      <c r="CZ1140" s="42"/>
      <c r="DA1140" s="42"/>
      <c r="DB1140" s="42"/>
      <c r="DC1140" s="42"/>
      <c r="DD1140" s="42"/>
      <c r="DE1140" s="42"/>
      <c r="DF1140" s="42"/>
      <c r="DG1140" s="42"/>
      <c r="DH1140" s="42"/>
      <c r="DI1140" s="42"/>
      <c r="DJ1140" s="42"/>
      <c r="DK1140" s="42"/>
      <c r="DL1140" s="42"/>
      <c r="DM1140" s="42"/>
      <c r="DN1140" s="42"/>
      <c r="DO1140" s="42"/>
      <c r="DP1140" s="42"/>
      <c r="DQ1140" s="42"/>
      <c r="DR1140" s="42"/>
      <c r="DS1140" s="42"/>
      <c r="DT1140" s="42"/>
      <c r="DU1140" s="42"/>
      <c r="DV1140" s="42"/>
      <c r="DW1140" s="42"/>
      <c r="DX1140" s="42"/>
      <c r="DY1140" s="42"/>
      <c r="DZ1140" s="42"/>
      <c r="EA1140" s="42"/>
      <c r="EB1140" s="42"/>
      <c r="EC1140" s="42"/>
      <c r="ED1140" s="42"/>
      <c r="EE1140" s="42"/>
      <c r="EF1140" s="42"/>
      <c r="EG1140" s="42"/>
      <c r="EH1140" s="42"/>
      <c r="EI1140" s="42"/>
      <c r="EJ1140" s="42"/>
      <c r="EK1140" s="42"/>
      <c r="EL1140" s="42"/>
      <c r="EM1140" s="42"/>
      <c r="EN1140" s="42"/>
      <c r="EO1140" s="42"/>
      <c r="EP1140" s="42"/>
      <c r="EQ1140" s="42"/>
      <c r="ER1140" s="42"/>
      <c r="ES1140" s="42"/>
      <c r="ET1140" s="42"/>
      <c r="EU1140" s="42"/>
      <c r="EV1140" s="42"/>
      <c r="EW1140" s="42"/>
      <c r="EX1140" s="42"/>
      <c r="EY1140" s="42"/>
      <c r="EZ1140" s="42"/>
      <c r="FA1140" s="42"/>
      <c r="FB1140" s="42"/>
      <c r="FC1140" s="42"/>
      <c r="FD1140" s="42"/>
      <c r="FE1140" s="42"/>
      <c r="FF1140" s="42"/>
      <c r="FG1140" s="42"/>
      <c r="FH1140" s="42"/>
    </row>
    <row r="1141" spans="1:164" s="82" customFormat="1" ht="12.2" customHeight="1" x14ac:dyDescent="0.25">
      <c r="A1141" s="82">
        <v>1140</v>
      </c>
      <c r="B1141" s="83">
        <f t="shared" si="18"/>
        <v>46131</v>
      </c>
      <c r="C1141" s="88" t="s">
        <v>136</v>
      </c>
      <c r="D1141" s="85">
        <v>1</v>
      </c>
      <c r="E1141" s="90">
        <f>'BITÁCORA CALIDAD DE AGUA '!AY440</f>
        <v>0</v>
      </c>
      <c r="F1141" s="90">
        <f>'BITÁCORA CALIDAD DE AGUA '!BB440</f>
        <v>0</v>
      </c>
      <c r="G1141" s="90">
        <f>'BITÁCORA CALIDAD DE AGUA '!BE440</f>
        <v>0</v>
      </c>
      <c r="H1141" s="90">
        <f>'BITÁCORA CALIDAD DE AGUA '!BH440</f>
        <v>0</v>
      </c>
      <c r="I1141" s="90">
        <f>'BITÁCORA CALIDAD DE AGUA '!BK440</f>
        <v>0</v>
      </c>
      <c r="J1141" s="90">
        <f>'BITÁCORA CALIDAD DE AGUA '!BN440</f>
        <v>0</v>
      </c>
      <c r="K1141" s="90">
        <f>'BITÁCORA CALIDAD DE AGUA '!BQ440</f>
        <v>0</v>
      </c>
      <c r="L1141" s="90">
        <f>'BITÁCORA CALIDAD DE AGUA '!BT440</f>
        <v>0</v>
      </c>
      <c r="M1141" s="90">
        <f>'BITÁCORA CALIDAD DE AGUA '!BW440</f>
        <v>0</v>
      </c>
      <c r="N1141" s="90">
        <f>'BITÁCORA CALIDAD DE AGUA '!BZ440</f>
        <v>0</v>
      </c>
      <c r="O1141" s="90">
        <f>'BITÁCORA CALIDAD DE AGUA '!CC440</f>
        <v>0</v>
      </c>
      <c r="P1141" s="84">
        <f>'BITÁCORA CALIDAD DE AGUA '!CF440</f>
        <v>0</v>
      </c>
      <c r="Q1141" s="84">
        <f>'BITÁCORA CALIDAD DE AGUA '!CI440</f>
        <v>0</v>
      </c>
      <c r="R1141" s="84">
        <f>'BITÁCORA CALIDAD DE AGUA '!CL440</f>
        <v>0</v>
      </c>
      <c r="S1141" s="84">
        <f>'BITÁCORA CALIDAD DE AGUA '!CO440</f>
        <v>0</v>
      </c>
      <c r="T1141" s="133"/>
      <c r="U1141" s="133"/>
      <c r="V1141" s="133"/>
      <c r="W1141" s="84">
        <f>INDEX('Tabla datos 1'!E1141:V1141,MATCH(DASHBOARD!$B$96,'Tabla datos 1'!$E$1:$V$1,0))</f>
        <v>0</v>
      </c>
      <c r="X1141" s="84">
        <f>INDEX('Tabla datos 1'!E1141:V1141,MATCH(DASHBOARD!$B$275,'Tabla datos 1'!$E$1:$V$1,0))</f>
        <v>0</v>
      </c>
      <c r="Y1141" s="42"/>
      <c r="Z1141" s="42"/>
      <c r="AA1141" s="42"/>
      <c r="AB1141" s="42"/>
      <c r="AC1141" s="42"/>
      <c r="AD1141" s="42"/>
      <c r="AE1141" s="42"/>
      <c r="AF1141" s="42"/>
      <c r="AG1141" s="42"/>
      <c r="AH1141" s="42"/>
      <c r="AI1141" s="42"/>
      <c r="AJ1141" s="42"/>
      <c r="AK1141" s="42"/>
      <c r="AL1141" s="42"/>
      <c r="AM1141" s="42"/>
      <c r="AN1141" s="42"/>
      <c r="AO1141" s="42"/>
      <c r="AP1141" s="42"/>
      <c r="AQ1141" s="42"/>
      <c r="AR1141" s="42"/>
      <c r="AS1141" s="42"/>
      <c r="AT1141" s="42"/>
      <c r="AU1141" s="42"/>
      <c r="AV1141" s="42"/>
      <c r="AW1141" s="42"/>
      <c r="AX1141" s="42"/>
      <c r="AY1141" s="42"/>
      <c r="AZ1141" s="42"/>
      <c r="BA1141" s="42"/>
      <c r="BB1141" s="42"/>
      <c r="BC1141" s="42"/>
      <c r="BD1141" s="42"/>
      <c r="BE1141" s="42"/>
      <c r="BF1141" s="42"/>
      <c r="BG1141" s="42"/>
      <c r="BH1141" s="42"/>
      <c r="BI1141" s="42"/>
      <c r="BJ1141" s="42"/>
      <c r="BK1141" s="42"/>
      <c r="BL1141" s="42"/>
      <c r="BM1141" s="42"/>
      <c r="BN1141" s="42"/>
      <c r="BO1141" s="42"/>
      <c r="BP1141" s="42"/>
      <c r="BQ1141" s="42"/>
      <c r="BR1141" s="42"/>
      <c r="BS1141" s="42"/>
      <c r="BT1141" s="42"/>
      <c r="BU1141" s="42"/>
      <c r="BV1141" s="42"/>
      <c r="BW1141" s="42"/>
      <c r="BX1141" s="42"/>
      <c r="BY1141" s="42"/>
      <c r="BZ1141" s="42"/>
      <c r="CA1141" s="42"/>
      <c r="CB1141" s="42"/>
      <c r="CC1141" s="42"/>
      <c r="CD1141" s="42"/>
      <c r="CE1141" s="42"/>
      <c r="CF1141" s="42"/>
      <c r="CG1141" s="42"/>
      <c r="CH1141" s="42"/>
      <c r="CI1141" s="42"/>
      <c r="CJ1141" s="42"/>
      <c r="CK1141" s="42"/>
      <c r="CL1141" s="42"/>
      <c r="CM1141" s="42"/>
      <c r="CN1141" s="42"/>
      <c r="CO1141" s="42"/>
      <c r="CP1141" s="42"/>
      <c r="CQ1141" s="42"/>
      <c r="CR1141" s="42"/>
      <c r="CS1141" s="42"/>
      <c r="CT1141" s="42"/>
      <c r="CU1141" s="42"/>
      <c r="CV1141" s="42"/>
      <c r="CW1141" s="42"/>
      <c r="CX1141" s="42"/>
      <c r="CY1141" s="42"/>
      <c r="CZ1141" s="42"/>
      <c r="DA1141" s="42"/>
      <c r="DB1141" s="42"/>
      <c r="DC1141" s="42"/>
      <c r="DD1141" s="42"/>
      <c r="DE1141" s="42"/>
      <c r="DF1141" s="42"/>
      <c r="DG1141" s="42"/>
      <c r="DH1141" s="42"/>
      <c r="DI1141" s="42"/>
      <c r="DJ1141" s="42"/>
      <c r="DK1141" s="42"/>
      <c r="DL1141" s="42"/>
      <c r="DM1141" s="42"/>
      <c r="DN1141" s="42"/>
      <c r="DO1141" s="42"/>
      <c r="DP1141" s="42"/>
      <c r="DQ1141" s="42"/>
      <c r="DR1141" s="42"/>
      <c r="DS1141" s="42"/>
      <c r="DT1141" s="42"/>
      <c r="DU1141" s="42"/>
      <c r="DV1141" s="42"/>
      <c r="DW1141" s="42"/>
      <c r="DX1141" s="42"/>
      <c r="DY1141" s="42"/>
      <c r="DZ1141" s="42"/>
      <c r="EA1141" s="42"/>
      <c r="EB1141" s="42"/>
      <c r="EC1141" s="42"/>
      <c r="ED1141" s="42"/>
      <c r="EE1141" s="42"/>
      <c r="EF1141" s="42"/>
      <c r="EG1141" s="42"/>
      <c r="EH1141" s="42"/>
      <c r="EI1141" s="42"/>
      <c r="EJ1141" s="42"/>
      <c r="EK1141" s="42"/>
      <c r="EL1141" s="42"/>
      <c r="EM1141" s="42"/>
      <c r="EN1141" s="42"/>
      <c r="EO1141" s="42"/>
      <c r="EP1141" s="42"/>
      <c r="EQ1141" s="42"/>
      <c r="ER1141" s="42"/>
      <c r="ES1141" s="42"/>
      <c r="ET1141" s="42"/>
      <c r="EU1141" s="42"/>
      <c r="EV1141" s="42"/>
      <c r="EW1141" s="42"/>
      <c r="EX1141" s="42"/>
      <c r="EY1141" s="42"/>
      <c r="EZ1141" s="42"/>
      <c r="FA1141" s="42"/>
      <c r="FB1141" s="42"/>
      <c r="FC1141" s="42"/>
      <c r="FD1141" s="42"/>
      <c r="FE1141" s="42"/>
      <c r="FF1141" s="42"/>
      <c r="FG1141" s="42"/>
      <c r="FH1141" s="42"/>
    </row>
    <row r="1142" spans="1:164" s="82" customFormat="1" ht="12.2" customHeight="1" x14ac:dyDescent="0.25">
      <c r="A1142" s="82">
        <v>1141</v>
      </c>
      <c r="B1142" s="83">
        <f t="shared" si="18"/>
        <v>46131</v>
      </c>
      <c r="C1142" s="88" t="s">
        <v>137</v>
      </c>
      <c r="D1142" s="85">
        <v>1</v>
      </c>
      <c r="E1142" s="90">
        <f>'BITÁCORA CALIDAD DE AGUA '!AY441</f>
        <v>0</v>
      </c>
      <c r="F1142" s="90">
        <f>'BITÁCORA CALIDAD DE AGUA '!BB441</f>
        <v>0</v>
      </c>
      <c r="G1142" s="90">
        <f>'BITÁCORA CALIDAD DE AGUA '!BE441</f>
        <v>0</v>
      </c>
      <c r="H1142" s="90">
        <f>'BITÁCORA CALIDAD DE AGUA '!BH441</f>
        <v>0</v>
      </c>
      <c r="I1142" s="90">
        <f>'BITÁCORA CALIDAD DE AGUA '!BK441</f>
        <v>0</v>
      </c>
      <c r="J1142" s="90">
        <f>'BITÁCORA CALIDAD DE AGUA '!BN441</f>
        <v>0</v>
      </c>
      <c r="K1142" s="90">
        <f>'BITÁCORA CALIDAD DE AGUA '!BQ441</f>
        <v>0</v>
      </c>
      <c r="L1142" s="90">
        <f>'BITÁCORA CALIDAD DE AGUA '!BT441</f>
        <v>0</v>
      </c>
      <c r="M1142" s="90">
        <f>'BITÁCORA CALIDAD DE AGUA '!BW441</f>
        <v>0</v>
      </c>
      <c r="N1142" s="90">
        <f>'BITÁCORA CALIDAD DE AGUA '!BZ441</f>
        <v>0</v>
      </c>
      <c r="O1142" s="90">
        <f>'BITÁCORA CALIDAD DE AGUA '!CC441</f>
        <v>0</v>
      </c>
      <c r="P1142" s="84">
        <f>'BITÁCORA CALIDAD DE AGUA '!CF441</f>
        <v>0</v>
      </c>
      <c r="Q1142" s="84">
        <f>'BITÁCORA CALIDAD DE AGUA '!CI441</f>
        <v>0</v>
      </c>
      <c r="R1142" s="84">
        <f>'BITÁCORA CALIDAD DE AGUA '!CL441</f>
        <v>0</v>
      </c>
      <c r="S1142" s="84">
        <f>'BITÁCORA CALIDAD DE AGUA '!CO441</f>
        <v>0</v>
      </c>
      <c r="T1142" s="133"/>
      <c r="U1142" s="133"/>
      <c r="V1142" s="133"/>
      <c r="W1142" s="84">
        <f>INDEX('Tabla datos 1'!E1142:V1142,MATCH(DASHBOARD!$B$96,'Tabla datos 1'!$E$1:$V$1,0))</f>
        <v>0</v>
      </c>
      <c r="X1142" s="84">
        <f>INDEX('Tabla datos 1'!E1142:V1142,MATCH(DASHBOARD!$B$275,'Tabla datos 1'!$E$1:$V$1,0))</f>
        <v>0</v>
      </c>
      <c r="Y1142" s="42"/>
      <c r="Z1142" s="42"/>
      <c r="AA1142" s="42"/>
      <c r="AB1142" s="42"/>
      <c r="AC1142" s="42"/>
      <c r="AD1142" s="42"/>
      <c r="AE1142" s="42"/>
      <c r="AF1142" s="42"/>
      <c r="AG1142" s="42"/>
      <c r="AH1142" s="42"/>
      <c r="AI1142" s="42"/>
      <c r="AJ1142" s="42"/>
      <c r="AK1142" s="42"/>
      <c r="AL1142" s="42"/>
      <c r="AM1142" s="42"/>
      <c r="AN1142" s="42"/>
      <c r="AO1142" s="42"/>
      <c r="AP1142" s="42"/>
      <c r="AQ1142" s="42"/>
      <c r="AR1142" s="42"/>
      <c r="AS1142" s="42"/>
      <c r="AT1142" s="42"/>
      <c r="AU1142" s="42"/>
      <c r="AV1142" s="42"/>
      <c r="AW1142" s="42"/>
      <c r="AX1142" s="42"/>
      <c r="AY1142" s="42"/>
      <c r="AZ1142" s="42"/>
      <c r="BA1142" s="42"/>
      <c r="BB1142" s="42"/>
      <c r="BC1142" s="42"/>
      <c r="BD1142" s="42"/>
      <c r="BE1142" s="42"/>
      <c r="BF1142" s="42"/>
      <c r="BG1142" s="42"/>
      <c r="BH1142" s="42"/>
      <c r="BI1142" s="42"/>
      <c r="BJ1142" s="42"/>
      <c r="BK1142" s="42"/>
      <c r="BL1142" s="42"/>
      <c r="BM1142" s="42"/>
      <c r="BN1142" s="42"/>
      <c r="BO1142" s="42"/>
      <c r="BP1142" s="42"/>
      <c r="BQ1142" s="42"/>
      <c r="BR1142" s="42"/>
      <c r="BS1142" s="42"/>
      <c r="BT1142" s="42"/>
      <c r="BU1142" s="42"/>
      <c r="BV1142" s="42"/>
      <c r="BW1142" s="42"/>
      <c r="BX1142" s="42"/>
      <c r="BY1142" s="42"/>
      <c r="BZ1142" s="42"/>
      <c r="CA1142" s="42"/>
      <c r="CB1142" s="42"/>
      <c r="CC1142" s="42"/>
      <c r="CD1142" s="42"/>
      <c r="CE1142" s="42"/>
      <c r="CF1142" s="42"/>
      <c r="CG1142" s="42"/>
      <c r="CH1142" s="42"/>
      <c r="CI1142" s="42"/>
      <c r="CJ1142" s="42"/>
      <c r="CK1142" s="42"/>
      <c r="CL1142" s="42"/>
      <c r="CM1142" s="42"/>
      <c r="CN1142" s="42"/>
      <c r="CO1142" s="42"/>
      <c r="CP1142" s="42"/>
      <c r="CQ1142" s="42"/>
      <c r="CR1142" s="42"/>
      <c r="CS1142" s="42"/>
      <c r="CT1142" s="42"/>
      <c r="CU1142" s="42"/>
      <c r="CV1142" s="42"/>
      <c r="CW1142" s="42"/>
      <c r="CX1142" s="42"/>
      <c r="CY1142" s="42"/>
      <c r="CZ1142" s="42"/>
      <c r="DA1142" s="42"/>
      <c r="DB1142" s="42"/>
      <c r="DC1142" s="42"/>
      <c r="DD1142" s="42"/>
      <c r="DE1142" s="42"/>
      <c r="DF1142" s="42"/>
      <c r="DG1142" s="42"/>
      <c r="DH1142" s="42"/>
      <c r="DI1142" s="42"/>
      <c r="DJ1142" s="42"/>
      <c r="DK1142" s="42"/>
      <c r="DL1142" s="42"/>
      <c r="DM1142" s="42"/>
      <c r="DN1142" s="42"/>
      <c r="DO1142" s="42"/>
      <c r="DP1142" s="42"/>
      <c r="DQ1142" s="42"/>
      <c r="DR1142" s="42"/>
      <c r="DS1142" s="42"/>
      <c r="DT1142" s="42"/>
      <c r="DU1142" s="42"/>
      <c r="DV1142" s="42"/>
      <c r="DW1142" s="42"/>
      <c r="DX1142" s="42"/>
      <c r="DY1142" s="42"/>
      <c r="DZ1142" s="42"/>
      <c r="EA1142" s="42"/>
      <c r="EB1142" s="42"/>
      <c r="EC1142" s="42"/>
      <c r="ED1142" s="42"/>
      <c r="EE1142" s="42"/>
      <c r="EF1142" s="42"/>
      <c r="EG1142" s="42"/>
      <c r="EH1142" s="42"/>
      <c r="EI1142" s="42"/>
      <c r="EJ1142" s="42"/>
      <c r="EK1142" s="42"/>
      <c r="EL1142" s="42"/>
      <c r="EM1142" s="42"/>
      <c r="EN1142" s="42"/>
      <c r="EO1142" s="42"/>
      <c r="EP1142" s="42"/>
      <c r="EQ1142" s="42"/>
      <c r="ER1142" s="42"/>
      <c r="ES1142" s="42"/>
      <c r="ET1142" s="42"/>
      <c r="EU1142" s="42"/>
      <c r="EV1142" s="42"/>
      <c r="EW1142" s="42"/>
      <c r="EX1142" s="42"/>
      <c r="EY1142" s="42"/>
      <c r="EZ1142" s="42"/>
      <c r="FA1142" s="42"/>
      <c r="FB1142" s="42"/>
      <c r="FC1142" s="42"/>
      <c r="FD1142" s="42"/>
      <c r="FE1142" s="42"/>
      <c r="FF1142" s="42"/>
      <c r="FG1142" s="42"/>
      <c r="FH1142" s="42"/>
    </row>
    <row r="1143" spans="1:164" s="82" customFormat="1" ht="12.2" customHeight="1" x14ac:dyDescent="0.25">
      <c r="A1143" s="82">
        <v>1142</v>
      </c>
      <c r="B1143" s="83">
        <f t="shared" si="18"/>
        <v>46131</v>
      </c>
      <c r="C1143" s="88" t="s">
        <v>138</v>
      </c>
      <c r="D1143" s="85">
        <v>1</v>
      </c>
      <c r="E1143" s="90">
        <f>'BITÁCORA CALIDAD DE AGUA '!AY442</f>
        <v>0</v>
      </c>
      <c r="F1143" s="90">
        <f>'BITÁCORA CALIDAD DE AGUA '!BB442</f>
        <v>0</v>
      </c>
      <c r="G1143" s="90">
        <f>'BITÁCORA CALIDAD DE AGUA '!BE442</f>
        <v>0</v>
      </c>
      <c r="H1143" s="90">
        <f>'BITÁCORA CALIDAD DE AGUA '!BH442</f>
        <v>0</v>
      </c>
      <c r="I1143" s="90">
        <f>'BITÁCORA CALIDAD DE AGUA '!BK442</f>
        <v>0</v>
      </c>
      <c r="J1143" s="90">
        <f>'BITÁCORA CALIDAD DE AGUA '!BN442</f>
        <v>0</v>
      </c>
      <c r="K1143" s="90">
        <f>'BITÁCORA CALIDAD DE AGUA '!BQ442</f>
        <v>0</v>
      </c>
      <c r="L1143" s="90">
        <f>'BITÁCORA CALIDAD DE AGUA '!BT442</f>
        <v>0</v>
      </c>
      <c r="M1143" s="90">
        <f>'BITÁCORA CALIDAD DE AGUA '!BW442</f>
        <v>0</v>
      </c>
      <c r="N1143" s="90">
        <f>'BITÁCORA CALIDAD DE AGUA '!BZ442</f>
        <v>0</v>
      </c>
      <c r="O1143" s="90">
        <f>'BITÁCORA CALIDAD DE AGUA '!CC442</f>
        <v>0</v>
      </c>
      <c r="P1143" s="84">
        <f>'BITÁCORA CALIDAD DE AGUA '!CF442</f>
        <v>0</v>
      </c>
      <c r="Q1143" s="84">
        <f>'BITÁCORA CALIDAD DE AGUA '!CI442</f>
        <v>0</v>
      </c>
      <c r="R1143" s="84">
        <f>'BITÁCORA CALIDAD DE AGUA '!CL442</f>
        <v>0</v>
      </c>
      <c r="S1143" s="84">
        <f>'BITÁCORA CALIDAD DE AGUA '!CO442</f>
        <v>0</v>
      </c>
      <c r="T1143" s="133"/>
      <c r="U1143" s="133"/>
      <c r="V1143" s="133"/>
      <c r="W1143" s="84">
        <f>INDEX('Tabla datos 1'!E1143:V1143,MATCH(DASHBOARD!$B$96,'Tabla datos 1'!$E$1:$V$1,0))</f>
        <v>0</v>
      </c>
      <c r="X1143" s="84">
        <f>INDEX('Tabla datos 1'!E1143:V1143,MATCH(DASHBOARD!$B$275,'Tabla datos 1'!$E$1:$V$1,0))</f>
        <v>0</v>
      </c>
      <c r="Y1143" s="42"/>
      <c r="Z1143" s="42"/>
      <c r="AA1143" s="42"/>
      <c r="AB1143" s="42"/>
      <c r="AC1143" s="42"/>
      <c r="AD1143" s="42"/>
      <c r="AE1143" s="42"/>
      <c r="AF1143" s="42"/>
      <c r="AG1143" s="42"/>
      <c r="AH1143" s="42"/>
      <c r="AI1143" s="42"/>
      <c r="AJ1143" s="42"/>
      <c r="AK1143" s="42"/>
      <c r="AL1143" s="42"/>
      <c r="AM1143" s="42"/>
      <c r="AN1143" s="42"/>
      <c r="AO1143" s="42"/>
      <c r="AP1143" s="42"/>
      <c r="AQ1143" s="42"/>
      <c r="AR1143" s="42"/>
      <c r="AS1143" s="42"/>
      <c r="AT1143" s="42"/>
      <c r="AU1143" s="42"/>
      <c r="AV1143" s="42"/>
      <c r="AW1143" s="42"/>
      <c r="AX1143" s="42"/>
      <c r="AY1143" s="42"/>
      <c r="AZ1143" s="42"/>
      <c r="BA1143" s="42"/>
      <c r="BB1143" s="42"/>
      <c r="BC1143" s="42"/>
      <c r="BD1143" s="42"/>
      <c r="BE1143" s="42"/>
      <c r="BF1143" s="42"/>
      <c r="BG1143" s="42"/>
      <c r="BH1143" s="42"/>
      <c r="BI1143" s="42"/>
      <c r="BJ1143" s="42"/>
      <c r="BK1143" s="42"/>
      <c r="BL1143" s="42"/>
      <c r="BM1143" s="42"/>
      <c r="BN1143" s="42"/>
      <c r="BO1143" s="42"/>
      <c r="BP1143" s="42"/>
      <c r="BQ1143" s="42"/>
      <c r="BR1143" s="42"/>
      <c r="BS1143" s="42"/>
      <c r="BT1143" s="42"/>
      <c r="BU1143" s="42"/>
      <c r="BV1143" s="42"/>
      <c r="BW1143" s="42"/>
      <c r="BX1143" s="42"/>
      <c r="BY1143" s="42"/>
      <c r="BZ1143" s="42"/>
      <c r="CA1143" s="42"/>
      <c r="CB1143" s="42"/>
      <c r="CC1143" s="42"/>
      <c r="CD1143" s="42"/>
      <c r="CE1143" s="42"/>
      <c r="CF1143" s="42"/>
      <c r="CG1143" s="42"/>
      <c r="CH1143" s="42"/>
      <c r="CI1143" s="42"/>
      <c r="CJ1143" s="42"/>
      <c r="CK1143" s="42"/>
      <c r="CL1143" s="42"/>
      <c r="CM1143" s="42"/>
      <c r="CN1143" s="42"/>
      <c r="CO1143" s="42"/>
      <c r="CP1143" s="42"/>
      <c r="CQ1143" s="42"/>
      <c r="CR1143" s="42"/>
      <c r="CS1143" s="42"/>
      <c r="CT1143" s="42"/>
      <c r="CU1143" s="42"/>
      <c r="CV1143" s="42"/>
      <c r="CW1143" s="42"/>
      <c r="CX1143" s="42"/>
      <c r="CY1143" s="42"/>
      <c r="CZ1143" s="42"/>
      <c r="DA1143" s="42"/>
      <c r="DB1143" s="42"/>
      <c r="DC1143" s="42"/>
      <c r="DD1143" s="42"/>
      <c r="DE1143" s="42"/>
      <c r="DF1143" s="42"/>
      <c r="DG1143" s="42"/>
      <c r="DH1143" s="42"/>
      <c r="DI1143" s="42"/>
      <c r="DJ1143" s="42"/>
      <c r="DK1143" s="42"/>
      <c r="DL1143" s="42"/>
      <c r="DM1143" s="42"/>
      <c r="DN1143" s="42"/>
      <c r="DO1143" s="42"/>
      <c r="DP1143" s="42"/>
      <c r="DQ1143" s="42"/>
      <c r="DR1143" s="42"/>
      <c r="DS1143" s="42"/>
      <c r="DT1143" s="42"/>
      <c r="DU1143" s="42"/>
      <c r="DV1143" s="42"/>
      <c r="DW1143" s="42"/>
      <c r="DX1143" s="42"/>
      <c r="DY1143" s="42"/>
      <c r="DZ1143" s="42"/>
      <c r="EA1143" s="42"/>
      <c r="EB1143" s="42"/>
      <c r="EC1143" s="42"/>
      <c r="ED1143" s="42"/>
      <c r="EE1143" s="42"/>
      <c r="EF1143" s="42"/>
      <c r="EG1143" s="42"/>
      <c r="EH1143" s="42"/>
      <c r="EI1143" s="42"/>
      <c r="EJ1143" s="42"/>
      <c r="EK1143" s="42"/>
      <c r="EL1143" s="42"/>
      <c r="EM1143" s="42"/>
      <c r="EN1143" s="42"/>
      <c r="EO1143" s="42"/>
      <c r="EP1143" s="42"/>
      <c r="EQ1143" s="42"/>
      <c r="ER1143" s="42"/>
      <c r="ES1143" s="42"/>
      <c r="ET1143" s="42"/>
      <c r="EU1143" s="42"/>
      <c r="EV1143" s="42"/>
      <c r="EW1143" s="42"/>
      <c r="EX1143" s="42"/>
      <c r="EY1143" s="42"/>
      <c r="EZ1143" s="42"/>
      <c r="FA1143" s="42"/>
      <c r="FB1143" s="42"/>
      <c r="FC1143" s="42"/>
      <c r="FD1143" s="42"/>
      <c r="FE1143" s="42"/>
      <c r="FF1143" s="42"/>
      <c r="FG1143" s="42"/>
      <c r="FH1143" s="42"/>
    </row>
    <row r="1144" spans="1:164" s="82" customFormat="1" ht="12.2" customHeight="1" x14ac:dyDescent="0.25">
      <c r="A1144" s="82">
        <v>1143</v>
      </c>
      <c r="B1144" s="83">
        <f t="shared" si="18"/>
        <v>46131</v>
      </c>
      <c r="C1144" s="88" t="s">
        <v>139</v>
      </c>
      <c r="D1144" s="85">
        <v>1</v>
      </c>
      <c r="E1144" s="90">
        <f>'BITÁCORA CALIDAD DE AGUA '!AY443</f>
        <v>0</v>
      </c>
      <c r="F1144" s="90">
        <f>'BITÁCORA CALIDAD DE AGUA '!BB443</f>
        <v>0</v>
      </c>
      <c r="G1144" s="90">
        <f>'BITÁCORA CALIDAD DE AGUA '!BE443</f>
        <v>0</v>
      </c>
      <c r="H1144" s="90">
        <f>'BITÁCORA CALIDAD DE AGUA '!BH443</f>
        <v>0</v>
      </c>
      <c r="I1144" s="90">
        <f>'BITÁCORA CALIDAD DE AGUA '!BK443</f>
        <v>0</v>
      </c>
      <c r="J1144" s="90">
        <f>'BITÁCORA CALIDAD DE AGUA '!BN443</f>
        <v>0</v>
      </c>
      <c r="K1144" s="90">
        <f>'BITÁCORA CALIDAD DE AGUA '!BQ443</f>
        <v>0</v>
      </c>
      <c r="L1144" s="90">
        <f>'BITÁCORA CALIDAD DE AGUA '!BT443</f>
        <v>0</v>
      </c>
      <c r="M1144" s="90">
        <f>'BITÁCORA CALIDAD DE AGUA '!BW443</f>
        <v>0</v>
      </c>
      <c r="N1144" s="90">
        <f>'BITÁCORA CALIDAD DE AGUA '!BZ443</f>
        <v>0</v>
      </c>
      <c r="O1144" s="90">
        <f>'BITÁCORA CALIDAD DE AGUA '!CC443</f>
        <v>0</v>
      </c>
      <c r="P1144" s="84">
        <f>'BITÁCORA CALIDAD DE AGUA '!CF443</f>
        <v>0</v>
      </c>
      <c r="Q1144" s="84">
        <f>'BITÁCORA CALIDAD DE AGUA '!CI443</f>
        <v>0</v>
      </c>
      <c r="R1144" s="84">
        <f>'BITÁCORA CALIDAD DE AGUA '!CL443</f>
        <v>0</v>
      </c>
      <c r="S1144" s="84">
        <f>'BITÁCORA CALIDAD DE AGUA '!CO443</f>
        <v>0</v>
      </c>
      <c r="T1144" s="133"/>
      <c r="U1144" s="133"/>
      <c r="V1144" s="133"/>
      <c r="W1144" s="84">
        <f>INDEX('Tabla datos 1'!E1144:V1144,MATCH(DASHBOARD!$B$96,'Tabla datos 1'!$E$1:$V$1,0))</f>
        <v>0</v>
      </c>
      <c r="X1144" s="84">
        <f>INDEX('Tabla datos 1'!E1144:V1144,MATCH(DASHBOARD!$B$275,'Tabla datos 1'!$E$1:$V$1,0))</f>
        <v>0</v>
      </c>
      <c r="Y1144" s="42"/>
      <c r="Z1144" s="42"/>
      <c r="AA1144" s="42"/>
      <c r="AB1144" s="42"/>
      <c r="AC1144" s="42"/>
      <c r="AD1144" s="42"/>
      <c r="AE1144" s="42"/>
      <c r="AF1144" s="42"/>
      <c r="AG1144" s="42"/>
      <c r="AH1144" s="42"/>
      <c r="AI1144" s="42"/>
      <c r="AJ1144" s="42"/>
      <c r="AK1144" s="42"/>
      <c r="AL1144" s="42"/>
      <c r="AM1144" s="42"/>
      <c r="AN1144" s="42"/>
      <c r="AO1144" s="42"/>
      <c r="AP1144" s="42"/>
      <c r="AQ1144" s="42"/>
      <c r="AR1144" s="42"/>
      <c r="AS1144" s="42"/>
      <c r="AT1144" s="42"/>
      <c r="AU1144" s="42"/>
      <c r="AV1144" s="42"/>
      <c r="AW1144" s="42"/>
      <c r="AX1144" s="42"/>
      <c r="AY1144" s="42"/>
      <c r="AZ1144" s="42"/>
      <c r="BA1144" s="42"/>
      <c r="BB1144" s="42"/>
      <c r="BC1144" s="42"/>
      <c r="BD1144" s="42"/>
      <c r="BE1144" s="42"/>
      <c r="BF1144" s="42"/>
      <c r="BG1144" s="42"/>
      <c r="BH1144" s="42"/>
      <c r="BI1144" s="42"/>
      <c r="BJ1144" s="42"/>
      <c r="BK1144" s="42"/>
      <c r="BL1144" s="42"/>
      <c r="BM1144" s="42"/>
      <c r="BN1144" s="42"/>
      <c r="BO1144" s="42"/>
      <c r="BP1144" s="42"/>
      <c r="BQ1144" s="42"/>
      <c r="BR1144" s="42"/>
      <c r="BS1144" s="42"/>
      <c r="BT1144" s="42"/>
      <c r="BU1144" s="42"/>
      <c r="BV1144" s="42"/>
      <c r="BW1144" s="42"/>
      <c r="BX1144" s="42"/>
      <c r="BY1144" s="42"/>
      <c r="BZ1144" s="42"/>
      <c r="CA1144" s="42"/>
      <c r="CB1144" s="42"/>
      <c r="CC1144" s="42"/>
      <c r="CD1144" s="42"/>
      <c r="CE1144" s="42"/>
      <c r="CF1144" s="42"/>
      <c r="CG1144" s="42"/>
      <c r="CH1144" s="42"/>
      <c r="CI1144" s="42"/>
      <c r="CJ1144" s="42"/>
      <c r="CK1144" s="42"/>
      <c r="CL1144" s="42"/>
      <c r="CM1144" s="42"/>
      <c r="CN1144" s="42"/>
      <c r="CO1144" s="42"/>
      <c r="CP1144" s="42"/>
      <c r="CQ1144" s="42"/>
      <c r="CR1144" s="42"/>
      <c r="CS1144" s="42"/>
      <c r="CT1144" s="42"/>
      <c r="CU1144" s="42"/>
      <c r="CV1144" s="42"/>
      <c r="CW1144" s="42"/>
      <c r="CX1144" s="42"/>
      <c r="CY1144" s="42"/>
      <c r="CZ1144" s="42"/>
      <c r="DA1144" s="42"/>
      <c r="DB1144" s="42"/>
      <c r="DC1144" s="42"/>
      <c r="DD1144" s="42"/>
      <c r="DE1144" s="42"/>
      <c r="DF1144" s="42"/>
      <c r="DG1144" s="42"/>
      <c r="DH1144" s="42"/>
      <c r="DI1144" s="42"/>
      <c r="DJ1144" s="42"/>
      <c r="DK1144" s="42"/>
      <c r="DL1144" s="42"/>
      <c r="DM1144" s="42"/>
      <c r="DN1144" s="42"/>
      <c r="DO1144" s="42"/>
      <c r="DP1144" s="42"/>
      <c r="DQ1144" s="42"/>
      <c r="DR1144" s="42"/>
      <c r="DS1144" s="42"/>
      <c r="DT1144" s="42"/>
      <c r="DU1144" s="42"/>
      <c r="DV1144" s="42"/>
      <c r="DW1144" s="42"/>
      <c r="DX1144" s="42"/>
      <c r="DY1144" s="42"/>
      <c r="DZ1144" s="42"/>
      <c r="EA1144" s="42"/>
      <c r="EB1144" s="42"/>
      <c r="EC1144" s="42"/>
      <c r="ED1144" s="42"/>
      <c r="EE1144" s="42"/>
      <c r="EF1144" s="42"/>
      <c r="EG1144" s="42"/>
      <c r="EH1144" s="42"/>
      <c r="EI1144" s="42"/>
      <c r="EJ1144" s="42"/>
      <c r="EK1144" s="42"/>
      <c r="EL1144" s="42"/>
      <c r="EM1144" s="42"/>
      <c r="EN1144" s="42"/>
      <c r="EO1144" s="42"/>
      <c r="EP1144" s="42"/>
      <c r="EQ1144" s="42"/>
      <c r="ER1144" s="42"/>
      <c r="ES1144" s="42"/>
      <c r="ET1144" s="42"/>
      <c r="EU1144" s="42"/>
      <c r="EV1144" s="42"/>
      <c r="EW1144" s="42"/>
      <c r="EX1144" s="42"/>
      <c r="EY1144" s="42"/>
      <c r="EZ1144" s="42"/>
      <c r="FA1144" s="42"/>
      <c r="FB1144" s="42"/>
      <c r="FC1144" s="42"/>
      <c r="FD1144" s="42"/>
      <c r="FE1144" s="42"/>
      <c r="FF1144" s="42"/>
      <c r="FG1144" s="42"/>
      <c r="FH1144" s="42"/>
    </row>
    <row r="1145" spans="1:164" s="82" customFormat="1" ht="12.2" customHeight="1" x14ac:dyDescent="0.25">
      <c r="A1145" s="82">
        <v>1144</v>
      </c>
      <c r="B1145" s="83">
        <f t="shared" si="18"/>
        <v>46131</v>
      </c>
      <c r="C1145" s="88" t="s">
        <v>140</v>
      </c>
      <c r="D1145" s="85">
        <v>1</v>
      </c>
      <c r="E1145" s="90">
        <f>'BITÁCORA CALIDAD DE AGUA '!AY444</f>
        <v>0</v>
      </c>
      <c r="F1145" s="90">
        <f>'BITÁCORA CALIDAD DE AGUA '!BB444</f>
        <v>0</v>
      </c>
      <c r="G1145" s="90">
        <f>'BITÁCORA CALIDAD DE AGUA '!BE444</f>
        <v>0</v>
      </c>
      <c r="H1145" s="90">
        <f>'BITÁCORA CALIDAD DE AGUA '!BH444</f>
        <v>0</v>
      </c>
      <c r="I1145" s="90">
        <f>'BITÁCORA CALIDAD DE AGUA '!BK444</f>
        <v>0</v>
      </c>
      <c r="J1145" s="90">
        <f>'BITÁCORA CALIDAD DE AGUA '!BN444</f>
        <v>0</v>
      </c>
      <c r="K1145" s="90">
        <f>'BITÁCORA CALIDAD DE AGUA '!BQ444</f>
        <v>0</v>
      </c>
      <c r="L1145" s="90">
        <f>'BITÁCORA CALIDAD DE AGUA '!BT444</f>
        <v>0</v>
      </c>
      <c r="M1145" s="90">
        <f>'BITÁCORA CALIDAD DE AGUA '!BW444</f>
        <v>0</v>
      </c>
      <c r="N1145" s="90">
        <f>'BITÁCORA CALIDAD DE AGUA '!BZ444</f>
        <v>0</v>
      </c>
      <c r="O1145" s="90">
        <f>'BITÁCORA CALIDAD DE AGUA '!CC444</f>
        <v>0</v>
      </c>
      <c r="P1145" s="84">
        <f>'BITÁCORA CALIDAD DE AGUA '!CF444</f>
        <v>0</v>
      </c>
      <c r="Q1145" s="84">
        <f>'BITÁCORA CALIDAD DE AGUA '!CI444</f>
        <v>0</v>
      </c>
      <c r="R1145" s="84">
        <f>'BITÁCORA CALIDAD DE AGUA '!CL444</f>
        <v>0</v>
      </c>
      <c r="S1145" s="84">
        <f>'BITÁCORA CALIDAD DE AGUA '!CO444</f>
        <v>0</v>
      </c>
      <c r="T1145" s="133"/>
      <c r="U1145" s="133"/>
      <c r="V1145" s="133"/>
      <c r="W1145" s="84">
        <f>INDEX('Tabla datos 1'!E1145:V1145,MATCH(DASHBOARD!$B$96,'Tabla datos 1'!$E$1:$V$1,0))</f>
        <v>0</v>
      </c>
      <c r="X1145" s="84">
        <f>INDEX('Tabla datos 1'!E1145:V1145,MATCH(DASHBOARD!$B$275,'Tabla datos 1'!$E$1:$V$1,0))</f>
        <v>0</v>
      </c>
      <c r="Y1145" s="42"/>
      <c r="Z1145" s="42"/>
      <c r="AA1145" s="42"/>
      <c r="AB1145" s="42"/>
      <c r="AC1145" s="42"/>
      <c r="AD1145" s="42"/>
      <c r="AE1145" s="42"/>
      <c r="AF1145" s="42"/>
      <c r="AG1145" s="42"/>
      <c r="AH1145" s="42"/>
      <c r="AI1145" s="42"/>
      <c r="AJ1145" s="42"/>
      <c r="AK1145" s="42"/>
      <c r="AL1145" s="42"/>
      <c r="AM1145" s="42"/>
      <c r="AN1145" s="42"/>
      <c r="AO1145" s="42"/>
      <c r="AP1145" s="42"/>
      <c r="AQ1145" s="42"/>
      <c r="AR1145" s="42"/>
      <c r="AS1145" s="42"/>
      <c r="AT1145" s="42"/>
      <c r="AU1145" s="42"/>
      <c r="AV1145" s="42"/>
      <c r="AW1145" s="42"/>
      <c r="AX1145" s="42"/>
      <c r="AY1145" s="42"/>
      <c r="AZ1145" s="42"/>
      <c r="BA1145" s="42"/>
      <c r="BB1145" s="42"/>
      <c r="BC1145" s="42"/>
      <c r="BD1145" s="42"/>
      <c r="BE1145" s="42"/>
      <c r="BF1145" s="42"/>
      <c r="BG1145" s="42"/>
      <c r="BH1145" s="42"/>
      <c r="BI1145" s="42"/>
      <c r="BJ1145" s="42"/>
      <c r="BK1145" s="42"/>
      <c r="BL1145" s="42"/>
      <c r="BM1145" s="42"/>
      <c r="BN1145" s="42"/>
      <c r="BO1145" s="42"/>
      <c r="BP1145" s="42"/>
      <c r="BQ1145" s="42"/>
      <c r="BR1145" s="42"/>
      <c r="BS1145" s="42"/>
      <c r="BT1145" s="42"/>
      <c r="BU1145" s="42"/>
      <c r="BV1145" s="42"/>
      <c r="BW1145" s="42"/>
      <c r="BX1145" s="42"/>
      <c r="BY1145" s="42"/>
      <c r="BZ1145" s="42"/>
      <c r="CA1145" s="42"/>
      <c r="CB1145" s="42"/>
      <c r="CC1145" s="42"/>
      <c r="CD1145" s="42"/>
      <c r="CE1145" s="42"/>
      <c r="CF1145" s="42"/>
      <c r="CG1145" s="42"/>
      <c r="CH1145" s="42"/>
      <c r="CI1145" s="42"/>
      <c r="CJ1145" s="42"/>
      <c r="CK1145" s="42"/>
      <c r="CL1145" s="42"/>
      <c r="CM1145" s="42"/>
      <c r="CN1145" s="42"/>
      <c r="CO1145" s="42"/>
      <c r="CP1145" s="42"/>
      <c r="CQ1145" s="42"/>
      <c r="CR1145" s="42"/>
      <c r="CS1145" s="42"/>
      <c r="CT1145" s="42"/>
      <c r="CU1145" s="42"/>
      <c r="CV1145" s="42"/>
      <c r="CW1145" s="42"/>
      <c r="CX1145" s="42"/>
      <c r="CY1145" s="42"/>
      <c r="CZ1145" s="42"/>
      <c r="DA1145" s="42"/>
      <c r="DB1145" s="42"/>
      <c r="DC1145" s="42"/>
      <c r="DD1145" s="42"/>
      <c r="DE1145" s="42"/>
      <c r="DF1145" s="42"/>
      <c r="DG1145" s="42"/>
      <c r="DH1145" s="42"/>
      <c r="DI1145" s="42"/>
      <c r="DJ1145" s="42"/>
      <c r="DK1145" s="42"/>
      <c r="DL1145" s="42"/>
      <c r="DM1145" s="42"/>
      <c r="DN1145" s="42"/>
      <c r="DO1145" s="42"/>
      <c r="DP1145" s="42"/>
      <c r="DQ1145" s="42"/>
      <c r="DR1145" s="42"/>
      <c r="DS1145" s="42"/>
      <c r="DT1145" s="42"/>
      <c r="DU1145" s="42"/>
      <c r="DV1145" s="42"/>
      <c r="DW1145" s="42"/>
      <c r="DX1145" s="42"/>
      <c r="DY1145" s="42"/>
      <c r="DZ1145" s="42"/>
      <c r="EA1145" s="42"/>
      <c r="EB1145" s="42"/>
      <c r="EC1145" s="42"/>
      <c r="ED1145" s="42"/>
      <c r="EE1145" s="42"/>
      <c r="EF1145" s="42"/>
      <c r="EG1145" s="42"/>
      <c r="EH1145" s="42"/>
      <c r="EI1145" s="42"/>
      <c r="EJ1145" s="42"/>
      <c r="EK1145" s="42"/>
      <c r="EL1145" s="42"/>
      <c r="EM1145" s="42"/>
      <c r="EN1145" s="42"/>
      <c r="EO1145" s="42"/>
      <c r="EP1145" s="42"/>
      <c r="EQ1145" s="42"/>
      <c r="ER1145" s="42"/>
      <c r="ES1145" s="42"/>
      <c r="ET1145" s="42"/>
      <c r="EU1145" s="42"/>
      <c r="EV1145" s="42"/>
      <c r="EW1145" s="42"/>
      <c r="EX1145" s="42"/>
      <c r="EY1145" s="42"/>
      <c r="EZ1145" s="42"/>
      <c r="FA1145" s="42"/>
      <c r="FB1145" s="42"/>
      <c r="FC1145" s="42"/>
      <c r="FD1145" s="42"/>
      <c r="FE1145" s="42"/>
      <c r="FF1145" s="42"/>
      <c r="FG1145" s="42"/>
      <c r="FH1145" s="42"/>
    </row>
    <row r="1146" spans="1:164" s="82" customFormat="1" ht="12.2" customHeight="1" x14ac:dyDescent="0.25">
      <c r="A1146" s="82">
        <v>1145</v>
      </c>
      <c r="B1146" s="83">
        <f t="shared" si="18"/>
        <v>46131</v>
      </c>
      <c r="C1146" s="88" t="s">
        <v>141</v>
      </c>
      <c r="D1146" s="85">
        <v>1</v>
      </c>
      <c r="E1146" s="90">
        <f>'BITÁCORA CALIDAD DE AGUA '!AY445</f>
        <v>0</v>
      </c>
      <c r="F1146" s="90">
        <f>'BITÁCORA CALIDAD DE AGUA '!BB445</f>
        <v>0</v>
      </c>
      <c r="G1146" s="90">
        <f>'BITÁCORA CALIDAD DE AGUA '!BE445</f>
        <v>0</v>
      </c>
      <c r="H1146" s="90">
        <f>'BITÁCORA CALIDAD DE AGUA '!BH445</f>
        <v>0</v>
      </c>
      <c r="I1146" s="90">
        <f>'BITÁCORA CALIDAD DE AGUA '!BK445</f>
        <v>0</v>
      </c>
      <c r="J1146" s="90">
        <f>'BITÁCORA CALIDAD DE AGUA '!BN445</f>
        <v>0</v>
      </c>
      <c r="K1146" s="90">
        <f>'BITÁCORA CALIDAD DE AGUA '!BQ445</f>
        <v>0</v>
      </c>
      <c r="L1146" s="90">
        <f>'BITÁCORA CALIDAD DE AGUA '!BT445</f>
        <v>0</v>
      </c>
      <c r="M1146" s="90">
        <f>'BITÁCORA CALIDAD DE AGUA '!BW445</f>
        <v>0</v>
      </c>
      <c r="N1146" s="90">
        <f>'BITÁCORA CALIDAD DE AGUA '!BZ445</f>
        <v>0</v>
      </c>
      <c r="O1146" s="90">
        <f>'BITÁCORA CALIDAD DE AGUA '!CC445</f>
        <v>0</v>
      </c>
      <c r="P1146" s="84">
        <f>'BITÁCORA CALIDAD DE AGUA '!CF445</f>
        <v>0</v>
      </c>
      <c r="Q1146" s="84">
        <f>'BITÁCORA CALIDAD DE AGUA '!CI445</f>
        <v>0</v>
      </c>
      <c r="R1146" s="84">
        <f>'BITÁCORA CALIDAD DE AGUA '!CL445</f>
        <v>0</v>
      </c>
      <c r="S1146" s="84">
        <f>'BITÁCORA CALIDAD DE AGUA '!CO445</f>
        <v>0</v>
      </c>
      <c r="T1146" s="133"/>
      <c r="U1146" s="133"/>
      <c r="V1146" s="133"/>
      <c r="W1146" s="84">
        <f>INDEX('Tabla datos 1'!E1146:V1146,MATCH(DASHBOARD!$B$96,'Tabla datos 1'!$E$1:$V$1,0))</f>
        <v>0</v>
      </c>
      <c r="X1146" s="84">
        <f>INDEX('Tabla datos 1'!E1146:V1146,MATCH(DASHBOARD!$B$275,'Tabla datos 1'!$E$1:$V$1,0))</f>
        <v>0</v>
      </c>
      <c r="Y1146" s="42"/>
      <c r="Z1146" s="42"/>
      <c r="AA1146" s="42"/>
      <c r="AB1146" s="42"/>
      <c r="AC1146" s="42"/>
      <c r="AD1146" s="42"/>
      <c r="AE1146" s="42"/>
      <c r="AF1146" s="42"/>
      <c r="AG1146" s="42"/>
      <c r="AH1146" s="42"/>
      <c r="AI1146" s="42"/>
      <c r="AJ1146" s="42"/>
      <c r="AK1146" s="42"/>
      <c r="AL1146" s="42"/>
      <c r="AM1146" s="42"/>
      <c r="AN1146" s="42"/>
      <c r="AO1146" s="42"/>
      <c r="AP1146" s="42"/>
      <c r="AQ1146" s="42"/>
      <c r="AR1146" s="42"/>
      <c r="AS1146" s="42"/>
      <c r="AT1146" s="42"/>
      <c r="AU1146" s="42"/>
      <c r="AV1146" s="42"/>
      <c r="AW1146" s="42"/>
      <c r="AX1146" s="42"/>
      <c r="AY1146" s="42"/>
      <c r="AZ1146" s="42"/>
      <c r="BA1146" s="42"/>
      <c r="BB1146" s="42"/>
      <c r="BC1146" s="42"/>
      <c r="BD1146" s="42"/>
      <c r="BE1146" s="42"/>
      <c r="BF1146" s="42"/>
      <c r="BG1146" s="42"/>
      <c r="BH1146" s="42"/>
      <c r="BI1146" s="42"/>
      <c r="BJ1146" s="42"/>
      <c r="BK1146" s="42"/>
      <c r="BL1146" s="42"/>
      <c r="BM1146" s="42"/>
      <c r="BN1146" s="42"/>
      <c r="BO1146" s="42"/>
      <c r="BP1146" s="42"/>
      <c r="BQ1146" s="42"/>
      <c r="BR1146" s="42"/>
      <c r="BS1146" s="42"/>
      <c r="BT1146" s="42"/>
      <c r="BU1146" s="42"/>
      <c r="BV1146" s="42"/>
      <c r="BW1146" s="42"/>
      <c r="BX1146" s="42"/>
      <c r="BY1146" s="42"/>
      <c r="BZ1146" s="42"/>
      <c r="CA1146" s="42"/>
      <c r="CB1146" s="42"/>
      <c r="CC1146" s="42"/>
      <c r="CD1146" s="42"/>
      <c r="CE1146" s="42"/>
      <c r="CF1146" s="42"/>
      <c r="CG1146" s="42"/>
      <c r="CH1146" s="42"/>
      <c r="CI1146" s="42"/>
      <c r="CJ1146" s="42"/>
      <c r="CK1146" s="42"/>
      <c r="CL1146" s="42"/>
      <c r="CM1146" s="42"/>
      <c r="CN1146" s="42"/>
      <c r="CO1146" s="42"/>
      <c r="CP1146" s="42"/>
      <c r="CQ1146" s="42"/>
      <c r="CR1146" s="42"/>
      <c r="CS1146" s="42"/>
      <c r="CT1146" s="42"/>
      <c r="CU1146" s="42"/>
      <c r="CV1146" s="42"/>
      <c r="CW1146" s="42"/>
      <c r="CX1146" s="42"/>
      <c r="CY1146" s="42"/>
      <c r="CZ1146" s="42"/>
      <c r="DA1146" s="42"/>
      <c r="DB1146" s="42"/>
      <c r="DC1146" s="42"/>
      <c r="DD1146" s="42"/>
      <c r="DE1146" s="42"/>
      <c r="DF1146" s="42"/>
      <c r="DG1146" s="42"/>
      <c r="DH1146" s="42"/>
      <c r="DI1146" s="42"/>
      <c r="DJ1146" s="42"/>
      <c r="DK1146" s="42"/>
      <c r="DL1146" s="42"/>
      <c r="DM1146" s="42"/>
      <c r="DN1146" s="42"/>
      <c r="DO1146" s="42"/>
      <c r="DP1146" s="42"/>
      <c r="DQ1146" s="42"/>
      <c r="DR1146" s="42"/>
      <c r="DS1146" s="42"/>
      <c r="DT1146" s="42"/>
      <c r="DU1146" s="42"/>
      <c r="DV1146" s="42"/>
      <c r="DW1146" s="42"/>
      <c r="DX1146" s="42"/>
      <c r="DY1146" s="42"/>
      <c r="DZ1146" s="42"/>
      <c r="EA1146" s="42"/>
      <c r="EB1146" s="42"/>
      <c r="EC1146" s="42"/>
      <c r="ED1146" s="42"/>
      <c r="EE1146" s="42"/>
      <c r="EF1146" s="42"/>
      <c r="EG1146" s="42"/>
      <c r="EH1146" s="42"/>
      <c r="EI1146" s="42"/>
      <c r="EJ1146" s="42"/>
      <c r="EK1146" s="42"/>
      <c r="EL1146" s="42"/>
      <c r="EM1146" s="42"/>
      <c r="EN1146" s="42"/>
      <c r="EO1146" s="42"/>
      <c r="EP1146" s="42"/>
      <c r="EQ1146" s="42"/>
      <c r="ER1146" s="42"/>
      <c r="ES1146" s="42"/>
      <c r="ET1146" s="42"/>
      <c r="EU1146" s="42"/>
      <c r="EV1146" s="42"/>
      <c r="EW1146" s="42"/>
      <c r="EX1146" s="42"/>
      <c r="EY1146" s="42"/>
      <c r="EZ1146" s="42"/>
      <c r="FA1146" s="42"/>
      <c r="FB1146" s="42"/>
      <c r="FC1146" s="42"/>
      <c r="FD1146" s="42"/>
      <c r="FE1146" s="42"/>
      <c r="FF1146" s="42"/>
      <c r="FG1146" s="42"/>
      <c r="FH1146" s="42"/>
    </row>
    <row r="1147" spans="1:164" s="82" customFormat="1" ht="12.2" customHeight="1" x14ac:dyDescent="0.25">
      <c r="A1147" s="82">
        <v>1146</v>
      </c>
      <c r="B1147" s="83">
        <f t="shared" si="18"/>
        <v>46131</v>
      </c>
      <c r="C1147" s="88" t="s">
        <v>142</v>
      </c>
      <c r="D1147" s="85">
        <v>1</v>
      </c>
      <c r="E1147" s="90">
        <f>'BITÁCORA CALIDAD DE AGUA '!AY446</f>
        <v>0</v>
      </c>
      <c r="F1147" s="90">
        <f>'BITÁCORA CALIDAD DE AGUA '!BB446</f>
        <v>0</v>
      </c>
      <c r="G1147" s="90">
        <f>'BITÁCORA CALIDAD DE AGUA '!BE446</f>
        <v>0</v>
      </c>
      <c r="H1147" s="90">
        <f>'BITÁCORA CALIDAD DE AGUA '!BH446</f>
        <v>0</v>
      </c>
      <c r="I1147" s="90">
        <f>'BITÁCORA CALIDAD DE AGUA '!BK446</f>
        <v>0</v>
      </c>
      <c r="J1147" s="90">
        <f>'BITÁCORA CALIDAD DE AGUA '!BN446</f>
        <v>0</v>
      </c>
      <c r="K1147" s="90">
        <f>'BITÁCORA CALIDAD DE AGUA '!BQ446</f>
        <v>0</v>
      </c>
      <c r="L1147" s="90">
        <f>'BITÁCORA CALIDAD DE AGUA '!BT446</f>
        <v>0</v>
      </c>
      <c r="M1147" s="90">
        <f>'BITÁCORA CALIDAD DE AGUA '!BW446</f>
        <v>0</v>
      </c>
      <c r="N1147" s="90">
        <f>'BITÁCORA CALIDAD DE AGUA '!BZ446</f>
        <v>0</v>
      </c>
      <c r="O1147" s="90">
        <f>'BITÁCORA CALIDAD DE AGUA '!CC446</f>
        <v>0</v>
      </c>
      <c r="P1147" s="84">
        <f>'BITÁCORA CALIDAD DE AGUA '!CF446</f>
        <v>0</v>
      </c>
      <c r="Q1147" s="84">
        <f>'BITÁCORA CALIDAD DE AGUA '!CI446</f>
        <v>0</v>
      </c>
      <c r="R1147" s="84">
        <f>'BITÁCORA CALIDAD DE AGUA '!CL446</f>
        <v>0</v>
      </c>
      <c r="S1147" s="84">
        <f>'BITÁCORA CALIDAD DE AGUA '!CO446</f>
        <v>0</v>
      </c>
      <c r="T1147" s="133"/>
      <c r="U1147" s="133"/>
      <c r="V1147" s="133"/>
      <c r="W1147" s="84">
        <f>INDEX('Tabla datos 1'!E1147:V1147,MATCH(DASHBOARD!$B$96,'Tabla datos 1'!$E$1:$V$1,0))</f>
        <v>0</v>
      </c>
      <c r="X1147" s="84">
        <f>INDEX('Tabla datos 1'!E1147:V1147,MATCH(DASHBOARD!$B$275,'Tabla datos 1'!$E$1:$V$1,0))</f>
        <v>0</v>
      </c>
      <c r="Y1147" s="42"/>
      <c r="Z1147" s="42"/>
      <c r="AA1147" s="42"/>
      <c r="AB1147" s="42"/>
      <c r="AC1147" s="42"/>
      <c r="AD1147" s="42"/>
      <c r="AE1147" s="42"/>
      <c r="AF1147" s="42"/>
      <c r="AG1147" s="42"/>
      <c r="AH1147" s="42"/>
      <c r="AI1147" s="42"/>
      <c r="AJ1147" s="42"/>
      <c r="AK1147" s="42"/>
      <c r="AL1147" s="42"/>
      <c r="AM1147" s="42"/>
      <c r="AN1147" s="42"/>
      <c r="AO1147" s="42"/>
      <c r="AP1147" s="42"/>
      <c r="AQ1147" s="42"/>
      <c r="AR1147" s="42"/>
      <c r="AS1147" s="42"/>
      <c r="AT1147" s="42"/>
      <c r="AU1147" s="42"/>
      <c r="AV1147" s="42"/>
      <c r="AW1147" s="42"/>
      <c r="AX1147" s="42"/>
      <c r="AY1147" s="42"/>
      <c r="AZ1147" s="42"/>
      <c r="BA1147" s="42"/>
      <c r="BB1147" s="42"/>
      <c r="BC1147" s="42"/>
      <c r="BD1147" s="42"/>
      <c r="BE1147" s="42"/>
      <c r="BF1147" s="42"/>
      <c r="BG1147" s="42"/>
      <c r="BH1147" s="42"/>
      <c r="BI1147" s="42"/>
      <c r="BJ1147" s="42"/>
      <c r="BK1147" s="42"/>
      <c r="BL1147" s="42"/>
      <c r="BM1147" s="42"/>
      <c r="BN1147" s="42"/>
      <c r="BO1147" s="42"/>
      <c r="BP1147" s="42"/>
      <c r="BQ1147" s="42"/>
      <c r="BR1147" s="42"/>
      <c r="BS1147" s="42"/>
      <c r="BT1147" s="42"/>
      <c r="BU1147" s="42"/>
      <c r="BV1147" s="42"/>
      <c r="BW1147" s="42"/>
      <c r="BX1147" s="42"/>
      <c r="BY1147" s="42"/>
      <c r="BZ1147" s="42"/>
      <c r="CA1147" s="42"/>
      <c r="CB1147" s="42"/>
      <c r="CC1147" s="42"/>
      <c r="CD1147" s="42"/>
      <c r="CE1147" s="42"/>
      <c r="CF1147" s="42"/>
      <c r="CG1147" s="42"/>
      <c r="CH1147" s="42"/>
      <c r="CI1147" s="42"/>
      <c r="CJ1147" s="42"/>
      <c r="CK1147" s="42"/>
      <c r="CL1147" s="42"/>
      <c r="CM1147" s="42"/>
      <c r="CN1147" s="42"/>
      <c r="CO1147" s="42"/>
      <c r="CP1147" s="42"/>
      <c r="CQ1147" s="42"/>
      <c r="CR1147" s="42"/>
      <c r="CS1147" s="42"/>
      <c r="CT1147" s="42"/>
      <c r="CU1147" s="42"/>
      <c r="CV1147" s="42"/>
      <c r="CW1147" s="42"/>
      <c r="CX1147" s="42"/>
      <c r="CY1147" s="42"/>
      <c r="CZ1147" s="42"/>
      <c r="DA1147" s="42"/>
      <c r="DB1147" s="42"/>
      <c r="DC1147" s="42"/>
      <c r="DD1147" s="42"/>
      <c r="DE1147" s="42"/>
      <c r="DF1147" s="42"/>
      <c r="DG1147" s="42"/>
      <c r="DH1147" s="42"/>
      <c r="DI1147" s="42"/>
      <c r="DJ1147" s="42"/>
      <c r="DK1147" s="42"/>
      <c r="DL1147" s="42"/>
      <c r="DM1147" s="42"/>
      <c r="DN1147" s="42"/>
      <c r="DO1147" s="42"/>
      <c r="DP1147" s="42"/>
      <c r="DQ1147" s="42"/>
      <c r="DR1147" s="42"/>
      <c r="DS1147" s="42"/>
      <c r="DT1147" s="42"/>
      <c r="DU1147" s="42"/>
      <c r="DV1147" s="42"/>
      <c r="DW1147" s="42"/>
      <c r="DX1147" s="42"/>
      <c r="DY1147" s="42"/>
      <c r="DZ1147" s="42"/>
      <c r="EA1147" s="42"/>
      <c r="EB1147" s="42"/>
      <c r="EC1147" s="42"/>
      <c r="ED1147" s="42"/>
      <c r="EE1147" s="42"/>
      <c r="EF1147" s="42"/>
      <c r="EG1147" s="42"/>
      <c r="EH1147" s="42"/>
      <c r="EI1147" s="42"/>
      <c r="EJ1147" s="42"/>
      <c r="EK1147" s="42"/>
      <c r="EL1147" s="42"/>
      <c r="EM1147" s="42"/>
      <c r="EN1147" s="42"/>
      <c r="EO1147" s="42"/>
      <c r="EP1147" s="42"/>
      <c r="EQ1147" s="42"/>
      <c r="ER1147" s="42"/>
      <c r="ES1147" s="42"/>
      <c r="ET1147" s="42"/>
      <c r="EU1147" s="42"/>
      <c r="EV1147" s="42"/>
      <c r="EW1147" s="42"/>
      <c r="EX1147" s="42"/>
      <c r="EY1147" s="42"/>
      <c r="EZ1147" s="42"/>
      <c r="FA1147" s="42"/>
      <c r="FB1147" s="42"/>
      <c r="FC1147" s="42"/>
      <c r="FD1147" s="42"/>
      <c r="FE1147" s="42"/>
      <c r="FF1147" s="42"/>
      <c r="FG1147" s="42"/>
      <c r="FH1147" s="42"/>
    </row>
    <row r="1148" spans="1:164" s="82" customFormat="1" ht="12.2" customHeight="1" x14ac:dyDescent="0.25">
      <c r="A1148" s="82">
        <v>1147</v>
      </c>
      <c r="B1148" s="83">
        <f t="shared" si="18"/>
        <v>46131</v>
      </c>
      <c r="C1148" s="88" t="s">
        <v>143</v>
      </c>
      <c r="D1148" s="85">
        <v>1</v>
      </c>
      <c r="E1148" s="90">
        <f>'BITÁCORA CALIDAD DE AGUA '!AY447</f>
        <v>0</v>
      </c>
      <c r="F1148" s="90">
        <f>'BITÁCORA CALIDAD DE AGUA '!BB447</f>
        <v>0</v>
      </c>
      <c r="G1148" s="90">
        <f>'BITÁCORA CALIDAD DE AGUA '!BE447</f>
        <v>0</v>
      </c>
      <c r="H1148" s="90">
        <f>'BITÁCORA CALIDAD DE AGUA '!BH447</f>
        <v>0</v>
      </c>
      <c r="I1148" s="90">
        <f>'BITÁCORA CALIDAD DE AGUA '!BK447</f>
        <v>0</v>
      </c>
      <c r="J1148" s="90">
        <f>'BITÁCORA CALIDAD DE AGUA '!BN447</f>
        <v>0</v>
      </c>
      <c r="K1148" s="90">
        <f>'BITÁCORA CALIDAD DE AGUA '!BQ447</f>
        <v>0</v>
      </c>
      <c r="L1148" s="90">
        <f>'BITÁCORA CALIDAD DE AGUA '!BT447</f>
        <v>0</v>
      </c>
      <c r="M1148" s="90">
        <f>'BITÁCORA CALIDAD DE AGUA '!BW447</f>
        <v>0</v>
      </c>
      <c r="N1148" s="90">
        <f>'BITÁCORA CALIDAD DE AGUA '!BZ447</f>
        <v>0</v>
      </c>
      <c r="O1148" s="90">
        <f>'BITÁCORA CALIDAD DE AGUA '!CC447</f>
        <v>0</v>
      </c>
      <c r="P1148" s="84">
        <f>'BITÁCORA CALIDAD DE AGUA '!CF447</f>
        <v>0</v>
      </c>
      <c r="Q1148" s="84">
        <f>'BITÁCORA CALIDAD DE AGUA '!CI447</f>
        <v>0</v>
      </c>
      <c r="R1148" s="84">
        <f>'BITÁCORA CALIDAD DE AGUA '!CL447</f>
        <v>0</v>
      </c>
      <c r="S1148" s="84">
        <f>'BITÁCORA CALIDAD DE AGUA '!CO447</f>
        <v>0</v>
      </c>
      <c r="T1148" s="133"/>
      <c r="U1148" s="133"/>
      <c r="V1148" s="133"/>
      <c r="W1148" s="84">
        <f>INDEX('Tabla datos 1'!E1148:V1148,MATCH(DASHBOARD!$B$96,'Tabla datos 1'!$E$1:$V$1,0))</f>
        <v>0</v>
      </c>
      <c r="X1148" s="84">
        <f>INDEX('Tabla datos 1'!E1148:V1148,MATCH(DASHBOARD!$B$275,'Tabla datos 1'!$E$1:$V$1,0))</f>
        <v>0</v>
      </c>
      <c r="Y1148" s="42"/>
      <c r="Z1148" s="42"/>
      <c r="AA1148" s="42"/>
      <c r="AB1148" s="42"/>
      <c r="AC1148" s="42"/>
      <c r="AD1148" s="42"/>
      <c r="AE1148" s="42"/>
      <c r="AF1148" s="42"/>
      <c r="AG1148" s="42"/>
      <c r="AH1148" s="42"/>
      <c r="AI1148" s="42"/>
      <c r="AJ1148" s="42"/>
      <c r="AK1148" s="42"/>
      <c r="AL1148" s="42"/>
      <c r="AM1148" s="42"/>
      <c r="AN1148" s="42"/>
      <c r="AO1148" s="42"/>
      <c r="AP1148" s="42"/>
      <c r="AQ1148" s="42"/>
      <c r="AR1148" s="42"/>
      <c r="AS1148" s="42"/>
      <c r="AT1148" s="42"/>
      <c r="AU1148" s="42"/>
      <c r="AV1148" s="42"/>
      <c r="AW1148" s="42"/>
      <c r="AX1148" s="42"/>
      <c r="AY1148" s="42"/>
      <c r="AZ1148" s="42"/>
      <c r="BA1148" s="42"/>
      <c r="BB1148" s="42"/>
      <c r="BC1148" s="42"/>
      <c r="BD1148" s="42"/>
      <c r="BE1148" s="42"/>
      <c r="BF1148" s="42"/>
      <c r="BG1148" s="42"/>
      <c r="BH1148" s="42"/>
      <c r="BI1148" s="42"/>
      <c r="BJ1148" s="42"/>
      <c r="BK1148" s="42"/>
      <c r="BL1148" s="42"/>
      <c r="BM1148" s="42"/>
      <c r="BN1148" s="42"/>
      <c r="BO1148" s="42"/>
      <c r="BP1148" s="42"/>
      <c r="BQ1148" s="42"/>
      <c r="BR1148" s="42"/>
      <c r="BS1148" s="42"/>
      <c r="BT1148" s="42"/>
      <c r="BU1148" s="42"/>
      <c r="BV1148" s="42"/>
      <c r="BW1148" s="42"/>
      <c r="BX1148" s="42"/>
      <c r="BY1148" s="42"/>
      <c r="BZ1148" s="42"/>
      <c r="CA1148" s="42"/>
      <c r="CB1148" s="42"/>
      <c r="CC1148" s="42"/>
      <c r="CD1148" s="42"/>
      <c r="CE1148" s="42"/>
      <c r="CF1148" s="42"/>
      <c r="CG1148" s="42"/>
      <c r="CH1148" s="42"/>
      <c r="CI1148" s="42"/>
      <c r="CJ1148" s="42"/>
      <c r="CK1148" s="42"/>
      <c r="CL1148" s="42"/>
      <c r="CM1148" s="42"/>
      <c r="CN1148" s="42"/>
      <c r="CO1148" s="42"/>
      <c r="CP1148" s="42"/>
      <c r="CQ1148" s="42"/>
      <c r="CR1148" s="42"/>
      <c r="CS1148" s="42"/>
      <c r="CT1148" s="42"/>
      <c r="CU1148" s="42"/>
      <c r="CV1148" s="42"/>
      <c r="CW1148" s="42"/>
      <c r="CX1148" s="42"/>
      <c r="CY1148" s="42"/>
      <c r="CZ1148" s="42"/>
      <c r="DA1148" s="42"/>
      <c r="DB1148" s="42"/>
      <c r="DC1148" s="42"/>
      <c r="DD1148" s="42"/>
      <c r="DE1148" s="42"/>
      <c r="DF1148" s="42"/>
      <c r="DG1148" s="42"/>
      <c r="DH1148" s="42"/>
      <c r="DI1148" s="42"/>
      <c r="DJ1148" s="42"/>
      <c r="DK1148" s="42"/>
      <c r="DL1148" s="42"/>
      <c r="DM1148" s="42"/>
      <c r="DN1148" s="42"/>
      <c r="DO1148" s="42"/>
      <c r="DP1148" s="42"/>
      <c r="DQ1148" s="42"/>
      <c r="DR1148" s="42"/>
      <c r="DS1148" s="42"/>
      <c r="DT1148" s="42"/>
      <c r="DU1148" s="42"/>
      <c r="DV1148" s="42"/>
      <c r="DW1148" s="42"/>
      <c r="DX1148" s="42"/>
      <c r="DY1148" s="42"/>
      <c r="DZ1148" s="42"/>
      <c r="EA1148" s="42"/>
      <c r="EB1148" s="42"/>
      <c r="EC1148" s="42"/>
      <c r="ED1148" s="42"/>
      <c r="EE1148" s="42"/>
      <c r="EF1148" s="42"/>
      <c r="EG1148" s="42"/>
      <c r="EH1148" s="42"/>
      <c r="EI1148" s="42"/>
      <c r="EJ1148" s="42"/>
      <c r="EK1148" s="42"/>
      <c r="EL1148" s="42"/>
      <c r="EM1148" s="42"/>
      <c r="EN1148" s="42"/>
      <c r="EO1148" s="42"/>
      <c r="EP1148" s="42"/>
      <c r="EQ1148" s="42"/>
      <c r="ER1148" s="42"/>
      <c r="ES1148" s="42"/>
      <c r="ET1148" s="42"/>
      <c r="EU1148" s="42"/>
      <c r="EV1148" s="42"/>
      <c r="EW1148" s="42"/>
      <c r="EX1148" s="42"/>
      <c r="EY1148" s="42"/>
      <c r="EZ1148" s="42"/>
      <c r="FA1148" s="42"/>
      <c r="FB1148" s="42"/>
      <c r="FC1148" s="42"/>
      <c r="FD1148" s="42"/>
      <c r="FE1148" s="42"/>
      <c r="FF1148" s="42"/>
      <c r="FG1148" s="42"/>
      <c r="FH1148" s="42"/>
    </row>
    <row r="1149" spans="1:164" s="82" customFormat="1" ht="12.2" customHeight="1" x14ac:dyDescent="0.25">
      <c r="A1149" s="82">
        <v>1148</v>
      </c>
      <c r="B1149" s="83">
        <f t="shared" si="18"/>
        <v>46131</v>
      </c>
      <c r="C1149" s="88" t="s">
        <v>144</v>
      </c>
      <c r="D1149" s="85">
        <v>1</v>
      </c>
      <c r="E1149" s="90">
        <f>'BITÁCORA CALIDAD DE AGUA '!AY448</f>
        <v>0</v>
      </c>
      <c r="F1149" s="90">
        <f>'BITÁCORA CALIDAD DE AGUA '!BB448</f>
        <v>0</v>
      </c>
      <c r="G1149" s="90">
        <f>'BITÁCORA CALIDAD DE AGUA '!BE448</f>
        <v>0</v>
      </c>
      <c r="H1149" s="90">
        <f>'BITÁCORA CALIDAD DE AGUA '!BH448</f>
        <v>0</v>
      </c>
      <c r="I1149" s="90">
        <f>'BITÁCORA CALIDAD DE AGUA '!BK448</f>
        <v>0</v>
      </c>
      <c r="J1149" s="90">
        <f>'BITÁCORA CALIDAD DE AGUA '!BN448</f>
        <v>0</v>
      </c>
      <c r="K1149" s="90">
        <f>'BITÁCORA CALIDAD DE AGUA '!BQ448</f>
        <v>0</v>
      </c>
      <c r="L1149" s="90">
        <f>'BITÁCORA CALIDAD DE AGUA '!BT448</f>
        <v>0</v>
      </c>
      <c r="M1149" s="90">
        <f>'BITÁCORA CALIDAD DE AGUA '!BW448</f>
        <v>0</v>
      </c>
      <c r="N1149" s="90">
        <f>'BITÁCORA CALIDAD DE AGUA '!BZ448</f>
        <v>0</v>
      </c>
      <c r="O1149" s="90">
        <f>'BITÁCORA CALIDAD DE AGUA '!CC448</f>
        <v>0</v>
      </c>
      <c r="P1149" s="84">
        <f>'BITÁCORA CALIDAD DE AGUA '!CF448</f>
        <v>0</v>
      </c>
      <c r="Q1149" s="84">
        <f>'BITÁCORA CALIDAD DE AGUA '!CI448</f>
        <v>0</v>
      </c>
      <c r="R1149" s="84">
        <f>'BITÁCORA CALIDAD DE AGUA '!CL448</f>
        <v>0</v>
      </c>
      <c r="S1149" s="84">
        <f>'BITÁCORA CALIDAD DE AGUA '!CO448</f>
        <v>0</v>
      </c>
      <c r="T1149" s="133"/>
      <c r="U1149" s="133"/>
      <c r="V1149" s="133"/>
      <c r="W1149" s="84">
        <f>INDEX('Tabla datos 1'!E1149:V1149,MATCH(DASHBOARD!$B$96,'Tabla datos 1'!$E$1:$V$1,0))</f>
        <v>0</v>
      </c>
      <c r="X1149" s="84">
        <f>INDEX('Tabla datos 1'!E1149:V1149,MATCH(DASHBOARD!$B$275,'Tabla datos 1'!$E$1:$V$1,0))</f>
        <v>0</v>
      </c>
      <c r="Y1149" s="42"/>
      <c r="Z1149" s="42"/>
      <c r="AA1149" s="42"/>
      <c r="AB1149" s="42"/>
      <c r="AC1149" s="42"/>
      <c r="AD1149" s="42"/>
      <c r="AE1149" s="42"/>
      <c r="AF1149" s="42"/>
      <c r="AG1149" s="42"/>
      <c r="AH1149" s="42"/>
      <c r="AI1149" s="42"/>
      <c r="AJ1149" s="42"/>
      <c r="AK1149" s="42"/>
      <c r="AL1149" s="42"/>
      <c r="AM1149" s="42"/>
      <c r="AN1149" s="42"/>
      <c r="AO1149" s="42"/>
      <c r="AP1149" s="42"/>
      <c r="AQ1149" s="42"/>
      <c r="AR1149" s="42"/>
      <c r="AS1149" s="42"/>
      <c r="AT1149" s="42"/>
      <c r="AU1149" s="42"/>
      <c r="AV1149" s="42"/>
      <c r="AW1149" s="42"/>
      <c r="AX1149" s="42"/>
      <c r="AY1149" s="42"/>
      <c r="AZ1149" s="42"/>
      <c r="BA1149" s="42"/>
      <c r="BB1149" s="42"/>
      <c r="BC1149" s="42"/>
      <c r="BD1149" s="42"/>
      <c r="BE1149" s="42"/>
      <c r="BF1149" s="42"/>
      <c r="BG1149" s="42"/>
      <c r="BH1149" s="42"/>
      <c r="BI1149" s="42"/>
      <c r="BJ1149" s="42"/>
      <c r="BK1149" s="42"/>
      <c r="BL1149" s="42"/>
      <c r="BM1149" s="42"/>
      <c r="BN1149" s="42"/>
      <c r="BO1149" s="42"/>
      <c r="BP1149" s="42"/>
      <c r="BQ1149" s="42"/>
      <c r="BR1149" s="42"/>
      <c r="BS1149" s="42"/>
      <c r="BT1149" s="42"/>
      <c r="BU1149" s="42"/>
      <c r="BV1149" s="42"/>
      <c r="BW1149" s="42"/>
      <c r="BX1149" s="42"/>
      <c r="BY1149" s="42"/>
      <c r="BZ1149" s="42"/>
      <c r="CA1149" s="42"/>
      <c r="CB1149" s="42"/>
      <c r="CC1149" s="42"/>
      <c r="CD1149" s="42"/>
      <c r="CE1149" s="42"/>
      <c r="CF1149" s="42"/>
      <c r="CG1149" s="42"/>
      <c r="CH1149" s="42"/>
      <c r="CI1149" s="42"/>
      <c r="CJ1149" s="42"/>
      <c r="CK1149" s="42"/>
      <c r="CL1149" s="42"/>
      <c r="CM1149" s="42"/>
      <c r="CN1149" s="42"/>
      <c r="CO1149" s="42"/>
      <c r="CP1149" s="42"/>
      <c r="CQ1149" s="42"/>
      <c r="CR1149" s="42"/>
      <c r="CS1149" s="42"/>
      <c r="CT1149" s="42"/>
      <c r="CU1149" s="42"/>
      <c r="CV1149" s="42"/>
      <c r="CW1149" s="42"/>
      <c r="CX1149" s="42"/>
      <c r="CY1149" s="42"/>
      <c r="CZ1149" s="42"/>
      <c r="DA1149" s="42"/>
      <c r="DB1149" s="42"/>
      <c r="DC1149" s="42"/>
      <c r="DD1149" s="42"/>
      <c r="DE1149" s="42"/>
      <c r="DF1149" s="42"/>
      <c r="DG1149" s="42"/>
      <c r="DH1149" s="42"/>
      <c r="DI1149" s="42"/>
      <c r="DJ1149" s="42"/>
      <c r="DK1149" s="42"/>
      <c r="DL1149" s="42"/>
      <c r="DM1149" s="42"/>
      <c r="DN1149" s="42"/>
      <c r="DO1149" s="42"/>
      <c r="DP1149" s="42"/>
      <c r="DQ1149" s="42"/>
      <c r="DR1149" s="42"/>
      <c r="DS1149" s="42"/>
      <c r="DT1149" s="42"/>
      <c r="DU1149" s="42"/>
      <c r="DV1149" s="42"/>
      <c r="DW1149" s="42"/>
      <c r="DX1149" s="42"/>
      <c r="DY1149" s="42"/>
      <c r="DZ1149" s="42"/>
      <c r="EA1149" s="42"/>
      <c r="EB1149" s="42"/>
      <c r="EC1149" s="42"/>
      <c r="ED1149" s="42"/>
      <c r="EE1149" s="42"/>
      <c r="EF1149" s="42"/>
      <c r="EG1149" s="42"/>
      <c r="EH1149" s="42"/>
      <c r="EI1149" s="42"/>
      <c r="EJ1149" s="42"/>
      <c r="EK1149" s="42"/>
      <c r="EL1149" s="42"/>
      <c r="EM1149" s="42"/>
      <c r="EN1149" s="42"/>
      <c r="EO1149" s="42"/>
      <c r="EP1149" s="42"/>
      <c r="EQ1149" s="42"/>
      <c r="ER1149" s="42"/>
      <c r="ES1149" s="42"/>
      <c r="ET1149" s="42"/>
      <c r="EU1149" s="42"/>
      <c r="EV1149" s="42"/>
      <c r="EW1149" s="42"/>
      <c r="EX1149" s="42"/>
      <c r="EY1149" s="42"/>
      <c r="EZ1149" s="42"/>
      <c r="FA1149" s="42"/>
      <c r="FB1149" s="42"/>
      <c r="FC1149" s="42"/>
      <c r="FD1149" s="42"/>
      <c r="FE1149" s="42"/>
      <c r="FF1149" s="42"/>
      <c r="FG1149" s="42"/>
      <c r="FH1149" s="42"/>
    </row>
    <row r="1150" spans="1:164" s="82" customFormat="1" ht="12.2" customHeight="1" x14ac:dyDescent="0.25">
      <c r="A1150" s="82">
        <v>1149</v>
      </c>
      <c r="B1150" s="83">
        <f t="shared" si="18"/>
        <v>46131</v>
      </c>
      <c r="C1150" s="88" t="s">
        <v>145</v>
      </c>
      <c r="D1150" s="85">
        <v>1</v>
      </c>
      <c r="E1150" s="90">
        <f>'BITÁCORA CALIDAD DE AGUA '!AY449</f>
        <v>0</v>
      </c>
      <c r="F1150" s="90">
        <f>'BITÁCORA CALIDAD DE AGUA '!BB449</f>
        <v>0</v>
      </c>
      <c r="G1150" s="90">
        <f>'BITÁCORA CALIDAD DE AGUA '!BE449</f>
        <v>0</v>
      </c>
      <c r="H1150" s="90">
        <f>'BITÁCORA CALIDAD DE AGUA '!BH449</f>
        <v>0</v>
      </c>
      <c r="I1150" s="90">
        <f>'BITÁCORA CALIDAD DE AGUA '!BK449</f>
        <v>0</v>
      </c>
      <c r="J1150" s="90">
        <f>'BITÁCORA CALIDAD DE AGUA '!BN449</f>
        <v>0</v>
      </c>
      <c r="K1150" s="90">
        <f>'BITÁCORA CALIDAD DE AGUA '!BQ449</f>
        <v>0</v>
      </c>
      <c r="L1150" s="90">
        <f>'BITÁCORA CALIDAD DE AGUA '!BT449</f>
        <v>0</v>
      </c>
      <c r="M1150" s="90">
        <f>'BITÁCORA CALIDAD DE AGUA '!BW449</f>
        <v>0</v>
      </c>
      <c r="N1150" s="90">
        <f>'BITÁCORA CALIDAD DE AGUA '!BZ449</f>
        <v>0</v>
      </c>
      <c r="O1150" s="90">
        <f>'BITÁCORA CALIDAD DE AGUA '!CC449</f>
        <v>0</v>
      </c>
      <c r="P1150" s="84">
        <f>'BITÁCORA CALIDAD DE AGUA '!CF449</f>
        <v>0</v>
      </c>
      <c r="Q1150" s="84">
        <f>'BITÁCORA CALIDAD DE AGUA '!CI449</f>
        <v>0</v>
      </c>
      <c r="R1150" s="84">
        <f>'BITÁCORA CALIDAD DE AGUA '!CL449</f>
        <v>0</v>
      </c>
      <c r="S1150" s="84">
        <f>'BITÁCORA CALIDAD DE AGUA '!CO449</f>
        <v>0</v>
      </c>
      <c r="T1150" s="133"/>
      <c r="U1150" s="133"/>
      <c r="V1150" s="133"/>
      <c r="W1150" s="84">
        <f>INDEX('Tabla datos 1'!E1150:V1150,MATCH(DASHBOARD!$B$96,'Tabla datos 1'!$E$1:$V$1,0))</f>
        <v>0</v>
      </c>
      <c r="X1150" s="84">
        <f>INDEX('Tabla datos 1'!E1150:V1150,MATCH(DASHBOARD!$B$275,'Tabla datos 1'!$E$1:$V$1,0))</f>
        <v>0</v>
      </c>
      <c r="Y1150" s="42"/>
      <c r="Z1150" s="42"/>
      <c r="AA1150" s="42"/>
      <c r="AB1150" s="42"/>
      <c r="AC1150" s="42"/>
      <c r="AD1150" s="42"/>
      <c r="AE1150" s="42"/>
      <c r="AF1150" s="42"/>
      <c r="AG1150" s="42"/>
      <c r="AH1150" s="42"/>
      <c r="AI1150" s="42"/>
      <c r="AJ1150" s="42"/>
      <c r="AK1150" s="42"/>
      <c r="AL1150" s="42"/>
      <c r="AM1150" s="42"/>
      <c r="AN1150" s="42"/>
      <c r="AO1150" s="42"/>
      <c r="AP1150" s="42"/>
      <c r="AQ1150" s="42"/>
      <c r="AR1150" s="42"/>
      <c r="AS1150" s="42"/>
      <c r="AT1150" s="42"/>
      <c r="AU1150" s="42"/>
      <c r="AV1150" s="42"/>
      <c r="AW1150" s="42"/>
      <c r="AX1150" s="42"/>
      <c r="AY1150" s="42"/>
      <c r="AZ1150" s="42"/>
      <c r="BA1150" s="42"/>
      <c r="BB1150" s="42"/>
      <c r="BC1150" s="42"/>
      <c r="BD1150" s="42"/>
      <c r="BE1150" s="42"/>
      <c r="BF1150" s="42"/>
      <c r="BG1150" s="42"/>
      <c r="BH1150" s="42"/>
      <c r="BI1150" s="42"/>
      <c r="BJ1150" s="42"/>
      <c r="BK1150" s="42"/>
      <c r="BL1150" s="42"/>
      <c r="BM1150" s="42"/>
      <c r="BN1150" s="42"/>
      <c r="BO1150" s="42"/>
      <c r="BP1150" s="42"/>
      <c r="BQ1150" s="42"/>
      <c r="BR1150" s="42"/>
      <c r="BS1150" s="42"/>
      <c r="BT1150" s="42"/>
      <c r="BU1150" s="42"/>
      <c r="BV1150" s="42"/>
      <c r="BW1150" s="42"/>
      <c r="BX1150" s="42"/>
      <c r="BY1150" s="42"/>
      <c r="BZ1150" s="42"/>
      <c r="CA1150" s="42"/>
      <c r="CB1150" s="42"/>
      <c r="CC1150" s="42"/>
      <c r="CD1150" s="42"/>
      <c r="CE1150" s="42"/>
      <c r="CF1150" s="42"/>
      <c r="CG1150" s="42"/>
      <c r="CH1150" s="42"/>
      <c r="CI1150" s="42"/>
      <c r="CJ1150" s="42"/>
      <c r="CK1150" s="42"/>
      <c r="CL1150" s="42"/>
      <c r="CM1150" s="42"/>
      <c r="CN1150" s="42"/>
      <c r="CO1150" s="42"/>
      <c r="CP1150" s="42"/>
      <c r="CQ1150" s="42"/>
      <c r="CR1150" s="42"/>
      <c r="CS1150" s="42"/>
      <c r="CT1150" s="42"/>
      <c r="CU1150" s="42"/>
      <c r="CV1150" s="42"/>
      <c r="CW1150" s="42"/>
      <c r="CX1150" s="42"/>
      <c r="CY1150" s="42"/>
      <c r="CZ1150" s="42"/>
      <c r="DA1150" s="42"/>
      <c r="DB1150" s="42"/>
      <c r="DC1150" s="42"/>
      <c r="DD1150" s="42"/>
      <c r="DE1150" s="42"/>
      <c r="DF1150" s="42"/>
      <c r="DG1150" s="42"/>
      <c r="DH1150" s="42"/>
      <c r="DI1150" s="42"/>
      <c r="DJ1150" s="42"/>
      <c r="DK1150" s="42"/>
      <c r="DL1150" s="42"/>
      <c r="DM1150" s="42"/>
      <c r="DN1150" s="42"/>
      <c r="DO1150" s="42"/>
      <c r="DP1150" s="42"/>
      <c r="DQ1150" s="42"/>
      <c r="DR1150" s="42"/>
      <c r="DS1150" s="42"/>
      <c r="DT1150" s="42"/>
      <c r="DU1150" s="42"/>
      <c r="DV1150" s="42"/>
      <c r="DW1150" s="42"/>
      <c r="DX1150" s="42"/>
      <c r="DY1150" s="42"/>
      <c r="DZ1150" s="42"/>
      <c r="EA1150" s="42"/>
      <c r="EB1150" s="42"/>
      <c r="EC1150" s="42"/>
      <c r="ED1150" s="42"/>
      <c r="EE1150" s="42"/>
      <c r="EF1150" s="42"/>
      <c r="EG1150" s="42"/>
      <c r="EH1150" s="42"/>
      <c r="EI1150" s="42"/>
      <c r="EJ1150" s="42"/>
      <c r="EK1150" s="42"/>
      <c r="EL1150" s="42"/>
      <c r="EM1150" s="42"/>
      <c r="EN1150" s="42"/>
      <c r="EO1150" s="42"/>
      <c r="EP1150" s="42"/>
      <c r="EQ1150" s="42"/>
      <c r="ER1150" s="42"/>
      <c r="ES1150" s="42"/>
      <c r="ET1150" s="42"/>
      <c r="EU1150" s="42"/>
      <c r="EV1150" s="42"/>
      <c r="EW1150" s="42"/>
      <c r="EX1150" s="42"/>
      <c r="EY1150" s="42"/>
      <c r="EZ1150" s="42"/>
      <c r="FA1150" s="42"/>
      <c r="FB1150" s="42"/>
      <c r="FC1150" s="42"/>
      <c r="FD1150" s="42"/>
      <c r="FE1150" s="42"/>
      <c r="FF1150" s="42"/>
      <c r="FG1150" s="42"/>
      <c r="FH1150" s="42"/>
    </row>
    <row r="1151" spans="1:164" s="82" customFormat="1" ht="12.2" customHeight="1" x14ac:dyDescent="0.25">
      <c r="A1151" s="82">
        <v>1150</v>
      </c>
      <c r="B1151" s="83">
        <f t="shared" si="18"/>
        <v>46131</v>
      </c>
      <c r="C1151" s="88" t="s">
        <v>146</v>
      </c>
      <c r="D1151" s="85">
        <v>1</v>
      </c>
      <c r="E1151" s="90">
        <f>'BITÁCORA CALIDAD DE AGUA '!AY450</f>
        <v>0</v>
      </c>
      <c r="F1151" s="90">
        <f>'BITÁCORA CALIDAD DE AGUA '!BB450</f>
        <v>0</v>
      </c>
      <c r="G1151" s="90">
        <f>'BITÁCORA CALIDAD DE AGUA '!BE450</f>
        <v>0</v>
      </c>
      <c r="H1151" s="90">
        <f>'BITÁCORA CALIDAD DE AGUA '!BH450</f>
        <v>0</v>
      </c>
      <c r="I1151" s="90">
        <f>'BITÁCORA CALIDAD DE AGUA '!BK450</f>
        <v>0</v>
      </c>
      <c r="J1151" s="90">
        <f>'BITÁCORA CALIDAD DE AGUA '!BN450</f>
        <v>0</v>
      </c>
      <c r="K1151" s="90">
        <f>'BITÁCORA CALIDAD DE AGUA '!BQ450</f>
        <v>0</v>
      </c>
      <c r="L1151" s="90">
        <f>'BITÁCORA CALIDAD DE AGUA '!BT450</f>
        <v>0</v>
      </c>
      <c r="M1151" s="90">
        <f>'BITÁCORA CALIDAD DE AGUA '!BW450</f>
        <v>0</v>
      </c>
      <c r="N1151" s="90">
        <f>'BITÁCORA CALIDAD DE AGUA '!BZ450</f>
        <v>0</v>
      </c>
      <c r="O1151" s="90">
        <f>'BITÁCORA CALIDAD DE AGUA '!CC450</f>
        <v>0</v>
      </c>
      <c r="P1151" s="84">
        <f>'BITÁCORA CALIDAD DE AGUA '!CF450</f>
        <v>0</v>
      </c>
      <c r="Q1151" s="84">
        <f>'BITÁCORA CALIDAD DE AGUA '!CI450</f>
        <v>0</v>
      </c>
      <c r="R1151" s="84">
        <f>'BITÁCORA CALIDAD DE AGUA '!CL450</f>
        <v>0</v>
      </c>
      <c r="S1151" s="84">
        <f>'BITÁCORA CALIDAD DE AGUA '!CO450</f>
        <v>0</v>
      </c>
      <c r="T1151" s="133"/>
      <c r="U1151" s="133"/>
      <c r="V1151" s="133"/>
      <c r="W1151" s="84">
        <f>INDEX('Tabla datos 1'!E1151:V1151,MATCH(DASHBOARD!$B$96,'Tabla datos 1'!$E$1:$V$1,0))</f>
        <v>0</v>
      </c>
      <c r="X1151" s="84">
        <f>INDEX('Tabla datos 1'!E1151:V1151,MATCH(DASHBOARD!$B$275,'Tabla datos 1'!$E$1:$V$1,0))</f>
        <v>0</v>
      </c>
      <c r="Y1151" s="42"/>
      <c r="Z1151" s="42"/>
      <c r="AA1151" s="42"/>
      <c r="AB1151" s="42"/>
      <c r="AC1151" s="42"/>
      <c r="AD1151" s="42"/>
      <c r="AE1151" s="42"/>
      <c r="AF1151" s="42"/>
      <c r="AG1151" s="42"/>
      <c r="AH1151" s="42"/>
      <c r="AI1151" s="42"/>
      <c r="AJ1151" s="42"/>
      <c r="AK1151" s="42"/>
      <c r="AL1151" s="42"/>
      <c r="AM1151" s="42"/>
      <c r="AN1151" s="42"/>
      <c r="AO1151" s="42"/>
      <c r="AP1151" s="42"/>
      <c r="AQ1151" s="42"/>
      <c r="AR1151" s="42"/>
      <c r="AS1151" s="42"/>
      <c r="AT1151" s="42"/>
      <c r="AU1151" s="42"/>
      <c r="AV1151" s="42"/>
      <c r="AW1151" s="42"/>
      <c r="AX1151" s="42"/>
      <c r="AY1151" s="42"/>
      <c r="AZ1151" s="42"/>
      <c r="BA1151" s="42"/>
      <c r="BB1151" s="42"/>
      <c r="BC1151" s="42"/>
      <c r="BD1151" s="42"/>
      <c r="BE1151" s="42"/>
      <c r="BF1151" s="42"/>
      <c r="BG1151" s="42"/>
      <c r="BH1151" s="42"/>
      <c r="BI1151" s="42"/>
      <c r="BJ1151" s="42"/>
      <c r="BK1151" s="42"/>
      <c r="BL1151" s="42"/>
      <c r="BM1151" s="42"/>
      <c r="BN1151" s="42"/>
      <c r="BO1151" s="42"/>
      <c r="BP1151" s="42"/>
      <c r="BQ1151" s="42"/>
      <c r="BR1151" s="42"/>
      <c r="BS1151" s="42"/>
      <c r="BT1151" s="42"/>
      <c r="BU1151" s="42"/>
      <c r="BV1151" s="42"/>
      <c r="BW1151" s="42"/>
      <c r="BX1151" s="42"/>
      <c r="BY1151" s="42"/>
      <c r="BZ1151" s="42"/>
      <c r="CA1151" s="42"/>
      <c r="CB1151" s="42"/>
      <c r="CC1151" s="42"/>
      <c r="CD1151" s="42"/>
      <c r="CE1151" s="42"/>
      <c r="CF1151" s="42"/>
      <c r="CG1151" s="42"/>
      <c r="CH1151" s="42"/>
      <c r="CI1151" s="42"/>
      <c r="CJ1151" s="42"/>
      <c r="CK1151" s="42"/>
      <c r="CL1151" s="42"/>
      <c r="CM1151" s="42"/>
      <c r="CN1151" s="42"/>
      <c r="CO1151" s="42"/>
      <c r="CP1151" s="42"/>
      <c r="CQ1151" s="42"/>
      <c r="CR1151" s="42"/>
      <c r="CS1151" s="42"/>
      <c r="CT1151" s="42"/>
      <c r="CU1151" s="42"/>
      <c r="CV1151" s="42"/>
      <c r="CW1151" s="42"/>
      <c r="CX1151" s="42"/>
      <c r="CY1151" s="42"/>
      <c r="CZ1151" s="42"/>
      <c r="DA1151" s="42"/>
      <c r="DB1151" s="42"/>
      <c r="DC1151" s="42"/>
      <c r="DD1151" s="42"/>
      <c r="DE1151" s="42"/>
      <c r="DF1151" s="42"/>
      <c r="DG1151" s="42"/>
      <c r="DH1151" s="42"/>
      <c r="DI1151" s="42"/>
      <c r="DJ1151" s="42"/>
      <c r="DK1151" s="42"/>
      <c r="DL1151" s="42"/>
      <c r="DM1151" s="42"/>
      <c r="DN1151" s="42"/>
      <c r="DO1151" s="42"/>
      <c r="DP1151" s="42"/>
      <c r="DQ1151" s="42"/>
      <c r="DR1151" s="42"/>
      <c r="DS1151" s="42"/>
      <c r="DT1151" s="42"/>
      <c r="DU1151" s="42"/>
      <c r="DV1151" s="42"/>
      <c r="DW1151" s="42"/>
      <c r="DX1151" s="42"/>
      <c r="DY1151" s="42"/>
      <c r="DZ1151" s="42"/>
      <c r="EA1151" s="42"/>
      <c r="EB1151" s="42"/>
      <c r="EC1151" s="42"/>
      <c r="ED1151" s="42"/>
      <c r="EE1151" s="42"/>
      <c r="EF1151" s="42"/>
      <c r="EG1151" s="42"/>
      <c r="EH1151" s="42"/>
      <c r="EI1151" s="42"/>
      <c r="EJ1151" s="42"/>
      <c r="EK1151" s="42"/>
      <c r="EL1151" s="42"/>
      <c r="EM1151" s="42"/>
      <c r="EN1151" s="42"/>
      <c r="EO1151" s="42"/>
      <c r="EP1151" s="42"/>
      <c r="EQ1151" s="42"/>
      <c r="ER1151" s="42"/>
      <c r="ES1151" s="42"/>
      <c r="ET1151" s="42"/>
      <c r="EU1151" s="42"/>
      <c r="EV1151" s="42"/>
      <c r="EW1151" s="42"/>
      <c r="EX1151" s="42"/>
      <c r="EY1151" s="42"/>
      <c r="EZ1151" s="42"/>
      <c r="FA1151" s="42"/>
      <c r="FB1151" s="42"/>
      <c r="FC1151" s="42"/>
      <c r="FD1151" s="42"/>
      <c r="FE1151" s="42"/>
      <c r="FF1151" s="42"/>
      <c r="FG1151" s="42"/>
      <c r="FH1151" s="42"/>
    </row>
    <row r="1152" spans="1:164" s="82" customFormat="1" x14ac:dyDescent="0.25">
      <c r="A1152" s="82">
        <v>1151</v>
      </c>
      <c r="B1152" s="83">
        <f t="shared" si="18"/>
        <v>46131</v>
      </c>
      <c r="C1152" s="88" t="s">
        <v>147</v>
      </c>
      <c r="D1152" s="85">
        <v>1</v>
      </c>
      <c r="E1152" s="90">
        <f>'BITÁCORA CALIDAD DE AGUA '!AY451</f>
        <v>0</v>
      </c>
      <c r="F1152" s="90">
        <f>'BITÁCORA CALIDAD DE AGUA '!BB451</f>
        <v>0</v>
      </c>
      <c r="G1152" s="90">
        <f>'BITÁCORA CALIDAD DE AGUA '!BE451</f>
        <v>0</v>
      </c>
      <c r="H1152" s="90">
        <f>'BITÁCORA CALIDAD DE AGUA '!BH451</f>
        <v>0</v>
      </c>
      <c r="I1152" s="90">
        <f>'BITÁCORA CALIDAD DE AGUA '!BK451</f>
        <v>0</v>
      </c>
      <c r="J1152" s="90">
        <f>'BITÁCORA CALIDAD DE AGUA '!BN451</f>
        <v>0</v>
      </c>
      <c r="K1152" s="90">
        <f>'BITÁCORA CALIDAD DE AGUA '!BQ451</f>
        <v>0</v>
      </c>
      <c r="L1152" s="90">
        <f>'BITÁCORA CALIDAD DE AGUA '!BT451</f>
        <v>0</v>
      </c>
      <c r="M1152" s="90">
        <f>'BITÁCORA CALIDAD DE AGUA '!BW451</f>
        <v>0</v>
      </c>
      <c r="N1152" s="90">
        <f>'BITÁCORA CALIDAD DE AGUA '!BZ451</f>
        <v>0</v>
      </c>
      <c r="O1152" s="90">
        <f>'BITÁCORA CALIDAD DE AGUA '!CC451</f>
        <v>0</v>
      </c>
      <c r="P1152" s="84">
        <f>'BITÁCORA CALIDAD DE AGUA '!CF451</f>
        <v>0</v>
      </c>
      <c r="Q1152" s="84">
        <f>'BITÁCORA CALIDAD DE AGUA '!CI451</f>
        <v>0</v>
      </c>
      <c r="R1152" s="84">
        <f>'BITÁCORA CALIDAD DE AGUA '!CL451</f>
        <v>0</v>
      </c>
      <c r="S1152" s="84">
        <f>'BITÁCORA CALIDAD DE AGUA '!CO451</f>
        <v>0</v>
      </c>
      <c r="T1152" s="133"/>
      <c r="U1152" s="133"/>
      <c r="V1152" s="133"/>
      <c r="W1152" s="84">
        <f>INDEX('Tabla datos 1'!E1152:V1152,MATCH(DASHBOARD!$B$96,'Tabla datos 1'!$E$1:$V$1,0))</f>
        <v>0</v>
      </c>
      <c r="X1152" s="84">
        <f>INDEX('Tabla datos 1'!E1152:V1152,MATCH(DASHBOARD!$B$275,'Tabla datos 1'!$E$1:$V$1,0))</f>
        <v>0</v>
      </c>
      <c r="Y1152" s="42"/>
      <c r="Z1152" s="42"/>
      <c r="AA1152" s="42"/>
      <c r="AB1152" s="42"/>
      <c r="AC1152" s="42"/>
      <c r="AD1152" s="42"/>
      <c r="AE1152" s="42"/>
      <c r="AF1152" s="42"/>
      <c r="AG1152" s="42"/>
      <c r="AH1152" s="42"/>
      <c r="AI1152" s="42"/>
      <c r="AJ1152" s="42"/>
      <c r="AK1152" s="42"/>
      <c r="AL1152" s="42"/>
      <c r="AM1152" s="42"/>
      <c r="AN1152" s="42"/>
      <c r="AO1152" s="42"/>
      <c r="AP1152" s="42"/>
      <c r="AQ1152" s="42"/>
      <c r="AR1152" s="42"/>
      <c r="AS1152" s="42"/>
      <c r="AT1152" s="42"/>
      <c r="AU1152" s="42"/>
      <c r="AV1152" s="42"/>
      <c r="AW1152" s="42"/>
      <c r="AX1152" s="42"/>
      <c r="AY1152" s="42"/>
      <c r="AZ1152" s="42"/>
      <c r="BA1152" s="42"/>
      <c r="BB1152" s="42"/>
      <c r="BC1152" s="42"/>
      <c r="BD1152" s="42"/>
      <c r="BE1152" s="42"/>
      <c r="BF1152" s="42"/>
      <c r="BG1152" s="42"/>
      <c r="BH1152" s="42"/>
      <c r="BI1152" s="42"/>
      <c r="BJ1152" s="42"/>
      <c r="BK1152" s="42"/>
      <c r="BL1152" s="42"/>
      <c r="BM1152" s="42"/>
      <c r="BN1152" s="42"/>
      <c r="BO1152" s="42"/>
      <c r="BP1152" s="42"/>
      <c r="BQ1152" s="42"/>
      <c r="BR1152" s="42"/>
      <c r="BS1152" s="42"/>
      <c r="BT1152" s="42"/>
      <c r="BU1152" s="42"/>
      <c r="BV1152" s="42"/>
      <c r="BW1152" s="42"/>
      <c r="BX1152" s="42"/>
      <c r="BY1152" s="42"/>
      <c r="BZ1152" s="42"/>
      <c r="CA1152" s="42"/>
      <c r="CB1152" s="42"/>
      <c r="CC1152" s="42"/>
      <c r="CD1152" s="42"/>
      <c r="CE1152" s="42"/>
      <c r="CF1152" s="42"/>
      <c r="CG1152" s="42"/>
      <c r="CH1152" s="42"/>
      <c r="CI1152" s="42"/>
      <c r="CJ1152" s="42"/>
      <c r="CK1152" s="42"/>
      <c r="CL1152" s="42"/>
      <c r="CM1152" s="42"/>
      <c r="CN1152" s="42"/>
      <c r="CO1152" s="42"/>
      <c r="CP1152" s="42"/>
      <c r="CQ1152" s="42"/>
      <c r="CR1152" s="42"/>
      <c r="CS1152" s="42"/>
      <c r="CT1152" s="42"/>
      <c r="CU1152" s="42"/>
      <c r="CV1152" s="42"/>
      <c r="CW1152" s="42"/>
      <c r="CX1152" s="42"/>
      <c r="CY1152" s="42"/>
      <c r="CZ1152" s="42"/>
      <c r="DA1152" s="42"/>
      <c r="DB1152" s="42"/>
      <c r="DC1152" s="42"/>
      <c r="DD1152" s="42"/>
      <c r="DE1152" s="42"/>
      <c r="DF1152" s="42"/>
      <c r="DG1152" s="42"/>
      <c r="DH1152" s="42"/>
      <c r="DI1152" s="42"/>
      <c r="DJ1152" s="42"/>
      <c r="DK1152" s="42"/>
      <c r="DL1152" s="42"/>
      <c r="DM1152" s="42"/>
      <c r="DN1152" s="42"/>
      <c r="DO1152" s="42"/>
      <c r="DP1152" s="42"/>
      <c r="DQ1152" s="42"/>
      <c r="DR1152" s="42"/>
      <c r="DS1152" s="42"/>
      <c r="DT1152" s="42"/>
      <c r="DU1152" s="42"/>
      <c r="DV1152" s="42"/>
      <c r="DW1152" s="42"/>
      <c r="DX1152" s="42"/>
      <c r="DY1152" s="42"/>
      <c r="DZ1152" s="42"/>
      <c r="EA1152" s="42"/>
      <c r="EB1152" s="42"/>
      <c r="EC1152" s="42"/>
      <c r="ED1152" s="42"/>
      <c r="EE1152" s="42"/>
      <c r="EF1152" s="42"/>
      <c r="EG1152" s="42"/>
      <c r="EH1152" s="42"/>
      <c r="EI1152" s="42"/>
      <c r="EJ1152" s="42"/>
      <c r="EK1152" s="42"/>
      <c r="EL1152" s="42"/>
      <c r="EM1152" s="42"/>
      <c r="EN1152" s="42"/>
      <c r="EO1152" s="42"/>
      <c r="EP1152" s="42"/>
      <c r="EQ1152" s="42"/>
      <c r="ER1152" s="42"/>
      <c r="ES1152" s="42"/>
      <c r="ET1152" s="42"/>
      <c r="EU1152" s="42"/>
      <c r="EV1152" s="42"/>
      <c r="EW1152" s="42"/>
      <c r="EX1152" s="42"/>
      <c r="EY1152" s="42"/>
      <c r="EZ1152" s="42"/>
      <c r="FA1152" s="42"/>
      <c r="FB1152" s="42"/>
      <c r="FC1152" s="42"/>
      <c r="FD1152" s="42"/>
      <c r="FE1152" s="42"/>
      <c r="FF1152" s="42"/>
      <c r="FG1152" s="42"/>
      <c r="FH1152" s="42"/>
    </row>
    <row r="1153" spans="1:164" s="82" customFormat="1" x14ac:dyDescent="0.25">
      <c r="A1153" s="82">
        <v>1152</v>
      </c>
      <c r="B1153" s="83">
        <f t="shared" si="18"/>
        <v>46131</v>
      </c>
      <c r="C1153" s="88" t="s">
        <v>148</v>
      </c>
      <c r="D1153" s="85">
        <v>1</v>
      </c>
      <c r="E1153" s="90">
        <f>'BITÁCORA CALIDAD DE AGUA '!AY452</f>
        <v>0</v>
      </c>
      <c r="F1153" s="90">
        <f>'BITÁCORA CALIDAD DE AGUA '!BB452</f>
        <v>0</v>
      </c>
      <c r="G1153" s="90">
        <f>'BITÁCORA CALIDAD DE AGUA '!BE452</f>
        <v>0</v>
      </c>
      <c r="H1153" s="90">
        <f>'BITÁCORA CALIDAD DE AGUA '!BH452</f>
        <v>0</v>
      </c>
      <c r="I1153" s="90">
        <f>'BITÁCORA CALIDAD DE AGUA '!BK452</f>
        <v>0</v>
      </c>
      <c r="J1153" s="90">
        <f>'BITÁCORA CALIDAD DE AGUA '!BN452</f>
        <v>0</v>
      </c>
      <c r="K1153" s="90">
        <f>'BITÁCORA CALIDAD DE AGUA '!BQ452</f>
        <v>0</v>
      </c>
      <c r="L1153" s="90">
        <f>'BITÁCORA CALIDAD DE AGUA '!BT452</f>
        <v>0</v>
      </c>
      <c r="M1153" s="90">
        <f>'BITÁCORA CALIDAD DE AGUA '!BW452</f>
        <v>0</v>
      </c>
      <c r="N1153" s="90">
        <f>'BITÁCORA CALIDAD DE AGUA '!BZ452</f>
        <v>0</v>
      </c>
      <c r="O1153" s="90">
        <f>'BITÁCORA CALIDAD DE AGUA '!CC452</f>
        <v>0</v>
      </c>
      <c r="P1153" s="84">
        <f>'BITÁCORA CALIDAD DE AGUA '!CF452</f>
        <v>0</v>
      </c>
      <c r="Q1153" s="84">
        <f>'BITÁCORA CALIDAD DE AGUA '!CI452</f>
        <v>0</v>
      </c>
      <c r="R1153" s="84">
        <f>'BITÁCORA CALIDAD DE AGUA '!CL452</f>
        <v>0</v>
      </c>
      <c r="S1153" s="84">
        <f>'BITÁCORA CALIDAD DE AGUA '!CO452</f>
        <v>0</v>
      </c>
      <c r="T1153" s="133"/>
      <c r="U1153" s="133"/>
      <c r="V1153" s="133"/>
      <c r="W1153" s="84">
        <f>INDEX('Tabla datos 1'!E1153:V1153,MATCH(DASHBOARD!$B$96,'Tabla datos 1'!$E$1:$V$1,0))</f>
        <v>0</v>
      </c>
      <c r="X1153" s="84">
        <f>INDEX('Tabla datos 1'!E1153:V1153,MATCH(DASHBOARD!$B$275,'Tabla datos 1'!$E$1:$V$1,0))</f>
        <v>0</v>
      </c>
      <c r="Y1153" s="42"/>
      <c r="Z1153" s="42"/>
      <c r="AA1153" s="42"/>
      <c r="AB1153" s="42"/>
      <c r="AC1153" s="42"/>
      <c r="AD1153" s="42"/>
      <c r="AE1153" s="42"/>
      <c r="AF1153" s="42"/>
      <c r="AG1153" s="42"/>
      <c r="AH1153" s="42"/>
      <c r="AI1153" s="42"/>
      <c r="AJ1153" s="42"/>
      <c r="AK1153" s="42"/>
      <c r="AL1153" s="42"/>
      <c r="AM1153" s="42"/>
      <c r="AN1153" s="42"/>
      <c r="AO1153" s="42"/>
      <c r="AP1153" s="42"/>
      <c r="AQ1153" s="42"/>
      <c r="AR1153" s="42"/>
      <c r="AS1153" s="42"/>
      <c r="AT1153" s="42"/>
      <c r="AU1153" s="42"/>
      <c r="AV1153" s="42"/>
      <c r="AW1153" s="42"/>
      <c r="AX1153" s="42"/>
      <c r="AY1153" s="42"/>
      <c r="AZ1153" s="42"/>
      <c r="BA1153" s="42"/>
      <c r="BB1153" s="42"/>
      <c r="BC1153" s="42"/>
      <c r="BD1153" s="42"/>
      <c r="BE1153" s="42"/>
      <c r="BF1153" s="42"/>
      <c r="BG1153" s="42"/>
      <c r="BH1153" s="42"/>
      <c r="BI1153" s="42"/>
      <c r="BJ1153" s="42"/>
      <c r="BK1153" s="42"/>
      <c r="BL1153" s="42"/>
      <c r="BM1153" s="42"/>
      <c r="BN1153" s="42"/>
      <c r="BO1153" s="42"/>
      <c r="BP1153" s="42"/>
      <c r="BQ1153" s="42"/>
      <c r="BR1153" s="42"/>
      <c r="BS1153" s="42"/>
      <c r="BT1153" s="42"/>
      <c r="BU1153" s="42"/>
      <c r="BV1153" s="42"/>
      <c r="BW1153" s="42"/>
      <c r="BX1153" s="42"/>
      <c r="BY1153" s="42"/>
      <c r="BZ1153" s="42"/>
      <c r="CA1153" s="42"/>
      <c r="CB1153" s="42"/>
      <c r="CC1153" s="42"/>
      <c r="CD1153" s="42"/>
      <c r="CE1153" s="42"/>
      <c r="CF1153" s="42"/>
      <c r="CG1153" s="42"/>
      <c r="CH1153" s="42"/>
      <c r="CI1153" s="42"/>
      <c r="CJ1153" s="42"/>
      <c r="CK1153" s="42"/>
      <c r="CL1153" s="42"/>
      <c r="CM1153" s="42"/>
      <c r="CN1153" s="42"/>
      <c r="CO1153" s="42"/>
      <c r="CP1153" s="42"/>
      <c r="CQ1153" s="42"/>
      <c r="CR1153" s="42"/>
      <c r="CS1153" s="42"/>
      <c r="CT1153" s="42"/>
      <c r="CU1153" s="42"/>
      <c r="CV1153" s="42"/>
      <c r="CW1153" s="42"/>
      <c r="CX1153" s="42"/>
      <c r="CY1153" s="42"/>
      <c r="CZ1153" s="42"/>
      <c r="DA1153" s="42"/>
      <c r="DB1153" s="42"/>
      <c r="DC1153" s="42"/>
      <c r="DD1153" s="42"/>
      <c r="DE1153" s="42"/>
      <c r="DF1153" s="42"/>
      <c r="DG1153" s="42"/>
      <c r="DH1153" s="42"/>
      <c r="DI1153" s="42"/>
      <c r="DJ1153" s="42"/>
      <c r="DK1153" s="42"/>
      <c r="DL1153" s="42"/>
      <c r="DM1153" s="42"/>
      <c r="DN1153" s="42"/>
      <c r="DO1153" s="42"/>
      <c r="DP1153" s="42"/>
      <c r="DQ1153" s="42"/>
      <c r="DR1153" s="42"/>
      <c r="DS1153" s="42"/>
      <c r="DT1153" s="42"/>
      <c r="DU1153" s="42"/>
      <c r="DV1153" s="42"/>
      <c r="DW1153" s="42"/>
      <c r="DX1153" s="42"/>
      <c r="DY1153" s="42"/>
      <c r="DZ1153" s="42"/>
      <c r="EA1153" s="42"/>
      <c r="EB1153" s="42"/>
      <c r="EC1153" s="42"/>
      <c r="ED1153" s="42"/>
      <c r="EE1153" s="42"/>
      <c r="EF1153" s="42"/>
      <c r="EG1153" s="42"/>
      <c r="EH1153" s="42"/>
      <c r="EI1153" s="42"/>
      <c r="EJ1153" s="42"/>
      <c r="EK1153" s="42"/>
      <c r="EL1153" s="42"/>
      <c r="EM1153" s="42"/>
      <c r="EN1153" s="42"/>
      <c r="EO1153" s="42"/>
      <c r="EP1153" s="42"/>
      <c r="EQ1153" s="42"/>
      <c r="ER1153" s="42"/>
      <c r="ES1153" s="42"/>
      <c r="ET1153" s="42"/>
      <c r="EU1153" s="42"/>
      <c r="EV1153" s="42"/>
      <c r="EW1153" s="42"/>
      <c r="EX1153" s="42"/>
      <c r="EY1153" s="42"/>
      <c r="EZ1153" s="42"/>
      <c r="FA1153" s="42"/>
      <c r="FB1153" s="42"/>
      <c r="FC1153" s="42"/>
      <c r="FD1153" s="42"/>
      <c r="FE1153" s="42"/>
      <c r="FF1153" s="42"/>
      <c r="FG1153" s="42"/>
      <c r="FH1153" s="42"/>
    </row>
    <row r="1154" spans="1:164" s="82" customFormat="1" x14ac:dyDescent="0.25">
      <c r="A1154" s="82">
        <v>1153</v>
      </c>
      <c r="B1154" s="83">
        <f t="shared" si="18"/>
        <v>46131</v>
      </c>
      <c r="C1154" s="88" t="s">
        <v>149</v>
      </c>
      <c r="D1154" s="85">
        <v>1</v>
      </c>
      <c r="E1154" s="90">
        <f>'BITÁCORA CALIDAD DE AGUA '!AY453</f>
        <v>0</v>
      </c>
      <c r="F1154" s="90">
        <f>'BITÁCORA CALIDAD DE AGUA '!BB453</f>
        <v>0</v>
      </c>
      <c r="G1154" s="90">
        <f>'BITÁCORA CALIDAD DE AGUA '!BE453</f>
        <v>0</v>
      </c>
      <c r="H1154" s="90">
        <f>'BITÁCORA CALIDAD DE AGUA '!BH453</f>
        <v>0</v>
      </c>
      <c r="I1154" s="90">
        <f>'BITÁCORA CALIDAD DE AGUA '!BK453</f>
        <v>0</v>
      </c>
      <c r="J1154" s="90">
        <f>'BITÁCORA CALIDAD DE AGUA '!BN453</f>
        <v>0</v>
      </c>
      <c r="K1154" s="90">
        <f>'BITÁCORA CALIDAD DE AGUA '!BQ453</f>
        <v>0</v>
      </c>
      <c r="L1154" s="90">
        <f>'BITÁCORA CALIDAD DE AGUA '!BT453</f>
        <v>0</v>
      </c>
      <c r="M1154" s="90">
        <f>'BITÁCORA CALIDAD DE AGUA '!BW453</f>
        <v>0</v>
      </c>
      <c r="N1154" s="90">
        <f>'BITÁCORA CALIDAD DE AGUA '!BZ453</f>
        <v>0</v>
      </c>
      <c r="O1154" s="90">
        <f>'BITÁCORA CALIDAD DE AGUA '!CC453</f>
        <v>0</v>
      </c>
      <c r="P1154" s="84">
        <f>'BITÁCORA CALIDAD DE AGUA '!CF453</f>
        <v>0</v>
      </c>
      <c r="Q1154" s="84">
        <f>'BITÁCORA CALIDAD DE AGUA '!CI453</f>
        <v>0</v>
      </c>
      <c r="R1154" s="84">
        <f>'BITÁCORA CALIDAD DE AGUA '!CL453</f>
        <v>0</v>
      </c>
      <c r="S1154" s="84">
        <f>'BITÁCORA CALIDAD DE AGUA '!CO453</f>
        <v>0</v>
      </c>
      <c r="T1154" s="133"/>
      <c r="U1154" s="133"/>
      <c r="V1154" s="133"/>
      <c r="W1154" s="84">
        <f>INDEX('Tabla datos 1'!E1154:V1154,MATCH(DASHBOARD!$B$96,'Tabla datos 1'!$E$1:$V$1,0))</f>
        <v>0</v>
      </c>
      <c r="X1154" s="84">
        <f>INDEX('Tabla datos 1'!E1154:V1154,MATCH(DASHBOARD!$B$275,'Tabla datos 1'!$E$1:$V$1,0))</f>
        <v>0</v>
      </c>
      <c r="Y1154" s="42"/>
      <c r="Z1154" s="42"/>
      <c r="AA1154" s="42"/>
      <c r="AB1154" s="42"/>
      <c r="AC1154" s="42"/>
      <c r="AD1154" s="42"/>
      <c r="AE1154" s="42"/>
      <c r="AF1154" s="42"/>
      <c r="AG1154" s="42"/>
      <c r="AH1154" s="42"/>
      <c r="AI1154" s="42"/>
      <c r="AJ1154" s="42"/>
      <c r="AK1154" s="42"/>
      <c r="AL1154" s="42"/>
      <c r="AM1154" s="42"/>
      <c r="AN1154" s="42"/>
      <c r="AO1154" s="42"/>
      <c r="AP1154" s="42"/>
      <c r="AQ1154" s="42"/>
      <c r="AR1154" s="42"/>
      <c r="AS1154" s="42"/>
      <c r="AT1154" s="42"/>
      <c r="AU1154" s="42"/>
      <c r="AV1154" s="42"/>
      <c r="AW1154" s="42"/>
      <c r="AX1154" s="42"/>
      <c r="AY1154" s="42"/>
      <c r="AZ1154" s="42"/>
      <c r="BA1154" s="42"/>
      <c r="BB1154" s="42"/>
      <c r="BC1154" s="42"/>
      <c r="BD1154" s="42"/>
      <c r="BE1154" s="42"/>
      <c r="BF1154" s="42"/>
      <c r="BG1154" s="42"/>
      <c r="BH1154" s="42"/>
      <c r="BI1154" s="42"/>
      <c r="BJ1154" s="42"/>
      <c r="BK1154" s="42"/>
      <c r="BL1154" s="42"/>
      <c r="BM1154" s="42"/>
      <c r="BN1154" s="42"/>
      <c r="BO1154" s="42"/>
      <c r="BP1154" s="42"/>
      <c r="BQ1154" s="42"/>
      <c r="BR1154" s="42"/>
      <c r="BS1154" s="42"/>
      <c r="BT1154" s="42"/>
      <c r="BU1154" s="42"/>
      <c r="BV1154" s="42"/>
      <c r="BW1154" s="42"/>
      <c r="BX1154" s="42"/>
      <c r="BY1154" s="42"/>
      <c r="BZ1154" s="42"/>
      <c r="CA1154" s="42"/>
      <c r="CB1154" s="42"/>
      <c r="CC1154" s="42"/>
      <c r="CD1154" s="42"/>
      <c r="CE1154" s="42"/>
      <c r="CF1154" s="42"/>
      <c r="CG1154" s="42"/>
      <c r="CH1154" s="42"/>
      <c r="CI1154" s="42"/>
      <c r="CJ1154" s="42"/>
      <c r="CK1154" s="42"/>
      <c r="CL1154" s="42"/>
      <c r="CM1154" s="42"/>
      <c r="CN1154" s="42"/>
      <c r="CO1154" s="42"/>
      <c r="CP1154" s="42"/>
      <c r="CQ1154" s="42"/>
      <c r="CR1154" s="42"/>
      <c r="CS1154" s="42"/>
      <c r="CT1154" s="42"/>
      <c r="CU1154" s="42"/>
      <c r="CV1154" s="42"/>
      <c r="CW1154" s="42"/>
      <c r="CX1154" s="42"/>
      <c r="CY1154" s="42"/>
      <c r="CZ1154" s="42"/>
      <c r="DA1154" s="42"/>
      <c r="DB1154" s="42"/>
      <c r="DC1154" s="42"/>
      <c r="DD1154" s="42"/>
      <c r="DE1154" s="42"/>
      <c r="DF1154" s="42"/>
      <c r="DG1154" s="42"/>
      <c r="DH1154" s="42"/>
      <c r="DI1154" s="42"/>
      <c r="DJ1154" s="42"/>
      <c r="DK1154" s="42"/>
      <c r="DL1154" s="42"/>
      <c r="DM1154" s="42"/>
      <c r="DN1154" s="42"/>
      <c r="DO1154" s="42"/>
      <c r="DP1154" s="42"/>
      <c r="DQ1154" s="42"/>
      <c r="DR1154" s="42"/>
      <c r="DS1154" s="42"/>
      <c r="DT1154" s="42"/>
      <c r="DU1154" s="42"/>
      <c r="DV1154" s="42"/>
      <c r="DW1154" s="42"/>
      <c r="DX1154" s="42"/>
      <c r="DY1154" s="42"/>
      <c r="DZ1154" s="42"/>
      <c r="EA1154" s="42"/>
      <c r="EB1154" s="42"/>
      <c r="EC1154" s="42"/>
      <c r="ED1154" s="42"/>
      <c r="EE1154" s="42"/>
      <c r="EF1154" s="42"/>
      <c r="EG1154" s="42"/>
      <c r="EH1154" s="42"/>
      <c r="EI1154" s="42"/>
      <c r="EJ1154" s="42"/>
      <c r="EK1154" s="42"/>
      <c r="EL1154" s="42"/>
      <c r="EM1154" s="42"/>
      <c r="EN1154" s="42"/>
      <c r="EO1154" s="42"/>
      <c r="EP1154" s="42"/>
      <c r="EQ1154" s="42"/>
      <c r="ER1154" s="42"/>
      <c r="ES1154" s="42"/>
      <c r="ET1154" s="42"/>
      <c r="EU1154" s="42"/>
      <c r="EV1154" s="42"/>
      <c r="EW1154" s="42"/>
      <c r="EX1154" s="42"/>
      <c r="EY1154" s="42"/>
      <c r="EZ1154" s="42"/>
      <c r="FA1154" s="42"/>
      <c r="FB1154" s="42"/>
      <c r="FC1154" s="42"/>
      <c r="FD1154" s="42"/>
      <c r="FE1154" s="42"/>
      <c r="FF1154" s="42"/>
      <c r="FG1154" s="42"/>
      <c r="FH1154" s="42"/>
    </row>
    <row r="1155" spans="1:164" s="82" customFormat="1" x14ac:dyDescent="0.25">
      <c r="A1155" s="82">
        <v>1154</v>
      </c>
      <c r="B1155" s="83">
        <f t="shared" si="18"/>
        <v>46131</v>
      </c>
      <c r="C1155" s="88" t="s">
        <v>150</v>
      </c>
      <c r="D1155" s="85">
        <v>1</v>
      </c>
      <c r="E1155" s="90">
        <f>'BITÁCORA CALIDAD DE AGUA '!AY454</f>
        <v>0</v>
      </c>
      <c r="F1155" s="90">
        <f>'BITÁCORA CALIDAD DE AGUA '!BB454</f>
        <v>0</v>
      </c>
      <c r="G1155" s="90">
        <f>'BITÁCORA CALIDAD DE AGUA '!BE454</f>
        <v>0</v>
      </c>
      <c r="H1155" s="90">
        <f>'BITÁCORA CALIDAD DE AGUA '!BH454</f>
        <v>0</v>
      </c>
      <c r="I1155" s="90">
        <f>'BITÁCORA CALIDAD DE AGUA '!BK454</f>
        <v>0</v>
      </c>
      <c r="J1155" s="90">
        <f>'BITÁCORA CALIDAD DE AGUA '!BN454</f>
        <v>0</v>
      </c>
      <c r="K1155" s="90">
        <f>'BITÁCORA CALIDAD DE AGUA '!BQ454</f>
        <v>0</v>
      </c>
      <c r="L1155" s="90">
        <f>'BITÁCORA CALIDAD DE AGUA '!BT454</f>
        <v>0</v>
      </c>
      <c r="M1155" s="90">
        <f>'BITÁCORA CALIDAD DE AGUA '!BW454</f>
        <v>0</v>
      </c>
      <c r="N1155" s="90">
        <f>'BITÁCORA CALIDAD DE AGUA '!BZ454</f>
        <v>0</v>
      </c>
      <c r="O1155" s="90">
        <f>'BITÁCORA CALIDAD DE AGUA '!CC454</f>
        <v>0</v>
      </c>
      <c r="P1155" s="84">
        <f>'BITÁCORA CALIDAD DE AGUA '!CF454</f>
        <v>0</v>
      </c>
      <c r="Q1155" s="84">
        <f>'BITÁCORA CALIDAD DE AGUA '!CI454</f>
        <v>0</v>
      </c>
      <c r="R1155" s="84">
        <f>'BITÁCORA CALIDAD DE AGUA '!CL454</f>
        <v>0</v>
      </c>
      <c r="S1155" s="84">
        <f>'BITÁCORA CALIDAD DE AGUA '!CO454</f>
        <v>0</v>
      </c>
      <c r="T1155" s="133"/>
      <c r="U1155" s="133"/>
      <c r="V1155" s="133"/>
      <c r="W1155" s="84">
        <f>INDEX('Tabla datos 1'!E1155:V1155,MATCH(DASHBOARD!$B$96,'Tabla datos 1'!$E$1:$V$1,0))</f>
        <v>0</v>
      </c>
      <c r="X1155" s="84">
        <f>INDEX('Tabla datos 1'!E1155:V1155,MATCH(DASHBOARD!$B$275,'Tabla datos 1'!$E$1:$V$1,0))</f>
        <v>0</v>
      </c>
      <c r="Y1155" s="42"/>
      <c r="Z1155" s="42"/>
      <c r="AA1155" s="42"/>
      <c r="AB1155" s="42"/>
      <c r="AC1155" s="42"/>
      <c r="AD1155" s="42"/>
      <c r="AE1155" s="42"/>
      <c r="AF1155" s="42"/>
      <c r="AG1155" s="42"/>
      <c r="AH1155" s="42"/>
      <c r="AI1155" s="42"/>
      <c r="AJ1155" s="42"/>
      <c r="AK1155" s="42"/>
      <c r="AL1155" s="42"/>
      <c r="AM1155" s="42"/>
      <c r="AN1155" s="42"/>
      <c r="AO1155" s="42"/>
      <c r="AP1155" s="42"/>
      <c r="AQ1155" s="42"/>
      <c r="AR1155" s="42"/>
      <c r="AS1155" s="42"/>
      <c r="AT1155" s="42"/>
      <c r="AU1155" s="42"/>
      <c r="AV1155" s="42"/>
      <c r="AW1155" s="42"/>
      <c r="AX1155" s="42"/>
      <c r="AY1155" s="42"/>
      <c r="AZ1155" s="42"/>
      <c r="BA1155" s="42"/>
      <c r="BB1155" s="42"/>
      <c r="BC1155" s="42"/>
      <c r="BD1155" s="42"/>
      <c r="BE1155" s="42"/>
      <c r="BF1155" s="42"/>
      <c r="BG1155" s="42"/>
      <c r="BH1155" s="42"/>
      <c r="BI1155" s="42"/>
      <c r="BJ1155" s="42"/>
      <c r="BK1155" s="42"/>
      <c r="BL1155" s="42"/>
      <c r="BM1155" s="42"/>
      <c r="BN1155" s="42"/>
      <c r="BO1155" s="42"/>
      <c r="BP1155" s="42"/>
      <c r="BQ1155" s="42"/>
      <c r="BR1155" s="42"/>
      <c r="BS1155" s="42"/>
      <c r="BT1155" s="42"/>
      <c r="BU1155" s="42"/>
      <c r="BV1155" s="42"/>
      <c r="BW1155" s="42"/>
      <c r="BX1155" s="42"/>
      <c r="BY1155" s="42"/>
      <c r="BZ1155" s="42"/>
      <c r="CA1155" s="42"/>
      <c r="CB1155" s="42"/>
      <c r="CC1155" s="42"/>
      <c r="CD1155" s="42"/>
      <c r="CE1155" s="42"/>
      <c r="CF1155" s="42"/>
      <c r="CG1155" s="42"/>
      <c r="CH1155" s="42"/>
      <c r="CI1155" s="42"/>
      <c r="CJ1155" s="42"/>
      <c r="CK1155" s="42"/>
      <c r="CL1155" s="42"/>
      <c r="CM1155" s="42"/>
      <c r="CN1155" s="42"/>
      <c r="CO1155" s="42"/>
      <c r="CP1155" s="42"/>
      <c r="CQ1155" s="42"/>
      <c r="CR1155" s="42"/>
      <c r="CS1155" s="42"/>
      <c r="CT1155" s="42"/>
      <c r="CU1155" s="42"/>
      <c r="CV1155" s="42"/>
      <c r="CW1155" s="42"/>
      <c r="CX1155" s="42"/>
      <c r="CY1155" s="42"/>
      <c r="CZ1155" s="42"/>
      <c r="DA1155" s="42"/>
      <c r="DB1155" s="42"/>
      <c r="DC1155" s="42"/>
      <c r="DD1155" s="42"/>
      <c r="DE1155" s="42"/>
      <c r="DF1155" s="42"/>
      <c r="DG1155" s="42"/>
      <c r="DH1155" s="42"/>
      <c r="DI1155" s="42"/>
      <c r="DJ1155" s="42"/>
      <c r="DK1155" s="42"/>
      <c r="DL1155" s="42"/>
      <c r="DM1155" s="42"/>
      <c r="DN1155" s="42"/>
      <c r="DO1155" s="42"/>
      <c r="DP1155" s="42"/>
      <c r="DQ1155" s="42"/>
      <c r="DR1155" s="42"/>
      <c r="DS1155" s="42"/>
      <c r="DT1155" s="42"/>
      <c r="DU1155" s="42"/>
      <c r="DV1155" s="42"/>
      <c r="DW1155" s="42"/>
      <c r="DX1155" s="42"/>
      <c r="DY1155" s="42"/>
      <c r="DZ1155" s="42"/>
      <c r="EA1155" s="42"/>
      <c r="EB1155" s="42"/>
      <c r="EC1155" s="42"/>
      <c r="ED1155" s="42"/>
      <c r="EE1155" s="42"/>
      <c r="EF1155" s="42"/>
      <c r="EG1155" s="42"/>
      <c r="EH1155" s="42"/>
      <c r="EI1155" s="42"/>
      <c r="EJ1155" s="42"/>
      <c r="EK1155" s="42"/>
      <c r="EL1155" s="42"/>
      <c r="EM1155" s="42"/>
      <c r="EN1155" s="42"/>
      <c r="EO1155" s="42"/>
      <c r="EP1155" s="42"/>
      <c r="EQ1155" s="42"/>
      <c r="ER1155" s="42"/>
      <c r="ES1155" s="42"/>
      <c r="ET1155" s="42"/>
      <c r="EU1155" s="42"/>
      <c r="EV1155" s="42"/>
      <c r="EW1155" s="42"/>
      <c r="EX1155" s="42"/>
      <c r="EY1155" s="42"/>
      <c r="EZ1155" s="42"/>
      <c r="FA1155" s="42"/>
      <c r="FB1155" s="42"/>
      <c r="FC1155" s="42"/>
      <c r="FD1155" s="42"/>
      <c r="FE1155" s="42"/>
      <c r="FF1155" s="42"/>
      <c r="FG1155" s="42"/>
      <c r="FH1155" s="42"/>
    </row>
    <row r="1156" spans="1:164" s="95" customFormat="1" ht="15.75" thickBot="1" x14ac:dyDescent="0.3">
      <c r="A1156" s="82">
        <v>1155</v>
      </c>
      <c r="B1156" s="83">
        <f t="shared" si="18"/>
        <v>46131</v>
      </c>
      <c r="C1156" s="91" t="s">
        <v>151</v>
      </c>
      <c r="D1156" s="92">
        <v>1</v>
      </c>
      <c r="E1156" s="93">
        <f>'BITÁCORA CALIDAD DE AGUA '!AY455</f>
        <v>0</v>
      </c>
      <c r="F1156" s="93">
        <f>'BITÁCORA CALIDAD DE AGUA '!BB455</f>
        <v>0</v>
      </c>
      <c r="G1156" s="93">
        <f>'BITÁCORA CALIDAD DE AGUA '!BE455</f>
        <v>0</v>
      </c>
      <c r="H1156" s="93">
        <f>'BITÁCORA CALIDAD DE AGUA '!BH455</f>
        <v>0</v>
      </c>
      <c r="I1156" s="93">
        <f>'BITÁCORA CALIDAD DE AGUA '!BK455</f>
        <v>0</v>
      </c>
      <c r="J1156" s="93">
        <f>'BITÁCORA CALIDAD DE AGUA '!BN455</f>
        <v>0</v>
      </c>
      <c r="K1156" s="93">
        <f>'BITÁCORA CALIDAD DE AGUA '!BQ455</f>
        <v>0</v>
      </c>
      <c r="L1156" s="93">
        <f>'BITÁCORA CALIDAD DE AGUA '!BT455</f>
        <v>0</v>
      </c>
      <c r="M1156" s="93">
        <f>'BITÁCORA CALIDAD DE AGUA '!BW455</f>
        <v>0</v>
      </c>
      <c r="N1156" s="93">
        <f>'BITÁCORA CALIDAD DE AGUA '!BZ455</f>
        <v>0</v>
      </c>
      <c r="O1156" s="93">
        <f>'BITÁCORA CALIDAD DE AGUA '!CC455</f>
        <v>0</v>
      </c>
      <c r="P1156" s="94">
        <f>'BITÁCORA CALIDAD DE AGUA '!CF455</f>
        <v>0</v>
      </c>
      <c r="Q1156" s="94">
        <f>'BITÁCORA CALIDAD DE AGUA '!CI455</f>
        <v>0</v>
      </c>
      <c r="R1156" s="94">
        <f>'BITÁCORA CALIDAD DE AGUA '!CL455</f>
        <v>0</v>
      </c>
      <c r="S1156" s="94">
        <f>'BITÁCORA CALIDAD DE AGUA '!CO455</f>
        <v>0</v>
      </c>
      <c r="T1156" s="134"/>
      <c r="U1156" s="134"/>
      <c r="V1156" s="134"/>
      <c r="W1156" s="94">
        <f>INDEX('Tabla datos 1'!E1156:V1156,MATCH(DASHBOARD!$B$96,'Tabla datos 1'!$E$1:$V$1,0))</f>
        <v>0</v>
      </c>
      <c r="X1156" s="94">
        <f>INDEX('Tabla datos 1'!E1156:V1156,MATCH(DASHBOARD!$B$275,'Tabla datos 1'!$E$1:$V$1,0))</f>
        <v>0</v>
      </c>
      <c r="Y1156" s="42"/>
      <c r="Z1156" s="42"/>
      <c r="AA1156" s="42"/>
      <c r="AB1156" s="42"/>
      <c r="AC1156" s="42"/>
      <c r="AD1156" s="42"/>
      <c r="AE1156" s="42"/>
      <c r="AF1156" s="42"/>
      <c r="AG1156" s="42"/>
      <c r="AH1156" s="42"/>
      <c r="AI1156" s="42"/>
      <c r="AJ1156" s="44"/>
      <c r="AK1156" s="44"/>
      <c r="AL1156" s="44"/>
      <c r="AM1156" s="44"/>
      <c r="AN1156" s="44"/>
      <c r="AO1156" s="44"/>
      <c r="AP1156" s="44"/>
      <c r="AQ1156" s="44"/>
      <c r="AR1156" s="44"/>
      <c r="AS1156" s="44"/>
      <c r="AT1156" s="44"/>
      <c r="AU1156" s="44"/>
      <c r="AV1156" s="44"/>
      <c r="AW1156" s="44"/>
      <c r="AX1156" s="44"/>
      <c r="AY1156" s="44"/>
      <c r="AZ1156" s="44"/>
      <c r="BA1156" s="44"/>
      <c r="BB1156" s="44"/>
      <c r="BC1156" s="44"/>
      <c r="BD1156" s="44"/>
      <c r="BE1156" s="44"/>
      <c r="BF1156" s="44"/>
      <c r="BG1156" s="44"/>
      <c r="BH1156" s="44"/>
      <c r="BI1156" s="44"/>
      <c r="BJ1156" s="44"/>
      <c r="BK1156" s="44"/>
      <c r="BL1156" s="44"/>
      <c r="BM1156" s="44"/>
      <c r="BN1156" s="44"/>
      <c r="BO1156" s="44"/>
      <c r="BP1156" s="44"/>
      <c r="BQ1156" s="44"/>
      <c r="BR1156" s="44"/>
      <c r="BS1156" s="44"/>
      <c r="BT1156" s="44"/>
      <c r="BU1156" s="44"/>
      <c r="BV1156" s="44"/>
      <c r="BW1156" s="44"/>
      <c r="BX1156" s="44"/>
      <c r="BY1156" s="44"/>
      <c r="BZ1156" s="44"/>
      <c r="CA1156" s="44"/>
      <c r="CB1156" s="44"/>
      <c r="CC1156" s="44"/>
      <c r="CD1156" s="44"/>
      <c r="CE1156" s="44"/>
      <c r="CF1156" s="44"/>
      <c r="CG1156" s="44"/>
      <c r="CH1156" s="44"/>
      <c r="CI1156" s="44"/>
      <c r="CJ1156" s="44"/>
      <c r="CK1156" s="44"/>
      <c r="CL1156" s="44"/>
      <c r="CM1156" s="44"/>
      <c r="CN1156" s="44"/>
      <c r="CO1156" s="44"/>
      <c r="CP1156" s="44"/>
      <c r="CQ1156" s="44"/>
      <c r="CR1156" s="44"/>
      <c r="CS1156" s="44"/>
      <c r="CT1156" s="44"/>
      <c r="CU1156" s="44"/>
      <c r="CV1156" s="44"/>
      <c r="CW1156" s="44"/>
      <c r="CX1156" s="44"/>
      <c r="CY1156" s="44"/>
      <c r="CZ1156" s="44"/>
      <c r="DA1156" s="44"/>
      <c r="DB1156" s="44"/>
      <c r="DC1156" s="44"/>
      <c r="DD1156" s="44"/>
      <c r="DE1156" s="44"/>
      <c r="DF1156" s="44"/>
      <c r="DG1156" s="44"/>
      <c r="DH1156" s="44"/>
      <c r="DI1156" s="44"/>
      <c r="DJ1156" s="44"/>
      <c r="DK1156" s="44"/>
      <c r="DL1156" s="44"/>
      <c r="DM1156" s="44"/>
      <c r="DN1156" s="44"/>
      <c r="DO1156" s="44"/>
      <c r="DP1156" s="44"/>
      <c r="DQ1156" s="44"/>
      <c r="DR1156" s="44"/>
      <c r="DS1156" s="44"/>
      <c r="DT1156" s="44"/>
      <c r="DU1156" s="44"/>
      <c r="DV1156" s="44"/>
      <c r="DW1156" s="44"/>
      <c r="DX1156" s="44"/>
      <c r="DY1156" s="44"/>
      <c r="DZ1156" s="44"/>
      <c r="EA1156" s="44"/>
      <c r="EB1156" s="44"/>
      <c r="EC1156" s="44"/>
      <c r="ED1156" s="44"/>
      <c r="EE1156" s="44"/>
      <c r="EF1156" s="44"/>
      <c r="EG1156" s="44"/>
      <c r="EH1156" s="44"/>
      <c r="EI1156" s="44"/>
      <c r="EJ1156" s="44"/>
      <c r="EK1156" s="44"/>
      <c r="EL1156" s="44"/>
      <c r="EM1156" s="44"/>
      <c r="EN1156" s="44"/>
      <c r="EO1156" s="44"/>
      <c r="EP1156" s="44"/>
      <c r="EQ1156" s="44"/>
      <c r="ER1156" s="44"/>
      <c r="ES1156" s="44"/>
      <c r="ET1156" s="44"/>
      <c r="EU1156" s="44"/>
      <c r="EV1156" s="44"/>
      <c r="EW1156" s="44"/>
      <c r="EX1156" s="44"/>
      <c r="EY1156" s="44"/>
      <c r="EZ1156" s="44"/>
      <c r="FA1156" s="44"/>
      <c r="FB1156" s="44"/>
      <c r="FC1156" s="44"/>
      <c r="FD1156" s="44"/>
      <c r="FE1156" s="44"/>
      <c r="FF1156" s="44"/>
      <c r="FG1156" s="44"/>
      <c r="FH1156" s="44"/>
    </row>
    <row r="1157" spans="1:164" s="99" customFormat="1" ht="12.2" customHeight="1" x14ac:dyDescent="0.25">
      <c r="A1157" s="82">
        <v>1156</v>
      </c>
      <c r="B1157" s="100">
        <f t="shared" si="18"/>
        <v>46131</v>
      </c>
      <c r="C1157" s="96" t="s">
        <v>132</v>
      </c>
      <c r="D1157" s="97">
        <v>2</v>
      </c>
      <c r="E1157" s="98">
        <f>'BITÁCORA CALIDAD DE AGUA '!AZ435</f>
        <v>0</v>
      </c>
      <c r="F1157" s="98">
        <f>'BITÁCORA CALIDAD DE AGUA '!BC435</f>
        <v>0</v>
      </c>
      <c r="G1157" s="98">
        <f>'BITÁCORA CALIDAD DE AGUA '!BF435</f>
        <v>0</v>
      </c>
      <c r="H1157" s="98">
        <f>'BITÁCORA CALIDAD DE AGUA '!BI435</f>
        <v>0</v>
      </c>
      <c r="I1157" s="98">
        <f>'BITÁCORA CALIDAD DE AGUA '!BL435</f>
        <v>0</v>
      </c>
      <c r="J1157" s="98">
        <f>'BITÁCORA CALIDAD DE AGUA '!BO435</f>
        <v>0</v>
      </c>
      <c r="K1157" s="98">
        <f>'BITÁCORA CALIDAD DE AGUA '!BR435</f>
        <v>0</v>
      </c>
      <c r="L1157" s="98">
        <f>'BITÁCORA CALIDAD DE AGUA '!BU435</f>
        <v>0</v>
      </c>
      <c r="M1157" s="98">
        <f>'BITÁCORA CALIDAD DE AGUA '!BX435</f>
        <v>0</v>
      </c>
      <c r="N1157" s="98">
        <f>'BITÁCORA CALIDAD DE AGUA '!CA435</f>
        <v>0</v>
      </c>
      <c r="O1157" s="98">
        <f>'BITÁCORA CALIDAD DE AGUA '!CD435</f>
        <v>0</v>
      </c>
      <c r="P1157" s="96">
        <f>'BITÁCORA CALIDAD DE AGUA '!CG435</f>
        <v>0</v>
      </c>
      <c r="Q1157" s="96">
        <f>'BITÁCORA CALIDAD DE AGUA '!CJ435</f>
        <v>0</v>
      </c>
      <c r="R1157" s="96">
        <f>'BITÁCORA CALIDAD DE AGUA '!CM435</f>
        <v>0</v>
      </c>
      <c r="S1157" s="96">
        <f>'BITÁCORA CALIDAD DE AGUA '!CP435</f>
        <v>0</v>
      </c>
      <c r="T1157" s="135"/>
      <c r="U1157" s="135"/>
      <c r="V1157" s="135"/>
      <c r="W1157" s="96">
        <f>INDEX('Tabla datos 1'!E1157:V1157,MATCH(DASHBOARD!$B$96,'Tabla datos 1'!$E$1:$V$1,0))</f>
        <v>0</v>
      </c>
      <c r="X1157" s="96">
        <f>INDEX('Tabla datos 1'!E1157:V1157,MATCH(DASHBOARD!$B$275,'Tabla datos 1'!$E$1:$V$1,0))</f>
        <v>0</v>
      </c>
      <c r="Y1157" s="42"/>
      <c r="Z1157" s="42"/>
      <c r="AA1157" s="42"/>
      <c r="AB1157" s="42"/>
      <c r="AC1157" s="42"/>
      <c r="AD1157" s="42"/>
      <c r="AE1157" s="42"/>
      <c r="AF1157" s="42"/>
      <c r="AG1157" s="42"/>
      <c r="AH1157" s="42"/>
      <c r="AI1157" s="42"/>
    </row>
    <row r="1158" spans="1:164" s="99" customFormat="1" ht="12.2" customHeight="1" x14ac:dyDescent="0.25">
      <c r="A1158" s="82">
        <v>1157</v>
      </c>
      <c r="B1158" s="100">
        <f t="shared" si="18"/>
        <v>46131</v>
      </c>
      <c r="C1158" s="101" t="s">
        <v>9</v>
      </c>
      <c r="D1158" s="102">
        <v>2</v>
      </c>
      <c r="E1158" s="103">
        <f>'BITÁCORA CALIDAD DE AGUA '!AZ436</f>
        <v>0</v>
      </c>
      <c r="F1158" s="103">
        <f>'BITÁCORA CALIDAD DE AGUA '!BC436</f>
        <v>0</v>
      </c>
      <c r="G1158" s="103">
        <f>'BITÁCORA CALIDAD DE AGUA '!BF436</f>
        <v>0</v>
      </c>
      <c r="H1158" s="103">
        <f>'BITÁCORA CALIDAD DE AGUA '!BI436</f>
        <v>0</v>
      </c>
      <c r="I1158" s="103">
        <f>'BITÁCORA CALIDAD DE AGUA '!BL436</f>
        <v>0</v>
      </c>
      <c r="J1158" s="103">
        <f>'BITÁCORA CALIDAD DE AGUA '!BO436</f>
        <v>0</v>
      </c>
      <c r="K1158" s="103">
        <f>'BITÁCORA CALIDAD DE AGUA '!BR436</f>
        <v>0</v>
      </c>
      <c r="L1158" s="103">
        <f>'BITÁCORA CALIDAD DE AGUA '!BU436</f>
        <v>0</v>
      </c>
      <c r="M1158" s="103">
        <f>'BITÁCORA CALIDAD DE AGUA '!BX436</f>
        <v>0</v>
      </c>
      <c r="N1158" s="103">
        <f>'BITÁCORA CALIDAD DE AGUA '!CA436</f>
        <v>0</v>
      </c>
      <c r="O1158" s="103">
        <f>'BITÁCORA CALIDAD DE AGUA '!CD436</f>
        <v>0</v>
      </c>
      <c r="P1158" s="104">
        <f>'BITÁCORA CALIDAD DE AGUA '!CG436</f>
        <v>0</v>
      </c>
      <c r="Q1158" s="104">
        <f>'BITÁCORA CALIDAD DE AGUA '!CJ436</f>
        <v>0</v>
      </c>
      <c r="R1158" s="104">
        <f>'BITÁCORA CALIDAD DE AGUA '!CM436</f>
        <v>0</v>
      </c>
      <c r="S1158" s="104">
        <f>'BITÁCORA CALIDAD DE AGUA '!CP436</f>
        <v>0</v>
      </c>
      <c r="T1158" s="136"/>
      <c r="U1158" s="136"/>
      <c r="V1158" s="136"/>
      <c r="W1158" s="104">
        <f>INDEX('Tabla datos 1'!E1158:V1158,MATCH(DASHBOARD!$B$96,'Tabla datos 1'!$E$1:$V$1,0))</f>
        <v>0</v>
      </c>
      <c r="X1158" s="104">
        <f>INDEX('Tabla datos 1'!E1158:V1158,MATCH(DASHBOARD!$B$275,'Tabla datos 1'!$E$1:$V$1,0))</f>
        <v>0</v>
      </c>
      <c r="Y1158" s="42"/>
      <c r="Z1158" s="42"/>
      <c r="AA1158" s="42"/>
      <c r="AB1158" s="42"/>
      <c r="AC1158" s="42"/>
      <c r="AD1158" s="42"/>
      <c r="AE1158" s="42"/>
      <c r="AF1158" s="42"/>
      <c r="AG1158" s="42"/>
      <c r="AH1158" s="42"/>
      <c r="AI1158" s="42"/>
    </row>
    <row r="1159" spans="1:164" s="99" customFormat="1" ht="12.2" customHeight="1" x14ac:dyDescent="0.25">
      <c r="A1159" s="82">
        <v>1158</v>
      </c>
      <c r="B1159" s="100">
        <f t="shared" si="18"/>
        <v>46131</v>
      </c>
      <c r="C1159" s="105" t="s">
        <v>133</v>
      </c>
      <c r="D1159" s="102">
        <v>2</v>
      </c>
      <c r="E1159" s="106">
        <f>'BITÁCORA CALIDAD DE AGUA '!AZ437</f>
        <v>0</v>
      </c>
      <c r="F1159" s="106">
        <f>'BITÁCORA CALIDAD DE AGUA '!BC437</f>
        <v>0</v>
      </c>
      <c r="G1159" s="106">
        <f>'BITÁCORA CALIDAD DE AGUA '!BF437</f>
        <v>0</v>
      </c>
      <c r="H1159" s="106">
        <f>'BITÁCORA CALIDAD DE AGUA '!BI437</f>
        <v>0</v>
      </c>
      <c r="I1159" s="106">
        <f>'BITÁCORA CALIDAD DE AGUA '!BL437</f>
        <v>0</v>
      </c>
      <c r="J1159" s="106">
        <f>'BITÁCORA CALIDAD DE AGUA '!BO437</f>
        <v>0</v>
      </c>
      <c r="K1159" s="106">
        <f>'BITÁCORA CALIDAD DE AGUA '!BR437</f>
        <v>0</v>
      </c>
      <c r="L1159" s="106">
        <f>'BITÁCORA CALIDAD DE AGUA '!BU437</f>
        <v>0</v>
      </c>
      <c r="M1159" s="106">
        <f>'BITÁCORA CALIDAD DE AGUA '!BX437</f>
        <v>0</v>
      </c>
      <c r="N1159" s="106">
        <f>'BITÁCORA CALIDAD DE AGUA '!CA437</f>
        <v>0</v>
      </c>
      <c r="O1159" s="106">
        <f>'BITÁCORA CALIDAD DE AGUA '!CD437</f>
        <v>0</v>
      </c>
      <c r="P1159" s="105">
        <f>'BITÁCORA CALIDAD DE AGUA '!CG437</f>
        <v>0</v>
      </c>
      <c r="Q1159" s="105">
        <f>'BITÁCORA CALIDAD DE AGUA '!CJ437</f>
        <v>0</v>
      </c>
      <c r="R1159" s="105">
        <f>'BITÁCORA CALIDAD DE AGUA '!CM437</f>
        <v>0</v>
      </c>
      <c r="S1159" s="105">
        <f>'BITÁCORA CALIDAD DE AGUA '!CP437</f>
        <v>0</v>
      </c>
      <c r="T1159" s="137"/>
      <c r="U1159" s="137"/>
      <c r="V1159" s="137"/>
      <c r="W1159" s="105">
        <f>INDEX('Tabla datos 1'!E1159:V1159,MATCH(DASHBOARD!$B$96,'Tabla datos 1'!$E$1:$V$1,0))</f>
        <v>0</v>
      </c>
      <c r="X1159" s="105">
        <f>INDEX('Tabla datos 1'!E1159:V1159,MATCH(DASHBOARD!$B$275,'Tabla datos 1'!$E$1:$V$1,0))</f>
        <v>0</v>
      </c>
      <c r="Y1159" s="42"/>
      <c r="Z1159" s="42"/>
      <c r="AA1159" s="42"/>
      <c r="AB1159" s="42"/>
      <c r="AC1159" s="42"/>
      <c r="AD1159" s="42"/>
      <c r="AE1159" s="42"/>
      <c r="AF1159" s="42"/>
      <c r="AG1159" s="42"/>
      <c r="AH1159" s="42"/>
      <c r="AI1159" s="42"/>
    </row>
    <row r="1160" spans="1:164" s="99" customFormat="1" ht="12.2" customHeight="1" x14ac:dyDescent="0.25">
      <c r="A1160" s="82">
        <v>1159</v>
      </c>
      <c r="B1160" s="100">
        <f t="shared" si="18"/>
        <v>46131</v>
      </c>
      <c r="C1160" s="105" t="s">
        <v>134</v>
      </c>
      <c r="D1160" s="102">
        <v>2</v>
      </c>
      <c r="E1160" s="107">
        <f>'BITÁCORA CALIDAD DE AGUA '!AZ438</f>
        <v>0</v>
      </c>
      <c r="F1160" s="107">
        <f>'BITÁCORA CALIDAD DE AGUA '!BC438</f>
        <v>0</v>
      </c>
      <c r="G1160" s="107">
        <f>'BITÁCORA CALIDAD DE AGUA '!BF438</f>
        <v>0</v>
      </c>
      <c r="H1160" s="107">
        <f>'BITÁCORA CALIDAD DE AGUA '!BI438</f>
        <v>0</v>
      </c>
      <c r="I1160" s="107">
        <f>'BITÁCORA CALIDAD DE AGUA '!BL438</f>
        <v>0</v>
      </c>
      <c r="J1160" s="107">
        <f>'BITÁCORA CALIDAD DE AGUA '!BO438</f>
        <v>0</v>
      </c>
      <c r="K1160" s="107">
        <f>'BITÁCORA CALIDAD DE AGUA '!BR438</f>
        <v>0</v>
      </c>
      <c r="L1160" s="107">
        <f>'BITÁCORA CALIDAD DE AGUA '!BU438</f>
        <v>0</v>
      </c>
      <c r="M1160" s="107">
        <f>'BITÁCORA CALIDAD DE AGUA '!BX438</f>
        <v>0</v>
      </c>
      <c r="N1160" s="107">
        <f>'BITÁCORA CALIDAD DE AGUA '!CA438</f>
        <v>0</v>
      </c>
      <c r="O1160" s="107">
        <f>'BITÁCORA CALIDAD DE AGUA '!CD438</f>
        <v>0</v>
      </c>
      <c r="P1160" s="101">
        <f>'BITÁCORA CALIDAD DE AGUA '!CG438</f>
        <v>0</v>
      </c>
      <c r="Q1160" s="101">
        <f>'BITÁCORA CALIDAD DE AGUA '!CJ438</f>
        <v>0</v>
      </c>
      <c r="R1160" s="101">
        <f>'BITÁCORA CALIDAD DE AGUA '!CM438</f>
        <v>0</v>
      </c>
      <c r="S1160" s="101">
        <f>'BITÁCORA CALIDAD DE AGUA '!CP438</f>
        <v>0</v>
      </c>
      <c r="T1160" s="138"/>
      <c r="U1160" s="138"/>
      <c r="V1160" s="138"/>
      <c r="W1160" s="101">
        <f>INDEX('Tabla datos 1'!E1160:V1160,MATCH(DASHBOARD!$B$96,'Tabla datos 1'!$E$1:$V$1,0))</f>
        <v>0</v>
      </c>
      <c r="X1160" s="101">
        <f>INDEX('Tabla datos 1'!E1160:V1160,MATCH(DASHBOARD!$B$275,'Tabla datos 1'!$E$1:$V$1,0))</f>
        <v>0</v>
      </c>
      <c r="Y1160" s="42"/>
      <c r="Z1160" s="42"/>
      <c r="AA1160" s="42"/>
      <c r="AB1160" s="42"/>
      <c r="AC1160" s="42"/>
      <c r="AD1160" s="42"/>
      <c r="AE1160" s="42"/>
      <c r="AF1160" s="42"/>
      <c r="AG1160" s="42"/>
      <c r="AH1160" s="42"/>
      <c r="AI1160" s="42"/>
    </row>
    <row r="1161" spans="1:164" s="99" customFormat="1" ht="12.2" customHeight="1" x14ac:dyDescent="0.25">
      <c r="A1161" s="82">
        <v>1160</v>
      </c>
      <c r="B1161" s="100">
        <f t="shared" si="18"/>
        <v>46131</v>
      </c>
      <c r="C1161" s="105" t="s">
        <v>135</v>
      </c>
      <c r="D1161" s="102">
        <v>2</v>
      </c>
      <c r="E1161" s="107">
        <f>'BITÁCORA CALIDAD DE AGUA '!AZ439</f>
        <v>0</v>
      </c>
      <c r="F1161" s="107">
        <f>'BITÁCORA CALIDAD DE AGUA '!BC439</f>
        <v>0</v>
      </c>
      <c r="G1161" s="107">
        <f>'BITÁCORA CALIDAD DE AGUA '!BF439</f>
        <v>0</v>
      </c>
      <c r="H1161" s="107">
        <f>'BITÁCORA CALIDAD DE AGUA '!BI439</f>
        <v>0</v>
      </c>
      <c r="I1161" s="107">
        <f>'BITÁCORA CALIDAD DE AGUA '!BL439</f>
        <v>0</v>
      </c>
      <c r="J1161" s="107">
        <f>'BITÁCORA CALIDAD DE AGUA '!BO439</f>
        <v>0</v>
      </c>
      <c r="K1161" s="107">
        <f>'BITÁCORA CALIDAD DE AGUA '!BR439</f>
        <v>0</v>
      </c>
      <c r="L1161" s="107">
        <f>'BITÁCORA CALIDAD DE AGUA '!BU439</f>
        <v>0</v>
      </c>
      <c r="M1161" s="107">
        <f>'BITÁCORA CALIDAD DE AGUA '!BX439</f>
        <v>0</v>
      </c>
      <c r="N1161" s="107">
        <f>'BITÁCORA CALIDAD DE AGUA '!CA439</f>
        <v>0</v>
      </c>
      <c r="O1161" s="107">
        <f>'BITÁCORA CALIDAD DE AGUA '!CD439</f>
        <v>0</v>
      </c>
      <c r="P1161" s="101">
        <f>'BITÁCORA CALIDAD DE AGUA '!CG439</f>
        <v>0</v>
      </c>
      <c r="Q1161" s="101">
        <f>'BITÁCORA CALIDAD DE AGUA '!CJ439</f>
        <v>0</v>
      </c>
      <c r="R1161" s="101">
        <f>'BITÁCORA CALIDAD DE AGUA '!CM439</f>
        <v>0</v>
      </c>
      <c r="S1161" s="101">
        <f>'BITÁCORA CALIDAD DE AGUA '!CP439</f>
        <v>0</v>
      </c>
      <c r="T1161" s="138"/>
      <c r="U1161" s="138"/>
      <c r="V1161" s="138"/>
      <c r="W1161" s="101">
        <f>INDEX('Tabla datos 1'!E1161:V1161,MATCH(DASHBOARD!$B$96,'Tabla datos 1'!$E$1:$V$1,0))</f>
        <v>0</v>
      </c>
      <c r="X1161" s="101">
        <f>INDEX('Tabla datos 1'!E1161:V1161,MATCH(DASHBOARD!$B$275,'Tabla datos 1'!$E$1:$V$1,0))</f>
        <v>0</v>
      </c>
      <c r="Y1161" s="42"/>
      <c r="Z1161" s="42"/>
      <c r="AA1161" s="42"/>
      <c r="AB1161" s="42"/>
      <c r="AC1161" s="42"/>
      <c r="AD1161" s="42"/>
      <c r="AE1161" s="42"/>
      <c r="AF1161" s="42"/>
      <c r="AG1161" s="42"/>
      <c r="AH1161" s="42"/>
      <c r="AI1161" s="42"/>
    </row>
    <row r="1162" spans="1:164" s="99" customFormat="1" ht="12.2" customHeight="1" x14ac:dyDescent="0.25">
      <c r="A1162" s="82">
        <v>1161</v>
      </c>
      <c r="B1162" s="100">
        <f t="shared" si="18"/>
        <v>46131</v>
      </c>
      <c r="C1162" s="105" t="s">
        <v>136</v>
      </c>
      <c r="D1162" s="102">
        <v>2</v>
      </c>
      <c r="E1162" s="107">
        <f>'BITÁCORA CALIDAD DE AGUA '!AZ440</f>
        <v>0</v>
      </c>
      <c r="F1162" s="107">
        <f>'BITÁCORA CALIDAD DE AGUA '!BC440</f>
        <v>0</v>
      </c>
      <c r="G1162" s="107">
        <f>'BITÁCORA CALIDAD DE AGUA '!BF440</f>
        <v>0</v>
      </c>
      <c r="H1162" s="107">
        <f>'BITÁCORA CALIDAD DE AGUA '!BI440</f>
        <v>0</v>
      </c>
      <c r="I1162" s="107">
        <f>'BITÁCORA CALIDAD DE AGUA '!BL440</f>
        <v>0</v>
      </c>
      <c r="J1162" s="107">
        <f>'BITÁCORA CALIDAD DE AGUA '!BO440</f>
        <v>0</v>
      </c>
      <c r="K1162" s="107">
        <f>'BITÁCORA CALIDAD DE AGUA '!BR440</f>
        <v>0</v>
      </c>
      <c r="L1162" s="107">
        <f>'BITÁCORA CALIDAD DE AGUA '!BU440</f>
        <v>0</v>
      </c>
      <c r="M1162" s="107">
        <f>'BITÁCORA CALIDAD DE AGUA '!BX440</f>
        <v>0</v>
      </c>
      <c r="N1162" s="107">
        <f>'BITÁCORA CALIDAD DE AGUA '!CA440</f>
        <v>0</v>
      </c>
      <c r="O1162" s="107">
        <f>'BITÁCORA CALIDAD DE AGUA '!CD440</f>
        <v>0</v>
      </c>
      <c r="P1162" s="101">
        <f>'BITÁCORA CALIDAD DE AGUA '!CG440</f>
        <v>0</v>
      </c>
      <c r="Q1162" s="101">
        <f>'BITÁCORA CALIDAD DE AGUA '!CJ440</f>
        <v>0</v>
      </c>
      <c r="R1162" s="101">
        <f>'BITÁCORA CALIDAD DE AGUA '!CM440</f>
        <v>0</v>
      </c>
      <c r="S1162" s="101">
        <f>'BITÁCORA CALIDAD DE AGUA '!CP440</f>
        <v>0</v>
      </c>
      <c r="T1162" s="138"/>
      <c r="U1162" s="138"/>
      <c r="V1162" s="138"/>
      <c r="W1162" s="101">
        <f>INDEX('Tabla datos 1'!E1162:V1162,MATCH(DASHBOARD!$B$96,'Tabla datos 1'!$E$1:$V$1,0))</f>
        <v>0</v>
      </c>
      <c r="X1162" s="101">
        <f>INDEX('Tabla datos 1'!E1162:V1162,MATCH(DASHBOARD!$B$275,'Tabla datos 1'!$E$1:$V$1,0))</f>
        <v>0</v>
      </c>
      <c r="Y1162" s="42"/>
      <c r="Z1162" s="42"/>
      <c r="AA1162" s="42"/>
      <c r="AB1162" s="42"/>
      <c r="AC1162" s="42"/>
      <c r="AD1162" s="42"/>
      <c r="AE1162" s="42"/>
      <c r="AF1162" s="42"/>
      <c r="AG1162" s="42"/>
      <c r="AH1162" s="42"/>
      <c r="AI1162" s="42"/>
    </row>
    <row r="1163" spans="1:164" s="99" customFormat="1" ht="12.2" customHeight="1" x14ac:dyDescent="0.25">
      <c r="A1163" s="82">
        <v>1162</v>
      </c>
      <c r="B1163" s="100">
        <f t="shared" si="18"/>
        <v>46131</v>
      </c>
      <c r="C1163" s="105" t="s">
        <v>137</v>
      </c>
      <c r="D1163" s="102">
        <v>2</v>
      </c>
      <c r="E1163" s="107">
        <f>'BITÁCORA CALIDAD DE AGUA '!AZ441</f>
        <v>0</v>
      </c>
      <c r="F1163" s="107">
        <f>'BITÁCORA CALIDAD DE AGUA '!BC441</f>
        <v>0</v>
      </c>
      <c r="G1163" s="107">
        <f>'BITÁCORA CALIDAD DE AGUA '!BF441</f>
        <v>0</v>
      </c>
      <c r="H1163" s="107">
        <f>'BITÁCORA CALIDAD DE AGUA '!BI441</f>
        <v>0</v>
      </c>
      <c r="I1163" s="107">
        <f>'BITÁCORA CALIDAD DE AGUA '!BL441</f>
        <v>0</v>
      </c>
      <c r="J1163" s="107">
        <f>'BITÁCORA CALIDAD DE AGUA '!BO441</f>
        <v>0</v>
      </c>
      <c r="K1163" s="107">
        <f>'BITÁCORA CALIDAD DE AGUA '!BR441</f>
        <v>0</v>
      </c>
      <c r="L1163" s="107">
        <f>'BITÁCORA CALIDAD DE AGUA '!BU441</f>
        <v>0</v>
      </c>
      <c r="M1163" s="107">
        <f>'BITÁCORA CALIDAD DE AGUA '!BX441</f>
        <v>0</v>
      </c>
      <c r="N1163" s="107">
        <f>'BITÁCORA CALIDAD DE AGUA '!CA441</f>
        <v>0</v>
      </c>
      <c r="O1163" s="107">
        <f>'BITÁCORA CALIDAD DE AGUA '!CD441</f>
        <v>0</v>
      </c>
      <c r="P1163" s="101">
        <f>'BITÁCORA CALIDAD DE AGUA '!CG441</f>
        <v>0</v>
      </c>
      <c r="Q1163" s="101">
        <f>'BITÁCORA CALIDAD DE AGUA '!CJ441</f>
        <v>0</v>
      </c>
      <c r="R1163" s="101">
        <f>'BITÁCORA CALIDAD DE AGUA '!CM441</f>
        <v>0</v>
      </c>
      <c r="S1163" s="101">
        <f>'BITÁCORA CALIDAD DE AGUA '!CP441</f>
        <v>0</v>
      </c>
      <c r="T1163" s="138"/>
      <c r="U1163" s="138"/>
      <c r="V1163" s="138"/>
      <c r="W1163" s="101">
        <f>INDEX('Tabla datos 1'!E1163:V1163,MATCH(DASHBOARD!$B$96,'Tabla datos 1'!$E$1:$V$1,0))</f>
        <v>0</v>
      </c>
      <c r="X1163" s="101">
        <f>INDEX('Tabla datos 1'!E1163:V1163,MATCH(DASHBOARD!$B$275,'Tabla datos 1'!$E$1:$V$1,0))</f>
        <v>0</v>
      </c>
      <c r="Y1163" s="42"/>
      <c r="Z1163" s="42"/>
      <c r="AA1163" s="42"/>
      <c r="AB1163" s="42"/>
      <c r="AC1163" s="42"/>
      <c r="AD1163" s="42"/>
      <c r="AE1163" s="42"/>
      <c r="AF1163" s="42"/>
      <c r="AG1163" s="42"/>
      <c r="AH1163" s="42"/>
      <c r="AI1163" s="42"/>
    </row>
    <row r="1164" spans="1:164" s="99" customFormat="1" ht="12.2" customHeight="1" x14ac:dyDescent="0.25">
      <c r="A1164" s="82">
        <v>1163</v>
      </c>
      <c r="B1164" s="100">
        <f t="shared" si="18"/>
        <v>46131</v>
      </c>
      <c r="C1164" s="105" t="s">
        <v>138</v>
      </c>
      <c r="D1164" s="102">
        <v>2</v>
      </c>
      <c r="E1164" s="107">
        <f>'BITÁCORA CALIDAD DE AGUA '!AZ442</f>
        <v>0</v>
      </c>
      <c r="F1164" s="107">
        <f>'BITÁCORA CALIDAD DE AGUA '!BC442</f>
        <v>0</v>
      </c>
      <c r="G1164" s="107">
        <f>'BITÁCORA CALIDAD DE AGUA '!BF442</f>
        <v>0</v>
      </c>
      <c r="H1164" s="107">
        <f>'BITÁCORA CALIDAD DE AGUA '!BI442</f>
        <v>0</v>
      </c>
      <c r="I1164" s="107">
        <f>'BITÁCORA CALIDAD DE AGUA '!BL442</f>
        <v>0</v>
      </c>
      <c r="J1164" s="107">
        <f>'BITÁCORA CALIDAD DE AGUA '!BO442</f>
        <v>0</v>
      </c>
      <c r="K1164" s="107">
        <f>'BITÁCORA CALIDAD DE AGUA '!BR442</f>
        <v>0</v>
      </c>
      <c r="L1164" s="107">
        <f>'BITÁCORA CALIDAD DE AGUA '!BU442</f>
        <v>0</v>
      </c>
      <c r="M1164" s="107">
        <f>'BITÁCORA CALIDAD DE AGUA '!BX442</f>
        <v>0</v>
      </c>
      <c r="N1164" s="107">
        <f>'BITÁCORA CALIDAD DE AGUA '!CA442</f>
        <v>0</v>
      </c>
      <c r="O1164" s="107">
        <f>'BITÁCORA CALIDAD DE AGUA '!CD442</f>
        <v>0</v>
      </c>
      <c r="P1164" s="101">
        <f>'BITÁCORA CALIDAD DE AGUA '!CG442</f>
        <v>0</v>
      </c>
      <c r="Q1164" s="101">
        <f>'BITÁCORA CALIDAD DE AGUA '!CJ442</f>
        <v>0</v>
      </c>
      <c r="R1164" s="101">
        <f>'BITÁCORA CALIDAD DE AGUA '!CM442</f>
        <v>0</v>
      </c>
      <c r="S1164" s="101">
        <f>'BITÁCORA CALIDAD DE AGUA '!CP442</f>
        <v>0</v>
      </c>
      <c r="T1164" s="138"/>
      <c r="U1164" s="138"/>
      <c r="V1164" s="138"/>
      <c r="W1164" s="101">
        <f>INDEX('Tabla datos 1'!E1164:V1164,MATCH(DASHBOARD!$B$96,'Tabla datos 1'!$E$1:$V$1,0))</f>
        <v>0</v>
      </c>
      <c r="X1164" s="101">
        <f>INDEX('Tabla datos 1'!E1164:V1164,MATCH(DASHBOARD!$B$275,'Tabla datos 1'!$E$1:$V$1,0))</f>
        <v>0</v>
      </c>
      <c r="Y1164" s="42"/>
      <c r="Z1164" s="42"/>
      <c r="AA1164" s="42"/>
      <c r="AB1164" s="42"/>
      <c r="AC1164" s="42"/>
      <c r="AD1164" s="42"/>
      <c r="AE1164" s="42"/>
      <c r="AF1164" s="42"/>
      <c r="AG1164" s="42"/>
      <c r="AH1164" s="42"/>
      <c r="AI1164" s="42"/>
    </row>
    <row r="1165" spans="1:164" s="99" customFormat="1" ht="12.2" customHeight="1" x14ac:dyDescent="0.25">
      <c r="A1165" s="82">
        <v>1164</v>
      </c>
      <c r="B1165" s="100">
        <f t="shared" si="18"/>
        <v>46131</v>
      </c>
      <c r="C1165" s="105" t="s">
        <v>139</v>
      </c>
      <c r="D1165" s="102">
        <v>2</v>
      </c>
      <c r="E1165" s="107">
        <f>'BITÁCORA CALIDAD DE AGUA '!AZ443</f>
        <v>0</v>
      </c>
      <c r="F1165" s="107">
        <f>'BITÁCORA CALIDAD DE AGUA '!BC443</f>
        <v>0</v>
      </c>
      <c r="G1165" s="107">
        <f>'BITÁCORA CALIDAD DE AGUA '!BF443</f>
        <v>0</v>
      </c>
      <c r="H1165" s="107">
        <f>'BITÁCORA CALIDAD DE AGUA '!BI443</f>
        <v>0</v>
      </c>
      <c r="I1165" s="107">
        <f>'BITÁCORA CALIDAD DE AGUA '!BL443</f>
        <v>0</v>
      </c>
      <c r="J1165" s="107">
        <f>'BITÁCORA CALIDAD DE AGUA '!BO443</f>
        <v>0</v>
      </c>
      <c r="K1165" s="107">
        <f>'BITÁCORA CALIDAD DE AGUA '!BR443</f>
        <v>0</v>
      </c>
      <c r="L1165" s="107">
        <f>'BITÁCORA CALIDAD DE AGUA '!BU443</f>
        <v>0</v>
      </c>
      <c r="M1165" s="107">
        <f>'BITÁCORA CALIDAD DE AGUA '!BX443</f>
        <v>0</v>
      </c>
      <c r="N1165" s="107">
        <f>'BITÁCORA CALIDAD DE AGUA '!CA443</f>
        <v>0</v>
      </c>
      <c r="O1165" s="107">
        <f>'BITÁCORA CALIDAD DE AGUA '!CD443</f>
        <v>0</v>
      </c>
      <c r="P1165" s="101">
        <f>'BITÁCORA CALIDAD DE AGUA '!CG443</f>
        <v>0</v>
      </c>
      <c r="Q1165" s="101">
        <f>'BITÁCORA CALIDAD DE AGUA '!CJ443</f>
        <v>0</v>
      </c>
      <c r="R1165" s="101">
        <f>'BITÁCORA CALIDAD DE AGUA '!CM443</f>
        <v>0</v>
      </c>
      <c r="S1165" s="101">
        <f>'BITÁCORA CALIDAD DE AGUA '!CP443</f>
        <v>0</v>
      </c>
      <c r="T1165" s="138"/>
      <c r="U1165" s="138"/>
      <c r="V1165" s="138"/>
      <c r="W1165" s="101">
        <f>INDEX('Tabla datos 1'!E1165:V1165,MATCH(DASHBOARD!$B$96,'Tabla datos 1'!$E$1:$V$1,0))</f>
        <v>0</v>
      </c>
      <c r="X1165" s="101">
        <f>INDEX('Tabla datos 1'!E1165:V1165,MATCH(DASHBOARD!$B$275,'Tabla datos 1'!$E$1:$V$1,0))</f>
        <v>0</v>
      </c>
      <c r="Y1165" s="42"/>
      <c r="Z1165" s="42"/>
      <c r="AA1165" s="42"/>
      <c r="AB1165" s="42"/>
      <c r="AC1165" s="42"/>
      <c r="AD1165" s="42"/>
      <c r="AE1165" s="42"/>
      <c r="AF1165" s="42"/>
      <c r="AG1165" s="42"/>
      <c r="AH1165" s="42"/>
      <c r="AI1165" s="42"/>
    </row>
    <row r="1166" spans="1:164" s="99" customFormat="1" ht="12.2" customHeight="1" x14ac:dyDescent="0.25">
      <c r="A1166" s="82">
        <v>1165</v>
      </c>
      <c r="B1166" s="100">
        <f t="shared" si="18"/>
        <v>46131</v>
      </c>
      <c r="C1166" s="105" t="s">
        <v>140</v>
      </c>
      <c r="D1166" s="102">
        <v>2</v>
      </c>
      <c r="E1166" s="107">
        <f>'BITÁCORA CALIDAD DE AGUA '!AZ444</f>
        <v>0</v>
      </c>
      <c r="F1166" s="107">
        <f>'BITÁCORA CALIDAD DE AGUA '!BC444</f>
        <v>0</v>
      </c>
      <c r="G1166" s="107">
        <f>'BITÁCORA CALIDAD DE AGUA '!BF444</f>
        <v>0</v>
      </c>
      <c r="H1166" s="107">
        <f>'BITÁCORA CALIDAD DE AGUA '!BI444</f>
        <v>0</v>
      </c>
      <c r="I1166" s="107">
        <f>'BITÁCORA CALIDAD DE AGUA '!BL444</f>
        <v>0</v>
      </c>
      <c r="J1166" s="107">
        <f>'BITÁCORA CALIDAD DE AGUA '!BO444</f>
        <v>0</v>
      </c>
      <c r="K1166" s="107">
        <f>'BITÁCORA CALIDAD DE AGUA '!BR444</f>
        <v>0</v>
      </c>
      <c r="L1166" s="107">
        <f>'BITÁCORA CALIDAD DE AGUA '!BU444</f>
        <v>0</v>
      </c>
      <c r="M1166" s="107">
        <f>'BITÁCORA CALIDAD DE AGUA '!BX444</f>
        <v>0</v>
      </c>
      <c r="N1166" s="107">
        <f>'BITÁCORA CALIDAD DE AGUA '!CA444</f>
        <v>0</v>
      </c>
      <c r="O1166" s="107">
        <f>'BITÁCORA CALIDAD DE AGUA '!CD444</f>
        <v>0</v>
      </c>
      <c r="P1166" s="101">
        <f>'BITÁCORA CALIDAD DE AGUA '!CG444</f>
        <v>0</v>
      </c>
      <c r="Q1166" s="101">
        <f>'BITÁCORA CALIDAD DE AGUA '!CJ444</f>
        <v>0</v>
      </c>
      <c r="R1166" s="101">
        <f>'BITÁCORA CALIDAD DE AGUA '!CM444</f>
        <v>0</v>
      </c>
      <c r="S1166" s="101">
        <f>'BITÁCORA CALIDAD DE AGUA '!CP444</f>
        <v>0</v>
      </c>
      <c r="T1166" s="138"/>
      <c r="U1166" s="138"/>
      <c r="V1166" s="138"/>
      <c r="W1166" s="101">
        <f>INDEX('Tabla datos 1'!E1166:V1166,MATCH(DASHBOARD!$B$96,'Tabla datos 1'!$E$1:$V$1,0))</f>
        <v>0</v>
      </c>
      <c r="X1166" s="101">
        <f>INDEX('Tabla datos 1'!E1166:V1166,MATCH(DASHBOARD!$B$275,'Tabla datos 1'!$E$1:$V$1,0))</f>
        <v>0</v>
      </c>
      <c r="Y1166" s="42"/>
      <c r="Z1166" s="42"/>
      <c r="AA1166" s="42"/>
      <c r="AB1166" s="42"/>
      <c r="AC1166" s="42"/>
      <c r="AD1166" s="42"/>
      <c r="AE1166" s="42"/>
      <c r="AF1166" s="42"/>
      <c r="AG1166" s="42"/>
      <c r="AH1166" s="42"/>
      <c r="AI1166" s="42"/>
    </row>
    <row r="1167" spans="1:164" s="99" customFormat="1" ht="12.2" customHeight="1" x14ac:dyDescent="0.25">
      <c r="A1167" s="82">
        <v>1166</v>
      </c>
      <c r="B1167" s="100">
        <f t="shared" si="18"/>
        <v>46131</v>
      </c>
      <c r="C1167" s="105" t="s">
        <v>141</v>
      </c>
      <c r="D1167" s="102">
        <v>2</v>
      </c>
      <c r="E1167" s="107">
        <f>'BITÁCORA CALIDAD DE AGUA '!AZ445</f>
        <v>0</v>
      </c>
      <c r="F1167" s="107">
        <f>'BITÁCORA CALIDAD DE AGUA '!BC445</f>
        <v>0</v>
      </c>
      <c r="G1167" s="107">
        <f>'BITÁCORA CALIDAD DE AGUA '!BF445</f>
        <v>0</v>
      </c>
      <c r="H1167" s="107">
        <f>'BITÁCORA CALIDAD DE AGUA '!BI445</f>
        <v>0</v>
      </c>
      <c r="I1167" s="107">
        <f>'BITÁCORA CALIDAD DE AGUA '!BL445</f>
        <v>0</v>
      </c>
      <c r="J1167" s="107">
        <f>'BITÁCORA CALIDAD DE AGUA '!BO445</f>
        <v>0</v>
      </c>
      <c r="K1167" s="107">
        <f>'BITÁCORA CALIDAD DE AGUA '!BR445</f>
        <v>0</v>
      </c>
      <c r="L1167" s="107">
        <f>'BITÁCORA CALIDAD DE AGUA '!BU445</f>
        <v>0</v>
      </c>
      <c r="M1167" s="107">
        <f>'BITÁCORA CALIDAD DE AGUA '!BX445</f>
        <v>0</v>
      </c>
      <c r="N1167" s="107">
        <f>'BITÁCORA CALIDAD DE AGUA '!CA445</f>
        <v>0</v>
      </c>
      <c r="O1167" s="107">
        <f>'BITÁCORA CALIDAD DE AGUA '!CD445</f>
        <v>0</v>
      </c>
      <c r="P1167" s="101">
        <f>'BITÁCORA CALIDAD DE AGUA '!CG445</f>
        <v>0</v>
      </c>
      <c r="Q1167" s="101">
        <f>'BITÁCORA CALIDAD DE AGUA '!CJ445</f>
        <v>0</v>
      </c>
      <c r="R1167" s="101">
        <f>'BITÁCORA CALIDAD DE AGUA '!CM445</f>
        <v>0</v>
      </c>
      <c r="S1167" s="101">
        <f>'BITÁCORA CALIDAD DE AGUA '!CP445</f>
        <v>0</v>
      </c>
      <c r="T1167" s="138"/>
      <c r="U1167" s="138"/>
      <c r="V1167" s="138"/>
      <c r="W1167" s="101">
        <f>INDEX('Tabla datos 1'!E1167:V1167,MATCH(DASHBOARD!$B$96,'Tabla datos 1'!$E$1:$V$1,0))</f>
        <v>0</v>
      </c>
      <c r="X1167" s="101">
        <f>INDEX('Tabla datos 1'!E1167:V1167,MATCH(DASHBOARD!$B$275,'Tabla datos 1'!$E$1:$V$1,0))</f>
        <v>0</v>
      </c>
      <c r="Y1167" s="42"/>
      <c r="Z1167" s="42"/>
      <c r="AA1167" s="42"/>
      <c r="AB1167" s="42"/>
      <c r="AC1167" s="42"/>
      <c r="AD1167" s="42"/>
      <c r="AE1167" s="42"/>
      <c r="AF1167" s="42"/>
      <c r="AG1167" s="42"/>
      <c r="AH1167" s="42"/>
      <c r="AI1167" s="42"/>
    </row>
    <row r="1168" spans="1:164" s="99" customFormat="1" ht="12.2" customHeight="1" x14ac:dyDescent="0.25">
      <c r="A1168" s="82">
        <v>1167</v>
      </c>
      <c r="B1168" s="100">
        <f t="shared" si="18"/>
        <v>46131</v>
      </c>
      <c r="C1168" s="105" t="s">
        <v>142</v>
      </c>
      <c r="D1168" s="102">
        <v>2</v>
      </c>
      <c r="E1168" s="107">
        <f>'BITÁCORA CALIDAD DE AGUA '!AZ446</f>
        <v>0</v>
      </c>
      <c r="F1168" s="107">
        <f>'BITÁCORA CALIDAD DE AGUA '!BC446</f>
        <v>0</v>
      </c>
      <c r="G1168" s="107">
        <f>'BITÁCORA CALIDAD DE AGUA '!BF446</f>
        <v>0</v>
      </c>
      <c r="H1168" s="107">
        <f>'BITÁCORA CALIDAD DE AGUA '!BI446</f>
        <v>0</v>
      </c>
      <c r="I1168" s="107">
        <f>'BITÁCORA CALIDAD DE AGUA '!BL446</f>
        <v>0</v>
      </c>
      <c r="J1168" s="107">
        <f>'BITÁCORA CALIDAD DE AGUA '!BO446</f>
        <v>0</v>
      </c>
      <c r="K1168" s="107">
        <f>'BITÁCORA CALIDAD DE AGUA '!BR446</f>
        <v>0</v>
      </c>
      <c r="L1168" s="107">
        <f>'BITÁCORA CALIDAD DE AGUA '!BU446</f>
        <v>0</v>
      </c>
      <c r="M1168" s="107">
        <f>'BITÁCORA CALIDAD DE AGUA '!BX446</f>
        <v>0</v>
      </c>
      <c r="N1168" s="107">
        <f>'BITÁCORA CALIDAD DE AGUA '!CA446</f>
        <v>0</v>
      </c>
      <c r="O1168" s="107">
        <f>'BITÁCORA CALIDAD DE AGUA '!CD446</f>
        <v>0</v>
      </c>
      <c r="P1168" s="101">
        <f>'BITÁCORA CALIDAD DE AGUA '!CG446</f>
        <v>0</v>
      </c>
      <c r="Q1168" s="101">
        <f>'BITÁCORA CALIDAD DE AGUA '!CJ446</f>
        <v>0</v>
      </c>
      <c r="R1168" s="101">
        <f>'BITÁCORA CALIDAD DE AGUA '!CM446</f>
        <v>0</v>
      </c>
      <c r="S1168" s="101">
        <f>'BITÁCORA CALIDAD DE AGUA '!CP446</f>
        <v>0</v>
      </c>
      <c r="T1168" s="138"/>
      <c r="U1168" s="138"/>
      <c r="V1168" s="138"/>
      <c r="W1168" s="101">
        <f>INDEX('Tabla datos 1'!E1168:V1168,MATCH(DASHBOARD!$B$96,'Tabla datos 1'!$E$1:$V$1,0))</f>
        <v>0</v>
      </c>
      <c r="X1168" s="101">
        <f>INDEX('Tabla datos 1'!E1168:V1168,MATCH(DASHBOARD!$B$275,'Tabla datos 1'!$E$1:$V$1,0))</f>
        <v>0</v>
      </c>
      <c r="Y1168" s="42"/>
      <c r="Z1168" s="42"/>
      <c r="AA1168" s="42"/>
      <c r="AB1168" s="42"/>
      <c r="AC1168" s="42"/>
      <c r="AD1168" s="42"/>
      <c r="AE1168" s="42"/>
      <c r="AF1168" s="42"/>
      <c r="AG1168" s="42"/>
      <c r="AH1168" s="42"/>
      <c r="AI1168" s="42"/>
    </row>
    <row r="1169" spans="1:35" s="99" customFormat="1" ht="12.2" customHeight="1" x14ac:dyDescent="0.25">
      <c r="A1169" s="82">
        <v>1168</v>
      </c>
      <c r="B1169" s="100">
        <f t="shared" si="18"/>
        <v>46131</v>
      </c>
      <c r="C1169" s="105" t="s">
        <v>143</v>
      </c>
      <c r="D1169" s="102">
        <v>2</v>
      </c>
      <c r="E1169" s="107">
        <f>'BITÁCORA CALIDAD DE AGUA '!AZ447</f>
        <v>0</v>
      </c>
      <c r="F1169" s="107">
        <f>'BITÁCORA CALIDAD DE AGUA '!BC447</f>
        <v>0</v>
      </c>
      <c r="G1169" s="107">
        <f>'BITÁCORA CALIDAD DE AGUA '!BF447</f>
        <v>0</v>
      </c>
      <c r="H1169" s="107">
        <f>'BITÁCORA CALIDAD DE AGUA '!BI447</f>
        <v>0</v>
      </c>
      <c r="I1169" s="107">
        <f>'BITÁCORA CALIDAD DE AGUA '!BL447</f>
        <v>0</v>
      </c>
      <c r="J1169" s="107">
        <f>'BITÁCORA CALIDAD DE AGUA '!BO447</f>
        <v>0</v>
      </c>
      <c r="K1169" s="107">
        <f>'BITÁCORA CALIDAD DE AGUA '!BR447</f>
        <v>0</v>
      </c>
      <c r="L1169" s="107">
        <f>'BITÁCORA CALIDAD DE AGUA '!BU447</f>
        <v>0</v>
      </c>
      <c r="M1169" s="107">
        <f>'BITÁCORA CALIDAD DE AGUA '!BX447</f>
        <v>0</v>
      </c>
      <c r="N1169" s="107">
        <f>'BITÁCORA CALIDAD DE AGUA '!CA447</f>
        <v>0</v>
      </c>
      <c r="O1169" s="107">
        <f>'BITÁCORA CALIDAD DE AGUA '!CD447</f>
        <v>0</v>
      </c>
      <c r="P1169" s="101">
        <f>'BITÁCORA CALIDAD DE AGUA '!CG447</f>
        <v>0</v>
      </c>
      <c r="Q1169" s="101">
        <f>'BITÁCORA CALIDAD DE AGUA '!CJ447</f>
        <v>0</v>
      </c>
      <c r="R1169" s="101">
        <f>'BITÁCORA CALIDAD DE AGUA '!CM447</f>
        <v>0</v>
      </c>
      <c r="S1169" s="101">
        <f>'BITÁCORA CALIDAD DE AGUA '!CP447</f>
        <v>0</v>
      </c>
      <c r="T1169" s="138"/>
      <c r="U1169" s="138"/>
      <c r="V1169" s="138"/>
      <c r="W1169" s="101">
        <f>INDEX('Tabla datos 1'!E1169:V1169,MATCH(DASHBOARD!$B$96,'Tabla datos 1'!$E$1:$V$1,0))</f>
        <v>0</v>
      </c>
      <c r="X1169" s="101">
        <f>INDEX('Tabla datos 1'!E1169:V1169,MATCH(DASHBOARD!$B$275,'Tabla datos 1'!$E$1:$V$1,0))</f>
        <v>0</v>
      </c>
      <c r="Y1169" s="42"/>
      <c r="Z1169" s="42"/>
      <c r="AA1169" s="42"/>
      <c r="AB1169" s="42"/>
      <c r="AC1169" s="42"/>
      <c r="AD1169" s="42"/>
      <c r="AE1169" s="42"/>
      <c r="AF1169" s="42"/>
      <c r="AG1169" s="42"/>
      <c r="AH1169" s="42"/>
      <c r="AI1169" s="42"/>
    </row>
    <row r="1170" spans="1:35" s="99" customFormat="1" ht="12.2" customHeight="1" x14ac:dyDescent="0.25">
      <c r="A1170" s="82">
        <v>1169</v>
      </c>
      <c r="B1170" s="100">
        <f t="shared" si="18"/>
        <v>46131</v>
      </c>
      <c r="C1170" s="105" t="s">
        <v>144</v>
      </c>
      <c r="D1170" s="102">
        <v>2</v>
      </c>
      <c r="E1170" s="107">
        <f>'BITÁCORA CALIDAD DE AGUA '!AZ448</f>
        <v>0</v>
      </c>
      <c r="F1170" s="107">
        <f>'BITÁCORA CALIDAD DE AGUA '!BC448</f>
        <v>0</v>
      </c>
      <c r="G1170" s="107">
        <f>'BITÁCORA CALIDAD DE AGUA '!BF448</f>
        <v>0</v>
      </c>
      <c r="H1170" s="107">
        <f>'BITÁCORA CALIDAD DE AGUA '!BI448</f>
        <v>0</v>
      </c>
      <c r="I1170" s="107">
        <f>'BITÁCORA CALIDAD DE AGUA '!BL448</f>
        <v>0</v>
      </c>
      <c r="J1170" s="107">
        <f>'BITÁCORA CALIDAD DE AGUA '!BO448</f>
        <v>0</v>
      </c>
      <c r="K1170" s="107">
        <f>'BITÁCORA CALIDAD DE AGUA '!BR448</f>
        <v>0</v>
      </c>
      <c r="L1170" s="107">
        <f>'BITÁCORA CALIDAD DE AGUA '!BU448</f>
        <v>0</v>
      </c>
      <c r="M1170" s="107">
        <f>'BITÁCORA CALIDAD DE AGUA '!BX448</f>
        <v>0</v>
      </c>
      <c r="N1170" s="107">
        <f>'BITÁCORA CALIDAD DE AGUA '!CA448</f>
        <v>0</v>
      </c>
      <c r="O1170" s="107">
        <f>'BITÁCORA CALIDAD DE AGUA '!CD448</f>
        <v>0</v>
      </c>
      <c r="P1170" s="101">
        <f>'BITÁCORA CALIDAD DE AGUA '!CG448</f>
        <v>0</v>
      </c>
      <c r="Q1170" s="101">
        <f>'BITÁCORA CALIDAD DE AGUA '!CJ448</f>
        <v>0</v>
      </c>
      <c r="R1170" s="101">
        <f>'BITÁCORA CALIDAD DE AGUA '!CM448</f>
        <v>0</v>
      </c>
      <c r="S1170" s="101">
        <f>'BITÁCORA CALIDAD DE AGUA '!CP448</f>
        <v>0</v>
      </c>
      <c r="T1170" s="138"/>
      <c r="U1170" s="138"/>
      <c r="V1170" s="138"/>
      <c r="W1170" s="101">
        <f>INDEX('Tabla datos 1'!E1170:V1170,MATCH(DASHBOARD!$B$96,'Tabla datos 1'!$E$1:$V$1,0))</f>
        <v>0</v>
      </c>
      <c r="X1170" s="101">
        <f>INDEX('Tabla datos 1'!E1170:V1170,MATCH(DASHBOARD!$B$275,'Tabla datos 1'!$E$1:$V$1,0))</f>
        <v>0</v>
      </c>
      <c r="Y1170" s="42"/>
      <c r="Z1170" s="42"/>
      <c r="AA1170" s="42"/>
      <c r="AB1170" s="42"/>
      <c r="AC1170" s="42"/>
      <c r="AD1170" s="42"/>
      <c r="AE1170" s="42"/>
      <c r="AF1170" s="42"/>
      <c r="AG1170" s="42"/>
      <c r="AH1170" s="42"/>
      <c r="AI1170" s="42"/>
    </row>
    <row r="1171" spans="1:35" s="99" customFormat="1" ht="12.2" customHeight="1" x14ac:dyDescent="0.25">
      <c r="A1171" s="82">
        <v>1170</v>
      </c>
      <c r="B1171" s="100">
        <f t="shared" si="18"/>
        <v>46131</v>
      </c>
      <c r="C1171" s="105" t="s">
        <v>145</v>
      </c>
      <c r="D1171" s="102">
        <v>2</v>
      </c>
      <c r="E1171" s="107">
        <f>'BITÁCORA CALIDAD DE AGUA '!AZ449</f>
        <v>0</v>
      </c>
      <c r="F1171" s="107">
        <f>'BITÁCORA CALIDAD DE AGUA '!BC449</f>
        <v>0</v>
      </c>
      <c r="G1171" s="107">
        <f>'BITÁCORA CALIDAD DE AGUA '!BF449</f>
        <v>0</v>
      </c>
      <c r="H1171" s="107">
        <f>'BITÁCORA CALIDAD DE AGUA '!BI449</f>
        <v>0</v>
      </c>
      <c r="I1171" s="107">
        <f>'BITÁCORA CALIDAD DE AGUA '!BL449</f>
        <v>0</v>
      </c>
      <c r="J1171" s="107">
        <f>'BITÁCORA CALIDAD DE AGUA '!BO449</f>
        <v>0</v>
      </c>
      <c r="K1171" s="107">
        <f>'BITÁCORA CALIDAD DE AGUA '!BR449</f>
        <v>0</v>
      </c>
      <c r="L1171" s="107">
        <f>'BITÁCORA CALIDAD DE AGUA '!BU449</f>
        <v>0</v>
      </c>
      <c r="M1171" s="107">
        <f>'BITÁCORA CALIDAD DE AGUA '!BX449</f>
        <v>0</v>
      </c>
      <c r="N1171" s="107">
        <f>'BITÁCORA CALIDAD DE AGUA '!CA449</f>
        <v>0</v>
      </c>
      <c r="O1171" s="107">
        <f>'BITÁCORA CALIDAD DE AGUA '!CD449</f>
        <v>0</v>
      </c>
      <c r="P1171" s="101">
        <f>'BITÁCORA CALIDAD DE AGUA '!CG449</f>
        <v>0</v>
      </c>
      <c r="Q1171" s="101">
        <f>'BITÁCORA CALIDAD DE AGUA '!CJ449</f>
        <v>0</v>
      </c>
      <c r="R1171" s="101">
        <f>'BITÁCORA CALIDAD DE AGUA '!CM449</f>
        <v>0</v>
      </c>
      <c r="S1171" s="101">
        <f>'BITÁCORA CALIDAD DE AGUA '!CP449</f>
        <v>0</v>
      </c>
      <c r="T1171" s="138"/>
      <c r="U1171" s="138"/>
      <c r="V1171" s="138"/>
      <c r="W1171" s="101">
        <f>INDEX('Tabla datos 1'!E1171:V1171,MATCH(DASHBOARD!$B$96,'Tabla datos 1'!$E$1:$V$1,0))</f>
        <v>0</v>
      </c>
      <c r="X1171" s="101">
        <f>INDEX('Tabla datos 1'!E1171:V1171,MATCH(DASHBOARD!$B$275,'Tabla datos 1'!$E$1:$V$1,0))</f>
        <v>0</v>
      </c>
      <c r="Y1171" s="42"/>
      <c r="Z1171" s="42"/>
      <c r="AA1171" s="42"/>
      <c r="AB1171" s="42"/>
      <c r="AC1171" s="42"/>
      <c r="AD1171" s="42"/>
      <c r="AE1171" s="42"/>
      <c r="AF1171" s="42"/>
      <c r="AG1171" s="42"/>
      <c r="AH1171" s="42"/>
      <c r="AI1171" s="42"/>
    </row>
    <row r="1172" spans="1:35" s="99" customFormat="1" ht="12.2" customHeight="1" x14ac:dyDescent="0.25">
      <c r="A1172" s="82">
        <v>1171</v>
      </c>
      <c r="B1172" s="100">
        <f t="shared" si="18"/>
        <v>46131</v>
      </c>
      <c r="C1172" s="105" t="s">
        <v>146</v>
      </c>
      <c r="D1172" s="102">
        <v>2</v>
      </c>
      <c r="E1172" s="107">
        <f>'BITÁCORA CALIDAD DE AGUA '!AZ450</f>
        <v>0</v>
      </c>
      <c r="F1172" s="107">
        <f>'BITÁCORA CALIDAD DE AGUA '!BC450</f>
        <v>0</v>
      </c>
      <c r="G1172" s="107">
        <f>'BITÁCORA CALIDAD DE AGUA '!BF450</f>
        <v>0</v>
      </c>
      <c r="H1172" s="107">
        <f>'BITÁCORA CALIDAD DE AGUA '!BI450</f>
        <v>0</v>
      </c>
      <c r="I1172" s="107">
        <f>'BITÁCORA CALIDAD DE AGUA '!BL450</f>
        <v>0</v>
      </c>
      <c r="J1172" s="107">
        <f>'BITÁCORA CALIDAD DE AGUA '!BO450</f>
        <v>0</v>
      </c>
      <c r="K1172" s="107">
        <f>'BITÁCORA CALIDAD DE AGUA '!BR450</f>
        <v>0</v>
      </c>
      <c r="L1172" s="107">
        <f>'BITÁCORA CALIDAD DE AGUA '!BU450</f>
        <v>0</v>
      </c>
      <c r="M1172" s="107">
        <f>'BITÁCORA CALIDAD DE AGUA '!BX450</f>
        <v>0</v>
      </c>
      <c r="N1172" s="107">
        <f>'BITÁCORA CALIDAD DE AGUA '!CA450</f>
        <v>0</v>
      </c>
      <c r="O1172" s="107">
        <f>'BITÁCORA CALIDAD DE AGUA '!CD450</f>
        <v>0</v>
      </c>
      <c r="P1172" s="101">
        <f>'BITÁCORA CALIDAD DE AGUA '!CG450</f>
        <v>0</v>
      </c>
      <c r="Q1172" s="101">
        <f>'BITÁCORA CALIDAD DE AGUA '!CJ450</f>
        <v>0</v>
      </c>
      <c r="R1172" s="101">
        <f>'BITÁCORA CALIDAD DE AGUA '!CM450</f>
        <v>0</v>
      </c>
      <c r="S1172" s="101">
        <f>'BITÁCORA CALIDAD DE AGUA '!CP450</f>
        <v>0</v>
      </c>
      <c r="T1172" s="138"/>
      <c r="U1172" s="138"/>
      <c r="V1172" s="138"/>
      <c r="W1172" s="101">
        <f>INDEX('Tabla datos 1'!E1172:V1172,MATCH(DASHBOARD!$B$96,'Tabla datos 1'!$E$1:$V$1,0))</f>
        <v>0</v>
      </c>
      <c r="X1172" s="101">
        <f>INDEX('Tabla datos 1'!E1172:V1172,MATCH(DASHBOARD!$B$275,'Tabla datos 1'!$E$1:$V$1,0))</f>
        <v>0</v>
      </c>
      <c r="Y1172" s="42"/>
      <c r="Z1172" s="42"/>
      <c r="AA1172" s="42"/>
      <c r="AB1172" s="42"/>
      <c r="AC1172" s="42"/>
      <c r="AD1172" s="42"/>
      <c r="AE1172" s="42"/>
      <c r="AF1172" s="42"/>
      <c r="AG1172" s="42"/>
      <c r="AH1172" s="42"/>
      <c r="AI1172" s="42"/>
    </row>
    <row r="1173" spans="1:35" s="99" customFormat="1" x14ac:dyDescent="0.25">
      <c r="A1173" s="82">
        <v>1172</v>
      </c>
      <c r="B1173" s="100">
        <f t="shared" si="18"/>
        <v>46131</v>
      </c>
      <c r="C1173" s="105" t="s">
        <v>147</v>
      </c>
      <c r="D1173" s="102">
        <v>2</v>
      </c>
      <c r="E1173" s="107">
        <f>'BITÁCORA CALIDAD DE AGUA '!AZ451</f>
        <v>0</v>
      </c>
      <c r="F1173" s="107">
        <f>'BITÁCORA CALIDAD DE AGUA '!BC451</f>
        <v>0</v>
      </c>
      <c r="G1173" s="107">
        <f>'BITÁCORA CALIDAD DE AGUA '!BF451</f>
        <v>0</v>
      </c>
      <c r="H1173" s="107">
        <f>'BITÁCORA CALIDAD DE AGUA '!BI451</f>
        <v>0</v>
      </c>
      <c r="I1173" s="107">
        <f>'BITÁCORA CALIDAD DE AGUA '!BL451</f>
        <v>0</v>
      </c>
      <c r="J1173" s="107">
        <f>'BITÁCORA CALIDAD DE AGUA '!BO451</f>
        <v>0</v>
      </c>
      <c r="K1173" s="107">
        <f>'BITÁCORA CALIDAD DE AGUA '!BR451</f>
        <v>0</v>
      </c>
      <c r="L1173" s="107">
        <f>'BITÁCORA CALIDAD DE AGUA '!BU451</f>
        <v>0</v>
      </c>
      <c r="M1173" s="107">
        <f>'BITÁCORA CALIDAD DE AGUA '!BX451</f>
        <v>0</v>
      </c>
      <c r="N1173" s="107">
        <f>'BITÁCORA CALIDAD DE AGUA '!CA451</f>
        <v>0</v>
      </c>
      <c r="O1173" s="107">
        <f>'BITÁCORA CALIDAD DE AGUA '!CD451</f>
        <v>0</v>
      </c>
      <c r="P1173" s="101">
        <f>'BITÁCORA CALIDAD DE AGUA '!CG451</f>
        <v>0</v>
      </c>
      <c r="Q1173" s="101">
        <f>'BITÁCORA CALIDAD DE AGUA '!CJ451</f>
        <v>0</v>
      </c>
      <c r="R1173" s="101">
        <f>'BITÁCORA CALIDAD DE AGUA '!CM451</f>
        <v>0</v>
      </c>
      <c r="S1173" s="101">
        <f>'BITÁCORA CALIDAD DE AGUA '!CP451</f>
        <v>0</v>
      </c>
      <c r="T1173" s="138"/>
      <c r="U1173" s="138"/>
      <c r="V1173" s="138"/>
      <c r="W1173" s="101">
        <f>INDEX('Tabla datos 1'!E1173:V1173,MATCH(DASHBOARD!$B$96,'Tabla datos 1'!$E$1:$V$1,0))</f>
        <v>0</v>
      </c>
      <c r="X1173" s="101">
        <f>INDEX('Tabla datos 1'!E1173:V1173,MATCH(DASHBOARD!$B$275,'Tabla datos 1'!$E$1:$V$1,0))</f>
        <v>0</v>
      </c>
      <c r="Y1173" s="42"/>
      <c r="Z1173" s="42"/>
      <c r="AA1173" s="42"/>
      <c r="AB1173" s="42"/>
      <c r="AC1173" s="42"/>
      <c r="AD1173" s="42"/>
      <c r="AE1173" s="42"/>
      <c r="AF1173" s="42"/>
      <c r="AG1173" s="42"/>
      <c r="AH1173" s="42"/>
      <c r="AI1173" s="42"/>
    </row>
    <row r="1174" spans="1:35" s="99" customFormat="1" x14ac:dyDescent="0.25">
      <c r="A1174" s="82">
        <v>1173</v>
      </c>
      <c r="B1174" s="100">
        <f t="shared" si="18"/>
        <v>46131</v>
      </c>
      <c r="C1174" s="105" t="s">
        <v>148</v>
      </c>
      <c r="D1174" s="102">
        <v>2</v>
      </c>
      <c r="E1174" s="107">
        <f>'BITÁCORA CALIDAD DE AGUA '!AZ452</f>
        <v>0</v>
      </c>
      <c r="F1174" s="107">
        <f>'BITÁCORA CALIDAD DE AGUA '!BC452</f>
        <v>0</v>
      </c>
      <c r="G1174" s="107">
        <f>'BITÁCORA CALIDAD DE AGUA '!BF452</f>
        <v>0</v>
      </c>
      <c r="H1174" s="107">
        <f>'BITÁCORA CALIDAD DE AGUA '!BI452</f>
        <v>0</v>
      </c>
      <c r="I1174" s="107">
        <f>'BITÁCORA CALIDAD DE AGUA '!BL452</f>
        <v>0</v>
      </c>
      <c r="J1174" s="107">
        <f>'BITÁCORA CALIDAD DE AGUA '!BO452</f>
        <v>0</v>
      </c>
      <c r="K1174" s="107">
        <f>'BITÁCORA CALIDAD DE AGUA '!BR452</f>
        <v>0</v>
      </c>
      <c r="L1174" s="107">
        <f>'BITÁCORA CALIDAD DE AGUA '!BU452</f>
        <v>0</v>
      </c>
      <c r="M1174" s="107">
        <f>'BITÁCORA CALIDAD DE AGUA '!BX452</f>
        <v>0</v>
      </c>
      <c r="N1174" s="107">
        <f>'BITÁCORA CALIDAD DE AGUA '!CA452</f>
        <v>0</v>
      </c>
      <c r="O1174" s="107">
        <f>'BITÁCORA CALIDAD DE AGUA '!CD452</f>
        <v>0</v>
      </c>
      <c r="P1174" s="101">
        <f>'BITÁCORA CALIDAD DE AGUA '!CG452</f>
        <v>0</v>
      </c>
      <c r="Q1174" s="101">
        <f>'BITÁCORA CALIDAD DE AGUA '!CJ452</f>
        <v>0</v>
      </c>
      <c r="R1174" s="101">
        <f>'BITÁCORA CALIDAD DE AGUA '!CM452</f>
        <v>0</v>
      </c>
      <c r="S1174" s="101">
        <f>'BITÁCORA CALIDAD DE AGUA '!CP452</f>
        <v>0</v>
      </c>
      <c r="T1174" s="138"/>
      <c r="U1174" s="138"/>
      <c r="V1174" s="138"/>
      <c r="W1174" s="101">
        <f>INDEX('Tabla datos 1'!E1174:V1174,MATCH(DASHBOARD!$B$96,'Tabla datos 1'!$E$1:$V$1,0))</f>
        <v>0</v>
      </c>
      <c r="X1174" s="101">
        <f>INDEX('Tabla datos 1'!E1174:V1174,MATCH(DASHBOARD!$B$275,'Tabla datos 1'!$E$1:$V$1,0))</f>
        <v>0</v>
      </c>
      <c r="Y1174" s="42"/>
      <c r="Z1174" s="42"/>
      <c r="AA1174" s="42"/>
      <c r="AB1174" s="42"/>
      <c r="AC1174" s="42"/>
      <c r="AD1174" s="42"/>
      <c r="AE1174" s="42"/>
      <c r="AF1174" s="42"/>
      <c r="AG1174" s="42"/>
      <c r="AH1174" s="42"/>
      <c r="AI1174" s="42"/>
    </row>
    <row r="1175" spans="1:35" s="99" customFormat="1" x14ac:dyDescent="0.25">
      <c r="A1175" s="82">
        <v>1174</v>
      </c>
      <c r="B1175" s="100">
        <f t="shared" si="18"/>
        <v>46131</v>
      </c>
      <c r="C1175" s="105" t="s">
        <v>149</v>
      </c>
      <c r="D1175" s="102">
        <v>2</v>
      </c>
      <c r="E1175" s="107">
        <f>'BITÁCORA CALIDAD DE AGUA '!AZ453</f>
        <v>0</v>
      </c>
      <c r="F1175" s="107">
        <f>'BITÁCORA CALIDAD DE AGUA '!BC453</f>
        <v>0</v>
      </c>
      <c r="G1175" s="107">
        <f>'BITÁCORA CALIDAD DE AGUA '!BF453</f>
        <v>0</v>
      </c>
      <c r="H1175" s="107">
        <f>'BITÁCORA CALIDAD DE AGUA '!BI453</f>
        <v>0</v>
      </c>
      <c r="I1175" s="107">
        <f>'BITÁCORA CALIDAD DE AGUA '!BL453</f>
        <v>0</v>
      </c>
      <c r="J1175" s="107">
        <f>'BITÁCORA CALIDAD DE AGUA '!BO453</f>
        <v>0</v>
      </c>
      <c r="K1175" s="107">
        <f>'BITÁCORA CALIDAD DE AGUA '!BR453</f>
        <v>0</v>
      </c>
      <c r="L1175" s="107">
        <f>'BITÁCORA CALIDAD DE AGUA '!BU453</f>
        <v>0</v>
      </c>
      <c r="M1175" s="107">
        <f>'BITÁCORA CALIDAD DE AGUA '!BX453</f>
        <v>0</v>
      </c>
      <c r="N1175" s="107">
        <f>'BITÁCORA CALIDAD DE AGUA '!CA453</f>
        <v>0</v>
      </c>
      <c r="O1175" s="107">
        <f>'BITÁCORA CALIDAD DE AGUA '!CD453</f>
        <v>0</v>
      </c>
      <c r="P1175" s="101">
        <f>'BITÁCORA CALIDAD DE AGUA '!CG453</f>
        <v>0</v>
      </c>
      <c r="Q1175" s="101">
        <f>'BITÁCORA CALIDAD DE AGUA '!CJ453</f>
        <v>0</v>
      </c>
      <c r="R1175" s="101">
        <f>'BITÁCORA CALIDAD DE AGUA '!CM453</f>
        <v>0</v>
      </c>
      <c r="S1175" s="101">
        <f>'BITÁCORA CALIDAD DE AGUA '!CP453</f>
        <v>0</v>
      </c>
      <c r="T1175" s="138"/>
      <c r="U1175" s="138"/>
      <c r="V1175" s="138"/>
      <c r="W1175" s="101">
        <f>INDEX('Tabla datos 1'!E1175:V1175,MATCH(DASHBOARD!$B$96,'Tabla datos 1'!$E$1:$V$1,0))</f>
        <v>0</v>
      </c>
      <c r="X1175" s="101">
        <f>INDEX('Tabla datos 1'!E1175:V1175,MATCH(DASHBOARD!$B$275,'Tabla datos 1'!$E$1:$V$1,0))</f>
        <v>0</v>
      </c>
      <c r="Y1175" s="42"/>
      <c r="Z1175" s="42"/>
      <c r="AA1175" s="42"/>
      <c r="AB1175" s="42"/>
      <c r="AC1175" s="42"/>
      <c r="AD1175" s="42"/>
      <c r="AE1175" s="42"/>
      <c r="AF1175" s="42"/>
      <c r="AG1175" s="42"/>
      <c r="AH1175" s="42"/>
      <c r="AI1175" s="42"/>
    </row>
    <row r="1176" spans="1:35" s="99" customFormat="1" x14ac:dyDescent="0.25">
      <c r="A1176" s="82">
        <v>1175</v>
      </c>
      <c r="B1176" s="100">
        <f t="shared" si="18"/>
        <v>46131</v>
      </c>
      <c r="C1176" s="105" t="s">
        <v>150</v>
      </c>
      <c r="D1176" s="102">
        <v>2</v>
      </c>
      <c r="E1176" s="107">
        <f>'BITÁCORA CALIDAD DE AGUA '!AZ454</f>
        <v>0</v>
      </c>
      <c r="F1176" s="107">
        <f>'BITÁCORA CALIDAD DE AGUA '!BC454</f>
        <v>0</v>
      </c>
      <c r="G1176" s="107">
        <f>'BITÁCORA CALIDAD DE AGUA '!BF454</f>
        <v>0</v>
      </c>
      <c r="H1176" s="107">
        <f>'BITÁCORA CALIDAD DE AGUA '!BI454</f>
        <v>0</v>
      </c>
      <c r="I1176" s="107">
        <f>'BITÁCORA CALIDAD DE AGUA '!BL454</f>
        <v>0</v>
      </c>
      <c r="J1176" s="107">
        <f>'BITÁCORA CALIDAD DE AGUA '!BO454</f>
        <v>0</v>
      </c>
      <c r="K1176" s="107">
        <f>'BITÁCORA CALIDAD DE AGUA '!BR454</f>
        <v>0</v>
      </c>
      <c r="L1176" s="107">
        <f>'BITÁCORA CALIDAD DE AGUA '!BU454</f>
        <v>0</v>
      </c>
      <c r="M1176" s="107">
        <f>'BITÁCORA CALIDAD DE AGUA '!BX454</f>
        <v>0</v>
      </c>
      <c r="N1176" s="107">
        <f>'BITÁCORA CALIDAD DE AGUA '!CA454</f>
        <v>0</v>
      </c>
      <c r="O1176" s="107">
        <f>'BITÁCORA CALIDAD DE AGUA '!CD454</f>
        <v>0</v>
      </c>
      <c r="P1176" s="101">
        <f>'BITÁCORA CALIDAD DE AGUA '!CG454</f>
        <v>0</v>
      </c>
      <c r="Q1176" s="101">
        <f>'BITÁCORA CALIDAD DE AGUA '!CJ454</f>
        <v>0</v>
      </c>
      <c r="R1176" s="101">
        <f>'BITÁCORA CALIDAD DE AGUA '!CM454</f>
        <v>0</v>
      </c>
      <c r="S1176" s="101">
        <f>'BITÁCORA CALIDAD DE AGUA '!CP454</f>
        <v>0</v>
      </c>
      <c r="T1176" s="138"/>
      <c r="U1176" s="138"/>
      <c r="V1176" s="138"/>
      <c r="W1176" s="101">
        <f>INDEX('Tabla datos 1'!E1176:V1176,MATCH(DASHBOARD!$B$96,'Tabla datos 1'!$E$1:$V$1,0))</f>
        <v>0</v>
      </c>
      <c r="X1176" s="101">
        <f>INDEX('Tabla datos 1'!E1176:V1176,MATCH(DASHBOARD!$B$275,'Tabla datos 1'!$E$1:$V$1,0))</f>
        <v>0</v>
      </c>
      <c r="Y1176" s="42"/>
      <c r="Z1176" s="42"/>
      <c r="AA1176" s="42"/>
      <c r="AB1176" s="42"/>
      <c r="AC1176" s="42"/>
      <c r="AD1176" s="42"/>
      <c r="AE1176" s="42"/>
      <c r="AF1176" s="42"/>
      <c r="AG1176" s="42"/>
      <c r="AH1176" s="42"/>
      <c r="AI1176" s="42"/>
    </row>
    <row r="1177" spans="1:35" s="112" customFormat="1" ht="15.75" thickBot="1" x14ac:dyDescent="0.3">
      <c r="A1177" s="82">
        <v>1176</v>
      </c>
      <c r="B1177" s="100">
        <f t="shared" si="18"/>
        <v>46131</v>
      </c>
      <c r="C1177" s="108" t="s">
        <v>151</v>
      </c>
      <c r="D1177" s="109">
        <v>2</v>
      </c>
      <c r="E1177" s="110">
        <f>'BITÁCORA CALIDAD DE AGUA '!AZ455</f>
        <v>0</v>
      </c>
      <c r="F1177" s="110">
        <f>'BITÁCORA CALIDAD DE AGUA '!BC455</f>
        <v>0</v>
      </c>
      <c r="G1177" s="110">
        <f>'BITÁCORA CALIDAD DE AGUA '!BF455</f>
        <v>0</v>
      </c>
      <c r="H1177" s="110">
        <f>'BITÁCORA CALIDAD DE AGUA '!BI455</f>
        <v>0</v>
      </c>
      <c r="I1177" s="110">
        <f>'BITÁCORA CALIDAD DE AGUA '!BL455</f>
        <v>0</v>
      </c>
      <c r="J1177" s="110">
        <f>'BITÁCORA CALIDAD DE AGUA '!BO455</f>
        <v>0</v>
      </c>
      <c r="K1177" s="110">
        <f>'BITÁCORA CALIDAD DE AGUA '!BR455</f>
        <v>0</v>
      </c>
      <c r="L1177" s="110">
        <f>'BITÁCORA CALIDAD DE AGUA '!BU455</f>
        <v>0</v>
      </c>
      <c r="M1177" s="110">
        <f>'BITÁCORA CALIDAD DE AGUA '!BX455</f>
        <v>0</v>
      </c>
      <c r="N1177" s="110">
        <f>'BITÁCORA CALIDAD DE AGUA '!CA455</f>
        <v>0</v>
      </c>
      <c r="O1177" s="110">
        <f>'BITÁCORA CALIDAD DE AGUA '!CD455</f>
        <v>0</v>
      </c>
      <c r="P1177" s="111">
        <f>'BITÁCORA CALIDAD DE AGUA '!CG455</f>
        <v>0</v>
      </c>
      <c r="Q1177" s="111">
        <f>'BITÁCORA CALIDAD DE AGUA '!CJ455</f>
        <v>0</v>
      </c>
      <c r="R1177" s="111">
        <f>'BITÁCORA CALIDAD DE AGUA '!CM455</f>
        <v>0</v>
      </c>
      <c r="S1177" s="111">
        <f>'BITÁCORA CALIDAD DE AGUA '!CP455</f>
        <v>0</v>
      </c>
      <c r="T1177" s="139"/>
      <c r="U1177" s="139"/>
      <c r="V1177" s="139"/>
      <c r="W1177" s="111">
        <f>INDEX('Tabla datos 1'!E1177:V1177,MATCH(DASHBOARD!$B$96,'Tabla datos 1'!$E$1:$V$1,0))</f>
        <v>0</v>
      </c>
      <c r="X1177" s="111">
        <f>INDEX('Tabla datos 1'!E1177:V1177,MATCH(DASHBOARD!$B$275,'Tabla datos 1'!$E$1:$V$1,0))</f>
        <v>0</v>
      </c>
      <c r="Y1177" s="42"/>
      <c r="Z1177" s="42"/>
      <c r="AA1177" s="42"/>
      <c r="AB1177" s="42"/>
      <c r="AC1177" s="42"/>
      <c r="AD1177" s="42"/>
      <c r="AE1177" s="42"/>
      <c r="AF1177" s="42"/>
      <c r="AG1177" s="42"/>
      <c r="AH1177" s="42"/>
      <c r="AI1177" s="42"/>
    </row>
    <row r="1178" spans="1:35" s="119" customFormat="1" ht="12.2" customHeight="1" x14ac:dyDescent="0.25">
      <c r="A1178" s="82">
        <v>1177</v>
      </c>
      <c r="B1178" s="121">
        <f t="shared" si="18"/>
        <v>46131</v>
      </c>
      <c r="C1178" s="113" t="s">
        <v>132</v>
      </c>
      <c r="D1178" s="118">
        <v>3</v>
      </c>
      <c r="E1178" s="120">
        <f>'BITÁCORA CALIDAD DE AGUA '!BA435</f>
        <v>0</v>
      </c>
      <c r="F1178" s="120">
        <f>'BITÁCORA CALIDAD DE AGUA '!BD435</f>
        <v>0</v>
      </c>
      <c r="G1178" s="120">
        <f>'BITÁCORA CALIDAD DE AGUA '!BG435</f>
        <v>0</v>
      </c>
      <c r="H1178" s="120">
        <f>'BITÁCORA CALIDAD DE AGUA '!BJ435</f>
        <v>0</v>
      </c>
      <c r="I1178" s="120">
        <f>'BITÁCORA CALIDAD DE AGUA '!BM435</f>
        <v>0</v>
      </c>
      <c r="J1178" s="120">
        <f>'BITÁCORA CALIDAD DE AGUA '!BP435</f>
        <v>0</v>
      </c>
      <c r="K1178" s="120">
        <f>'BITÁCORA CALIDAD DE AGUA '!BE1741</f>
        <v>0</v>
      </c>
      <c r="L1178" s="120">
        <f>'BITÁCORA CALIDAD DE AGUA '!BV435</f>
        <v>0</v>
      </c>
      <c r="M1178" s="120">
        <f>'BITÁCORA CALIDAD DE AGUA '!BY435</f>
        <v>0</v>
      </c>
      <c r="N1178" s="120">
        <f>'BITÁCORA CALIDAD DE AGUA '!CB435</f>
        <v>0</v>
      </c>
      <c r="O1178" s="120">
        <f>'BITÁCORA CALIDAD DE AGUA '!CE435</f>
        <v>0</v>
      </c>
      <c r="P1178" s="113">
        <f>'BITÁCORA CALIDAD DE AGUA '!CH435</f>
        <v>0</v>
      </c>
      <c r="Q1178" s="113">
        <f>'BITÁCORA CALIDAD DE AGUA '!CK435</f>
        <v>0</v>
      </c>
      <c r="R1178" s="113">
        <f>'BITÁCORA CALIDAD DE AGUA '!CN435</f>
        <v>0</v>
      </c>
      <c r="S1178" s="113">
        <f>'BITÁCORA CALIDAD DE AGUA '!CQ435</f>
        <v>0</v>
      </c>
      <c r="T1178" s="140"/>
      <c r="U1178" s="140"/>
      <c r="V1178" s="140"/>
      <c r="W1178" s="113">
        <f>INDEX('Tabla datos 1'!E1178:V1178,MATCH(DASHBOARD!$B$96,'Tabla datos 1'!$E$1:$V$1,0))</f>
        <v>0</v>
      </c>
      <c r="X1178" s="113">
        <f>INDEX('Tabla datos 1'!E1178:V1178,MATCH(DASHBOARD!$B$275,'Tabla datos 1'!$E$1:$V$1,0))</f>
        <v>0</v>
      </c>
      <c r="Y1178" s="42"/>
      <c r="Z1178" s="42"/>
      <c r="AA1178" s="42"/>
      <c r="AB1178" s="42"/>
      <c r="AC1178" s="42"/>
      <c r="AD1178" s="42"/>
      <c r="AE1178" s="42"/>
      <c r="AF1178" s="42"/>
      <c r="AG1178" s="42"/>
      <c r="AH1178" s="42"/>
      <c r="AI1178" s="42"/>
    </row>
    <row r="1179" spans="1:35" s="119" customFormat="1" ht="12.2" customHeight="1" x14ac:dyDescent="0.25">
      <c r="A1179" s="82">
        <v>1178</v>
      </c>
      <c r="B1179" s="121">
        <f t="shared" si="18"/>
        <v>46131</v>
      </c>
      <c r="C1179" s="116" t="s">
        <v>9</v>
      </c>
      <c r="D1179" s="122">
        <v>3</v>
      </c>
      <c r="E1179" s="123">
        <f>'BITÁCORA CALIDAD DE AGUA '!BA436</f>
        <v>0</v>
      </c>
      <c r="F1179" s="123">
        <f>'BITÁCORA CALIDAD DE AGUA '!BD436</f>
        <v>0</v>
      </c>
      <c r="G1179" s="123">
        <f>'BITÁCORA CALIDAD DE AGUA '!BG436</f>
        <v>0</v>
      </c>
      <c r="H1179" s="123">
        <f>'BITÁCORA CALIDAD DE AGUA '!BJ436</f>
        <v>0</v>
      </c>
      <c r="I1179" s="123">
        <f>'BITÁCORA CALIDAD DE AGUA '!BM436</f>
        <v>0</v>
      </c>
      <c r="J1179" s="123">
        <f>'BITÁCORA CALIDAD DE AGUA '!BP436</f>
        <v>0</v>
      </c>
      <c r="K1179" s="123">
        <f>'BITÁCORA CALIDAD DE AGUA '!BE1742</f>
        <v>0</v>
      </c>
      <c r="L1179" s="123">
        <f>'BITÁCORA CALIDAD DE AGUA '!BV436</f>
        <v>0</v>
      </c>
      <c r="M1179" s="123">
        <f>'BITÁCORA CALIDAD DE AGUA '!BY436</f>
        <v>0</v>
      </c>
      <c r="N1179" s="123">
        <f>'BITÁCORA CALIDAD DE AGUA '!CB436</f>
        <v>0</v>
      </c>
      <c r="O1179" s="123">
        <f>'BITÁCORA CALIDAD DE AGUA '!CE436</f>
        <v>0</v>
      </c>
      <c r="P1179" s="114">
        <f>'BITÁCORA CALIDAD DE AGUA '!CH436</f>
        <v>0</v>
      </c>
      <c r="Q1179" s="114">
        <f>'BITÁCORA CALIDAD DE AGUA '!CK436</f>
        <v>0</v>
      </c>
      <c r="R1179" s="114">
        <f>'BITÁCORA CALIDAD DE AGUA '!CN436</f>
        <v>0</v>
      </c>
      <c r="S1179" s="114">
        <f>'BITÁCORA CALIDAD DE AGUA '!CQ436</f>
        <v>0</v>
      </c>
      <c r="T1179" s="141"/>
      <c r="U1179" s="141"/>
      <c r="V1179" s="141"/>
      <c r="W1179" s="114">
        <f>INDEX('Tabla datos 1'!E1179:V1179,MATCH(DASHBOARD!$B$96,'Tabla datos 1'!$E$1:$V$1,0))</f>
        <v>0</v>
      </c>
      <c r="X1179" s="114">
        <f>INDEX('Tabla datos 1'!E1179:V1179,MATCH(DASHBOARD!$B$275,'Tabla datos 1'!$E$1:$V$1,0))</f>
        <v>0</v>
      </c>
      <c r="Y1179" s="42"/>
      <c r="Z1179" s="42"/>
      <c r="AA1179" s="42"/>
      <c r="AB1179" s="42"/>
      <c r="AC1179" s="42"/>
      <c r="AD1179" s="42"/>
      <c r="AE1179" s="42"/>
      <c r="AF1179" s="42"/>
      <c r="AG1179" s="42"/>
      <c r="AH1179" s="42"/>
      <c r="AI1179" s="42"/>
    </row>
    <row r="1180" spans="1:35" s="119" customFormat="1" ht="12.2" customHeight="1" x14ac:dyDescent="0.25">
      <c r="A1180" s="82">
        <v>1179</v>
      </c>
      <c r="B1180" s="121">
        <f t="shared" si="18"/>
        <v>46131</v>
      </c>
      <c r="C1180" s="115" t="s">
        <v>133</v>
      </c>
      <c r="D1180" s="122">
        <v>3</v>
      </c>
      <c r="E1180" s="124">
        <f>'BITÁCORA CALIDAD DE AGUA '!BA437</f>
        <v>0</v>
      </c>
      <c r="F1180" s="124">
        <f>'BITÁCORA CALIDAD DE AGUA '!BD437</f>
        <v>0</v>
      </c>
      <c r="G1180" s="124">
        <f>'BITÁCORA CALIDAD DE AGUA '!BG437</f>
        <v>0</v>
      </c>
      <c r="H1180" s="124">
        <f>'BITÁCORA CALIDAD DE AGUA '!BJ437</f>
        <v>0</v>
      </c>
      <c r="I1180" s="124">
        <f>'BITÁCORA CALIDAD DE AGUA '!BM437</f>
        <v>0</v>
      </c>
      <c r="J1180" s="124">
        <f>'BITÁCORA CALIDAD DE AGUA '!BP437</f>
        <v>0</v>
      </c>
      <c r="K1180" s="124">
        <f>'BITÁCORA CALIDAD DE AGUA '!BE1743</f>
        <v>0</v>
      </c>
      <c r="L1180" s="124">
        <f>'BITÁCORA CALIDAD DE AGUA '!BV437</f>
        <v>0</v>
      </c>
      <c r="M1180" s="124">
        <f>'BITÁCORA CALIDAD DE AGUA '!BY437</f>
        <v>0</v>
      </c>
      <c r="N1180" s="124">
        <f>'BITÁCORA CALIDAD DE AGUA '!CB437</f>
        <v>0</v>
      </c>
      <c r="O1180" s="124">
        <f>'BITÁCORA CALIDAD DE AGUA '!CE437</f>
        <v>0</v>
      </c>
      <c r="P1180" s="115">
        <f>'BITÁCORA CALIDAD DE AGUA '!CH437</f>
        <v>0</v>
      </c>
      <c r="Q1180" s="115">
        <f>'BITÁCORA CALIDAD DE AGUA '!CK437</f>
        <v>0</v>
      </c>
      <c r="R1180" s="115">
        <f>'BITÁCORA CALIDAD DE AGUA '!CN437</f>
        <v>0</v>
      </c>
      <c r="S1180" s="115">
        <f>'BITÁCORA CALIDAD DE AGUA '!CQ437</f>
        <v>0</v>
      </c>
      <c r="T1180" s="142"/>
      <c r="U1180" s="142"/>
      <c r="V1180" s="142"/>
      <c r="W1180" s="115">
        <f>INDEX('Tabla datos 1'!E1180:V1180,MATCH(DASHBOARD!$B$96,'Tabla datos 1'!$E$1:$V$1,0))</f>
        <v>0</v>
      </c>
      <c r="X1180" s="115">
        <f>INDEX('Tabla datos 1'!E1180:V1180,MATCH(DASHBOARD!$B$275,'Tabla datos 1'!$E$1:$V$1,0))</f>
        <v>0</v>
      </c>
      <c r="Y1180" s="42"/>
      <c r="Z1180" s="42"/>
      <c r="AA1180" s="42"/>
      <c r="AB1180" s="42"/>
      <c r="AC1180" s="42"/>
      <c r="AD1180" s="42"/>
      <c r="AE1180" s="42"/>
      <c r="AF1180" s="42"/>
      <c r="AG1180" s="42"/>
      <c r="AH1180" s="42"/>
      <c r="AI1180" s="42"/>
    </row>
    <row r="1181" spans="1:35" s="119" customFormat="1" ht="12.2" customHeight="1" x14ac:dyDescent="0.25">
      <c r="A1181" s="82">
        <v>1180</v>
      </c>
      <c r="B1181" s="121">
        <f t="shared" si="18"/>
        <v>46131</v>
      </c>
      <c r="C1181" s="115" t="s">
        <v>134</v>
      </c>
      <c r="D1181" s="122">
        <v>3</v>
      </c>
      <c r="E1181" s="125">
        <f>'BITÁCORA CALIDAD DE AGUA '!BA438</f>
        <v>0</v>
      </c>
      <c r="F1181" s="125">
        <f>'BITÁCORA CALIDAD DE AGUA '!BD438</f>
        <v>0</v>
      </c>
      <c r="G1181" s="125">
        <f>'BITÁCORA CALIDAD DE AGUA '!BG438</f>
        <v>0</v>
      </c>
      <c r="H1181" s="125">
        <f>'BITÁCORA CALIDAD DE AGUA '!BJ438</f>
        <v>0</v>
      </c>
      <c r="I1181" s="125">
        <f>'BITÁCORA CALIDAD DE AGUA '!BM438</f>
        <v>0</v>
      </c>
      <c r="J1181" s="125">
        <f>'BITÁCORA CALIDAD DE AGUA '!BP438</f>
        <v>0</v>
      </c>
      <c r="K1181" s="125">
        <f>'BITÁCORA CALIDAD DE AGUA '!BE1744</f>
        <v>0</v>
      </c>
      <c r="L1181" s="125">
        <f>'BITÁCORA CALIDAD DE AGUA '!BV438</f>
        <v>0</v>
      </c>
      <c r="M1181" s="125">
        <f>'BITÁCORA CALIDAD DE AGUA '!BY438</f>
        <v>0</v>
      </c>
      <c r="N1181" s="125">
        <f>'BITÁCORA CALIDAD DE AGUA '!CB438</f>
        <v>0</v>
      </c>
      <c r="O1181" s="125">
        <f>'BITÁCORA CALIDAD DE AGUA '!CE438</f>
        <v>0</v>
      </c>
      <c r="P1181" s="116">
        <f>'BITÁCORA CALIDAD DE AGUA '!CH438</f>
        <v>0</v>
      </c>
      <c r="Q1181" s="116">
        <f>'BITÁCORA CALIDAD DE AGUA '!CK438</f>
        <v>0</v>
      </c>
      <c r="R1181" s="116">
        <f>'BITÁCORA CALIDAD DE AGUA '!CN438</f>
        <v>0</v>
      </c>
      <c r="S1181" s="116">
        <f>'BITÁCORA CALIDAD DE AGUA '!CQ438</f>
        <v>0</v>
      </c>
      <c r="T1181" s="143"/>
      <c r="U1181" s="143"/>
      <c r="V1181" s="143"/>
      <c r="W1181" s="116">
        <f>INDEX('Tabla datos 1'!E1181:V1181,MATCH(DASHBOARD!$B$96,'Tabla datos 1'!$E$1:$V$1,0))</f>
        <v>0</v>
      </c>
      <c r="X1181" s="116">
        <f>INDEX('Tabla datos 1'!E1181:V1181,MATCH(DASHBOARD!$B$275,'Tabla datos 1'!$E$1:$V$1,0))</f>
        <v>0</v>
      </c>
      <c r="Y1181" s="42"/>
      <c r="Z1181" s="42"/>
      <c r="AA1181" s="42"/>
      <c r="AB1181" s="42"/>
      <c r="AC1181" s="42"/>
      <c r="AD1181" s="42"/>
      <c r="AE1181" s="42"/>
      <c r="AF1181" s="42"/>
      <c r="AG1181" s="42"/>
      <c r="AH1181" s="42"/>
      <c r="AI1181" s="42"/>
    </row>
    <row r="1182" spans="1:35" s="119" customFormat="1" ht="12.2" customHeight="1" x14ac:dyDescent="0.25">
      <c r="A1182" s="82">
        <v>1181</v>
      </c>
      <c r="B1182" s="121">
        <f t="shared" si="18"/>
        <v>46131</v>
      </c>
      <c r="C1182" s="115" t="s">
        <v>135</v>
      </c>
      <c r="D1182" s="122">
        <v>3</v>
      </c>
      <c r="E1182" s="125">
        <f>'BITÁCORA CALIDAD DE AGUA '!BA439</f>
        <v>0</v>
      </c>
      <c r="F1182" s="125">
        <f>'BITÁCORA CALIDAD DE AGUA '!BD439</f>
        <v>0</v>
      </c>
      <c r="G1182" s="125">
        <f>'BITÁCORA CALIDAD DE AGUA '!BG439</f>
        <v>0</v>
      </c>
      <c r="H1182" s="125">
        <f>'BITÁCORA CALIDAD DE AGUA '!BJ439</f>
        <v>0</v>
      </c>
      <c r="I1182" s="125">
        <f>'BITÁCORA CALIDAD DE AGUA '!BM439</f>
        <v>0</v>
      </c>
      <c r="J1182" s="125">
        <f>'BITÁCORA CALIDAD DE AGUA '!BP439</f>
        <v>0</v>
      </c>
      <c r="K1182" s="125">
        <f>'BITÁCORA CALIDAD DE AGUA '!BE1745</f>
        <v>0</v>
      </c>
      <c r="L1182" s="125">
        <f>'BITÁCORA CALIDAD DE AGUA '!BV439</f>
        <v>0</v>
      </c>
      <c r="M1182" s="125">
        <f>'BITÁCORA CALIDAD DE AGUA '!BY439</f>
        <v>0</v>
      </c>
      <c r="N1182" s="125">
        <f>'BITÁCORA CALIDAD DE AGUA '!CB439</f>
        <v>0</v>
      </c>
      <c r="O1182" s="125">
        <f>'BITÁCORA CALIDAD DE AGUA '!CE439</f>
        <v>0</v>
      </c>
      <c r="P1182" s="116">
        <f>'BITÁCORA CALIDAD DE AGUA '!CH439</f>
        <v>0</v>
      </c>
      <c r="Q1182" s="116">
        <f>'BITÁCORA CALIDAD DE AGUA '!CK439</f>
        <v>0</v>
      </c>
      <c r="R1182" s="116">
        <f>'BITÁCORA CALIDAD DE AGUA '!CN439</f>
        <v>0</v>
      </c>
      <c r="S1182" s="116">
        <f>'BITÁCORA CALIDAD DE AGUA '!CQ439</f>
        <v>0</v>
      </c>
      <c r="T1182" s="143"/>
      <c r="U1182" s="143"/>
      <c r="V1182" s="143"/>
      <c r="W1182" s="116">
        <f>INDEX('Tabla datos 1'!E1182:V1182,MATCH(DASHBOARD!$B$96,'Tabla datos 1'!$E$1:$V$1,0))</f>
        <v>0</v>
      </c>
      <c r="X1182" s="116">
        <f>INDEX('Tabla datos 1'!E1182:V1182,MATCH(DASHBOARD!$B$275,'Tabla datos 1'!$E$1:$V$1,0))</f>
        <v>0</v>
      </c>
      <c r="Y1182" s="42"/>
      <c r="Z1182" s="42"/>
      <c r="AA1182" s="42"/>
      <c r="AB1182" s="42"/>
      <c r="AC1182" s="42"/>
      <c r="AD1182" s="42"/>
      <c r="AE1182" s="42"/>
      <c r="AF1182" s="42"/>
      <c r="AG1182" s="42"/>
      <c r="AH1182" s="42"/>
      <c r="AI1182" s="42"/>
    </row>
    <row r="1183" spans="1:35" s="119" customFormat="1" ht="12.2" customHeight="1" x14ac:dyDescent="0.25">
      <c r="A1183" s="82">
        <v>1182</v>
      </c>
      <c r="B1183" s="121">
        <f t="shared" si="18"/>
        <v>46131</v>
      </c>
      <c r="C1183" s="115" t="s">
        <v>136</v>
      </c>
      <c r="D1183" s="122">
        <v>3</v>
      </c>
      <c r="E1183" s="125">
        <f>'BITÁCORA CALIDAD DE AGUA '!BA440</f>
        <v>0</v>
      </c>
      <c r="F1183" s="125">
        <f>'BITÁCORA CALIDAD DE AGUA '!BD440</f>
        <v>0</v>
      </c>
      <c r="G1183" s="125">
        <f>'BITÁCORA CALIDAD DE AGUA '!BG440</f>
        <v>0</v>
      </c>
      <c r="H1183" s="125">
        <f>'BITÁCORA CALIDAD DE AGUA '!BJ440</f>
        <v>0</v>
      </c>
      <c r="I1183" s="125">
        <f>'BITÁCORA CALIDAD DE AGUA '!BM440</f>
        <v>0</v>
      </c>
      <c r="J1183" s="125">
        <f>'BITÁCORA CALIDAD DE AGUA '!BP440</f>
        <v>0</v>
      </c>
      <c r="K1183" s="125">
        <f>'BITÁCORA CALIDAD DE AGUA '!BE1746</f>
        <v>0</v>
      </c>
      <c r="L1183" s="125">
        <f>'BITÁCORA CALIDAD DE AGUA '!BV440</f>
        <v>0</v>
      </c>
      <c r="M1183" s="125">
        <f>'BITÁCORA CALIDAD DE AGUA '!BY440</f>
        <v>0</v>
      </c>
      <c r="N1183" s="125">
        <f>'BITÁCORA CALIDAD DE AGUA '!CB440</f>
        <v>0</v>
      </c>
      <c r="O1183" s="125">
        <f>'BITÁCORA CALIDAD DE AGUA '!CE440</f>
        <v>0</v>
      </c>
      <c r="P1183" s="116">
        <f>'BITÁCORA CALIDAD DE AGUA '!CH440</f>
        <v>0</v>
      </c>
      <c r="Q1183" s="116">
        <f>'BITÁCORA CALIDAD DE AGUA '!CK440</f>
        <v>0</v>
      </c>
      <c r="R1183" s="116">
        <f>'BITÁCORA CALIDAD DE AGUA '!CN440</f>
        <v>0</v>
      </c>
      <c r="S1183" s="116">
        <f>'BITÁCORA CALIDAD DE AGUA '!CQ440</f>
        <v>0</v>
      </c>
      <c r="T1183" s="143"/>
      <c r="U1183" s="143"/>
      <c r="V1183" s="143"/>
      <c r="W1183" s="116">
        <f>INDEX('Tabla datos 1'!E1183:V1183,MATCH(DASHBOARD!$B$96,'Tabla datos 1'!$E$1:$V$1,0))</f>
        <v>0</v>
      </c>
      <c r="X1183" s="116">
        <f>INDEX('Tabla datos 1'!E1183:V1183,MATCH(DASHBOARD!$B$275,'Tabla datos 1'!$E$1:$V$1,0))</f>
        <v>0</v>
      </c>
      <c r="Y1183" s="42"/>
      <c r="Z1183" s="42"/>
      <c r="AA1183" s="42"/>
      <c r="AB1183" s="42"/>
      <c r="AC1183" s="42"/>
      <c r="AD1183" s="42"/>
      <c r="AE1183" s="42"/>
      <c r="AF1183" s="42"/>
      <c r="AG1183" s="42"/>
      <c r="AH1183" s="42"/>
      <c r="AI1183" s="42"/>
    </row>
    <row r="1184" spans="1:35" s="119" customFormat="1" ht="12.2" customHeight="1" x14ac:dyDescent="0.25">
      <c r="A1184" s="82">
        <v>1183</v>
      </c>
      <c r="B1184" s="121">
        <f t="shared" si="18"/>
        <v>46131</v>
      </c>
      <c r="C1184" s="115" t="s">
        <v>137</v>
      </c>
      <c r="D1184" s="122">
        <v>3</v>
      </c>
      <c r="E1184" s="125">
        <f>'BITÁCORA CALIDAD DE AGUA '!BA441</f>
        <v>0</v>
      </c>
      <c r="F1184" s="125">
        <f>'BITÁCORA CALIDAD DE AGUA '!BD441</f>
        <v>0</v>
      </c>
      <c r="G1184" s="125">
        <f>'BITÁCORA CALIDAD DE AGUA '!BG441</f>
        <v>0</v>
      </c>
      <c r="H1184" s="125">
        <f>'BITÁCORA CALIDAD DE AGUA '!BJ441</f>
        <v>0</v>
      </c>
      <c r="I1184" s="125">
        <f>'BITÁCORA CALIDAD DE AGUA '!BM441</f>
        <v>0</v>
      </c>
      <c r="J1184" s="125">
        <f>'BITÁCORA CALIDAD DE AGUA '!BP441</f>
        <v>0</v>
      </c>
      <c r="K1184" s="125">
        <f>'BITÁCORA CALIDAD DE AGUA '!BE1747</f>
        <v>0</v>
      </c>
      <c r="L1184" s="125">
        <f>'BITÁCORA CALIDAD DE AGUA '!BV441</f>
        <v>0</v>
      </c>
      <c r="M1184" s="125">
        <f>'BITÁCORA CALIDAD DE AGUA '!BY441</f>
        <v>0</v>
      </c>
      <c r="N1184" s="125">
        <f>'BITÁCORA CALIDAD DE AGUA '!CB441</f>
        <v>0</v>
      </c>
      <c r="O1184" s="125">
        <f>'BITÁCORA CALIDAD DE AGUA '!CE441</f>
        <v>0</v>
      </c>
      <c r="P1184" s="116">
        <f>'BITÁCORA CALIDAD DE AGUA '!CH441</f>
        <v>0</v>
      </c>
      <c r="Q1184" s="116">
        <f>'BITÁCORA CALIDAD DE AGUA '!CK441</f>
        <v>0</v>
      </c>
      <c r="R1184" s="116">
        <f>'BITÁCORA CALIDAD DE AGUA '!CN441</f>
        <v>0</v>
      </c>
      <c r="S1184" s="116">
        <f>'BITÁCORA CALIDAD DE AGUA '!CQ441</f>
        <v>0</v>
      </c>
      <c r="T1184" s="143"/>
      <c r="U1184" s="143"/>
      <c r="V1184" s="143"/>
      <c r="W1184" s="116">
        <f>INDEX('Tabla datos 1'!E1184:V1184,MATCH(DASHBOARD!$B$96,'Tabla datos 1'!$E$1:$V$1,0))</f>
        <v>0</v>
      </c>
      <c r="X1184" s="116">
        <f>INDEX('Tabla datos 1'!E1184:V1184,MATCH(DASHBOARD!$B$275,'Tabla datos 1'!$E$1:$V$1,0))</f>
        <v>0</v>
      </c>
      <c r="Y1184" s="42"/>
      <c r="Z1184" s="42"/>
      <c r="AA1184" s="42"/>
      <c r="AB1184" s="42"/>
      <c r="AC1184" s="42"/>
      <c r="AD1184" s="42"/>
      <c r="AE1184" s="42"/>
      <c r="AF1184" s="42"/>
      <c r="AG1184" s="42"/>
      <c r="AH1184" s="42"/>
      <c r="AI1184" s="42"/>
    </row>
    <row r="1185" spans="1:164" s="119" customFormat="1" ht="12.2" customHeight="1" x14ac:dyDescent="0.25">
      <c r="A1185" s="82">
        <v>1184</v>
      </c>
      <c r="B1185" s="121">
        <f t="shared" si="18"/>
        <v>46131</v>
      </c>
      <c r="C1185" s="115" t="s">
        <v>138</v>
      </c>
      <c r="D1185" s="122">
        <v>3</v>
      </c>
      <c r="E1185" s="125">
        <f>'BITÁCORA CALIDAD DE AGUA '!BA442</f>
        <v>0</v>
      </c>
      <c r="F1185" s="125">
        <f>'BITÁCORA CALIDAD DE AGUA '!BD442</f>
        <v>0</v>
      </c>
      <c r="G1185" s="125">
        <f>'BITÁCORA CALIDAD DE AGUA '!BG442</f>
        <v>0</v>
      </c>
      <c r="H1185" s="125">
        <f>'BITÁCORA CALIDAD DE AGUA '!BJ442</f>
        <v>0</v>
      </c>
      <c r="I1185" s="125">
        <f>'BITÁCORA CALIDAD DE AGUA '!BM442</f>
        <v>0</v>
      </c>
      <c r="J1185" s="125">
        <f>'BITÁCORA CALIDAD DE AGUA '!BP442</f>
        <v>0</v>
      </c>
      <c r="K1185" s="125">
        <f>'BITÁCORA CALIDAD DE AGUA '!BE1748</f>
        <v>0</v>
      </c>
      <c r="L1185" s="125">
        <f>'BITÁCORA CALIDAD DE AGUA '!BV442</f>
        <v>0</v>
      </c>
      <c r="M1185" s="125">
        <f>'BITÁCORA CALIDAD DE AGUA '!BY442</f>
        <v>0</v>
      </c>
      <c r="N1185" s="125">
        <f>'BITÁCORA CALIDAD DE AGUA '!CB442</f>
        <v>0</v>
      </c>
      <c r="O1185" s="125">
        <f>'BITÁCORA CALIDAD DE AGUA '!CE442</f>
        <v>0</v>
      </c>
      <c r="P1185" s="116">
        <f>'BITÁCORA CALIDAD DE AGUA '!CH442</f>
        <v>0</v>
      </c>
      <c r="Q1185" s="116">
        <f>'BITÁCORA CALIDAD DE AGUA '!CK442</f>
        <v>0</v>
      </c>
      <c r="R1185" s="116">
        <f>'BITÁCORA CALIDAD DE AGUA '!CN442</f>
        <v>0</v>
      </c>
      <c r="S1185" s="116">
        <f>'BITÁCORA CALIDAD DE AGUA '!CQ442</f>
        <v>0</v>
      </c>
      <c r="T1185" s="143"/>
      <c r="U1185" s="143"/>
      <c r="V1185" s="143"/>
      <c r="W1185" s="116">
        <f>INDEX('Tabla datos 1'!E1185:V1185,MATCH(DASHBOARD!$B$96,'Tabla datos 1'!$E$1:$V$1,0))</f>
        <v>0</v>
      </c>
      <c r="X1185" s="116">
        <f>INDEX('Tabla datos 1'!E1185:V1185,MATCH(DASHBOARD!$B$275,'Tabla datos 1'!$E$1:$V$1,0))</f>
        <v>0</v>
      </c>
      <c r="Y1185" s="42"/>
      <c r="Z1185" s="42"/>
      <c r="AA1185" s="42"/>
      <c r="AB1185" s="42"/>
      <c r="AC1185" s="42"/>
      <c r="AD1185" s="42"/>
      <c r="AE1185" s="42"/>
      <c r="AF1185" s="42"/>
      <c r="AG1185" s="42"/>
      <c r="AH1185" s="42"/>
      <c r="AI1185" s="42"/>
    </row>
    <row r="1186" spans="1:164" s="119" customFormat="1" ht="12.2" customHeight="1" x14ac:dyDescent="0.25">
      <c r="A1186" s="82">
        <v>1185</v>
      </c>
      <c r="B1186" s="121">
        <f t="shared" si="18"/>
        <v>46131</v>
      </c>
      <c r="C1186" s="115" t="s">
        <v>139</v>
      </c>
      <c r="D1186" s="122">
        <v>3</v>
      </c>
      <c r="E1186" s="125">
        <f>'BITÁCORA CALIDAD DE AGUA '!BA443</f>
        <v>0</v>
      </c>
      <c r="F1186" s="125">
        <f>'BITÁCORA CALIDAD DE AGUA '!BD443</f>
        <v>0</v>
      </c>
      <c r="G1186" s="125">
        <f>'BITÁCORA CALIDAD DE AGUA '!BG443</f>
        <v>0</v>
      </c>
      <c r="H1186" s="125">
        <f>'BITÁCORA CALIDAD DE AGUA '!BJ443</f>
        <v>0</v>
      </c>
      <c r="I1186" s="125">
        <f>'BITÁCORA CALIDAD DE AGUA '!BM443</f>
        <v>0</v>
      </c>
      <c r="J1186" s="125">
        <f>'BITÁCORA CALIDAD DE AGUA '!BP443</f>
        <v>0</v>
      </c>
      <c r="K1186" s="125">
        <f>'BITÁCORA CALIDAD DE AGUA '!BE1749</f>
        <v>0</v>
      </c>
      <c r="L1186" s="125">
        <f>'BITÁCORA CALIDAD DE AGUA '!BV443</f>
        <v>0</v>
      </c>
      <c r="M1186" s="125">
        <f>'BITÁCORA CALIDAD DE AGUA '!BY443</f>
        <v>0</v>
      </c>
      <c r="N1186" s="125">
        <f>'BITÁCORA CALIDAD DE AGUA '!CB443</f>
        <v>0</v>
      </c>
      <c r="O1186" s="125">
        <f>'BITÁCORA CALIDAD DE AGUA '!CE443</f>
        <v>0</v>
      </c>
      <c r="P1186" s="116">
        <f>'BITÁCORA CALIDAD DE AGUA '!CH443</f>
        <v>0</v>
      </c>
      <c r="Q1186" s="116">
        <f>'BITÁCORA CALIDAD DE AGUA '!CK443</f>
        <v>0</v>
      </c>
      <c r="R1186" s="116">
        <f>'BITÁCORA CALIDAD DE AGUA '!CN443</f>
        <v>0</v>
      </c>
      <c r="S1186" s="116">
        <f>'BITÁCORA CALIDAD DE AGUA '!CQ443</f>
        <v>0</v>
      </c>
      <c r="T1186" s="143"/>
      <c r="U1186" s="143"/>
      <c r="V1186" s="143"/>
      <c r="W1186" s="116">
        <f>INDEX('Tabla datos 1'!E1186:V1186,MATCH(DASHBOARD!$B$96,'Tabla datos 1'!$E$1:$V$1,0))</f>
        <v>0</v>
      </c>
      <c r="X1186" s="116">
        <f>INDEX('Tabla datos 1'!E1186:V1186,MATCH(DASHBOARD!$B$275,'Tabla datos 1'!$E$1:$V$1,0))</f>
        <v>0</v>
      </c>
      <c r="Y1186" s="42"/>
      <c r="Z1186" s="42"/>
      <c r="AA1186" s="42"/>
      <c r="AB1186" s="42"/>
      <c r="AC1186" s="42"/>
      <c r="AD1186" s="42"/>
      <c r="AE1186" s="42"/>
      <c r="AF1186" s="42"/>
      <c r="AG1186" s="42"/>
      <c r="AH1186" s="42"/>
      <c r="AI1186" s="42"/>
    </row>
    <row r="1187" spans="1:164" s="119" customFormat="1" ht="12.2" customHeight="1" x14ac:dyDescent="0.25">
      <c r="A1187" s="82">
        <v>1186</v>
      </c>
      <c r="B1187" s="121">
        <f t="shared" si="18"/>
        <v>46131</v>
      </c>
      <c r="C1187" s="115" t="s">
        <v>140</v>
      </c>
      <c r="D1187" s="122">
        <v>3</v>
      </c>
      <c r="E1187" s="125">
        <f>'BITÁCORA CALIDAD DE AGUA '!BA444</f>
        <v>0</v>
      </c>
      <c r="F1187" s="125">
        <f>'BITÁCORA CALIDAD DE AGUA '!BD444</f>
        <v>0</v>
      </c>
      <c r="G1187" s="125">
        <f>'BITÁCORA CALIDAD DE AGUA '!BG444</f>
        <v>0</v>
      </c>
      <c r="H1187" s="125">
        <f>'BITÁCORA CALIDAD DE AGUA '!BJ444</f>
        <v>0</v>
      </c>
      <c r="I1187" s="125">
        <f>'BITÁCORA CALIDAD DE AGUA '!BM444</f>
        <v>0</v>
      </c>
      <c r="J1187" s="125">
        <f>'BITÁCORA CALIDAD DE AGUA '!BP444</f>
        <v>0</v>
      </c>
      <c r="K1187" s="125">
        <f>'BITÁCORA CALIDAD DE AGUA '!BE1750</f>
        <v>0</v>
      </c>
      <c r="L1187" s="125">
        <f>'BITÁCORA CALIDAD DE AGUA '!BV444</f>
        <v>0</v>
      </c>
      <c r="M1187" s="125">
        <f>'BITÁCORA CALIDAD DE AGUA '!BY444</f>
        <v>0</v>
      </c>
      <c r="N1187" s="125">
        <f>'BITÁCORA CALIDAD DE AGUA '!CB444</f>
        <v>0</v>
      </c>
      <c r="O1187" s="125">
        <f>'BITÁCORA CALIDAD DE AGUA '!CE444</f>
        <v>0</v>
      </c>
      <c r="P1187" s="116">
        <f>'BITÁCORA CALIDAD DE AGUA '!CH444</f>
        <v>0</v>
      </c>
      <c r="Q1187" s="116">
        <f>'BITÁCORA CALIDAD DE AGUA '!CK444</f>
        <v>0</v>
      </c>
      <c r="R1187" s="116">
        <f>'BITÁCORA CALIDAD DE AGUA '!CN444</f>
        <v>0</v>
      </c>
      <c r="S1187" s="116">
        <f>'BITÁCORA CALIDAD DE AGUA '!CQ444</f>
        <v>0</v>
      </c>
      <c r="T1187" s="143"/>
      <c r="U1187" s="143"/>
      <c r="V1187" s="143"/>
      <c r="W1187" s="116">
        <f>INDEX('Tabla datos 1'!E1187:V1187,MATCH(DASHBOARD!$B$96,'Tabla datos 1'!$E$1:$V$1,0))</f>
        <v>0</v>
      </c>
      <c r="X1187" s="116">
        <f>INDEX('Tabla datos 1'!E1187:V1187,MATCH(DASHBOARD!$B$275,'Tabla datos 1'!$E$1:$V$1,0))</f>
        <v>0</v>
      </c>
      <c r="Y1187" s="42"/>
      <c r="Z1187" s="42"/>
      <c r="AA1187" s="42"/>
      <c r="AB1187" s="42"/>
      <c r="AC1187" s="42"/>
      <c r="AD1187" s="42"/>
      <c r="AE1187" s="42"/>
      <c r="AF1187" s="42"/>
      <c r="AG1187" s="42"/>
      <c r="AH1187" s="42"/>
      <c r="AI1187" s="42"/>
    </row>
    <row r="1188" spans="1:164" s="119" customFormat="1" ht="12.2" customHeight="1" x14ac:dyDescent="0.25">
      <c r="A1188" s="82">
        <v>1187</v>
      </c>
      <c r="B1188" s="121">
        <f t="shared" si="18"/>
        <v>46131</v>
      </c>
      <c r="C1188" s="115" t="s">
        <v>141</v>
      </c>
      <c r="D1188" s="122">
        <v>3</v>
      </c>
      <c r="E1188" s="125">
        <f>'BITÁCORA CALIDAD DE AGUA '!BA445</f>
        <v>0</v>
      </c>
      <c r="F1188" s="125">
        <f>'BITÁCORA CALIDAD DE AGUA '!BD445</f>
        <v>0</v>
      </c>
      <c r="G1188" s="125">
        <f>'BITÁCORA CALIDAD DE AGUA '!BG445</f>
        <v>0</v>
      </c>
      <c r="H1188" s="125">
        <f>'BITÁCORA CALIDAD DE AGUA '!BJ445</f>
        <v>0</v>
      </c>
      <c r="I1188" s="125">
        <f>'BITÁCORA CALIDAD DE AGUA '!BM445</f>
        <v>0</v>
      </c>
      <c r="J1188" s="125">
        <f>'BITÁCORA CALIDAD DE AGUA '!BP445</f>
        <v>0</v>
      </c>
      <c r="K1188" s="125">
        <f>'BITÁCORA CALIDAD DE AGUA '!BE1751</f>
        <v>0</v>
      </c>
      <c r="L1188" s="125">
        <f>'BITÁCORA CALIDAD DE AGUA '!BV445</f>
        <v>0</v>
      </c>
      <c r="M1188" s="125">
        <f>'BITÁCORA CALIDAD DE AGUA '!BY445</f>
        <v>0</v>
      </c>
      <c r="N1188" s="125">
        <f>'BITÁCORA CALIDAD DE AGUA '!CB445</f>
        <v>0</v>
      </c>
      <c r="O1188" s="125">
        <f>'BITÁCORA CALIDAD DE AGUA '!CE445</f>
        <v>0</v>
      </c>
      <c r="P1188" s="116">
        <f>'BITÁCORA CALIDAD DE AGUA '!CH445</f>
        <v>0</v>
      </c>
      <c r="Q1188" s="116">
        <f>'BITÁCORA CALIDAD DE AGUA '!CK445</f>
        <v>0</v>
      </c>
      <c r="R1188" s="116">
        <f>'BITÁCORA CALIDAD DE AGUA '!CN445</f>
        <v>0</v>
      </c>
      <c r="S1188" s="116">
        <f>'BITÁCORA CALIDAD DE AGUA '!CQ445</f>
        <v>0</v>
      </c>
      <c r="T1188" s="143"/>
      <c r="U1188" s="143"/>
      <c r="V1188" s="143"/>
      <c r="W1188" s="116">
        <f>INDEX('Tabla datos 1'!E1188:V1188,MATCH(DASHBOARD!$B$96,'Tabla datos 1'!$E$1:$V$1,0))</f>
        <v>0</v>
      </c>
      <c r="X1188" s="116">
        <f>INDEX('Tabla datos 1'!E1188:V1188,MATCH(DASHBOARD!$B$275,'Tabla datos 1'!$E$1:$V$1,0))</f>
        <v>0</v>
      </c>
      <c r="Y1188" s="42"/>
      <c r="Z1188" s="42"/>
      <c r="AA1188" s="42"/>
      <c r="AB1188" s="42"/>
      <c r="AC1188" s="42"/>
      <c r="AD1188" s="42"/>
      <c r="AE1188" s="42"/>
      <c r="AF1188" s="42"/>
      <c r="AG1188" s="42"/>
      <c r="AH1188" s="42"/>
      <c r="AI1188" s="42"/>
    </row>
    <row r="1189" spans="1:164" s="119" customFormat="1" ht="12.2" customHeight="1" x14ac:dyDescent="0.25">
      <c r="A1189" s="82">
        <v>1188</v>
      </c>
      <c r="B1189" s="121">
        <f t="shared" si="18"/>
        <v>46131</v>
      </c>
      <c r="C1189" s="115" t="s">
        <v>142</v>
      </c>
      <c r="D1189" s="122">
        <v>3</v>
      </c>
      <c r="E1189" s="125">
        <f>'BITÁCORA CALIDAD DE AGUA '!BA446</f>
        <v>0</v>
      </c>
      <c r="F1189" s="125">
        <f>'BITÁCORA CALIDAD DE AGUA '!BD446</f>
        <v>0</v>
      </c>
      <c r="G1189" s="125">
        <f>'BITÁCORA CALIDAD DE AGUA '!BG446</f>
        <v>0</v>
      </c>
      <c r="H1189" s="125">
        <f>'BITÁCORA CALIDAD DE AGUA '!BJ446</f>
        <v>0</v>
      </c>
      <c r="I1189" s="125">
        <f>'BITÁCORA CALIDAD DE AGUA '!BM446</f>
        <v>0</v>
      </c>
      <c r="J1189" s="125">
        <f>'BITÁCORA CALIDAD DE AGUA '!BP446</f>
        <v>0</v>
      </c>
      <c r="K1189" s="125">
        <f>'BITÁCORA CALIDAD DE AGUA '!BE1752</f>
        <v>0</v>
      </c>
      <c r="L1189" s="125">
        <f>'BITÁCORA CALIDAD DE AGUA '!BV446</f>
        <v>0</v>
      </c>
      <c r="M1189" s="125">
        <f>'BITÁCORA CALIDAD DE AGUA '!BY446</f>
        <v>0</v>
      </c>
      <c r="N1189" s="125">
        <f>'BITÁCORA CALIDAD DE AGUA '!CB446</f>
        <v>0</v>
      </c>
      <c r="O1189" s="125">
        <f>'BITÁCORA CALIDAD DE AGUA '!CE446</f>
        <v>0</v>
      </c>
      <c r="P1189" s="116">
        <f>'BITÁCORA CALIDAD DE AGUA '!CH446</f>
        <v>0</v>
      </c>
      <c r="Q1189" s="116">
        <f>'BITÁCORA CALIDAD DE AGUA '!CK446</f>
        <v>0</v>
      </c>
      <c r="R1189" s="116">
        <f>'BITÁCORA CALIDAD DE AGUA '!CN446</f>
        <v>0</v>
      </c>
      <c r="S1189" s="116">
        <f>'BITÁCORA CALIDAD DE AGUA '!CQ446</f>
        <v>0</v>
      </c>
      <c r="T1189" s="143"/>
      <c r="U1189" s="143"/>
      <c r="V1189" s="143"/>
      <c r="W1189" s="116">
        <f>INDEX('Tabla datos 1'!E1189:V1189,MATCH(DASHBOARD!$B$96,'Tabla datos 1'!$E$1:$V$1,0))</f>
        <v>0</v>
      </c>
      <c r="X1189" s="116">
        <f>INDEX('Tabla datos 1'!E1189:V1189,MATCH(DASHBOARD!$B$275,'Tabla datos 1'!$E$1:$V$1,0))</f>
        <v>0</v>
      </c>
      <c r="Y1189" s="42"/>
      <c r="Z1189" s="42"/>
      <c r="AA1189" s="42"/>
      <c r="AB1189" s="42"/>
      <c r="AC1189" s="42"/>
      <c r="AD1189" s="42"/>
      <c r="AE1189" s="42"/>
      <c r="AF1189" s="42"/>
      <c r="AG1189" s="42"/>
      <c r="AH1189" s="42"/>
      <c r="AI1189" s="42"/>
    </row>
    <row r="1190" spans="1:164" s="119" customFormat="1" ht="12.2" customHeight="1" x14ac:dyDescent="0.25">
      <c r="A1190" s="82">
        <v>1189</v>
      </c>
      <c r="B1190" s="121">
        <f t="shared" si="18"/>
        <v>46131</v>
      </c>
      <c r="C1190" s="115" t="s">
        <v>143</v>
      </c>
      <c r="D1190" s="122">
        <v>3</v>
      </c>
      <c r="E1190" s="125">
        <f>'BITÁCORA CALIDAD DE AGUA '!BA447</f>
        <v>0</v>
      </c>
      <c r="F1190" s="125">
        <f>'BITÁCORA CALIDAD DE AGUA '!BD447</f>
        <v>0</v>
      </c>
      <c r="G1190" s="125">
        <f>'BITÁCORA CALIDAD DE AGUA '!BG447</f>
        <v>0</v>
      </c>
      <c r="H1190" s="125">
        <f>'BITÁCORA CALIDAD DE AGUA '!BJ447</f>
        <v>0</v>
      </c>
      <c r="I1190" s="125">
        <f>'BITÁCORA CALIDAD DE AGUA '!BM447</f>
        <v>0</v>
      </c>
      <c r="J1190" s="125">
        <f>'BITÁCORA CALIDAD DE AGUA '!BP447</f>
        <v>0</v>
      </c>
      <c r="K1190" s="125">
        <f>'BITÁCORA CALIDAD DE AGUA '!BE1753</f>
        <v>0</v>
      </c>
      <c r="L1190" s="125">
        <f>'BITÁCORA CALIDAD DE AGUA '!BV447</f>
        <v>0</v>
      </c>
      <c r="M1190" s="125">
        <f>'BITÁCORA CALIDAD DE AGUA '!BY447</f>
        <v>0</v>
      </c>
      <c r="N1190" s="125">
        <f>'BITÁCORA CALIDAD DE AGUA '!CB447</f>
        <v>0</v>
      </c>
      <c r="O1190" s="125">
        <f>'BITÁCORA CALIDAD DE AGUA '!CE447</f>
        <v>0</v>
      </c>
      <c r="P1190" s="116">
        <f>'BITÁCORA CALIDAD DE AGUA '!CH447</f>
        <v>0</v>
      </c>
      <c r="Q1190" s="116">
        <f>'BITÁCORA CALIDAD DE AGUA '!CK447</f>
        <v>0</v>
      </c>
      <c r="R1190" s="116">
        <f>'BITÁCORA CALIDAD DE AGUA '!CN447</f>
        <v>0</v>
      </c>
      <c r="S1190" s="116">
        <f>'BITÁCORA CALIDAD DE AGUA '!CQ447</f>
        <v>0</v>
      </c>
      <c r="T1190" s="143"/>
      <c r="U1190" s="143"/>
      <c r="V1190" s="143"/>
      <c r="W1190" s="116">
        <f>INDEX('Tabla datos 1'!E1190:V1190,MATCH(DASHBOARD!$B$96,'Tabla datos 1'!$E$1:$V$1,0))</f>
        <v>0</v>
      </c>
      <c r="X1190" s="116">
        <f>INDEX('Tabla datos 1'!E1190:V1190,MATCH(DASHBOARD!$B$275,'Tabla datos 1'!$E$1:$V$1,0))</f>
        <v>0</v>
      </c>
      <c r="Y1190" s="42"/>
      <c r="Z1190" s="42"/>
      <c r="AA1190" s="42"/>
      <c r="AB1190" s="42"/>
      <c r="AC1190" s="42"/>
      <c r="AD1190" s="42"/>
      <c r="AE1190" s="42"/>
      <c r="AF1190" s="42"/>
      <c r="AG1190" s="42"/>
      <c r="AH1190" s="42"/>
      <c r="AI1190" s="42"/>
    </row>
    <row r="1191" spans="1:164" s="119" customFormat="1" ht="12.2" customHeight="1" x14ac:dyDescent="0.25">
      <c r="A1191" s="82">
        <v>1190</v>
      </c>
      <c r="B1191" s="121">
        <f t="shared" si="18"/>
        <v>46131</v>
      </c>
      <c r="C1191" s="115" t="s">
        <v>144</v>
      </c>
      <c r="D1191" s="122">
        <v>3</v>
      </c>
      <c r="E1191" s="125">
        <f>'BITÁCORA CALIDAD DE AGUA '!BA448</f>
        <v>0</v>
      </c>
      <c r="F1191" s="125">
        <f>'BITÁCORA CALIDAD DE AGUA '!BD448</f>
        <v>0</v>
      </c>
      <c r="G1191" s="125">
        <f>'BITÁCORA CALIDAD DE AGUA '!BG448</f>
        <v>0</v>
      </c>
      <c r="H1191" s="125">
        <f>'BITÁCORA CALIDAD DE AGUA '!BJ448</f>
        <v>0</v>
      </c>
      <c r="I1191" s="125">
        <f>'BITÁCORA CALIDAD DE AGUA '!BM448</f>
        <v>0</v>
      </c>
      <c r="J1191" s="125">
        <f>'BITÁCORA CALIDAD DE AGUA '!BP448</f>
        <v>0</v>
      </c>
      <c r="K1191" s="125">
        <f>'BITÁCORA CALIDAD DE AGUA '!BE1754</f>
        <v>0</v>
      </c>
      <c r="L1191" s="125">
        <f>'BITÁCORA CALIDAD DE AGUA '!BV448</f>
        <v>0</v>
      </c>
      <c r="M1191" s="125">
        <f>'BITÁCORA CALIDAD DE AGUA '!BY448</f>
        <v>0</v>
      </c>
      <c r="N1191" s="125">
        <f>'BITÁCORA CALIDAD DE AGUA '!CB448</f>
        <v>0</v>
      </c>
      <c r="O1191" s="125">
        <f>'BITÁCORA CALIDAD DE AGUA '!CE448</f>
        <v>0</v>
      </c>
      <c r="P1191" s="116">
        <f>'BITÁCORA CALIDAD DE AGUA '!CH448</f>
        <v>0</v>
      </c>
      <c r="Q1191" s="116">
        <f>'BITÁCORA CALIDAD DE AGUA '!CK448</f>
        <v>0</v>
      </c>
      <c r="R1191" s="116">
        <f>'BITÁCORA CALIDAD DE AGUA '!CN448</f>
        <v>0</v>
      </c>
      <c r="S1191" s="116">
        <f>'BITÁCORA CALIDAD DE AGUA '!CQ448</f>
        <v>0</v>
      </c>
      <c r="T1191" s="143"/>
      <c r="U1191" s="143"/>
      <c r="V1191" s="143"/>
      <c r="W1191" s="116">
        <f>INDEX('Tabla datos 1'!E1191:V1191,MATCH(DASHBOARD!$B$96,'Tabla datos 1'!$E$1:$V$1,0))</f>
        <v>0</v>
      </c>
      <c r="X1191" s="116">
        <f>INDEX('Tabla datos 1'!E1191:V1191,MATCH(DASHBOARD!$B$275,'Tabla datos 1'!$E$1:$V$1,0))</f>
        <v>0</v>
      </c>
      <c r="Y1191" s="42"/>
      <c r="Z1191" s="42"/>
      <c r="AA1191" s="42"/>
      <c r="AB1191" s="42"/>
      <c r="AC1191" s="42"/>
      <c r="AD1191" s="42"/>
      <c r="AE1191" s="42"/>
      <c r="AF1191" s="42"/>
      <c r="AG1191" s="42"/>
      <c r="AH1191" s="42"/>
      <c r="AI1191" s="42"/>
    </row>
    <row r="1192" spans="1:164" s="119" customFormat="1" ht="12.2" customHeight="1" x14ac:dyDescent="0.25">
      <c r="A1192" s="82">
        <v>1191</v>
      </c>
      <c r="B1192" s="121">
        <f t="shared" si="18"/>
        <v>46131</v>
      </c>
      <c r="C1192" s="115" t="s">
        <v>145</v>
      </c>
      <c r="D1192" s="122">
        <v>3</v>
      </c>
      <c r="E1192" s="125">
        <f>'BITÁCORA CALIDAD DE AGUA '!BA449</f>
        <v>0</v>
      </c>
      <c r="F1192" s="125">
        <f>'BITÁCORA CALIDAD DE AGUA '!BD449</f>
        <v>0</v>
      </c>
      <c r="G1192" s="125">
        <f>'BITÁCORA CALIDAD DE AGUA '!BG449</f>
        <v>0</v>
      </c>
      <c r="H1192" s="125">
        <f>'BITÁCORA CALIDAD DE AGUA '!BJ449</f>
        <v>0</v>
      </c>
      <c r="I1192" s="125">
        <f>'BITÁCORA CALIDAD DE AGUA '!BM449</f>
        <v>0</v>
      </c>
      <c r="J1192" s="125">
        <f>'BITÁCORA CALIDAD DE AGUA '!BP449</f>
        <v>0</v>
      </c>
      <c r="K1192" s="125">
        <f>'BITÁCORA CALIDAD DE AGUA '!BE1755</f>
        <v>0</v>
      </c>
      <c r="L1192" s="125">
        <f>'BITÁCORA CALIDAD DE AGUA '!BV449</f>
        <v>0</v>
      </c>
      <c r="M1192" s="125">
        <f>'BITÁCORA CALIDAD DE AGUA '!BY449</f>
        <v>0</v>
      </c>
      <c r="N1192" s="125">
        <f>'BITÁCORA CALIDAD DE AGUA '!CB449</f>
        <v>0</v>
      </c>
      <c r="O1192" s="125">
        <f>'BITÁCORA CALIDAD DE AGUA '!CE449</f>
        <v>0</v>
      </c>
      <c r="P1192" s="116">
        <f>'BITÁCORA CALIDAD DE AGUA '!CH449</f>
        <v>0</v>
      </c>
      <c r="Q1192" s="116">
        <f>'BITÁCORA CALIDAD DE AGUA '!CK449</f>
        <v>0</v>
      </c>
      <c r="R1192" s="116">
        <f>'BITÁCORA CALIDAD DE AGUA '!CN449</f>
        <v>0</v>
      </c>
      <c r="S1192" s="116">
        <f>'BITÁCORA CALIDAD DE AGUA '!CQ449</f>
        <v>0</v>
      </c>
      <c r="T1192" s="143"/>
      <c r="U1192" s="143"/>
      <c r="V1192" s="143"/>
      <c r="W1192" s="116">
        <f>INDEX('Tabla datos 1'!E1192:V1192,MATCH(DASHBOARD!$B$96,'Tabla datos 1'!$E$1:$V$1,0))</f>
        <v>0</v>
      </c>
      <c r="X1192" s="116">
        <f>INDEX('Tabla datos 1'!E1192:V1192,MATCH(DASHBOARD!$B$275,'Tabla datos 1'!$E$1:$V$1,0))</f>
        <v>0</v>
      </c>
      <c r="Y1192" s="42"/>
      <c r="Z1192" s="42"/>
      <c r="AA1192" s="42"/>
      <c r="AB1192" s="42"/>
      <c r="AC1192" s="42"/>
      <c r="AD1192" s="42"/>
      <c r="AE1192" s="42"/>
      <c r="AF1192" s="42"/>
      <c r="AG1192" s="42"/>
      <c r="AH1192" s="42"/>
      <c r="AI1192" s="42"/>
    </row>
    <row r="1193" spans="1:164" s="119" customFormat="1" ht="12.2" customHeight="1" x14ac:dyDescent="0.25">
      <c r="A1193" s="82">
        <v>1192</v>
      </c>
      <c r="B1193" s="121">
        <f t="shared" si="18"/>
        <v>46131</v>
      </c>
      <c r="C1193" s="115" t="s">
        <v>146</v>
      </c>
      <c r="D1193" s="122">
        <v>3</v>
      </c>
      <c r="E1193" s="125">
        <f>'BITÁCORA CALIDAD DE AGUA '!BA450</f>
        <v>0</v>
      </c>
      <c r="F1193" s="125">
        <f>'BITÁCORA CALIDAD DE AGUA '!BD450</f>
        <v>0</v>
      </c>
      <c r="G1193" s="125">
        <f>'BITÁCORA CALIDAD DE AGUA '!BG450</f>
        <v>0</v>
      </c>
      <c r="H1193" s="125">
        <f>'BITÁCORA CALIDAD DE AGUA '!BJ450</f>
        <v>0</v>
      </c>
      <c r="I1193" s="125">
        <f>'BITÁCORA CALIDAD DE AGUA '!BM450</f>
        <v>0</v>
      </c>
      <c r="J1193" s="125">
        <f>'BITÁCORA CALIDAD DE AGUA '!BP450</f>
        <v>0</v>
      </c>
      <c r="K1193" s="125">
        <f>'BITÁCORA CALIDAD DE AGUA '!BE1756</f>
        <v>0</v>
      </c>
      <c r="L1193" s="125">
        <f>'BITÁCORA CALIDAD DE AGUA '!BV450</f>
        <v>0</v>
      </c>
      <c r="M1193" s="125">
        <f>'BITÁCORA CALIDAD DE AGUA '!BY450</f>
        <v>0</v>
      </c>
      <c r="N1193" s="125">
        <f>'BITÁCORA CALIDAD DE AGUA '!CB450</f>
        <v>0</v>
      </c>
      <c r="O1193" s="125">
        <f>'BITÁCORA CALIDAD DE AGUA '!CE450</f>
        <v>0</v>
      </c>
      <c r="P1193" s="116">
        <f>'BITÁCORA CALIDAD DE AGUA '!CH450</f>
        <v>0</v>
      </c>
      <c r="Q1193" s="116">
        <f>'BITÁCORA CALIDAD DE AGUA '!CK450</f>
        <v>0</v>
      </c>
      <c r="R1193" s="116">
        <f>'BITÁCORA CALIDAD DE AGUA '!CN450</f>
        <v>0</v>
      </c>
      <c r="S1193" s="116">
        <f>'BITÁCORA CALIDAD DE AGUA '!CQ450</f>
        <v>0</v>
      </c>
      <c r="T1193" s="143"/>
      <c r="U1193" s="143"/>
      <c r="V1193" s="143"/>
      <c r="W1193" s="116">
        <f>INDEX('Tabla datos 1'!E1193:V1193,MATCH(DASHBOARD!$B$96,'Tabla datos 1'!$E$1:$V$1,0))</f>
        <v>0</v>
      </c>
      <c r="X1193" s="116">
        <f>INDEX('Tabla datos 1'!E1193:V1193,MATCH(DASHBOARD!$B$275,'Tabla datos 1'!$E$1:$V$1,0))</f>
        <v>0</v>
      </c>
      <c r="Y1193" s="42"/>
      <c r="Z1193" s="42"/>
      <c r="AA1193" s="42"/>
      <c r="AB1193" s="42"/>
      <c r="AC1193" s="42"/>
      <c r="AD1193" s="42"/>
      <c r="AE1193" s="42"/>
      <c r="AF1193" s="42"/>
      <c r="AG1193" s="42"/>
      <c r="AH1193" s="42"/>
      <c r="AI1193" s="42"/>
    </row>
    <row r="1194" spans="1:164" s="119" customFormat="1" x14ac:dyDescent="0.25">
      <c r="A1194" s="82">
        <v>1193</v>
      </c>
      <c r="B1194" s="121">
        <f t="shared" si="18"/>
        <v>46131</v>
      </c>
      <c r="C1194" s="115" t="s">
        <v>147</v>
      </c>
      <c r="D1194" s="122">
        <v>3</v>
      </c>
      <c r="E1194" s="125">
        <f>'BITÁCORA CALIDAD DE AGUA '!BA451</f>
        <v>0</v>
      </c>
      <c r="F1194" s="125">
        <f>'BITÁCORA CALIDAD DE AGUA '!BD451</f>
        <v>0</v>
      </c>
      <c r="G1194" s="125">
        <f>'BITÁCORA CALIDAD DE AGUA '!BG451</f>
        <v>0</v>
      </c>
      <c r="H1194" s="125">
        <f>'BITÁCORA CALIDAD DE AGUA '!BJ451</f>
        <v>0</v>
      </c>
      <c r="I1194" s="125">
        <f>'BITÁCORA CALIDAD DE AGUA '!BM451</f>
        <v>0</v>
      </c>
      <c r="J1194" s="125">
        <f>'BITÁCORA CALIDAD DE AGUA '!BP451</f>
        <v>0</v>
      </c>
      <c r="K1194" s="125">
        <f>'BITÁCORA CALIDAD DE AGUA '!BE1757</f>
        <v>0</v>
      </c>
      <c r="L1194" s="125">
        <f>'BITÁCORA CALIDAD DE AGUA '!BV451</f>
        <v>0</v>
      </c>
      <c r="M1194" s="125">
        <f>'BITÁCORA CALIDAD DE AGUA '!BY451</f>
        <v>0</v>
      </c>
      <c r="N1194" s="125">
        <f>'BITÁCORA CALIDAD DE AGUA '!CB451</f>
        <v>0</v>
      </c>
      <c r="O1194" s="125">
        <f>'BITÁCORA CALIDAD DE AGUA '!CE451</f>
        <v>0</v>
      </c>
      <c r="P1194" s="116">
        <f>'BITÁCORA CALIDAD DE AGUA '!CH451</f>
        <v>0</v>
      </c>
      <c r="Q1194" s="116">
        <f>'BITÁCORA CALIDAD DE AGUA '!CK451</f>
        <v>0</v>
      </c>
      <c r="R1194" s="116">
        <f>'BITÁCORA CALIDAD DE AGUA '!CN451</f>
        <v>0</v>
      </c>
      <c r="S1194" s="116">
        <f>'BITÁCORA CALIDAD DE AGUA '!CQ451</f>
        <v>0</v>
      </c>
      <c r="T1194" s="143"/>
      <c r="U1194" s="143"/>
      <c r="V1194" s="143"/>
      <c r="W1194" s="116">
        <f>INDEX('Tabla datos 1'!E1194:V1194,MATCH(DASHBOARD!$B$96,'Tabla datos 1'!$E$1:$V$1,0))</f>
        <v>0</v>
      </c>
      <c r="X1194" s="116">
        <f>INDEX('Tabla datos 1'!E1194:V1194,MATCH(DASHBOARD!$B$275,'Tabla datos 1'!$E$1:$V$1,0))</f>
        <v>0</v>
      </c>
      <c r="Y1194" s="42"/>
      <c r="Z1194" s="42"/>
      <c r="AA1194" s="42"/>
      <c r="AB1194" s="42"/>
      <c r="AC1194" s="42"/>
      <c r="AD1194" s="42"/>
      <c r="AE1194" s="42"/>
      <c r="AF1194" s="42"/>
      <c r="AG1194" s="42"/>
      <c r="AH1194" s="42"/>
      <c r="AI1194" s="42"/>
    </row>
    <row r="1195" spans="1:164" s="119" customFormat="1" x14ac:dyDescent="0.25">
      <c r="A1195" s="82">
        <v>1194</v>
      </c>
      <c r="B1195" s="121">
        <f t="shared" si="18"/>
        <v>46131</v>
      </c>
      <c r="C1195" s="115" t="s">
        <v>148</v>
      </c>
      <c r="D1195" s="122">
        <v>3</v>
      </c>
      <c r="E1195" s="125">
        <f>'BITÁCORA CALIDAD DE AGUA '!BA452</f>
        <v>0</v>
      </c>
      <c r="F1195" s="125">
        <f>'BITÁCORA CALIDAD DE AGUA '!BD452</f>
        <v>0</v>
      </c>
      <c r="G1195" s="125">
        <f>'BITÁCORA CALIDAD DE AGUA '!BG452</f>
        <v>0</v>
      </c>
      <c r="H1195" s="125">
        <f>'BITÁCORA CALIDAD DE AGUA '!BJ452</f>
        <v>0</v>
      </c>
      <c r="I1195" s="125">
        <f>'BITÁCORA CALIDAD DE AGUA '!BM452</f>
        <v>0</v>
      </c>
      <c r="J1195" s="125">
        <f>'BITÁCORA CALIDAD DE AGUA '!BP452</f>
        <v>0</v>
      </c>
      <c r="K1195" s="125">
        <f>'BITÁCORA CALIDAD DE AGUA '!BE1758</f>
        <v>0</v>
      </c>
      <c r="L1195" s="125">
        <f>'BITÁCORA CALIDAD DE AGUA '!BV452</f>
        <v>0</v>
      </c>
      <c r="M1195" s="125">
        <f>'BITÁCORA CALIDAD DE AGUA '!BY452</f>
        <v>0</v>
      </c>
      <c r="N1195" s="125">
        <f>'BITÁCORA CALIDAD DE AGUA '!CB452</f>
        <v>0</v>
      </c>
      <c r="O1195" s="125">
        <f>'BITÁCORA CALIDAD DE AGUA '!CE452</f>
        <v>0</v>
      </c>
      <c r="P1195" s="116">
        <f>'BITÁCORA CALIDAD DE AGUA '!CH452</f>
        <v>0</v>
      </c>
      <c r="Q1195" s="116">
        <f>'BITÁCORA CALIDAD DE AGUA '!CK452</f>
        <v>0</v>
      </c>
      <c r="R1195" s="116">
        <f>'BITÁCORA CALIDAD DE AGUA '!CN452</f>
        <v>0</v>
      </c>
      <c r="S1195" s="116">
        <f>'BITÁCORA CALIDAD DE AGUA '!CQ452</f>
        <v>0</v>
      </c>
      <c r="T1195" s="143"/>
      <c r="U1195" s="143"/>
      <c r="V1195" s="143"/>
      <c r="W1195" s="116">
        <f>INDEX('Tabla datos 1'!E1195:V1195,MATCH(DASHBOARD!$B$96,'Tabla datos 1'!$E$1:$V$1,0))</f>
        <v>0</v>
      </c>
      <c r="X1195" s="116">
        <f>INDEX('Tabla datos 1'!E1195:V1195,MATCH(DASHBOARD!$B$275,'Tabla datos 1'!$E$1:$V$1,0))</f>
        <v>0</v>
      </c>
      <c r="Y1195" s="42"/>
      <c r="Z1195" s="42"/>
      <c r="AA1195" s="42"/>
      <c r="AB1195" s="42"/>
      <c r="AC1195" s="42"/>
      <c r="AD1195" s="42"/>
      <c r="AE1195" s="42"/>
      <c r="AF1195" s="42"/>
      <c r="AG1195" s="42"/>
      <c r="AH1195" s="42"/>
      <c r="AI1195" s="42"/>
    </row>
    <row r="1196" spans="1:164" s="119" customFormat="1" x14ac:dyDescent="0.25">
      <c r="A1196" s="82">
        <v>1195</v>
      </c>
      <c r="B1196" s="121">
        <f t="shared" si="18"/>
        <v>46131</v>
      </c>
      <c r="C1196" s="115" t="s">
        <v>149</v>
      </c>
      <c r="D1196" s="122">
        <v>3</v>
      </c>
      <c r="E1196" s="125">
        <f>'BITÁCORA CALIDAD DE AGUA '!BA453</f>
        <v>0</v>
      </c>
      <c r="F1196" s="125">
        <f>'BITÁCORA CALIDAD DE AGUA '!BD453</f>
        <v>0</v>
      </c>
      <c r="G1196" s="125">
        <f>'BITÁCORA CALIDAD DE AGUA '!BG453</f>
        <v>0</v>
      </c>
      <c r="H1196" s="125">
        <f>'BITÁCORA CALIDAD DE AGUA '!BJ453</f>
        <v>0</v>
      </c>
      <c r="I1196" s="125">
        <f>'BITÁCORA CALIDAD DE AGUA '!BM453</f>
        <v>0</v>
      </c>
      <c r="J1196" s="125">
        <f>'BITÁCORA CALIDAD DE AGUA '!BP453</f>
        <v>0</v>
      </c>
      <c r="K1196" s="125">
        <f>'BITÁCORA CALIDAD DE AGUA '!BE1759</f>
        <v>0</v>
      </c>
      <c r="L1196" s="125">
        <f>'BITÁCORA CALIDAD DE AGUA '!BV453</f>
        <v>0</v>
      </c>
      <c r="M1196" s="125">
        <f>'BITÁCORA CALIDAD DE AGUA '!BY453</f>
        <v>0</v>
      </c>
      <c r="N1196" s="125">
        <f>'BITÁCORA CALIDAD DE AGUA '!CB453</f>
        <v>0</v>
      </c>
      <c r="O1196" s="125">
        <f>'BITÁCORA CALIDAD DE AGUA '!CE453</f>
        <v>0</v>
      </c>
      <c r="P1196" s="116">
        <f>'BITÁCORA CALIDAD DE AGUA '!CH453</f>
        <v>0</v>
      </c>
      <c r="Q1196" s="116">
        <f>'BITÁCORA CALIDAD DE AGUA '!CK453</f>
        <v>0</v>
      </c>
      <c r="R1196" s="116">
        <f>'BITÁCORA CALIDAD DE AGUA '!CN453</f>
        <v>0</v>
      </c>
      <c r="S1196" s="116">
        <f>'BITÁCORA CALIDAD DE AGUA '!CQ453</f>
        <v>0</v>
      </c>
      <c r="T1196" s="143"/>
      <c r="U1196" s="143"/>
      <c r="V1196" s="143"/>
      <c r="W1196" s="116">
        <f>INDEX('Tabla datos 1'!E1196:V1196,MATCH(DASHBOARD!$B$96,'Tabla datos 1'!$E$1:$V$1,0))</f>
        <v>0</v>
      </c>
      <c r="X1196" s="116">
        <f>INDEX('Tabla datos 1'!E1196:V1196,MATCH(DASHBOARD!$B$275,'Tabla datos 1'!$E$1:$V$1,0))</f>
        <v>0</v>
      </c>
      <c r="Y1196" s="42"/>
      <c r="Z1196" s="42"/>
      <c r="AA1196" s="42"/>
      <c r="AB1196" s="42"/>
      <c r="AC1196" s="42"/>
      <c r="AD1196" s="42"/>
      <c r="AE1196" s="42"/>
      <c r="AF1196" s="42"/>
      <c r="AG1196" s="42"/>
      <c r="AH1196" s="42"/>
      <c r="AI1196" s="42"/>
    </row>
    <row r="1197" spans="1:164" s="119" customFormat="1" x14ac:dyDescent="0.25">
      <c r="A1197" s="82">
        <v>1196</v>
      </c>
      <c r="B1197" s="121">
        <f t="shared" si="18"/>
        <v>46131</v>
      </c>
      <c r="C1197" s="115" t="s">
        <v>150</v>
      </c>
      <c r="D1197" s="122">
        <v>3</v>
      </c>
      <c r="E1197" s="125">
        <f>'BITÁCORA CALIDAD DE AGUA '!BA454</f>
        <v>0</v>
      </c>
      <c r="F1197" s="125">
        <f>'BITÁCORA CALIDAD DE AGUA '!BD454</f>
        <v>0</v>
      </c>
      <c r="G1197" s="125">
        <f>'BITÁCORA CALIDAD DE AGUA '!BG454</f>
        <v>0</v>
      </c>
      <c r="H1197" s="125">
        <f>'BITÁCORA CALIDAD DE AGUA '!BJ454</f>
        <v>0</v>
      </c>
      <c r="I1197" s="125">
        <f>'BITÁCORA CALIDAD DE AGUA '!BM454</f>
        <v>0</v>
      </c>
      <c r="J1197" s="125">
        <f>'BITÁCORA CALIDAD DE AGUA '!BP454</f>
        <v>0</v>
      </c>
      <c r="K1197" s="125">
        <f>'BITÁCORA CALIDAD DE AGUA '!BE1760</f>
        <v>0</v>
      </c>
      <c r="L1197" s="125">
        <f>'BITÁCORA CALIDAD DE AGUA '!BV454</f>
        <v>0</v>
      </c>
      <c r="M1197" s="125">
        <f>'BITÁCORA CALIDAD DE AGUA '!BY454</f>
        <v>0</v>
      </c>
      <c r="N1197" s="125">
        <f>'BITÁCORA CALIDAD DE AGUA '!CB454</f>
        <v>0</v>
      </c>
      <c r="O1197" s="125">
        <f>'BITÁCORA CALIDAD DE AGUA '!CE454</f>
        <v>0</v>
      </c>
      <c r="P1197" s="116">
        <f>'BITÁCORA CALIDAD DE AGUA '!CH454</f>
        <v>0</v>
      </c>
      <c r="Q1197" s="116">
        <f>'BITÁCORA CALIDAD DE AGUA '!CK454</f>
        <v>0</v>
      </c>
      <c r="R1197" s="116">
        <f>'BITÁCORA CALIDAD DE AGUA '!CN454</f>
        <v>0</v>
      </c>
      <c r="S1197" s="116">
        <f>'BITÁCORA CALIDAD DE AGUA '!CQ454</f>
        <v>0</v>
      </c>
      <c r="T1197" s="143"/>
      <c r="U1197" s="143"/>
      <c r="V1197" s="143"/>
      <c r="W1197" s="116">
        <f>INDEX('Tabla datos 1'!E1197:V1197,MATCH(DASHBOARD!$B$96,'Tabla datos 1'!$E$1:$V$1,0))</f>
        <v>0</v>
      </c>
      <c r="X1197" s="116">
        <f>INDEX('Tabla datos 1'!E1197:V1197,MATCH(DASHBOARD!$B$275,'Tabla datos 1'!$E$1:$V$1,0))</f>
        <v>0</v>
      </c>
      <c r="Y1197" s="42"/>
      <c r="Z1197" s="42"/>
      <c r="AA1197" s="42"/>
      <c r="AB1197" s="42"/>
      <c r="AC1197" s="42"/>
      <c r="AD1197" s="42"/>
      <c r="AE1197" s="42"/>
      <c r="AF1197" s="42"/>
      <c r="AG1197" s="42"/>
      <c r="AH1197" s="42"/>
      <c r="AI1197" s="42"/>
    </row>
    <row r="1198" spans="1:164" s="128" customFormat="1" ht="15.75" thickBot="1" x14ac:dyDescent="0.3">
      <c r="A1198" s="82">
        <v>1197</v>
      </c>
      <c r="B1198" s="121">
        <f t="shared" si="18"/>
        <v>46131</v>
      </c>
      <c r="C1198" s="126" t="s">
        <v>151</v>
      </c>
      <c r="D1198" s="127">
        <v>3</v>
      </c>
      <c r="E1198" s="129">
        <f>'BITÁCORA CALIDAD DE AGUA '!BA455</f>
        <v>0</v>
      </c>
      <c r="F1198" s="129">
        <f>'BITÁCORA CALIDAD DE AGUA '!BD455</f>
        <v>0</v>
      </c>
      <c r="G1198" s="129">
        <f>'BITÁCORA CALIDAD DE AGUA '!BG455</f>
        <v>0</v>
      </c>
      <c r="H1198" s="129">
        <f>'BITÁCORA CALIDAD DE AGUA '!BJ455</f>
        <v>0</v>
      </c>
      <c r="I1198" s="129">
        <f>'BITÁCORA CALIDAD DE AGUA '!BM455</f>
        <v>0</v>
      </c>
      <c r="J1198" s="129">
        <f>'BITÁCORA CALIDAD DE AGUA '!BP455</f>
        <v>0</v>
      </c>
      <c r="K1198" s="129">
        <f>'BITÁCORA CALIDAD DE AGUA '!BE1761</f>
        <v>0</v>
      </c>
      <c r="L1198" s="129">
        <f>'BITÁCORA CALIDAD DE AGUA '!BV455</f>
        <v>0</v>
      </c>
      <c r="M1198" s="129">
        <f>'BITÁCORA CALIDAD DE AGUA '!BY455</f>
        <v>0</v>
      </c>
      <c r="N1198" s="129">
        <f>'BITÁCORA CALIDAD DE AGUA '!CB455</f>
        <v>0</v>
      </c>
      <c r="O1198" s="129">
        <f>'BITÁCORA CALIDAD DE AGUA '!CE455</f>
        <v>0</v>
      </c>
      <c r="P1198" s="117">
        <f>'BITÁCORA CALIDAD DE AGUA '!CH455</f>
        <v>0</v>
      </c>
      <c r="Q1198" s="117">
        <f>'BITÁCORA CALIDAD DE AGUA '!CK455</f>
        <v>0</v>
      </c>
      <c r="R1198" s="117">
        <f>'BITÁCORA CALIDAD DE AGUA '!CN455</f>
        <v>0</v>
      </c>
      <c r="S1198" s="117">
        <f>'BITÁCORA CALIDAD DE AGUA '!CQ455</f>
        <v>0</v>
      </c>
      <c r="T1198" s="144"/>
      <c r="U1198" s="144"/>
      <c r="V1198" s="144"/>
      <c r="W1198" s="117">
        <f>INDEX('Tabla datos 1'!E1198:V1198,MATCH(DASHBOARD!$B$96,'Tabla datos 1'!$E$1:$V$1,0))</f>
        <v>0</v>
      </c>
      <c r="X1198" s="117">
        <f>INDEX('Tabla datos 1'!E1198:V1198,MATCH(DASHBOARD!$B$275,'Tabla datos 1'!$E$1:$V$1,0))</f>
        <v>0</v>
      </c>
      <c r="Y1198" s="42"/>
      <c r="Z1198" s="42"/>
      <c r="AA1198" s="42"/>
      <c r="AB1198" s="42"/>
      <c r="AC1198" s="42"/>
      <c r="AD1198" s="42"/>
      <c r="AE1198" s="42"/>
      <c r="AF1198" s="42"/>
      <c r="AG1198" s="42"/>
      <c r="AH1198" s="42"/>
      <c r="AI1198" s="42"/>
    </row>
    <row r="1199" spans="1:164" s="82" customFormat="1" ht="12.2" customHeight="1" x14ac:dyDescent="0.25">
      <c r="A1199" s="82">
        <v>1198</v>
      </c>
      <c r="B1199" s="78">
        <f>+B1198+1</f>
        <v>46132</v>
      </c>
      <c r="C1199" s="79" t="s">
        <v>132</v>
      </c>
      <c r="D1199" s="80">
        <v>1</v>
      </c>
      <c r="E1199" s="81">
        <f>'BITÁCORA CALIDAD DE AGUA '!AY459</f>
        <v>42.2</v>
      </c>
      <c r="F1199" s="81">
        <f>'BITÁCORA CALIDAD DE AGUA '!BB459</f>
        <v>33.6</v>
      </c>
      <c r="G1199" s="81">
        <f>'BITÁCORA CALIDAD DE AGUA '!BE459</f>
        <v>32.4</v>
      </c>
      <c r="H1199" s="81">
        <f>'BITÁCORA CALIDAD DE AGUA '!BH459</f>
        <v>0</v>
      </c>
      <c r="I1199" s="81">
        <f>'BITÁCORA CALIDAD DE AGUA '!BK459</f>
        <v>0</v>
      </c>
      <c r="J1199" s="81">
        <f>'BITÁCORA CALIDAD DE AGUA '!BN459</f>
        <v>0</v>
      </c>
      <c r="K1199" s="81">
        <f>'BITÁCORA CALIDAD DE AGUA '!BQ459</f>
        <v>0</v>
      </c>
      <c r="L1199" s="81">
        <f>'BITÁCORA CALIDAD DE AGUA '!BT459</f>
        <v>32.200000000000003</v>
      </c>
      <c r="M1199" s="81">
        <f>'BITÁCORA CALIDAD DE AGUA '!BW459</f>
        <v>32.4</v>
      </c>
      <c r="N1199" s="81">
        <f>'BITÁCORA CALIDAD DE AGUA '!BZ459</f>
        <v>28.2</v>
      </c>
      <c r="O1199" s="81">
        <f>'BITÁCORA CALIDAD DE AGUA '!CC459</f>
        <v>0</v>
      </c>
      <c r="P1199" s="79">
        <f>'BITÁCORA CALIDAD DE AGUA '!CF459</f>
        <v>0</v>
      </c>
      <c r="Q1199" s="79">
        <f>'BITÁCORA CALIDAD DE AGUA '!CI459</f>
        <v>0</v>
      </c>
      <c r="R1199" s="79">
        <f>'BITÁCORA CALIDAD DE AGUA '!CL459</f>
        <v>0</v>
      </c>
      <c r="S1199" s="79">
        <f>'BITÁCORA CALIDAD DE AGUA '!CO459</f>
        <v>0</v>
      </c>
      <c r="T1199" s="130"/>
      <c r="U1199" s="130"/>
      <c r="V1199" s="130"/>
      <c r="W1199" s="79">
        <f>INDEX('Tabla datos 1'!E1199:V1199,MATCH(DASHBOARD!$B$96,'Tabla datos 1'!$E$1:$V$1,0))</f>
        <v>32.4</v>
      </c>
      <c r="X1199" s="79">
        <f>INDEX('Tabla datos 1'!E1199:V1199,MATCH(DASHBOARD!$B$275,'Tabla datos 1'!$E$1:$V$1,0))</f>
        <v>32.4</v>
      </c>
      <c r="Y1199" s="42"/>
      <c r="Z1199" s="42"/>
      <c r="AA1199" s="42"/>
      <c r="AB1199" s="42"/>
      <c r="AC1199" s="42"/>
      <c r="AD1199" s="42"/>
      <c r="AE1199" s="42"/>
      <c r="AF1199" s="42"/>
      <c r="AG1199" s="42"/>
      <c r="AH1199" s="42"/>
      <c r="AI1199" s="42"/>
      <c r="AJ1199" s="42"/>
      <c r="AK1199" s="42"/>
      <c r="AL1199" s="42"/>
      <c r="AM1199" s="42"/>
      <c r="AN1199" s="42"/>
      <c r="AO1199" s="42"/>
      <c r="AP1199" s="42"/>
      <c r="AQ1199" s="42"/>
      <c r="AR1199" s="42"/>
      <c r="AS1199" s="42"/>
      <c r="AT1199" s="42"/>
      <c r="AU1199" s="42"/>
      <c r="AV1199" s="42"/>
      <c r="AW1199" s="42"/>
      <c r="AX1199" s="42"/>
      <c r="AY1199" s="42"/>
      <c r="AZ1199" s="42"/>
      <c r="BA1199" s="42"/>
      <c r="BB1199" s="42"/>
      <c r="BC1199" s="42"/>
      <c r="BD1199" s="42"/>
      <c r="BE1199" s="42"/>
      <c r="BF1199" s="42"/>
      <c r="BG1199" s="42"/>
      <c r="BH1199" s="42"/>
      <c r="BI1199" s="42"/>
      <c r="BJ1199" s="42"/>
      <c r="BK1199" s="42"/>
      <c r="BL1199" s="42"/>
      <c r="BM1199" s="42"/>
      <c r="BN1199" s="42"/>
      <c r="BO1199" s="42"/>
      <c r="BP1199" s="42"/>
      <c r="BQ1199" s="42"/>
      <c r="BR1199" s="42"/>
      <c r="BS1199" s="42"/>
      <c r="BT1199" s="42"/>
      <c r="BU1199" s="42"/>
      <c r="BV1199" s="42"/>
      <c r="BW1199" s="42"/>
      <c r="BX1199" s="42"/>
      <c r="BY1199" s="42"/>
      <c r="BZ1199" s="42"/>
      <c r="CA1199" s="42"/>
      <c r="CB1199" s="42"/>
      <c r="CC1199" s="42"/>
      <c r="CD1199" s="42"/>
      <c r="CE1199" s="42"/>
      <c r="CF1199" s="42"/>
      <c r="CG1199" s="42"/>
      <c r="CH1199" s="42"/>
      <c r="CI1199" s="42"/>
      <c r="CJ1199" s="42"/>
      <c r="CK1199" s="42"/>
      <c r="CL1199" s="42"/>
      <c r="CM1199" s="42"/>
      <c r="CN1199" s="42"/>
      <c r="CO1199" s="42"/>
      <c r="CP1199" s="42"/>
      <c r="CQ1199" s="42"/>
      <c r="CR1199" s="42"/>
      <c r="CS1199" s="42"/>
      <c r="CT1199" s="42"/>
      <c r="CU1199" s="42"/>
      <c r="CV1199" s="42"/>
      <c r="CW1199" s="42"/>
      <c r="CX1199" s="42"/>
      <c r="CY1199" s="42"/>
      <c r="CZ1199" s="42"/>
      <c r="DA1199" s="42"/>
      <c r="DB1199" s="42"/>
      <c r="DC1199" s="42"/>
      <c r="DD1199" s="42"/>
      <c r="DE1199" s="42"/>
      <c r="DF1199" s="42"/>
      <c r="DG1199" s="42"/>
      <c r="DH1199" s="42"/>
      <c r="DI1199" s="42"/>
      <c r="DJ1199" s="42"/>
      <c r="DK1199" s="42"/>
      <c r="DL1199" s="42"/>
      <c r="DM1199" s="42"/>
      <c r="DN1199" s="42"/>
      <c r="DO1199" s="42"/>
      <c r="DP1199" s="42"/>
      <c r="DQ1199" s="42"/>
      <c r="DR1199" s="42"/>
      <c r="DS1199" s="42"/>
      <c r="DT1199" s="42"/>
      <c r="DU1199" s="42"/>
      <c r="DV1199" s="42"/>
      <c r="DW1199" s="42"/>
      <c r="DX1199" s="42"/>
      <c r="DY1199" s="42"/>
      <c r="DZ1199" s="42"/>
      <c r="EA1199" s="42"/>
      <c r="EB1199" s="42"/>
      <c r="EC1199" s="42"/>
      <c r="ED1199" s="42"/>
      <c r="EE1199" s="42"/>
      <c r="EF1199" s="42"/>
      <c r="EG1199" s="42"/>
      <c r="EH1199" s="42"/>
      <c r="EI1199" s="42"/>
      <c r="EJ1199" s="42"/>
      <c r="EK1199" s="42"/>
      <c r="EL1199" s="42"/>
      <c r="EM1199" s="42"/>
      <c r="EN1199" s="42"/>
      <c r="EO1199" s="42"/>
      <c r="EP1199" s="42"/>
      <c r="EQ1199" s="42"/>
      <c r="ER1199" s="42"/>
      <c r="ES1199" s="42"/>
      <c r="ET1199" s="42"/>
      <c r="EU1199" s="42"/>
      <c r="EV1199" s="42"/>
      <c r="EW1199" s="42"/>
      <c r="EX1199" s="42"/>
      <c r="EY1199" s="42"/>
      <c r="EZ1199" s="42"/>
      <c r="FA1199" s="42"/>
      <c r="FB1199" s="42"/>
      <c r="FC1199" s="42"/>
      <c r="FD1199" s="42"/>
      <c r="FE1199" s="42"/>
      <c r="FF1199" s="42"/>
      <c r="FG1199" s="42"/>
      <c r="FH1199" s="42"/>
    </row>
    <row r="1200" spans="1:164" s="82" customFormat="1" ht="12.2" customHeight="1" x14ac:dyDescent="0.25">
      <c r="A1200" s="82">
        <v>1199</v>
      </c>
      <c r="B1200" s="83">
        <f>+B1199</f>
        <v>46132</v>
      </c>
      <c r="C1200" s="84" t="s">
        <v>9</v>
      </c>
      <c r="D1200" s="85">
        <v>1</v>
      </c>
      <c r="E1200" s="86">
        <f>'BITÁCORA CALIDAD DE AGUA '!AY460</f>
        <v>9.8699999999999992</v>
      </c>
      <c r="F1200" s="86">
        <f>'BITÁCORA CALIDAD DE AGUA '!BB460</f>
        <v>7.98</v>
      </c>
      <c r="G1200" s="86">
        <f>'BITÁCORA CALIDAD DE AGUA '!BE460</f>
        <v>7.34</v>
      </c>
      <c r="H1200" s="86">
        <f>'BITÁCORA CALIDAD DE AGUA '!BH460</f>
        <v>0</v>
      </c>
      <c r="I1200" s="86">
        <f>'BITÁCORA CALIDAD DE AGUA '!BK460</f>
        <v>0</v>
      </c>
      <c r="J1200" s="86">
        <f>'BITÁCORA CALIDAD DE AGUA '!BN460</f>
        <v>0</v>
      </c>
      <c r="K1200" s="86">
        <f>'BITÁCORA CALIDAD DE AGUA '!BQ460</f>
        <v>0</v>
      </c>
      <c r="L1200" s="86">
        <f>'BITÁCORA CALIDAD DE AGUA '!BT460</f>
        <v>8.01</v>
      </c>
      <c r="M1200" s="86">
        <f>'BITÁCORA CALIDAD DE AGUA '!BW460</f>
        <v>7.92</v>
      </c>
      <c r="N1200" s="86">
        <f>'BITÁCORA CALIDAD DE AGUA '!BZ460</f>
        <v>8.32</v>
      </c>
      <c r="O1200" s="86">
        <f>'BITÁCORA CALIDAD DE AGUA '!CC460</f>
        <v>0</v>
      </c>
      <c r="P1200" s="87">
        <f>'BITÁCORA CALIDAD DE AGUA '!CF460</f>
        <v>0</v>
      </c>
      <c r="Q1200" s="87">
        <f>'BITÁCORA CALIDAD DE AGUA '!CI460</f>
        <v>0</v>
      </c>
      <c r="R1200" s="87">
        <f>'BITÁCORA CALIDAD DE AGUA '!CL460</f>
        <v>0</v>
      </c>
      <c r="S1200" s="87">
        <f>'BITÁCORA CALIDAD DE AGUA '!CO460</f>
        <v>0</v>
      </c>
      <c r="T1200" s="131"/>
      <c r="U1200" s="131"/>
      <c r="V1200" s="131"/>
      <c r="W1200" s="87">
        <f>INDEX('Tabla datos 1'!E1200:V1200,MATCH(DASHBOARD!$B$96,'Tabla datos 1'!$E$1:$V$1,0))</f>
        <v>7.34</v>
      </c>
      <c r="X1200" s="87">
        <f>INDEX('Tabla datos 1'!E1200:V1200,MATCH(DASHBOARD!$B$275,'Tabla datos 1'!$E$1:$V$1,0))</f>
        <v>7.34</v>
      </c>
      <c r="Y1200" s="42"/>
      <c r="Z1200" s="42"/>
      <c r="AA1200" s="42"/>
      <c r="AB1200" s="42"/>
      <c r="AC1200" s="42"/>
      <c r="AD1200" s="42"/>
      <c r="AE1200" s="42"/>
      <c r="AF1200" s="42"/>
      <c r="AG1200" s="42"/>
      <c r="AH1200" s="42"/>
      <c r="AI1200" s="42"/>
      <c r="AJ1200" s="42"/>
      <c r="AK1200" s="42"/>
      <c r="AL1200" s="42"/>
      <c r="AM1200" s="42"/>
      <c r="AN1200" s="42"/>
      <c r="AO1200" s="42"/>
      <c r="AP1200" s="42"/>
      <c r="AQ1200" s="42"/>
      <c r="AR1200" s="42"/>
      <c r="AS1200" s="42"/>
      <c r="AT1200" s="42"/>
      <c r="AU1200" s="42"/>
      <c r="AV1200" s="42"/>
      <c r="AW1200" s="42"/>
      <c r="AX1200" s="42"/>
      <c r="AY1200" s="42"/>
      <c r="AZ1200" s="42"/>
      <c r="BA1200" s="42"/>
      <c r="BB1200" s="42"/>
      <c r="BC1200" s="42"/>
      <c r="BD1200" s="42"/>
      <c r="BE1200" s="42"/>
      <c r="BF1200" s="42"/>
      <c r="BG1200" s="42"/>
      <c r="BH1200" s="42"/>
      <c r="BI1200" s="42"/>
      <c r="BJ1200" s="42"/>
      <c r="BK1200" s="42"/>
      <c r="BL1200" s="42"/>
      <c r="BM1200" s="42"/>
      <c r="BN1200" s="42"/>
      <c r="BO1200" s="42"/>
      <c r="BP1200" s="42"/>
      <c r="BQ1200" s="42"/>
      <c r="BR1200" s="42"/>
      <c r="BS1200" s="42"/>
      <c r="BT1200" s="42"/>
      <c r="BU1200" s="42"/>
      <c r="BV1200" s="42"/>
      <c r="BW1200" s="42"/>
      <c r="BX1200" s="42"/>
      <c r="BY1200" s="42"/>
      <c r="BZ1200" s="42"/>
      <c r="CA1200" s="42"/>
      <c r="CB1200" s="42"/>
      <c r="CC1200" s="42"/>
      <c r="CD1200" s="42"/>
      <c r="CE1200" s="42"/>
      <c r="CF1200" s="42"/>
      <c r="CG1200" s="42"/>
      <c r="CH1200" s="42"/>
      <c r="CI1200" s="42"/>
      <c r="CJ1200" s="42"/>
      <c r="CK1200" s="42"/>
      <c r="CL1200" s="42"/>
      <c r="CM1200" s="42"/>
      <c r="CN1200" s="42"/>
      <c r="CO1200" s="42"/>
      <c r="CP1200" s="42"/>
      <c r="CQ1200" s="42"/>
      <c r="CR1200" s="42"/>
      <c r="CS1200" s="42"/>
      <c r="CT1200" s="42"/>
      <c r="CU1200" s="42"/>
      <c r="CV1200" s="42"/>
      <c r="CW1200" s="42"/>
      <c r="CX1200" s="42"/>
      <c r="CY1200" s="42"/>
      <c r="CZ1200" s="42"/>
      <c r="DA1200" s="42"/>
      <c r="DB1200" s="42"/>
      <c r="DC1200" s="42"/>
      <c r="DD1200" s="42"/>
      <c r="DE1200" s="42"/>
      <c r="DF1200" s="42"/>
      <c r="DG1200" s="42"/>
      <c r="DH1200" s="42"/>
      <c r="DI1200" s="42"/>
      <c r="DJ1200" s="42"/>
      <c r="DK1200" s="42"/>
      <c r="DL1200" s="42"/>
      <c r="DM1200" s="42"/>
      <c r="DN1200" s="42"/>
      <c r="DO1200" s="42"/>
      <c r="DP1200" s="42"/>
      <c r="DQ1200" s="42"/>
      <c r="DR1200" s="42"/>
      <c r="DS1200" s="42"/>
      <c r="DT1200" s="42"/>
      <c r="DU1200" s="42"/>
      <c r="DV1200" s="42"/>
      <c r="DW1200" s="42"/>
      <c r="DX1200" s="42"/>
      <c r="DY1200" s="42"/>
      <c r="DZ1200" s="42"/>
      <c r="EA1200" s="42"/>
      <c r="EB1200" s="42"/>
      <c r="EC1200" s="42"/>
      <c r="ED1200" s="42"/>
      <c r="EE1200" s="42"/>
      <c r="EF1200" s="42"/>
      <c r="EG1200" s="42"/>
      <c r="EH1200" s="42"/>
      <c r="EI1200" s="42"/>
      <c r="EJ1200" s="42"/>
      <c r="EK1200" s="42"/>
      <c r="EL1200" s="42"/>
      <c r="EM1200" s="42"/>
      <c r="EN1200" s="42"/>
      <c r="EO1200" s="42"/>
      <c r="EP1200" s="42"/>
      <c r="EQ1200" s="42"/>
      <c r="ER1200" s="42"/>
      <c r="ES1200" s="42"/>
      <c r="ET1200" s="42"/>
      <c r="EU1200" s="42"/>
      <c r="EV1200" s="42"/>
      <c r="EW1200" s="42"/>
      <c r="EX1200" s="42"/>
      <c r="EY1200" s="42"/>
      <c r="EZ1200" s="42"/>
      <c r="FA1200" s="42"/>
      <c r="FB1200" s="42"/>
      <c r="FC1200" s="42"/>
      <c r="FD1200" s="42"/>
      <c r="FE1200" s="42"/>
      <c r="FF1200" s="42"/>
      <c r="FG1200" s="42"/>
      <c r="FH1200" s="42"/>
    </row>
    <row r="1201" spans="1:164" s="82" customFormat="1" ht="12.2" customHeight="1" x14ac:dyDescent="0.25">
      <c r="A1201" s="82">
        <v>1200</v>
      </c>
      <c r="B1201" s="83">
        <f t="shared" ref="B1201:B1261" si="19">+B1200</f>
        <v>46132</v>
      </c>
      <c r="C1201" s="88" t="s">
        <v>133</v>
      </c>
      <c r="D1201" s="85">
        <v>1</v>
      </c>
      <c r="E1201" s="89">
        <f>'BITÁCORA CALIDAD DE AGUA '!AY461</f>
        <v>0</v>
      </c>
      <c r="F1201" s="89">
        <f>'BITÁCORA CALIDAD DE AGUA '!BB461</f>
        <v>0</v>
      </c>
      <c r="G1201" s="89">
        <f>'BITÁCORA CALIDAD DE AGUA '!BE461</f>
        <v>0</v>
      </c>
      <c r="H1201" s="89">
        <f>'BITÁCORA CALIDAD DE AGUA '!BH461</f>
        <v>0</v>
      </c>
      <c r="I1201" s="89">
        <f>'BITÁCORA CALIDAD DE AGUA '!BK461</f>
        <v>0</v>
      </c>
      <c r="J1201" s="89">
        <f>'BITÁCORA CALIDAD DE AGUA '!BN461</f>
        <v>0</v>
      </c>
      <c r="K1201" s="89">
        <f>'BITÁCORA CALIDAD DE AGUA '!BQ461</f>
        <v>0</v>
      </c>
      <c r="L1201" s="89">
        <f>'BITÁCORA CALIDAD DE AGUA '!BT461</f>
        <v>0</v>
      </c>
      <c r="M1201" s="89">
        <f>'BITÁCORA CALIDAD DE AGUA '!BW461</f>
        <v>0</v>
      </c>
      <c r="N1201" s="89">
        <f>'BITÁCORA CALIDAD DE AGUA '!BZ461</f>
        <v>0</v>
      </c>
      <c r="O1201" s="89">
        <f>'BITÁCORA CALIDAD DE AGUA '!CC461</f>
        <v>0</v>
      </c>
      <c r="P1201" s="88">
        <f>'BITÁCORA CALIDAD DE AGUA '!CF461</f>
        <v>0</v>
      </c>
      <c r="Q1201" s="88">
        <f>'BITÁCORA CALIDAD DE AGUA '!CI461</f>
        <v>0</v>
      </c>
      <c r="R1201" s="88">
        <f>'BITÁCORA CALIDAD DE AGUA '!CL461</f>
        <v>0</v>
      </c>
      <c r="S1201" s="88">
        <f>'BITÁCORA CALIDAD DE AGUA '!CO461</f>
        <v>0</v>
      </c>
      <c r="T1201" s="132"/>
      <c r="U1201" s="132"/>
      <c r="V1201" s="132"/>
      <c r="W1201" s="88">
        <f>INDEX('Tabla datos 1'!E1201:V1201,MATCH(DASHBOARD!$B$96,'Tabla datos 1'!$E$1:$V$1,0))</f>
        <v>0</v>
      </c>
      <c r="X1201" s="88">
        <f>INDEX('Tabla datos 1'!E1201:V1201,MATCH(DASHBOARD!$B$275,'Tabla datos 1'!$E$1:$V$1,0))</f>
        <v>0</v>
      </c>
      <c r="Y1201" s="42"/>
      <c r="Z1201" s="42"/>
      <c r="AA1201" s="42"/>
      <c r="AB1201" s="42"/>
      <c r="AC1201" s="42"/>
      <c r="AD1201" s="42"/>
      <c r="AE1201" s="42"/>
      <c r="AF1201" s="42"/>
      <c r="AG1201" s="42"/>
      <c r="AH1201" s="42"/>
      <c r="AI1201" s="42"/>
      <c r="AJ1201" s="42"/>
      <c r="AK1201" s="42"/>
      <c r="AL1201" s="42"/>
      <c r="AM1201" s="42"/>
      <c r="AN1201" s="42"/>
      <c r="AO1201" s="42"/>
      <c r="AP1201" s="42"/>
      <c r="AQ1201" s="42"/>
      <c r="AR1201" s="42"/>
      <c r="AS1201" s="42"/>
      <c r="AT1201" s="42"/>
      <c r="AU1201" s="42"/>
      <c r="AV1201" s="42"/>
      <c r="AW1201" s="42"/>
      <c r="AX1201" s="42"/>
      <c r="AY1201" s="42"/>
      <c r="AZ1201" s="42"/>
      <c r="BA1201" s="42"/>
      <c r="BB1201" s="42"/>
      <c r="BC1201" s="42"/>
      <c r="BD1201" s="42"/>
      <c r="BE1201" s="42"/>
      <c r="BF1201" s="42"/>
      <c r="BG1201" s="42"/>
      <c r="BH1201" s="42"/>
      <c r="BI1201" s="42"/>
      <c r="BJ1201" s="42"/>
      <c r="BK1201" s="42"/>
      <c r="BL1201" s="42"/>
      <c r="BM1201" s="42"/>
      <c r="BN1201" s="42"/>
      <c r="BO1201" s="42"/>
      <c r="BP1201" s="42"/>
      <c r="BQ1201" s="42"/>
      <c r="BR1201" s="42"/>
      <c r="BS1201" s="42"/>
      <c r="BT1201" s="42"/>
      <c r="BU1201" s="42"/>
      <c r="BV1201" s="42"/>
      <c r="BW1201" s="42"/>
      <c r="BX1201" s="42"/>
      <c r="BY1201" s="42"/>
      <c r="BZ1201" s="42"/>
      <c r="CA1201" s="42"/>
      <c r="CB1201" s="42"/>
      <c r="CC1201" s="42"/>
      <c r="CD1201" s="42"/>
      <c r="CE1201" s="42"/>
      <c r="CF1201" s="42"/>
      <c r="CG1201" s="42"/>
      <c r="CH1201" s="42"/>
      <c r="CI1201" s="42"/>
      <c r="CJ1201" s="42"/>
      <c r="CK1201" s="42"/>
      <c r="CL1201" s="42"/>
      <c r="CM1201" s="42"/>
      <c r="CN1201" s="42"/>
      <c r="CO1201" s="42"/>
      <c r="CP1201" s="42"/>
      <c r="CQ1201" s="42"/>
      <c r="CR1201" s="42"/>
      <c r="CS1201" s="42"/>
      <c r="CT1201" s="42"/>
      <c r="CU1201" s="42"/>
      <c r="CV1201" s="42"/>
      <c r="CW1201" s="42"/>
      <c r="CX1201" s="42"/>
      <c r="CY1201" s="42"/>
      <c r="CZ1201" s="42"/>
      <c r="DA1201" s="42"/>
      <c r="DB1201" s="42"/>
      <c r="DC1201" s="42"/>
      <c r="DD1201" s="42"/>
      <c r="DE1201" s="42"/>
      <c r="DF1201" s="42"/>
      <c r="DG1201" s="42"/>
      <c r="DH1201" s="42"/>
      <c r="DI1201" s="42"/>
      <c r="DJ1201" s="42"/>
      <c r="DK1201" s="42"/>
      <c r="DL1201" s="42"/>
      <c r="DM1201" s="42"/>
      <c r="DN1201" s="42"/>
      <c r="DO1201" s="42"/>
      <c r="DP1201" s="42"/>
      <c r="DQ1201" s="42"/>
      <c r="DR1201" s="42"/>
      <c r="DS1201" s="42"/>
      <c r="DT1201" s="42"/>
      <c r="DU1201" s="42"/>
      <c r="DV1201" s="42"/>
      <c r="DW1201" s="42"/>
      <c r="DX1201" s="42"/>
      <c r="DY1201" s="42"/>
      <c r="DZ1201" s="42"/>
      <c r="EA1201" s="42"/>
      <c r="EB1201" s="42"/>
      <c r="EC1201" s="42"/>
      <c r="ED1201" s="42"/>
      <c r="EE1201" s="42"/>
      <c r="EF1201" s="42"/>
      <c r="EG1201" s="42"/>
      <c r="EH1201" s="42"/>
      <c r="EI1201" s="42"/>
      <c r="EJ1201" s="42"/>
      <c r="EK1201" s="42"/>
      <c r="EL1201" s="42"/>
      <c r="EM1201" s="42"/>
      <c r="EN1201" s="42"/>
      <c r="EO1201" s="42"/>
      <c r="EP1201" s="42"/>
      <c r="EQ1201" s="42"/>
      <c r="ER1201" s="42"/>
      <c r="ES1201" s="42"/>
      <c r="ET1201" s="42"/>
      <c r="EU1201" s="42"/>
      <c r="EV1201" s="42"/>
      <c r="EW1201" s="42"/>
      <c r="EX1201" s="42"/>
      <c r="EY1201" s="42"/>
      <c r="EZ1201" s="42"/>
      <c r="FA1201" s="42"/>
      <c r="FB1201" s="42"/>
      <c r="FC1201" s="42"/>
      <c r="FD1201" s="42"/>
      <c r="FE1201" s="42"/>
      <c r="FF1201" s="42"/>
      <c r="FG1201" s="42"/>
      <c r="FH1201" s="42"/>
    </row>
    <row r="1202" spans="1:164" s="82" customFormat="1" ht="12.2" customHeight="1" x14ac:dyDescent="0.25">
      <c r="A1202" s="82">
        <v>1201</v>
      </c>
      <c r="B1202" s="83">
        <f t="shared" si="19"/>
        <v>46132</v>
      </c>
      <c r="C1202" s="88" t="s">
        <v>134</v>
      </c>
      <c r="D1202" s="85">
        <v>1</v>
      </c>
      <c r="E1202" s="90">
        <f>'BITÁCORA CALIDAD DE AGUA '!AY462</f>
        <v>5340</v>
      </c>
      <c r="F1202" s="90">
        <f>'BITÁCORA CALIDAD DE AGUA '!BB462</f>
        <v>19669</v>
      </c>
      <c r="G1202" s="90">
        <f>'BITÁCORA CALIDAD DE AGUA '!BE462</f>
        <v>1573</v>
      </c>
      <c r="H1202" s="90">
        <f>'BITÁCORA CALIDAD DE AGUA '!BH462</f>
        <v>0</v>
      </c>
      <c r="I1202" s="90">
        <f>'BITÁCORA CALIDAD DE AGUA '!BK462</f>
        <v>0</v>
      </c>
      <c r="J1202" s="90">
        <f>'BITÁCORA CALIDAD DE AGUA '!BN462</f>
        <v>0</v>
      </c>
      <c r="K1202" s="90">
        <f>'BITÁCORA CALIDAD DE AGUA '!BQ462</f>
        <v>0</v>
      </c>
      <c r="L1202" s="90">
        <f>'BITÁCORA CALIDAD DE AGUA '!BT462</f>
        <v>2270</v>
      </c>
      <c r="M1202" s="90">
        <f>'BITÁCORA CALIDAD DE AGUA '!BW462</f>
        <v>2220</v>
      </c>
      <c r="N1202" s="90">
        <f>'BITÁCORA CALIDAD DE AGUA '!BZ462</f>
        <v>4540</v>
      </c>
      <c r="O1202" s="90">
        <f>'BITÁCORA CALIDAD DE AGUA '!CC462</f>
        <v>0</v>
      </c>
      <c r="P1202" s="84">
        <f>'BITÁCORA CALIDAD DE AGUA '!CF462</f>
        <v>0</v>
      </c>
      <c r="Q1202" s="84">
        <f>'BITÁCORA CALIDAD DE AGUA '!CI462</f>
        <v>0</v>
      </c>
      <c r="R1202" s="84">
        <f>'BITÁCORA CALIDAD DE AGUA '!CL462</f>
        <v>0</v>
      </c>
      <c r="S1202" s="84">
        <f>'BITÁCORA CALIDAD DE AGUA '!CO462</f>
        <v>0</v>
      </c>
      <c r="T1202" s="133"/>
      <c r="U1202" s="133"/>
      <c r="V1202" s="133"/>
      <c r="W1202" s="84">
        <f>INDEX('Tabla datos 1'!E1202:V1202,MATCH(DASHBOARD!$B$96,'Tabla datos 1'!$E$1:$V$1,0))</f>
        <v>1573</v>
      </c>
      <c r="X1202" s="84">
        <f>INDEX('Tabla datos 1'!E1202:V1202,MATCH(DASHBOARD!$B$275,'Tabla datos 1'!$E$1:$V$1,0))</f>
        <v>1573</v>
      </c>
      <c r="Y1202" s="42"/>
      <c r="Z1202" s="42"/>
      <c r="AA1202" s="42"/>
      <c r="AB1202" s="42"/>
      <c r="AC1202" s="42"/>
      <c r="AD1202" s="42"/>
      <c r="AE1202" s="42"/>
      <c r="AF1202" s="42"/>
      <c r="AG1202" s="42"/>
      <c r="AH1202" s="42"/>
      <c r="AI1202" s="42"/>
      <c r="AJ1202" s="42"/>
      <c r="AK1202" s="42"/>
      <c r="AL1202" s="42"/>
      <c r="AM1202" s="42"/>
      <c r="AN1202" s="42"/>
      <c r="AO1202" s="42"/>
      <c r="AP1202" s="42"/>
      <c r="AQ1202" s="42"/>
      <c r="AR1202" s="42"/>
      <c r="AS1202" s="42"/>
      <c r="AT1202" s="42"/>
      <c r="AU1202" s="42"/>
      <c r="AV1202" s="42"/>
      <c r="AW1202" s="42"/>
      <c r="AX1202" s="42"/>
      <c r="AY1202" s="42"/>
      <c r="AZ1202" s="42"/>
      <c r="BA1202" s="42"/>
      <c r="BB1202" s="42"/>
      <c r="BC1202" s="42"/>
      <c r="BD1202" s="42"/>
      <c r="BE1202" s="42"/>
      <c r="BF1202" s="42"/>
      <c r="BG1202" s="42"/>
      <c r="BH1202" s="42"/>
      <c r="BI1202" s="42"/>
      <c r="BJ1202" s="42"/>
      <c r="BK1202" s="42"/>
      <c r="BL1202" s="42"/>
      <c r="BM1202" s="42"/>
      <c r="BN1202" s="42"/>
      <c r="BO1202" s="42"/>
      <c r="BP1202" s="42"/>
      <c r="BQ1202" s="42"/>
      <c r="BR1202" s="42"/>
      <c r="BS1202" s="42"/>
      <c r="BT1202" s="42"/>
      <c r="BU1202" s="42"/>
      <c r="BV1202" s="42"/>
      <c r="BW1202" s="42"/>
      <c r="BX1202" s="42"/>
      <c r="BY1202" s="42"/>
      <c r="BZ1202" s="42"/>
      <c r="CA1202" s="42"/>
      <c r="CB1202" s="42"/>
      <c r="CC1202" s="42"/>
      <c r="CD1202" s="42"/>
      <c r="CE1202" s="42"/>
      <c r="CF1202" s="42"/>
      <c r="CG1202" s="42"/>
      <c r="CH1202" s="42"/>
      <c r="CI1202" s="42"/>
      <c r="CJ1202" s="42"/>
      <c r="CK1202" s="42"/>
      <c r="CL1202" s="42"/>
      <c r="CM1202" s="42"/>
      <c r="CN1202" s="42"/>
      <c r="CO1202" s="42"/>
      <c r="CP1202" s="42"/>
      <c r="CQ1202" s="42"/>
      <c r="CR1202" s="42"/>
      <c r="CS1202" s="42"/>
      <c r="CT1202" s="42"/>
      <c r="CU1202" s="42"/>
      <c r="CV1202" s="42"/>
      <c r="CW1202" s="42"/>
      <c r="CX1202" s="42"/>
      <c r="CY1202" s="42"/>
      <c r="CZ1202" s="42"/>
      <c r="DA1202" s="42"/>
      <c r="DB1202" s="42"/>
      <c r="DC1202" s="42"/>
      <c r="DD1202" s="42"/>
      <c r="DE1202" s="42"/>
      <c r="DF1202" s="42"/>
      <c r="DG1202" s="42"/>
      <c r="DH1202" s="42"/>
      <c r="DI1202" s="42"/>
      <c r="DJ1202" s="42"/>
      <c r="DK1202" s="42"/>
      <c r="DL1202" s="42"/>
      <c r="DM1202" s="42"/>
      <c r="DN1202" s="42"/>
      <c r="DO1202" s="42"/>
      <c r="DP1202" s="42"/>
      <c r="DQ1202" s="42"/>
      <c r="DR1202" s="42"/>
      <c r="DS1202" s="42"/>
      <c r="DT1202" s="42"/>
      <c r="DU1202" s="42"/>
      <c r="DV1202" s="42"/>
      <c r="DW1202" s="42"/>
      <c r="DX1202" s="42"/>
      <c r="DY1202" s="42"/>
      <c r="DZ1202" s="42"/>
      <c r="EA1202" s="42"/>
      <c r="EB1202" s="42"/>
      <c r="EC1202" s="42"/>
      <c r="ED1202" s="42"/>
      <c r="EE1202" s="42"/>
      <c r="EF1202" s="42"/>
      <c r="EG1202" s="42"/>
      <c r="EH1202" s="42"/>
      <c r="EI1202" s="42"/>
      <c r="EJ1202" s="42"/>
      <c r="EK1202" s="42"/>
      <c r="EL1202" s="42"/>
      <c r="EM1202" s="42"/>
      <c r="EN1202" s="42"/>
      <c r="EO1202" s="42"/>
      <c r="EP1202" s="42"/>
      <c r="EQ1202" s="42"/>
      <c r="ER1202" s="42"/>
      <c r="ES1202" s="42"/>
      <c r="ET1202" s="42"/>
      <c r="EU1202" s="42"/>
      <c r="EV1202" s="42"/>
      <c r="EW1202" s="42"/>
      <c r="EX1202" s="42"/>
      <c r="EY1202" s="42"/>
      <c r="EZ1202" s="42"/>
      <c r="FA1202" s="42"/>
      <c r="FB1202" s="42"/>
      <c r="FC1202" s="42"/>
      <c r="FD1202" s="42"/>
      <c r="FE1202" s="42"/>
      <c r="FF1202" s="42"/>
      <c r="FG1202" s="42"/>
      <c r="FH1202" s="42"/>
    </row>
    <row r="1203" spans="1:164" s="82" customFormat="1" ht="12.2" customHeight="1" x14ac:dyDescent="0.25">
      <c r="A1203" s="82">
        <v>1202</v>
      </c>
      <c r="B1203" s="83">
        <f t="shared" si="19"/>
        <v>46132</v>
      </c>
      <c r="C1203" s="88" t="s">
        <v>135</v>
      </c>
      <c r="D1203" s="85">
        <v>1</v>
      </c>
      <c r="E1203" s="90">
        <f>'BITÁCORA CALIDAD DE AGUA '!AY463</f>
        <v>215</v>
      </c>
      <c r="F1203" s="90">
        <f>'BITÁCORA CALIDAD DE AGUA '!BB463</f>
        <v>987</v>
      </c>
      <c r="G1203" s="90">
        <f>'BITÁCORA CALIDAD DE AGUA '!BE463</f>
        <v>37</v>
      </c>
      <c r="H1203" s="90">
        <f>'BITÁCORA CALIDAD DE AGUA '!BH463</f>
        <v>0</v>
      </c>
      <c r="I1203" s="90">
        <f>'BITÁCORA CALIDAD DE AGUA '!BK463</f>
        <v>0</v>
      </c>
      <c r="J1203" s="90">
        <f>'BITÁCORA CALIDAD DE AGUA '!BN463</f>
        <v>0</v>
      </c>
      <c r="K1203" s="90">
        <f>'BITÁCORA CALIDAD DE AGUA '!BQ463</f>
        <v>0</v>
      </c>
      <c r="L1203" s="90">
        <f>'BITÁCORA CALIDAD DE AGUA '!BT463</f>
        <v>2</v>
      </c>
      <c r="M1203" s="90">
        <f>'BITÁCORA CALIDAD DE AGUA '!BW463</f>
        <v>2</v>
      </c>
      <c r="N1203" s="90">
        <f>'BITÁCORA CALIDAD DE AGUA '!BZ463</f>
        <v>19</v>
      </c>
      <c r="O1203" s="90">
        <f>'BITÁCORA CALIDAD DE AGUA '!CC463</f>
        <v>0</v>
      </c>
      <c r="P1203" s="84">
        <f>'BITÁCORA CALIDAD DE AGUA '!CF463</f>
        <v>0</v>
      </c>
      <c r="Q1203" s="84">
        <f>'BITÁCORA CALIDAD DE AGUA '!CI463</f>
        <v>0</v>
      </c>
      <c r="R1203" s="84">
        <f>'BITÁCORA CALIDAD DE AGUA '!CL463</f>
        <v>0</v>
      </c>
      <c r="S1203" s="84">
        <f>'BITÁCORA CALIDAD DE AGUA '!CO463</f>
        <v>0</v>
      </c>
      <c r="T1203" s="133"/>
      <c r="U1203" s="133"/>
      <c r="V1203" s="133"/>
      <c r="W1203" s="84">
        <f>INDEX('Tabla datos 1'!E1203:V1203,MATCH(DASHBOARD!$B$96,'Tabla datos 1'!$E$1:$V$1,0))</f>
        <v>37</v>
      </c>
      <c r="X1203" s="84">
        <f>INDEX('Tabla datos 1'!E1203:V1203,MATCH(DASHBOARD!$B$275,'Tabla datos 1'!$E$1:$V$1,0))</f>
        <v>37</v>
      </c>
      <c r="Y1203" s="42"/>
      <c r="Z1203" s="42"/>
      <c r="AA1203" s="42"/>
      <c r="AB1203" s="42"/>
      <c r="AC1203" s="42"/>
      <c r="AD1203" s="42"/>
      <c r="AE1203" s="42"/>
      <c r="AF1203" s="42"/>
      <c r="AG1203" s="42"/>
      <c r="AH1203" s="42"/>
      <c r="AI1203" s="42"/>
      <c r="AJ1203" s="42"/>
      <c r="AK1203" s="42"/>
      <c r="AL1203" s="42"/>
      <c r="AM1203" s="42"/>
      <c r="AN1203" s="42"/>
      <c r="AO1203" s="42"/>
      <c r="AP1203" s="42"/>
      <c r="AQ1203" s="42"/>
      <c r="AR1203" s="42"/>
      <c r="AS1203" s="42"/>
      <c r="AT1203" s="42"/>
      <c r="AU1203" s="42"/>
      <c r="AV1203" s="42"/>
      <c r="AW1203" s="42"/>
      <c r="AX1203" s="42"/>
      <c r="AY1203" s="42"/>
      <c r="AZ1203" s="42"/>
      <c r="BA1203" s="42"/>
      <c r="BB1203" s="42"/>
      <c r="BC1203" s="42"/>
      <c r="BD1203" s="42"/>
      <c r="BE1203" s="42"/>
      <c r="BF1203" s="42"/>
      <c r="BG1203" s="42"/>
      <c r="BH1203" s="42"/>
      <c r="BI1203" s="42"/>
      <c r="BJ1203" s="42"/>
      <c r="BK1203" s="42"/>
      <c r="BL1203" s="42"/>
      <c r="BM1203" s="42"/>
      <c r="BN1203" s="42"/>
      <c r="BO1203" s="42"/>
      <c r="BP1203" s="42"/>
      <c r="BQ1203" s="42"/>
      <c r="BR1203" s="42"/>
      <c r="BS1203" s="42"/>
      <c r="BT1203" s="42"/>
      <c r="BU1203" s="42"/>
      <c r="BV1203" s="42"/>
      <c r="BW1203" s="42"/>
      <c r="BX1203" s="42"/>
      <c r="BY1203" s="42"/>
      <c r="BZ1203" s="42"/>
      <c r="CA1203" s="42"/>
      <c r="CB1203" s="42"/>
      <c r="CC1203" s="42"/>
      <c r="CD1203" s="42"/>
      <c r="CE1203" s="42"/>
      <c r="CF1203" s="42"/>
      <c r="CG1203" s="42"/>
      <c r="CH1203" s="42"/>
      <c r="CI1203" s="42"/>
      <c r="CJ1203" s="42"/>
      <c r="CK1203" s="42"/>
      <c r="CL1203" s="42"/>
      <c r="CM1203" s="42"/>
      <c r="CN1203" s="42"/>
      <c r="CO1203" s="42"/>
      <c r="CP1203" s="42"/>
      <c r="CQ1203" s="42"/>
      <c r="CR1203" s="42"/>
      <c r="CS1203" s="42"/>
      <c r="CT1203" s="42"/>
      <c r="CU1203" s="42"/>
      <c r="CV1203" s="42"/>
      <c r="CW1203" s="42"/>
      <c r="CX1203" s="42"/>
      <c r="CY1203" s="42"/>
      <c r="CZ1203" s="42"/>
      <c r="DA1203" s="42"/>
      <c r="DB1203" s="42"/>
      <c r="DC1203" s="42"/>
      <c r="DD1203" s="42"/>
      <c r="DE1203" s="42"/>
      <c r="DF1203" s="42"/>
      <c r="DG1203" s="42"/>
      <c r="DH1203" s="42"/>
      <c r="DI1203" s="42"/>
      <c r="DJ1203" s="42"/>
      <c r="DK1203" s="42"/>
      <c r="DL1203" s="42"/>
      <c r="DM1203" s="42"/>
      <c r="DN1203" s="42"/>
      <c r="DO1203" s="42"/>
      <c r="DP1203" s="42"/>
      <c r="DQ1203" s="42"/>
      <c r="DR1203" s="42"/>
      <c r="DS1203" s="42"/>
      <c r="DT1203" s="42"/>
      <c r="DU1203" s="42"/>
      <c r="DV1203" s="42"/>
      <c r="DW1203" s="42"/>
      <c r="DX1203" s="42"/>
      <c r="DY1203" s="42"/>
      <c r="DZ1203" s="42"/>
      <c r="EA1203" s="42"/>
      <c r="EB1203" s="42"/>
      <c r="EC1203" s="42"/>
      <c r="ED1203" s="42"/>
      <c r="EE1203" s="42"/>
      <c r="EF1203" s="42"/>
      <c r="EG1203" s="42"/>
      <c r="EH1203" s="42"/>
      <c r="EI1203" s="42"/>
      <c r="EJ1203" s="42"/>
      <c r="EK1203" s="42"/>
      <c r="EL1203" s="42"/>
      <c r="EM1203" s="42"/>
      <c r="EN1203" s="42"/>
      <c r="EO1203" s="42"/>
      <c r="EP1203" s="42"/>
      <c r="EQ1203" s="42"/>
      <c r="ER1203" s="42"/>
      <c r="ES1203" s="42"/>
      <c r="ET1203" s="42"/>
      <c r="EU1203" s="42"/>
      <c r="EV1203" s="42"/>
      <c r="EW1203" s="42"/>
      <c r="EX1203" s="42"/>
      <c r="EY1203" s="42"/>
      <c r="EZ1203" s="42"/>
      <c r="FA1203" s="42"/>
      <c r="FB1203" s="42"/>
      <c r="FC1203" s="42"/>
      <c r="FD1203" s="42"/>
      <c r="FE1203" s="42"/>
      <c r="FF1203" s="42"/>
      <c r="FG1203" s="42"/>
      <c r="FH1203" s="42"/>
    </row>
    <row r="1204" spans="1:164" s="82" customFormat="1" ht="12.2" customHeight="1" x14ac:dyDescent="0.25">
      <c r="A1204" s="82">
        <v>1203</v>
      </c>
      <c r="B1204" s="83">
        <f t="shared" si="19"/>
        <v>46132</v>
      </c>
      <c r="C1204" s="88" t="s">
        <v>136</v>
      </c>
      <c r="D1204" s="85">
        <v>1</v>
      </c>
      <c r="E1204" s="90">
        <f>'BITÁCORA CALIDAD DE AGUA '!AY464</f>
        <v>0</v>
      </c>
      <c r="F1204" s="90">
        <f>'BITÁCORA CALIDAD DE AGUA '!BB464</f>
        <v>0</v>
      </c>
      <c r="G1204" s="90">
        <f>'BITÁCORA CALIDAD DE AGUA '!BE464</f>
        <v>0</v>
      </c>
      <c r="H1204" s="90">
        <f>'BITÁCORA CALIDAD DE AGUA '!BH464</f>
        <v>0</v>
      </c>
      <c r="I1204" s="90">
        <f>'BITÁCORA CALIDAD DE AGUA '!BK464</f>
        <v>0</v>
      </c>
      <c r="J1204" s="90">
        <f>'BITÁCORA CALIDAD DE AGUA '!BN464</f>
        <v>0</v>
      </c>
      <c r="K1204" s="90">
        <f>'BITÁCORA CALIDAD DE AGUA '!BQ464</f>
        <v>0</v>
      </c>
      <c r="L1204" s="90">
        <f>'BITÁCORA CALIDAD DE AGUA '!BT464</f>
        <v>0</v>
      </c>
      <c r="M1204" s="90">
        <f>'BITÁCORA CALIDAD DE AGUA '!BW464</f>
        <v>0</v>
      </c>
      <c r="N1204" s="90">
        <f>'BITÁCORA CALIDAD DE AGUA '!BZ464</f>
        <v>0</v>
      </c>
      <c r="O1204" s="90">
        <f>'BITÁCORA CALIDAD DE AGUA '!CC464</f>
        <v>0</v>
      </c>
      <c r="P1204" s="84">
        <f>'BITÁCORA CALIDAD DE AGUA '!CF464</f>
        <v>0</v>
      </c>
      <c r="Q1204" s="84">
        <f>'BITÁCORA CALIDAD DE AGUA '!CI464</f>
        <v>0</v>
      </c>
      <c r="R1204" s="84">
        <f>'BITÁCORA CALIDAD DE AGUA '!CL464</f>
        <v>0</v>
      </c>
      <c r="S1204" s="84">
        <f>'BITÁCORA CALIDAD DE AGUA '!CO464</f>
        <v>0</v>
      </c>
      <c r="T1204" s="133"/>
      <c r="U1204" s="133"/>
      <c r="V1204" s="133"/>
      <c r="W1204" s="84">
        <f>INDEX('Tabla datos 1'!E1204:V1204,MATCH(DASHBOARD!$B$96,'Tabla datos 1'!$E$1:$V$1,0))</f>
        <v>0</v>
      </c>
      <c r="X1204" s="84">
        <f>INDEX('Tabla datos 1'!E1204:V1204,MATCH(DASHBOARD!$B$275,'Tabla datos 1'!$E$1:$V$1,0))</f>
        <v>0</v>
      </c>
      <c r="Y1204" s="42"/>
      <c r="Z1204" s="42"/>
      <c r="AA1204" s="42"/>
      <c r="AB1204" s="42"/>
      <c r="AC1204" s="42"/>
      <c r="AD1204" s="42"/>
      <c r="AE1204" s="42"/>
      <c r="AF1204" s="42"/>
      <c r="AG1204" s="42"/>
      <c r="AH1204" s="42"/>
      <c r="AI1204" s="42"/>
      <c r="AJ1204" s="42"/>
      <c r="AK1204" s="42"/>
      <c r="AL1204" s="42"/>
      <c r="AM1204" s="42"/>
      <c r="AN1204" s="42"/>
      <c r="AO1204" s="42"/>
      <c r="AP1204" s="42"/>
      <c r="AQ1204" s="42"/>
      <c r="AR1204" s="42"/>
      <c r="AS1204" s="42"/>
      <c r="AT1204" s="42"/>
      <c r="AU1204" s="42"/>
      <c r="AV1204" s="42"/>
      <c r="AW1204" s="42"/>
      <c r="AX1204" s="42"/>
      <c r="AY1204" s="42"/>
      <c r="AZ1204" s="42"/>
      <c r="BA1204" s="42"/>
      <c r="BB1204" s="42"/>
      <c r="BC1204" s="42"/>
      <c r="BD1204" s="42"/>
      <c r="BE1204" s="42"/>
      <c r="BF1204" s="42"/>
      <c r="BG1204" s="42"/>
      <c r="BH1204" s="42"/>
      <c r="BI1204" s="42"/>
      <c r="BJ1204" s="42"/>
      <c r="BK1204" s="42"/>
      <c r="BL1204" s="42"/>
      <c r="BM1204" s="42"/>
      <c r="BN1204" s="42"/>
      <c r="BO1204" s="42"/>
      <c r="BP1204" s="42"/>
      <c r="BQ1204" s="42"/>
      <c r="BR1204" s="42"/>
      <c r="BS1204" s="42"/>
      <c r="BT1204" s="42"/>
      <c r="BU1204" s="42"/>
      <c r="BV1204" s="42"/>
      <c r="BW1204" s="42"/>
      <c r="BX1204" s="42"/>
      <c r="BY1204" s="42"/>
      <c r="BZ1204" s="42"/>
      <c r="CA1204" s="42"/>
      <c r="CB1204" s="42"/>
      <c r="CC1204" s="42"/>
      <c r="CD1204" s="42"/>
      <c r="CE1204" s="42"/>
      <c r="CF1204" s="42"/>
      <c r="CG1204" s="42"/>
      <c r="CH1204" s="42"/>
      <c r="CI1204" s="42"/>
      <c r="CJ1204" s="42"/>
      <c r="CK1204" s="42"/>
      <c r="CL1204" s="42"/>
      <c r="CM1204" s="42"/>
      <c r="CN1204" s="42"/>
      <c r="CO1204" s="42"/>
      <c r="CP1204" s="42"/>
      <c r="CQ1204" s="42"/>
      <c r="CR1204" s="42"/>
      <c r="CS1204" s="42"/>
      <c r="CT1204" s="42"/>
      <c r="CU1204" s="42"/>
      <c r="CV1204" s="42"/>
      <c r="CW1204" s="42"/>
      <c r="CX1204" s="42"/>
      <c r="CY1204" s="42"/>
      <c r="CZ1204" s="42"/>
      <c r="DA1204" s="42"/>
      <c r="DB1204" s="42"/>
      <c r="DC1204" s="42"/>
      <c r="DD1204" s="42"/>
      <c r="DE1204" s="42"/>
      <c r="DF1204" s="42"/>
      <c r="DG1204" s="42"/>
      <c r="DH1204" s="42"/>
      <c r="DI1204" s="42"/>
      <c r="DJ1204" s="42"/>
      <c r="DK1204" s="42"/>
      <c r="DL1204" s="42"/>
      <c r="DM1204" s="42"/>
      <c r="DN1204" s="42"/>
      <c r="DO1204" s="42"/>
      <c r="DP1204" s="42"/>
      <c r="DQ1204" s="42"/>
      <c r="DR1204" s="42"/>
      <c r="DS1204" s="42"/>
      <c r="DT1204" s="42"/>
      <c r="DU1204" s="42"/>
      <c r="DV1204" s="42"/>
      <c r="DW1204" s="42"/>
      <c r="DX1204" s="42"/>
      <c r="DY1204" s="42"/>
      <c r="DZ1204" s="42"/>
      <c r="EA1204" s="42"/>
      <c r="EB1204" s="42"/>
      <c r="EC1204" s="42"/>
      <c r="ED1204" s="42"/>
      <c r="EE1204" s="42"/>
      <c r="EF1204" s="42"/>
      <c r="EG1204" s="42"/>
      <c r="EH1204" s="42"/>
      <c r="EI1204" s="42"/>
      <c r="EJ1204" s="42"/>
      <c r="EK1204" s="42"/>
      <c r="EL1204" s="42"/>
      <c r="EM1204" s="42"/>
      <c r="EN1204" s="42"/>
      <c r="EO1204" s="42"/>
      <c r="EP1204" s="42"/>
      <c r="EQ1204" s="42"/>
      <c r="ER1204" s="42"/>
      <c r="ES1204" s="42"/>
      <c r="ET1204" s="42"/>
      <c r="EU1204" s="42"/>
      <c r="EV1204" s="42"/>
      <c r="EW1204" s="42"/>
      <c r="EX1204" s="42"/>
      <c r="EY1204" s="42"/>
      <c r="EZ1204" s="42"/>
      <c r="FA1204" s="42"/>
      <c r="FB1204" s="42"/>
      <c r="FC1204" s="42"/>
      <c r="FD1204" s="42"/>
      <c r="FE1204" s="42"/>
      <c r="FF1204" s="42"/>
      <c r="FG1204" s="42"/>
      <c r="FH1204" s="42"/>
    </row>
    <row r="1205" spans="1:164" s="82" customFormat="1" ht="12.2" customHeight="1" x14ac:dyDescent="0.25">
      <c r="A1205" s="82">
        <v>1204</v>
      </c>
      <c r="B1205" s="83">
        <f t="shared" si="19"/>
        <v>46132</v>
      </c>
      <c r="C1205" s="88" t="s">
        <v>137</v>
      </c>
      <c r="D1205" s="85">
        <v>1</v>
      </c>
      <c r="E1205" s="90">
        <f>'BITÁCORA CALIDAD DE AGUA '!AY465</f>
        <v>0</v>
      </c>
      <c r="F1205" s="90">
        <f>'BITÁCORA CALIDAD DE AGUA '!BB465</f>
        <v>0</v>
      </c>
      <c r="G1205" s="90">
        <f>'BITÁCORA CALIDAD DE AGUA '!BE465</f>
        <v>0</v>
      </c>
      <c r="H1205" s="90">
        <f>'BITÁCORA CALIDAD DE AGUA '!BH465</f>
        <v>0</v>
      </c>
      <c r="I1205" s="90">
        <f>'BITÁCORA CALIDAD DE AGUA '!BK465</f>
        <v>0</v>
      </c>
      <c r="J1205" s="90">
        <f>'BITÁCORA CALIDAD DE AGUA '!BN465</f>
        <v>0</v>
      </c>
      <c r="K1205" s="90">
        <f>'BITÁCORA CALIDAD DE AGUA '!BQ465</f>
        <v>0</v>
      </c>
      <c r="L1205" s="90">
        <f>'BITÁCORA CALIDAD DE AGUA '!BT465</f>
        <v>0</v>
      </c>
      <c r="M1205" s="90">
        <f>'BITÁCORA CALIDAD DE AGUA '!BW465</f>
        <v>0</v>
      </c>
      <c r="N1205" s="90">
        <f>'BITÁCORA CALIDAD DE AGUA '!BZ465</f>
        <v>0</v>
      </c>
      <c r="O1205" s="90">
        <f>'BITÁCORA CALIDAD DE AGUA '!CC465</f>
        <v>0</v>
      </c>
      <c r="P1205" s="84">
        <f>'BITÁCORA CALIDAD DE AGUA '!CF465</f>
        <v>0</v>
      </c>
      <c r="Q1205" s="84">
        <f>'BITÁCORA CALIDAD DE AGUA '!CI465</f>
        <v>0</v>
      </c>
      <c r="R1205" s="84">
        <f>'BITÁCORA CALIDAD DE AGUA '!CL465</f>
        <v>0</v>
      </c>
      <c r="S1205" s="84">
        <f>'BITÁCORA CALIDAD DE AGUA '!CO465</f>
        <v>0</v>
      </c>
      <c r="T1205" s="133"/>
      <c r="U1205" s="133"/>
      <c r="V1205" s="133"/>
      <c r="W1205" s="84">
        <f>INDEX('Tabla datos 1'!E1205:V1205,MATCH(DASHBOARD!$B$96,'Tabla datos 1'!$E$1:$V$1,0))</f>
        <v>0</v>
      </c>
      <c r="X1205" s="84">
        <f>INDEX('Tabla datos 1'!E1205:V1205,MATCH(DASHBOARD!$B$275,'Tabla datos 1'!$E$1:$V$1,0))</f>
        <v>0</v>
      </c>
      <c r="Y1205" s="42"/>
      <c r="Z1205" s="42"/>
      <c r="AA1205" s="42"/>
      <c r="AB1205" s="42"/>
      <c r="AC1205" s="42"/>
      <c r="AD1205" s="42"/>
      <c r="AE1205" s="42"/>
      <c r="AF1205" s="42"/>
      <c r="AG1205" s="42"/>
      <c r="AH1205" s="42"/>
      <c r="AI1205" s="42"/>
      <c r="AJ1205" s="42"/>
      <c r="AK1205" s="42"/>
      <c r="AL1205" s="42"/>
      <c r="AM1205" s="42"/>
      <c r="AN1205" s="42"/>
      <c r="AO1205" s="42"/>
      <c r="AP1205" s="42"/>
      <c r="AQ1205" s="42"/>
      <c r="AR1205" s="42"/>
      <c r="AS1205" s="42"/>
      <c r="AT1205" s="42"/>
      <c r="AU1205" s="42"/>
      <c r="AV1205" s="42"/>
      <c r="AW1205" s="42"/>
      <c r="AX1205" s="42"/>
      <c r="AY1205" s="42"/>
      <c r="AZ1205" s="42"/>
      <c r="BA1205" s="42"/>
      <c r="BB1205" s="42"/>
      <c r="BC1205" s="42"/>
      <c r="BD1205" s="42"/>
      <c r="BE1205" s="42"/>
      <c r="BF1205" s="42"/>
      <c r="BG1205" s="42"/>
      <c r="BH1205" s="42"/>
      <c r="BI1205" s="42"/>
      <c r="BJ1205" s="42"/>
      <c r="BK1205" s="42"/>
      <c r="BL1205" s="42"/>
      <c r="BM1205" s="42"/>
      <c r="BN1205" s="42"/>
      <c r="BO1205" s="42"/>
      <c r="BP1205" s="42"/>
      <c r="BQ1205" s="42"/>
      <c r="BR1205" s="42"/>
      <c r="BS1205" s="42"/>
      <c r="BT1205" s="42"/>
      <c r="BU1205" s="42"/>
      <c r="BV1205" s="42"/>
      <c r="BW1205" s="42"/>
      <c r="BX1205" s="42"/>
      <c r="BY1205" s="42"/>
      <c r="BZ1205" s="42"/>
      <c r="CA1205" s="42"/>
      <c r="CB1205" s="42"/>
      <c r="CC1205" s="42"/>
      <c r="CD1205" s="42"/>
      <c r="CE1205" s="42"/>
      <c r="CF1205" s="42"/>
      <c r="CG1205" s="42"/>
      <c r="CH1205" s="42"/>
      <c r="CI1205" s="42"/>
      <c r="CJ1205" s="42"/>
      <c r="CK1205" s="42"/>
      <c r="CL1205" s="42"/>
      <c r="CM1205" s="42"/>
      <c r="CN1205" s="42"/>
      <c r="CO1205" s="42"/>
      <c r="CP1205" s="42"/>
      <c r="CQ1205" s="42"/>
      <c r="CR1205" s="42"/>
      <c r="CS1205" s="42"/>
      <c r="CT1205" s="42"/>
      <c r="CU1205" s="42"/>
      <c r="CV1205" s="42"/>
      <c r="CW1205" s="42"/>
      <c r="CX1205" s="42"/>
      <c r="CY1205" s="42"/>
      <c r="CZ1205" s="42"/>
      <c r="DA1205" s="42"/>
      <c r="DB1205" s="42"/>
      <c r="DC1205" s="42"/>
      <c r="DD1205" s="42"/>
      <c r="DE1205" s="42"/>
      <c r="DF1205" s="42"/>
      <c r="DG1205" s="42"/>
      <c r="DH1205" s="42"/>
      <c r="DI1205" s="42"/>
      <c r="DJ1205" s="42"/>
      <c r="DK1205" s="42"/>
      <c r="DL1205" s="42"/>
      <c r="DM1205" s="42"/>
      <c r="DN1205" s="42"/>
      <c r="DO1205" s="42"/>
      <c r="DP1205" s="42"/>
      <c r="DQ1205" s="42"/>
      <c r="DR1205" s="42"/>
      <c r="DS1205" s="42"/>
      <c r="DT1205" s="42"/>
      <c r="DU1205" s="42"/>
      <c r="DV1205" s="42"/>
      <c r="DW1205" s="42"/>
      <c r="DX1205" s="42"/>
      <c r="DY1205" s="42"/>
      <c r="DZ1205" s="42"/>
      <c r="EA1205" s="42"/>
      <c r="EB1205" s="42"/>
      <c r="EC1205" s="42"/>
      <c r="ED1205" s="42"/>
      <c r="EE1205" s="42"/>
      <c r="EF1205" s="42"/>
      <c r="EG1205" s="42"/>
      <c r="EH1205" s="42"/>
      <c r="EI1205" s="42"/>
      <c r="EJ1205" s="42"/>
      <c r="EK1205" s="42"/>
      <c r="EL1205" s="42"/>
      <c r="EM1205" s="42"/>
      <c r="EN1205" s="42"/>
      <c r="EO1205" s="42"/>
      <c r="EP1205" s="42"/>
      <c r="EQ1205" s="42"/>
      <c r="ER1205" s="42"/>
      <c r="ES1205" s="42"/>
      <c r="ET1205" s="42"/>
      <c r="EU1205" s="42"/>
      <c r="EV1205" s="42"/>
      <c r="EW1205" s="42"/>
      <c r="EX1205" s="42"/>
      <c r="EY1205" s="42"/>
      <c r="EZ1205" s="42"/>
      <c r="FA1205" s="42"/>
      <c r="FB1205" s="42"/>
      <c r="FC1205" s="42"/>
      <c r="FD1205" s="42"/>
      <c r="FE1205" s="42"/>
      <c r="FF1205" s="42"/>
      <c r="FG1205" s="42"/>
      <c r="FH1205" s="42"/>
    </row>
    <row r="1206" spans="1:164" s="82" customFormat="1" ht="12.2" customHeight="1" x14ac:dyDescent="0.25">
      <c r="A1206" s="82">
        <v>1205</v>
      </c>
      <c r="B1206" s="83">
        <f t="shared" si="19"/>
        <v>46132</v>
      </c>
      <c r="C1206" s="88" t="s">
        <v>138</v>
      </c>
      <c r="D1206" s="85">
        <v>1</v>
      </c>
      <c r="E1206" s="90">
        <f>'BITÁCORA CALIDAD DE AGUA '!AY466</f>
        <v>0</v>
      </c>
      <c r="F1206" s="90">
        <f>'BITÁCORA CALIDAD DE AGUA '!BB466</f>
        <v>0</v>
      </c>
      <c r="G1206" s="90">
        <f>'BITÁCORA CALIDAD DE AGUA '!BE466</f>
        <v>0</v>
      </c>
      <c r="H1206" s="90">
        <f>'BITÁCORA CALIDAD DE AGUA '!BH466</f>
        <v>0</v>
      </c>
      <c r="I1206" s="90">
        <f>'BITÁCORA CALIDAD DE AGUA '!BK466</f>
        <v>0</v>
      </c>
      <c r="J1206" s="90">
        <f>'BITÁCORA CALIDAD DE AGUA '!BN466</f>
        <v>0</v>
      </c>
      <c r="K1206" s="90">
        <f>'BITÁCORA CALIDAD DE AGUA '!BQ466</f>
        <v>0</v>
      </c>
      <c r="L1206" s="90">
        <f>'BITÁCORA CALIDAD DE AGUA '!BT466</f>
        <v>0</v>
      </c>
      <c r="M1206" s="90">
        <f>'BITÁCORA CALIDAD DE AGUA '!BW466</f>
        <v>0</v>
      </c>
      <c r="N1206" s="90">
        <f>'BITÁCORA CALIDAD DE AGUA '!BZ466</f>
        <v>0</v>
      </c>
      <c r="O1206" s="90">
        <f>'BITÁCORA CALIDAD DE AGUA '!CC466</f>
        <v>0</v>
      </c>
      <c r="P1206" s="84">
        <f>'BITÁCORA CALIDAD DE AGUA '!CF466</f>
        <v>0</v>
      </c>
      <c r="Q1206" s="84">
        <f>'BITÁCORA CALIDAD DE AGUA '!CI466</f>
        <v>0</v>
      </c>
      <c r="R1206" s="84">
        <f>'BITÁCORA CALIDAD DE AGUA '!CL466</f>
        <v>0</v>
      </c>
      <c r="S1206" s="84">
        <f>'BITÁCORA CALIDAD DE AGUA '!CO466</f>
        <v>0</v>
      </c>
      <c r="T1206" s="133"/>
      <c r="U1206" s="133"/>
      <c r="V1206" s="133"/>
      <c r="W1206" s="84">
        <f>INDEX('Tabla datos 1'!E1206:V1206,MATCH(DASHBOARD!$B$96,'Tabla datos 1'!$E$1:$V$1,0))</f>
        <v>0</v>
      </c>
      <c r="X1206" s="84">
        <f>INDEX('Tabla datos 1'!E1206:V1206,MATCH(DASHBOARD!$B$275,'Tabla datos 1'!$E$1:$V$1,0))</f>
        <v>0</v>
      </c>
      <c r="Y1206" s="42"/>
      <c r="Z1206" s="42"/>
      <c r="AA1206" s="42"/>
      <c r="AB1206" s="42"/>
      <c r="AC1206" s="42"/>
      <c r="AD1206" s="42"/>
      <c r="AE1206" s="42"/>
      <c r="AF1206" s="42"/>
      <c r="AG1206" s="42"/>
      <c r="AH1206" s="42"/>
      <c r="AI1206" s="42"/>
      <c r="AJ1206" s="42"/>
      <c r="AK1206" s="42"/>
      <c r="AL1206" s="42"/>
      <c r="AM1206" s="42"/>
      <c r="AN1206" s="42"/>
      <c r="AO1206" s="42"/>
      <c r="AP1206" s="42"/>
      <c r="AQ1206" s="42"/>
      <c r="AR1206" s="42"/>
      <c r="AS1206" s="42"/>
      <c r="AT1206" s="42"/>
      <c r="AU1206" s="42"/>
      <c r="AV1206" s="42"/>
      <c r="AW1206" s="42"/>
      <c r="AX1206" s="42"/>
      <c r="AY1206" s="42"/>
      <c r="AZ1206" s="42"/>
      <c r="BA1206" s="42"/>
      <c r="BB1206" s="42"/>
      <c r="BC1206" s="42"/>
      <c r="BD1206" s="42"/>
      <c r="BE1206" s="42"/>
      <c r="BF1206" s="42"/>
      <c r="BG1206" s="42"/>
      <c r="BH1206" s="42"/>
      <c r="BI1206" s="42"/>
      <c r="BJ1206" s="42"/>
      <c r="BK1206" s="42"/>
      <c r="BL1206" s="42"/>
      <c r="BM1206" s="42"/>
      <c r="BN1206" s="42"/>
      <c r="BO1206" s="42"/>
      <c r="BP1206" s="42"/>
      <c r="BQ1206" s="42"/>
      <c r="BR1206" s="42"/>
      <c r="BS1206" s="42"/>
      <c r="BT1206" s="42"/>
      <c r="BU1206" s="42"/>
      <c r="BV1206" s="42"/>
      <c r="BW1206" s="42"/>
      <c r="BX1206" s="42"/>
      <c r="BY1206" s="42"/>
      <c r="BZ1206" s="42"/>
      <c r="CA1206" s="42"/>
      <c r="CB1206" s="42"/>
      <c r="CC1206" s="42"/>
      <c r="CD1206" s="42"/>
      <c r="CE1206" s="42"/>
      <c r="CF1206" s="42"/>
      <c r="CG1206" s="42"/>
      <c r="CH1206" s="42"/>
      <c r="CI1206" s="42"/>
      <c r="CJ1206" s="42"/>
      <c r="CK1206" s="42"/>
      <c r="CL1206" s="42"/>
      <c r="CM1206" s="42"/>
      <c r="CN1206" s="42"/>
      <c r="CO1206" s="42"/>
      <c r="CP1206" s="42"/>
      <c r="CQ1206" s="42"/>
      <c r="CR1206" s="42"/>
      <c r="CS1206" s="42"/>
      <c r="CT1206" s="42"/>
      <c r="CU1206" s="42"/>
      <c r="CV1206" s="42"/>
      <c r="CW1206" s="42"/>
      <c r="CX1206" s="42"/>
      <c r="CY1206" s="42"/>
      <c r="CZ1206" s="42"/>
      <c r="DA1206" s="42"/>
      <c r="DB1206" s="42"/>
      <c r="DC1206" s="42"/>
      <c r="DD1206" s="42"/>
      <c r="DE1206" s="42"/>
      <c r="DF1206" s="42"/>
      <c r="DG1206" s="42"/>
      <c r="DH1206" s="42"/>
      <c r="DI1206" s="42"/>
      <c r="DJ1206" s="42"/>
      <c r="DK1206" s="42"/>
      <c r="DL1206" s="42"/>
      <c r="DM1206" s="42"/>
      <c r="DN1206" s="42"/>
      <c r="DO1206" s="42"/>
      <c r="DP1206" s="42"/>
      <c r="DQ1206" s="42"/>
      <c r="DR1206" s="42"/>
      <c r="DS1206" s="42"/>
      <c r="DT1206" s="42"/>
      <c r="DU1206" s="42"/>
      <c r="DV1206" s="42"/>
      <c r="DW1206" s="42"/>
      <c r="DX1206" s="42"/>
      <c r="DY1206" s="42"/>
      <c r="DZ1206" s="42"/>
      <c r="EA1206" s="42"/>
      <c r="EB1206" s="42"/>
      <c r="EC1206" s="42"/>
      <c r="ED1206" s="42"/>
      <c r="EE1206" s="42"/>
      <c r="EF1206" s="42"/>
      <c r="EG1206" s="42"/>
      <c r="EH1206" s="42"/>
      <c r="EI1206" s="42"/>
      <c r="EJ1206" s="42"/>
      <c r="EK1206" s="42"/>
      <c r="EL1206" s="42"/>
      <c r="EM1206" s="42"/>
      <c r="EN1206" s="42"/>
      <c r="EO1206" s="42"/>
      <c r="EP1206" s="42"/>
      <c r="EQ1206" s="42"/>
      <c r="ER1206" s="42"/>
      <c r="ES1206" s="42"/>
      <c r="ET1206" s="42"/>
      <c r="EU1206" s="42"/>
      <c r="EV1206" s="42"/>
      <c r="EW1206" s="42"/>
      <c r="EX1206" s="42"/>
      <c r="EY1206" s="42"/>
      <c r="EZ1206" s="42"/>
      <c r="FA1206" s="42"/>
      <c r="FB1206" s="42"/>
      <c r="FC1206" s="42"/>
      <c r="FD1206" s="42"/>
      <c r="FE1206" s="42"/>
      <c r="FF1206" s="42"/>
      <c r="FG1206" s="42"/>
      <c r="FH1206" s="42"/>
    </row>
    <row r="1207" spans="1:164" s="82" customFormat="1" ht="12.2" customHeight="1" x14ac:dyDescent="0.25">
      <c r="A1207" s="82">
        <v>1206</v>
      </c>
      <c r="B1207" s="83">
        <f t="shared" si="19"/>
        <v>46132</v>
      </c>
      <c r="C1207" s="88" t="s">
        <v>139</v>
      </c>
      <c r="D1207" s="85">
        <v>1</v>
      </c>
      <c r="E1207" s="90">
        <f>'BITÁCORA CALIDAD DE AGUA '!AY467</f>
        <v>0</v>
      </c>
      <c r="F1207" s="90">
        <f>'BITÁCORA CALIDAD DE AGUA '!BB467</f>
        <v>0</v>
      </c>
      <c r="G1207" s="90">
        <f>'BITÁCORA CALIDAD DE AGUA '!BE467</f>
        <v>0</v>
      </c>
      <c r="H1207" s="90">
        <f>'BITÁCORA CALIDAD DE AGUA '!BH467</f>
        <v>0</v>
      </c>
      <c r="I1207" s="90">
        <f>'BITÁCORA CALIDAD DE AGUA '!BK467</f>
        <v>0</v>
      </c>
      <c r="J1207" s="90">
        <f>'BITÁCORA CALIDAD DE AGUA '!BN467</f>
        <v>0</v>
      </c>
      <c r="K1207" s="90">
        <f>'BITÁCORA CALIDAD DE AGUA '!BQ467</f>
        <v>0</v>
      </c>
      <c r="L1207" s="90">
        <f>'BITÁCORA CALIDAD DE AGUA '!BT467</f>
        <v>0</v>
      </c>
      <c r="M1207" s="90">
        <f>'BITÁCORA CALIDAD DE AGUA '!BW467</f>
        <v>0</v>
      </c>
      <c r="N1207" s="90">
        <f>'BITÁCORA CALIDAD DE AGUA '!BZ467</f>
        <v>0</v>
      </c>
      <c r="O1207" s="90">
        <f>'BITÁCORA CALIDAD DE AGUA '!CC467</f>
        <v>0</v>
      </c>
      <c r="P1207" s="84">
        <f>'BITÁCORA CALIDAD DE AGUA '!CF467</f>
        <v>0</v>
      </c>
      <c r="Q1207" s="84">
        <f>'BITÁCORA CALIDAD DE AGUA '!CI467</f>
        <v>0</v>
      </c>
      <c r="R1207" s="84">
        <f>'BITÁCORA CALIDAD DE AGUA '!CL467</f>
        <v>0</v>
      </c>
      <c r="S1207" s="84">
        <f>'BITÁCORA CALIDAD DE AGUA '!CO467</f>
        <v>0</v>
      </c>
      <c r="T1207" s="133"/>
      <c r="U1207" s="133"/>
      <c r="V1207" s="133"/>
      <c r="W1207" s="84">
        <f>INDEX('Tabla datos 1'!E1207:V1207,MATCH(DASHBOARD!$B$96,'Tabla datos 1'!$E$1:$V$1,0))</f>
        <v>0</v>
      </c>
      <c r="X1207" s="84">
        <f>INDEX('Tabla datos 1'!E1207:V1207,MATCH(DASHBOARD!$B$275,'Tabla datos 1'!$E$1:$V$1,0))</f>
        <v>0</v>
      </c>
      <c r="Y1207" s="42"/>
      <c r="Z1207" s="42"/>
      <c r="AA1207" s="42"/>
      <c r="AB1207" s="42"/>
      <c r="AC1207" s="42"/>
      <c r="AD1207" s="42"/>
      <c r="AE1207" s="42"/>
      <c r="AF1207" s="42"/>
      <c r="AG1207" s="42"/>
      <c r="AH1207" s="42"/>
      <c r="AI1207" s="42"/>
      <c r="AJ1207" s="42"/>
      <c r="AK1207" s="42"/>
      <c r="AL1207" s="42"/>
      <c r="AM1207" s="42"/>
      <c r="AN1207" s="42"/>
      <c r="AO1207" s="42"/>
      <c r="AP1207" s="42"/>
      <c r="AQ1207" s="42"/>
      <c r="AR1207" s="42"/>
      <c r="AS1207" s="42"/>
      <c r="AT1207" s="42"/>
      <c r="AU1207" s="42"/>
      <c r="AV1207" s="42"/>
      <c r="AW1207" s="42"/>
      <c r="AX1207" s="42"/>
      <c r="AY1207" s="42"/>
      <c r="AZ1207" s="42"/>
      <c r="BA1207" s="42"/>
      <c r="BB1207" s="42"/>
      <c r="BC1207" s="42"/>
      <c r="BD1207" s="42"/>
      <c r="BE1207" s="42"/>
      <c r="BF1207" s="42"/>
      <c r="BG1207" s="42"/>
      <c r="BH1207" s="42"/>
      <c r="BI1207" s="42"/>
      <c r="BJ1207" s="42"/>
      <c r="BK1207" s="42"/>
      <c r="BL1207" s="42"/>
      <c r="BM1207" s="42"/>
      <c r="BN1207" s="42"/>
      <c r="BO1207" s="42"/>
      <c r="BP1207" s="42"/>
      <c r="BQ1207" s="42"/>
      <c r="BR1207" s="42"/>
      <c r="BS1207" s="42"/>
      <c r="BT1207" s="42"/>
      <c r="BU1207" s="42"/>
      <c r="BV1207" s="42"/>
      <c r="BW1207" s="42"/>
      <c r="BX1207" s="42"/>
      <c r="BY1207" s="42"/>
      <c r="BZ1207" s="42"/>
      <c r="CA1207" s="42"/>
      <c r="CB1207" s="42"/>
      <c r="CC1207" s="42"/>
      <c r="CD1207" s="42"/>
      <c r="CE1207" s="42"/>
      <c r="CF1207" s="42"/>
      <c r="CG1207" s="42"/>
      <c r="CH1207" s="42"/>
      <c r="CI1207" s="42"/>
      <c r="CJ1207" s="42"/>
      <c r="CK1207" s="42"/>
      <c r="CL1207" s="42"/>
      <c r="CM1207" s="42"/>
      <c r="CN1207" s="42"/>
      <c r="CO1207" s="42"/>
      <c r="CP1207" s="42"/>
      <c r="CQ1207" s="42"/>
      <c r="CR1207" s="42"/>
      <c r="CS1207" s="42"/>
      <c r="CT1207" s="42"/>
      <c r="CU1207" s="42"/>
      <c r="CV1207" s="42"/>
      <c r="CW1207" s="42"/>
      <c r="CX1207" s="42"/>
      <c r="CY1207" s="42"/>
      <c r="CZ1207" s="42"/>
      <c r="DA1207" s="42"/>
      <c r="DB1207" s="42"/>
      <c r="DC1207" s="42"/>
      <c r="DD1207" s="42"/>
      <c r="DE1207" s="42"/>
      <c r="DF1207" s="42"/>
      <c r="DG1207" s="42"/>
      <c r="DH1207" s="42"/>
      <c r="DI1207" s="42"/>
      <c r="DJ1207" s="42"/>
      <c r="DK1207" s="42"/>
      <c r="DL1207" s="42"/>
      <c r="DM1207" s="42"/>
      <c r="DN1207" s="42"/>
      <c r="DO1207" s="42"/>
      <c r="DP1207" s="42"/>
      <c r="DQ1207" s="42"/>
      <c r="DR1207" s="42"/>
      <c r="DS1207" s="42"/>
      <c r="DT1207" s="42"/>
      <c r="DU1207" s="42"/>
      <c r="DV1207" s="42"/>
      <c r="DW1207" s="42"/>
      <c r="DX1207" s="42"/>
      <c r="DY1207" s="42"/>
      <c r="DZ1207" s="42"/>
      <c r="EA1207" s="42"/>
      <c r="EB1207" s="42"/>
      <c r="EC1207" s="42"/>
      <c r="ED1207" s="42"/>
      <c r="EE1207" s="42"/>
      <c r="EF1207" s="42"/>
      <c r="EG1207" s="42"/>
      <c r="EH1207" s="42"/>
      <c r="EI1207" s="42"/>
      <c r="EJ1207" s="42"/>
      <c r="EK1207" s="42"/>
      <c r="EL1207" s="42"/>
      <c r="EM1207" s="42"/>
      <c r="EN1207" s="42"/>
      <c r="EO1207" s="42"/>
      <c r="EP1207" s="42"/>
      <c r="EQ1207" s="42"/>
      <c r="ER1207" s="42"/>
      <c r="ES1207" s="42"/>
      <c r="ET1207" s="42"/>
      <c r="EU1207" s="42"/>
      <c r="EV1207" s="42"/>
      <c r="EW1207" s="42"/>
      <c r="EX1207" s="42"/>
      <c r="EY1207" s="42"/>
      <c r="EZ1207" s="42"/>
      <c r="FA1207" s="42"/>
      <c r="FB1207" s="42"/>
      <c r="FC1207" s="42"/>
      <c r="FD1207" s="42"/>
      <c r="FE1207" s="42"/>
      <c r="FF1207" s="42"/>
      <c r="FG1207" s="42"/>
      <c r="FH1207" s="42"/>
    </row>
    <row r="1208" spans="1:164" s="82" customFormat="1" ht="12.2" customHeight="1" x14ac:dyDescent="0.25">
      <c r="A1208" s="82">
        <v>1207</v>
      </c>
      <c r="B1208" s="83">
        <f t="shared" si="19"/>
        <v>46132</v>
      </c>
      <c r="C1208" s="88" t="s">
        <v>140</v>
      </c>
      <c r="D1208" s="85">
        <v>1</v>
      </c>
      <c r="E1208" s="90">
        <f>'BITÁCORA CALIDAD DE AGUA '!AY468</f>
        <v>0</v>
      </c>
      <c r="F1208" s="90">
        <f>'BITÁCORA CALIDAD DE AGUA '!BB468</f>
        <v>0</v>
      </c>
      <c r="G1208" s="90">
        <f>'BITÁCORA CALIDAD DE AGUA '!BE468</f>
        <v>0</v>
      </c>
      <c r="H1208" s="90">
        <f>'BITÁCORA CALIDAD DE AGUA '!BH468</f>
        <v>0</v>
      </c>
      <c r="I1208" s="90">
        <f>'BITÁCORA CALIDAD DE AGUA '!BK468</f>
        <v>0</v>
      </c>
      <c r="J1208" s="90">
        <f>'BITÁCORA CALIDAD DE AGUA '!BN468</f>
        <v>0</v>
      </c>
      <c r="K1208" s="90">
        <f>'BITÁCORA CALIDAD DE AGUA '!BQ468</f>
        <v>0</v>
      </c>
      <c r="L1208" s="90">
        <f>'BITÁCORA CALIDAD DE AGUA '!BT468</f>
        <v>0</v>
      </c>
      <c r="M1208" s="90">
        <f>'BITÁCORA CALIDAD DE AGUA '!BW468</f>
        <v>0</v>
      </c>
      <c r="N1208" s="90">
        <f>'BITÁCORA CALIDAD DE AGUA '!BZ468</f>
        <v>0</v>
      </c>
      <c r="O1208" s="90">
        <f>'BITÁCORA CALIDAD DE AGUA '!CC468</f>
        <v>0</v>
      </c>
      <c r="P1208" s="84">
        <f>'BITÁCORA CALIDAD DE AGUA '!CF468</f>
        <v>0</v>
      </c>
      <c r="Q1208" s="84">
        <f>'BITÁCORA CALIDAD DE AGUA '!CI468</f>
        <v>0</v>
      </c>
      <c r="R1208" s="84">
        <f>'BITÁCORA CALIDAD DE AGUA '!CL468</f>
        <v>0</v>
      </c>
      <c r="S1208" s="84">
        <f>'BITÁCORA CALIDAD DE AGUA '!CO468</f>
        <v>0</v>
      </c>
      <c r="T1208" s="133"/>
      <c r="U1208" s="133"/>
      <c r="V1208" s="133"/>
      <c r="W1208" s="84">
        <f>INDEX('Tabla datos 1'!E1208:V1208,MATCH(DASHBOARD!$B$96,'Tabla datos 1'!$E$1:$V$1,0))</f>
        <v>0</v>
      </c>
      <c r="X1208" s="84">
        <f>INDEX('Tabla datos 1'!E1208:V1208,MATCH(DASHBOARD!$B$275,'Tabla datos 1'!$E$1:$V$1,0))</f>
        <v>0</v>
      </c>
      <c r="Y1208" s="42"/>
      <c r="Z1208" s="42"/>
      <c r="AA1208" s="42"/>
      <c r="AB1208" s="42"/>
      <c r="AC1208" s="42"/>
      <c r="AD1208" s="42"/>
      <c r="AE1208" s="42"/>
      <c r="AF1208" s="42"/>
      <c r="AG1208" s="42"/>
      <c r="AH1208" s="42"/>
      <c r="AI1208" s="42"/>
      <c r="AJ1208" s="42"/>
      <c r="AK1208" s="42"/>
      <c r="AL1208" s="42"/>
      <c r="AM1208" s="42"/>
      <c r="AN1208" s="42"/>
      <c r="AO1208" s="42"/>
      <c r="AP1208" s="42"/>
      <c r="AQ1208" s="42"/>
      <c r="AR1208" s="42"/>
      <c r="AS1208" s="42"/>
      <c r="AT1208" s="42"/>
      <c r="AU1208" s="42"/>
      <c r="AV1208" s="42"/>
      <c r="AW1208" s="42"/>
      <c r="AX1208" s="42"/>
      <c r="AY1208" s="42"/>
      <c r="AZ1208" s="42"/>
      <c r="BA1208" s="42"/>
      <c r="BB1208" s="42"/>
      <c r="BC1208" s="42"/>
      <c r="BD1208" s="42"/>
      <c r="BE1208" s="42"/>
      <c r="BF1208" s="42"/>
      <c r="BG1208" s="42"/>
      <c r="BH1208" s="42"/>
      <c r="BI1208" s="42"/>
      <c r="BJ1208" s="42"/>
      <c r="BK1208" s="42"/>
      <c r="BL1208" s="42"/>
      <c r="BM1208" s="42"/>
      <c r="BN1208" s="42"/>
      <c r="BO1208" s="42"/>
      <c r="BP1208" s="42"/>
      <c r="BQ1208" s="42"/>
      <c r="BR1208" s="42"/>
      <c r="BS1208" s="42"/>
      <c r="BT1208" s="42"/>
      <c r="BU1208" s="42"/>
      <c r="BV1208" s="42"/>
      <c r="BW1208" s="42"/>
      <c r="BX1208" s="42"/>
      <c r="BY1208" s="42"/>
      <c r="BZ1208" s="42"/>
      <c r="CA1208" s="42"/>
      <c r="CB1208" s="42"/>
      <c r="CC1208" s="42"/>
      <c r="CD1208" s="42"/>
      <c r="CE1208" s="42"/>
      <c r="CF1208" s="42"/>
      <c r="CG1208" s="42"/>
      <c r="CH1208" s="42"/>
      <c r="CI1208" s="42"/>
      <c r="CJ1208" s="42"/>
      <c r="CK1208" s="42"/>
      <c r="CL1208" s="42"/>
      <c r="CM1208" s="42"/>
      <c r="CN1208" s="42"/>
      <c r="CO1208" s="42"/>
      <c r="CP1208" s="42"/>
      <c r="CQ1208" s="42"/>
      <c r="CR1208" s="42"/>
      <c r="CS1208" s="42"/>
      <c r="CT1208" s="42"/>
      <c r="CU1208" s="42"/>
      <c r="CV1208" s="42"/>
      <c r="CW1208" s="42"/>
      <c r="CX1208" s="42"/>
      <c r="CY1208" s="42"/>
      <c r="CZ1208" s="42"/>
      <c r="DA1208" s="42"/>
      <c r="DB1208" s="42"/>
      <c r="DC1208" s="42"/>
      <c r="DD1208" s="42"/>
      <c r="DE1208" s="42"/>
      <c r="DF1208" s="42"/>
      <c r="DG1208" s="42"/>
      <c r="DH1208" s="42"/>
      <c r="DI1208" s="42"/>
      <c r="DJ1208" s="42"/>
      <c r="DK1208" s="42"/>
      <c r="DL1208" s="42"/>
      <c r="DM1208" s="42"/>
      <c r="DN1208" s="42"/>
      <c r="DO1208" s="42"/>
      <c r="DP1208" s="42"/>
      <c r="DQ1208" s="42"/>
      <c r="DR1208" s="42"/>
      <c r="DS1208" s="42"/>
      <c r="DT1208" s="42"/>
      <c r="DU1208" s="42"/>
      <c r="DV1208" s="42"/>
      <c r="DW1208" s="42"/>
      <c r="DX1208" s="42"/>
      <c r="DY1208" s="42"/>
      <c r="DZ1208" s="42"/>
      <c r="EA1208" s="42"/>
      <c r="EB1208" s="42"/>
      <c r="EC1208" s="42"/>
      <c r="ED1208" s="42"/>
      <c r="EE1208" s="42"/>
      <c r="EF1208" s="42"/>
      <c r="EG1208" s="42"/>
      <c r="EH1208" s="42"/>
      <c r="EI1208" s="42"/>
      <c r="EJ1208" s="42"/>
      <c r="EK1208" s="42"/>
      <c r="EL1208" s="42"/>
      <c r="EM1208" s="42"/>
      <c r="EN1208" s="42"/>
      <c r="EO1208" s="42"/>
      <c r="EP1208" s="42"/>
      <c r="EQ1208" s="42"/>
      <c r="ER1208" s="42"/>
      <c r="ES1208" s="42"/>
      <c r="ET1208" s="42"/>
      <c r="EU1208" s="42"/>
      <c r="EV1208" s="42"/>
      <c r="EW1208" s="42"/>
      <c r="EX1208" s="42"/>
      <c r="EY1208" s="42"/>
      <c r="EZ1208" s="42"/>
      <c r="FA1208" s="42"/>
      <c r="FB1208" s="42"/>
      <c r="FC1208" s="42"/>
      <c r="FD1208" s="42"/>
      <c r="FE1208" s="42"/>
      <c r="FF1208" s="42"/>
      <c r="FG1208" s="42"/>
      <c r="FH1208" s="42"/>
    </row>
    <row r="1209" spans="1:164" s="82" customFormat="1" ht="12.2" customHeight="1" x14ac:dyDescent="0.25">
      <c r="A1209" s="82">
        <v>1208</v>
      </c>
      <c r="B1209" s="83">
        <f t="shared" si="19"/>
        <v>46132</v>
      </c>
      <c r="C1209" s="88" t="s">
        <v>141</v>
      </c>
      <c r="D1209" s="85">
        <v>1</v>
      </c>
      <c r="E1209" s="90">
        <f>'BITÁCORA CALIDAD DE AGUA '!AY469</f>
        <v>0</v>
      </c>
      <c r="F1209" s="90">
        <f>'BITÁCORA CALIDAD DE AGUA '!BB469</f>
        <v>0</v>
      </c>
      <c r="G1209" s="90">
        <f>'BITÁCORA CALIDAD DE AGUA '!BE469</f>
        <v>0</v>
      </c>
      <c r="H1209" s="90">
        <f>'BITÁCORA CALIDAD DE AGUA '!BH469</f>
        <v>0</v>
      </c>
      <c r="I1209" s="90">
        <f>'BITÁCORA CALIDAD DE AGUA '!BK469</f>
        <v>0</v>
      </c>
      <c r="J1209" s="90">
        <f>'BITÁCORA CALIDAD DE AGUA '!BN469</f>
        <v>0</v>
      </c>
      <c r="K1209" s="90">
        <f>'BITÁCORA CALIDAD DE AGUA '!BQ469</f>
        <v>0</v>
      </c>
      <c r="L1209" s="90">
        <f>'BITÁCORA CALIDAD DE AGUA '!BT469</f>
        <v>0</v>
      </c>
      <c r="M1209" s="90">
        <f>'BITÁCORA CALIDAD DE AGUA '!BW469</f>
        <v>0</v>
      </c>
      <c r="N1209" s="90">
        <f>'BITÁCORA CALIDAD DE AGUA '!BZ469</f>
        <v>0</v>
      </c>
      <c r="O1209" s="90">
        <f>'BITÁCORA CALIDAD DE AGUA '!CC469</f>
        <v>0</v>
      </c>
      <c r="P1209" s="84">
        <f>'BITÁCORA CALIDAD DE AGUA '!CF469</f>
        <v>0</v>
      </c>
      <c r="Q1209" s="84">
        <f>'BITÁCORA CALIDAD DE AGUA '!CI469</f>
        <v>0</v>
      </c>
      <c r="R1209" s="84">
        <f>'BITÁCORA CALIDAD DE AGUA '!CL469</f>
        <v>0</v>
      </c>
      <c r="S1209" s="84">
        <f>'BITÁCORA CALIDAD DE AGUA '!CO469</f>
        <v>0</v>
      </c>
      <c r="T1209" s="133"/>
      <c r="U1209" s="133"/>
      <c r="V1209" s="133"/>
      <c r="W1209" s="84">
        <f>INDEX('Tabla datos 1'!E1209:V1209,MATCH(DASHBOARD!$B$96,'Tabla datos 1'!$E$1:$V$1,0))</f>
        <v>0</v>
      </c>
      <c r="X1209" s="84">
        <f>INDEX('Tabla datos 1'!E1209:V1209,MATCH(DASHBOARD!$B$275,'Tabla datos 1'!$E$1:$V$1,0))</f>
        <v>0</v>
      </c>
      <c r="Y1209" s="42"/>
      <c r="Z1209" s="42"/>
      <c r="AA1209" s="42"/>
      <c r="AB1209" s="42"/>
      <c r="AC1209" s="42"/>
      <c r="AD1209" s="42"/>
      <c r="AE1209" s="42"/>
      <c r="AF1209" s="42"/>
      <c r="AG1209" s="42"/>
      <c r="AH1209" s="42"/>
      <c r="AI1209" s="42"/>
      <c r="AJ1209" s="42"/>
      <c r="AK1209" s="42"/>
      <c r="AL1209" s="42"/>
      <c r="AM1209" s="42"/>
      <c r="AN1209" s="42"/>
      <c r="AO1209" s="42"/>
      <c r="AP1209" s="42"/>
      <c r="AQ1209" s="42"/>
      <c r="AR1209" s="42"/>
      <c r="AS1209" s="42"/>
      <c r="AT1209" s="42"/>
      <c r="AU1209" s="42"/>
      <c r="AV1209" s="42"/>
      <c r="AW1209" s="42"/>
      <c r="AX1209" s="42"/>
      <c r="AY1209" s="42"/>
      <c r="AZ1209" s="42"/>
      <c r="BA1209" s="42"/>
      <c r="BB1209" s="42"/>
      <c r="BC1209" s="42"/>
      <c r="BD1209" s="42"/>
      <c r="BE1209" s="42"/>
      <c r="BF1209" s="42"/>
      <c r="BG1209" s="42"/>
      <c r="BH1209" s="42"/>
      <c r="BI1209" s="42"/>
      <c r="BJ1209" s="42"/>
      <c r="BK1209" s="42"/>
      <c r="BL1209" s="42"/>
      <c r="BM1209" s="42"/>
      <c r="BN1209" s="42"/>
      <c r="BO1209" s="42"/>
      <c r="BP1209" s="42"/>
      <c r="BQ1209" s="42"/>
      <c r="BR1209" s="42"/>
      <c r="BS1209" s="42"/>
      <c r="BT1209" s="42"/>
      <c r="BU1209" s="42"/>
      <c r="BV1209" s="42"/>
      <c r="BW1209" s="42"/>
      <c r="BX1209" s="42"/>
      <c r="BY1209" s="42"/>
      <c r="BZ1209" s="42"/>
      <c r="CA1209" s="42"/>
      <c r="CB1209" s="42"/>
      <c r="CC1209" s="42"/>
      <c r="CD1209" s="42"/>
      <c r="CE1209" s="42"/>
      <c r="CF1209" s="42"/>
      <c r="CG1209" s="42"/>
      <c r="CH1209" s="42"/>
      <c r="CI1209" s="42"/>
      <c r="CJ1209" s="42"/>
      <c r="CK1209" s="42"/>
      <c r="CL1209" s="42"/>
      <c r="CM1209" s="42"/>
      <c r="CN1209" s="42"/>
      <c r="CO1209" s="42"/>
      <c r="CP1209" s="42"/>
      <c r="CQ1209" s="42"/>
      <c r="CR1209" s="42"/>
      <c r="CS1209" s="42"/>
      <c r="CT1209" s="42"/>
      <c r="CU1209" s="42"/>
      <c r="CV1209" s="42"/>
      <c r="CW1209" s="42"/>
      <c r="CX1209" s="42"/>
      <c r="CY1209" s="42"/>
      <c r="CZ1209" s="42"/>
      <c r="DA1209" s="42"/>
      <c r="DB1209" s="42"/>
      <c r="DC1209" s="42"/>
      <c r="DD1209" s="42"/>
      <c r="DE1209" s="42"/>
      <c r="DF1209" s="42"/>
      <c r="DG1209" s="42"/>
      <c r="DH1209" s="42"/>
      <c r="DI1209" s="42"/>
      <c r="DJ1209" s="42"/>
      <c r="DK1209" s="42"/>
      <c r="DL1209" s="42"/>
      <c r="DM1209" s="42"/>
      <c r="DN1209" s="42"/>
      <c r="DO1209" s="42"/>
      <c r="DP1209" s="42"/>
      <c r="DQ1209" s="42"/>
      <c r="DR1209" s="42"/>
      <c r="DS1209" s="42"/>
      <c r="DT1209" s="42"/>
      <c r="DU1209" s="42"/>
      <c r="DV1209" s="42"/>
      <c r="DW1209" s="42"/>
      <c r="DX1209" s="42"/>
      <c r="DY1209" s="42"/>
      <c r="DZ1209" s="42"/>
      <c r="EA1209" s="42"/>
      <c r="EB1209" s="42"/>
      <c r="EC1209" s="42"/>
      <c r="ED1209" s="42"/>
      <c r="EE1209" s="42"/>
      <c r="EF1209" s="42"/>
      <c r="EG1209" s="42"/>
      <c r="EH1209" s="42"/>
      <c r="EI1209" s="42"/>
      <c r="EJ1209" s="42"/>
      <c r="EK1209" s="42"/>
      <c r="EL1209" s="42"/>
      <c r="EM1209" s="42"/>
      <c r="EN1209" s="42"/>
      <c r="EO1209" s="42"/>
      <c r="EP1209" s="42"/>
      <c r="EQ1209" s="42"/>
      <c r="ER1209" s="42"/>
      <c r="ES1209" s="42"/>
      <c r="ET1209" s="42"/>
      <c r="EU1209" s="42"/>
      <c r="EV1209" s="42"/>
      <c r="EW1209" s="42"/>
      <c r="EX1209" s="42"/>
      <c r="EY1209" s="42"/>
      <c r="EZ1209" s="42"/>
      <c r="FA1209" s="42"/>
      <c r="FB1209" s="42"/>
      <c r="FC1209" s="42"/>
      <c r="FD1209" s="42"/>
      <c r="FE1209" s="42"/>
      <c r="FF1209" s="42"/>
      <c r="FG1209" s="42"/>
      <c r="FH1209" s="42"/>
    </row>
    <row r="1210" spans="1:164" s="82" customFormat="1" ht="12.2" customHeight="1" x14ac:dyDescent="0.25">
      <c r="A1210" s="82">
        <v>1209</v>
      </c>
      <c r="B1210" s="83">
        <f t="shared" si="19"/>
        <v>46132</v>
      </c>
      <c r="C1210" s="88" t="s">
        <v>142</v>
      </c>
      <c r="D1210" s="85">
        <v>1</v>
      </c>
      <c r="E1210" s="90">
        <f>'BITÁCORA CALIDAD DE AGUA '!AY470</f>
        <v>0</v>
      </c>
      <c r="F1210" s="90">
        <f>'BITÁCORA CALIDAD DE AGUA '!BB470</f>
        <v>0</v>
      </c>
      <c r="G1210" s="90">
        <f>'BITÁCORA CALIDAD DE AGUA '!BE470</f>
        <v>0</v>
      </c>
      <c r="H1210" s="90">
        <f>'BITÁCORA CALIDAD DE AGUA '!BH470</f>
        <v>0</v>
      </c>
      <c r="I1210" s="90">
        <f>'BITÁCORA CALIDAD DE AGUA '!BK470</f>
        <v>0</v>
      </c>
      <c r="J1210" s="90">
        <f>'BITÁCORA CALIDAD DE AGUA '!BN470</f>
        <v>0</v>
      </c>
      <c r="K1210" s="90">
        <f>'BITÁCORA CALIDAD DE AGUA '!BQ470</f>
        <v>0</v>
      </c>
      <c r="L1210" s="90">
        <f>'BITÁCORA CALIDAD DE AGUA '!BT470</f>
        <v>0</v>
      </c>
      <c r="M1210" s="90">
        <f>'BITÁCORA CALIDAD DE AGUA '!BW470</f>
        <v>0</v>
      </c>
      <c r="N1210" s="90">
        <f>'BITÁCORA CALIDAD DE AGUA '!BZ470</f>
        <v>0</v>
      </c>
      <c r="O1210" s="90">
        <f>'BITÁCORA CALIDAD DE AGUA '!CC470</f>
        <v>0</v>
      </c>
      <c r="P1210" s="84">
        <f>'BITÁCORA CALIDAD DE AGUA '!CF470</f>
        <v>0</v>
      </c>
      <c r="Q1210" s="84">
        <f>'BITÁCORA CALIDAD DE AGUA '!CI470</f>
        <v>0</v>
      </c>
      <c r="R1210" s="84">
        <f>'BITÁCORA CALIDAD DE AGUA '!CL470</f>
        <v>0</v>
      </c>
      <c r="S1210" s="84">
        <f>'BITÁCORA CALIDAD DE AGUA '!CO470</f>
        <v>0</v>
      </c>
      <c r="T1210" s="133"/>
      <c r="U1210" s="133"/>
      <c r="V1210" s="133"/>
      <c r="W1210" s="84">
        <f>INDEX('Tabla datos 1'!E1210:V1210,MATCH(DASHBOARD!$B$96,'Tabla datos 1'!$E$1:$V$1,0))</f>
        <v>0</v>
      </c>
      <c r="X1210" s="84">
        <f>INDEX('Tabla datos 1'!E1210:V1210,MATCH(DASHBOARD!$B$275,'Tabla datos 1'!$E$1:$V$1,0))</f>
        <v>0</v>
      </c>
      <c r="Y1210" s="42"/>
      <c r="Z1210" s="42"/>
      <c r="AA1210" s="42"/>
      <c r="AB1210" s="42"/>
      <c r="AC1210" s="42"/>
      <c r="AD1210" s="42"/>
      <c r="AE1210" s="42"/>
      <c r="AF1210" s="42"/>
      <c r="AG1210" s="42"/>
      <c r="AH1210" s="42"/>
      <c r="AI1210" s="42"/>
      <c r="AJ1210" s="42"/>
      <c r="AK1210" s="42"/>
      <c r="AL1210" s="42"/>
      <c r="AM1210" s="42"/>
      <c r="AN1210" s="42"/>
      <c r="AO1210" s="42"/>
      <c r="AP1210" s="42"/>
      <c r="AQ1210" s="42"/>
      <c r="AR1210" s="42"/>
      <c r="AS1210" s="42"/>
      <c r="AT1210" s="42"/>
      <c r="AU1210" s="42"/>
      <c r="AV1210" s="42"/>
      <c r="AW1210" s="42"/>
      <c r="AX1210" s="42"/>
      <c r="AY1210" s="42"/>
      <c r="AZ1210" s="42"/>
      <c r="BA1210" s="42"/>
      <c r="BB1210" s="42"/>
      <c r="BC1210" s="42"/>
      <c r="BD1210" s="42"/>
      <c r="BE1210" s="42"/>
      <c r="BF1210" s="42"/>
      <c r="BG1210" s="42"/>
      <c r="BH1210" s="42"/>
      <c r="BI1210" s="42"/>
      <c r="BJ1210" s="42"/>
      <c r="BK1210" s="42"/>
      <c r="BL1210" s="42"/>
      <c r="BM1210" s="42"/>
      <c r="BN1210" s="42"/>
      <c r="BO1210" s="42"/>
      <c r="BP1210" s="42"/>
      <c r="BQ1210" s="42"/>
      <c r="BR1210" s="42"/>
      <c r="BS1210" s="42"/>
      <c r="BT1210" s="42"/>
      <c r="BU1210" s="42"/>
      <c r="BV1210" s="42"/>
      <c r="BW1210" s="42"/>
      <c r="BX1210" s="42"/>
      <c r="BY1210" s="42"/>
      <c r="BZ1210" s="42"/>
      <c r="CA1210" s="42"/>
      <c r="CB1210" s="42"/>
      <c r="CC1210" s="42"/>
      <c r="CD1210" s="42"/>
      <c r="CE1210" s="42"/>
      <c r="CF1210" s="42"/>
      <c r="CG1210" s="42"/>
      <c r="CH1210" s="42"/>
      <c r="CI1210" s="42"/>
      <c r="CJ1210" s="42"/>
      <c r="CK1210" s="42"/>
      <c r="CL1210" s="42"/>
      <c r="CM1210" s="42"/>
      <c r="CN1210" s="42"/>
      <c r="CO1210" s="42"/>
      <c r="CP1210" s="42"/>
      <c r="CQ1210" s="42"/>
      <c r="CR1210" s="42"/>
      <c r="CS1210" s="42"/>
      <c r="CT1210" s="42"/>
      <c r="CU1210" s="42"/>
      <c r="CV1210" s="42"/>
      <c r="CW1210" s="42"/>
      <c r="CX1210" s="42"/>
      <c r="CY1210" s="42"/>
      <c r="CZ1210" s="42"/>
      <c r="DA1210" s="42"/>
      <c r="DB1210" s="42"/>
      <c r="DC1210" s="42"/>
      <c r="DD1210" s="42"/>
      <c r="DE1210" s="42"/>
      <c r="DF1210" s="42"/>
      <c r="DG1210" s="42"/>
      <c r="DH1210" s="42"/>
      <c r="DI1210" s="42"/>
      <c r="DJ1210" s="42"/>
      <c r="DK1210" s="42"/>
      <c r="DL1210" s="42"/>
      <c r="DM1210" s="42"/>
      <c r="DN1210" s="42"/>
      <c r="DO1210" s="42"/>
      <c r="DP1210" s="42"/>
      <c r="DQ1210" s="42"/>
      <c r="DR1210" s="42"/>
      <c r="DS1210" s="42"/>
      <c r="DT1210" s="42"/>
      <c r="DU1210" s="42"/>
      <c r="DV1210" s="42"/>
      <c r="DW1210" s="42"/>
      <c r="DX1210" s="42"/>
      <c r="DY1210" s="42"/>
      <c r="DZ1210" s="42"/>
      <c r="EA1210" s="42"/>
      <c r="EB1210" s="42"/>
      <c r="EC1210" s="42"/>
      <c r="ED1210" s="42"/>
      <c r="EE1210" s="42"/>
      <c r="EF1210" s="42"/>
      <c r="EG1210" s="42"/>
      <c r="EH1210" s="42"/>
      <c r="EI1210" s="42"/>
      <c r="EJ1210" s="42"/>
      <c r="EK1210" s="42"/>
      <c r="EL1210" s="42"/>
      <c r="EM1210" s="42"/>
      <c r="EN1210" s="42"/>
      <c r="EO1210" s="42"/>
      <c r="EP1210" s="42"/>
      <c r="EQ1210" s="42"/>
      <c r="ER1210" s="42"/>
      <c r="ES1210" s="42"/>
      <c r="ET1210" s="42"/>
      <c r="EU1210" s="42"/>
      <c r="EV1210" s="42"/>
      <c r="EW1210" s="42"/>
      <c r="EX1210" s="42"/>
      <c r="EY1210" s="42"/>
      <c r="EZ1210" s="42"/>
      <c r="FA1210" s="42"/>
      <c r="FB1210" s="42"/>
      <c r="FC1210" s="42"/>
      <c r="FD1210" s="42"/>
      <c r="FE1210" s="42"/>
      <c r="FF1210" s="42"/>
      <c r="FG1210" s="42"/>
      <c r="FH1210" s="42"/>
    </row>
    <row r="1211" spans="1:164" s="82" customFormat="1" ht="12.2" customHeight="1" x14ac:dyDescent="0.25">
      <c r="A1211" s="82">
        <v>1210</v>
      </c>
      <c r="B1211" s="83">
        <f t="shared" si="19"/>
        <v>46132</v>
      </c>
      <c r="C1211" s="88" t="s">
        <v>143</v>
      </c>
      <c r="D1211" s="85">
        <v>1</v>
      </c>
      <c r="E1211" s="90">
        <f>'BITÁCORA CALIDAD DE AGUA '!AY471</f>
        <v>0</v>
      </c>
      <c r="F1211" s="90">
        <f>'BITÁCORA CALIDAD DE AGUA '!BB471</f>
        <v>0</v>
      </c>
      <c r="G1211" s="90">
        <f>'BITÁCORA CALIDAD DE AGUA '!BE471</f>
        <v>0</v>
      </c>
      <c r="H1211" s="90">
        <f>'BITÁCORA CALIDAD DE AGUA '!BH471</f>
        <v>0</v>
      </c>
      <c r="I1211" s="90">
        <f>'BITÁCORA CALIDAD DE AGUA '!BK471</f>
        <v>0</v>
      </c>
      <c r="J1211" s="90">
        <f>'BITÁCORA CALIDAD DE AGUA '!BN471</f>
        <v>0</v>
      </c>
      <c r="K1211" s="90">
        <f>'BITÁCORA CALIDAD DE AGUA '!BQ471</f>
        <v>0</v>
      </c>
      <c r="L1211" s="90">
        <f>'BITÁCORA CALIDAD DE AGUA '!BT471</f>
        <v>0</v>
      </c>
      <c r="M1211" s="90">
        <f>'BITÁCORA CALIDAD DE AGUA '!BW471</f>
        <v>0</v>
      </c>
      <c r="N1211" s="90">
        <f>'BITÁCORA CALIDAD DE AGUA '!BZ471</f>
        <v>0</v>
      </c>
      <c r="O1211" s="90">
        <f>'BITÁCORA CALIDAD DE AGUA '!CC471</f>
        <v>0</v>
      </c>
      <c r="P1211" s="84">
        <f>'BITÁCORA CALIDAD DE AGUA '!CF471</f>
        <v>0</v>
      </c>
      <c r="Q1211" s="84">
        <f>'BITÁCORA CALIDAD DE AGUA '!CI471</f>
        <v>0</v>
      </c>
      <c r="R1211" s="84">
        <f>'BITÁCORA CALIDAD DE AGUA '!CL471</f>
        <v>0</v>
      </c>
      <c r="S1211" s="84">
        <f>'BITÁCORA CALIDAD DE AGUA '!CO471</f>
        <v>0</v>
      </c>
      <c r="T1211" s="133"/>
      <c r="U1211" s="133"/>
      <c r="V1211" s="133"/>
      <c r="W1211" s="84">
        <f>INDEX('Tabla datos 1'!E1211:V1211,MATCH(DASHBOARD!$B$96,'Tabla datos 1'!$E$1:$V$1,0))</f>
        <v>0</v>
      </c>
      <c r="X1211" s="84">
        <f>INDEX('Tabla datos 1'!E1211:V1211,MATCH(DASHBOARD!$B$275,'Tabla datos 1'!$E$1:$V$1,0))</f>
        <v>0</v>
      </c>
      <c r="Y1211" s="42"/>
      <c r="Z1211" s="42"/>
      <c r="AA1211" s="42"/>
      <c r="AB1211" s="42"/>
      <c r="AC1211" s="42"/>
      <c r="AD1211" s="42"/>
      <c r="AE1211" s="42"/>
      <c r="AF1211" s="42"/>
      <c r="AG1211" s="42"/>
      <c r="AH1211" s="42"/>
      <c r="AI1211" s="42"/>
      <c r="AJ1211" s="42"/>
      <c r="AK1211" s="42"/>
      <c r="AL1211" s="42"/>
      <c r="AM1211" s="42"/>
      <c r="AN1211" s="42"/>
      <c r="AO1211" s="42"/>
      <c r="AP1211" s="42"/>
      <c r="AQ1211" s="42"/>
      <c r="AR1211" s="42"/>
      <c r="AS1211" s="42"/>
      <c r="AT1211" s="42"/>
      <c r="AU1211" s="42"/>
      <c r="AV1211" s="42"/>
      <c r="AW1211" s="42"/>
      <c r="AX1211" s="42"/>
      <c r="AY1211" s="42"/>
      <c r="AZ1211" s="42"/>
      <c r="BA1211" s="42"/>
      <c r="BB1211" s="42"/>
      <c r="BC1211" s="42"/>
      <c r="BD1211" s="42"/>
      <c r="BE1211" s="42"/>
      <c r="BF1211" s="42"/>
      <c r="BG1211" s="42"/>
      <c r="BH1211" s="42"/>
      <c r="BI1211" s="42"/>
      <c r="BJ1211" s="42"/>
      <c r="BK1211" s="42"/>
      <c r="BL1211" s="42"/>
      <c r="BM1211" s="42"/>
      <c r="BN1211" s="42"/>
      <c r="BO1211" s="42"/>
      <c r="BP1211" s="42"/>
      <c r="BQ1211" s="42"/>
      <c r="BR1211" s="42"/>
      <c r="BS1211" s="42"/>
      <c r="BT1211" s="42"/>
      <c r="BU1211" s="42"/>
      <c r="BV1211" s="42"/>
      <c r="BW1211" s="42"/>
      <c r="BX1211" s="42"/>
      <c r="BY1211" s="42"/>
      <c r="BZ1211" s="42"/>
      <c r="CA1211" s="42"/>
      <c r="CB1211" s="42"/>
      <c r="CC1211" s="42"/>
      <c r="CD1211" s="42"/>
      <c r="CE1211" s="42"/>
      <c r="CF1211" s="42"/>
      <c r="CG1211" s="42"/>
      <c r="CH1211" s="42"/>
      <c r="CI1211" s="42"/>
      <c r="CJ1211" s="42"/>
      <c r="CK1211" s="42"/>
      <c r="CL1211" s="42"/>
      <c r="CM1211" s="42"/>
      <c r="CN1211" s="42"/>
      <c r="CO1211" s="42"/>
      <c r="CP1211" s="42"/>
      <c r="CQ1211" s="42"/>
      <c r="CR1211" s="42"/>
      <c r="CS1211" s="42"/>
      <c r="CT1211" s="42"/>
      <c r="CU1211" s="42"/>
      <c r="CV1211" s="42"/>
      <c r="CW1211" s="42"/>
      <c r="CX1211" s="42"/>
      <c r="CY1211" s="42"/>
      <c r="CZ1211" s="42"/>
      <c r="DA1211" s="42"/>
      <c r="DB1211" s="42"/>
      <c r="DC1211" s="42"/>
      <c r="DD1211" s="42"/>
      <c r="DE1211" s="42"/>
      <c r="DF1211" s="42"/>
      <c r="DG1211" s="42"/>
      <c r="DH1211" s="42"/>
      <c r="DI1211" s="42"/>
      <c r="DJ1211" s="42"/>
      <c r="DK1211" s="42"/>
      <c r="DL1211" s="42"/>
      <c r="DM1211" s="42"/>
      <c r="DN1211" s="42"/>
      <c r="DO1211" s="42"/>
      <c r="DP1211" s="42"/>
      <c r="DQ1211" s="42"/>
      <c r="DR1211" s="42"/>
      <c r="DS1211" s="42"/>
      <c r="DT1211" s="42"/>
      <c r="DU1211" s="42"/>
      <c r="DV1211" s="42"/>
      <c r="DW1211" s="42"/>
      <c r="DX1211" s="42"/>
      <c r="DY1211" s="42"/>
      <c r="DZ1211" s="42"/>
      <c r="EA1211" s="42"/>
      <c r="EB1211" s="42"/>
      <c r="EC1211" s="42"/>
      <c r="ED1211" s="42"/>
      <c r="EE1211" s="42"/>
      <c r="EF1211" s="42"/>
      <c r="EG1211" s="42"/>
      <c r="EH1211" s="42"/>
      <c r="EI1211" s="42"/>
      <c r="EJ1211" s="42"/>
      <c r="EK1211" s="42"/>
      <c r="EL1211" s="42"/>
      <c r="EM1211" s="42"/>
      <c r="EN1211" s="42"/>
      <c r="EO1211" s="42"/>
      <c r="EP1211" s="42"/>
      <c r="EQ1211" s="42"/>
      <c r="ER1211" s="42"/>
      <c r="ES1211" s="42"/>
      <c r="ET1211" s="42"/>
      <c r="EU1211" s="42"/>
      <c r="EV1211" s="42"/>
      <c r="EW1211" s="42"/>
      <c r="EX1211" s="42"/>
      <c r="EY1211" s="42"/>
      <c r="EZ1211" s="42"/>
      <c r="FA1211" s="42"/>
      <c r="FB1211" s="42"/>
      <c r="FC1211" s="42"/>
      <c r="FD1211" s="42"/>
      <c r="FE1211" s="42"/>
      <c r="FF1211" s="42"/>
      <c r="FG1211" s="42"/>
      <c r="FH1211" s="42"/>
    </row>
    <row r="1212" spans="1:164" s="82" customFormat="1" ht="12.2" customHeight="1" x14ac:dyDescent="0.25">
      <c r="A1212" s="82">
        <v>1211</v>
      </c>
      <c r="B1212" s="83">
        <f t="shared" si="19"/>
        <v>46132</v>
      </c>
      <c r="C1212" s="88" t="s">
        <v>144</v>
      </c>
      <c r="D1212" s="85">
        <v>1</v>
      </c>
      <c r="E1212" s="90">
        <f>'BITÁCORA CALIDAD DE AGUA '!AY472</f>
        <v>0</v>
      </c>
      <c r="F1212" s="90">
        <f>'BITÁCORA CALIDAD DE AGUA '!BB472</f>
        <v>0</v>
      </c>
      <c r="G1212" s="90">
        <f>'BITÁCORA CALIDAD DE AGUA '!BE472</f>
        <v>0</v>
      </c>
      <c r="H1212" s="90">
        <f>'BITÁCORA CALIDAD DE AGUA '!BH472</f>
        <v>0</v>
      </c>
      <c r="I1212" s="90">
        <f>'BITÁCORA CALIDAD DE AGUA '!BK472</f>
        <v>0</v>
      </c>
      <c r="J1212" s="90">
        <f>'BITÁCORA CALIDAD DE AGUA '!BN472</f>
        <v>0</v>
      </c>
      <c r="K1212" s="90">
        <f>'BITÁCORA CALIDAD DE AGUA '!BQ472</f>
        <v>0</v>
      </c>
      <c r="L1212" s="90">
        <f>'BITÁCORA CALIDAD DE AGUA '!BT472</f>
        <v>0</v>
      </c>
      <c r="M1212" s="90">
        <f>'BITÁCORA CALIDAD DE AGUA '!BW472</f>
        <v>0</v>
      </c>
      <c r="N1212" s="90">
        <f>'BITÁCORA CALIDAD DE AGUA '!BZ472</f>
        <v>0</v>
      </c>
      <c r="O1212" s="90">
        <f>'BITÁCORA CALIDAD DE AGUA '!CC472</f>
        <v>0</v>
      </c>
      <c r="P1212" s="84">
        <f>'BITÁCORA CALIDAD DE AGUA '!CF472</f>
        <v>0</v>
      </c>
      <c r="Q1212" s="84">
        <f>'BITÁCORA CALIDAD DE AGUA '!CI472</f>
        <v>0</v>
      </c>
      <c r="R1212" s="84">
        <f>'BITÁCORA CALIDAD DE AGUA '!CL472</f>
        <v>0</v>
      </c>
      <c r="S1212" s="84">
        <f>'BITÁCORA CALIDAD DE AGUA '!CO472</f>
        <v>0</v>
      </c>
      <c r="T1212" s="133"/>
      <c r="U1212" s="133"/>
      <c r="V1212" s="133"/>
      <c r="W1212" s="84">
        <f>INDEX('Tabla datos 1'!E1212:V1212,MATCH(DASHBOARD!$B$96,'Tabla datos 1'!$E$1:$V$1,0))</f>
        <v>0</v>
      </c>
      <c r="X1212" s="84">
        <f>INDEX('Tabla datos 1'!E1212:V1212,MATCH(DASHBOARD!$B$275,'Tabla datos 1'!$E$1:$V$1,0))</f>
        <v>0</v>
      </c>
      <c r="Y1212" s="42"/>
      <c r="Z1212" s="42"/>
      <c r="AA1212" s="42"/>
      <c r="AB1212" s="42"/>
      <c r="AC1212" s="42"/>
      <c r="AD1212" s="42"/>
      <c r="AE1212" s="42"/>
      <c r="AF1212" s="42"/>
      <c r="AG1212" s="42"/>
      <c r="AH1212" s="42"/>
      <c r="AI1212" s="42"/>
      <c r="AJ1212" s="42"/>
      <c r="AK1212" s="42"/>
      <c r="AL1212" s="42"/>
      <c r="AM1212" s="42"/>
      <c r="AN1212" s="42"/>
      <c r="AO1212" s="42"/>
      <c r="AP1212" s="42"/>
      <c r="AQ1212" s="42"/>
      <c r="AR1212" s="42"/>
      <c r="AS1212" s="42"/>
      <c r="AT1212" s="42"/>
      <c r="AU1212" s="42"/>
      <c r="AV1212" s="42"/>
      <c r="AW1212" s="42"/>
      <c r="AX1212" s="42"/>
      <c r="AY1212" s="42"/>
      <c r="AZ1212" s="42"/>
      <c r="BA1212" s="42"/>
      <c r="BB1212" s="42"/>
      <c r="BC1212" s="42"/>
      <c r="BD1212" s="42"/>
      <c r="BE1212" s="42"/>
      <c r="BF1212" s="42"/>
      <c r="BG1212" s="42"/>
      <c r="BH1212" s="42"/>
      <c r="BI1212" s="42"/>
      <c r="BJ1212" s="42"/>
      <c r="BK1212" s="42"/>
      <c r="BL1212" s="42"/>
      <c r="BM1212" s="42"/>
      <c r="BN1212" s="42"/>
      <c r="BO1212" s="42"/>
      <c r="BP1212" s="42"/>
      <c r="BQ1212" s="42"/>
      <c r="BR1212" s="42"/>
      <c r="BS1212" s="42"/>
      <c r="BT1212" s="42"/>
      <c r="BU1212" s="42"/>
      <c r="BV1212" s="42"/>
      <c r="BW1212" s="42"/>
      <c r="BX1212" s="42"/>
      <c r="BY1212" s="42"/>
      <c r="BZ1212" s="42"/>
      <c r="CA1212" s="42"/>
      <c r="CB1212" s="42"/>
      <c r="CC1212" s="42"/>
      <c r="CD1212" s="42"/>
      <c r="CE1212" s="42"/>
      <c r="CF1212" s="42"/>
      <c r="CG1212" s="42"/>
      <c r="CH1212" s="42"/>
      <c r="CI1212" s="42"/>
      <c r="CJ1212" s="42"/>
      <c r="CK1212" s="42"/>
      <c r="CL1212" s="42"/>
      <c r="CM1212" s="42"/>
      <c r="CN1212" s="42"/>
      <c r="CO1212" s="42"/>
      <c r="CP1212" s="42"/>
      <c r="CQ1212" s="42"/>
      <c r="CR1212" s="42"/>
      <c r="CS1212" s="42"/>
      <c r="CT1212" s="42"/>
      <c r="CU1212" s="42"/>
      <c r="CV1212" s="42"/>
      <c r="CW1212" s="42"/>
      <c r="CX1212" s="42"/>
      <c r="CY1212" s="42"/>
      <c r="CZ1212" s="42"/>
      <c r="DA1212" s="42"/>
      <c r="DB1212" s="42"/>
      <c r="DC1212" s="42"/>
      <c r="DD1212" s="42"/>
      <c r="DE1212" s="42"/>
      <c r="DF1212" s="42"/>
      <c r="DG1212" s="42"/>
      <c r="DH1212" s="42"/>
      <c r="DI1212" s="42"/>
      <c r="DJ1212" s="42"/>
      <c r="DK1212" s="42"/>
      <c r="DL1212" s="42"/>
      <c r="DM1212" s="42"/>
      <c r="DN1212" s="42"/>
      <c r="DO1212" s="42"/>
      <c r="DP1212" s="42"/>
      <c r="DQ1212" s="42"/>
      <c r="DR1212" s="42"/>
      <c r="DS1212" s="42"/>
      <c r="DT1212" s="42"/>
      <c r="DU1212" s="42"/>
      <c r="DV1212" s="42"/>
      <c r="DW1212" s="42"/>
      <c r="DX1212" s="42"/>
      <c r="DY1212" s="42"/>
      <c r="DZ1212" s="42"/>
      <c r="EA1212" s="42"/>
      <c r="EB1212" s="42"/>
      <c r="EC1212" s="42"/>
      <c r="ED1212" s="42"/>
      <c r="EE1212" s="42"/>
      <c r="EF1212" s="42"/>
      <c r="EG1212" s="42"/>
      <c r="EH1212" s="42"/>
      <c r="EI1212" s="42"/>
      <c r="EJ1212" s="42"/>
      <c r="EK1212" s="42"/>
      <c r="EL1212" s="42"/>
      <c r="EM1212" s="42"/>
      <c r="EN1212" s="42"/>
      <c r="EO1212" s="42"/>
      <c r="EP1212" s="42"/>
      <c r="EQ1212" s="42"/>
      <c r="ER1212" s="42"/>
      <c r="ES1212" s="42"/>
      <c r="ET1212" s="42"/>
      <c r="EU1212" s="42"/>
      <c r="EV1212" s="42"/>
      <c r="EW1212" s="42"/>
      <c r="EX1212" s="42"/>
      <c r="EY1212" s="42"/>
      <c r="EZ1212" s="42"/>
      <c r="FA1212" s="42"/>
      <c r="FB1212" s="42"/>
      <c r="FC1212" s="42"/>
      <c r="FD1212" s="42"/>
      <c r="FE1212" s="42"/>
      <c r="FF1212" s="42"/>
      <c r="FG1212" s="42"/>
      <c r="FH1212" s="42"/>
    </row>
    <row r="1213" spans="1:164" s="82" customFormat="1" ht="12.2" customHeight="1" x14ac:dyDescent="0.25">
      <c r="A1213" s="82">
        <v>1212</v>
      </c>
      <c r="B1213" s="83">
        <f t="shared" si="19"/>
        <v>46132</v>
      </c>
      <c r="C1213" s="88" t="s">
        <v>145</v>
      </c>
      <c r="D1213" s="85">
        <v>1</v>
      </c>
      <c r="E1213" s="90">
        <f>'BITÁCORA CALIDAD DE AGUA '!AY473</f>
        <v>0</v>
      </c>
      <c r="F1213" s="90">
        <f>'BITÁCORA CALIDAD DE AGUA '!BB473</f>
        <v>0</v>
      </c>
      <c r="G1213" s="90">
        <f>'BITÁCORA CALIDAD DE AGUA '!BE473</f>
        <v>0</v>
      </c>
      <c r="H1213" s="90">
        <f>'BITÁCORA CALIDAD DE AGUA '!BH473</f>
        <v>0</v>
      </c>
      <c r="I1213" s="90">
        <f>'BITÁCORA CALIDAD DE AGUA '!BK473</f>
        <v>0</v>
      </c>
      <c r="J1213" s="90">
        <f>'BITÁCORA CALIDAD DE AGUA '!BN473</f>
        <v>0</v>
      </c>
      <c r="K1213" s="90">
        <f>'BITÁCORA CALIDAD DE AGUA '!BQ473</f>
        <v>0</v>
      </c>
      <c r="L1213" s="90">
        <f>'BITÁCORA CALIDAD DE AGUA '!BT473</f>
        <v>0</v>
      </c>
      <c r="M1213" s="90">
        <f>'BITÁCORA CALIDAD DE AGUA '!BW473</f>
        <v>0</v>
      </c>
      <c r="N1213" s="90">
        <f>'BITÁCORA CALIDAD DE AGUA '!BZ473</f>
        <v>0</v>
      </c>
      <c r="O1213" s="90">
        <f>'BITÁCORA CALIDAD DE AGUA '!CC473</f>
        <v>0</v>
      </c>
      <c r="P1213" s="84">
        <f>'BITÁCORA CALIDAD DE AGUA '!CF473</f>
        <v>0</v>
      </c>
      <c r="Q1213" s="84">
        <f>'BITÁCORA CALIDAD DE AGUA '!CI473</f>
        <v>0</v>
      </c>
      <c r="R1213" s="84">
        <f>'BITÁCORA CALIDAD DE AGUA '!CL473</f>
        <v>0</v>
      </c>
      <c r="S1213" s="84">
        <f>'BITÁCORA CALIDAD DE AGUA '!CO473</f>
        <v>0</v>
      </c>
      <c r="T1213" s="133"/>
      <c r="U1213" s="133"/>
      <c r="V1213" s="133"/>
      <c r="W1213" s="84">
        <f>INDEX('Tabla datos 1'!E1213:V1213,MATCH(DASHBOARD!$B$96,'Tabla datos 1'!$E$1:$V$1,0))</f>
        <v>0</v>
      </c>
      <c r="X1213" s="84">
        <f>INDEX('Tabla datos 1'!E1213:V1213,MATCH(DASHBOARD!$B$275,'Tabla datos 1'!$E$1:$V$1,0))</f>
        <v>0</v>
      </c>
      <c r="Y1213" s="42"/>
      <c r="Z1213" s="42"/>
      <c r="AA1213" s="42"/>
      <c r="AB1213" s="42"/>
      <c r="AC1213" s="42"/>
      <c r="AD1213" s="42"/>
      <c r="AE1213" s="42"/>
      <c r="AF1213" s="42"/>
      <c r="AG1213" s="42"/>
      <c r="AH1213" s="42"/>
      <c r="AI1213" s="42"/>
      <c r="AJ1213" s="42"/>
      <c r="AK1213" s="42"/>
      <c r="AL1213" s="42"/>
      <c r="AM1213" s="42"/>
      <c r="AN1213" s="42"/>
      <c r="AO1213" s="42"/>
      <c r="AP1213" s="42"/>
      <c r="AQ1213" s="42"/>
      <c r="AR1213" s="42"/>
      <c r="AS1213" s="42"/>
      <c r="AT1213" s="42"/>
      <c r="AU1213" s="42"/>
      <c r="AV1213" s="42"/>
      <c r="AW1213" s="42"/>
      <c r="AX1213" s="42"/>
      <c r="AY1213" s="42"/>
      <c r="AZ1213" s="42"/>
      <c r="BA1213" s="42"/>
      <c r="BB1213" s="42"/>
      <c r="BC1213" s="42"/>
      <c r="BD1213" s="42"/>
      <c r="BE1213" s="42"/>
      <c r="BF1213" s="42"/>
      <c r="BG1213" s="42"/>
      <c r="BH1213" s="42"/>
      <c r="BI1213" s="42"/>
      <c r="BJ1213" s="42"/>
      <c r="BK1213" s="42"/>
      <c r="BL1213" s="42"/>
      <c r="BM1213" s="42"/>
      <c r="BN1213" s="42"/>
      <c r="BO1213" s="42"/>
      <c r="BP1213" s="42"/>
      <c r="BQ1213" s="42"/>
      <c r="BR1213" s="42"/>
      <c r="BS1213" s="42"/>
      <c r="BT1213" s="42"/>
      <c r="BU1213" s="42"/>
      <c r="BV1213" s="42"/>
      <c r="BW1213" s="42"/>
      <c r="BX1213" s="42"/>
      <c r="BY1213" s="42"/>
      <c r="BZ1213" s="42"/>
      <c r="CA1213" s="42"/>
      <c r="CB1213" s="42"/>
      <c r="CC1213" s="42"/>
      <c r="CD1213" s="42"/>
      <c r="CE1213" s="42"/>
      <c r="CF1213" s="42"/>
      <c r="CG1213" s="42"/>
      <c r="CH1213" s="42"/>
      <c r="CI1213" s="42"/>
      <c r="CJ1213" s="42"/>
      <c r="CK1213" s="42"/>
      <c r="CL1213" s="42"/>
      <c r="CM1213" s="42"/>
      <c r="CN1213" s="42"/>
      <c r="CO1213" s="42"/>
      <c r="CP1213" s="42"/>
      <c r="CQ1213" s="42"/>
      <c r="CR1213" s="42"/>
      <c r="CS1213" s="42"/>
      <c r="CT1213" s="42"/>
      <c r="CU1213" s="42"/>
      <c r="CV1213" s="42"/>
      <c r="CW1213" s="42"/>
      <c r="CX1213" s="42"/>
      <c r="CY1213" s="42"/>
      <c r="CZ1213" s="42"/>
      <c r="DA1213" s="42"/>
      <c r="DB1213" s="42"/>
      <c r="DC1213" s="42"/>
      <c r="DD1213" s="42"/>
      <c r="DE1213" s="42"/>
      <c r="DF1213" s="42"/>
      <c r="DG1213" s="42"/>
      <c r="DH1213" s="42"/>
      <c r="DI1213" s="42"/>
      <c r="DJ1213" s="42"/>
      <c r="DK1213" s="42"/>
      <c r="DL1213" s="42"/>
      <c r="DM1213" s="42"/>
      <c r="DN1213" s="42"/>
      <c r="DO1213" s="42"/>
      <c r="DP1213" s="42"/>
      <c r="DQ1213" s="42"/>
      <c r="DR1213" s="42"/>
      <c r="DS1213" s="42"/>
      <c r="DT1213" s="42"/>
      <c r="DU1213" s="42"/>
      <c r="DV1213" s="42"/>
      <c r="DW1213" s="42"/>
      <c r="DX1213" s="42"/>
      <c r="DY1213" s="42"/>
      <c r="DZ1213" s="42"/>
      <c r="EA1213" s="42"/>
      <c r="EB1213" s="42"/>
      <c r="EC1213" s="42"/>
      <c r="ED1213" s="42"/>
      <c r="EE1213" s="42"/>
      <c r="EF1213" s="42"/>
      <c r="EG1213" s="42"/>
      <c r="EH1213" s="42"/>
      <c r="EI1213" s="42"/>
      <c r="EJ1213" s="42"/>
      <c r="EK1213" s="42"/>
      <c r="EL1213" s="42"/>
      <c r="EM1213" s="42"/>
      <c r="EN1213" s="42"/>
      <c r="EO1213" s="42"/>
      <c r="EP1213" s="42"/>
      <c r="EQ1213" s="42"/>
      <c r="ER1213" s="42"/>
      <c r="ES1213" s="42"/>
      <c r="ET1213" s="42"/>
      <c r="EU1213" s="42"/>
      <c r="EV1213" s="42"/>
      <c r="EW1213" s="42"/>
      <c r="EX1213" s="42"/>
      <c r="EY1213" s="42"/>
      <c r="EZ1213" s="42"/>
      <c r="FA1213" s="42"/>
      <c r="FB1213" s="42"/>
      <c r="FC1213" s="42"/>
      <c r="FD1213" s="42"/>
      <c r="FE1213" s="42"/>
      <c r="FF1213" s="42"/>
      <c r="FG1213" s="42"/>
      <c r="FH1213" s="42"/>
    </row>
    <row r="1214" spans="1:164" s="82" customFormat="1" ht="12.2" customHeight="1" x14ac:dyDescent="0.25">
      <c r="A1214" s="82">
        <v>1213</v>
      </c>
      <c r="B1214" s="83">
        <f t="shared" si="19"/>
        <v>46132</v>
      </c>
      <c r="C1214" s="88" t="s">
        <v>146</v>
      </c>
      <c r="D1214" s="85">
        <v>1</v>
      </c>
      <c r="E1214" s="90">
        <f>'BITÁCORA CALIDAD DE AGUA '!AY474</f>
        <v>0</v>
      </c>
      <c r="F1214" s="90">
        <f>'BITÁCORA CALIDAD DE AGUA '!BB474</f>
        <v>0</v>
      </c>
      <c r="G1214" s="90">
        <f>'BITÁCORA CALIDAD DE AGUA '!BE474</f>
        <v>0</v>
      </c>
      <c r="H1214" s="90">
        <f>'BITÁCORA CALIDAD DE AGUA '!BH474</f>
        <v>0</v>
      </c>
      <c r="I1214" s="90">
        <f>'BITÁCORA CALIDAD DE AGUA '!BK474</f>
        <v>0</v>
      </c>
      <c r="J1214" s="90">
        <f>'BITÁCORA CALIDAD DE AGUA '!BN474</f>
        <v>0</v>
      </c>
      <c r="K1214" s="90">
        <f>'BITÁCORA CALIDAD DE AGUA '!BQ474</f>
        <v>0</v>
      </c>
      <c r="L1214" s="90">
        <f>'BITÁCORA CALIDAD DE AGUA '!BT474</f>
        <v>0</v>
      </c>
      <c r="M1214" s="90">
        <f>'BITÁCORA CALIDAD DE AGUA '!BW474</f>
        <v>0</v>
      </c>
      <c r="N1214" s="90">
        <f>'BITÁCORA CALIDAD DE AGUA '!BZ474</f>
        <v>0</v>
      </c>
      <c r="O1214" s="90">
        <f>'BITÁCORA CALIDAD DE AGUA '!CC474</f>
        <v>0</v>
      </c>
      <c r="P1214" s="84">
        <f>'BITÁCORA CALIDAD DE AGUA '!CF474</f>
        <v>0</v>
      </c>
      <c r="Q1214" s="84">
        <f>'BITÁCORA CALIDAD DE AGUA '!CI474</f>
        <v>0</v>
      </c>
      <c r="R1214" s="84">
        <f>'BITÁCORA CALIDAD DE AGUA '!CL474</f>
        <v>0</v>
      </c>
      <c r="S1214" s="84">
        <f>'BITÁCORA CALIDAD DE AGUA '!CO474</f>
        <v>0</v>
      </c>
      <c r="T1214" s="133"/>
      <c r="U1214" s="133"/>
      <c r="V1214" s="133"/>
      <c r="W1214" s="84">
        <f>INDEX('Tabla datos 1'!E1214:V1214,MATCH(DASHBOARD!$B$96,'Tabla datos 1'!$E$1:$V$1,0))</f>
        <v>0</v>
      </c>
      <c r="X1214" s="84">
        <f>INDEX('Tabla datos 1'!E1214:V1214,MATCH(DASHBOARD!$B$275,'Tabla datos 1'!$E$1:$V$1,0))</f>
        <v>0</v>
      </c>
      <c r="Y1214" s="42"/>
      <c r="Z1214" s="42"/>
      <c r="AA1214" s="42"/>
      <c r="AB1214" s="42"/>
      <c r="AC1214" s="42"/>
      <c r="AD1214" s="42"/>
      <c r="AE1214" s="42"/>
      <c r="AF1214" s="42"/>
      <c r="AG1214" s="42"/>
      <c r="AH1214" s="42"/>
      <c r="AI1214" s="42"/>
      <c r="AJ1214" s="42"/>
      <c r="AK1214" s="42"/>
      <c r="AL1214" s="42"/>
      <c r="AM1214" s="42"/>
      <c r="AN1214" s="42"/>
      <c r="AO1214" s="42"/>
      <c r="AP1214" s="42"/>
      <c r="AQ1214" s="42"/>
      <c r="AR1214" s="42"/>
      <c r="AS1214" s="42"/>
      <c r="AT1214" s="42"/>
      <c r="AU1214" s="42"/>
      <c r="AV1214" s="42"/>
      <c r="AW1214" s="42"/>
      <c r="AX1214" s="42"/>
      <c r="AY1214" s="42"/>
      <c r="AZ1214" s="42"/>
      <c r="BA1214" s="42"/>
      <c r="BB1214" s="42"/>
      <c r="BC1214" s="42"/>
      <c r="BD1214" s="42"/>
      <c r="BE1214" s="42"/>
      <c r="BF1214" s="42"/>
      <c r="BG1214" s="42"/>
      <c r="BH1214" s="42"/>
      <c r="BI1214" s="42"/>
      <c r="BJ1214" s="42"/>
      <c r="BK1214" s="42"/>
      <c r="BL1214" s="42"/>
      <c r="BM1214" s="42"/>
      <c r="BN1214" s="42"/>
      <c r="BO1214" s="42"/>
      <c r="BP1214" s="42"/>
      <c r="BQ1214" s="42"/>
      <c r="BR1214" s="42"/>
      <c r="BS1214" s="42"/>
      <c r="BT1214" s="42"/>
      <c r="BU1214" s="42"/>
      <c r="BV1214" s="42"/>
      <c r="BW1214" s="42"/>
      <c r="BX1214" s="42"/>
      <c r="BY1214" s="42"/>
      <c r="BZ1214" s="42"/>
      <c r="CA1214" s="42"/>
      <c r="CB1214" s="42"/>
      <c r="CC1214" s="42"/>
      <c r="CD1214" s="42"/>
      <c r="CE1214" s="42"/>
      <c r="CF1214" s="42"/>
      <c r="CG1214" s="42"/>
      <c r="CH1214" s="42"/>
      <c r="CI1214" s="42"/>
      <c r="CJ1214" s="42"/>
      <c r="CK1214" s="42"/>
      <c r="CL1214" s="42"/>
      <c r="CM1214" s="42"/>
      <c r="CN1214" s="42"/>
      <c r="CO1214" s="42"/>
      <c r="CP1214" s="42"/>
      <c r="CQ1214" s="42"/>
      <c r="CR1214" s="42"/>
      <c r="CS1214" s="42"/>
      <c r="CT1214" s="42"/>
      <c r="CU1214" s="42"/>
      <c r="CV1214" s="42"/>
      <c r="CW1214" s="42"/>
      <c r="CX1214" s="42"/>
      <c r="CY1214" s="42"/>
      <c r="CZ1214" s="42"/>
      <c r="DA1214" s="42"/>
      <c r="DB1214" s="42"/>
      <c r="DC1214" s="42"/>
      <c r="DD1214" s="42"/>
      <c r="DE1214" s="42"/>
      <c r="DF1214" s="42"/>
      <c r="DG1214" s="42"/>
      <c r="DH1214" s="42"/>
      <c r="DI1214" s="42"/>
      <c r="DJ1214" s="42"/>
      <c r="DK1214" s="42"/>
      <c r="DL1214" s="42"/>
      <c r="DM1214" s="42"/>
      <c r="DN1214" s="42"/>
      <c r="DO1214" s="42"/>
      <c r="DP1214" s="42"/>
      <c r="DQ1214" s="42"/>
      <c r="DR1214" s="42"/>
      <c r="DS1214" s="42"/>
      <c r="DT1214" s="42"/>
      <c r="DU1214" s="42"/>
      <c r="DV1214" s="42"/>
      <c r="DW1214" s="42"/>
      <c r="DX1214" s="42"/>
      <c r="DY1214" s="42"/>
      <c r="DZ1214" s="42"/>
      <c r="EA1214" s="42"/>
      <c r="EB1214" s="42"/>
      <c r="EC1214" s="42"/>
      <c r="ED1214" s="42"/>
      <c r="EE1214" s="42"/>
      <c r="EF1214" s="42"/>
      <c r="EG1214" s="42"/>
      <c r="EH1214" s="42"/>
      <c r="EI1214" s="42"/>
      <c r="EJ1214" s="42"/>
      <c r="EK1214" s="42"/>
      <c r="EL1214" s="42"/>
      <c r="EM1214" s="42"/>
      <c r="EN1214" s="42"/>
      <c r="EO1214" s="42"/>
      <c r="EP1214" s="42"/>
      <c r="EQ1214" s="42"/>
      <c r="ER1214" s="42"/>
      <c r="ES1214" s="42"/>
      <c r="ET1214" s="42"/>
      <c r="EU1214" s="42"/>
      <c r="EV1214" s="42"/>
      <c r="EW1214" s="42"/>
      <c r="EX1214" s="42"/>
      <c r="EY1214" s="42"/>
      <c r="EZ1214" s="42"/>
      <c r="FA1214" s="42"/>
      <c r="FB1214" s="42"/>
      <c r="FC1214" s="42"/>
      <c r="FD1214" s="42"/>
      <c r="FE1214" s="42"/>
      <c r="FF1214" s="42"/>
      <c r="FG1214" s="42"/>
      <c r="FH1214" s="42"/>
    </row>
    <row r="1215" spans="1:164" s="82" customFormat="1" x14ac:dyDescent="0.25">
      <c r="A1215" s="82">
        <v>1214</v>
      </c>
      <c r="B1215" s="83">
        <f t="shared" si="19"/>
        <v>46132</v>
      </c>
      <c r="C1215" s="88" t="s">
        <v>147</v>
      </c>
      <c r="D1215" s="85">
        <v>1</v>
      </c>
      <c r="E1215" s="90">
        <f>'BITÁCORA CALIDAD DE AGUA '!AY475</f>
        <v>0</v>
      </c>
      <c r="F1215" s="90">
        <f>'BITÁCORA CALIDAD DE AGUA '!BB475</f>
        <v>0</v>
      </c>
      <c r="G1215" s="90">
        <f>'BITÁCORA CALIDAD DE AGUA '!BE475</f>
        <v>0</v>
      </c>
      <c r="H1215" s="90">
        <f>'BITÁCORA CALIDAD DE AGUA '!BH475</f>
        <v>0</v>
      </c>
      <c r="I1215" s="90">
        <f>'BITÁCORA CALIDAD DE AGUA '!BK475</f>
        <v>0</v>
      </c>
      <c r="J1215" s="90">
        <f>'BITÁCORA CALIDAD DE AGUA '!BN475</f>
        <v>0</v>
      </c>
      <c r="K1215" s="90">
        <f>'BITÁCORA CALIDAD DE AGUA '!BQ475</f>
        <v>0</v>
      </c>
      <c r="L1215" s="90">
        <f>'BITÁCORA CALIDAD DE AGUA '!BT475</f>
        <v>0</v>
      </c>
      <c r="M1215" s="90">
        <f>'BITÁCORA CALIDAD DE AGUA '!BW475</f>
        <v>0</v>
      </c>
      <c r="N1215" s="90">
        <f>'BITÁCORA CALIDAD DE AGUA '!BZ475</f>
        <v>0</v>
      </c>
      <c r="O1215" s="90">
        <f>'BITÁCORA CALIDAD DE AGUA '!CC475</f>
        <v>0</v>
      </c>
      <c r="P1215" s="84">
        <f>'BITÁCORA CALIDAD DE AGUA '!CF475</f>
        <v>0</v>
      </c>
      <c r="Q1215" s="84">
        <f>'BITÁCORA CALIDAD DE AGUA '!CI475</f>
        <v>0</v>
      </c>
      <c r="R1215" s="84">
        <f>'BITÁCORA CALIDAD DE AGUA '!CL475</f>
        <v>0</v>
      </c>
      <c r="S1215" s="84">
        <f>'BITÁCORA CALIDAD DE AGUA '!CO475</f>
        <v>0</v>
      </c>
      <c r="T1215" s="133"/>
      <c r="U1215" s="133"/>
      <c r="V1215" s="133"/>
      <c r="W1215" s="84">
        <f>INDEX('Tabla datos 1'!E1215:V1215,MATCH(DASHBOARD!$B$96,'Tabla datos 1'!$E$1:$V$1,0))</f>
        <v>0</v>
      </c>
      <c r="X1215" s="84">
        <f>INDEX('Tabla datos 1'!E1215:V1215,MATCH(DASHBOARD!$B$275,'Tabla datos 1'!$E$1:$V$1,0))</f>
        <v>0</v>
      </c>
      <c r="Y1215" s="42"/>
      <c r="Z1215" s="42"/>
      <c r="AA1215" s="42"/>
      <c r="AB1215" s="42"/>
      <c r="AC1215" s="42"/>
      <c r="AD1215" s="42"/>
      <c r="AE1215" s="42"/>
      <c r="AF1215" s="42"/>
      <c r="AG1215" s="42"/>
      <c r="AH1215" s="42"/>
      <c r="AI1215" s="42"/>
      <c r="AJ1215" s="42"/>
      <c r="AK1215" s="42"/>
      <c r="AL1215" s="42"/>
      <c r="AM1215" s="42"/>
      <c r="AN1215" s="42"/>
      <c r="AO1215" s="42"/>
      <c r="AP1215" s="42"/>
      <c r="AQ1215" s="42"/>
      <c r="AR1215" s="42"/>
      <c r="AS1215" s="42"/>
      <c r="AT1215" s="42"/>
      <c r="AU1215" s="42"/>
      <c r="AV1215" s="42"/>
      <c r="AW1215" s="42"/>
      <c r="AX1215" s="42"/>
      <c r="AY1215" s="42"/>
      <c r="AZ1215" s="42"/>
      <c r="BA1215" s="42"/>
      <c r="BB1215" s="42"/>
      <c r="BC1215" s="42"/>
      <c r="BD1215" s="42"/>
      <c r="BE1215" s="42"/>
      <c r="BF1215" s="42"/>
      <c r="BG1215" s="42"/>
      <c r="BH1215" s="42"/>
      <c r="BI1215" s="42"/>
      <c r="BJ1215" s="42"/>
      <c r="BK1215" s="42"/>
      <c r="BL1215" s="42"/>
      <c r="BM1215" s="42"/>
      <c r="BN1215" s="42"/>
      <c r="BO1215" s="42"/>
      <c r="BP1215" s="42"/>
      <c r="BQ1215" s="42"/>
      <c r="BR1215" s="42"/>
      <c r="BS1215" s="42"/>
      <c r="BT1215" s="42"/>
      <c r="BU1215" s="42"/>
      <c r="BV1215" s="42"/>
      <c r="BW1215" s="42"/>
      <c r="BX1215" s="42"/>
      <c r="BY1215" s="42"/>
      <c r="BZ1215" s="42"/>
      <c r="CA1215" s="42"/>
      <c r="CB1215" s="42"/>
      <c r="CC1215" s="42"/>
      <c r="CD1215" s="42"/>
      <c r="CE1215" s="42"/>
      <c r="CF1215" s="42"/>
      <c r="CG1215" s="42"/>
      <c r="CH1215" s="42"/>
      <c r="CI1215" s="42"/>
      <c r="CJ1215" s="42"/>
      <c r="CK1215" s="42"/>
      <c r="CL1215" s="42"/>
      <c r="CM1215" s="42"/>
      <c r="CN1215" s="42"/>
      <c r="CO1215" s="42"/>
      <c r="CP1215" s="42"/>
      <c r="CQ1215" s="42"/>
      <c r="CR1215" s="42"/>
      <c r="CS1215" s="42"/>
      <c r="CT1215" s="42"/>
      <c r="CU1215" s="42"/>
      <c r="CV1215" s="42"/>
      <c r="CW1215" s="42"/>
      <c r="CX1215" s="42"/>
      <c r="CY1215" s="42"/>
      <c r="CZ1215" s="42"/>
      <c r="DA1215" s="42"/>
      <c r="DB1215" s="42"/>
      <c r="DC1215" s="42"/>
      <c r="DD1215" s="42"/>
      <c r="DE1215" s="42"/>
      <c r="DF1215" s="42"/>
      <c r="DG1215" s="42"/>
      <c r="DH1215" s="42"/>
      <c r="DI1215" s="42"/>
      <c r="DJ1215" s="42"/>
      <c r="DK1215" s="42"/>
      <c r="DL1215" s="42"/>
      <c r="DM1215" s="42"/>
      <c r="DN1215" s="42"/>
      <c r="DO1215" s="42"/>
      <c r="DP1215" s="42"/>
      <c r="DQ1215" s="42"/>
      <c r="DR1215" s="42"/>
      <c r="DS1215" s="42"/>
      <c r="DT1215" s="42"/>
      <c r="DU1215" s="42"/>
      <c r="DV1215" s="42"/>
      <c r="DW1215" s="42"/>
      <c r="DX1215" s="42"/>
      <c r="DY1215" s="42"/>
      <c r="DZ1215" s="42"/>
      <c r="EA1215" s="42"/>
      <c r="EB1215" s="42"/>
      <c r="EC1215" s="42"/>
      <c r="ED1215" s="42"/>
      <c r="EE1215" s="42"/>
      <c r="EF1215" s="42"/>
      <c r="EG1215" s="42"/>
      <c r="EH1215" s="42"/>
      <c r="EI1215" s="42"/>
      <c r="EJ1215" s="42"/>
      <c r="EK1215" s="42"/>
      <c r="EL1215" s="42"/>
      <c r="EM1215" s="42"/>
      <c r="EN1215" s="42"/>
      <c r="EO1215" s="42"/>
      <c r="EP1215" s="42"/>
      <c r="EQ1215" s="42"/>
      <c r="ER1215" s="42"/>
      <c r="ES1215" s="42"/>
      <c r="ET1215" s="42"/>
      <c r="EU1215" s="42"/>
      <c r="EV1215" s="42"/>
      <c r="EW1215" s="42"/>
      <c r="EX1215" s="42"/>
      <c r="EY1215" s="42"/>
      <c r="EZ1215" s="42"/>
      <c r="FA1215" s="42"/>
      <c r="FB1215" s="42"/>
      <c r="FC1215" s="42"/>
      <c r="FD1215" s="42"/>
      <c r="FE1215" s="42"/>
      <c r="FF1215" s="42"/>
      <c r="FG1215" s="42"/>
      <c r="FH1215" s="42"/>
    </row>
    <row r="1216" spans="1:164" s="82" customFormat="1" x14ac:dyDescent="0.25">
      <c r="A1216" s="82">
        <v>1215</v>
      </c>
      <c r="B1216" s="83">
        <f t="shared" si="19"/>
        <v>46132</v>
      </c>
      <c r="C1216" s="88" t="s">
        <v>148</v>
      </c>
      <c r="D1216" s="85">
        <v>1</v>
      </c>
      <c r="E1216" s="90">
        <f>'BITÁCORA CALIDAD DE AGUA '!AY476</f>
        <v>0</v>
      </c>
      <c r="F1216" s="90">
        <f>'BITÁCORA CALIDAD DE AGUA '!BB476</f>
        <v>0</v>
      </c>
      <c r="G1216" s="90">
        <f>'BITÁCORA CALIDAD DE AGUA '!BE476</f>
        <v>0</v>
      </c>
      <c r="H1216" s="90">
        <f>'BITÁCORA CALIDAD DE AGUA '!BH476</f>
        <v>0</v>
      </c>
      <c r="I1216" s="90">
        <f>'BITÁCORA CALIDAD DE AGUA '!BK476</f>
        <v>0</v>
      </c>
      <c r="J1216" s="90">
        <f>'BITÁCORA CALIDAD DE AGUA '!BN476</f>
        <v>0</v>
      </c>
      <c r="K1216" s="90">
        <f>'BITÁCORA CALIDAD DE AGUA '!BQ476</f>
        <v>0</v>
      </c>
      <c r="L1216" s="90">
        <f>'BITÁCORA CALIDAD DE AGUA '!BT476</f>
        <v>0</v>
      </c>
      <c r="M1216" s="90">
        <f>'BITÁCORA CALIDAD DE AGUA '!BW476</f>
        <v>0</v>
      </c>
      <c r="N1216" s="90">
        <f>'BITÁCORA CALIDAD DE AGUA '!BZ476</f>
        <v>0</v>
      </c>
      <c r="O1216" s="90">
        <f>'BITÁCORA CALIDAD DE AGUA '!CC476</f>
        <v>0</v>
      </c>
      <c r="P1216" s="84">
        <f>'BITÁCORA CALIDAD DE AGUA '!CF476</f>
        <v>0</v>
      </c>
      <c r="Q1216" s="84">
        <f>'BITÁCORA CALIDAD DE AGUA '!CI476</f>
        <v>0</v>
      </c>
      <c r="R1216" s="84">
        <f>'BITÁCORA CALIDAD DE AGUA '!CL476</f>
        <v>0</v>
      </c>
      <c r="S1216" s="84">
        <f>'BITÁCORA CALIDAD DE AGUA '!CO476</f>
        <v>0</v>
      </c>
      <c r="T1216" s="133"/>
      <c r="U1216" s="133"/>
      <c r="V1216" s="133"/>
      <c r="W1216" s="84">
        <f>INDEX('Tabla datos 1'!E1216:V1216,MATCH(DASHBOARD!$B$96,'Tabla datos 1'!$E$1:$V$1,0))</f>
        <v>0</v>
      </c>
      <c r="X1216" s="84">
        <f>INDEX('Tabla datos 1'!E1216:V1216,MATCH(DASHBOARD!$B$275,'Tabla datos 1'!$E$1:$V$1,0))</f>
        <v>0</v>
      </c>
      <c r="Y1216" s="42"/>
      <c r="Z1216" s="42"/>
      <c r="AA1216" s="42"/>
      <c r="AB1216" s="42"/>
      <c r="AC1216" s="42"/>
      <c r="AD1216" s="42"/>
      <c r="AE1216" s="42"/>
      <c r="AF1216" s="42"/>
      <c r="AG1216" s="42"/>
      <c r="AH1216" s="42"/>
      <c r="AI1216" s="42"/>
      <c r="AJ1216" s="42"/>
      <c r="AK1216" s="42"/>
      <c r="AL1216" s="42"/>
      <c r="AM1216" s="42"/>
      <c r="AN1216" s="42"/>
      <c r="AO1216" s="42"/>
      <c r="AP1216" s="42"/>
      <c r="AQ1216" s="42"/>
      <c r="AR1216" s="42"/>
      <c r="AS1216" s="42"/>
      <c r="AT1216" s="42"/>
      <c r="AU1216" s="42"/>
      <c r="AV1216" s="42"/>
      <c r="AW1216" s="42"/>
      <c r="AX1216" s="42"/>
      <c r="AY1216" s="42"/>
      <c r="AZ1216" s="42"/>
      <c r="BA1216" s="42"/>
      <c r="BB1216" s="42"/>
      <c r="BC1216" s="42"/>
      <c r="BD1216" s="42"/>
      <c r="BE1216" s="42"/>
      <c r="BF1216" s="42"/>
      <c r="BG1216" s="42"/>
      <c r="BH1216" s="42"/>
      <c r="BI1216" s="42"/>
      <c r="BJ1216" s="42"/>
      <c r="BK1216" s="42"/>
      <c r="BL1216" s="42"/>
      <c r="BM1216" s="42"/>
      <c r="BN1216" s="42"/>
      <c r="BO1216" s="42"/>
      <c r="BP1216" s="42"/>
      <c r="BQ1216" s="42"/>
      <c r="BR1216" s="42"/>
      <c r="BS1216" s="42"/>
      <c r="BT1216" s="42"/>
      <c r="BU1216" s="42"/>
      <c r="BV1216" s="42"/>
      <c r="BW1216" s="42"/>
      <c r="BX1216" s="42"/>
      <c r="BY1216" s="42"/>
      <c r="BZ1216" s="42"/>
      <c r="CA1216" s="42"/>
      <c r="CB1216" s="42"/>
      <c r="CC1216" s="42"/>
      <c r="CD1216" s="42"/>
      <c r="CE1216" s="42"/>
      <c r="CF1216" s="42"/>
      <c r="CG1216" s="42"/>
      <c r="CH1216" s="42"/>
      <c r="CI1216" s="42"/>
      <c r="CJ1216" s="42"/>
      <c r="CK1216" s="42"/>
      <c r="CL1216" s="42"/>
      <c r="CM1216" s="42"/>
      <c r="CN1216" s="42"/>
      <c r="CO1216" s="42"/>
      <c r="CP1216" s="42"/>
      <c r="CQ1216" s="42"/>
      <c r="CR1216" s="42"/>
      <c r="CS1216" s="42"/>
      <c r="CT1216" s="42"/>
      <c r="CU1216" s="42"/>
      <c r="CV1216" s="42"/>
      <c r="CW1216" s="42"/>
      <c r="CX1216" s="42"/>
      <c r="CY1216" s="42"/>
      <c r="CZ1216" s="42"/>
      <c r="DA1216" s="42"/>
      <c r="DB1216" s="42"/>
      <c r="DC1216" s="42"/>
      <c r="DD1216" s="42"/>
      <c r="DE1216" s="42"/>
      <c r="DF1216" s="42"/>
      <c r="DG1216" s="42"/>
      <c r="DH1216" s="42"/>
      <c r="DI1216" s="42"/>
      <c r="DJ1216" s="42"/>
      <c r="DK1216" s="42"/>
      <c r="DL1216" s="42"/>
      <c r="DM1216" s="42"/>
      <c r="DN1216" s="42"/>
      <c r="DO1216" s="42"/>
      <c r="DP1216" s="42"/>
      <c r="DQ1216" s="42"/>
      <c r="DR1216" s="42"/>
      <c r="DS1216" s="42"/>
      <c r="DT1216" s="42"/>
      <c r="DU1216" s="42"/>
      <c r="DV1216" s="42"/>
      <c r="DW1216" s="42"/>
      <c r="DX1216" s="42"/>
      <c r="DY1216" s="42"/>
      <c r="DZ1216" s="42"/>
      <c r="EA1216" s="42"/>
      <c r="EB1216" s="42"/>
      <c r="EC1216" s="42"/>
      <c r="ED1216" s="42"/>
      <c r="EE1216" s="42"/>
      <c r="EF1216" s="42"/>
      <c r="EG1216" s="42"/>
      <c r="EH1216" s="42"/>
      <c r="EI1216" s="42"/>
      <c r="EJ1216" s="42"/>
      <c r="EK1216" s="42"/>
      <c r="EL1216" s="42"/>
      <c r="EM1216" s="42"/>
      <c r="EN1216" s="42"/>
      <c r="EO1216" s="42"/>
      <c r="EP1216" s="42"/>
      <c r="EQ1216" s="42"/>
      <c r="ER1216" s="42"/>
      <c r="ES1216" s="42"/>
      <c r="ET1216" s="42"/>
      <c r="EU1216" s="42"/>
      <c r="EV1216" s="42"/>
      <c r="EW1216" s="42"/>
      <c r="EX1216" s="42"/>
      <c r="EY1216" s="42"/>
      <c r="EZ1216" s="42"/>
      <c r="FA1216" s="42"/>
      <c r="FB1216" s="42"/>
      <c r="FC1216" s="42"/>
      <c r="FD1216" s="42"/>
      <c r="FE1216" s="42"/>
      <c r="FF1216" s="42"/>
      <c r="FG1216" s="42"/>
      <c r="FH1216" s="42"/>
    </row>
    <row r="1217" spans="1:164" s="82" customFormat="1" x14ac:dyDescent="0.25">
      <c r="A1217" s="82">
        <v>1216</v>
      </c>
      <c r="B1217" s="83">
        <f t="shared" si="19"/>
        <v>46132</v>
      </c>
      <c r="C1217" s="88" t="s">
        <v>149</v>
      </c>
      <c r="D1217" s="85">
        <v>1</v>
      </c>
      <c r="E1217" s="90">
        <f>'BITÁCORA CALIDAD DE AGUA '!AY477</f>
        <v>11660</v>
      </c>
      <c r="F1217" s="90">
        <f>'BITÁCORA CALIDAD DE AGUA '!BB477</f>
        <v>3690</v>
      </c>
      <c r="G1217" s="90">
        <f>'BITÁCORA CALIDAD DE AGUA '!BE477</f>
        <v>3300</v>
      </c>
      <c r="H1217" s="90">
        <f>'BITÁCORA CALIDAD DE AGUA '!BH477</f>
        <v>0</v>
      </c>
      <c r="I1217" s="90">
        <f>'BITÁCORA CALIDAD DE AGUA '!BK477</f>
        <v>0</v>
      </c>
      <c r="J1217" s="90">
        <f>'BITÁCORA CALIDAD DE AGUA '!BN477</f>
        <v>0</v>
      </c>
      <c r="K1217" s="90">
        <f>'BITÁCORA CALIDAD DE AGUA '!BQ477</f>
        <v>0</v>
      </c>
      <c r="L1217" s="90">
        <f>'BITÁCORA CALIDAD DE AGUA '!BT477</f>
        <v>5010</v>
      </c>
      <c r="M1217" s="90">
        <f>'BITÁCORA CALIDAD DE AGUA '!BW477</f>
        <v>4870</v>
      </c>
      <c r="N1217" s="90">
        <f>'BITÁCORA CALIDAD DE AGUA '!BZ477</f>
        <v>8650</v>
      </c>
      <c r="O1217" s="90">
        <f>'BITÁCORA CALIDAD DE AGUA '!CC477</f>
        <v>0</v>
      </c>
      <c r="P1217" s="84">
        <f>'BITÁCORA CALIDAD DE AGUA '!CF477</f>
        <v>0</v>
      </c>
      <c r="Q1217" s="84">
        <f>'BITÁCORA CALIDAD DE AGUA '!CI477</f>
        <v>0</v>
      </c>
      <c r="R1217" s="84">
        <f>'BITÁCORA CALIDAD DE AGUA '!CL477</f>
        <v>0</v>
      </c>
      <c r="S1217" s="84">
        <f>'BITÁCORA CALIDAD DE AGUA '!CO477</f>
        <v>0</v>
      </c>
      <c r="T1217" s="133"/>
      <c r="U1217" s="133"/>
      <c r="V1217" s="133"/>
      <c r="W1217" s="84">
        <f>INDEX('Tabla datos 1'!E1217:V1217,MATCH(DASHBOARD!$B$96,'Tabla datos 1'!$E$1:$V$1,0))</f>
        <v>3300</v>
      </c>
      <c r="X1217" s="84">
        <f>INDEX('Tabla datos 1'!E1217:V1217,MATCH(DASHBOARD!$B$275,'Tabla datos 1'!$E$1:$V$1,0))</f>
        <v>3300</v>
      </c>
      <c r="Y1217" s="42"/>
      <c r="Z1217" s="42"/>
      <c r="AA1217" s="42"/>
      <c r="AB1217" s="42"/>
      <c r="AC1217" s="42"/>
      <c r="AD1217" s="42"/>
      <c r="AE1217" s="42"/>
      <c r="AF1217" s="42"/>
      <c r="AG1217" s="42"/>
      <c r="AH1217" s="42"/>
      <c r="AI1217" s="42"/>
      <c r="AJ1217" s="42"/>
      <c r="AK1217" s="42"/>
      <c r="AL1217" s="42"/>
      <c r="AM1217" s="42"/>
      <c r="AN1217" s="42"/>
      <c r="AO1217" s="42"/>
      <c r="AP1217" s="42"/>
      <c r="AQ1217" s="42"/>
      <c r="AR1217" s="42"/>
      <c r="AS1217" s="42"/>
      <c r="AT1217" s="42"/>
      <c r="AU1217" s="42"/>
      <c r="AV1217" s="42"/>
      <c r="AW1217" s="42"/>
      <c r="AX1217" s="42"/>
      <c r="AY1217" s="42"/>
      <c r="AZ1217" s="42"/>
      <c r="BA1217" s="42"/>
      <c r="BB1217" s="42"/>
      <c r="BC1217" s="42"/>
      <c r="BD1217" s="42"/>
      <c r="BE1217" s="42"/>
      <c r="BF1217" s="42"/>
      <c r="BG1217" s="42"/>
      <c r="BH1217" s="42"/>
      <c r="BI1217" s="42"/>
      <c r="BJ1217" s="42"/>
      <c r="BK1217" s="42"/>
      <c r="BL1217" s="42"/>
      <c r="BM1217" s="42"/>
      <c r="BN1217" s="42"/>
      <c r="BO1217" s="42"/>
      <c r="BP1217" s="42"/>
      <c r="BQ1217" s="42"/>
      <c r="BR1217" s="42"/>
      <c r="BS1217" s="42"/>
      <c r="BT1217" s="42"/>
      <c r="BU1217" s="42"/>
      <c r="BV1217" s="42"/>
      <c r="BW1217" s="42"/>
      <c r="BX1217" s="42"/>
      <c r="BY1217" s="42"/>
      <c r="BZ1217" s="42"/>
      <c r="CA1217" s="42"/>
      <c r="CB1217" s="42"/>
      <c r="CC1217" s="42"/>
      <c r="CD1217" s="42"/>
      <c r="CE1217" s="42"/>
      <c r="CF1217" s="42"/>
      <c r="CG1217" s="42"/>
      <c r="CH1217" s="42"/>
      <c r="CI1217" s="42"/>
      <c r="CJ1217" s="42"/>
      <c r="CK1217" s="42"/>
      <c r="CL1217" s="42"/>
      <c r="CM1217" s="42"/>
      <c r="CN1217" s="42"/>
      <c r="CO1217" s="42"/>
      <c r="CP1217" s="42"/>
      <c r="CQ1217" s="42"/>
      <c r="CR1217" s="42"/>
      <c r="CS1217" s="42"/>
      <c r="CT1217" s="42"/>
      <c r="CU1217" s="42"/>
      <c r="CV1217" s="42"/>
      <c r="CW1217" s="42"/>
      <c r="CX1217" s="42"/>
      <c r="CY1217" s="42"/>
      <c r="CZ1217" s="42"/>
      <c r="DA1217" s="42"/>
      <c r="DB1217" s="42"/>
      <c r="DC1217" s="42"/>
      <c r="DD1217" s="42"/>
      <c r="DE1217" s="42"/>
      <c r="DF1217" s="42"/>
      <c r="DG1217" s="42"/>
      <c r="DH1217" s="42"/>
      <c r="DI1217" s="42"/>
      <c r="DJ1217" s="42"/>
      <c r="DK1217" s="42"/>
      <c r="DL1217" s="42"/>
      <c r="DM1217" s="42"/>
      <c r="DN1217" s="42"/>
      <c r="DO1217" s="42"/>
      <c r="DP1217" s="42"/>
      <c r="DQ1217" s="42"/>
      <c r="DR1217" s="42"/>
      <c r="DS1217" s="42"/>
      <c r="DT1217" s="42"/>
      <c r="DU1217" s="42"/>
      <c r="DV1217" s="42"/>
      <c r="DW1217" s="42"/>
      <c r="DX1217" s="42"/>
      <c r="DY1217" s="42"/>
      <c r="DZ1217" s="42"/>
      <c r="EA1217" s="42"/>
      <c r="EB1217" s="42"/>
      <c r="EC1217" s="42"/>
      <c r="ED1217" s="42"/>
      <c r="EE1217" s="42"/>
      <c r="EF1217" s="42"/>
      <c r="EG1217" s="42"/>
      <c r="EH1217" s="42"/>
      <c r="EI1217" s="42"/>
      <c r="EJ1217" s="42"/>
      <c r="EK1217" s="42"/>
      <c r="EL1217" s="42"/>
      <c r="EM1217" s="42"/>
      <c r="EN1217" s="42"/>
      <c r="EO1217" s="42"/>
      <c r="EP1217" s="42"/>
      <c r="EQ1217" s="42"/>
      <c r="ER1217" s="42"/>
      <c r="ES1217" s="42"/>
      <c r="ET1217" s="42"/>
      <c r="EU1217" s="42"/>
      <c r="EV1217" s="42"/>
      <c r="EW1217" s="42"/>
      <c r="EX1217" s="42"/>
      <c r="EY1217" s="42"/>
      <c r="EZ1217" s="42"/>
      <c r="FA1217" s="42"/>
      <c r="FB1217" s="42"/>
      <c r="FC1217" s="42"/>
      <c r="FD1217" s="42"/>
      <c r="FE1217" s="42"/>
      <c r="FF1217" s="42"/>
      <c r="FG1217" s="42"/>
      <c r="FH1217" s="42"/>
    </row>
    <row r="1218" spans="1:164" s="82" customFormat="1" x14ac:dyDescent="0.25">
      <c r="A1218" s="82">
        <v>1217</v>
      </c>
      <c r="B1218" s="83">
        <f t="shared" si="19"/>
        <v>46132</v>
      </c>
      <c r="C1218" s="88" t="s">
        <v>150</v>
      </c>
      <c r="D1218" s="85">
        <v>1</v>
      </c>
      <c r="E1218" s="90">
        <f>'BITÁCORA CALIDAD DE AGUA '!AY478</f>
        <v>9837</v>
      </c>
      <c r="F1218" s="90">
        <f>'BITÁCORA CALIDAD DE AGUA '!BB478</f>
        <v>6837</v>
      </c>
      <c r="G1218" s="90">
        <f>'BITÁCORA CALIDAD DE AGUA '!BE478</f>
        <v>694</v>
      </c>
      <c r="H1218" s="90">
        <f>'BITÁCORA CALIDAD DE AGUA '!BH478</f>
        <v>0</v>
      </c>
      <c r="I1218" s="90">
        <f>'BITÁCORA CALIDAD DE AGUA '!BK478</f>
        <v>0</v>
      </c>
      <c r="J1218" s="90">
        <f>'BITÁCORA CALIDAD DE AGUA '!BN478</f>
        <v>0</v>
      </c>
      <c r="K1218" s="90">
        <f>'BITÁCORA CALIDAD DE AGUA '!BQ478</f>
        <v>0</v>
      </c>
      <c r="L1218" s="90">
        <f>'BITÁCORA CALIDAD DE AGUA '!BT478</f>
        <v>672</v>
      </c>
      <c r="M1218" s="90">
        <f>'BITÁCORA CALIDAD DE AGUA '!BW478</f>
        <v>694</v>
      </c>
      <c r="N1218" s="90">
        <f>'BITÁCORA CALIDAD DE AGUA '!BZ478</f>
        <v>1437</v>
      </c>
      <c r="O1218" s="90">
        <f>'BITÁCORA CALIDAD DE AGUA '!CC478</f>
        <v>0</v>
      </c>
      <c r="P1218" s="84">
        <f>'BITÁCORA CALIDAD DE AGUA '!CF478</f>
        <v>0</v>
      </c>
      <c r="Q1218" s="84">
        <f>'BITÁCORA CALIDAD DE AGUA '!CI478</f>
        <v>0</v>
      </c>
      <c r="R1218" s="84">
        <f>'BITÁCORA CALIDAD DE AGUA '!CL478</f>
        <v>0</v>
      </c>
      <c r="S1218" s="84">
        <f>'BITÁCORA CALIDAD DE AGUA '!CO478</f>
        <v>0</v>
      </c>
      <c r="T1218" s="133"/>
      <c r="U1218" s="133"/>
      <c r="V1218" s="133"/>
      <c r="W1218" s="84">
        <f>INDEX('Tabla datos 1'!E1218:V1218,MATCH(DASHBOARD!$B$96,'Tabla datos 1'!$E$1:$V$1,0))</f>
        <v>694</v>
      </c>
      <c r="X1218" s="84">
        <f>INDEX('Tabla datos 1'!E1218:V1218,MATCH(DASHBOARD!$B$275,'Tabla datos 1'!$E$1:$V$1,0))</f>
        <v>694</v>
      </c>
      <c r="Y1218" s="42"/>
      <c r="Z1218" s="42"/>
      <c r="AA1218" s="42"/>
      <c r="AB1218" s="42"/>
      <c r="AC1218" s="42"/>
      <c r="AD1218" s="42"/>
      <c r="AE1218" s="42"/>
      <c r="AF1218" s="42"/>
      <c r="AG1218" s="42"/>
      <c r="AH1218" s="42"/>
      <c r="AI1218" s="42"/>
      <c r="AJ1218" s="42"/>
      <c r="AK1218" s="42"/>
      <c r="AL1218" s="42"/>
      <c r="AM1218" s="42"/>
      <c r="AN1218" s="42"/>
      <c r="AO1218" s="42"/>
      <c r="AP1218" s="42"/>
      <c r="AQ1218" s="42"/>
      <c r="AR1218" s="42"/>
      <c r="AS1218" s="42"/>
      <c r="AT1218" s="42"/>
      <c r="AU1218" s="42"/>
      <c r="AV1218" s="42"/>
      <c r="AW1218" s="42"/>
      <c r="AX1218" s="42"/>
      <c r="AY1218" s="42"/>
      <c r="AZ1218" s="42"/>
      <c r="BA1218" s="42"/>
      <c r="BB1218" s="42"/>
      <c r="BC1218" s="42"/>
      <c r="BD1218" s="42"/>
      <c r="BE1218" s="42"/>
      <c r="BF1218" s="42"/>
      <c r="BG1218" s="42"/>
      <c r="BH1218" s="42"/>
      <c r="BI1218" s="42"/>
      <c r="BJ1218" s="42"/>
      <c r="BK1218" s="42"/>
      <c r="BL1218" s="42"/>
      <c r="BM1218" s="42"/>
      <c r="BN1218" s="42"/>
      <c r="BO1218" s="42"/>
      <c r="BP1218" s="42"/>
      <c r="BQ1218" s="42"/>
      <c r="BR1218" s="42"/>
      <c r="BS1218" s="42"/>
      <c r="BT1218" s="42"/>
      <c r="BU1218" s="42"/>
      <c r="BV1218" s="42"/>
      <c r="BW1218" s="42"/>
      <c r="BX1218" s="42"/>
      <c r="BY1218" s="42"/>
      <c r="BZ1218" s="42"/>
      <c r="CA1218" s="42"/>
      <c r="CB1218" s="42"/>
      <c r="CC1218" s="42"/>
      <c r="CD1218" s="42"/>
      <c r="CE1218" s="42"/>
      <c r="CF1218" s="42"/>
      <c r="CG1218" s="42"/>
      <c r="CH1218" s="42"/>
      <c r="CI1218" s="42"/>
      <c r="CJ1218" s="42"/>
      <c r="CK1218" s="42"/>
      <c r="CL1218" s="42"/>
      <c r="CM1218" s="42"/>
      <c r="CN1218" s="42"/>
      <c r="CO1218" s="42"/>
      <c r="CP1218" s="42"/>
      <c r="CQ1218" s="42"/>
      <c r="CR1218" s="42"/>
      <c r="CS1218" s="42"/>
      <c r="CT1218" s="42"/>
      <c r="CU1218" s="42"/>
      <c r="CV1218" s="42"/>
      <c r="CW1218" s="42"/>
      <c r="CX1218" s="42"/>
      <c r="CY1218" s="42"/>
      <c r="CZ1218" s="42"/>
      <c r="DA1218" s="42"/>
      <c r="DB1218" s="42"/>
      <c r="DC1218" s="42"/>
      <c r="DD1218" s="42"/>
      <c r="DE1218" s="42"/>
      <c r="DF1218" s="42"/>
      <c r="DG1218" s="42"/>
      <c r="DH1218" s="42"/>
      <c r="DI1218" s="42"/>
      <c r="DJ1218" s="42"/>
      <c r="DK1218" s="42"/>
      <c r="DL1218" s="42"/>
      <c r="DM1218" s="42"/>
      <c r="DN1218" s="42"/>
      <c r="DO1218" s="42"/>
      <c r="DP1218" s="42"/>
      <c r="DQ1218" s="42"/>
      <c r="DR1218" s="42"/>
      <c r="DS1218" s="42"/>
      <c r="DT1218" s="42"/>
      <c r="DU1218" s="42"/>
      <c r="DV1218" s="42"/>
      <c r="DW1218" s="42"/>
      <c r="DX1218" s="42"/>
      <c r="DY1218" s="42"/>
      <c r="DZ1218" s="42"/>
      <c r="EA1218" s="42"/>
      <c r="EB1218" s="42"/>
      <c r="EC1218" s="42"/>
      <c r="ED1218" s="42"/>
      <c r="EE1218" s="42"/>
      <c r="EF1218" s="42"/>
      <c r="EG1218" s="42"/>
      <c r="EH1218" s="42"/>
      <c r="EI1218" s="42"/>
      <c r="EJ1218" s="42"/>
      <c r="EK1218" s="42"/>
      <c r="EL1218" s="42"/>
      <c r="EM1218" s="42"/>
      <c r="EN1218" s="42"/>
      <c r="EO1218" s="42"/>
      <c r="EP1218" s="42"/>
      <c r="EQ1218" s="42"/>
      <c r="ER1218" s="42"/>
      <c r="ES1218" s="42"/>
      <c r="ET1218" s="42"/>
      <c r="EU1218" s="42"/>
      <c r="EV1218" s="42"/>
      <c r="EW1218" s="42"/>
      <c r="EX1218" s="42"/>
      <c r="EY1218" s="42"/>
      <c r="EZ1218" s="42"/>
      <c r="FA1218" s="42"/>
      <c r="FB1218" s="42"/>
      <c r="FC1218" s="42"/>
      <c r="FD1218" s="42"/>
      <c r="FE1218" s="42"/>
      <c r="FF1218" s="42"/>
      <c r="FG1218" s="42"/>
      <c r="FH1218" s="42"/>
    </row>
    <row r="1219" spans="1:164" s="95" customFormat="1" ht="15.75" thickBot="1" x14ac:dyDescent="0.3">
      <c r="A1219" s="82">
        <v>1218</v>
      </c>
      <c r="B1219" s="83">
        <f t="shared" si="19"/>
        <v>46132</v>
      </c>
      <c r="C1219" s="91" t="s">
        <v>151</v>
      </c>
      <c r="D1219" s="92">
        <v>1</v>
      </c>
      <c r="E1219" s="93">
        <f>'BITÁCORA CALIDAD DE AGUA '!AY479</f>
        <v>0</v>
      </c>
      <c r="F1219" s="93">
        <f>'BITÁCORA CALIDAD DE AGUA '!BB479</f>
        <v>0</v>
      </c>
      <c r="G1219" s="93">
        <f>'BITÁCORA CALIDAD DE AGUA '!BE479</f>
        <v>0</v>
      </c>
      <c r="H1219" s="93">
        <f>'BITÁCORA CALIDAD DE AGUA '!BH479</f>
        <v>0</v>
      </c>
      <c r="I1219" s="93">
        <f>'BITÁCORA CALIDAD DE AGUA '!BK479</f>
        <v>0</v>
      </c>
      <c r="J1219" s="93">
        <f>'BITÁCORA CALIDAD DE AGUA '!BN479</f>
        <v>0</v>
      </c>
      <c r="K1219" s="93">
        <f>'BITÁCORA CALIDAD DE AGUA '!BQ479</f>
        <v>0</v>
      </c>
      <c r="L1219" s="93">
        <f>'BITÁCORA CALIDAD DE AGUA '!BT479</f>
        <v>0</v>
      </c>
      <c r="M1219" s="93">
        <f>'BITÁCORA CALIDAD DE AGUA '!BW479</f>
        <v>0</v>
      </c>
      <c r="N1219" s="93">
        <f>'BITÁCORA CALIDAD DE AGUA '!BZ479</f>
        <v>0</v>
      </c>
      <c r="O1219" s="93">
        <f>'BITÁCORA CALIDAD DE AGUA '!CC479</f>
        <v>0</v>
      </c>
      <c r="P1219" s="94">
        <f>'BITÁCORA CALIDAD DE AGUA '!CF479</f>
        <v>0</v>
      </c>
      <c r="Q1219" s="94">
        <f>'BITÁCORA CALIDAD DE AGUA '!CI479</f>
        <v>0</v>
      </c>
      <c r="R1219" s="94">
        <f>'BITÁCORA CALIDAD DE AGUA '!CL479</f>
        <v>0</v>
      </c>
      <c r="S1219" s="94">
        <f>'BITÁCORA CALIDAD DE AGUA '!CO479</f>
        <v>0</v>
      </c>
      <c r="T1219" s="134"/>
      <c r="U1219" s="134"/>
      <c r="V1219" s="134"/>
      <c r="W1219" s="94">
        <f>INDEX('Tabla datos 1'!E1219:V1219,MATCH(DASHBOARD!$B$96,'Tabla datos 1'!$E$1:$V$1,0))</f>
        <v>0</v>
      </c>
      <c r="X1219" s="94">
        <f>INDEX('Tabla datos 1'!E1219:V1219,MATCH(DASHBOARD!$B$275,'Tabla datos 1'!$E$1:$V$1,0))</f>
        <v>0</v>
      </c>
      <c r="Y1219" s="42"/>
      <c r="Z1219" s="42"/>
      <c r="AA1219" s="42"/>
      <c r="AB1219" s="42"/>
      <c r="AC1219" s="42"/>
      <c r="AD1219" s="42"/>
      <c r="AE1219" s="42"/>
      <c r="AF1219" s="42"/>
      <c r="AG1219" s="42"/>
      <c r="AH1219" s="42"/>
      <c r="AI1219" s="42"/>
      <c r="AJ1219" s="44"/>
      <c r="AK1219" s="44"/>
      <c r="AL1219" s="44"/>
      <c r="AM1219" s="44"/>
      <c r="AN1219" s="44"/>
      <c r="AO1219" s="44"/>
      <c r="AP1219" s="44"/>
      <c r="AQ1219" s="44"/>
      <c r="AR1219" s="44"/>
      <c r="AS1219" s="44"/>
      <c r="AT1219" s="44"/>
      <c r="AU1219" s="44"/>
      <c r="AV1219" s="44"/>
      <c r="AW1219" s="44"/>
      <c r="AX1219" s="44"/>
      <c r="AY1219" s="44"/>
      <c r="AZ1219" s="44"/>
      <c r="BA1219" s="44"/>
      <c r="BB1219" s="44"/>
      <c r="BC1219" s="44"/>
      <c r="BD1219" s="44"/>
      <c r="BE1219" s="44"/>
      <c r="BF1219" s="44"/>
      <c r="BG1219" s="44"/>
      <c r="BH1219" s="44"/>
      <c r="BI1219" s="44"/>
      <c r="BJ1219" s="44"/>
      <c r="BK1219" s="44"/>
      <c r="BL1219" s="44"/>
      <c r="BM1219" s="44"/>
      <c r="BN1219" s="44"/>
      <c r="BO1219" s="44"/>
      <c r="BP1219" s="44"/>
      <c r="BQ1219" s="44"/>
      <c r="BR1219" s="44"/>
      <c r="BS1219" s="44"/>
      <c r="BT1219" s="44"/>
      <c r="BU1219" s="44"/>
      <c r="BV1219" s="44"/>
      <c r="BW1219" s="44"/>
      <c r="BX1219" s="44"/>
      <c r="BY1219" s="44"/>
      <c r="BZ1219" s="44"/>
      <c r="CA1219" s="44"/>
      <c r="CB1219" s="44"/>
      <c r="CC1219" s="44"/>
      <c r="CD1219" s="44"/>
      <c r="CE1219" s="44"/>
      <c r="CF1219" s="44"/>
      <c r="CG1219" s="44"/>
      <c r="CH1219" s="44"/>
      <c r="CI1219" s="44"/>
      <c r="CJ1219" s="44"/>
      <c r="CK1219" s="44"/>
      <c r="CL1219" s="44"/>
      <c r="CM1219" s="44"/>
      <c r="CN1219" s="44"/>
      <c r="CO1219" s="44"/>
      <c r="CP1219" s="44"/>
      <c r="CQ1219" s="44"/>
      <c r="CR1219" s="44"/>
      <c r="CS1219" s="44"/>
      <c r="CT1219" s="44"/>
      <c r="CU1219" s="44"/>
      <c r="CV1219" s="44"/>
      <c r="CW1219" s="44"/>
      <c r="CX1219" s="44"/>
      <c r="CY1219" s="44"/>
      <c r="CZ1219" s="44"/>
      <c r="DA1219" s="44"/>
      <c r="DB1219" s="44"/>
      <c r="DC1219" s="44"/>
      <c r="DD1219" s="44"/>
      <c r="DE1219" s="44"/>
      <c r="DF1219" s="44"/>
      <c r="DG1219" s="44"/>
      <c r="DH1219" s="44"/>
      <c r="DI1219" s="44"/>
      <c r="DJ1219" s="44"/>
      <c r="DK1219" s="44"/>
      <c r="DL1219" s="44"/>
      <c r="DM1219" s="44"/>
      <c r="DN1219" s="44"/>
      <c r="DO1219" s="44"/>
      <c r="DP1219" s="44"/>
      <c r="DQ1219" s="44"/>
      <c r="DR1219" s="44"/>
      <c r="DS1219" s="44"/>
      <c r="DT1219" s="44"/>
      <c r="DU1219" s="44"/>
      <c r="DV1219" s="44"/>
      <c r="DW1219" s="44"/>
      <c r="DX1219" s="44"/>
      <c r="DY1219" s="44"/>
      <c r="DZ1219" s="44"/>
      <c r="EA1219" s="44"/>
      <c r="EB1219" s="44"/>
      <c r="EC1219" s="44"/>
      <c r="ED1219" s="44"/>
      <c r="EE1219" s="44"/>
      <c r="EF1219" s="44"/>
      <c r="EG1219" s="44"/>
      <c r="EH1219" s="44"/>
      <c r="EI1219" s="44"/>
      <c r="EJ1219" s="44"/>
      <c r="EK1219" s="44"/>
      <c r="EL1219" s="44"/>
      <c r="EM1219" s="44"/>
      <c r="EN1219" s="44"/>
      <c r="EO1219" s="44"/>
      <c r="EP1219" s="44"/>
      <c r="EQ1219" s="44"/>
      <c r="ER1219" s="44"/>
      <c r="ES1219" s="44"/>
      <c r="ET1219" s="44"/>
      <c r="EU1219" s="44"/>
      <c r="EV1219" s="44"/>
      <c r="EW1219" s="44"/>
      <c r="EX1219" s="44"/>
      <c r="EY1219" s="44"/>
      <c r="EZ1219" s="44"/>
      <c r="FA1219" s="44"/>
      <c r="FB1219" s="44"/>
      <c r="FC1219" s="44"/>
      <c r="FD1219" s="44"/>
      <c r="FE1219" s="44"/>
      <c r="FF1219" s="44"/>
      <c r="FG1219" s="44"/>
      <c r="FH1219" s="44"/>
    </row>
    <row r="1220" spans="1:164" s="99" customFormat="1" ht="12.2" customHeight="1" x14ac:dyDescent="0.25">
      <c r="A1220" s="82">
        <v>1219</v>
      </c>
      <c r="B1220" s="100">
        <f t="shared" si="19"/>
        <v>46132</v>
      </c>
      <c r="C1220" s="96" t="s">
        <v>132</v>
      </c>
      <c r="D1220" s="97">
        <v>2</v>
      </c>
      <c r="E1220" s="98">
        <f>'BITÁCORA CALIDAD DE AGUA '!AZ459</f>
        <v>34.9</v>
      </c>
      <c r="F1220" s="98">
        <f>'BITÁCORA CALIDAD DE AGUA '!BC459</f>
        <v>32.700000000000003</v>
      </c>
      <c r="G1220" s="98">
        <f>'BITÁCORA CALIDAD DE AGUA '!BF459</f>
        <v>30.9</v>
      </c>
      <c r="H1220" s="98">
        <f>'BITÁCORA CALIDAD DE AGUA '!BI459</f>
        <v>0</v>
      </c>
      <c r="I1220" s="98">
        <f>'BITÁCORA CALIDAD DE AGUA '!BL459</f>
        <v>0</v>
      </c>
      <c r="J1220" s="98">
        <f>'BITÁCORA CALIDAD DE AGUA '!BO459</f>
        <v>0</v>
      </c>
      <c r="K1220" s="98">
        <f>'BITÁCORA CALIDAD DE AGUA '!BR459</f>
        <v>0</v>
      </c>
      <c r="L1220" s="98">
        <f>'BITÁCORA CALIDAD DE AGUA '!BU459</f>
        <v>32.700000000000003</v>
      </c>
      <c r="M1220" s="98">
        <f>'BITÁCORA CALIDAD DE AGUA '!BX459</f>
        <v>31.4</v>
      </c>
      <c r="N1220" s="98">
        <f>'BITÁCORA CALIDAD DE AGUA '!CA459</f>
        <v>32.700000000000003</v>
      </c>
      <c r="O1220" s="98">
        <f>'BITÁCORA CALIDAD DE AGUA '!CD459</f>
        <v>0</v>
      </c>
      <c r="P1220" s="96">
        <f>'BITÁCORA CALIDAD DE AGUA '!CG459</f>
        <v>0</v>
      </c>
      <c r="Q1220" s="96">
        <f>'BITÁCORA CALIDAD DE AGUA '!CJ459</f>
        <v>0</v>
      </c>
      <c r="R1220" s="96">
        <f>'BITÁCORA CALIDAD DE AGUA '!CM459</f>
        <v>0</v>
      </c>
      <c r="S1220" s="96">
        <f>'BITÁCORA CALIDAD DE AGUA '!CP459</f>
        <v>0</v>
      </c>
      <c r="T1220" s="135"/>
      <c r="U1220" s="135"/>
      <c r="V1220" s="135"/>
      <c r="W1220" s="96">
        <f>INDEX('Tabla datos 1'!E1220:V1220,MATCH(DASHBOARD!$B$96,'Tabla datos 1'!$E$1:$V$1,0))</f>
        <v>30.9</v>
      </c>
      <c r="X1220" s="96">
        <f>INDEX('Tabla datos 1'!E1220:V1220,MATCH(DASHBOARD!$B$275,'Tabla datos 1'!$E$1:$V$1,0))</f>
        <v>30.9</v>
      </c>
      <c r="Y1220" s="42"/>
      <c r="Z1220" s="42"/>
      <c r="AA1220" s="42"/>
      <c r="AB1220" s="42"/>
      <c r="AC1220" s="42"/>
      <c r="AD1220" s="42"/>
      <c r="AE1220" s="42"/>
      <c r="AF1220" s="42"/>
      <c r="AG1220" s="42"/>
      <c r="AH1220" s="42"/>
      <c r="AI1220" s="42"/>
    </row>
    <row r="1221" spans="1:164" s="99" customFormat="1" ht="12.2" customHeight="1" x14ac:dyDescent="0.25">
      <c r="A1221" s="82">
        <v>1220</v>
      </c>
      <c r="B1221" s="100">
        <f t="shared" si="19"/>
        <v>46132</v>
      </c>
      <c r="C1221" s="101" t="s">
        <v>9</v>
      </c>
      <c r="D1221" s="102">
        <v>2</v>
      </c>
      <c r="E1221" s="103">
        <f>'BITÁCORA CALIDAD DE AGUA '!AZ460</f>
        <v>7.97</v>
      </c>
      <c r="F1221" s="103">
        <f>'BITÁCORA CALIDAD DE AGUA '!BC460</f>
        <v>7.39</v>
      </c>
      <c r="G1221" s="103">
        <f>'BITÁCORA CALIDAD DE AGUA '!BF460</f>
        <v>7.12</v>
      </c>
      <c r="H1221" s="103">
        <f>'BITÁCORA CALIDAD DE AGUA '!BI460</f>
        <v>0</v>
      </c>
      <c r="I1221" s="103">
        <f>'BITÁCORA CALIDAD DE AGUA '!BL460</f>
        <v>0</v>
      </c>
      <c r="J1221" s="103">
        <f>'BITÁCORA CALIDAD DE AGUA '!BO460</f>
        <v>0</v>
      </c>
      <c r="K1221" s="103">
        <f>'BITÁCORA CALIDAD DE AGUA '!BR460</f>
        <v>0</v>
      </c>
      <c r="L1221" s="103">
        <f>'BITÁCORA CALIDAD DE AGUA '!BU460</f>
        <v>7.81</v>
      </c>
      <c r="M1221" s="103">
        <f>'BITÁCORA CALIDAD DE AGUA '!BX460</f>
        <v>7.76</v>
      </c>
      <c r="N1221" s="103">
        <f>'BITÁCORA CALIDAD DE AGUA '!CA460</f>
        <v>8.16</v>
      </c>
      <c r="O1221" s="103">
        <f>'BITÁCORA CALIDAD DE AGUA '!CD460</f>
        <v>0</v>
      </c>
      <c r="P1221" s="104">
        <f>'BITÁCORA CALIDAD DE AGUA '!CG460</f>
        <v>0</v>
      </c>
      <c r="Q1221" s="104">
        <f>'BITÁCORA CALIDAD DE AGUA '!CJ460</f>
        <v>0</v>
      </c>
      <c r="R1221" s="104">
        <f>'BITÁCORA CALIDAD DE AGUA '!CM460</f>
        <v>0</v>
      </c>
      <c r="S1221" s="104">
        <f>'BITÁCORA CALIDAD DE AGUA '!CP460</f>
        <v>0</v>
      </c>
      <c r="T1221" s="136"/>
      <c r="U1221" s="136"/>
      <c r="V1221" s="136"/>
      <c r="W1221" s="104">
        <f>INDEX('Tabla datos 1'!E1221:V1221,MATCH(DASHBOARD!$B$96,'Tabla datos 1'!$E$1:$V$1,0))</f>
        <v>7.12</v>
      </c>
      <c r="X1221" s="104">
        <f>INDEX('Tabla datos 1'!E1221:V1221,MATCH(DASHBOARD!$B$275,'Tabla datos 1'!$E$1:$V$1,0))</f>
        <v>7.12</v>
      </c>
      <c r="Y1221" s="42"/>
      <c r="Z1221" s="42"/>
      <c r="AA1221" s="42"/>
      <c r="AB1221" s="42"/>
      <c r="AC1221" s="42"/>
      <c r="AD1221" s="42"/>
      <c r="AE1221" s="42"/>
      <c r="AF1221" s="42"/>
      <c r="AG1221" s="42"/>
      <c r="AH1221" s="42"/>
      <c r="AI1221" s="42"/>
    </row>
    <row r="1222" spans="1:164" s="99" customFormat="1" ht="12.2" customHeight="1" x14ac:dyDescent="0.25">
      <c r="A1222" s="82">
        <v>1221</v>
      </c>
      <c r="B1222" s="100">
        <f t="shared" si="19"/>
        <v>46132</v>
      </c>
      <c r="C1222" s="105" t="s">
        <v>133</v>
      </c>
      <c r="D1222" s="102">
        <v>2</v>
      </c>
      <c r="E1222" s="106">
        <f>'BITÁCORA CALIDAD DE AGUA '!AZ461</f>
        <v>0</v>
      </c>
      <c r="F1222" s="106">
        <f>'BITÁCORA CALIDAD DE AGUA '!BC461</f>
        <v>0</v>
      </c>
      <c r="G1222" s="106">
        <f>'BITÁCORA CALIDAD DE AGUA '!BF461</f>
        <v>0</v>
      </c>
      <c r="H1222" s="106">
        <f>'BITÁCORA CALIDAD DE AGUA '!BI461</f>
        <v>0</v>
      </c>
      <c r="I1222" s="106">
        <f>'BITÁCORA CALIDAD DE AGUA '!BL461</f>
        <v>0</v>
      </c>
      <c r="J1222" s="106">
        <f>'BITÁCORA CALIDAD DE AGUA '!BO461</f>
        <v>0</v>
      </c>
      <c r="K1222" s="106">
        <f>'BITÁCORA CALIDAD DE AGUA '!BR461</f>
        <v>0</v>
      </c>
      <c r="L1222" s="106">
        <f>'BITÁCORA CALIDAD DE AGUA '!BU461</f>
        <v>0</v>
      </c>
      <c r="M1222" s="106">
        <f>'BITÁCORA CALIDAD DE AGUA '!BX461</f>
        <v>0</v>
      </c>
      <c r="N1222" s="106">
        <f>'BITÁCORA CALIDAD DE AGUA '!CA461</f>
        <v>0</v>
      </c>
      <c r="O1222" s="106">
        <f>'BITÁCORA CALIDAD DE AGUA '!CD461</f>
        <v>0</v>
      </c>
      <c r="P1222" s="105">
        <f>'BITÁCORA CALIDAD DE AGUA '!CG461</f>
        <v>0</v>
      </c>
      <c r="Q1222" s="105">
        <f>'BITÁCORA CALIDAD DE AGUA '!CJ461</f>
        <v>0</v>
      </c>
      <c r="R1222" s="105">
        <f>'BITÁCORA CALIDAD DE AGUA '!CM461</f>
        <v>0</v>
      </c>
      <c r="S1222" s="105">
        <f>'BITÁCORA CALIDAD DE AGUA '!CP461</f>
        <v>0</v>
      </c>
      <c r="T1222" s="137"/>
      <c r="U1222" s="137"/>
      <c r="V1222" s="137"/>
      <c r="W1222" s="105">
        <f>INDEX('Tabla datos 1'!E1222:V1222,MATCH(DASHBOARD!$B$96,'Tabla datos 1'!$E$1:$V$1,0))</f>
        <v>0</v>
      </c>
      <c r="X1222" s="105">
        <f>INDEX('Tabla datos 1'!E1222:V1222,MATCH(DASHBOARD!$B$275,'Tabla datos 1'!$E$1:$V$1,0))</f>
        <v>0</v>
      </c>
      <c r="Y1222" s="42"/>
      <c r="Z1222" s="42"/>
      <c r="AA1222" s="42"/>
      <c r="AB1222" s="42"/>
      <c r="AC1222" s="42"/>
      <c r="AD1222" s="42"/>
      <c r="AE1222" s="42"/>
      <c r="AF1222" s="42"/>
      <c r="AG1222" s="42"/>
      <c r="AH1222" s="42"/>
      <c r="AI1222" s="42"/>
    </row>
    <row r="1223" spans="1:164" s="99" customFormat="1" ht="12.2" customHeight="1" x14ac:dyDescent="0.25">
      <c r="A1223" s="82">
        <v>1222</v>
      </c>
      <c r="B1223" s="100">
        <f t="shared" si="19"/>
        <v>46132</v>
      </c>
      <c r="C1223" s="105" t="s">
        <v>134</v>
      </c>
      <c r="D1223" s="102">
        <v>2</v>
      </c>
      <c r="E1223" s="107">
        <f>'BITÁCORA CALIDAD DE AGUA '!AZ462</f>
        <v>1318</v>
      </c>
      <c r="F1223" s="107">
        <f>'BITÁCORA CALIDAD DE AGUA '!BC462</f>
        <v>2140</v>
      </c>
      <c r="G1223" s="107">
        <f>'BITÁCORA CALIDAD DE AGUA '!BF462</f>
        <v>2130</v>
      </c>
      <c r="H1223" s="107">
        <f>'BITÁCORA CALIDAD DE AGUA '!BI462</f>
        <v>0</v>
      </c>
      <c r="I1223" s="107">
        <f>'BITÁCORA CALIDAD DE AGUA '!BL462</f>
        <v>0</v>
      </c>
      <c r="J1223" s="107">
        <f>'BITÁCORA CALIDAD DE AGUA '!BO462</f>
        <v>0</v>
      </c>
      <c r="K1223" s="107">
        <f>'BITÁCORA CALIDAD DE AGUA '!BR462</f>
        <v>0</v>
      </c>
      <c r="L1223" s="107">
        <f>'BITÁCORA CALIDAD DE AGUA '!BU462</f>
        <v>2160</v>
      </c>
      <c r="M1223" s="107">
        <f>'BITÁCORA CALIDAD DE AGUA '!BX462</f>
        <v>2310</v>
      </c>
      <c r="N1223" s="107">
        <f>'BITÁCORA CALIDAD DE AGUA '!CA462</f>
        <v>3590</v>
      </c>
      <c r="O1223" s="107">
        <f>'BITÁCORA CALIDAD DE AGUA '!CD462</f>
        <v>0</v>
      </c>
      <c r="P1223" s="101">
        <f>'BITÁCORA CALIDAD DE AGUA '!CG462</f>
        <v>0</v>
      </c>
      <c r="Q1223" s="101">
        <f>'BITÁCORA CALIDAD DE AGUA '!CJ462</f>
        <v>0</v>
      </c>
      <c r="R1223" s="101">
        <f>'BITÁCORA CALIDAD DE AGUA '!CM462</f>
        <v>0</v>
      </c>
      <c r="S1223" s="101">
        <f>'BITÁCORA CALIDAD DE AGUA '!CP462</f>
        <v>0</v>
      </c>
      <c r="T1223" s="138"/>
      <c r="U1223" s="138"/>
      <c r="V1223" s="138"/>
      <c r="W1223" s="101">
        <f>INDEX('Tabla datos 1'!E1223:V1223,MATCH(DASHBOARD!$B$96,'Tabla datos 1'!$E$1:$V$1,0))</f>
        <v>2130</v>
      </c>
      <c r="X1223" s="101">
        <f>INDEX('Tabla datos 1'!E1223:V1223,MATCH(DASHBOARD!$B$275,'Tabla datos 1'!$E$1:$V$1,0))</f>
        <v>2130</v>
      </c>
      <c r="Y1223" s="42"/>
      <c r="Z1223" s="42"/>
      <c r="AA1223" s="42"/>
      <c r="AB1223" s="42"/>
      <c r="AC1223" s="42"/>
      <c r="AD1223" s="42"/>
      <c r="AE1223" s="42"/>
      <c r="AF1223" s="42"/>
      <c r="AG1223" s="42"/>
      <c r="AH1223" s="42"/>
      <c r="AI1223" s="42"/>
    </row>
    <row r="1224" spans="1:164" s="99" customFormat="1" ht="12.2" customHeight="1" x14ac:dyDescent="0.25">
      <c r="A1224" s="82">
        <v>1223</v>
      </c>
      <c r="B1224" s="100">
        <f t="shared" si="19"/>
        <v>46132</v>
      </c>
      <c r="C1224" s="105" t="s">
        <v>135</v>
      </c>
      <c r="D1224" s="102">
        <v>2</v>
      </c>
      <c r="E1224" s="107">
        <f>'BITÁCORA CALIDAD DE AGUA '!AZ463</f>
        <v>239</v>
      </c>
      <c r="F1224" s="107">
        <f>'BITÁCORA CALIDAD DE AGUA '!BC463</f>
        <v>758</v>
      </c>
      <c r="G1224" s="107">
        <f>'BITÁCORA CALIDAD DE AGUA '!BF463</f>
        <v>40</v>
      </c>
      <c r="H1224" s="107">
        <f>'BITÁCORA CALIDAD DE AGUA '!BI463</f>
        <v>0</v>
      </c>
      <c r="I1224" s="107">
        <f>'BITÁCORA CALIDAD DE AGUA '!BL463</f>
        <v>0</v>
      </c>
      <c r="J1224" s="107">
        <f>'BITÁCORA CALIDAD DE AGUA '!BO463</f>
        <v>0</v>
      </c>
      <c r="K1224" s="107">
        <f>'BITÁCORA CALIDAD DE AGUA '!BR463</f>
        <v>0</v>
      </c>
      <c r="L1224" s="107">
        <f>'BITÁCORA CALIDAD DE AGUA '!BU463</f>
        <v>6</v>
      </c>
      <c r="M1224" s="107">
        <f>'BITÁCORA CALIDAD DE AGUA '!BX463</f>
        <v>14</v>
      </c>
      <c r="N1224" s="107">
        <f>'BITÁCORA CALIDAD DE AGUA '!CA463</f>
        <v>42</v>
      </c>
      <c r="O1224" s="107">
        <f>'BITÁCORA CALIDAD DE AGUA '!CD463</f>
        <v>0</v>
      </c>
      <c r="P1224" s="101">
        <f>'BITÁCORA CALIDAD DE AGUA '!CG463</f>
        <v>0</v>
      </c>
      <c r="Q1224" s="101">
        <f>'BITÁCORA CALIDAD DE AGUA '!CJ463</f>
        <v>0</v>
      </c>
      <c r="R1224" s="101">
        <f>'BITÁCORA CALIDAD DE AGUA '!CM463</f>
        <v>0</v>
      </c>
      <c r="S1224" s="101">
        <f>'BITÁCORA CALIDAD DE AGUA '!CP463</f>
        <v>0</v>
      </c>
      <c r="T1224" s="138"/>
      <c r="U1224" s="138"/>
      <c r="V1224" s="138"/>
      <c r="W1224" s="101">
        <f>INDEX('Tabla datos 1'!E1224:V1224,MATCH(DASHBOARD!$B$96,'Tabla datos 1'!$E$1:$V$1,0))</f>
        <v>40</v>
      </c>
      <c r="X1224" s="101">
        <f>INDEX('Tabla datos 1'!E1224:V1224,MATCH(DASHBOARD!$B$275,'Tabla datos 1'!$E$1:$V$1,0))</f>
        <v>40</v>
      </c>
      <c r="Y1224" s="42"/>
      <c r="Z1224" s="42"/>
      <c r="AA1224" s="42"/>
      <c r="AB1224" s="42"/>
      <c r="AC1224" s="42"/>
      <c r="AD1224" s="42"/>
      <c r="AE1224" s="42"/>
      <c r="AF1224" s="42"/>
      <c r="AG1224" s="42"/>
      <c r="AH1224" s="42"/>
      <c r="AI1224" s="42"/>
    </row>
    <row r="1225" spans="1:164" s="99" customFormat="1" ht="12.2" customHeight="1" x14ac:dyDescent="0.25">
      <c r="A1225" s="82">
        <v>1224</v>
      </c>
      <c r="B1225" s="100">
        <f t="shared" si="19"/>
        <v>46132</v>
      </c>
      <c r="C1225" s="105" t="s">
        <v>136</v>
      </c>
      <c r="D1225" s="102">
        <v>2</v>
      </c>
      <c r="E1225" s="107">
        <f>'BITÁCORA CALIDAD DE AGUA '!AZ464</f>
        <v>0</v>
      </c>
      <c r="F1225" s="107">
        <f>'BITÁCORA CALIDAD DE AGUA '!BC464</f>
        <v>0</v>
      </c>
      <c r="G1225" s="107">
        <f>'BITÁCORA CALIDAD DE AGUA '!BF464</f>
        <v>0</v>
      </c>
      <c r="H1225" s="107">
        <f>'BITÁCORA CALIDAD DE AGUA '!BI464</f>
        <v>0</v>
      </c>
      <c r="I1225" s="107">
        <f>'BITÁCORA CALIDAD DE AGUA '!BL464</f>
        <v>0</v>
      </c>
      <c r="J1225" s="107">
        <f>'BITÁCORA CALIDAD DE AGUA '!BO464</f>
        <v>0</v>
      </c>
      <c r="K1225" s="107">
        <f>'BITÁCORA CALIDAD DE AGUA '!BR464</f>
        <v>0</v>
      </c>
      <c r="L1225" s="107">
        <f>'BITÁCORA CALIDAD DE AGUA '!BU464</f>
        <v>0</v>
      </c>
      <c r="M1225" s="107">
        <f>'BITÁCORA CALIDAD DE AGUA '!BX464</f>
        <v>0</v>
      </c>
      <c r="N1225" s="107">
        <f>'BITÁCORA CALIDAD DE AGUA '!CA464</f>
        <v>0</v>
      </c>
      <c r="O1225" s="107">
        <f>'BITÁCORA CALIDAD DE AGUA '!CD464</f>
        <v>0</v>
      </c>
      <c r="P1225" s="101">
        <f>'BITÁCORA CALIDAD DE AGUA '!CG464</f>
        <v>0</v>
      </c>
      <c r="Q1225" s="101">
        <f>'BITÁCORA CALIDAD DE AGUA '!CJ464</f>
        <v>0</v>
      </c>
      <c r="R1225" s="101">
        <f>'BITÁCORA CALIDAD DE AGUA '!CM464</f>
        <v>0</v>
      </c>
      <c r="S1225" s="101">
        <f>'BITÁCORA CALIDAD DE AGUA '!CP464</f>
        <v>0</v>
      </c>
      <c r="T1225" s="138"/>
      <c r="U1225" s="138"/>
      <c r="V1225" s="138"/>
      <c r="W1225" s="101">
        <f>INDEX('Tabla datos 1'!E1225:V1225,MATCH(DASHBOARD!$B$96,'Tabla datos 1'!$E$1:$V$1,0))</f>
        <v>0</v>
      </c>
      <c r="X1225" s="101">
        <f>INDEX('Tabla datos 1'!E1225:V1225,MATCH(DASHBOARD!$B$275,'Tabla datos 1'!$E$1:$V$1,0))</f>
        <v>0</v>
      </c>
      <c r="Y1225" s="42"/>
      <c r="Z1225" s="42"/>
      <c r="AA1225" s="42"/>
      <c r="AB1225" s="42"/>
      <c r="AC1225" s="42"/>
      <c r="AD1225" s="42"/>
      <c r="AE1225" s="42"/>
      <c r="AF1225" s="42"/>
      <c r="AG1225" s="42"/>
      <c r="AH1225" s="42"/>
      <c r="AI1225" s="42"/>
    </row>
    <row r="1226" spans="1:164" s="99" customFormat="1" ht="12.2" customHeight="1" x14ac:dyDescent="0.25">
      <c r="A1226" s="82">
        <v>1225</v>
      </c>
      <c r="B1226" s="100">
        <f t="shared" si="19"/>
        <v>46132</v>
      </c>
      <c r="C1226" s="105" t="s">
        <v>137</v>
      </c>
      <c r="D1226" s="102">
        <v>2</v>
      </c>
      <c r="E1226" s="107">
        <f>'BITÁCORA CALIDAD DE AGUA '!AZ465</f>
        <v>0</v>
      </c>
      <c r="F1226" s="107">
        <f>'BITÁCORA CALIDAD DE AGUA '!BC465</f>
        <v>0</v>
      </c>
      <c r="G1226" s="107">
        <f>'BITÁCORA CALIDAD DE AGUA '!BF465</f>
        <v>0</v>
      </c>
      <c r="H1226" s="107">
        <f>'BITÁCORA CALIDAD DE AGUA '!BI465</f>
        <v>0</v>
      </c>
      <c r="I1226" s="107">
        <f>'BITÁCORA CALIDAD DE AGUA '!BL465</f>
        <v>0</v>
      </c>
      <c r="J1226" s="107">
        <f>'BITÁCORA CALIDAD DE AGUA '!BO465</f>
        <v>0</v>
      </c>
      <c r="K1226" s="107">
        <f>'BITÁCORA CALIDAD DE AGUA '!BR465</f>
        <v>0</v>
      </c>
      <c r="L1226" s="107">
        <f>'BITÁCORA CALIDAD DE AGUA '!BU465</f>
        <v>0</v>
      </c>
      <c r="M1226" s="107">
        <f>'BITÁCORA CALIDAD DE AGUA '!BX465</f>
        <v>0</v>
      </c>
      <c r="N1226" s="107">
        <f>'BITÁCORA CALIDAD DE AGUA '!CA465</f>
        <v>0</v>
      </c>
      <c r="O1226" s="107">
        <f>'BITÁCORA CALIDAD DE AGUA '!CD465</f>
        <v>0</v>
      </c>
      <c r="P1226" s="101">
        <f>'BITÁCORA CALIDAD DE AGUA '!CG465</f>
        <v>0</v>
      </c>
      <c r="Q1226" s="101">
        <f>'BITÁCORA CALIDAD DE AGUA '!CJ465</f>
        <v>0</v>
      </c>
      <c r="R1226" s="101">
        <f>'BITÁCORA CALIDAD DE AGUA '!CM465</f>
        <v>0</v>
      </c>
      <c r="S1226" s="101">
        <f>'BITÁCORA CALIDAD DE AGUA '!CP465</f>
        <v>0</v>
      </c>
      <c r="T1226" s="138"/>
      <c r="U1226" s="138"/>
      <c r="V1226" s="138"/>
      <c r="W1226" s="101">
        <f>INDEX('Tabla datos 1'!E1226:V1226,MATCH(DASHBOARD!$B$96,'Tabla datos 1'!$E$1:$V$1,0))</f>
        <v>0</v>
      </c>
      <c r="X1226" s="101">
        <f>INDEX('Tabla datos 1'!E1226:V1226,MATCH(DASHBOARD!$B$275,'Tabla datos 1'!$E$1:$V$1,0))</f>
        <v>0</v>
      </c>
      <c r="Y1226" s="42"/>
      <c r="Z1226" s="42"/>
      <c r="AA1226" s="42"/>
      <c r="AB1226" s="42"/>
      <c r="AC1226" s="42"/>
      <c r="AD1226" s="42"/>
      <c r="AE1226" s="42"/>
      <c r="AF1226" s="42"/>
      <c r="AG1226" s="42"/>
      <c r="AH1226" s="42"/>
      <c r="AI1226" s="42"/>
    </row>
    <row r="1227" spans="1:164" s="99" customFormat="1" ht="12.2" customHeight="1" x14ac:dyDescent="0.25">
      <c r="A1227" s="82">
        <v>1226</v>
      </c>
      <c r="B1227" s="100">
        <f t="shared" si="19"/>
        <v>46132</v>
      </c>
      <c r="C1227" s="105" t="s">
        <v>138</v>
      </c>
      <c r="D1227" s="102">
        <v>2</v>
      </c>
      <c r="E1227" s="107">
        <f>'BITÁCORA CALIDAD DE AGUA '!AZ466</f>
        <v>0</v>
      </c>
      <c r="F1227" s="107">
        <f>'BITÁCORA CALIDAD DE AGUA '!BC466</f>
        <v>0</v>
      </c>
      <c r="G1227" s="107">
        <f>'BITÁCORA CALIDAD DE AGUA '!BF466</f>
        <v>0</v>
      </c>
      <c r="H1227" s="107">
        <f>'BITÁCORA CALIDAD DE AGUA '!BI466</f>
        <v>0</v>
      </c>
      <c r="I1227" s="107">
        <f>'BITÁCORA CALIDAD DE AGUA '!BL466</f>
        <v>0</v>
      </c>
      <c r="J1227" s="107">
        <f>'BITÁCORA CALIDAD DE AGUA '!BO466</f>
        <v>0</v>
      </c>
      <c r="K1227" s="107">
        <f>'BITÁCORA CALIDAD DE AGUA '!BR466</f>
        <v>0</v>
      </c>
      <c r="L1227" s="107">
        <f>'BITÁCORA CALIDAD DE AGUA '!BU466</f>
        <v>0</v>
      </c>
      <c r="M1227" s="107">
        <f>'BITÁCORA CALIDAD DE AGUA '!BX466</f>
        <v>0</v>
      </c>
      <c r="N1227" s="107">
        <f>'BITÁCORA CALIDAD DE AGUA '!CA466</f>
        <v>0</v>
      </c>
      <c r="O1227" s="107">
        <f>'BITÁCORA CALIDAD DE AGUA '!CD466</f>
        <v>0</v>
      </c>
      <c r="P1227" s="101">
        <f>'BITÁCORA CALIDAD DE AGUA '!CG466</f>
        <v>0</v>
      </c>
      <c r="Q1227" s="101">
        <f>'BITÁCORA CALIDAD DE AGUA '!CJ466</f>
        <v>0</v>
      </c>
      <c r="R1227" s="101">
        <f>'BITÁCORA CALIDAD DE AGUA '!CM466</f>
        <v>0</v>
      </c>
      <c r="S1227" s="101">
        <f>'BITÁCORA CALIDAD DE AGUA '!CP466</f>
        <v>0</v>
      </c>
      <c r="T1227" s="138"/>
      <c r="U1227" s="138"/>
      <c r="V1227" s="138"/>
      <c r="W1227" s="101">
        <f>INDEX('Tabla datos 1'!E1227:V1227,MATCH(DASHBOARD!$B$96,'Tabla datos 1'!$E$1:$V$1,0))</f>
        <v>0</v>
      </c>
      <c r="X1227" s="101">
        <f>INDEX('Tabla datos 1'!E1227:V1227,MATCH(DASHBOARD!$B$275,'Tabla datos 1'!$E$1:$V$1,0))</f>
        <v>0</v>
      </c>
      <c r="Y1227" s="42"/>
      <c r="Z1227" s="42"/>
      <c r="AA1227" s="42"/>
      <c r="AB1227" s="42"/>
      <c r="AC1227" s="42"/>
      <c r="AD1227" s="42"/>
      <c r="AE1227" s="42"/>
      <c r="AF1227" s="42"/>
      <c r="AG1227" s="42"/>
      <c r="AH1227" s="42"/>
      <c r="AI1227" s="42"/>
    </row>
    <row r="1228" spans="1:164" s="99" customFormat="1" ht="12.2" customHeight="1" x14ac:dyDescent="0.25">
      <c r="A1228" s="82">
        <v>1227</v>
      </c>
      <c r="B1228" s="100">
        <f t="shared" si="19"/>
        <v>46132</v>
      </c>
      <c r="C1228" s="105" t="s">
        <v>139</v>
      </c>
      <c r="D1228" s="102">
        <v>2</v>
      </c>
      <c r="E1228" s="107">
        <f>'BITÁCORA CALIDAD DE AGUA '!AZ467</f>
        <v>0</v>
      </c>
      <c r="F1228" s="107">
        <f>'BITÁCORA CALIDAD DE AGUA '!BC467</f>
        <v>0</v>
      </c>
      <c r="G1228" s="107">
        <f>'BITÁCORA CALIDAD DE AGUA '!BF467</f>
        <v>0</v>
      </c>
      <c r="H1228" s="107">
        <f>'BITÁCORA CALIDAD DE AGUA '!BI467</f>
        <v>0</v>
      </c>
      <c r="I1228" s="107">
        <f>'BITÁCORA CALIDAD DE AGUA '!BL467</f>
        <v>0</v>
      </c>
      <c r="J1228" s="107">
        <f>'BITÁCORA CALIDAD DE AGUA '!BO467</f>
        <v>0</v>
      </c>
      <c r="K1228" s="107">
        <f>'BITÁCORA CALIDAD DE AGUA '!BR467</f>
        <v>0</v>
      </c>
      <c r="L1228" s="107">
        <f>'BITÁCORA CALIDAD DE AGUA '!BU467</f>
        <v>0</v>
      </c>
      <c r="M1228" s="107">
        <f>'BITÁCORA CALIDAD DE AGUA '!BX467</f>
        <v>0</v>
      </c>
      <c r="N1228" s="107">
        <f>'BITÁCORA CALIDAD DE AGUA '!CA467</f>
        <v>0</v>
      </c>
      <c r="O1228" s="107">
        <f>'BITÁCORA CALIDAD DE AGUA '!CD467</f>
        <v>0</v>
      </c>
      <c r="P1228" s="101">
        <f>'BITÁCORA CALIDAD DE AGUA '!CG467</f>
        <v>0</v>
      </c>
      <c r="Q1228" s="101">
        <f>'BITÁCORA CALIDAD DE AGUA '!CJ467</f>
        <v>0</v>
      </c>
      <c r="R1228" s="101">
        <f>'BITÁCORA CALIDAD DE AGUA '!CM467</f>
        <v>0</v>
      </c>
      <c r="S1228" s="101">
        <f>'BITÁCORA CALIDAD DE AGUA '!CP467</f>
        <v>0</v>
      </c>
      <c r="T1228" s="138"/>
      <c r="U1228" s="138"/>
      <c r="V1228" s="138"/>
      <c r="W1228" s="101">
        <f>INDEX('Tabla datos 1'!E1228:V1228,MATCH(DASHBOARD!$B$96,'Tabla datos 1'!$E$1:$V$1,0))</f>
        <v>0</v>
      </c>
      <c r="X1228" s="101">
        <f>INDEX('Tabla datos 1'!E1228:V1228,MATCH(DASHBOARD!$B$275,'Tabla datos 1'!$E$1:$V$1,0))</f>
        <v>0</v>
      </c>
      <c r="Y1228" s="42"/>
      <c r="Z1228" s="42"/>
      <c r="AA1228" s="42"/>
      <c r="AB1228" s="42"/>
      <c r="AC1228" s="42"/>
      <c r="AD1228" s="42"/>
      <c r="AE1228" s="42"/>
      <c r="AF1228" s="42"/>
      <c r="AG1228" s="42"/>
      <c r="AH1228" s="42"/>
      <c r="AI1228" s="42"/>
    </row>
    <row r="1229" spans="1:164" s="99" customFormat="1" ht="12.2" customHeight="1" x14ac:dyDescent="0.25">
      <c r="A1229" s="82">
        <v>1228</v>
      </c>
      <c r="B1229" s="100">
        <f t="shared" si="19"/>
        <v>46132</v>
      </c>
      <c r="C1229" s="105" t="s">
        <v>140</v>
      </c>
      <c r="D1229" s="102">
        <v>2</v>
      </c>
      <c r="E1229" s="107">
        <f>'BITÁCORA CALIDAD DE AGUA '!AZ468</f>
        <v>0</v>
      </c>
      <c r="F1229" s="107">
        <f>'BITÁCORA CALIDAD DE AGUA '!BC468</f>
        <v>0</v>
      </c>
      <c r="G1229" s="107">
        <f>'BITÁCORA CALIDAD DE AGUA '!BF468</f>
        <v>0</v>
      </c>
      <c r="H1229" s="107">
        <f>'BITÁCORA CALIDAD DE AGUA '!BI468</f>
        <v>0</v>
      </c>
      <c r="I1229" s="107">
        <f>'BITÁCORA CALIDAD DE AGUA '!BL468</f>
        <v>0</v>
      </c>
      <c r="J1229" s="107">
        <f>'BITÁCORA CALIDAD DE AGUA '!BO468</f>
        <v>0</v>
      </c>
      <c r="K1229" s="107">
        <f>'BITÁCORA CALIDAD DE AGUA '!BR468</f>
        <v>0</v>
      </c>
      <c r="L1229" s="107">
        <f>'BITÁCORA CALIDAD DE AGUA '!BU468</f>
        <v>0</v>
      </c>
      <c r="M1229" s="107">
        <f>'BITÁCORA CALIDAD DE AGUA '!BX468</f>
        <v>0</v>
      </c>
      <c r="N1229" s="107">
        <f>'BITÁCORA CALIDAD DE AGUA '!CA468</f>
        <v>0</v>
      </c>
      <c r="O1229" s="107">
        <f>'BITÁCORA CALIDAD DE AGUA '!CD468</f>
        <v>0</v>
      </c>
      <c r="P1229" s="101">
        <f>'BITÁCORA CALIDAD DE AGUA '!CG468</f>
        <v>0</v>
      </c>
      <c r="Q1229" s="101">
        <f>'BITÁCORA CALIDAD DE AGUA '!CJ468</f>
        <v>0</v>
      </c>
      <c r="R1229" s="101">
        <f>'BITÁCORA CALIDAD DE AGUA '!CM468</f>
        <v>0</v>
      </c>
      <c r="S1229" s="101">
        <f>'BITÁCORA CALIDAD DE AGUA '!CP468</f>
        <v>0</v>
      </c>
      <c r="T1229" s="138"/>
      <c r="U1229" s="138"/>
      <c r="V1229" s="138"/>
      <c r="W1229" s="101">
        <f>INDEX('Tabla datos 1'!E1229:V1229,MATCH(DASHBOARD!$B$96,'Tabla datos 1'!$E$1:$V$1,0))</f>
        <v>0</v>
      </c>
      <c r="X1229" s="101">
        <f>INDEX('Tabla datos 1'!E1229:V1229,MATCH(DASHBOARD!$B$275,'Tabla datos 1'!$E$1:$V$1,0))</f>
        <v>0</v>
      </c>
      <c r="Y1229" s="42"/>
      <c r="Z1229" s="42"/>
      <c r="AA1229" s="42"/>
      <c r="AB1229" s="42"/>
      <c r="AC1229" s="42"/>
      <c r="AD1229" s="42"/>
      <c r="AE1229" s="42"/>
      <c r="AF1229" s="42"/>
      <c r="AG1229" s="42"/>
      <c r="AH1229" s="42"/>
      <c r="AI1229" s="42"/>
    </row>
    <row r="1230" spans="1:164" s="99" customFormat="1" ht="12.2" customHeight="1" x14ac:dyDescent="0.25">
      <c r="A1230" s="82">
        <v>1229</v>
      </c>
      <c r="B1230" s="100">
        <f t="shared" si="19"/>
        <v>46132</v>
      </c>
      <c r="C1230" s="105" t="s">
        <v>141</v>
      </c>
      <c r="D1230" s="102">
        <v>2</v>
      </c>
      <c r="E1230" s="107">
        <f>'BITÁCORA CALIDAD DE AGUA '!AZ469</f>
        <v>0</v>
      </c>
      <c r="F1230" s="107">
        <f>'BITÁCORA CALIDAD DE AGUA '!BC469</f>
        <v>0</v>
      </c>
      <c r="G1230" s="107">
        <f>'BITÁCORA CALIDAD DE AGUA '!BF469</f>
        <v>0</v>
      </c>
      <c r="H1230" s="107">
        <f>'BITÁCORA CALIDAD DE AGUA '!BI469</f>
        <v>0</v>
      </c>
      <c r="I1230" s="107">
        <f>'BITÁCORA CALIDAD DE AGUA '!BL469</f>
        <v>0</v>
      </c>
      <c r="J1230" s="107">
        <f>'BITÁCORA CALIDAD DE AGUA '!BO469</f>
        <v>0</v>
      </c>
      <c r="K1230" s="107">
        <f>'BITÁCORA CALIDAD DE AGUA '!BR469</f>
        <v>0</v>
      </c>
      <c r="L1230" s="107">
        <f>'BITÁCORA CALIDAD DE AGUA '!BU469</f>
        <v>0</v>
      </c>
      <c r="M1230" s="107">
        <f>'BITÁCORA CALIDAD DE AGUA '!BX469</f>
        <v>0</v>
      </c>
      <c r="N1230" s="107">
        <f>'BITÁCORA CALIDAD DE AGUA '!CA469</f>
        <v>0</v>
      </c>
      <c r="O1230" s="107">
        <f>'BITÁCORA CALIDAD DE AGUA '!CD469</f>
        <v>0</v>
      </c>
      <c r="P1230" s="101">
        <f>'BITÁCORA CALIDAD DE AGUA '!CG469</f>
        <v>0</v>
      </c>
      <c r="Q1230" s="101">
        <f>'BITÁCORA CALIDAD DE AGUA '!CJ469</f>
        <v>0</v>
      </c>
      <c r="R1230" s="101">
        <f>'BITÁCORA CALIDAD DE AGUA '!CM469</f>
        <v>0</v>
      </c>
      <c r="S1230" s="101">
        <f>'BITÁCORA CALIDAD DE AGUA '!CP469</f>
        <v>0</v>
      </c>
      <c r="T1230" s="138"/>
      <c r="U1230" s="138"/>
      <c r="V1230" s="138"/>
      <c r="W1230" s="101">
        <f>INDEX('Tabla datos 1'!E1230:V1230,MATCH(DASHBOARD!$B$96,'Tabla datos 1'!$E$1:$V$1,0))</f>
        <v>0</v>
      </c>
      <c r="X1230" s="101">
        <f>INDEX('Tabla datos 1'!E1230:V1230,MATCH(DASHBOARD!$B$275,'Tabla datos 1'!$E$1:$V$1,0))</f>
        <v>0</v>
      </c>
      <c r="Y1230" s="42"/>
      <c r="Z1230" s="42"/>
      <c r="AA1230" s="42"/>
      <c r="AB1230" s="42"/>
      <c r="AC1230" s="42"/>
      <c r="AD1230" s="42"/>
      <c r="AE1230" s="42"/>
      <c r="AF1230" s="42"/>
      <c r="AG1230" s="42"/>
      <c r="AH1230" s="42"/>
      <c r="AI1230" s="42"/>
    </row>
    <row r="1231" spans="1:164" s="99" customFormat="1" ht="12.2" customHeight="1" x14ac:dyDescent="0.25">
      <c r="A1231" s="82">
        <v>1230</v>
      </c>
      <c r="B1231" s="100">
        <f t="shared" si="19"/>
        <v>46132</v>
      </c>
      <c r="C1231" s="105" t="s">
        <v>142</v>
      </c>
      <c r="D1231" s="102">
        <v>2</v>
      </c>
      <c r="E1231" s="107">
        <f>'BITÁCORA CALIDAD DE AGUA '!AZ470</f>
        <v>0</v>
      </c>
      <c r="F1231" s="107">
        <f>'BITÁCORA CALIDAD DE AGUA '!BC470</f>
        <v>0</v>
      </c>
      <c r="G1231" s="107">
        <f>'BITÁCORA CALIDAD DE AGUA '!BF470</f>
        <v>0</v>
      </c>
      <c r="H1231" s="107">
        <f>'BITÁCORA CALIDAD DE AGUA '!BI470</f>
        <v>0</v>
      </c>
      <c r="I1231" s="107">
        <f>'BITÁCORA CALIDAD DE AGUA '!BL470</f>
        <v>0</v>
      </c>
      <c r="J1231" s="107">
        <f>'BITÁCORA CALIDAD DE AGUA '!BO470</f>
        <v>0</v>
      </c>
      <c r="K1231" s="107">
        <f>'BITÁCORA CALIDAD DE AGUA '!BR470</f>
        <v>0</v>
      </c>
      <c r="L1231" s="107">
        <f>'BITÁCORA CALIDAD DE AGUA '!BU470</f>
        <v>0</v>
      </c>
      <c r="M1231" s="107">
        <f>'BITÁCORA CALIDAD DE AGUA '!BX470</f>
        <v>0</v>
      </c>
      <c r="N1231" s="107">
        <f>'BITÁCORA CALIDAD DE AGUA '!CA470</f>
        <v>0</v>
      </c>
      <c r="O1231" s="107">
        <f>'BITÁCORA CALIDAD DE AGUA '!CD470</f>
        <v>0</v>
      </c>
      <c r="P1231" s="101">
        <f>'BITÁCORA CALIDAD DE AGUA '!CG470</f>
        <v>0</v>
      </c>
      <c r="Q1231" s="101">
        <f>'BITÁCORA CALIDAD DE AGUA '!CJ470</f>
        <v>0</v>
      </c>
      <c r="R1231" s="101">
        <f>'BITÁCORA CALIDAD DE AGUA '!CM470</f>
        <v>0</v>
      </c>
      <c r="S1231" s="101">
        <f>'BITÁCORA CALIDAD DE AGUA '!CP470</f>
        <v>0</v>
      </c>
      <c r="T1231" s="138"/>
      <c r="U1231" s="138"/>
      <c r="V1231" s="138"/>
      <c r="W1231" s="101">
        <f>INDEX('Tabla datos 1'!E1231:V1231,MATCH(DASHBOARD!$B$96,'Tabla datos 1'!$E$1:$V$1,0))</f>
        <v>0</v>
      </c>
      <c r="X1231" s="101">
        <f>INDEX('Tabla datos 1'!E1231:V1231,MATCH(DASHBOARD!$B$275,'Tabla datos 1'!$E$1:$V$1,0))</f>
        <v>0</v>
      </c>
      <c r="Y1231" s="42"/>
      <c r="Z1231" s="42"/>
      <c r="AA1231" s="42"/>
      <c r="AB1231" s="42"/>
      <c r="AC1231" s="42"/>
      <c r="AD1231" s="42"/>
      <c r="AE1231" s="42"/>
      <c r="AF1231" s="42"/>
      <c r="AG1231" s="42"/>
      <c r="AH1231" s="42"/>
      <c r="AI1231" s="42"/>
    </row>
    <row r="1232" spans="1:164" s="99" customFormat="1" ht="12.2" customHeight="1" x14ac:dyDescent="0.25">
      <c r="A1232" s="82">
        <v>1231</v>
      </c>
      <c r="B1232" s="100">
        <f t="shared" si="19"/>
        <v>46132</v>
      </c>
      <c r="C1232" s="105" t="s">
        <v>143</v>
      </c>
      <c r="D1232" s="102">
        <v>2</v>
      </c>
      <c r="E1232" s="107">
        <f>'BITÁCORA CALIDAD DE AGUA '!AZ471</f>
        <v>0</v>
      </c>
      <c r="F1232" s="107">
        <f>'BITÁCORA CALIDAD DE AGUA '!BC471</f>
        <v>0</v>
      </c>
      <c r="G1232" s="107">
        <f>'BITÁCORA CALIDAD DE AGUA '!BF471</f>
        <v>0</v>
      </c>
      <c r="H1232" s="107">
        <f>'BITÁCORA CALIDAD DE AGUA '!BI471</f>
        <v>0</v>
      </c>
      <c r="I1232" s="107">
        <f>'BITÁCORA CALIDAD DE AGUA '!BL471</f>
        <v>0</v>
      </c>
      <c r="J1232" s="107">
        <f>'BITÁCORA CALIDAD DE AGUA '!BO471</f>
        <v>0</v>
      </c>
      <c r="K1232" s="107">
        <f>'BITÁCORA CALIDAD DE AGUA '!BR471</f>
        <v>0</v>
      </c>
      <c r="L1232" s="107">
        <f>'BITÁCORA CALIDAD DE AGUA '!BU471</f>
        <v>0</v>
      </c>
      <c r="M1232" s="107">
        <f>'BITÁCORA CALIDAD DE AGUA '!BX471</f>
        <v>0</v>
      </c>
      <c r="N1232" s="107">
        <f>'BITÁCORA CALIDAD DE AGUA '!CA471</f>
        <v>0</v>
      </c>
      <c r="O1232" s="107">
        <f>'BITÁCORA CALIDAD DE AGUA '!CD471</f>
        <v>0</v>
      </c>
      <c r="P1232" s="101">
        <f>'BITÁCORA CALIDAD DE AGUA '!CG471</f>
        <v>0</v>
      </c>
      <c r="Q1232" s="101">
        <f>'BITÁCORA CALIDAD DE AGUA '!CJ471</f>
        <v>0</v>
      </c>
      <c r="R1232" s="101">
        <f>'BITÁCORA CALIDAD DE AGUA '!CM471</f>
        <v>0</v>
      </c>
      <c r="S1232" s="101">
        <f>'BITÁCORA CALIDAD DE AGUA '!CP471</f>
        <v>0</v>
      </c>
      <c r="T1232" s="138"/>
      <c r="U1232" s="138"/>
      <c r="V1232" s="138"/>
      <c r="W1232" s="101">
        <f>INDEX('Tabla datos 1'!E1232:V1232,MATCH(DASHBOARD!$B$96,'Tabla datos 1'!$E$1:$V$1,0))</f>
        <v>0</v>
      </c>
      <c r="X1232" s="101">
        <f>INDEX('Tabla datos 1'!E1232:V1232,MATCH(DASHBOARD!$B$275,'Tabla datos 1'!$E$1:$V$1,0))</f>
        <v>0</v>
      </c>
      <c r="Y1232" s="42"/>
      <c r="Z1232" s="42"/>
      <c r="AA1232" s="42"/>
      <c r="AB1232" s="42"/>
      <c r="AC1232" s="42"/>
      <c r="AD1232" s="42"/>
      <c r="AE1232" s="42"/>
      <c r="AF1232" s="42"/>
      <c r="AG1232" s="42"/>
      <c r="AH1232" s="42"/>
      <c r="AI1232" s="42"/>
    </row>
    <row r="1233" spans="1:35" s="99" customFormat="1" ht="12.2" customHeight="1" x14ac:dyDescent="0.25">
      <c r="A1233" s="82">
        <v>1232</v>
      </c>
      <c r="B1233" s="100">
        <f t="shared" si="19"/>
        <v>46132</v>
      </c>
      <c r="C1233" s="105" t="s">
        <v>144</v>
      </c>
      <c r="D1233" s="102">
        <v>2</v>
      </c>
      <c r="E1233" s="107">
        <f>'BITÁCORA CALIDAD DE AGUA '!AZ472</f>
        <v>0</v>
      </c>
      <c r="F1233" s="107">
        <f>'BITÁCORA CALIDAD DE AGUA '!BC472</f>
        <v>0</v>
      </c>
      <c r="G1233" s="107">
        <f>'BITÁCORA CALIDAD DE AGUA '!BF472</f>
        <v>0</v>
      </c>
      <c r="H1233" s="107">
        <f>'BITÁCORA CALIDAD DE AGUA '!BI472</f>
        <v>0</v>
      </c>
      <c r="I1233" s="107">
        <f>'BITÁCORA CALIDAD DE AGUA '!BL472</f>
        <v>0</v>
      </c>
      <c r="J1233" s="107">
        <f>'BITÁCORA CALIDAD DE AGUA '!BO472</f>
        <v>0</v>
      </c>
      <c r="K1233" s="107">
        <f>'BITÁCORA CALIDAD DE AGUA '!BR472</f>
        <v>0</v>
      </c>
      <c r="L1233" s="107">
        <f>'BITÁCORA CALIDAD DE AGUA '!BU472</f>
        <v>0</v>
      </c>
      <c r="M1233" s="107">
        <f>'BITÁCORA CALIDAD DE AGUA '!BX472</f>
        <v>0</v>
      </c>
      <c r="N1233" s="107">
        <f>'BITÁCORA CALIDAD DE AGUA '!CA472</f>
        <v>0</v>
      </c>
      <c r="O1233" s="107">
        <f>'BITÁCORA CALIDAD DE AGUA '!CD472</f>
        <v>0</v>
      </c>
      <c r="P1233" s="101">
        <f>'BITÁCORA CALIDAD DE AGUA '!CG472</f>
        <v>0</v>
      </c>
      <c r="Q1233" s="101">
        <f>'BITÁCORA CALIDAD DE AGUA '!CJ472</f>
        <v>0</v>
      </c>
      <c r="R1233" s="101">
        <f>'BITÁCORA CALIDAD DE AGUA '!CM472</f>
        <v>0</v>
      </c>
      <c r="S1233" s="101">
        <f>'BITÁCORA CALIDAD DE AGUA '!CP472</f>
        <v>0</v>
      </c>
      <c r="T1233" s="138"/>
      <c r="U1233" s="138"/>
      <c r="V1233" s="138"/>
      <c r="W1233" s="101">
        <f>INDEX('Tabla datos 1'!E1233:V1233,MATCH(DASHBOARD!$B$96,'Tabla datos 1'!$E$1:$V$1,0))</f>
        <v>0</v>
      </c>
      <c r="X1233" s="101">
        <f>INDEX('Tabla datos 1'!E1233:V1233,MATCH(DASHBOARD!$B$275,'Tabla datos 1'!$E$1:$V$1,0))</f>
        <v>0</v>
      </c>
      <c r="Y1233" s="42"/>
      <c r="Z1233" s="42"/>
      <c r="AA1233" s="42"/>
      <c r="AB1233" s="42"/>
      <c r="AC1233" s="42"/>
      <c r="AD1233" s="42"/>
      <c r="AE1233" s="42"/>
      <c r="AF1233" s="42"/>
      <c r="AG1233" s="42"/>
      <c r="AH1233" s="42"/>
      <c r="AI1233" s="42"/>
    </row>
    <row r="1234" spans="1:35" s="99" customFormat="1" ht="12.2" customHeight="1" x14ac:dyDescent="0.25">
      <c r="A1234" s="82">
        <v>1233</v>
      </c>
      <c r="B1234" s="100">
        <f t="shared" si="19"/>
        <v>46132</v>
      </c>
      <c r="C1234" s="105" t="s">
        <v>145</v>
      </c>
      <c r="D1234" s="102">
        <v>2</v>
      </c>
      <c r="E1234" s="107">
        <f>'BITÁCORA CALIDAD DE AGUA '!AZ473</f>
        <v>0</v>
      </c>
      <c r="F1234" s="107">
        <f>'BITÁCORA CALIDAD DE AGUA '!BC473</f>
        <v>0</v>
      </c>
      <c r="G1234" s="107">
        <f>'BITÁCORA CALIDAD DE AGUA '!BF473</f>
        <v>0</v>
      </c>
      <c r="H1234" s="107">
        <f>'BITÁCORA CALIDAD DE AGUA '!BI473</f>
        <v>0</v>
      </c>
      <c r="I1234" s="107">
        <f>'BITÁCORA CALIDAD DE AGUA '!BL473</f>
        <v>0</v>
      </c>
      <c r="J1234" s="107">
        <f>'BITÁCORA CALIDAD DE AGUA '!BO473</f>
        <v>0</v>
      </c>
      <c r="K1234" s="107">
        <f>'BITÁCORA CALIDAD DE AGUA '!BR473</f>
        <v>0</v>
      </c>
      <c r="L1234" s="107">
        <f>'BITÁCORA CALIDAD DE AGUA '!BU473</f>
        <v>0</v>
      </c>
      <c r="M1234" s="107">
        <f>'BITÁCORA CALIDAD DE AGUA '!BX473</f>
        <v>0</v>
      </c>
      <c r="N1234" s="107">
        <f>'BITÁCORA CALIDAD DE AGUA '!CA473</f>
        <v>0</v>
      </c>
      <c r="O1234" s="107">
        <f>'BITÁCORA CALIDAD DE AGUA '!CD473</f>
        <v>0</v>
      </c>
      <c r="P1234" s="101">
        <f>'BITÁCORA CALIDAD DE AGUA '!CG473</f>
        <v>0</v>
      </c>
      <c r="Q1234" s="101">
        <f>'BITÁCORA CALIDAD DE AGUA '!CJ473</f>
        <v>0</v>
      </c>
      <c r="R1234" s="101">
        <f>'BITÁCORA CALIDAD DE AGUA '!CM473</f>
        <v>0</v>
      </c>
      <c r="S1234" s="101">
        <f>'BITÁCORA CALIDAD DE AGUA '!CP473</f>
        <v>0</v>
      </c>
      <c r="T1234" s="138"/>
      <c r="U1234" s="138"/>
      <c r="V1234" s="138"/>
      <c r="W1234" s="101">
        <f>INDEX('Tabla datos 1'!E1234:V1234,MATCH(DASHBOARD!$B$96,'Tabla datos 1'!$E$1:$V$1,0))</f>
        <v>0</v>
      </c>
      <c r="X1234" s="101">
        <f>INDEX('Tabla datos 1'!E1234:V1234,MATCH(DASHBOARD!$B$275,'Tabla datos 1'!$E$1:$V$1,0))</f>
        <v>0</v>
      </c>
      <c r="Y1234" s="42"/>
      <c r="Z1234" s="42"/>
      <c r="AA1234" s="42"/>
      <c r="AB1234" s="42"/>
      <c r="AC1234" s="42"/>
      <c r="AD1234" s="42"/>
      <c r="AE1234" s="42"/>
      <c r="AF1234" s="42"/>
      <c r="AG1234" s="42"/>
      <c r="AH1234" s="42"/>
      <c r="AI1234" s="42"/>
    </row>
    <row r="1235" spans="1:35" s="99" customFormat="1" ht="12.2" customHeight="1" x14ac:dyDescent="0.25">
      <c r="A1235" s="82">
        <v>1234</v>
      </c>
      <c r="B1235" s="100">
        <f t="shared" si="19"/>
        <v>46132</v>
      </c>
      <c r="C1235" s="105" t="s">
        <v>146</v>
      </c>
      <c r="D1235" s="102">
        <v>2</v>
      </c>
      <c r="E1235" s="107">
        <f>'BITÁCORA CALIDAD DE AGUA '!AZ474</f>
        <v>0</v>
      </c>
      <c r="F1235" s="107">
        <f>'BITÁCORA CALIDAD DE AGUA '!BC474</f>
        <v>0</v>
      </c>
      <c r="G1235" s="107">
        <f>'BITÁCORA CALIDAD DE AGUA '!BF474</f>
        <v>0</v>
      </c>
      <c r="H1235" s="107">
        <f>'BITÁCORA CALIDAD DE AGUA '!BI474</f>
        <v>0</v>
      </c>
      <c r="I1235" s="107">
        <f>'BITÁCORA CALIDAD DE AGUA '!BL474</f>
        <v>0</v>
      </c>
      <c r="J1235" s="107">
        <f>'BITÁCORA CALIDAD DE AGUA '!BO474</f>
        <v>0</v>
      </c>
      <c r="K1235" s="107">
        <f>'BITÁCORA CALIDAD DE AGUA '!BR474</f>
        <v>0</v>
      </c>
      <c r="L1235" s="107">
        <f>'BITÁCORA CALIDAD DE AGUA '!BU474</f>
        <v>0</v>
      </c>
      <c r="M1235" s="107">
        <f>'BITÁCORA CALIDAD DE AGUA '!BX474</f>
        <v>0</v>
      </c>
      <c r="N1235" s="107">
        <f>'BITÁCORA CALIDAD DE AGUA '!CA474</f>
        <v>0</v>
      </c>
      <c r="O1235" s="107">
        <f>'BITÁCORA CALIDAD DE AGUA '!CD474</f>
        <v>0</v>
      </c>
      <c r="P1235" s="101">
        <f>'BITÁCORA CALIDAD DE AGUA '!CG474</f>
        <v>0</v>
      </c>
      <c r="Q1235" s="101">
        <f>'BITÁCORA CALIDAD DE AGUA '!CJ474</f>
        <v>0</v>
      </c>
      <c r="R1235" s="101">
        <f>'BITÁCORA CALIDAD DE AGUA '!CM474</f>
        <v>0</v>
      </c>
      <c r="S1235" s="101">
        <f>'BITÁCORA CALIDAD DE AGUA '!CP474</f>
        <v>0</v>
      </c>
      <c r="T1235" s="138"/>
      <c r="U1235" s="138"/>
      <c r="V1235" s="138"/>
      <c r="W1235" s="101">
        <f>INDEX('Tabla datos 1'!E1235:V1235,MATCH(DASHBOARD!$B$96,'Tabla datos 1'!$E$1:$V$1,0))</f>
        <v>0</v>
      </c>
      <c r="X1235" s="101">
        <f>INDEX('Tabla datos 1'!E1235:V1235,MATCH(DASHBOARD!$B$275,'Tabla datos 1'!$E$1:$V$1,0))</f>
        <v>0</v>
      </c>
      <c r="Y1235" s="42"/>
      <c r="Z1235" s="42"/>
      <c r="AA1235" s="42"/>
      <c r="AB1235" s="42"/>
      <c r="AC1235" s="42"/>
      <c r="AD1235" s="42"/>
      <c r="AE1235" s="42"/>
      <c r="AF1235" s="42"/>
      <c r="AG1235" s="42"/>
      <c r="AH1235" s="42"/>
      <c r="AI1235" s="42"/>
    </row>
    <row r="1236" spans="1:35" s="99" customFormat="1" x14ac:dyDescent="0.25">
      <c r="A1236" s="82">
        <v>1235</v>
      </c>
      <c r="B1236" s="100">
        <f t="shared" si="19"/>
        <v>46132</v>
      </c>
      <c r="C1236" s="105" t="s">
        <v>147</v>
      </c>
      <c r="D1236" s="102">
        <v>2</v>
      </c>
      <c r="E1236" s="107">
        <f>'BITÁCORA CALIDAD DE AGUA '!AZ475</f>
        <v>0</v>
      </c>
      <c r="F1236" s="107">
        <f>'BITÁCORA CALIDAD DE AGUA '!BC475</f>
        <v>0</v>
      </c>
      <c r="G1236" s="107">
        <f>'BITÁCORA CALIDAD DE AGUA '!BF475</f>
        <v>0</v>
      </c>
      <c r="H1236" s="107">
        <f>'BITÁCORA CALIDAD DE AGUA '!BI475</f>
        <v>0</v>
      </c>
      <c r="I1236" s="107">
        <f>'BITÁCORA CALIDAD DE AGUA '!BL475</f>
        <v>0</v>
      </c>
      <c r="J1236" s="107">
        <f>'BITÁCORA CALIDAD DE AGUA '!BO475</f>
        <v>0</v>
      </c>
      <c r="K1236" s="107">
        <f>'BITÁCORA CALIDAD DE AGUA '!BR475</f>
        <v>0</v>
      </c>
      <c r="L1236" s="107">
        <f>'BITÁCORA CALIDAD DE AGUA '!BU475</f>
        <v>0</v>
      </c>
      <c r="M1236" s="107">
        <f>'BITÁCORA CALIDAD DE AGUA '!BX475</f>
        <v>0</v>
      </c>
      <c r="N1236" s="107">
        <f>'BITÁCORA CALIDAD DE AGUA '!CA475</f>
        <v>0</v>
      </c>
      <c r="O1236" s="107">
        <f>'BITÁCORA CALIDAD DE AGUA '!CD475</f>
        <v>0</v>
      </c>
      <c r="P1236" s="101">
        <f>'BITÁCORA CALIDAD DE AGUA '!CG475</f>
        <v>0</v>
      </c>
      <c r="Q1236" s="101">
        <f>'BITÁCORA CALIDAD DE AGUA '!CJ475</f>
        <v>0</v>
      </c>
      <c r="R1236" s="101">
        <f>'BITÁCORA CALIDAD DE AGUA '!CM475</f>
        <v>0</v>
      </c>
      <c r="S1236" s="101">
        <f>'BITÁCORA CALIDAD DE AGUA '!CP475</f>
        <v>0</v>
      </c>
      <c r="T1236" s="138"/>
      <c r="U1236" s="138"/>
      <c r="V1236" s="138"/>
      <c r="W1236" s="101">
        <f>INDEX('Tabla datos 1'!E1236:V1236,MATCH(DASHBOARD!$B$96,'Tabla datos 1'!$E$1:$V$1,0))</f>
        <v>0</v>
      </c>
      <c r="X1236" s="101">
        <f>INDEX('Tabla datos 1'!E1236:V1236,MATCH(DASHBOARD!$B$275,'Tabla datos 1'!$E$1:$V$1,0))</f>
        <v>0</v>
      </c>
      <c r="Y1236" s="42"/>
      <c r="Z1236" s="42"/>
      <c r="AA1236" s="42"/>
      <c r="AB1236" s="42"/>
      <c r="AC1236" s="42"/>
      <c r="AD1236" s="42"/>
      <c r="AE1236" s="42"/>
      <c r="AF1236" s="42"/>
      <c r="AG1236" s="42"/>
      <c r="AH1236" s="42"/>
      <c r="AI1236" s="42"/>
    </row>
    <row r="1237" spans="1:35" s="99" customFormat="1" x14ac:dyDescent="0.25">
      <c r="A1237" s="82">
        <v>1236</v>
      </c>
      <c r="B1237" s="100">
        <f t="shared" si="19"/>
        <v>46132</v>
      </c>
      <c r="C1237" s="105" t="s">
        <v>148</v>
      </c>
      <c r="D1237" s="102">
        <v>2</v>
      </c>
      <c r="E1237" s="107">
        <f>'BITÁCORA CALIDAD DE AGUA '!AZ476</f>
        <v>0</v>
      </c>
      <c r="F1237" s="107">
        <f>'BITÁCORA CALIDAD DE AGUA '!BC476</f>
        <v>0</v>
      </c>
      <c r="G1237" s="107">
        <f>'BITÁCORA CALIDAD DE AGUA '!BF476</f>
        <v>0</v>
      </c>
      <c r="H1237" s="107">
        <f>'BITÁCORA CALIDAD DE AGUA '!BI476</f>
        <v>0</v>
      </c>
      <c r="I1237" s="107">
        <f>'BITÁCORA CALIDAD DE AGUA '!BL476</f>
        <v>0</v>
      </c>
      <c r="J1237" s="107">
        <f>'BITÁCORA CALIDAD DE AGUA '!BO476</f>
        <v>0</v>
      </c>
      <c r="K1237" s="107">
        <f>'BITÁCORA CALIDAD DE AGUA '!BR476</f>
        <v>0</v>
      </c>
      <c r="L1237" s="107">
        <f>'BITÁCORA CALIDAD DE AGUA '!BU476</f>
        <v>0</v>
      </c>
      <c r="M1237" s="107">
        <f>'BITÁCORA CALIDAD DE AGUA '!BX476</f>
        <v>0</v>
      </c>
      <c r="N1237" s="107">
        <f>'BITÁCORA CALIDAD DE AGUA '!CA476</f>
        <v>0</v>
      </c>
      <c r="O1237" s="107">
        <f>'BITÁCORA CALIDAD DE AGUA '!CD476</f>
        <v>0</v>
      </c>
      <c r="P1237" s="101">
        <f>'BITÁCORA CALIDAD DE AGUA '!CG476</f>
        <v>0</v>
      </c>
      <c r="Q1237" s="101">
        <f>'BITÁCORA CALIDAD DE AGUA '!CJ476</f>
        <v>0</v>
      </c>
      <c r="R1237" s="101">
        <f>'BITÁCORA CALIDAD DE AGUA '!CM476</f>
        <v>0</v>
      </c>
      <c r="S1237" s="101">
        <f>'BITÁCORA CALIDAD DE AGUA '!CP476</f>
        <v>0</v>
      </c>
      <c r="T1237" s="138"/>
      <c r="U1237" s="138"/>
      <c r="V1237" s="138"/>
      <c r="W1237" s="101">
        <f>INDEX('Tabla datos 1'!E1237:V1237,MATCH(DASHBOARD!$B$96,'Tabla datos 1'!$E$1:$V$1,0))</f>
        <v>0</v>
      </c>
      <c r="X1237" s="101">
        <f>INDEX('Tabla datos 1'!E1237:V1237,MATCH(DASHBOARD!$B$275,'Tabla datos 1'!$E$1:$V$1,0))</f>
        <v>0</v>
      </c>
      <c r="Y1237" s="42"/>
      <c r="Z1237" s="42"/>
      <c r="AA1237" s="42"/>
      <c r="AB1237" s="42"/>
      <c r="AC1237" s="42"/>
      <c r="AD1237" s="42"/>
      <c r="AE1237" s="42"/>
      <c r="AF1237" s="42"/>
      <c r="AG1237" s="42"/>
      <c r="AH1237" s="42"/>
      <c r="AI1237" s="42"/>
    </row>
    <row r="1238" spans="1:35" s="99" customFormat="1" x14ac:dyDescent="0.25">
      <c r="A1238" s="82">
        <v>1237</v>
      </c>
      <c r="B1238" s="100">
        <f t="shared" si="19"/>
        <v>46132</v>
      </c>
      <c r="C1238" s="105" t="s">
        <v>149</v>
      </c>
      <c r="D1238" s="102">
        <v>2</v>
      </c>
      <c r="E1238" s="107">
        <f>'BITÁCORA CALIDAD DE AGUA '!AZ477</f>
        <v>3120</v>
      </c>
      <c r="F1238" s="107">
        <f>'BITÁCORA CALIDAD DE AGUA '!BC477</f>
        <v>4890</v>
      </c>
      <c r="G1238" s="107">
        <f>'BITÁCORA CALIDAD DE AGUA '!BF477</f>
        <v>4970</v>
      </c>
      <c r="H1238" s="107">
        <f>'BITÁCORA CALIDAD DE AGUA '!BI477</f>
        <v>0</v>
      </c>
      <c r="I1238" s="107">
        <f>'BITÁCORA CALIDAD DE AGUA '!BL477</f>
        <v>0</v>
      </c>
      <c r="J1238" s="107">
        <f>'BITÁCORA CALIDAD DE AGUA '!BO477</f>
        <v>0</v>
      </c>
      <c r="K1238" s="107">
        <f>'BITÁCORA CALIDAD DE AGUA '!BR477</f>
        <v>0</v>
      </c>
      <c r="L1238" s="107">
        <f>'BITÁCORA CALIDAD DE AGUA '!BU477</f>
        <v>4810</v>
      </c>
      <c r="M1238" s="107">
        <f>'BITÁCORA CALIDAD DE AGUA '!BX477</f>
        <v>4700</v>
      </c>
      <c r="N1238" s="107">
        <f>'BITÁCORA CALIDAD DE AGUA '!CA477</f>
        <v>8970</v>
      </c>
      <c r="O1238" s="107">
        <f>'BITÁCORA CALIDAD DE AGUA '!CD477</f>
        <v>0</v>
      </c>
      <c r="P1238" s="101">
        <f>'BITÁCORA CALIDAD DE AGUA '!CG477</f>
        <v>0</v>
      </c>
      <c r="Q1238" s="101">
        <f>'BITÁCORA CALIDAD DE AGUA '!CJ477</f>
        <v>0</v>
      </c>
      <c r="R1238" s="101">
        <f>'BITÁCORA CALIDAD DE AGUA '!CM477</f>
        <v>0</v>
      </c>
      <c r="S1238" s="101">
        <f>'BITÁCORA CALIDAD DE AGUA '!CP477</f>
        <v>0</v>
      </c>
      <c r="T1238" s="138"/>
      <c r="U1238" s="138"/>
      <c r="V1238" s="138"/>
      <c r="W1238" s="101">
        <f>INDEX('Tabla datos 1'!E1238:V1238,MATCH(DASHBOARD!$B$96,'Tabla datos 1'!$E$1:$V$1,0))</f>
        <v>4970</v>
      </c>
      <c r="X1238" s="101">
        <f>INDEX('Tabla datos 1'!E1238:V1238,MATCH(DASHBOARD!$B$275,'Tabla datos 1'!$E$1:$V$1,0))</f>
        <v>4970</v>
      </c>
      <c r="Y1238" s="42"/>
      <c r="Z1238" s="42"/>
      <c r="AA1238" s="42"/>
      <c r="AB1238" s="42"/>
      <c r="AC1238" s="42"/>
      <c r="AD1238" s="42"/>
      <c r="AE1238" s="42"/>
      <c r="AF1238" s="42"/>
      <c r="AG1238" s="42"/>
      <c r="AH1238" s="42"/>
      <c r="AI1238" s="42"/>
    </row>
    <row r="1239" spans="1:35" s="99" customFormat="1" x14ac:dyDescent="0.25">
      <c r="A1239" s="82">
        <v>1238</v>
      </c>
      <c r="B1239" s="100">
        <f t="shared" si="19"/>
        <v>46132</v>
      </c>
      <c r="C1239" s="105" t="s">
        <v>150</v>
      </c>
      <c r="D1239" s="102">
        <v>2</v>
      </c>
      <c r="E1239" s="107">
        <f>'BITÁCORA CALIDAD DE AGUA '!AZ478</f>
        <v>4710</v>
      </c>
      <c r="F1239" s="107">
        <f>'BITÁCORA CALIDAD DE AGUA '!BC478</f>
        <v>8740</v>
      </c>
      <c r="G1239" s="107">
        <f>'BITÁCORA CALIDAD DE AGUA '!BF478</f>
        <v>772</v>
      </c>
      <c r="H1239" s="107">
        <f>'BITÁCORA CALIDAD DE AGUA '!BI478</f>
        <v>0</v>
      </c>
      <c r="I1239" s="107">
        <f>'BITÁCORA CALIDAD DE AGUA '!BL478</f>
        <v>0</v>
      </c>
      <c r="J1239" s="107">
        <f>'BITÁCORA CALIDAD DE AGUA '!BO478</f>
        <v>0</v>
      </c>
      <c r="K1239" s="107">
        <f>'BITÁCORA CALIDAD DE AGUA '!BR478</f>
        <v>0</v>
      </c>
      <c r="L1239" s="107">
        <f>'BITÁCORA CALIDAD DE AGUA '!BU478</f>
        <v>612</v>
      </c>
      <c r="M1239" s="107">
        <f>'BITÁCORA CALIDAD DE AGUA '!BX478</f>
        <v>638</v>
      </c>
      <c r="N1239" s="107">
        <f>'BITÁCORA CALIDAD DE AGUA '!CA478</f>
        <v>1897</v>
      </c>
      <c r="O1239" s="107">
        <f>'BITÁCORA CALIDAD DE AGUA '!CD478</f>
        <v>0</v>
      </c>
      <c r="P1239" s="101">
        <f>'BITÁCORA CALIDAD DE AGUA '!CG478</f>
        <v>0</v>
      </c>
      <c r="Q1239" s="101">
        <f>'BITÁCORA CALIDAD DE AGUA '!CJ478</f>
        <v>0</v>
      </c>
      <c r="R1239" s="101">
        <f>'BITÁCORA CALIDAD DE AGUA '!CM478</f>
        <v>0</v>
      </c>
      <c r="S1239" s="101">
        <f>'BITÁCORA CALIDAD DE AGUA '!CP478</f>
        <v>0</v>
      </c>
      <c r="T1239" s="138"/>
      <c r="U1239" s="138"/>
      <c r="V1239" s="138"/>
      <c r="W1239" s="101">
        <f>INDEX('Tabla datos 1'!E1239:V1239,MATCH(DASHBOARD!$B$96,'Tabla datos 1'!$E$1:$V$1,0))</f>
        <v>772</v>
      </c>
      <c r="X1239" s="101">
        <f>INDEX('Tabla datos 1'!E1239:V1239,MATCH(DASHBOARD!$B$275,'Tabla datos 1'!$E$1:$V$1,0))</f>
        <v>772</v>
      </c>
      <c r="Y1239" s="42"/>
      <c r="Z1239" s="42"/>
      <c r="AA1239" s="42"/>
      <c r="AB1239" s="42"/>
      <c r="AC1239" s="42"/>
      <c r="AD1239" s="42"/>
      <c r="AE1239" s="42"/>
      <c r="AF1239" s="42"/>
      <c r="AG1239" s="42"/>
      <c r="AH1239" s="42"/>
      <c r="AI1239" s="42"/>
    </row>
    <row r="1240" spans="1:35" s="112" customFormat="1" ht="15.75" thickBot="1" x14ac:dyDescent="0.3">
      <c r="A1240" s="82">
        <v>1239</v>
      </c>
      <c r="B1240" s="100">
        <f t="shared" si="19"/>
        <v>46132</v>
      </c>
      <c r="C1240" s="108" t="s">
        <v>151</v>
      </c>
      <c r="D1240" s="109">
        <v>2</v>
      </c>
      <c r="E1240" s="110">
        <f>'BITÁCORA CALIDAD DE AGUA '!AZ479</f>
        <v>0</v>
      </c>
      <c r="F1240" s="110">
        <f>'BITÁCORA CALIDAD DE AGUA '!BC479</f>
        <v>0</v>
      </c>
      <c r="G1240" s="110">
        <f>'BITÁCORA CALIDAD DE AGUA '!BF479</f>
        <v>0</v>
      </c>
      <c r="H1240" s="110">
        <f>'BITÁCORA CALIDAD DE AGUA '!BI479</f>
        <v>0</v>
      </c>
      <c r="I1240" s="110">
        <f>'BITÁCORA CALIDAD DE AGUA '!BL479</f>
        <v>0</v>
      </c>
      <c r="J1240" s="110">
        <f>'BITÁCORA CALIDAD DE AGUA '!BO479</f>
        <v>0</v>
      </c>
      <c r="K1240" s="110">
        <f>'BITÁCORA CALIDAD DE AGUA '!BR479</f>
        <v>0</v>
      </c>
      <c r="L1240" s="110">
        <f>'BITÁCORA CALIDAD DE AGUA '!BU479</f>
        <v>0</v>
      </c>
      <c r="M1240" s="110">
        <f>'BITÁCORA CALIDAD DE AGUA '!BX479</f>
        <v>0</v>
      </c>
      <c r="N1240" s="110">
        <f>'BITÁCORA CALIDAD DE AGUA '!CA479</f>
        <v>0</v>
      </c>
      <c r="O1240" s="110">
        <f>'BITÁCORA CALIDAD DE AGUA '!CD479</f>
        <v>0</v>
      </c>
      <c r="P1240" s="111">
        <f>'BITÁCORA CALIDAD DE AGUA '!CG479</f>
        <v>0</v>
      </c>
      <c r="Q1240" s="111">
        <f>'BITÁCORA CALIDAD DE AGUA '!CJ479</f>
        <v>0</v>
      </c>
      <c r="R1240" s="111">
        <f>'BITÁCORA CALIDAD DE AGUA '!CM479</f>
        <v>0</v>
      </c>
      <c r="S1240" s="111">
        <f>'BITÁCORA CALIDAD DE AGUA '!CP479</f>
        <v>0</v>
      </c>
      <c r="T1240" s="139"/>
      <c r="U1240" s="139"/>
      <c r="V1240" s="139"/>
      <c r="W1240" s="111">
        <f>INDEX('Tabla datos 1'!E1240:V1240,MATCH(DASHBOARD!$B$96,'Tabla datos 1'!$E$1:$V$1,0))</f>
        <v>0</v>
      </c>
      <c r="X1240" s="111">
        <f>INDEX('Tabla datos 1'!E1240:V1240,MATCH(DASHBOARD!$B$275,'Tabla datos 1'!$E$1:$V$1,0))</f>
        <v>0</v>
      </c>
      <c r="Y1240" s="42"/>
      <c r="Z1240" s="42"/>
      <c r="AA1240" s="42"/>
      <c r="AB1240" s="42"/>
      <c r="AC1240" s="42"/>
      <c r="AD1240" s="42"/>
      <c r="AE1240" s="42"/>
      <c r="AF1240" s="42"/>
      <c r="AG1240" s="42"/>
      <c r="AH1240" s="42"/>
      <c r="AI1240" s="42"/>
    </row>
    <row r="1241" spans="1:35" s="119" customFormat="1" ht="12.2" customHeight="1" x14ac:dyDescent="0.25">
      <c r="A1241" s="82">
        <v>1240</v>
      </c>
      <c r="B1241" s="121">
        <f t="shared" si="19"/>
        <v>46132</v>
      </c>
      <c r="C1241" s="113" t="s">
        <v>132</v>
      </c>
      <c r="D1241" s="118">
        <v>3</v>
      </c>
      <c r="E1241" s="120">
        <f>'BITÁCORA CALIDAD DE AGUA '!BA459</f>
        <v>40.799999999999997</v>
      </c>
      <c r="F1241" s="120">
        <f>'BITÁCORA CALIDAD DE AGUA '!BD459</f>
        <v>35.200000000000003</v>
      </c>
      <c r="G1241" s="120">
        <f>'BITÁCORA CALIDAD DE AGUA '!BG459</f>
        <v>34.700000000000003</v>
      </c>
      <c r="H1241" s="120">
        <f>'BITÁCORA CALIDAD DE AGUA '!BJ459</f>
        <v>0</v>
      </c>
      <c r="I1241" s="120">
        <f>'BITÁCORA CALIDAD DE AGUA '!BM459</f>
        <v>0</v>
      </c>
      <c r="J1241" s="120">
        <f>'BITÁCORA CALIDAD DE AGUA '!BP459</f>
        <v>0</v>
      </c>
      <c r="K1241" s="120">
        <f>'BITÁCORA CALIDAD DE AGUA '!BE1765</f>
        <v>0</v>
      </c>
      <c r="L1241" s="120">
        <f>'BITÁCORA CALIDAD DE AGUA '!BV459</f>
        <v>33</v>
      </c>
      <c r="M1241" s="120">
        <f>'BITÁCORA CALIDAD DE AGUA '!BY459</f>
        <v>33.5</v>
      </c>
      <c r="N1241" s="120">
        <f>'BITÁCORA CALIDAD DE AGUA '!CB459</f>
        <v>33.4</v>
      </c>
      <c r="O1241" s="120">
        <f>'BITÁCORA CALIDAD DE AGUA '!CE459</f>
        <v>0</v>
      </c>
      <c r="P1241" s="113">
        <f>'BITÁCORA CALIDAD DE AGUA '!CH459</f>
        <v>0</v>
      </c>
      <c r="Q1241" s="113">
        <f>'BITÁCORA CALIDAD DE AGUA '!CK459</f>
        <v>0</v>
      </c>
      <c r="R1241" s="113">
        <f>'BITÁCORA CALIDAD DE AGUA '!CN459</f>
        <v>0</v>
      </c>
      <c r="S1241" s="113">
        <f>'BITÁCORA CALIDAD DE AGUA '!CQ459</f>
        <v>0</v>
      </c>
      <c r="T1241" s="140"/>
      <c r="U1241" s="140"/>
      <c r="V1241" s="140"/>
      <c r="W1241" s="113">
        <f>INDEX('Tabla datos 1'!E1241:V1241,MATCH(DASHBOARD!$B$96,'Tabla datos 1'!$E$1:$V$1,0))</f>
        <v>34.700000000000003</v>
      </c>
      <c r="X1241" s="113">
        <f>INDEX('Tabla datos 1'!E1241:V1241,MATCH(DASHBOARD!$B$275,'Tabla datos 1'!$E$1:$V$1,0))</f>
        <v>34.700000000000003</v>
      </c>
      <c r="Y1241" s="42"/>
      <c r="Z1241" s="42"/>
      <c r="AA1241" s="42"/>
      <c r="AB1241" s="42"/>
      <c r="AC1241" s="42"/>
      <c r="AD1241" s="42"/>
      <c r="AE1241" s="42"/>
      <c r="AF1241" s="42"/>
      <c r="AG1241" s="42"/>
      <c r="AH1241" s="42"/>
      <c r="AI1241" s="42"/>
    </row>
    <row r="1242" spans="1:35" s="119" customFormat="1" ht="12.2" customHeight="1" x14ac:dyDescent="0.25">
      <c r="A1242" s="82">
        <v>1241</v>
      </c>
      <c r="B1242" s="121">
        <f t="shared" si="19"/>
        <v>46132</v>
      </c>
      <c r="C1242" s="116" t="s">
        <v>9</v>
      </c>
      <c r="D1242" s="122">
        <v>3</v>
      </c>
      <c r="E1242" s="123">
        <f>'BITÁCORA CALIDAD DE AGUA '!BA460</f>
        <v>9.4700000000000006</v>
      </c>
      <c r="F1242" s="123">
        <f>'BITÁCORA CALIDAD DE AGUA '!BD460</f>
        <v>7.62</v>
      </c>
      <c r="G1242" s="123">
        <f>'BITÁCORA CALIDAD DE AGUA '!BG460</f>
        <v>6.93</v>
      </c>
      <c r="H1242" s="123">
        <f>'BITÁCORA CALIDAD DE AGUA '!BJ460</f>
        <v>0</v>
      </c>
      <c r="I1242" s="123">
        <f>'BITÁCORA CALIDAD DE AGUA '!BM460</f>
        <v>0</v>
      </c>
      <c r="J1242" s="123">
        <f>'BITÁCORA CALIDAD DE AGUA '!BP460</f>
        <v>0</v>
      </c>
      <c r="K1242" s="123">
        <f>'BITÁCORA CALIDAD DE AGUA '!BE1766</f>
        <v>0</v>
      </c>
      <c r="L1242" s="123">
        <f>'BITÁCORA CALIDAD DE AGUA '!BV460</f>
        <v>7.51</v>
      </c>
      <c r="M1242" s="123">
        <f>'BITÁCORA CALIDAD DE AGUA '!BY460</f>
        <v>7.71</v>
      </c>
      <c r="N1242" s="123">
        <f>'BITÁCORA CALIDAD DE AGUA '!CB460</f>
        <v>7.83</v>
      </c>
      <c r="O1242" s="123">
        <f>'BITÁCORA CALIDAD DE AGUA '!CE460</f>
        <v>0</v>
      </c>
      <c r="P1242" s="114">
        <f>'BITÁCORA CALIDAD DE AGUA '!CH460</f>
        <v>0</v>
      </c>
      <c r="Q1242" s="114">
        <f>'BITÁCORA CALIDAD DE AGUA '!CK460</f>
        <v>0</v>
      </c>
      <c r="R1242" s="114">
        <f>'BITÁCORA CALIDAD DE AGUA '!CN460</f>
        <v>0</v>
      </c>
      <c r="S1242" s="114">
        <f>'BITÁCORA CALIDAD DE AGUA '!CQ460</f>
        <v>0</v>
      </c>
      <c r="T1242" s="141"/>
      <c r="U1242" s="141"/>
      <c r="V1242" s="141"/>
      <c r="W1242" s="114">
        <f>INDEX('Tabla datos 1'!E1242:V1242,MATCH(DASHBOARD!$B$96,'Tabla datos 1'!$E$1:$V$1,0))</f>
        <v>6.93</v>
      </c>
      <c r="X1242" s="114">
        <f>INDEX('Tabla datos 1'!E1242:V1242,MATCH(DASHBOARD!$B$275,'Tabla datos 1'!$E$1:$V$1,0))</f>
        <v>6.93</v>
      </c>
      <c r="Y1242" s="42"/>
      <c r="Z1242" s="42"/>
      <c r="AA1242" s="42"/>
      <c r="AB1242" s="42"/>
      <c r="AC1242" s="42"/>
      <c r="AD1242" s="42"/>
      <c r="AE1242" s="42"/>
      <c r="AF1242" s="42"/>
      <c r="AG1242" s="42"/>
      <c r="AH1242" s="42"/>
      <c r="AI1242" s="42"/>
    </row>
    <row r="1243" spans="1:35" s="119" customFormat="1" ht="12.2" customHeight="1" x14ac:dyDescent="0.25">
      <c r="A1243" s="82">
        <v>1242</v>
      </c>
      <c r="B1243" s="121">
        <f t="shared" si="19"/>
        <v>46132</v>
      </c>
      <c r="C1243" s="115" t="s">
        <v>133</v>
      </c>
      <c r="D1243" s="122">
        <v>3</v>
      </c>
      <c r="E1243" s="124">
        <f>'BITÁCORA CALIDAD DE AGUA '!BA461</f>
        <v>0</v>
      </c>
      <c r="F1243" s="124">
        <f>'BITÁCORA CALIDAD DE AGUA '!BD461</f>
        <v>0</v>
      </c>
      <c r="G1243" s="124">
        <f>'BITÁCORA CALIDAD DE AGUA '!BG461</f>
        <v>0</v>
      </c>
      <c r="H1243" s="124">
        <f>'BITÁCORA CALIDAD DE AGUA '!BJ461</f>
        <v>0</v>
      </c>
      <c r="I1243" s="124">
        <f>'BITÁCORA CALIDAD DE AGUA '!BM461</f>
        <v>0</v>
      </c>
      <c r="J1243" s="124">
        <f>'BITÁCORA CALIDAD DE AGUA '!BP461</f>
        <v>0</v>
      </c>
      <c r="K1243" s="124">
        <f>'BITÁCORA CALIDAD DE AGUA '!BE1767</f>
        <v>0</v>
      </c>
      <c r="L1243" s="124">
        <f>'BITÁCORA CALIDAD DE AGUA '!BV461</f>
        <v>0</v>
      </c>
      <c r="M1243" s="124">
        <f>'BITÁCORA CALIDAD DE AGUA '!BY461</f>
        <v>0</v>
      </c>
      <c r="N1243" s="124">
        <f>'BITÁCORA CALIDAD DE AGUA '!CB461</f>
        <v>0</v>
      </c>
      <c r="O1243" s="124">
        <f>'BITÁCORA CALIDAD DE AGUA '!CE461</f>
        <v>0</v>
      </c>
      <c r="P1243" s="115">
        <f>'BITÁCORA CALIDAD DE AGUA '!CH461</f>
        <v>0</v>
      </c>
      <c r="Q1243" s="115">
        <f>'BITÁCORA CALIDAD DE AGUA '!CK461</f>
        <v>0</v>
      </c>
      <c r="R1243" s="115">
        <f>'BITÁCORA CALIDAD DE AGUA '!CN461</f>
        <v>0</v>
      </c>
      <c r="S1243" s="115">
        <f>'BITÁCORA CALIDAD DE AGUA '!CQ461</f>
        <v>0</v>
      </c>
      <c r="T1243" s="142"/>
      <c r="U1243" s="142"/>
      <c r="V1243" s="142"/>
      <c r="W1243" s="115">
        <f>INDEX('Tabla datos 1'!E1243:V1243,MATCH(DASHBOARD!$B$96,'Tabla datos 1'!$E$1:$V$1,0))</f>
        <v>0</v>
      </c>
      <c r="X1243" s="115">
        <f>INDEX('Tabla datos 1'!E1243:V1243,MATCH(DASHBOARD!$B$275,'Tabla datos 1'!$E$1:$V$1,0))</f>
        <v>0</v>
      </c>
      <c r="Y1243" s="42"/>
      <c r="Z1243" s="42"/>
      <c r="AA1243" s="42"/>
      <c r="AB1243" s="42"/>
      <c r="AC1243" s="42"/>
      <c r="AD1243" s="42"/>
      <c r="AE1243" s="42"/>
      <c r="AF1243" s="42"/>
      <c r="AG1243" s="42"/>
      <c r="AH1243" s="42"/>
      <c r="AI1243" s="42"/>
    </row>
    <row r="1244" spans="1:35" s="119" customFormat="1" ht="12.2" customHeight="1" x14ac:dyDescent="0.25">
      <c r="A1244" s="82">
        <v>1243</v>
      </c>
      <c r="B1244" s="121">
        <f t="shared" si="19"/>
        <v>46132</v>
      </c>
      <c r="C1244" s="115" t="s">
        <v>134</v>
      </c>
      <c r="D1244" s="122">
        <v>3</v>
      </c>
      <c r="E1244" s="125">
        <f>'BITÁCORA CALIDAD DE AGUA '!BA462</f>
        <v>3480</v>
      </c>
      <c r="F1244" s="125">
        <f>'BITÁCORA CALIDAD DE AGUA '!BD462</f>
        <v>2051</v>
      </c>
      <c r="G1244" s="125">
        <f>'BITÁCORA CALIDAD DE AGUA '!BG462</f>
        <v>2054</v>
      </c>
      <c r="H1244" s="125">
        <f>'BITÁCORA CALIDAD DE AGUA '!BJ462</f>
        <v>0</v>
      </c>
      <c r="I1244" s="125">
        <f>'BITÁCORA CALIDAD DE AGUA '!BM462</f>
        <v>0</v>
      </c>
      <c r="J1244" s="125">
        <f>'BITÁCORA CALIDAD DE AGUA '!BP462</f>
        <v>0</v>
      </c>
      <c r="K1244" s="125">
        <f>'BITÁCORA CALIDAD DE AGUA '!BE1768</f>
        <v>0</v>
      </c>
      <c r="L1244" s="125">
        <f>'BITÁCORA CALIDAD DE AGUA '!BV462</f>
        <v>2180</v>
      </c>
      <c r="M1244" s="125">
        <f>'BITÁCORA CALIDAD DE AGUA '!BY462</f>
        <v>2200</v>
      </c>
      <c r="N1244" s="125">
        <f>'BITÁCORA CALIDAD DE AGUA '!CB462</f>
        <v>4490</v>
      </c>
      <c r="O1244" s="125">
        <f>'BITÁCORA CALIDAD DE AGUA '!CE462</f>
        <v>0</v>
      </c>
      <c r="P1244" s="116">
        <f>'BITÁCORA CALIDAD DE AGUA '!CH462</f>
        <v>0</v>
      </c>
      <c r="Q1244" s="116">
        <f>'BITÁCORA CALIDAD DE AGUA '!CK462</f>
        <v>0</v>
      </c>
      <c r="R1244" s="116">
        <f>'BITÁCORA CALIDAD DE AGUA '!CN462</f>
        <v>0</v>
      </c>
      <c r="S1244" s="116">
        <f>'BITÁCORA CALIDAD DE AGUA '!CQ462</f>
        <v>0</v>
      </c>
      <c r="T1244" s="143"/>
      <c r="U1244" s="143"/>
      <c r="V1244" s="143"/>
      <c r="W1244" s="116">
        <f>INDEX('Tabla datos 1'!E1244:V1244,MATCH(DASHBOARD!$B$96,'Tabla datos 1'!$E$1:$V$1,0))</f>
        <v>2054</v>
      </c>
      <c r="X1244" s="116">
        <f>INDEX('Tabla datos 1'!E1244:V1244,MATCH(DASHBOARD!$B$275,'Tabla datos 1'!$E$1:$V$1,0))</f>
        <v>2054</v>
      </c>
      <c r="Y1244" s="42"/>
      <c r="Z1244" s="42"/>
      <c r="AA1244" s="42"/>
      <c r="AB1244" s="42"/>
      <c r="AC1244" s="42"/>
      <c r="AD1244" s="42"/>
      <c r="AE1244" s="42"/>
      <c r="AF1244" s="42"/>
      <c r="AG1244" s="42"/>
      <c r="AH1244" s="42"/>
      <c r="AI1244" s="42"/>
    </row>
    <row r="1245" spans="1:35" s="119" customFormat="1" ht="12.2" customHeight="1" x14ac:dyDescent="0.25">
      <c r="A1245" s="82">
        <v>1244</v>
      </c>
      <c r="B1245" s="121">
        <f t="shared" si="19"/>
        <v>46132</v>
      </c>
      <c r="C1245" s="115" t="s">
        <v>135</v>
      </c>
      <c r="D1245" s="122">
        <v>3</v>
      </c>
      <c r="E1245" s="125">
        <f>'BITÁCORA CALIDAD DE AGUA '!BA463</f>
        <v>316</v>
      </c>
      <c r="F1245" s="125">
        <f>'BITÁCORA CALIDAD DE AGUA '!BD463</f>
        <v>702</v>
      </c>
      <c r="G1245" s="125">
        <f>'BITÁCORA CALIDAD DE AGUA '!BG463</f>
        <v>62</v>
      </c>
      <c r="H1245" s="125">
        <f>'BITÁCORA CALIDAD DE AGUA '!BJ463</f>
        <v>0</v>
      </c>
      <c r="I1245" s="125">
        <f>'BITÁCORA CALIDAD DE AGUA '!BM463</f>
        <v>0</v>
      </c>
      <c r="J1245" s="125">
        <f>'BITÁCORA CALIDAD DE AGUA '!BP463</f>
        <v>0</v>
      </c>
      <c r="K1245" s="125">
        <f>'BITÁCORA CALIDAD DE AGUA '!BE1769</f>
        <v>0</v>
      </c>
      <c r="L1245" s="125">
        <f>'BITÁCORA CALIDAD DE AGUA '!BV463</f>
        <v>0</v>
      </c>
      <c r="M1245" s="125">
        <f>'BITÁCORA CALIDAD DE AGUA '!BY463</f>
        <v>4</v>
      </c>
      <c r="N1245" s="125">
        <f>'BITÁCORA CALIDAD DE AGUA '!CB463</f>
        <v>17</v>
      </c>
      <c r="O1245" s="125">
        <f>'BITÁCORA CALIDAD DE AGUA '!CE463</f>
        <v>0</v>
      </c>
      <c r="P1245" s="116">
        <f>'BITÁCORA CALIDAD DE AGUA '!CH463</f>
        <v>0</v>
      </c>
      <c r="Q1245" s="116">
        <f>'BITÁCORA CALIDAD DE AGUA '!CK463</f>
        <v>0</v>
      </c>
      <c r="R1245" s="116">
        <f>'BITÁCORA CALIDAD DE AGUA '!CN463</f>
        <v>0</v>
      </c>
      <c r="S1245" s="116">
        <f>'BITÁCORA CALIDAD DE AGUA '!CQ463</f>
        <v>0</v>
      </c>
      <c r="T1245" s="143"/>
      <c r="U1245" s="143"/>
      <c r="V1245" s="143"/>
      <c r="W1245" s="116">
        <f>INDEX('Tabla datos 1'!E1245:V1245,MATCH(DASHBOARD!$B$96,'Tabla datos 1'!$E$1:$V$1,0))</f>
        <v>62</v>
      </c>
      <c r="X1245" s="116">
        <f>INDEX('Tabla datos 1'!E1245:V1245,MATCH(DASHBOARD!$B$275,'Tabla datos 1'!$E$1:$V$1,0))</f>
        <v>62</v>
      </c>
      <c r="Y1245" s="42"/>
      <c r="Z1245" s="42"/>
      <c r="AA1245" s="42"/>
      <c r="AB1245" s="42"/>
      <c r="AC1245" s="42"/>
      <c r="AD1245" s="42"/>
      <c r="AE1245" s="42"/>
      <c r="AF1245" s="42"/>
      <c r="AG1245" s="42"/>
      <c r="AH1245" s="42"/>
      <c r="AI1245" s="42"/>
    </row>
    <row r="1246" spans="1:35" s="119" customFormat="1" ht="12.2" customHeight="1" x14ac:dyDescent="0.25">
      <c r="A1246" s="82">
        <v>1245</v>
      </c>
      <c r="B1246" s="121">
        <f t="shared" si="19"/>
        <v>46132</v>
      </c>
      <c r="C1246" s="115" t="s">
        <v>136</v>
      </c>
      <c r="D1246" s="122">
        <v>3</v>
      </c>
      <c r="E1246" s="125">
        <f>'BITÁCORA CALIDAD DE AGUA '!BA464</f>
        <v>0</v>
      </c>
      <c r="F1246" s="125">
        <f>'BITÁCORA CALIDAD DE AGUA '!BD464</f>
        <v>0</v>
      </c>
      <c r="G1246" s="125">
        <f>'BITÁCORA CALIDAD DE AGUA '!BG464</f>
        <v>0</v>
      </c>
      <c r="H1246" s="125">
        <f>'BITÁCORA CALIDAD DE AGUA '!BJ464</f>
        <v>0</v>
      </c>
      <c r="I1246" s="125">
        <f>'BITÁCORA CALIDAD DE AGUA '!BM464</f>
        <v>0</v>
      </c>
      <c r="J1246" s="125">
        <f>'BITÁCORA CALIDAD DE AGUA '!BP464</f>
        <v>0</v>
      </c>
      <c r="K1246" s="125">
        <f>'BITÁCORA CALIDAD DE AGUA '!BE1770</f>
        <v>0</v>
      </c>
      <c r="L1246" s="125">
        <f>'BITÁCORA CALIDAD DE AGUA '!BV464</f>
        <v>0</v>
      </c>
      <c r="M1246" s="125">
        <f>'BITÁCORA CALIDAD DE AGUA '!BY464</f>
        <v>0</v>
      </c>
      <c r="N1246" s="125">
        <f>'BITÁCORA CALIDAD DE AGUA '!CB464</f>
        <v>0</v>
      </c>
      <c r="O1246" s="125">
        <f>'BITÁCORA CALIDAD DE AGUA '!CE464</f>
        <v>0</v>
      </c>
      <c r="P1246" s="116">
        <f>'BITÁCORA CALIDAD DE AGUA '!CH464</f>
        <v>0</v>
      </c>
      <c r="Q1246" s="116">
        <f>'BITÁCORA CALIDAD DE AGUA '!CK464</f>
        <v>0</v>
      </c>
      <c r="R1246" s="116">
        <f>'BITÁCORA CALIDAD DE AGUA '!CN464</f>
        <v>0</v>
      </c>
      <c r="S1246" s="116">
        <f>'BITÁCORA CALIDAD DE AGUA '!CQ464</f>
        <v>0</v>
      </c>
      <c r="T1246" s="143"/>
      <c r="U1246" s="143"/>
      <c r="V1246" s="143"/>
      <c r="W1246" s="116">
        <f>INDEX('Tabla datos 1'!E1246:V1246,MATCH(DASHBOARD!$B$96,'Tabla datos 1'!$E$1:$V$1,0))</f>
        <v>0</v>
      </c>
      <c r="X1246" s="116">
        <f>INDEX('Tabla datos 1'!E1246:V1246,MATCH(DASHBOARD!$B$275,'Tabla datos 1'!$E$1:$V$1,0))</f>
        <v>0</v>
      </c>
      <c r="Y1246" s="42"/>
      <c r="Z1246" s="42"/>
      <c r="AA1246" s="42"/>
      <c r="AB1246" s="42"/>
      <c r="AC1246" s="42"/>
      <c r="AD1246" s="42"/>
      <c r="AE1246" s="42"/>
      <c r="AF1246" s="42"/>
      <c r="AG1246" s="42"/>
      <c r="AH1246" s="42"/>
      <c r="AI1246" s="42"/>
    </row>
    <row r="1247" spans="1:35" s="119" customFormat="1" ht="12.2" customHeight="1" x14ac:dyDescent="0.25">
      <c r="A1247" s="82">
        <v>1246</v>
      </c>
      <c r="B1247" s="121">
        <f t="shared" si="19"/>
        <v>46132</v>
      </c>
      <c r="C1247" s="115" t="s">
        <v>137</v>
      </c>
      <c r="D1247" s="122">
        <v>3</v>
      </c>
      <c r="E1247" s="125">
        <f>'BITÁCORA CALIDAD DE AGUA '!BA465</f>
        <v>0</v>
      </c>
      <c r="F1247" s="125">
        <f>'BITÁCORA CALIDAD DE AGUA '!BD465</f>
        <v>0</v>
      </c>
      <c r="G1247" s="125">
        <f>'BITÁCORA CALIDAD DE AGUA '!BG465</f>
        <v>0</v>
      </c>
      <c r="H1247" s="125">
        <f>'BITÁCORA CALIDAD DE AGUA '!BJ465</f>
        <v>0</v>
      </c>
      <c r="I1247" s="125">
        <f>'BITÁCORA CALIDAD DE AGUA '!BM465</f>
        <v>0</v>
      </c>
      <c r="J1247" s="125">
        <f>'BITÁCORA CALIDAD DE AGUA '!BP465</f>
        <v>0</v>
      </c>
      <c r="K1247" s="125">
        <f>'BITÁCORA CALIDAD DE AGUA '!BE1771</f>
        <v>0</v>
      </c>
      <c r="L1247" s="125">
        <f>'BITÁCORA CALIDAD DE AGUA '!BV465</f>
        <v>0</v>
      </c>
      <c r="M1247" s="125">
        <f>'BITÁCORA CALIDAD DE AGUA '!BY465</f>
        <v>0</v>
      </c>
      <c r="N1247" s="125">
        <f>'BITÁCORA CALIDAD DE AGUA '!CB465</f>
        <v>0</v>
      </c>
      <c r="O1247" s="125">
        <f>'BITÁCORA CALIDAD DE AGUA '!CE465</f>
        <v>0</v>
      </c>
      <c r="P1247" s="116">
        <f>'BITÁCORA CALIDAD DE AGUA '!CH465</f>
        <v>0</v>
      </c>
      <c r="Q1247" s="116">
        <f>'BITÁCORA CALIDAD DE AGUA '!CK465</f>
        <v>0</v>
      </c>
      <c r="R1247" s="116">
        <f>'BITÁCORA CALIDAD DE AGUA '!CN465</f>
        <v>0</v>
      </c>
      <c r="S1247" s="116">
        <f>'BITÁCORA CALIDAD DE AGUA '!CQ465</f>
        <v>0</v>
      </c>
      <c r="T1247" s="143"/>
      <c r="U1247" s="143"/>
      <c r="V1247" s="143"/>
      <c r="W1247" s="116">
        <f>INDEX('Tabla datos 1'!E1247:V1247,MATCH(DASHBOARD!$B$96,'Tabla datos 1'!$E$1:$V$1,0))</f>
        <v>0</v>
      </c>
      <c r="X1247" s="116">
        <f>INDEX('Tabla datos 1'!E1247:V1247,MATCH(DASHBOARD!$B$275,'Tabla datos 1'!$E$1:$V$1,0))</f>
        <v>0</v>
      </c>
      <c r="Y1247" s="42"/>
      <c r="Z1247" s="42"/>
      <c r="AA1247" s="42"/>
      <c r="AB1247" s="42"/>
      <c r="AC1247" s="42"/>
      <c r="AD1247" s="42"/>
      <c r="AE1247" s="42"/>
      <c r="AF1247" s="42"/>
      <c r="AG1247" s="42"/>
      <c r="AH1247" s="42"/>
      <c r="AI1247" s="42"/>
    </row>
    <row r="1248" spans="1:35" s="119" customFormat="1" ht="12.2" customHeight="1" x14ac:dyDescent="0.25">
      <c r="A1248" s="82">
        <v>1247</v>
      </c>
      <c r="B1248" s="121">
        <f t="shared" si="19"/>
        <v>46132</v>
      </c>
      <c r="C1248" s="115" t="s">
        <v>138</v>
      </c>
      <c r="D1248" s="122">
        <v>3</v>
      </c>
      <c r="E1248" s="125">
        <f>'BITÁCORA CALIDAD DE AGUA '!BA466</f>
        <v>0</v>
      </c>
      <c r="F1248" s="125">
        <f>'BITÁCORA CALIDAD DE AGUA '!BD466</f>
        <v>0</v>
      </c>
      <c r="G1248" s="125">
        <f>'BITÁCORA CALIDAD DE AGUA '!BG466</f>
        <v>0</v>
      </c>
      <c r="H1248" s="125">
        <f>'BITÁCORA CALIDAD DE AGUA '!BJ466</f>
        <v>0</v>
      </c>
      <c r="I1248" s="125">
        <f>'BITÁCORA CALIDAD DE AGUA '!BM466</f>
        <v>0</v>
      </c>
      <c r="J1248" s="125">
        <f>'BITÁCORA CALIDAD DE AGUA '!BP466</f>
        <v>0</v>
      </c>
      <c r="K1248" s="125">
        <f>'BITÁCORA CALIDAD DE AGUA '!BE1772</f>
        <v>0</v>
      </c>
      <c r="L1248" s="125">
        <f>'BITÁCORA CALIDAD DE AGUA '!BV466</f>
        <v>0</v>
      </c>
      <c r="M1248" s="125">
        <f>'BITÁCORA CALIDAD DE AGUA '!BY466</f>
        <v>0</v>
      </c>
      <c r="N1248" s="125">
        <f>'BITÁCORA CALIDAD DE AGUA '!CB466</f>
        <v>0</v>
      </c>
      <c r="O1248" s="125">
        <f>'BITÁCORA CALIDAD DE AGUA '!CE466</f>
        <v>0</v>
      </c>
      <c r="P1248" s="116">
        <f>'BITÁCORA CALIDAD DE AGUA '!CH466</f>
        <v>0</v>
      </c>
      <c r="Q1248" s="116">
        <f>'BITÁCORA CALIDAD DE AGUA '!CK466</f>
        <v>0</v>
      </c>
      <c r="R1248" s="116">
        <f>'BITÁCORA CALIDAD DE AGUA '!CN466</f>
        <v>0</v>
      </c>
      <c r="S1248" s="116">
        <f>'BITÁCORA CALIDAD DE AGUA '!CQ466</f>
        <v>0</v>
      </c>
      <c r="T1248" s="143"/>
      <c r="U1248" s="143"/>
      <c r="V1248" s="143"/>
      <c r="W1248" s="116">
        <f>INDEX('Tabla datos 1'!E1248:V1248,MATCH(DASHBOARD!$B$96,'Tabla datos 1'!$E$1:$V$1,0))</f>
        <v>0</v>
      </c>
      <c r="X1248" s="116">
        <f>INDEX('Tabla datos 1'!E1248:V1248,MATCH(DASHBOARD!$B$275,'Tabla datos 1'!$E$1:$V$1,0))</f>
        <v>0</v>
      </c>
      <c r="Y1248" s="42"/>
      <c r="Z1248" s="42"/>
      <c r="AA1248" s="42"/>
      <c r="AB1248" s="42"/>
      <c r="AC1248" s="42"/>
      <c r="AD1248" s="42"/>
      <c r="AE1248" s="42"/>
      <c r="AF1248" s="42"/>
      <c r="AG1248" s="42"/>
      <c r="AH1248" s="42"/>
      <c r="AI1248" s="42"/>
    </row>
    <row r="1249" spans="1:164" s="119" customFormat="1" ht="12.2" customHeight="1" x14ac:dyDescent="0.25">
      <c r="A1249" s="82">
        <v>1248</v>
      </c>
      <c r="B1249" s="121">
        <f t="shared" si="19"/>
        <v>46132</v>
      </c>
      <c r="C1249" s="115" t="s">
        <v>139</v>
      </c>
      <c r="D1249" s="122">
        <v>3</v>
      </c>
      <c r="E1249" s="125">
        <f>'BITÁCORA CALIDAD DE AGUA '!BA467</f>
        <v>0</v>
      </c>
      <c r="F1249" s="125">
        <f>'BITÁCORA CALIDAD DE AGUA '!BD467</f>
        <v>0</v>
      </c>
      <c r="G1249" s="125">
        <f>'BITÁCORA CALIDAD DE AGUA '!BG467</f>
        <v>0</v>
      </c>
      <c r="H1249" s="125">
        <f>'BITÁCORA CALIDAD DE AGUA '!BJ467</f>
        <v>0</v>
      </c>
      <c r="I1249" s="125">
        <f>'BITÁCORA CALIDAD DE AGUA '!BM467</f>
        <v>0</v>
      </c>
      <c r="J1249" s="125">
        <f>'BITÁCORA CALIDAD DE AGUA '!BP467</f>
        <v>0</v>
      </c>
      <c r="K1249" s="125">
        <f>'BITÁCORA CALIDAD DE AGUA '!BE1773</f>
        <v>0</v>
      </c>
      <c r="L1249" s="125">
        <f>'BITÁCORA CALIDAD DE AGUA '!BV467</f>
        <v>0</v>
      </c>
      <c r="M1249" s="125">
        <f>'BITÁCORA CALIDAD DE AGUA '!BY467</f>
        <v>0</v>
      </c>
      <c r="N1249" s="125">
        <f>'BITÁCORA CALIDAD DE AGUA '!CB467</f>
        <v>0</v>
      </c>
      <c r="O1249" s="125">
        <f>'BITÁCORA CALIDAD DE AGUA '!CE467</f>
        <v>0</v>
      </c>
      <c r="P1249" s="116">
        <f>'BITÁCORA CALIDAD DE AGUA '!CH467</f>
        <v>0</v>
      </c>
      <c r="Q1249" s="116">
        <f>'BITÁCORA CALIDAD DE AGUA '!CK467</f>
        <v>0</v>
      </c>
      <c r="R1249" s="116">
        <f>'BITÁCORA CALIDAD DE AGUA '!CN467</f>
        <v>0</v>
      </c>
      <c r="S1249" s="116">
        <f>'BITÁCORA CALIDAD DE AGUA '!CQ467</f>
        <v>0</v>
      </c>
      <c r="T1249" s="143"/>
      <c r="U1249" s="143"/>
      <c r="V1249" s="143"/>
      <c r="W1249" s="116">
        <f>INDEX('Tabla datos 1'!E1249:V1249,MATCH(DASHBOARD!$B$96,'Tabla datos 1'!$E$1:$V$1,0))</f>
        <v>0</v>
      </c>
      <c r="X1249" s="116">
        <f>INDEX('Tabla datos 1'!E1249:V1249,MATCH(DASHBOARD!$B$275,'Tabla datos 1'!$E$1:$V$1,0))</f>
        <v>0</v>
      </c>
      <c r="Y1249" s="42"/>
      <c r="Z1249" s="42"/>
      <c r="AA1249" s="42"/>
      <c r="AB1249" s="42"/>
      <c r="AC1249" s="42"/>
      <c r="AD1249" s="42"/>
      <c r="AE1249" s="42"/>
      <c r="AF1249" s="42"/>
      <c r="AG1249" s="42"/>
      <c r="AH1249" s="42"/>
      <c r="AI1249" s="42"/>
    </row>
    <row r="1250" spans="1:164" s="119" customFormat="1" ht="12.2" customHeight="1" x14ac:dyDescent="0.25">
      <c r="A1250" s="82">
        <v>1249</v>
      </c>
      <c r="B1250" s="121">
        <f t="shared" si="19"/>
        <v>46132</v>
      </c>
      <c r="C1250" s="115" t="s">
        <v>140</v>
      </c>
      <c r="D1250" s="122">
        <v>3</v>
      </c>
      <c r="E1250" s="125">
        <f>'BITÁCORA CALIDAD DE AGUA '!BA468</f>
        <v>0</v>
      </c>
      <c r="F1250" s="125">
        <f>'BITÁCORA CALIDAD DE AGUA '!BD468</f>
        <v>0</v>
      </c>
      <c r="G1250" s="125">
        <f>'BITÁCORA CALIDAD DE AGUA '!BG468</f>
        <v>0</v>
      </c>
      <c r="H1250" s="125">
        <f>'BITÁCORA CALIDAD DE AGUA '!BJ468</f>
        <v>0</v>
      </c>
      <c r="I1250" s="125">
        <f>'BITÁCORA CALIDAD DE AGUA '!BM468</f>
        <v>0</v>
      </c>
      <c r="J1250" s="125">
        <f>'BITÁCORA CALIDAD DE AGUA '!BP468</f>
        <v>0</v>
      </c>
      <c r="K1250" s="125">
        <f>'BITÁCORA CALIDAD DE AGUA '!BE1774</f>
        <v>0</v>
      </c>
      <c r="L1250" s="125">
        <f>'BITÁCORA CALIDAD DE AGUA '!BV468</f>
        <v>0</v>
      </c>
      <c r="M1250" s="125">
        <f>'BITÁCORA CALIDAD DE AGUA '!BY468</f>
        <v>0</v>
      </c>
      <c r="N1250" s="125">
        <f>'BITÁCORA CALIDAD DE AGUA '!CB468</f>
        <v>0</v>
      </c>
      <c r="O1250" s="125">
        <f>'BITÁCORA CALIDAD DE AGUA '!CE468</f>
        <v>0</v>
      </c>
      <c r="P1250" s="116">
        <f>'BITÁCORA CALIDAD DE AGUA '!CH468</f>
        <v>0</v>
      </c>
      <c r="Q1250" s="116">
        <f>'BITÁCORA CALIDAD DE AGUA '!CK468</f>
        <v>0</v>
      </c>
      <c r="R1250" s="116">
        <f>'BITÁCORA CALIDAD DE AGUA '!CN468</f>
        <v>0</v>
      </c>
      <c r="S1250" s="116">
        <f>'BITÁCORA CALIDAD DE AGUA '!CQ468</f>
        <v>0</v>
      </c>
      <c r="T1250" s="143"/>
      <c r="U1250" s="143"/>
      <c r="V1250" s="143"/>
      <c r="W1250" s="116">
        <f>INDEX('Tabla datos 1'!E1250:V1250,MATCH(DASHBOARD!$B$96,'Tabla datos 1'!$E$1:$V$1,0))</f>
        <v>0</v>
      </c>
      <c r="X1250" s="116">
        <f>INDEX('Tabla datos 1'!E1250:V1250,MATCH(DASHBOARD!$B$275,'Tabla datos 1'!$E$1:$V$1,0))</f>
        <v>0</v>
      </c>
      <c r="Y1250" s="42"/>
      <c r="Z1250" s="42"/>
      <c r="AA1250" s="42"/>
      <c r="AB1250" s="42"/>
      <c r="AC1250" s="42"/>
      <c r="AD1250" s="42"/>
      <c r="AE1250" s="42"/>
      <c r="AF1250" s="42"/>
      <c r="AG1250" s="42"/>
      <c r="AH1250" s="42"/>
      <c r="AI1250" s="42"/>
    </row>
    <row r="1251" spans="1:164" s="119" customFormat="1" ht="12.2" customHeight="1" x14ac:dyDescent="0.25">
      <c r="A1251" s="82">
        <v>1250</v>
      </c>
      <c r="B1251" s="121">
        <f t="shared" si="19"/>
        <v>46132</v>
      </c>
      <c r="C1251" s="115" t="s">
        <v>141</v>
      </c>
      <c r="D1251" s="122">
        <v>3</v>
      </c>
      <c r="E1251" s="125">
        <f>'BITÁCORA CALIDAD DE AGUA '!BA469</f>
        <v>0</v>
      </c>
      <c r="F1251" s="125">
        <f>'BITÁCORA CALIDAD DE AGUA '!BD469</f>
        <v>0</v>
      </c>
      <c r="G1251" s="125">
        <f>'BITÁCORA CALIDAD DE AGUA '!BG469</f>
        <v>0</v>
      </c>
      <c r="H1251" s="125">
        <f>'BITÁCORA CALIDAD DE AGUA '!BJ469</f>
        <v>0</v>
      </c>
      <c r="I1251" s="125">
        <f>'BITÁCORA CALIDAD DE AGUA '!BM469</f>
        <v>0</v>
      </c>
      <c r="J1251" s="125">
        <f>'BITÁCORA CALIDAD DE AGUA '!BP469</f>
        <v>0</v>
      </c>
      <c r="K1251" s="125">
        <f>'BITÁCORA CALIDAD DE AGUA '!BE1775</f>
        <v>0</v>
      </c>
      <c r="L1251" s="125">
        <f>'BITÁCORA CALIDAD DE AGUA '!BV469</f>
        <v>0</v>
      </c>
      <c r="M1251" s="125">
        <f>'BITÁCORA CALIDAD DE AGUA '!BY469</f>
        <v>0</v>
      </c>
      <c r="N1251" s="125">
        <f>'BITÁCORA CALIDAD DE AGUA '!CB469</f>
        <v>0</v>
      </c>
      <c r="O1251" s="125">
        <f>'BITÁCORA CALIDAD DE AGUA '!CE469</f>
        <v>0</v>
      </c>
      <c r="P1251" s="116">
        <f>'BITÁCORA CALIDAD DE AGUA '!CH469</f>
        <v>0</v>
      </c>
      <c r="Q1251" s="116">
        <f>'BITÁCORA CALIDAD DE AGUA '!CK469</f>
        <v>0</v>
      </c>
      <c r="R1251" s="116">
        <f>'BITÁCORA CALIDAD DE AGUA '!CN469</f>
        <v>0</v>
      </c>
      <c r="S1251" s="116">
        <f>'BITÁCORA CALIDAD DE AGUA '!CQ469</f>
        <v>0</v>
      </c>
      <c r="T1251" s="143"/>
      <c r="U1251" s="143"/>
      <c r="V1251" s="143"/>
      <c r="W1251" s="116">
        <f>INDEX('Tabla datos 1'!E1251:V1251,MATCH(DASHBOARD!$B$96,'Tabla datos 1'!$E$1:$V$1,0))</f>
        <v>0</v>
      </c>
      <c r="X1251" s="116">
        <f>INDEX('Tabla datos 1'!E1251:V1251,MATCH(DASHBOARD!$B$275,'Tabla datos 1'!$E$1:$V$1,0))</f>
        <v>0</v>
      </c>
      <c r="Y1251" s="42"/>
      <c r="Z1251" s="42"/>
      <c r="AA1251" s="42"/>
      <c r="AB1251" s="42"/>
      <c r="AC1251" s="42"/>
      <c r="AD1251" s="42"/>
      <c r="AE1251" s="42"/>
      <c r="AF1251" s="42"/>
      <c r="AG1251" s="42"/>
      <c r="AH1251" s="42"/>
      <c r="AI1251" s="42"/>
    </row>
    <row r="1252" spans="1:164" s="119" customFormat="1" ht="12.2" customHeight="1" x14ac:dyDescent="0.25">
      <c r="A1252" s="82">
        <v>1251</v>
      </c>
      <c r="B1252" s="121">
        <f t="shared" si="19"/>
        <v>46132</v>
      </c>
      <c r="C1252" s="115" t="s">
        <v>142</v>
      </c>
      <c r="D1252" s="122">
        <v>3</v>
      </c>
      <c r="E1252" s="125">
        <f>'BITÁCORA CALIDAD DE AGUA '!BA470</f>
        <v>0</v>
      </c>
      <c r="F1252" s="125">
        <f>'BITÁCORA CALIDAD DE AGUA '!BD470</f>
        <v>0</v>
      </c>
      <c r="G1252" s="125">
        <f>'BITÁCORA CALIDAD DE AGUA '!BG470</f>
        <v>0</v>
      </c>
      <c r="H1252" s="125">
        <f>'BITÁCORA CALIDAD DE AGUA '!BJ470</f>
        <v>0</v>
      </c>
      <c r="I1252" s="125">
        <f>'BITÁCORA CALIDAD DE AGUA '!BM470</f>
        <v>0</v>
      </c>
      <c r="J1252" s="125">
        <f>'BITÁCORA CALIDAD DE AGUA '!BP470</f>
        <v>0</v>
      </c>
      <c r="K1252" s="125">
        <f>'BITÁCORA CALIDAD DE AGUA '!BE1776</f>
        <v>0</v>
      </c>
      <c r="L1252" s="125">
        <f>'BITÁCORA CALIDAD DE AGUA '!BV470</f>
        <v>0</v>
      </c>
      <c r="M1252" s="125">
        <f>'BITÁCORA CALIDAD DE AGUA '!BY470</f>
        <v>0</v>
      </c>
      <c r="N1252" s="125">
        <f>'BITÁCORA CALIDAD DE AGUA '!CB470</f>
        <v>0</v>
      </c>
      <c r="O1252" s="125">
        <f>'BITÁCORA CALIDAD DE AGUA '!CE470</f>
        <v>0</v>
      </c>
      <c r="P1252" s="116">
        <f>'BITÁCORA CALIDAD DE AGUA '!CH470</f>
        <v>0</v>
      </c>
      <c r="Q1252" s="116">
        <f>'BITÁCORA CALIDAD DE AGUA '!CK470</f>
        <v>0</v>
      </c>
      <c r="R1252" s="116">
        <f>'BITÁCORA CALIDAD DE AGUA '!CN470</f>
        <v>0</v>
      </c>
      <c r="S1252" s="116">
        <f>'BITÁCORA CALIDAD DE AGUA '!CQ470</f>
        <v>0</v>
      </c>
      <c r="T1252" s="143"/>
      <c r="U1252" s="143"/>
      <c r="V1252" s="143"/>
      <c r="W1252" s="116">
        <f>INDEX('Tabla datos 1'!E1252:V1252,MATCH(DASHBOARD!$B$96,'Tabla datos 1'!$E$1:$V$1,0))</f>
        <v>0</v>
      </c>
      <c r="X1252" s="116">
        <f>INDEX('Tabla datos 1'!E1252:V1252,MATCH(DASHBOARD!$B$275,'Tabla datos 1'!$E$1:$V$1,0))</f>
        <v>0</v>
      </c>
      <c r="Y1252" s="42"/>
      <c r="Z1252" s="42"/>
      <c r="AA1252" s="42"/>
      <c r="AB1252" s="42"/>
      <c r="AC1252" s="42"/>
      <c r="AD1252" s="42"/>
      <c r="AE1252" s="42"/>
      <c r="AF1252" s="42"/>
      <c r="AG1252" s="42"/>
      <c r="AH1252" s="42"/>
      <c r="AI1252" s="42"/>
    </row>
    <row r="1253" spans="1:164" s="119" customFormat="1" ht="12.2" customHeight="1" x14ac:dyDescent="0.25">
      <c r="A1253" s="82">
        <v>1252</v>
      </c>
      <c r="B1253" s="121">
        <f t="shared" si="19"/>
        <v>46132</v>
      </c>
      <c r="C1253" s="115" t="s">
        <v>143</v>
      </c>
      <c r="D1253" s="122">
        <v>3</v>
      </c>
      <c r="E1253" s="125">
        <f>'BITÁCORA CALIDAD DE AGUA '!BA471</f>
        <v>0</v>
      </c>
      <c r="F1253" s="125">
        <f>'BITÁCORA CALIDAD DE AGUA '!BD471</f>
        <v>0</v>
      </c>
      <c r="G1253" s="125">
        <f>'BITÁCORA CALIDAD DE AGUA '!BG471</f>
        <v>0</v>
      </c>
      <c r="H1253" s="125">
        <f>'BITÁCORA CALIDAD DE AGUA '!BJ471</f>
        <v>0</v>
      </c>
      <c r="I1253" s="125">
        <f>'BITÁCORA CALIDAD DE AGUA '!BM471</f>
        <v>0</v>
      </c>
      <c r="J1253" s="125">
        <f>'BITÁCORA CALIDAD DE AGUA '!BP471</f>
        <v>0</v>
      </c>
      <c r="K1253" s="125">
        <f>'BITÁCORA CALIDAD DE AGUA '!BE1777</f>
        <v>0</v>
      </c>
      <c r="L1253" s="125">
        <f>'BITÁCORA CALIDAD DE AGUA '!BV471</f>
        <v>0</v>
      </c>
      <c r="M1253" s="125">
        <f>'BITÁCORA CALIDAD DE AGUA '!BY471</f>
        <v>0</v>
      </c>
      <c r="N1253" s="125">
        <f>'BITÁCORA CALIDAD DE AGUA '!CB471</f>
        <v>0</v>
      </c>
      <c r="O1253" s="125">
        <f>'BITÁCORA CALIDAD DE AGUA '!CE471</f>
        <v>0</v>
      </c>
      <c r="P1253" s="116">
        <f>'BITÁCORA CALIDAD DE AGUA '!CH471</f>
        <v>0</v>
      </c>
      <c r="Q1253" s="116">
        <f>'BITÁCORA CALIDAD DE AGUA '!CK471</f>
        <v>0</v>
      </c>
      <c r="R1253" s="116">
        <f>'BITÁCORA CALIDAD DE AGUA '!CN471</f>
        <v>0</v>
      </c>
      <c r="S1253" s="116">
        <f>'BITÁCORA CALIDAD DE AGUA '!CQ471</f>
        <v>0</v>
      </c>
      <c r="T1253" s="143"/>
      <c r="U1253" s="143"/>
      <c r="V1253" s="143"/>
      <c r="W1253" s="116">
        <f>INDEX('Tabla datos 1'!E1253:V1253,MATCH(DASHBOARD!$B$96,'Tabla datos 1'!$E$1:$V$1,0))</f>
        <v>0</v>
      </c>
      <c r="X1253" s="116">
        <f>INDEX('Tabla datos 1'!E1253:V1253,MATCH(DASHBOARD!$B$275,'Tabla datos 1'!$E$1:$V$1,0))</f>
        <v>0</v>
      </c>
      <c r="Y1253" s="42"/>
      <c r="Z1253" s="42"/>
      <c r="AA1253" s="42"/>
      <c r="AB1253" s="42"/>
      <c r="AC1253" s="42"/>
      <c r="AD1253" s="42"/>
      <c r="AE1253" s="42"/>
      <c r="AF1253" s="42"/>
      <c r="AG1253" s="42"/>
      <c r="AH1253" s="42"/>
      <c r="AI1253" s="42"/>
    </row>
    <row r="1254" spans="1:164" s="119" customFormat="1" ht="12.2" customHeight="1" x14ac:dyDescent="0.25">
      <c r="A1254" s="82">
        <v>1253</v>
      </c>
      <c r="B1254" s="121">
        <f t="shared" si="19"/>
        <v>46132</v>
      </c>
      <c r="C1254" s="115" t="s">
        <v>144</v>
      </c>
      <c r="D1254" s="122">
        <v>3</v>
      </c>
      <c r="E1254" s="125">
        <f>'BITÁCORA CALIDAD DE AGUA '!BA472</f>
        <v>0</v>
      </c>
      <c r="F1254" s="125">
        <f>'BITÁCORA CALIDAD DE AGUA '!BD472</f>
        <v>0</v>
      </c>
      <c r="G1254" s="125">
        <f>'BITÁCORA CALIDAD DE AGUA '!BG472</f>
        <v>0</v>
      </c>
      <c r="H1254" s="125">
        <f>'BITÁCORA CALIDAD DE AGUA '!BJ472</f>
        <v>0</v>
      </c>
      <c r="I1254" s="125">
        <f>'BITÁCORA CALIDAD DE AGUA '!BM472</f>
        <v>0</v>
      </c>
      <c r="J1254" s="125">
        <f>'BITÁCORA CALIDAD DE AGUA '!BP472</f>
        <v>0</v>
      </c>
      <c r="K1254" s="125">
        <f>'BITÁCORA CALIDAD DE AGUA '!BE1778</f>
        <v>0</v>
      </c>
      <c r="L1254" s="125">
        <f>'BITÁCORA CALIDAD DE AGUA '!BV472</f>
        <v>0</v>
      </c>
      <c r="M1254" s="125">
        <f>'BITÁCORA CALIDAD DE AGUA '!BY472</f>
        <v>0</v>
      </c>
      <c r="N1254" s="125">
        <f>'BITÁCORA CALIDAD DE AGUA '!CB472</f>
        <v>0</v>
      </c>
      <c r="O1254" s="125">
        <f>'BITÁCORA CALIDAD DE AGUA '!CE472</f>
        <v>0</v>
      </c>
      <c r="P1254" s="116">
        <f>'BITÁCORA CALIDAD DE AGUA '!CH472</f>
        <v>0</v>
      </c>
      <c r="Q1254" s="116">
        <f>'BITÁCORA CALIDAD DE AGUA '!CK472</f>
        <v>0</v>
      </c>
      <c r="R1254" s="116">
        <f>'BITÁCORA CALIDAD DE AGUA '!CN472</f>
        <v>0</v>
      </c>
      <c r="S1254" s="116">
        <f>'BITÁCORA CALIDAD DE AGUA '!CQ472</f>
        <v>0</v>
      </c>
      <c r="T1254" s="143"/>
      <c r="U1254" s="143"/>
      <c r="V1254" s="143"/>
      <c r="W1254" s="116">
        <f>INDEX('Tabla datos 1'!E1254:V1254,MATCH(DASHBOARD!$B$96,'Tabla datos 1'!$E$1:$V$1,0))</f>
        <v>0</v>
      </c>
      <c r="X1254" s="116">
        <f>INDEX('Tabla datos 1'!E1254:V1254,MATCH(DASHBOARD!$B$275,'Tabla datos 1'!$E$1:$V$1,0))</f>
        <v>0</v>
      </c>
      <c r="Y1254" s="42"/>
      <c r="Z1254" s="42"/>
      <c r="AA1254" s="42"/>
      <c r="AB1254" s="42"/>
      <c r="AC1254" s="42"/>
      <c r="AD1254" s="42"/>
      <c r="AE1254" s="42"/>
      <c r="AF1254" s="42"/>
      <c r="AG1254" s="42"/>
      <c r="AH1254" s="42"/>
      <c r="AI1254" s="42"/>
    </row>
    <row r="1255" spans="1:164" s="119" customFormat="1" ht="12.2" customHeight="1" x14ac:dyDescent="0.25">
      <c r="A1255" s="82">
        <v>1254</v>
      </c>
      <c r="B1255" s="121">
        <f t="shared" si="19"/>
        <v>46132</v>
      </c>
      <c r="C1255" s="115" t="s">
        <v>145</v>
      </c>
      <c r="D1255" s="122">
        <v>3</v>
      </c>
      <c r="E1255" s="125">
        <f>'BITÁCORA CALIDAD DE AGUA '!BA473</f>
        <v>0</v>
      </c>
      <c r="F1255" s="125">
        <f>'BITÁCORA CALIDAD DE AGUA '!BD473</f>
        <v>0</v>
      </c>
      <c r="G1255" s="125">
        <f>'BITÁCORA CALIDAD DE AGUA '!BG473</f>
        <v>0</v>
      </c>
      <c r="H1255" s="125">
        <f>'BITÁCORA CALIDAD DE AGUA '!BJ473</f>
        <v>0</v>
      </c>
      <c r="I1255" s="125">
        <f>'BITÁCORA CALIDAD DE AGUA '!BM473</f>
        <v>0</v>
      </c>
      <c r="J1255" s="125">
        <f>'BITÁCORA CALIDAD DE AGUA '!BP473</f>
        <v>0</v>
      </c>
      <c r="K1255" s="125">
        <f>'BITÁCORA CALIDAD DE AGUA '!BE1779</f>
        <v>0</v>
      </c>
      <c r="L1255" s="125">
        <f>'BITÁCORA CALIDAD DE AGUA '!BV473</f>
        <v>0</v>
      </c>
      <c r="M1255" s="125">
        <f>'BITÁCORA CALIDAD DE AGUA '!BY473</f>
        <v>0</v>
      </c>
      <c r="N1255" s="125">
        <f>'BITÁCORA CALIDAD DE AGUA '!CB473</f>
        <v>0</v>
      </c>
      <c r="O1255" s="125">
        <f>'BITÁCORA CALIDAD DE AGUA '!CE473</f>
        <v>0</v>
      </c>
      <c r="P1255" s="116">
        <f>'BITÁCORA CALIDAD DE AGUA '!CH473</f>
        <v>0</v>
      </c>
      <c r="Q1255" s="116">
        <f>'BITÁCORA CALIDAD DE AGUA '!CK473</f>
        <v>0</v>
      </c>
      <c r="R1255" s="116">
        <f>'BITÁCORA CALIDAD DE AGUA '!CN473</f>
        <v>0</v>
      </c>
      <c r="S1255" s="116">
        <f>'BITÁCORA CALIDAD DE AGUA '!CQ473</f>
        <v>0</v>
      </c>
      <c r="T1255" s="143"/>
      <c r="U1255" s="143"/>
      <c r="V1255" s="143"/>
      <c r="W1255" s="116">
        <f>INDEX('Tabla datos 1'!E1255:V1255,MATCH(DASHBOARD!$B$96,'Tabla datos 1'!$E$1:$V$1,0))</f>
        <v>0</v>
      </c>
      <c r="X1255" s="116">
        <f>INDEX('Tabla datos 1'!E1255:V1255,MATCH(DASHBOARD!$B$275,'Tabla datos 1'!$E$1:$V$1,0))</f>
        <v>0</v>
      </c>
      <c r="Y1255" s="42"/>
      <c r="Z1255" s="42"/>
      <c r="AA1255" s="42"/>
      <c r="AB1255" s="42"/>
      <c r="AC1255" s="42"/>
      <c r="AD1255" s="42"/>
      <c r="AE1255" s="42"/>
      <c r="AF1255" s="42"/>
      <c r="AG1255" s="42"/>
      <c r="AH1255" s="42"/>
      <c r="AI1255" s="42"/>
    </row>
    <row r="1256" spans="1:164" s="119" customFormat="1" ht="12.2" customHeight="1" x14ac:dyDescent="0.25">
      <c r="A1256" s="82">
        <v>1255</v>
      </c>
      <c r="B1256" s="121">
        <f t="shared" si="19"/>
        <v>46132</v>
      </c>
      <c r="C1256" s="115" t="s">
        <v>146</v>
      </c>
      <c r="D1256" s="122">
        <v>3</v>
      </c>
      <c r="E1256" s="125">
        <f>'BITÁCORA CALIDAD DE AGUA '!BA474</f>
        <v>0</v>
      </c>
      <c r="F1256" s="125">
        <f>'BITÁCORA CALIDAD DE AGUA '!BD474</f>
        <v>0</v>
      </c>
      <c r="G1256" s="125">
        <f>'BITÁCORA CALIDAD DE AGUA '!BG474</f>
        <v>0</v>
      </c>
      <c r="H1256" s="125">
        <f>'BITÁCORA CALIDAD DE AGUA '!BJ474</f>
        <v>0</v>
      </c>
      <c r="I1256" s="125">
        <f>'BITÁCORA CALIDAD DE AGUA '!BM474</f>
        <v>0</v>
      </c>
      <c r="J1256" s="125">
        <f>'BITÁCORA CALIDAD DE AGUA '!BP474</f>
        <v>0</v>
      </c>
      <c r="K1256" s="125">
        <f>'BITÁCORA CALIDAD DE AGUA '!BE1780</f>
        <v>0</v>
      </c>
      <c r="L1256" s="125">
        <f>'BITÁCORA CALIDAD DE AGUA '!BV474</f>
        <v>0</v>
      </c>
      <c r="M1256" s="125">
        <f>'BITÁCORA CALIDAD DE AGUA '!BY474</f>
        <v>0</v>
      </c>
      <c r="N1256" s="125">
        <f>'BITÁCORA CALIDAD DE AGUA '!CB474</f>
        <v>0</v>
      </c>
      <c r="O1256" s="125">
        <f>'BITÁCORA CALIDAD DE AGUA '!CE474</f>
        <v>0</v>
      </c>
      <c r="P1256" s="116">
        <f>'BITÁCORA CALIDAD DE AGUA '!CH474</f>
        <v>0</v>
      </c>
      <c r="Q1256" s="116">
        <f>'BITÁCORA CALIDAD DE AGUA '!CK474</f>
        <v>0</v>
      </c>
      <c r="R1256" s="116">
        <f>'BITÁCORA CALIDAD DE AGUA '!CN474</f>
        <v>0</v>
      </c>
      <c r="S1256" s="116">
        <f>'BITÁCORA CALIDAD DE AGUA '!CQ474</f>
        <v>0</v>
      </c>
      <c r="T1256" s="143"/>
      <c r="U1256" s="143"/>
      <c r="V1256" s="143"/>
      <c r="W1256" s="116">
        <f>INDEX('Tabla datos 1'!E1256:V1256,MATCH(DASHBOARD!$B$96,'Tabla datos 1'!$E$1:$V$1,0))</f>
        <v>0</v>
      </c>
      <c r="X1256" s="116">
        <f>INDEX('Tabla datos 1'!E1256:V1256,MATCH(DASHBOARD!$B$275,'Tabla datos 1'!$E$1:$V$1,0))</f>
        <v>0</v>
      </c>
      <c r="Y1256" s="42"/>
      <c r="Z1256" s="42"/>
      <c r="AA1256" s="42"/>
      <c r="AB1256" s="42"/>
      <c r="AC1256" s="42"/>
      <c r="AD1256" s="42"/>
      <c r="AE1256" s="42"/>
      <c r="AF1256" s="42"/>
      <c r="AG1256" s="42"/>
      <c r="AH1256" s="42"/>
      <c r="AI1256" s="42"/>
    </row>
    <row r="1257" spans="1:164" s="119" customFormat="1" x14ac:dyDescent="0.25">
      <c r="A1257" s="82">
        <v>1256</v>
      </c>
      <c r="B1257" s="121">
        <f t="shared" si="19"/>
        <v>46132</v>
      </c>
      <c r="C1257" s="115" t="s">
        <v>147</v>
      </c>
      <c r="D1257" s="122">
        <v>3</v>
      </c>
      <c r="E1257" s="125">
        <f>'BITÁCORA CALIDAD DE AGUA '!BA475</f>
        <v>0</v>
      </c>
      <c r="F1257" s="125">
        <f>'BITÁCORA CALIDAD DE AGUA '!BD475</f>
        <v>0</v>
      </c>
      <c r="G1257" s="125">
        <f>'BITÁCORA CALIDAD DE AGUA '!BG475</f>
        <v>0</v>
      </c>
      <c r="H1257" s="125">
        <f>'BITÁCORA CALIDAD DE AGUA '!BJ475</f>
        <v>0</v>
      </c>
      <c r="I1257" s="125">
        <f>'BITÁCORA CALIDAD DE AGUA '!BM475</f>
        <v>0</v>
      </c>
      <c r="J1257" s="125">
        <f>'BITÁCORA CALIDAD DE AGUA '!BP475</f>
        <v>0</v>
      </c>
      <c r="K1257" s="125">
        <f>'BITÁCORA CALIDAD DE AGUA '!BE1781</f>
        <v>0</v>
      </c>
      <c r="L1257" s="125">
        <f>'BITÁCORA CALIDAD DE AGUA '!BV475</f>
        <v>0</v>
      </c>
      <c r="M1257" s="125">
        <f>'BITÁCORA CALIDAD DE AGUA '!BY475</f>
        <v>0</v>
      </c>
      <c r="N1257" s="125">
        <f>'BITÁCORA CALIDAD DE AGUA '!CB475</f>
        <v>0</v>
      </c>
      <c r="O1257" s="125">
        <f>'BITÁCORA CALIDAD DE AGUA '!CE475</f>
        <v>0</v>
      </c>
      <c r="P1257" s="116">
        <f>'BITÁCORA CALIDAD DE AGUA '!CH475</f>
        <v>0</v>
      </c>
      <c r="Q1257" s="116">
        <f>'BITÁCORA CALIDAD DE AGUA '!CK475</f>
        <v>0</v>
      </c>
      <c r="R1257" s="116">
        <f>'BITÁCORA CALIDAD DE AGUA '!CN475</f>
        <v>0</v>
      </c>
      <c r="S1257" s="116">
        <f>'BITÁCORA CALIDAD DE AGUA '!CQ475</f>
        <v>0</v>
      </c>
      <c r="T1257" s="143"/>
      <c r="U1257" s="143"/>
      <c r="V1257" s="143"/>
      <c r="W1257" s="116">
        <f>INDEX('Tabla datos 1'!E1257:V1257,MATCH(DASHBOARD!$B$96,'Tabla datos 1'!$E$1:$V$1,0))</f>
        <v>0</v>
      </c>
      <c r="X1257" s="116">
        <f>INDEX('Tabla datos 1'!E1257:V1257,MATCH(DASHBOARD!$B$275,'Tabla datos 1'!$E$1:$V$1,0))</f>
        <v>0</v>
      </c>
      <c r="Y1257" s="42"/>
      <c r="Z1257" s="42"/>
      <c r="AA1257" s="42"/>
      <c r="AB1257" s="42"/>
      <c r="AC1257" s="42"/>
      <c r="AD1257" s="42"/>
      <c r="AE1257" s="42"/>
      <c r="AF1257" s="42"/>
      <c r="AG1257" s="42"/>
      <c r="AH1257" s="42"/>
      <c r="AI1257" s="42"/>
    </row>
    <row r="1258" spans="1:164" s="119" customFormat="1" x14ac:dyDescent="0.25">
      <c r="A1258" s="82">
        <v>1257</v>
      </c>
      <c r="B1258" s="121">
        <f t="shared" si="19"/>
        <v>46132</v>
      </c>
      <c r="C1258" s="115" t="s">
        <v>148</v>
      </c>
      <c r="D1258" s="122">
        <v>3</v>
      </c>
      <c r="E1258" s="125">
        <f>'BITÁCORA CALIDAD DE AGUA '!BA476</f>
        <v>0</v>
      </c>
      <c r="F1258" s="125">
        <f>'BITÁCORA CALIDAD DE AGUA '!BD476</f>
        <v>0</v>
      </c>
      <c r="G1258" s="125">
        <f>'BITÁCORA CALIDAD DE AGUA '!BG476</f>
        <v>0</v>
      </c>
      <c r="H1258" s="125">
        <f>'BITÁCORA CALIDAD DE AGUA '!BJ476</f>
        <v>0</v>
      </c>
      <c r="I1258" s="125">
        <f>'BITÁCORA CALIDAD DE AGUA '!BM476</f>
        <v>0</v>
      </c>
      <c r="J1258" s="125">
        <f>'BITÁCORA CALIDAD DE AGUA '!BP476</f>
        <v>0</v>
      </c>
      <c r="K1258" s="125">
        <f>'BITÁCORA CALIDAD DE AGUA '!BE1782</f>
        <v>0</v>
      </c>
      <c r="L1258" s="125">
        <f>'BITÁCORA CALIDAD DE AGUA '!BV476</f>
        <v>0</v>
      </c>
      <c r="M1258" s="125">
        <f>'BITÁCORA CALIDAD DE AGUA '!BY476</f>
        <v>0</v>
      </c>
      <c r="N1258" s="125">
        <f>'BITÁCORA CALIDAD DE AGUA '!CB476</f>
        <v>0</v>
      </c>
      <c r="O1258" s="125">
        <f>'BITÁCORA CALIDAD DE AGUA '!CE476</f>
        <v>0</v>
      </c>
      <c r="P1258" s="116">
        <f>'BITÁCORA CALIDAD DE AGUA '!CH476</f>
        <v>0</v>
      </c>
      <c r="Q1258" s="116">
        <f>'BITÁCORA CALIDAD DE AGUA '!CK476</f>
        <v>0</v>
      </c>
      <c r="R1258" s="116">
        <f>'BITÁCORA CALIDAD DE AGUA '!CN476</f>
        <v>0</v>
      </c>
      <c r="S1258" s="116">
        <f>'BITÁCORA CALIDAD DE AGUA '!CQ476</f>
        <v>0</v>
      </c>
      <c r="T1258" s="143"/>
      <c r="U1258" s="143"/>
      <c r="V1258" s="143"/>
      <c r="W1258" s="116">
        <f>INDEX('Tabla datos 1'!E1258:V1258,MATCH(DASHBOARD!$B$96,'Tabla datos 1'!$E$1:$V$1,0))</f>
        <v>0</v>
      </c>
      <c r="X1258" s="116">
        <f>INDEX('Tabla datos 1'!E1258:V1258,MATCH(DASHBOARD!$B$275,'Tabla datos 1'!$E$1:$V$1,0))</f>
        <v>0</v>
      </c>
      <c r="Y1258" s="42"/>
      <c r="Z1258" s="42"/>
      <c r="AA1258" s="42"/>
      <c r="AB1258" s="42"/>
      <c r="AC1258" s="42"/>
      <c r="AD1258" s="42"/>
      <c r="AE1258" s="42"/>
      <c r="AF1258" s="42"/>
      <c r="AG1258" s="42"/>
      <c r="AH1258" s="42"/>
      <c r="AI1258" s="42"/>
    </row>
    <row r="1259" spans="1:164" s="119" customFormat="1" x14ac:dyDescent="0.25">
      <c r="A1259" s="82">
        <v>1258</v>
      </c>
      <c r="B1259" s="121">
        <f t="shared" si="19"/>
        <v>46132</v>
      </c>
      <c r="C1259" s="115" t="s">
        <v>149</v>
      </c>
      <c r="D1259" s="122">
        <v>3</v>
      </c>
      <c r="E1259" s="125">
        <f>'BITÁCORA CALIDAD DE AGUA '!BA477</f>
        <v>8680</v>
      </c>
      <c r="F1259" s="125">
        <f>'BITÁCORA CALIDAD DE AGUA '!BD477</f>
        <v>4790</v>
      </c>
      <c r="G1259" s="125">
        <f>'BITÁCORA CALIDAD DE AGUA '!BG477</f>
        <v>4800</v>
      </c>
      <c r="H1259" s="125">
        <f>'BITÁCORA CALIDAD DE AGUA '!BJ477</f>
        <v>0</v>
      </c>
      <c r="I1259" s="125">
        <f>'BITÁCORA CALIDAD DE AGUA '!BM477</f>
        <v>0</v>
      </c>
      <c r="J1259" s="125">
        <f>'BITÁCORA CALIDAD DE AGUA '!BP477</f>
        <v>0</v>
      </c>
      <c r="K1259" s="125">
        <f>'BITÁCORA CALIDAD DE AGUA '!BE1783</f>
        <v>0</v>
      </c>
      <c r="L1259" s="125">
        <f>'BITÁCORA CALIDAD DE AGUA '!BV477</f>
        <v>4810</v>
      </c>
      <c r="M1259" s="125">
        <f>'BITÁCORA CALIDAD DE AGUA '!BY477</f>
        <v>4700</v>
      </c>
      <c r="N1259" s="125">
        <f>'BITÁCORA CALIDAD DE AGUA '!CB477</f>
        <v>8970</v>
      </c>
      <c r="O1259" s="125">
        <f>'BITÁCORA CALIDAD DE AGUA '!CE477</f>
        <v>0</v>
      </c>
      <c r="P1259" s="116">
        <f>'BITÁCORA CALIDAD DE AGUA '!CH477</f>
        <v>0</v>
      </c>
      <c r="Q1259" s="116">
        <f>'BITÁCORA CALIDAD DE AGUA '!CK477</f>
        <v>0</v>
      </c>
      <c r="R1259" s="116">
        <f>'BITÁCORA CALIDAD DE AGUA '!CN477</f>
        <v>0</v>
      </c>
      <c r="S1259" s="116">
        <f>'BITÁCORA CALIDAD DE AGUA '!CQ477</f>
        <v>0</v>
      </c>
      <c r="T1259" s="143"/>
      <c r="U1259" s="143"/>
      <c r="V1259" s="143"/>
      <c r="W1259" s="116">
        <f>INDEX('Tabla datos 1'!E1259:V1259,MATCH(DASHBOARD!$B$96,'Tabla datos 1'!$E$1:$V$1,0))</f>
        <v>4800</v>
      </c>
      <c r="X1259" s="116">
        <f>INDEX('Tabla datos 1'!E1259:V1259,MATCH(DASHBOARD!$B$275,'Tabla datos 1'!$E$1:$V$1,0))</f>
        <v>4800</v>
      </c>
      <c r="Y1259" s="42"/>
      <c r="Z1259" s="42"/>
      <c r="AA1259" s="42"/>
      <c r="AB1259" s="42"/>
      <c r="AC1259" s="42"/>
      <c r="AD1259" s="42"/>
      <c r="AE1259" s="42"/>
      <c r="AF1259" s="42"/>
      <c r="AG1259" s="42"/>
      <c r="AH1259" s="42"/>
      <c r="AI1259" s="42"/>
    </row>
    <row r="1260" spans="1:164" s="119" customFormat="1" x14ac:dyDescent="0.25">
      <c r="A1260" s="82">
        <v>1259</v>
      </c>
      <c r="B1260" s="121">
        <f t="shared" si="19"/>
        <v>46132</v>
      </c>
      <c r="C1260" s="115" t="s">
        <v>150</v>
      </c>
      <c r="D1260" s="122">
        <v>3</v>
      </c>
      <c r="E1260" s="125">
        <f>'BITÁCORA CALIDAD DE AGUA '!BA478</f>
        <v>8323</v>
      </c>
      <c r="F1260" s="125">
        <f>'BITÁCORA CALIDAD DE AGUA '!BD478</f>
        <v>5697</v>
      </c>
      <c r="G1260" s="125">
        <f>'BITÁCORA CALIDAD DE AGUA '!BG478</f>
        <v>1074</v>
      </c>
      <c r="H1260" s="125">
        <f>'BITÁCORA CALIDAD DE AGUA '!BJ478</f>
        <v>0</v>
      </c>
      <c r="I1260" s="125">
        <f>'BITÁCORA CALIDAD DE AGUA '!BM478</f>
        <v>0</v>
      </c>
      <c r="J1260" s="125">
        <f>'BITÁCORA CALIDAD DE AGUA '!BP478</f>
        <v>0</v>
      </c>
      <c r="K1260" s="125">
        <f>'BITÁCORA CALIDAD DE AGUA '!BE1784</f>
        <v>0</v>
      </c>
      <c r="L1260" s="125">
        <f>'BITÁCORA CALIDAD DE AGUA '!BV478</f>
        <v>524</v>
      </c>
      <c r="M1260" s="125">
        <f>'BITÁCORA CALIDAD DE AGUA '!BY478</f>
        <v>640</v>
      </c>
      <c r="N1260" s="125">
        <f>'BITÁCORA CALIDAD DE AGUA '!CB478</f>
        <v>1340</v>
      </c>
      <c r="O1260" s="125">
        <f>'BITÁCORA CALIDAD DE AGUA '!CE478</f>
        <v>0</v>
      </c>
      <c r="P1260" s="116">
        <f>'BITÁCORA CALIDAD DE AGUA '!CH478</f>
        <v>0</v>
      </c>
      <c r="Q1260" s="116">
        <f>'BITÁCORA CALIDAD DE AGUA '!CK478</f>
        <v>0</v>
      </c>
      <c r="R1260" s="116">
        <f>'BITÁCORA CALIDAD DE AGUA '!CN478</f>
        <v>0</v>
      </c>
      <c r="S1260" s="116">
        <f>'BITÁCORA CALIDAD DE AGUA '!CQ478</f>
        <v>0</v>
      </c>
      <c r="T1260" s="143"/>
      <c r="U1260" s="143"/>
      <c r="V1260" s="143"/>
      <c r="W1260" s="116">
        <f>INDEX('Tabla datos 1'!E1260:V1260,MATCH(DASHBOARD!$B$96,'Tabla datos 1'!$E$1:$V$1,0))</f>
        <v>1074</v>
      </c>
      <c r="X1260" s="116">
        <f>INDEX('Tabla datos 1'!E1260:V1260,MATCH(DASHBOARD!$B$275,'Tabla datos 1'!$E$1:$V$1,0))</f>
        <v>1074</v>
      </c>
      <c r="Y1260" s="42"/>
      <c r="Z1260" s="42"/>
      <c r="AA1260" s="42"/>
      <c r="AB1260" s="42"/>
      <c r="AC1260" s="42"/>
      <c r="AD1260" s="42"/>
      <c r="AE1260" s="42"/>
      <c r="AF1260" s="42"/>
      <c r="AG1260" s="42"/>
      <c r="AH1260" s="42"/>
      <c r="AI1260" s="42"/>
    </row>
    <row r="1261" spans="1:164" s="128" customFormat="1" ht="15.75" thickBot="1" x14ac:dyDescent="0.3">
      <c r="A1261" s="82">
        <v>1260</v>
      </c>
      <c r="B1261" s="121">
        <f t="shared" si="19"/>
        <v>46132</v>
      </c>
      <c r="C1261" s="126" t="s">
        <v>151</v>
      </c>
      <c r="D1261" s="127">
        <v>3</v>
      </c>
      <c r="E1261" s="129">
        <f>'BITÁCORA CALIDAD DE AGUA '!BA479</f>
        <v>0</v>
      </c>
      <c r="F1261" s="129">
        <f>'BITÁCORA CALIDAD DE AGUA '!BD479</f>
        <v>0</v>
      </c>
      <c r="G1261" s="129">
        <f>'BITÁCORA CALIDAD DE AGUA '!BG479</f>
        <v>0</v>
      </c>
      <c r="H1261" s="129">
        <f>'BITÁCORA CALIDAD DE AGUA '!BJ479</f>
        <v>0</v>
      </c>
      <c r="I1261" s="129">
        <f>'BITÁCORA CALIDAD DE AGUA '!BM479</f>
        <v>0</v>
      </c>
      <c r="J1261" s="129">
        <f>'BITÁCORA CALIDAD DE AGUA '!BP479</f>
        <v>0</v>
      </c>
      <c r="K1261" s="129">
        <f>'BITÁCORA CALIDAD DE AGUA '!BE1785</f>
        <v>0</v>
      </c>
      <c r="L1261" s="129">
        <f>'BITÁCORA CALIDAD DE AGUA '!BV479</f>
        <v>0</v>
      </c>
      <c r="M1261" s="129">
        <f>'BITÁCORA CALIDAD DE AGUA '!BY479</f>
        <v>0</v>
      </c>
      <c r="N1261" s="129">
        <f>'BITÁCORA CALIDAD DE AGUA '!CB479</f>
        <v>0</v>
      </c>
      <c r="O1261" s="129">
        <f>'BITÁCORA CALIDAD DE AGUA '!CE479</f>
        <v>0</v>
      </c>
      <c r="P1261" s="117">
        <f>'BITÁCORA CALIDAD DE AGUA '!CH479</f>
        <v>0</v>
      </c>
      <c r="Q1261" s="117">
        <f>'BITÁCORA CALIDAD DE AGUA '!CK479</f>
        <v>0</v>
      </c>
      <c r="R1261" s="117">
        <f>'BITÁCORA CALIDAD DE AGUA '!CN479</f>
        <v>0</v>
      </c>
      <c r="S1261" s="117">
        <f>'BITÁCORA CALIDAD DE AGUA '!CQ479</f>
        <v>0</v>
      </c>
      <c r="T1261" s="144"/>
      <c r="U1261" s="144"/>
      <c r="V1261" s="144"/>
      <c r="W1261" s="117">
        <f>INDEX('Tabla datos 1'!E1261:V1261,MATCH(DASHBOARD!$B$96,'Tabla datos 1'!$E$1:$V$1,0))</f>
        <v>0</v>
      </c>
      <c r="X1261" s="117">
        <f>INDEX('Tabla datos 1'!E1261:V1261,MATCH(DASHBOARD!$B$275,'Tabla datos 1'!$E$1:$V$1,0))</f>
        <v>0</v>
      </c>
      <c r="Y1261" s="42"/>
      <c r="Z1261" s="42"/>
      <c r="AA1261" s="42"/>
      <c r="AB1261" s="42"/>
      <c r="AC1261" s="42"/>
      <c r="AD1261" s="42"/>
      <c r="AE1261" s="42"/>
      <c r="AF1261" s="42"/>
      <c r="AG1261" s="42"/>
      <c r="AH1261" s="42"/>
      <c r="AI1261" s="42"/>
    </row>
    <row r="1262" spans="1:164" s="82" customFormat="1" ht="12.2" customHeight="1" x14ac:dyDescent="0.25">
      <c r="A1262" s="82">
        <v>1261</v>
      </c>
      <c r="B1262" s="78">
        <f>+B1261+1</f>
        <v>46133</v>
      </c>
      <c r="C1262" s="79" t="s">
        <v>132</v>
      </c>
      <c r="D1262" s="80">
        <v>1</v>
      </c>
      <c r="E1262" s="81">
        <f>'BITÁCORA CALIDAD DE AGUA '!AY483</f>
        <v>38.9</v>
      </c>
      <c r="F1262" s="81">
        <f>'BITÁCORA CALIDAD DE AGUA '!BB483</f>
        <v>33.4</v>
      </c>
      <c r="G1262" s="81">
        <f>'BITÁCORA CALIDAD DE AGUA '!BE483</f>
        <v>32.9</v>
      </c>
      <c r="H1262" s="81">
        <f>'BITÁCORA CALIDAD DE AGUA '!BH483</f>
        <v>0</v>
      </c>
      <c r="I1262" s="81">
        <f>'BITÁCORA CALIDAD DE AGUA '!BK483</f>
        <v>0</v>
      </c>
      <c r="J1262" s="81">
        <f>'BITÁCORA CALIDAD DE AGUA '!BN483</f>
        <v>0</v>
      </c>
      <c r="K1262" s="81">
        <f>'BITÁCORA CALIDAD DE AGUA '!BQ483</f>
        <v>0</v>
      </c>
      <c r="L1262" s="81">
        <f>'BITÁCORA CALIDAD DE AGUA '!BT483</f>
        <v>32.1</v>
      </c>
      <c r="M1262" s="81">
        <f>'BITÁCORA CALIDAD DE AGUA '!BW483</f>
        <v>32.6</v>
      </c>
      <c r="N1262" s="81">
        <f>'BITÁCORA CALIDAD DE AGUA '!BZ483</f>
        <v>31.4</v>
      </c>
      <c r="O1262" s="81">
        <f>'BITÁCORA CALIDAD DE AGUA '!CC483</f>
        <v>0</v>
      </c>
      <c r="P1262" s="79">
        <f>'BITÁCORA CALIDAD DE AGUA '!CF483</f>
        <v>0</v>
      </c>
      <c r="Q1262" s="79">
        <f>'BITÁCORA CALIDAD DE AGUA '!CI483</f>
        <v>0</v>
      </c>
      <c r="R1262" s="79">
        <f>'BITÁCORA CALIDAD DE AGUA '!CL483</f>
        <v>0</v>
      </c>
      <c r="S1262" s="79">
        <f>'BITÁCORA CALIDAD DE AGUA '!CO483</f>
        <v>0</v>
      </c>
      <c r="T1262" s="130"/>
      <c r="U1262" s="130"/>
      <c r="V1262" s="130"/>
      <c r="W1262" s="79">
        <f>INDEX('Tabla datos 1'!E1262:V1262,MATCH(DASHBOARD!$B$96,'Tabla datos 1'!$E$1:$V$1,0))</f>
        <v>32.9</v>
      </c>
      <c r="X1262" s="79">
        <f>INDEX('Tabla datos 1'!E1262:V1262,MATCH(DASHBOARD!$B$275,'Tabla datos 1'!$E$1:$V$1,0))</f>
        <v>32.9</v>
      </c>
      <c r="Y1262" s="42"/>
      <c r="Z1262" s="42"/>
      <c r="AA1262" s="42"/>
      <c r="AB1262" s="42"/>
      <c r="AC1262" s="42"/>
      <c r="AD1262" s="42"/>
      <c r="AE1262" s="42"/>
      <c r="AF1262" s="42"/>
      <c r="AG1262" s="42"/>
      <c r="AH1262" s="42"/>
      <c r="AI1262" s="42"/>
      <c r="AJ1262" s="42"/>
      <c r="AK1262" s="42"/>
      <c r="AL1262" s="42"/>
      <c r="AM1262" s="42"/>
      <c r="AN1262" s="42"/>
      <c r="AO1262" s="42"/>
      <c r="AP1262" s="42"/>
      <c r="AQ1262" s="42"/>
      <c r="AR1262" s="42"/>
      <c r="AS1262" s="42"/>
      <c r="AT1262" s="42"/>
      <c r="AU1262" s="42"/>
      <c r="AV1262" s="42"/>
      <c r="AW1262" s="42"/>
      <c r="AX1262" s="42"/>
      <c r="AY1262" s="42"/>
      <c r="AZ1262" s="42"/>
      <c r="BA1262" s="42"/>
      <c r="BB1262" s="42"/>
      <c r="BC1262" s="42"/>
      <c r="BD1262" s="42"/>
      <c r="BE1262" s="42"/>
      <c r="BF1262" s="42"/>
      <c r="BG1262" s="42"/>
      <c r="BH1262" s="42"/>
      <c r="BI1262" s="42"/>
      <c r="BJ1262" s="42"/>
      <c r="BK1262" s="42"/>
      <c r="BL1262" s="42"/>
      <c r="BM1262" s="42"/>
      <c r="BN1262" s="42"/>
      <c r="BO1262" s="42"/>
      <c r="BP1262" s="42"/>
      <c r="BQ1262" s="42"/>
      <c r="BR1262" s="42"/>
      <c r="BS1262" s="42"/>
      <c r="BT1262" s="42"/>
      <c r="BU1262" s="42"/>
      <c r="BV1262" s="42"/>
      <c r="BW1262" s="42"/>
      <c r="BX1262" s="42"/>
      <c r="BY1262" s="42"/>
      <c r="BZ1262" s="42"/>
      <c r="CA1262" s="42"/>
      <c r="CB1262" s="42"/>
      <c r="CC1262" s="42"/>
      <c r="CD1262" s="42"/>
      <c r="CE1262" s="42"/>
      <c r="CF1262" s="42"/>
      <c r="CG1262" s="42"/>
      <c r="CH1262" s="42"/>
      <c r="CI1262" s="42"/>
      <c r="CJ1262" s="42"/>
      <c r="CK1262" s="42"/>
      <c r="CL1262" s="42"/>
      <c r="CM1262" s="42"/>
      <c r="CN1262" s="42"/>
      <c r="CO1262" s="42"/>
      <c r="CP1262" s="42"/>
      <c r="CQ1262" s="42"/>
      <c r="CR1262" s="42"/>
      <c r="CS1262" s="42"/>
      <c r="CT1262" s="42"/>
      <c r="CU1262" s="42"/>
      <c r="CV1262" s="42"/>
      <c r="CW1262" s="42"/>
      <c r="CX1262" s="42"/>
      <c r="CY1262" s="42"/>
      <c r="CZ1262" s="42"/>
      <c r="DA1262" s="42"/>
      <c r="DB1262" s="42"/>
      <c r="DC1262" s="42"/>
      <c r="DD1262" s="42"/>
      <c r="DE1262" s="42"/>
      <c r="DF1262" s="42"/>
      <c r="DG1262" s="42"/>
      <c r="DH1262" s="42"/>
      <c r="DI1262" s="42"/>
      <c r="DJ1262" s="42"/>
      <c r="DK1262" s="42"/>
      <c r="DL1262" s="42"/>
      <c r="DM1262" s="42"/>
      <c r="DN1262" s="42"/>
      <c r="DO1262" s="42"/>
      <c r="DP1262" s="42"/>
      <c r="DQ1262" s="42"/>
      <c r="DR1262" s="42"/>
      <c r="DS1262" s="42"/>
      <c r="DT1262" s="42"/>
      <c r="DU1262" s="42"/>
      <c r="DV1262" s="42"/>
      <c r="DW1262" s="42"/>
      <c r="DX1262" s="42"/>
      <c r="DY1262" s="42"/>
      <c r="DZ1262" s="42"/>
      <c r="EA1262" s="42"/>
      <c r="EB1262" s="42"/>
      <c r="EC1262" s="42"/>
      <c r="ED1262" s="42"/>
      <c r="EE1262" s="42"/>
      <c r="EF1262" s="42"/>
      <c r="EG1262" s="42"/>
      <c r="EH1262" s="42"/>
      <c r="EI1262" s="42"/>
      <c r="EJ1262" s="42"/>
      <c r="EK1262" s="42"/>
      <c r="EL1262" s="42"/>
      <c r="EM1262" s="42"/>
      <c r="EN1262" s="42"/>
      <c r="EO1262" s="42"/>
      <c r="EP1262" s="42"/>
      <c r="EQ1262" s="42"/>
      <c r="ER1262" s="42"/>
      <c r="ES1262" s="42"/>
      <c r="ET1262" s="42"/>
      <c r="EU1262" s="42"/>
      <c r="EV1262" s="42"/>
      <c r="EW1262" s="42"/>
      <c r="EX1262" s="42"/>
      <c r="EY1262" s="42"/>
      <c r="EZ1262" s="42"/>
      <c r="FA1262" s="42"/>
      <c r="FB1262" s="42"/>
      <c r="FC1262" s="42"/>
      <c r="FD1262" s="42"/>
      <c r="FE1262" s="42"/>
      <c r="FF1262" s="42"/>
      <c r="FG1262" s="42"/>
      <c r="FH1262" s="42"/>
    </row>
    <row r="1263" spans="1:164" s="82" customFormat="1" ht="12.2" customHeight="1" x14ac:dyDescent="0.25">
      <c r="A1263" s="82">
        <v>1262</v>
      </c>
      <c r="B1263" s="83">
        <f>+B1262</f>
        <v>46133</v>
      </c>
      <c r="C1263" s="84" t="s">
        <v>9</v>
      </c>
      <c r="D1263" s="85">
        <v>1</v>
      </c>
      <c r="E1263" s="86">
        <f>'BITÁCORA CALIDAD DE AGUA '!AY484</f>
        <v>8.7200000000000006</v>
      </c>
      <c r="F1263" s="86">
        <f>'BITÁCORA CALIDAD DE AGUA '!BB484</f>
        <v>7.96</v>
      </c>
      <c r="G1263" s="86">
        <f>'BITÁCORA CALIDAD DE AGUA '!BE484</f>
        <v>7.12</v>
      </c>
      <c r="H1263" s="86">
        <f>'BITÁCORA CALIDAD DE AGUA '!BH484</f>
        <v>0</v>
      </c>
      <c r="I1263" s="86">
        <f>'BITÁCORA CALIDAD DE AGUA '!BK484</f>
        <v>0</v>
      </c>
      <c r="J1263" s="86">
        <f>'BITÁCORA CALIDAD DE AGUA '!BN484</f>
        <v>0</v>
      </c>
      <c r="K1263" s="86">
        <f>'BITÁCORA CALIDAD DE AGUA '!BQ484</f>
        <v>0</v>
      </c>
      <c r="L1263" s="86">
        <f>'BITÁCORA CALIDAD DE AGUA '!BT484</f>
        <v>7.7</v>
      </c>
      <c r="M1263" s="86">
        <f>'BITÁCORA CALIDAD DE AGUA '!BW484</f>
        <v>7.78</v>
      </c>
      <c r="N1263" s="86">
        <f>'BITÁCORA CALIDAD DE AGUA '!BZ484</f>
        <v>7.86</v>
      </c>
      <c r="O1263" s="86">
        <f>'BITÁCORA CALIDAD DE AGUA '!CC484</f>
        <v>0</v>
      </c>
      <c r="P1263" s="87">
        <f>'BITÁCORA CALIDAD DE AGUA '!CF484</f>
        <v>0</v>
      </c>
      <c r="Q1263" s="87">
        <f>'BITÁCORA CALIDAD DE AGUA '!CI484</f>
        <v>0</v>
      </c>
      <c r="R1263" s="87">
        <f>'BITÁCORA CALIDAD DE AGUA '!CL484</f>
        <v>0</v>
      </c>
      <c r="S1263" s="87">
        <f>'BITÁCORA CALIDAD DE AGUA '!CO484</f>
        <v>0</v>
      </c>
      <c r="T1263" s="131"/>
      <c r="U1263" s="131"/>
      <c r="V1263" s="131"/>
      <c r="W1263" s="87">
        <f>INDEX('Tabla datos 1'!E1263:V1263,MATCH(DASHBOARD!$B$96,'Tabla datos 1'!$E$1:$V$1,0))</f>
        <v>7.12</v>
      </c>
      <c r="X1263" s="87">
        <f>INDEX('Tabla datos 1'!E1263:V1263,MATCH(DASHBOARD!$B$275,'Tabla datos 1'!$E$1:$V$1,0))</f>
        <v>7.12</v>
      </c>
      <c r="Y1263" s="42"/>
      <c r="Z1263" s="42"/>
      <c r="AA1263" s="42"/>
      <c r="AB1263" s="42"/>
      <c r="AC1263" s="42"/>
      <c r="AD1263" s="42"/>
      <c r="AE1263" s="42"/>
      <c r="AF1263" s="42"/>
      <c r="AG1263" s="42"/>
      <c r="AH1263" s="42"/>
      <c r="AI1263" s="42"/>
      <c r="AJ1263" s="42"/>
      <c r="AK1263" s="42"/>
      <c r="AL1263" s="42"/>
      <c r="AM1263" s="42"/>
      <c r="AN1263" s="42"/>
      <c r="AO1263" s="42"/>
      <c r="AP1263" s="42"/>
      <c r="AQ1263" s="42"/>
      <c r="AR1263" s="42"/>
      <c r="AS1263" s="42"/>
      <c r="AT1263" s="42"/>
      <c r="AU1263" s="42"/>
      <c r="AV1263" s="42"/>
      <c r="AW1263" s="42"/>
      <c r="AX1263" s="42"/>
      <c r="AY1263" s="42"/>
      <c r="AZ1263" s="42"/>
      <c r="BA1263" s="42"/>
      <c r="BB1263" s="42"/>
      <c r="BC1263" s="42"/>
      <c r="BD1263" s="42"/>
      <c r="BE1263" s="42"/>
      <c r="BF1263" s="42"/>
      <c r="BG1263" s="42"/>
      <c r="BH1263" s="42"/>
      <c r="BI1263" s="42"/>
      <c r="BJ1263" s="42"/>
      <c r="BK1263" s="42"/>
      <c r="BL1263" s="42"/>
      <c r="BM1263" s="42"/>
      <c r="BN1263" s="42"/>
      <c r="BO1263" s="42"/>
      <c r="BP1263" s="42"/>
      <c r="BQ1263" s="42"/>
      <c r="BR1263" s="42"/>
      <c r="BS1263" s="42"/>
      <c r="BT1263" s="42"/>
      <c r="BU1263" s="42"/>
      <c r="BV1263" s="42"/>
      <c r="BW1263" s="42"/>
      <c r="BX1263" s="42"/>
      <c r="BY1263" s="42"/>
      <c r="BZ1263" s="42"/>
      <c r="CA1263" s="42"/>
      <c r="CB1263" s="42"/>
      <c r="CC1263" s="42"/>
      <c r="CD1263" s="42"/>
      <c r="CE1263" s="42"/>
      <c r="CF1263" s="42"/>
      <c r="CG1263" s="42"/>
      <c r="CH1263" s="42"/>
      <c r="CI1263" s="42"/>
      <c r="CJ1263" s="42"/>
      <c r="CK1263" s="42"/>
      <c r="CL1263" s="42"/>
      <c r="CM1263" s="42"/>
      <c r="CN1263" s="42"/>
      <c r="CO1263" s="42"/>
      <c r="CP1263" s="42"/>
      <c r="CQ1263" s="42"/>
      <c r="CR1263" s="42"/>
      <c r="CS1263" s="42"/>
      <c r="CT1263" s="42"/>
      <c r="CU1263" s="42"/>
      <c r="CV1263" s="42"/>
      <c r="CW1263" s="42"/>
      <c r="CX1263" s="42"/>
      <c r="CY1263" s="42"/>
      <c r="CZ1263" s="42"/>
      <c r="DA1263" s="42"/>
      <c r="DB1263" s="42"/>
      <c r="DC1263" s="42"/>
      <c r="DD1263" s="42"/>
      <c r="DE1263" s="42"/>
      <c r="DF1263" s="42"/>
      <c r="DG1263" s="42"/>
      <c r="DH1263" s="42"/>
      <c r="DI1263" s="42"/>
      <c r="DJ1263" s="42"/>
      <c r="DK1263" s="42"/>
      <c r="DL1263" s="42"/>
      <c r="DM1263" s="42"/>
      <c r="DN1263" s="42"/>
      <c r="DO1263" s="42"/>
      <c r="DP1263" s="42"/>
      <c r="DQ1263" s="42"/>
      <c r="DR1263" s="42"/>
      <c r="DS1263" s="42"/>
      <c r="DT1263" s="42"/>
      <c r="DU1263" s="42"/>
      <c r="DV1263" s="42"/>
      <c r="DW1263" s="42"/>
      <c r="DX1263" s="42"/>
      <c r="DY1263" s="42"/>
      <c r="DZ1263" s="42"/>
      <c r="EA1263" s="42"/>
      <c r="EB1263" s="42"/>
      <c r="EC1263" s="42"/>
      <c r="ED1263" s="42"/>
      <c r="EE1263" s="42"/>
      <c r="EF1263" s="42"/>
      <c r="EG1263" s="42"/>
      <c r="EH1263" s="42"/>
      <c r="EI1263" s="42"/>
      <c r="EJ1263" s="42"/>
      <c r="EK1263" s="42"/>
      <c r="EL1263" s="42"/>
      <c r="EM1263" s="42"/>
      <c r="EN1263" s="42"/>
      <c r="EO1263" s="42"/>
      <c r="EP1263" s="42"/>
      <c r="EQ1263" s="42"/>
      <c r="ER1263" s="42"/>
      <c r="ES1263" s="42"/>
      <c r="ET1263" s="42"/>
      <c r="EU1263" s="42"/>
      <c r="EV1263" s="42"/>
      <c r="EW1263" s="42"/>
      <c r="EX1263" s="42"/>
      <c r="EY1263" s="42"/>
      <c r="EZ1263" s="42"/>
      <c r="FA1263" s="42"/>
      <c r="FB1263" s="42"/>
      <c r="FC1263" s="42"/>
      <c r="FD1263" s="42"/>
      <c r="FE1263" s="42"/>
      <c r="FF1263" s="42"/>
      <c r="FG1263" s="42"/>
      <c r="FH1263" s="42"/>
    </row>
    <row r="1264" spans="1:164" s="82" customFormat="1" ht="12.2" customHeight="1" x14ac:dyDescent="0.25">
      <c r="A1264" s="82">
        <v>1263</v>
      </c>
      <c r="B1264" s="83">
        <f t="shared" ref="B1264:B1324" si="20">+B1263</f>
        <v>46133</v>
      </c>
      <c r="C1264" s="88" t="s">
        <v>133</v>
      </c>
      <c r="D1264" s="85">
        <v>1</v>
      </c>
      <c r="E1264" s="89">
        <f>'BITÁCORA CALIDAD DE AGUA '!AY485</f>
        <v>0</v>
      </c>
      <c r="F1264" s="89">
        <f>'BITÁCORA CALIDAD DE AGUA '!BB485</f>
        <v>0</v>
      </c>
      <c r="G1264" s="89">
        <f>'BITÁCORA CALIDAD DE AGUA '!BE485</f>
        <v>0</v>
      </c>
      <c r="H1264" s="89">
        <f>'BITÁCORA CALIDAD DE AGUA '!BH485</f>
        <v>0</v>
      </c>
      <c r="I1264" s="89">
        <f>'BITÁCORA CALIDAD DE AGUA '!BK485</f>
        <v>0</v>
      </c>
      <c r="J1264" s="89">
        <f>'BITÁCORA CALIDAD DE AGUA '!BN485</f>
        <v>0</v>
      </c>
      <c r="K1264" s="89">
        <f>'BITÁCORA CALIDAD DE AGUA '!BQ485</f>
        <v>0</v>
      </c>
      <c r="L1264" s="89">
        <f>'BITÁCORA CALIDAD DE AGUA '!BT485</f>
        <v>0</v>
      </c>
      <c r="M1264" s="89">
        <f>'BITÁCORA CALIDAD DE AGUA '!BW485</f>
        <v>0</v>
      </c>
      <c r="N1264" s="89">
        <f>'BITÁCORA CALIDAD DE AGUA '!BZ485</f>
        <v>0</v>
      </c>
      <c r="O1264" s="89">
        <f>'BITÁCORA CALIDAD DE AGUA '!CC485</f>
        <v>0</v>
      </c>
      <c r="P1264" s="88">
        <f>'BITÁCORA CALIDAD DE AGUA '!CF485</f>
        <v>0</v>
      </c>
      <c r="Q1264" s="88">
        <f>'BITÁCORA CALIDAD DE AGUA '!CI485</f>
        <v>0</v>
      </c>
      <c r="R1264" s="88">
        <f>'BITÁCORA CALIDAD DE AGUA '!CL485</f>
        <v>0</v>
      </c>
      <c r="S1264" s="88">
        <f>'BITÁCORA CALIDAD DE AGUA '!CO485</f>
        <v>0</v>
      </c>
      <c r="T1264" s="132"/>
      <c r="U1264" s="132"/>
      <c r="V1264" s="132"/>
      <c r="W1264" s="88">
        <f>INDEX('Tabla datos 1'!E1264:V1264,MATCH(DASHBOARD!$B$96,'Tabla datos 1'!$E$1:$V$1,0))</f>
        <v>0</v>
      </c>
      <c r="X1264" s="88">
        <f>INDEX('Tabla datos 1'!E1264:V1264,MATCH(DASHBOARD!$B$275,'Tabla datos 1'!$E$1:$V$1,0))</f>
        <v>0</v>
      </c>
      <c r="Y1264" s="42"/>
      <c r="Z1264" s="42"/>
      <c r="AA1264" s="42"/>
      <c r="AB1264" s="42"/>
      <c r="AC1264" s="42"/>
      <c r="AD1264" s="42"/>
      <c r="AE1264" s="42"/>
      <c r="AF1264" s="42"/>
      <c r="AG1264" s="42"/>
      <c r="AH1264" s="42"/>
      <c r="AI1264" s="42"/>
      <c r="AJ1264" s="42"/>
      <c r="AK1264" s="42"/>
      <c r="AL1264" s="42"/>
      <c r="AM1264" s="42"/>
      <c r="AN1264" s="42"/>
      <c r="AO1264" s="42"/>
      <c r="AP1264" s="42"/>
      <c r="AQ1264" s="42"/>
      <c r="AR1264" s="42"/>
      <c r="AS1264" s="42"/>
      <c r="AT1264" s="42"/>
      <c r="AU1264" s="42"/>
      <c r="AV1264" s="42"/>
      <c r="AW1264" s="42"/>
      <c r="AX1264" s="42"/>
      <c r="AY1264" s="42"/>
      <c r="AZ1264" s="42"/>
      <c r="BA1264" s="42"/>
      <c r="BB1264" s="42"/>
      <c r="BC1264" s="42"/>
      <c r="BD1264" s="42"/>
      <c r="BE1264" s="42"/>
      <c r="BF1264" s="42"/>
      <c r="BG1264" s="42"/>
      <c r="BH1264" s="42"/>
      <c r="BI1264" s="42"/>
      <c r="BJ1264" s="42"/>
      <c r="BK1264" s="42"/>
      <c r="BL1264" s="42"/>
      <c r="BM1264" s="42"/>
      <c r="BN1264" s="42"/>
      <c r="BO1264" s="42"/>
      <c r="BP1264" s="42"/>
      <c r="BQ1264" s="42"/>
      <c r="BR1264" s="42"/>
      <c r="BS1264" s="42"/>
      <c r="BT1264" s="42"/>
      <c r="BU1264" s="42"/>
      <c r="BV1264" s="42"/>
      <c r="BW1264" s="42"/>
      <c r="BX1264" s="42"/>
      <c r="BY1264" s="42"/>
      <c r="BZ1264" s="42"/>
      <c r="CA1264" s="42"/>
      <c r="CB1264" s="42"/>
      <c r="CC1264" s="42"/>
      <c r="CD1264" s="42"/>
      <c r="CE1264" s="42"/>
      <c r="CF1264" s="42"/>
      <c r="CG1264" s="42"/>
      <c r="CH1264" s="42"/>
      <c r="CI1264" s="42"/>
      <c r="CJ1264" s="42"/>
      <c r="CK1264" s="42"/>
      <c r="CL1264" s="42"/>
      <c r="CM1264" s="42"/>
      <c r="CN1264" s="42"/>
      <c r="CO1264" s="42"/>
      <c r="CP1264" s="42"/>
      <c r="CQ1264" s="42"/>
      <c r="CR1264" s="42"/>
      <c r="CS1264" s="42"/>
      <c r="CT1264" s="42"/>
      <c r="CU1264" s="42"/>
      <c r="CV1264" s="42"/>
      <c r="CW1264" s="42"/>
      <c r="CX1264" s="42"/>
      <c r="CY1264" s="42"/>
      <c r="CZ1264" s="42"/>
      <c r="DA1264" s="42"/>
      <c r="DB1264" s="42"/>
      <c r="DC1264" s="42"/>
      <c r="DD1264" s="42"/>
      <c r="DE1264" s="42"/>
      <c r="DF1264" s="42"/>
      <c r="DG1264" s="42"/>
      <c r="DH1264" s="42"/>
      <c r="DI1264" s="42"/>
      <c r="DJ1264" s="42"/>
      <c r="DK1264" s="42"/>
      <c r="DL1264" s="42"/>
      <c r="DM1264" s="42"/>
      <c r="DN1264" s="42"/>
      <c r="DO1264" s="42"/>
      <c r="DP1264" s="42"/>
      <c r="DQ1264" s="42"/>
      <c r="DR1264" s="42"/>
      <c r="DS1264" s="42"/>
      <c r="DT1264" s="42"/>
      <c r="DU1264" s="42"/>
      <c r="DV1264" s="42"/>
      <c r="DW1264" s="42"/>
      <c r="DX1264" s="42"/>
      <c r="DY1264" s="42"/>
      <c r="DZ1264" s="42"/>
      <c r="EA1264" s="42"/>
      <c r="EB1264" s="42"/>
      <c r="EC1264" s="42"/>
      <c r="ED1264" s="42"/>
      <c r="EE1264" s="42"/>
      <c r="EF1264" s="42"/>
      <c r="EG1264" s="42"/>
      <c r="EH1264" s="42"/>
      <c r="EI1264" s="42"/>
      <c r="EJ1264" s="42"/>
      <c r="EK1264" s="42"/>
      <c r="EL1264" s="42"/>
      <c r="EM1264" s="42"/>
      <c r="EN1264" s="42"/>
      <c r="EO1264" s="42"/>
      <c r="EP1264" s="42"/>
      <c r="EQ1264" s="42"/>
      <c r="ER1264" s="42"/>
      <c r="ES1264" s="42"/>
      <c r="ET1264" s="42"/>
      <c r="EU1264" s="42"/>
      <c r="EV1264" s="42"/>
      <c r="EW1264" s="42"/>
      <c r="EX1264" s="42"/>
      <c r="EY1264" s="42"/>
      <c r="EZ1264" s="42"/>
      <c r="FA1264" s="42"/>
      <c r="FB1264" s="42"/>
      <c r="FC1264" s="42"/>
      <c r="FD1264" s="42"/>
      <c r="FE1264" s="42"/>
      <c r="FF1264" s="42"/>
      <c r="FG1264" s="42"/>
      <c r="FH1264" s="42"/>
    </row>
    <row r="1265" spans="1:164" s="82" customFormat="1" ht="12.2" customHeight="1" x14ac:dyDescent="0.25">
      <c r="A1265" s="82">
        <v>1264</v>
      </c>
      <c r="B1265" s="83">
        <f t="shared" si="20"/>
        <v>46133</v>
      </c>
      <c r="C1265" s="88" t="s">
        <v>134</v>
      </c>
      <c r="D1265" s="85">
        <v>1</v>
      </c>
      <c r="E1265" s="90">
        <f>'BITÁCORA CALIDAD DE AGUA '!AY486</f>
        <v>1446</v>
      </c>
      <c r="F1265" s="90">
        <f>'BITÁCORA CALIDAD DE AGUA '!BB486</f>
        <v>2191</v>
      </c>
      <c r="G1265" s="90">
        <f>'BITÁCORA CALIDAD DE AGUA '!BE486</f>
        <v>2230</v>
      </c>
      <c r="H1265" s="90">
        <f>'BITÁCORA CALIDAD DE AGUA '!BH486</f>
        <v>0</v>
      </c>
      <c r="I1265" s="90">
        <f>'BITÁCORA CALIDAD DE AGUA '!BK486</f>
        <v>0</v>
      </c>
      <c r="J1265" s="90">
        <f>'BITÁCORA CALIDAD DE AGUA '!BN486</f>
        <v>0</v>
      </c>
      <c r="K1265" s="90">
        <f>'BITÁCORA CALIDAD DE AGUA '!BQ486</f>
        <v>0</v>
      </c>
      <c r="L1265" s="90">
        <f>'BITÁCORA CALIDAD DE AGUA '!BT486</f>
        <v>2230</v>
      </c>
      <c r="M1265" s="90">
        <f>'BITÁCORA CALIDAD DE AGUA '!BW486</f>
        <v>2174</v>
      </c>
      <c r="N1265" s="90">
        <f>'BITÁCORA CALIDAD DE AGUA '!BZ486</f>
        <v>4020</v>
      </c>
      <c r="O1265" s="90">
        <f>'BITÁCORA CALIDAD DE AGUA '!CC486</f>
        <v>0</v>
      </c>
      <c r="P1265" s="84">
        <f>'BITÁCORA CALIDAD DE AGUA '!CF486</f>
        <v>0</v>
      </c>
      <c r="Q1265" s="84">
        <f>'BITÁCORA CALIDAD DE AGUA '!CI486</f>
        <v>0</v>
      </c>
      <c r="R1265" s="84">
        <f>'BITÁCORA CALIDAD DE AGUA '!CL486</f>
        <v>0</v>
      </c>
      <c r="S1265" s="84">
        <f>'BITÁCORA CALIDAD DE AGUA '!CO486</f>
        <v>0</v>
      </c>
      <c r="T1265" s="133"/>
      <c r="U1265" s="133"/>
      <c r="V1265" s="133"/>
      <c r="W1265" s="84">
        <f>INDEX('Tabla datos 1'!E1265:V1265,MATCH(DASHBOARD!$B$96,'Tabla datos 1'!$E$1:$V$1,0))</f>
        <v>2230</v>
      </c>
      <c r="X1265" s="84">
        <f>INDEX('Tabla datos 1'!E1265:V1265,MATCH(DASHBOARD!$B$275,'Tabla datos 1'!$E$1:$V$1,0))</f>
        <v>2230</v>
      </c>
      <c r="Y1265" s="42"/>
      <c r="Z1265" s="42"/>
      <c r="AA1265" s="42"/>
      <c r="AB1265" s="42"/>
      <c r="AC1265" s="42"/>
      <c r="AD1265" s="42"/>
      <c r="AE1265" s="42"/>
      <c r="AF1265" s="42"/>
      <c r="AG1265" s="42"/>
      <c r="AH1265" s="42"/>
      <c r="AI1265" s="42"/>
      <c r="AJ1265" s="42"/>
      <c r="AK1265" s="42"/>
      <c r="AL1265" s="42"/>
      <c r="AM1265" s="42"/>
      <c r="AN1265" s="42"/>
      <c r="AO1265" s="42"/>
      <c r="AP1265" s="42"/>
      <c r="AQ1265" s="42"/>
      <c r="AR1265" s="42"/>
      <c r="AS1265" s="42"/>
      <c r="AT1265" s="42"/>
      <c r="AU1265" s="42"/>
      <c r="AV1265" s="42"/>
      <c r="AW1265" s="42"/>
      <c r="AX1265" s="42"/>
      <c r="AY1265" s="42"/>
      <c r="AZ1265" s="42"/>
      <c r="BA1265" s="42"/>
      <c r="BB1265" s="42"/>
      <c r="BC1265" s="42"/>
      <c r="BD1265" s="42"/>
      <c r="BE1265" s="42"/>
      <c r="BF1265" s="42"/>
      <c r="BG1265" s="42"/>
      <c r="BH1265" s="42"/>
      <c r="BI1265" s="42"/>
      <c r="BJ1265" s="42"/>
      <c r="BK1265" s="42"/>
      <c r="BL1265" s="42"/>
      <c r="BM1265" s="42"/>
      <c r="BN1265" s="42"/>
      <c r="BO1265" s="42"/>
      <c r="BP1265" s="42"/>
      <c r="BQ1265" s="42"/>
      <c r="BR1265" s="42"/>
      <c r="BS1265" s="42"/>
      <c r="BT1265" s="42"/>
      <c r="BU1265" s="42"/>
      <c r="BV1265" s="42"/>
      <c r="BW1265" s="42"/>
      <c r="BX1265" s="42"/>
      <c r="BY1265" s="42"/>
      <c r="BZ1265" s="42"/>
      <c r="CA1265" s="42"/>
      <c r="CB1265" s="42"/>
      <c r="CC1265" s="42"/>
      <c r="CD1265" s="42"/>
      <c r="CE1265" s="42"/>
      <c r="CF1265" s="42"/>
      <c r="CG1265" s="42"/>
      <c r="CH1265" s="42"/>
      <c r="CI1265" s="42"/>
      <c r="CJ1265" s="42"/>
      <c r="CK1265" s="42"/>
      <c r="CL1265" s="42"/>
      <c r="CM1265" s="42"/>
      <c r="CN1265" s="42"/>
      <c r="CO1265" s="42"/>
      <c r="CP1265" s="42"/>
      <c r="CQ1265" s="42"/>
      <c r="CR1265" s="42"/>
      <c r="CS1265" s="42"/>
      <c r="CT1265" s="42"/>
      <c r="CU1265" s="42"/>
      <c r="CV1265" s="42"/>
      <c r="CW1265" s="42"/>
      <c r="CX1265" s="42"/>
      <c r="CY1265" s="42"/>
      <c r="CZ1265" s="42"/>
      <c r="DA1265" s="42"/>
      <c r="DB1265" s="42"/>
      <c r="DC1265" s="42"/>
      <c r="DD1265" s="42"/>
      <c r="DE1265" s="42"/>
      <c r="DF1265" s="42"/>
      <c r="DG1265" s="42"/>
      <c r="DH1265" s="42"/>
      <c r="DI1265" s="42"/>
      <c r="DJ1265" s="42"/>
      <c r="DK1265" s="42"/>
      <c r="DL1265" s="42"/>
      <c r="DM1265" s="42"/>
      <c r="DN1265" s="42"/>
      <c r="DO1265" s="42"/>
      <c r="DP1265" s="42"/>
      <c r="DQ1265" s="42"/>
      <c r="DR1265" s="42"/>
      <c r="DS1265" s="42"/>
      <c r="DT1265" s="42"/>
      <c r="DU1265" s="42"/>
      <c r="DV1265" s="42"/>
      <c r="DW1265" s="42"/>
      <c r="DX1265" s="42"/>
      <c r="DY1265" s="42"/>
      <c r="DZ1265" s="42"/>
      <c r="EA1265" s="42"/>
      <c r="EB1265" s="42"/>
      <c r="EC1265" s="42"/>
      <c r="ED1265" s="42"/>
      <c r="EE1265" s="42"/>
      <c r="EF1265" s="42"/>
      <c r="EG1265" s="42"/>
      <c r="EH1265" s="42"/>
      <c r="EI1265" s="42"/>
      <c r="EJ1265" s="42"/>
      <c r="EK1265" s="42"/>
      <c r="EL1265" s="42"/>
      <c r="EM1265" s="42"/>
      <c r="EN1265" s="42"/>
      <c r="EO1265" s="42"/>
      <c r="EP1265" s="42"/>
      <c r="EQ1265" s="42"/>
      <c r="ER1265" s="42"/>
      <c r="ES1265" s="42"/>
      <c r="ET1265" s="42"/>
      <c r="EU1265" s="42"/>
      <c r="EV1265" s="42"/>
      <c r="EW1265" s="42"/>
      <c r="EX1265" s="42"/>
      <c r="EY1265" s="42"/>
      <c r="EZ1265" s="42"/>
      <c r="FA1265" s="42"/>
      <c r="FB1265" s="42"/>
      <c r="FC1265" s="42"/>
      <c r="FD1265" s="42"/>
      <c r="FE1265" s="42"/>
      <c r="FF1265" s="42"/>
      <c r="FG1265" s="42"/>
      <c r="FH1265" s="42"/>
    </row>
    <row r="1266" spans="1:164" s="82" customFormat="1" ht="12.2" customHeight="1" x14ac:dyDescent="0.25">
      <c r="A1266" s="82">
        <v>1265</v>
      </c>
      <c r="B1266" s="83">
        <f t="shared" si="20"/>
        <v>46133</v>
      </c>
      <c r="C1266" s="88" t="s">
        <v>135</v>
      </c>
      <c r="D1266" s="85">
        <v>1</v>
      </c>
      <c r="E1266" s="90">
        <f>'BITÁCORA CALIDAD DE AGUA '!AY487</f>
        <v>269</v>
      </c>
      <c r="F1266" s="90">
        <f>'BITÁCORA CALIDAD DE AGUA '!BB487</f>
        <v>722</v>
      </c>
      <c r="G1266" s="90">
        <f>'BITÁCORA CALIDAD DE AGUA '!BE487</f>
        <v>46</v>
      </c>
      <c r="H1266" s="90">
        <f>'BITÁCORA CALIDAD DE AGUA '!BH487</f>
        <v>0</v>
      </c>
      <c r="I1266" s="90">
        <f>'BITÁCORA CALIDAD DE AGUA '!BK487</f>
        <v>0</v>
      </c>
      <c r="J1266" s="90">
        <f>'BITÁCORA CALIDAD DE AGUA '!BN487</f>
        <v>0</v>
      </c>
      <c r="K1266" s="90">
        <f>'BITÁCORA CALIDAD DE AGUA '!BQ487</f>
        <v>0</v>
      </c>
      <c r="L1266" s="90">
        <f>'BITÁCORA CALIDAD DE AGUA '!BT487</f>
        <v>2</v>
      </c>
      <c r="M1266" s="90">
        <f>'BITÁCORA CALIDAD DE AGUA '!BW487</f>
        <v>2</v>
      </c>
      <c r="N1266" s="90">
        <f>'BITÁCORA CALIDAD DE AGUA '!BZ487</f>
        <v>21</v>
      </c>
      <c r="O1266" s="90">
        <f>'BITÁCORA CALIDAD DE AGUA '!CC487</f>
        <v>0</v>
      </c>
      <c r="P1266" s="84">
        <f>'BITÁCORA CALIDAD DE AGUA '!CF487</f>
        <v>0</v>
      </c>
      <c r="Q1266" s="84">
        <f>'BITÁCORA CALIDAD DE AGUA '!CI487</f>
        <v>0</v>
      </c>
      <c r="R1266" s="84">
        <f>'BITÁCORA CALIDAD DE AGUA '!CL487</f>
        <v>0</v>
      </c>
      <c r="S1266" s="84">
        <f>'BITÁCORA CALIDAD DE AGUA '!CO487</f>
        <v>0</v>
      </c>
      <c r="T1266" s="133"/>
      <c r="U1266" s="133"/>
      <c r="V1266" s="133"/>
      <c r="W1266" s="84">
        <f>INDEX('Tabla datos 1'!E1266:V1266,MATCH(DASHBOARD!$B$96,'Tabla datos 1'!$E$1:$V$1,0))</f>
        <v>46</v>
      </c>
      <c r="X1266" s="84">
        <f>INDEX('Tabla datos 1'!E1266:V1266,MATCH(DASHBOARD!$B$275,'Tabla datos 1'!$E$1:$V$1,0))</f>
        <v>46</v>
      </c>
      <c r="Y1266" s="42"/>
      <c r="Z1266" s="42"/>
      <c r="AA1266" s="42"/>
      <c r="AB1266" s="42"/>
      <c r="AC1266" s="42"/>
      <c r="AD1266" s="42"/>
      <c r="AE1266" s="42"/>
      <c r="AF1266" s="42"/>
      <c r="AG1266" s="42"/>
      <c r="AH1266" s="42"/>
      <c r="AI1266" s="42"/>
      <c r="AJ1266" s="42"/>
      <c r="AK1266" s="42"/>
      <c r="AL1266" s="42"/>
      <c r="AM1266" s="42"/>
      <c r="AN1266" s="42"/>
      <c r="AO1266" s="42"/>
      <c r="AP1266" s="42"/>
      <c r="AQ1266" s="42"/>
      <c r="AR1266" s="42"/>
      <c r="AS1266" s="42"/>
      <c r="AT1266" s="42"/>
      <c r="AU1266" s="42"/>
      <c r="AV1266" s="42"/>
      <c r="AW1266" s="42"/>
      <c r="AX1266" s="42"/>
      <c r="AY1266" s="42"/>
      <c r="AZ1266" s="42"/>
      <c r="BA1266" s="42"/>
      <c r="BB1266" s="42"/>
      <c r="BC1266" s="42"/>
      <c r="BD1266" s="42"/>
      <c r="BE1266" s="42"/>
      <c r="BF1266" s="42"/>
      <c r="BG1266" s="42"/>
      <c r="BH1266" s="42"/>
      <c r="BI1266" s="42"/>
      <c r="BJ1266" s="42"/>
      <c r="BK1266" s="42"/>
      <c r="BL1266" s="42"/>
      <c r="BM1266" s="42"/>
      <c r="BN1266" s="42"/>
      <c r="BO1266" s="42"/>
      <c r="BP1266" s="42"/>
      <c r="BQ1266" s="42"/>
      <c r="BR1266" s="42"/>
      <c r="BS1266" s="42"/>
      <c r="BT1266" s="42"/>
      <c r="BU1266" s="42"/>
      <c r="BV1266" s="42"/>
      <c r="BW1266" s="42"/>
      <c r="BX1266" s="42"/>
      <c r="BY1266" s="42"/>
      <c r="BZ1266" s="42"/>
      <c r="CA1266" s="42"/>
      <c r="CB1266" s="42"/>
      <c r="CC1266" s="42"/>
      <c r="CD1266" s="42"/>
      <c r="CE1266" s="42"/>
      <c r="CF1266" s="42"/>
      <c r="CG1266" s="42"/>
      <c r="CH1266" s="42"/>
      <c r="CI1266" s="42"/>
      <c r="CJ1266" s="42"/>
      <c r="CK1266" s="42"/>
      <c r="CL1266" s="42"/>
      <c r="CM1266" s="42"/>
      <c r="CN1266" s="42"/>
      <c r="CO1266" s="42"/>
      <c r="CP1266" s="42"/>
      <c r="CQ1266" s="42"/>
      <c r="CR1266" s="42"/>
      <c r="CS1266" s="42"/>
      <c r="CT1266" s="42"/>
      <c r="CU1266" s="42"/>
      <c r="CV1266" s="42"/>
      <c r="CW1266" s="42"/>
      <c r="CX1266" s="42"/>
      <c r="CY1266" s="42"/>
      <c r="CZ1266" s="42"/>
      <c r="DA1266" s="42"/>
      <c r="DB1266" s="42"/>
      <c r="DC1266" s="42"/>
      <c r="DD1266" s="42"/>
      <c r="DE1266" s="42"/>
      <c r="DF1266" s="42"/>
      <c r="DG1266" s="42"/>
      <c r="DH1266" s="42"/>
      <c r="DI1266" s="42"/>
      <c r="DJ1266" s="42"/>
      <c r="DK1266" s="42"/>
      <c r="DL1266" s="42"/>
      <c r="DM1266" s="42"/>
      <c r="DN1266" s="42"/>
      <c r="DO1266" s="42"/>
      <c r="DP1266" s="42"/>
      <c r="DQ1266" s="42"/>
      <c r="DR1266" s="42"/>
      <c r="DS1266" s="42"/>
      <c r="DT1266" s="42"/>
      <c r="DU1266" s="42"/>
      <c r="DV1266" s="42"/>
      <c r="DW1266" s="42"/>
      <c r="DX1266" s="42"/>
      <c r="DY1266" s="42"/>
      <c r="DZ1266" s="42"/>
      <c r="EA1266" s="42"/>
      <c r="EB1266" s="42"/>
      <c r="EC1266" s="42"/>
      <c r="ED1266" s="42"/>
      <c r="EE1266" s="42"/>
      <c r="EF1266" s="42"/>
      <c r="EG1266" s="42"/>
      <c r="EH1266" s="42"/>
      <c r="EI1266" s="42"/>
      <c r="EJ1266" s="42"/>
      <c r="EK1266" s="42"/>
      <c r="EL1266" s="42"/>
      <c r="EM1266" s="42"/>
      <c r="EN1266" s="42"/>
      <c r="EO1266" s="42"/>
      <c r="EP1266" s="42"/>
      <c r="EQ1266" s="42"/>
      <c r="ER1266" s="42"/>
      <c r="ES1266" s="42"/>
      <c r="ET1266" s="42"/>
      <c r="EU1266" s="42"/>
      <c r="EV1266" s="42"/>
      <c r="EW1266" s="42"/>
      <c r="EX1266" s="42"/>
      <c r="EY1266" s="42"/>
      <c r="EZ1266" s="42"/>
      <c r="FA1266" s="42"/>
      <c r="FB1266" s="42"/>
      <c r="FC1266" s="42"/>
      <c r="FD1266" s="42"/>
      <c r="FE1266" s="42"/>
      <c r="FF1266" s="42"/>
      <c r="FG1266" s="42"/>
      <c r="FH1266" s="42"/>
    </row>
    <row r="1267" spans="1:164" s="82" customFormat="1" ht="12.2" customHeight="1" x14ac:dyDescent="0.25">
      <c r="A1267" s="82">
        <v>1266</v>
      </c>
      <c r="B1267" s="83">
        <f t="shared" si="20"/>
        <v>46133</v>
      </c>
      <c r="C1267" s="88" t="s">
        <v>136</v>
      </c>
      <c r="D1267" s="85">
        <v>1</v>
      </c>
      <c r="E1267" s="90">
        <f>'BITÁCORA CALIDAD DE AGUA '!AY488</f>
        <v>0</v>
      </c>
      <c r="F1267" s="90">
        <f>'BITÁCORA CALIDAD DE AGUA '!BB488</f>
        <v>0</v>
      </c>
      <c r="G1267" s="90">
        <f>'BITÁCORA CALIDAD DE AGUA '!BE488</f>
        <v>0</v>
      </c>
      <c r="H1267" s="90">
        <f>'BITÁCORA CALIDAD DE AGUA '!BH488</f>
        <v>0</v>
      </c>
      <c r="I1267" s="90">
        <f>'BITÁCORA CALIDAD DE AGUA '!BK488</f>
        <v>0</v>
      </c>
      <c r="J1267" s="90">
        <f>'BITÁCORA CALIDAD DE AGUA '!BN488</f>
        <v>0</v>
      </c>
      <c r="K1267" s="90">
        <f>'BITÁCORA CALIDAD DE AGUA '!BQ488</f>
        <v>0</v>
      </c>
      <c r="L1267" s="90">
        <f>'BITÁCORA CALIDAD DE AGUA '!BT488</f>
        <v>0</v>
      </c>
      <c r="M1267" s="90">
        <f>'BITÁCORA CALIDAD DE AGUA '!BW488</f>
        <v>0</v>
      </c>
      <c r="N1267" s="90">
        <f>'BITÁCORA CALIDAD DE AGUA '!BZ488</f>
        <v>0</v>
      </c>
      <c r="O1267" s="90">
        <f>'BITÁCORA CALIDAD DE AGUA '!CC488</f>
        <v>0</v>
      </c>
      <c r="P1267" s="84">
        <f>'BITÁCORA CALIDAD DE AGUA '!CF488</f>
        <v>0</v>
      </c>
      <c r="Q1267" s="84">
        <f>'BITÁCORA CALIDAD DE AGUA '!CI488</f>
        <v>0</v>
      </c>
      <c r="R1267" s="84">
        <f>'BITÁCORA CALIDAD DE AGUA '!CL488</f>
        <v>0</v>
      </c>
      <c r="S1267" s="84">
        <f>'BITÁCORA CALIDAD DE AGUA '!CO488</f>
        <v>0</v>
      </c>
      <c r="T1267" s="133"/>
      <c r="U1267" s="133"/>
      <c r="V1267" s="133"/>
      <c r="W1267" s="84">
        <f>INDEX('Tabla datos 1'!E1267:V1267,MATCH(DASHBOARD!$B$96,'Tabla datos 1'!$E$1:$V$1,0))</f>
        <v>0</v>
      </c>
      <c r="X1267" s="84">
        <f>INDEX('Tabla datos 1'!E1267:V1267,MATCH(DASHBOARD!$B$275,'Tabla datos 1'!$E$1:$V$1,0))</f>
        <v>0</v>
      </c>
      <c r="Y1267" s="42"/>
      <c r="Z1267" s="42"/>
      <c r="AA1267" s="42"/>
      <c r="AB1267" s="42"/>
      <c r="AC1267" s="42"/>
      <c r="AD1267" s="42"/>
      <c r="AE1267" s="42"/>
      <c r="AF1267" s="42"/>
      <c r="AG1267" s="42"/>
      <c r="AH1267" s="42"/>
      <c r="AI1267" s="42"/>
      <c r="AJ1267" s="42"/>
      <c r="AK1267" s="42"/>
      <c r="AL1267" s="42"/>
      <c r="AM1267" s="42"/>
      <c r="AN1267" s="42"/>
      <c r="AO1267" s="42"/>
      <c r="AP1267" s="42"/>
      <c r="AQ1267" s="42"/>
      <c r="AR1267" s="42"/>
      <c r="AS1267" s="42"/>
      <c r="AT1267" s="42"/>
      <c r="AU1267" s="42"/>
      <c r="AV1267" s="42"/>
      <c r="AW1267" s="42"/>
      <c r="AX1267" s="42"/>
      <c r="AY1267" s="42"/>
      <c r="AZ1267" s="42"/>
      <c r="BA1267" s="42"/>
      <c r="BB1267" s="42"/>
      <c r="BC1267" s="42"/>
      <c r="BD1267" s="42"/>
      <c r="BE1267" s="42"/>
      <c r="BF1267" s="42"/>
      <c r="BG1267" s="42"/>
      <c r="BH1267" s="42"/>
      <c r="BI1267" s="42"/>
      <c r="BJ1267" s="42"/>
      <c r="BK1267" s="42"/>
      <c r="BL1267" s="42"/>
      <c r="BM1267" s="42"/>
      <c r="BN1267" s="42"/>
      <c r="BO1267" s="42"/>
      <c r="BP1267" s="42"/>
      <c r="BQ1267" s="42"/>
      <c r="BR1267" s="42"/>
      <c r="BS1267" s="42"/>
      <c r="BT1267" s="42"/>
      <c r="BU1267" s="42"/>
      <c r="BV1267" s="42"/>
      <c r="BW1267" s="42"/>
      <c r="BX1267" s="42"/>
      <c r="BY1267" s="42"/>
      <c r="BZ1267" s="42"/>
      <c r="CA1267" s="42"/>
      <c r="CB1267" s="42"/>
      <c r="CC1267" s="42"/>
      <c r="CD1267" s="42"/>
      <c r="CE1267" s="42"/>
      <c r="CF1267" s="42"/>
      <c r="CG1267" s="42"/>
      <c r="CH1267" s="42"/>
      <c r="CI1267" s="42"/>
      <c r="CJ1267" s="42"/>
      <c r="CK1267" s="42"/>
      <c r="CL1267" s="42"/>
      <c r="CM1267" s="42"/>
      <c r="CN1267" s="42"/>
      <c r="CO1267" s="42"/>
      <c r="CP1267" s="42"/>
      <c r="CQ1267" s="42"/>
      <c r="CR1267" s="42"/>
      <c r="CS1267" s="42"/>
      <c r="CT1267" s="42"/>
      <c r="CU1267" s="42"/>
      <c r="CV1267" s="42"/>
      <c r="CW1267" s="42"/>
      <c r="CX1267" s="42"/>
      <c r="CY1267" s="42"/>
      <c r="CZ1267" s="42"/>
      <c r="DA1267" s="42"/>
      <c r="DB1267" s="42"/>
      <c r="DC1267" s="42"/>
      <c r="DD1267" s="42"/>
      <c r="DE1267" s="42"/>
      <c r="DF1267" s="42"/>
      <c r="DG1267" s="42"/>
      <c r="DH1267" s="42"/>
      <c r="DI1267" s="42"/>
      <c r="DJ1267" s="42"/>
      <c r="DK1267" s="42"/>
      <c r="DL1267" s="42"/>
      <c r="DM1267" s="42"/>
      <c r="DN1267" s="42"/>
      <c r="DO1267" s="42"/>
      <c r="DP1267" s="42"/>
      <c r="DQ1267" s="42"/>
      <c r="DR1267" s="42"/>
      <c r="DS1267" s="42"/>
      <c r="DT1267" s="42"/>
      <c r="DU1267" s="42"/>
      <c r="DV1267" s="42"/>
      <c r="DW1267" s="42"/>
      <c r="DX1267" s="42"/>
      <c r="DY1267" s="42"/>
      <c r="DZ1267" s="42"/>
      <c r="EA1267" s="42"/>
      <c r="EB1267" s="42"/>
      <c r="EC1267" s="42"/>
      <c r="ED1267" s="42"/>
      <c r="EE1267" s="42"/>
      <c r="EF1267" s="42"/>
      <c r="EG1267" s="42"/>
      <c r="EH1267" s="42"/>
      <c r="EI1267" s="42"/>
      <c r="EJ1267" s="42"/>
      <c r="EK1267" s="42"/>
      <c r="EL1267" s="42"/>
      <c r="EM1267" s="42"/>
      <c r="EN1267" s="42"/>
      <c r="EO1267" s="42"/>
      <c r="EP1267" s="42"/>
      <c r="EQ1267" s="42"/>
      <c r="ER1267" s="42"/>
      <c r="ES1267" s="42"/>
      <c r="ET1267" s="42"/>
      <c r="EU1267" s="42"/>
      <c r="EV1267" s="42"/>
      <c r="EW1267" s="42"/>
      <c r="EX1267" s="42"/>
      <c r="EY1267" s="42"/>
      <c r="EZ1267" s="42"/>
      <c r="FA1267" s="42"/>
      <c r="FB1267" s="42"/>
      <c r="FC1267" s="42"/>
      <c r="FD1267" s="42"/>
      <c r="FE1267" s="42"/>
      <c r="FF1267" s="42"/>
      <c r="FG1267" s="42"/>
      <c r="FH1267" s="42"/>
    </row>
    <row r="1268" spans="1:164" s="82" customFormat="1" ht="12.2" customHeight="1" x14ac:dyDescent="0.25">
      <c r="A1268" s="82">
        <v>1267</v>
      </c>
      <c r="B1268" s="83">
        <f t="shared" si="20"/>
        <v>46133</v>
      </c>
      <c r="C1268" s="88" t="s">
        <v>137</v>
      </c>
      <c r="D1268" s="85">
        <v>1</v>
      </c>
      <c r="E1268" s="90">
        <f>'BITÁCORA CALIDAD DE AGUA '!AY489</f>
        <v>0</v>
      </c>
      <c r="F1268" s="90">
        <f>'BITÁCORA CALIDAD DE AGUA '!BB489</f>
        <v>0</v>
      </c>
      <c r="G1268" s="90">
        <f>'BITÁCORA CALIDAD DE AGUA '!BE489</f>
        <v>0</v>
      </c>
      <c r="H1268" s="90">
        <f>'BITÁCORA CALIDAD DE AGUA '!BH489</f>
        <v>0</v>
      </c>
      <c r="I1268" s="90">
        <f>'BITÁCORA CALIDAD DE AGUA '!BK489</f>
        <v>0</v>
      </c>
      <c r="J1268" s="90">
        <f>'BITÁCORA CALIDAD DE AGUA '!BN489</f>
        <v>0</v>
      </c>
      <c r="K1268" s="90">
        <f>'BITÁCORA CALIDAD DE AGUA '!BQ489</f>
        <v>0</v>
      </c>
      <c r="L1268" s="90">
        <f>'BITÁCORA CALIDAD DE AGUA '!BT489</f>
        <v>0</v>
      </c>
      <c r="M1268" s="90">
        <f>'BITÁCORA CALIDAD DE AGUA '!BW489</f>
        <v>0</v>
      </c>
      <c r="N1268" s="90">
        <f>'BITÁCORA CALIDAD DE AGUA '!BZ489</f>
        <v>0</v>
      </c>
      <c r="O1268" s="90">
        <f>'BITÁCORA CALIDAD DE AGUA '!CC489</f>
        <v>0</v>
      </c>
      <c r="P1268" s="84">
        <f>'BITÁCORA CALIDAD DE AGUA '!CF489</f>
        <v>0</v>
      </c>
      <c r="Q1268" s="84">
        <f>'BITÁCORA CALIDAD DE AGUA '!CI489</f>
        <v>0</v>
      </c>
      <c r="R1268" s="84">
        <f>'BITÁCORA CALIDAD DE AGUA '!CL489</f>
        <v>0</v>
      </c>
      <c r="S1268" s="84">
        <f>'BITÁCORA CALIDAD DE AGUA '!CO489</f>
        <v>0</v>
      </c>
      <c r="T1268" s="133"/>
      <c r="U1268" s="133"/>
      <c r="V1268" s="133"/>
      <c r="W1268" s="84">
        <f>INDEX('Tabla datos 1'!E1268:V1268,MATCH(DASHBOARD!$B$96,'Tabla datos 1'!$E$1:$V$1,0))</f>
        <v>0</v>
      </c>
      <c r="X1268" s="84">
        <f>INDEX('Tabla datos 1'!E1268:V1268,MATCH(DASHBOARD!$B$275,'Tabla datos 1'!$E$1:$V$1,0))</f>
        <v>0</v>
      </c>
      <c r="Y1268" s="42"/>
      <c r="Z1268" s="42"/>
      <c r="AA1268" s="42"/>
      <c r="AB1268" s="42"/>
      <c r="AC1268" s="42"/>
      <c r="AD1268" s="42"/>
      <c r="AE1268" s="42"/>
      <c r="AF1268" s="42"/>
      <c r="AG1268" s="42"/>
      <c r="AH1268" s="42"/>
      <c r="AI1268" s="42"/>
      <c r="AJ1268" s="42"/>
      <c r="AK1268" s="42"/>
      <c r="AL1268" s="42"/>
      <c r="AM1268" s="42"/>
      <c r="AN1268" s="42"/>
      <c r="AO1268" s="42"/>
      <c r="AP1268" s="42"/>
      <c r="AQ1268" s="42"/>
      <c r="AR1268" s="42"/>
      <c r="AS1268" s="42"/>
      <c r="AT1268" s="42"/>
      <c r="AU1268" s="42"/>
      <c r="AV1268" s="42"/>
      <c r="AW1268" s="42"/>
      <c r="AX1268" s="42"/>
      <c r="AY1268" s="42"/>
      <c r="AZ1268" s="42"/>
      <c r="BA1268" s="42"/>
      <c r="BB1268" s="42"/>
      <c r="BC1268" s="42"/>
      <c r="BD1268" s="42"/>
      <c r="BE1268" s="42"/>
      <c r="BF1268" s="42"/>
      <c r="BG1268" s="42"/>
      <c r="BH1268" s="42"/>
      <c r="BI1268" s="42"/>
      <c r="BJ1268" s="42"/>
      <c r="BK1268" s="42"/>
      <c r="BL1268" s="42"/>
      <c r="BM1268" s="42"/>
      <c r="BN1268" s="42"/>
      <c r="BO1268" s="42"/>
      <c r="BP1268" s="42"/>
      <c r="BQ1268" s="42"/>
      <c r="BR1268" s="42"/>
      <c r="BS1268" s="42"/>
      <c r="BT1268" s="42"/>
      <c r="BU1268" s="42"/>
      <c r="BV1268" s="42"/>
      <c r="BW1268" s="42"/>
      <c r="BX1268" s="42"/>
      <c r="BY1268" s="42"/>
      <c r="BZ1268" s="42"/>
      <c r="CA1268" s="42"/>
      <c r="CB1268" s="42"/>
      <c r="CC1268" s="42"/>
      <c r="CD1268" s="42"/>
      <c r="CE1268" s="42"/>
      <c r="CF1268" s="42"/>
      <c r="CG1268" s="42"/>
      <c r="CH1268" s="42"/>
      <c r="CI1268" s="42"/>
      <c r="CJ1268" s="42"/>
      <c r="CK1268" s="42"/>
      <c r="CL1268" s="42"/>
      <c r="CM1268" s="42"/>
      <c r="CN1268" s="42"/>
      <c r="CO1268" s="42"/>
      <c r="CP1268" s="42"/>
      <c r="CQ1268" s="42"/>
      <c r="CR1268" s="42"/>
      <c r="CS1268" s="42"/>
      <c r="CT1268" s="42"/>
      <c r="CU1268" s="42"/>
      <c r="CV1268" s="42"/>
      <c r="CW1268" s="42"/>
      <c r="CX1268" s="42"/>
      <c r="CY1268" s="42"/>
      <c r="CZ1268" s="42"/>
      <c r="DA1268" s="42"/>
      <c r="DB1268" s="42"/>
      <c r="DC1268" s="42"/>
      <c r="DD1268" s="42"/>
      <c r="DE1268" s="42"/>
      <c r="DF1268" s="42"/>
      <c r="DG1268" s="42"/>
      <c r="DH1268" s="42"/>
      <c r="DI1268" s="42"/>
      <c r="DJ1268" s="42"/>
      <c r="DK1268" s="42"/>
      <c r="DL1268" s="42"/>
      <c r="DM1268" s="42"/>
      <c r="DN1268" s="42"/>
      <c r="DO1268" s="42"/>
      <c r="DP1268" s="42"/>
      <c r="DQ1268" s="42"/>
      <c r="DR1268" s="42"/>
      <c r="DS1268" s="42"/>
      <c r="DT1268" s="42"/>
      <c r="DU1268" s="42"/>
      <c r="DV1268" s="42"/>
      <c r="DW1268" s="42"/>
      <c r="DX1268" s="42"/>
      <c r="DY1268" s="42"/>
      <c r="DZ1268" s="42"/>
      <c r="EA1268" s="42"/>
      <c r="EB1268" s="42"/>
      <c r="EC1268" s="42"/>
      <c r="ED1268" s="42"/>
      <c r="EE1268" s="42"/>
      <c r="EF1268" s="42"/>
      <c r="EG1268" s="42"/>
      <c r="EH1268" s="42"/>
      <c r="EI1268" s="42"/>
      <c r="EJ1268" s="42"/>
      <c r="EK1268" s="42"/>
      <c r="EL1268" s="42"/>
      <c r="EM1268" s="42"/>
      <c r="EN1268" s="42"/>
      <c r="EO1268" s="42"/>
      <c r="EP1268" s="42"/>
      <c r="EQ1268" s="42"/>
      <c r="ER1268" s="42"/>
      <c r="ES1268" s="42"/>
      <c r="ET1268" s="42"/>
      <c r="EU1268" s="42"/>
      <c r="EV1268" s="42"/>
      <c r="EW1268" s="42"/>
      <c r="EX1268" s="42"/>
      <c r="EY1268" s="42"/>
      <c r="EZ1268" s="42"/>
      <c r="FA1268" s="42"/>
      <c r="FB1268" s="42"/>
      <c r="FC1268" s="42"/>
      <c r="FD1268" s="42"/>
      <c r="FE1268" s="42"/>
      <c r="FF1268" s="42"/>
      <c r="FG1268" s="42"/>
      <c r="FH1268" s="42"/>
    </row>
    <row r="1269" spans="1:164" s="82" customFormat="1" ht="12.2" customHeight="1" x14ac:dyDescent="0.25">
      <c r="A1269" s="82">
        <v>1268</v>
      </c>
      <c r="B1269" s="83">
        <f t="shared" si="20"/>
        <v>46133</v>
      </c>
      <c r="C1269" s="88" t="s">
        <v>138</v>
      </c>
      <c r="D1269" s="85">
        <v>1</v>
      </c>
      <c r="E1269" s="90">
        <f>'BITÁCORA CALIDAD DE AGUA '!AY490</f>
        <v>0</v>
      </c>
      <c r="F1269" s="90">
        <f>'BITÁCORA CALIDAD DE AGUA '!BB490</f>
        <v>0</v>
      </c>
      <c r="G1269" s="90">
        <f>'BITÁCORA CALIDAD DE AGUA '!BE490</f>
        <v>0</v>
      </c>
      <c r="H1269" s="90">
        <f>'BITÁCORA CALIDAD DE AGUA '!BH490</f>
        <v>0</v>
      </c>
      <c r="I1269" s="90">
        <f>'BITÁCORA CALIDAD DE AGUA '!BK490</f>
        <v>0</v>
      </c>
      <c r="J1269" s="90">
        <f>'BITÁCORA CALIDAD DE AGUA '!BN490</f>
        <v>0</v>
      </c>
      <c r="K1269" s="90">
        <f>'BITÁCORA CALIDAD DE AGUA '!BQ490</f>
        <v>0</v>
      </c>
      <c r="L1269" s="90">
        <f>'BITÁCORA CALIDAD DE AGUA '!BT490</f>
        <v>0</v>
      </c>
      <c r="M1269" s="90">
        <f>'BITÁCORA CALIDAD DE AGUA '!BW490</f>
        <v>0</v>
      </c>
      <c r="N1269" s="90">
        <f>'BITÁCORA CALIDAD DE AGUA '!BZ490</f>
        <v>0</v>
      </c>
      <c r="O1269" s="90">
        <f>'BITÁCORA CALIDAD DE AGUA '!CC490</f>
        <v>0</v>
      </c>
      <c r="P1269" s="84">
        <f>'BITÁCORA CALIDAD DE AGUA '!CF490</f>
        <v>0</v>
      </c>
      <c r="Q1269" s="84">
        <f>'BITÁCORA CALIDAD DE AGUA '!CI490</f>
        <v>0</v>
      </c>
      <c r="R1269" s="84">
        <f>'BITÁCORA CALIDAD DE AGUA '!CL490</f>
        <v>0</v>
      </c>
      <c r="S1269" s="84">
        <f>'BITÁCORA CALIDAD DE AGUA '!CO490</f>
        <v>0</v>
      </c>
      <c r="T1269" s="133"/>
      <c r="U1269" s="133"/>
      <c r="V1269" s="133"/>
      <c r="W1269" s="84">
        <f>INDEX('Tabla datos 1'!E1269:V1269,MATCH(DASHBOARD!$B$96,'Tabla datos 1'!$E$1:$V$1,0))</f>
        <v>0</v>
      </c>
      <c r="X1269" s="84">
        <f>INDEX('Tabla datos 1'!E1269:V1269,MATCH(DASHBOARD!$B$275,'Tabla datos 1'!$E$1:$V$1,0))</f>
        <v>0</v>
      </c>
      <c r="Y1269" s="42"/>
      <c r="Z1269" s="42"/>
      <c r="AA1269" s="42"/>
      <c r="AB1269" s="42"/>
      <c r="AC1269" s="42"/>
      <c r="AD1269" s="42"/>
      <c r="AE1269" s="42"/>
      <c r="AF1269" s="42"/>
      <c r="AG1269" s="42"/>
      <c r="AH1269" s="42"/>
      <c r="AI1269" s="42"/>
      <c r="AJ1269" s="42"/>
      <c r="AK1269" s="42"/>
      <c r="AL1269" s="42"/>
      <c r="AM1269" s="42"/>
      <c r="AN1269" s="42"/>
      <c r="AO1269" s="42"/>
      <c r="AP1269" s="42"/>
      <c r="AQ1269" s="42"/>
      <c r="AR1269" s="42"/>
      <c r="AS1269" s="42"/>
      <c r="AT1269" s="42"/>
      <c r="AU1269" s="42"/>
      <c r="AV1269" s="42"/>
      <c r="AW1269" s="42"/>
      <c r="AX1269" s="42"/>
      <c r="AY1269" s="42"/>
      <c r="AZ1269" s="42"/>
      <c r="BA1269" s="42"/>
      <c r="BB1269" s="42"/>
      <c r="BC1269" s="42"/>
      <c r="BD1269" s="42"/>
      <c r="BE1269" s="42"/>
      <c r="BF1269" s="42"/>
      <c r="BG1269" s="42"/>
      <c r="BH1269" s="42"/>
      <c r="BI1269" s="42"/>
      <c r="BJ1269" s="42"/>
      <c r="BK1269" s="42"/>
      <c r="BL1269" s="42"/>
      <c r="BM1269" s="42"/>
      <c r="BN1269" s="42"/>
      <c r="BO1269" s="42"/>
      <c r="BP1269" s="42"/>
      <c r="BQ1269" s="42"/>
      <c r="BR1269" s="42"/>
      <c r="BS1269" s="42"/>
      <c r="BT1269" s="42"/>
      <c r="BU1269" s="42"/>
      <c r="BV1269" s="42"/>
      <c r="BW1269" s="42"/>
      <c r="BX1269" s="42"/>
      <c r="BY1269" s="42"/>
      <c r="BZ1269" s="42"/>
      <c r="CA1269" s="42"/>
      <c r="CB1269" s="42"/>
      <c r="CC1269" s="42"/>
      <c r="CD1269" s="42"/>
      <c r="CE1269" s="42"/>
      <c r="CF1269" s="42"/>
      <c r="CG1269" s="42"/>
      <c r="CH1269" s="42"/>
      <c r="CI1269" s="42"/>
      <c r="CJ1269" s="42"/>
      <c r="CK1269" s="42"/>
      <c r="CL1269" s="42"/>
      <c r="CM1269" s="42"/>
      <c r="CN1269" s="42"/>
      <c r="CO1269" s="42"/>
      <c r="CP1269" s="42"/>
      <c r="CQ1269" s="42"/>
      <c r="CR1269" s="42"/>
      <c r="CS1269" s="42"/>
      <c r="CT1269" s="42"/>
      <c r="CU1269" s="42"/>
      <c r="CV1269" s="42"/>
      <c r="CW1269" s="42"/>
      <c r="CX1269" s="42"/>
      <c r="CY1269" s="42"/>
      <c r="CZ1269" s="42"/>
      <c r="DA1269" s="42"/>
      <c r="DB1269" s="42"/>
      <c r="DC1269" s="42"/>
      <c r="DD1269" s="42"/>
      <c r="DE1269" s="42"/>
      <c r="DF1269" s="42"/>
      <c r="DG1269" s="42"/>
      <c r="DH1269" s="42"/>
      <c r="DI1269" s="42"/>
      <c r="DJ1269" s="42"/>
      <c r="DK1269" s="42"/>
      <c r="DL1269" s="42"/>
      <c r="DM1269" s="42"/>
      <c r="DN1269" s="42"/>
      <c r="DO1269" s="42"/>
      <c r="DP1269" s="42"/>
      <c r="DQ1269" s="42"/>
      <c r="DR1269" s="42"/>
      <c r="DS1269" s="42"/>
      <c r="DT1269" s="42"/>
      <c r="DU1269" s="42"/>
      <c r="DV1269" s="42"/>
      <c r="DW1269" s="42"/>
      <c r="DX1269" s="42"/>
      <c r="DY1269" s="42"/>
      <c r="DZ1269" s="42"/>
      <c r="EA1269" s="42"/>
      <c r="EB1269" s="42"/>
      <c r="EC1269" s="42"/>
      <c r="ED1269" s="42"/>
      <c r="EE1269" s="42"/>
      <c r="EF1269" s="42"/>
      <c r="EG1269" s="42"/>
      <c r="EH1269" s="42"/>
      <c r="EI1269" s="42"/>
      <c r="EJ1269" s="42"/>
      <c r="EK1269" s="42"/>
      <c r="EL1269" s="42"/>
      <c r="EM1269" s="42"/>
      <c r="EN1269" s="42"/>
      <c r="EO1269" s="42"/>
      <c r="EP1269" s="42"/>
      <c r="EQ1269" s="42"/>
      <c r="ER1269" s="42"/>
      <c r="ES1269" s="42"/>
      <c r="ET1269" s="42"/>
      <c r="EU1269" s="42"/>
      <c r="EV1269" s="42"/>
      <c r="EW1269" s="42"/>
      <c r="EX1269" s="42"/>
      <c r="EY1269" s="42"/>
      <c r="EZ1269" s="42"/>
      <c r="FA1269" s="42"/>
      <c r="FB1269" s="42"/>
      <c r="FC1269" s="42"/>
      <c r="FD1269" s="42"/>
      <c r="FE1269" s="42"/>
      <c r="FF1269" s="42"/>
      <c r="FG1269" s="42"/>
      <c r="FH1269" s="42"/>
    </row>
    <row r="1270" spans="1:164" s="82" customFormat="1" ht="12.2" customHeight="1" x14ac:dyDescent="0.25">
      <c r="A1270" s="82">
        <v>1269</v>
      </c>
      <c r="B1270" s="83">
        <f t="shared" si="20"/>
        <v>46133</v>
      </c>
      <c r="C1270" s="88" t="s">
        <v>139</v>
      </c>
      <c r="D1270" s="85">
        <v>1</v>
      </c>
      <c r="E1270" s="90">
        <f>'BITÁCORA CALIDAD DE AGUA '!AY491</f>
        <v>0</v>
      </c>
      <c r="F1270" s="90">
        <f>'BITÁCORA CALIDAD DE AGUA '!BB491</f>
        <v>0</v>
      </c>
      <c r="G1270" s="90">
        <f>'BITÁCORA CALIDAD DE AGUA '!BE491</f>
        <v>0</v>
      </c>
      <c r="H1270" s="90">
        <f>'BITÁCORA CALIDAD DE AGUA '!BH491</f>
        <v>0</v>
      </c>
      <c r="I1270" s="90">
        <f>'BITÁCORA CALIDAD DE AGUA '!BK491</f>
        <v>0</v>
      </c>
      <c r="J1270" s="90">
        <f>'BITÁCORA CALIDAD DE AGUA '!BN491</f>
        <v>0</v>
      </c>
      <c r="K1270" s="90">
        <f>'BITÁCORA CALIDAD DE AGUA '!BQ491</f>
        <v>0</v>
      </c>
      <c r="L1270" s="90">
        <f>'BITÁCORA CALIDAD DE AGUA '!BT491</f>
        <v>0</v>
      </c>
      <c r="M1270" s="90">
        <f>'BITÁCORA CALIDAD DE AGUA '!BW491</f>
        <v>0</v>
      </c>
      <c r="N1270" s="90">
        <f>'BITÁCORA CALIDAD DE AGUA '!BZ491</f>
        <v>0</v>
      </c>
      <c r="O1270" s="90">
        <f>'BITÁCORA CALIDAD DE AGUA '!CC491</f>
        <v>0</v>
      </c>
      <c r="P1270" s="84">
        <f>'BITÁCORA CALIDAD DE AGUA '!CF491</f>
        <v>0</v>
      </c>
      <c r="Q1270" s="84">
        <f>'BITÁCORA CALIDAD DE AGUA '!CI491</f>
        <v>0</v>
      </c>
      <c r="R1270" s="84">
        <f>'BITÁCORA CALIDAD DE AGUA '!CL491</f>
        <v>0</v>
      </c>
      <c r="S1270" s="84">
        <f>'BITÁCORA CALIDAD DE AGUA '!CO491</f>
        <v>0</v>
      </c>
      <c r="T1270" s="133"/>
      <c r="U1270" s="133"/>
      <c r="V1270" s="133"/>
      <c r="W1270" s="84">
        <f>INDEX('Tabla datos 1'!E1270:V1270,MATCH(DASHBOARD!$B$96,'Tabla datos 1'!$E$1:$V$1,0))</f>
        <v>0</v>
      </c>
      <c r="X1270" s="84">
        <f>INDEX('Tabla datos 1'!E1270:V1270,MATCH(DASHBOARD!$B$275,'Tabla datos 1'!$E$1:$V$1,0))</f>
        <v>0</v>
      </c>
      <c r="Y1270" s="42"/>
      <c r="Z1270" s="42"/>
      <c r="AA1270" s="42"/>
      <c r="AB1270" s="42"/>
      <c r="AC1270" s="42"/>
      <c r="AD1270" s="42"/>
      <c r="AE1270" s="42"/>
      <c r="AF1270" s="42"/>
      <c r="AG1270" s="42"/>
      <c r="AH1270" s="42"/>
      <c r="AI1270" s="42"/>
      <c r="AJ1270" s="42"/>
      <c r="AK1270" s="42"/>
      <c r="AL1270" s="42"/>
      <c r="AM1270" s="42"/>
      <c r="AN1270" s="42"/>
      <c r="AO1270" s="42"/>
      <c r="AP1270" s="42"/>
      <c r="AQ1270" s="42"/>
      <c r="AR1270" s="42"/>
      <c r="AS1270" s="42"/>
      <c r="AT1270" s="42"/>
      <c r="AU1270" s="42"/>
      <c r="AV1270" s="42"/>
      <c r="AW1270" s="42"/>
      <c r="AX1270" s="42"/>
      <c r="AY1270" s="42"/>
      <c r="AZ1270" s="42"/>
      <c r="BA1270" s="42"/>
      <c r="BB1270" s="42"/>
      <c r="BC1270" s="42"/>
      <c r="BD1270" s="42"/>
      <c r="BE1270" s="42"/>
      <c r="BF1270" s="42"/>
      <c r="BG1270" s="42"/>
      <c r="BH1270" s="42"/>
      <c r="BI1270" s="42"/>
      <c r="BJ1270" s="42"/>
      <c r="BK1270" s="42"/>
      <c r="BL1270" s="42"/>
      <c r="BM1270" s="42"/>
      <c r="BN1270" s="42"/>
      <c r="BO1270" s="42"/>
      <c r="BP1270" s="42"/>
      <c r="BQ1270" s="42"/>
      <c r="BR1270" s="42"/>
      <c r="BS1270" s="42"/>
      <c r="BT1270" s="42"/>
      <c r="BU1270" s="42"/>
      <c r="BV1270" s="42"/>
      <c r="BW1270" s="42"/>
      <c r="BX1270" s="42"/>
      <c r="BY1270" s="42"/>
      <c r="BZ1270" s="42"/>
      <c r="CA1270" s="42"/>
      <c r="CB1270" s="42"/>
      <c r="CC1270" s="42"/>
      <c r="CD1270" s="42"/>
      <c r="CE1270" s="42"/>
      <c r="CF1270" s="42"/>
      <c r="CG1270" s="42"/>
      <c r="CH1270" s="42"/>
      <c r="CI1270" s="42"/>
      <c r="CJ1270" s="42"/>
      <c r="CK1270" s="42"/>
      <c r="CL1270" s="42"/>
      <c r="CM1270" s="42"/>
      <c r="CN1270" s="42"/>
      <c r="CO1270" s="42"/>
      <c r="CP1270" s="42"/>
      <c r="CQ1270" s="42"/>
      <c r="CR1270" s="42"/>
      <c r="CS1270" s="42"/>
      <c r="CT1270" s="42"/>
      <c r="CU1270" s="42"/>
      <c r="CV1270" s="42"/>
      <c r="CW1270" s="42"/>
      <c r="CX1270" s="42"/>
      <c r="CY1270" s="42"/>
      <c r="CZ1270" s="42"/>
      <c r="DA1270" s="42"/>
      <c r="DB1270" s="42"/>
      <c r="DC1270" s="42"/>
      <c r="DD1270" s="42"/>
      <c r="DE1270" s="42"/>
      <c r="DF1270" s="42"/>
      <c r="DG1270" s="42"/>
      <c r="DH1270" s="42"/>
      <c r="DI1270" s="42"/>
      <c r="DJ1270" s="42"/>
      <c r="DK1270" s="42"/>
      <c r="DL1270" s="42"/>
      <c r="DM1270" s="42"/>
      <c r="DN1270" s="42"/>
      <c r="DO1270" s="42"/>
      <c r="DP1270" s="42"/>
      <c r="DQ1270" s="42"/>
      <c r="DR1270" s="42"/>
      <c r="DS1270" s="42"/>
      <c r="DT1270" s="42"/>
      <c r="DU1270" s="42"/>
      <c r="DV1270" s="42"/>
      <c r="DW1270" s="42"/>
      <c r="DX1270" s="42"/>
      <c r="DY1270" s="42"/>
      <c r="DZ1270" s="42"/>
      <c r="EA1270" s="42"/>
      <c r="EB1270" s="42"/>
      <c r="EC1270" s="42"/>
      <c r="ED1270" s="42"/>
      <c r="EE1270" s="42"/>
      <c r="EF1270" s="42"/>
      <c r="EG1270" s="42"/>
      <c r="EH1270" s="42"/>
      <c r="EI1270" s="42"/>
      <c r="EJ1270" s="42"/>
      <c r="EK1270" s="42"/>
      <c r="EL1270" s="42"/>
      <c r="EM1270" s="42"/>
      <c r="EN1270" s="42"/>
      <c r="EO1270" s="42"/>
      <c r="EP1270" s="42"/>
      <c r="EQ1270" s="42"/>
      <c r="ER1270" s="42"/>
      <c r="ES1270" s="42"/>
      <c r="ET1270" s="42"/>
      <c r="EU1270" s="42"/>
      <c r="EV1270" s="42"/>
      <c r="EW1270" s="42"/>
      <c r="EX1270" s="42"/>
      <c r="EY1270" s="42"/>
      <c r="EZ1270" s="42"/>
      <c r="FA1270" s="42"/>
      <c r="FB1270" s="42"/>
      <c r="FC1270" s="42"/>
      <c r="FD1270" s="42"/>
      <c r="FE1270" s="42"/>
      <c r="FF1270" s="42"/>
      <c r="FG1270" s="42"/>
      <c r="FH1270" s="42"/>
    </row>
    <row r="1271" spans="1:164" s="82" customFormat="1" ht="12.2" customHeight="1" x14ac:dyDescent="0.25">
      <c r="A1271" s="82">
        <v>1270</v>
      </c>
      <c r="B1271" s="83">
        <f t="shared" si="20"/>
        <v>46133</v>
      </c>
      <c r="C1271" s="88" t="s">
        <v>140</v>
      </c>
      <c r="D1271" s="85">
        <v>1</v>
      </c>
      <c r="E1271" s="90">
        <f>'BITÁCORA CALIDAD DE AGUA '!AY492</f>
        <v>0</v>
      </c>
      <c r="F1271" s="90">
        <f>'BITÁCORA CALIDAD DE AGUA '!BB492</f>
        <v>0</v>
      </c>
      <c r="G1271" s="90">
        <f>'BITÁCORA CALIDAD DE AGUA '!BE492</f>
        <v>0</v>
      </c>
      <c r="H1271" s="90">
        <f>'BITÁCORA CALIDAD DE AGUA '!BH492</f>
        <v>0</v>
      </c>
      <c r="I1271" s="90">
        <f>'BITÁCORA CALIDAD DE AGUA '!BK492</f>
        <v>0</v>
      </c>
      <c r="J1271" s="90">
        <f>'BITÁCORA CALIDAD DE AGUA '!BN492</f>
        <v>0</v>
      </c>
      <c r="K1271" s="90">
        <f>'BITÁCORA CALIDAD DE AGUA '!BQ492</f>
        <v>0</v>
      </c>
      <c r="L1271" s="90">
        <f>'BITÁCORA CALIDAD DE AGUA '!BT492</f>
        <v>0</v>
      </c>
      <c r="M1271" s="90">
        <f>'BITÁCORA CALIDAD DE AGUA '!BW492</f>
        <v>0</v>
      </c>
      <c r="N1271" s="90">
        <f>'BITÁCORA CALIDAD DE AGUA '!BZ492</f>
        <v>0</v>
      </c>
      <c r="O1271" s="90">
        <f>'BITÁCORA CALIDAD DE AGUA '!CC492</f>
        <v>0</v>
      </c>
      <c r="P1271" s="84">
        <f>'BITÁCORA CALIDAD DE AGUA '!CF492</f>
        <v>0</v>
      </c>
      <c r="Q1271" s="84">
        <f>'BITÁCORA CALIDAD DE AGUA '!CI492</f>
        <v>0</v>
      </c>
      <c r="R1271" s="84">
        <f>'BITÁCORA CALIDAD DE AGUA '!CL492</f>
        <v>0</v>
      </c>
      <c r="S1271" s="84">
        <f>'BITÁCORA CALIDAD DE AGUA '!CO492</f>
        <v>0</v>
      </c>
      <c r="T1271" s="133"/>
      <c r="U1271" s="133"/>
      <c r="V1271" s="133"/>
      <c r="W1271" s="84">
        <f>INDEX('Tabla datos 1'!E1271:V1271,MATCH(DASHBOARD!$B$96,'Tabla datos 1'!$E$1:$V$1,0))</f>
        <v>0</v>
      </c>
      <c r="X1271" s="84">
        <f>INDEX('Tabla datos 1'!E1271:V1271,MATCH(DASHBOARD!$B$275,'Tabla datos 1'!$E$1:$V$1,0))</f>
        <v>0</v>
      </c>
      <c r="Y1271" s="42"/>
      <c r="Z1271" s="42"/>
      <c r="AA1271" s="42"/>
      <c r="AB1271" s="42"/>
      <c r="AC1271" s="42"/>
      <c r="AD1271" s="42"/>
      <c r="AE1271" s="42"/>
      <c r="AF1271" s="42"/>
      <c r="AG1271" s="42"/>
      <c r="AH1271" s="42"/>
      <c r="AI1271" s="42"/>
      <c r="AJ1271" s="42"/>
      <c r="AK1271" s="42"/>
      <c r="AL1271" s="42"/>
      <c r="AM1271" s="42"/>
      <c r="AN1271" s="42"/>
      <c r="AO1271" s="42"/>
      <c r="AP1271" s="42"/>
      <c r="AQ1271" s="42"/>
      <c r="AR1271" s="42"/>
      <c r="AS1271" s="42"/>
      <c r="AT1271" s="42"/>
      <c r="AU1271" s="42"/>
      <c r="AV1271" s="42"/>
      <c r="AW1271" s="42"/>
      <c r="AX1271" s="42"/>
      <c r="AY1271" s="42"/>
      <c r="AZ1271" s="42"/>
      <c r="BA1271" s="42"/>
      <c r="BB1271" s="42"/>
      <c r="BC1271" s="42"/>
      <c r="BD1271" s="42"/>
      <c r="BE1271" s="42"/>
      <c r="BF1271" s="42"/>
      <c r="BG1271" s="42"/>
      <c r="BH1271" s="42"/>
      <c r="BI1271" s="42"/>
      <c r="BJ1271" s="42"/>
      <c r="BK1271" s="42"/>
      <c r="BL1271" s="42"/>
      <c r="BM1271" s="42"/>
      <c r="BN1271" s="42"/>
      <c r="BO1271" s="42"/>
      <c r="BP1271" s="42"/>
      <c r="BQ1271" s="42"/>
      <c r="BR1271" s="42"/>
      <c r="BS1271" s="42"/>
      <c r="BT1271" s="42"/>
      <c r="BU1271" s="42"/>
      <c r="BV1271" s="42"/>
      <c r="BW1271" s="42"/>
      <c r="BX1271" s="42"/>
      <c r="BY1271" s="42"/>
      <c r="BZ1271" s="42"/>
      <c r="CA1271" s="42"/>
      <c r="CB1271" s="42"/>
      <c r="CC1271" s="42"/>
      <c r="CD1271" s="42"/>
      <c r="CE1271" s="42"/>
      <c r="CF1271" s="42"/>
      <c r="CG1271" s="42"/>
      <c r="CH1271" s="42"/>
      <c r="CI1271" s="42"/>
      <c r="CJ1271" s="42"/>
      <c r="CK1271" s="42"/>
      <c r="CL1271" s="42"/>
      <c r="CM1271" s="42"/>
      <c r="CN1271" s="42"/>
      <c r="CO1271" s="42"/>
      <c r="CP1271" s="42"/>
      <c r="CQ1271" s="42"/>
      <c r="CR1271" s="42"/>
      <c r="CS1271" s="42"/>
      <c r="CT1271" s="42"/>
      <c r="CU1271" s="42"/>
      <c r="CV1271" s="42"/>
      <c r="CW1271" s="42"/>
      <c r="CX1271" s="42"/>
      <c r="CY1271" s="42"/>
      <c r="CZ1271" s="42"/>
      <c r="DA1271" s="42"/>
      <c r="DB1271" s="42"/>
      <c r="DC1271" s="42"/>
      <c r="DD1271" s="42"/>
      <c r="DE1271" s="42"/>
      <c r="DF1271" s="42"/>
      <c r="DG1271" s="42"/>
      <c r="DH1271" s="42"/>
      <c r="DI1271" s="42"/>
      <c r="DJ1271" s="42"/>
      <c r="DK1271" s="42"/>
      <c r="DL1271" s="42"/>
      <c r="DM1271" s="42"/>
      <c r="DN1271" s="42"/>
      <c r="DO1271" s="42"/>
      <c r="DP1271" s="42"/>
      <c r="DQ1271" s="42"/>
      <c r="DR1271" s="42"/>
      <c r="DS1271" s="42"/>
      <c r="DT1271" s="42"/>
      <c r="DU1271" s="42"/>
      <c r="DV1271" s="42"/>
      <c r="DW1271" s="42"/>
      <c r="DX1271" s="42"/>
      <c r="DY1271" s="42"/>
      <c r="DZ1271" s="42"/>
      <c r="EA1271" s="42"/>
      <c r="EB1271" s="42"/>
      <c r="EC1271" s="42"/>
      <c r="ED1271" s="42"/>
      <c r="EE1271" s="42"/>
      <c r="EF1271" s="42"/>
      <c r="EG1271" s="42"/>
      <c r="EH1271" s="42"/>
      <c r="EI1271" s="42"/>
      <c r="EJ1271" s="42"/>
      <c r="EK1271" s="42"/>
      <c r="EL1271" s="42"/>
      <c r="EM1271" s="42"/>
      <c r="EN1271" s="42"/>
      <c r="EO1271" s="42"/>
      <c r="EP1271" s="42"/>
      <c r="EQ1271" s="42"/>
      <c r="ER1271" s="42"/>
      <c r="ES1271" s="42"/>
      <c r="ET1271" s="42"/>
      <c r="EU1271" s="42"/>
      <c r="EV1271" s="42"/>
      <c r="EW1271" s="42"/>
      <c r="EX1271" s="42"/>
      <c r="EY1271" s="42"/>
      <c r="EZ1271" s="42"/>
      <c r="FA1271" s="42"/>
      <c r="FB1271" s="42"/>
      <c r="FC1271" s="42"/>
      <c r="FD1271" s="42"/>
      <c r="FE1271" s="42"/>
      <c r="FF1271" s="42"/>
      <c r="FG1271" s="42"/>
      <c r="FH1271" s="42"/>
    </row>
    <row r="1272" spans="1:164" s="82" customFormat="1" ht="12.2" customHeight="1" x14ac:dyDescent="0.25">
      <c r="A1272" s="82">
        <v>1271</v>
      </c>
      <c r="B1272" s="83">
        <f t="shared" si="20"/>
        <v>46133</v>
      </c>
      <c r="C1272" s="88" t="s">
        <v>141</v>
      </c>
      <c r="D1272" s="85">
        <v>1</v>
      </c>
      <c r="E1272" s="90">
        <f>'BITÁCORA CALIDAD DE AGUA '!AY493</f>
        <v>0</v>
      </c>
      <c r="F1272" s="90">
        <f>'BITÁCORA CALIDAD DE AGUA '!BB493</f>
        <v>0</v>
      </c>
      <c r="G1272" s="90">
        <f>'BITÁCORA CALIDAD DE AGUA '!BE493</f>
        <v>0</v>
      </c>
      <c r="H1272" s="90">
        <f>'BITÁCORA CALIDAD DE AGUA '!BH493</f>
        <v>0</v>
      </c>
      <c r="I1272" s="90">
        <f>'BITÁCORA CALIDAD DE AGUA '!BK493</f>
        <v>0</v>
      </c>
      <c r="J1272" s="90">
        <f>'BITÁCORA CALIDAD DE AGUA '!BN493</f>
        <v>0</v>
      </c>
      <c r="K1272" s="90">
        <f>'BITÁCORA CALIDAD DE AGUA '!BQ493</f>
        <v>0</v>
      </c>
      <c r="L1272" s="90">
        <f>'BITÁCORA CALIDAD DE AGUA '!BT493</f>
        <v>0</v>
      </c>
      <c r="M1272" s="90">
        <f>'BITÁCORA CALIDAD DE AGUA '!BW493</f>
        <v>0</v>
      </c>
      <c r="N1272" s="90">
        <f>'BITÁCORA CALIDAD DE AGUA '!BZ493</f>
        <v>0</v>
      </c>
      <c r="O1272" s="90">
        <f>'BITÁCORA CALIDAD DE AGUA '!CC493</f>
        <v>0</v>
      </c>
      <c r="P1272" s="84">
        <f>'BITÁCORA CALIDAD DE AGUA '!CF493</f>
        <v>0</v>
      </c>
      <c r="Q1272" s="84">
        <f>'BITÁCORA CALIDAD DE AGUA '!CI493</f>
        <v>0</v>
      </c>
      <c r="R1272" s="84">
        <f>'BITÁCORA CALIDAD DE AGUA '!CL493</f>
        <v>0</v>
      </c>
      <c r="S1272" s="84">
        <f>'BITÁCORA CALIDAD DE AGUA '!CO493</f>
        <v>0</v>
      </c>
      <c r="T1272" s="133"/>
      <c r="U1272" s="133"/>
      <c r="V1272" s="133"/>
      <c r="W1272" s="84">
        <f>INDEX('Tabla datos 1'!E1272:V1272,MATCH(DASHBOARD!$B$96,'Tabla datos 1'!$E$1:$V$1,0))</f>
        <v>0</v>
      </c>
      <c r="X1272" s="84">
        <f>INDEX('Tabla datos 1'!E1272:V1272,MATCH(DASHBOARD!$B$275,'Tabla datos 1'!$E$1:$V$1,0))</f>
        <v>0</v>
      </c>
      <c r="Y1272" s="42"/>
      <c r="Z1272" s="42"/>
      <c r="AA1272" s="42"/>
      <c r="AB1272" s="42"/>
      <c r="AC1272" s="42"/>
      <c r="AD1272" s="42"/>
      <c r="AE1272" s="42"/>
      <c r="AF1272" s="42"/>
      <c r="AG1272" s="42"/>
      <c r="AH1272" s="42"/>
      <c r="AI1272" s="42"/>
      <c r="AJ1272" s="42"/>
      <c r="AK1272" s="42"/>
      <c r="AL1272" s="42"/>
      <c r="AM1272" s="42"/>
      <c r="AN1272" s="42"/>
      <c r="AO1272" s="42"/>
      <c r="AP1272" s="42"/>
      <c r="AQ1272" s="42"/>
      <c r="AR1272" s="42"/>
      <c r="AS1272" s="42"/>
      <c r="AT1272" s="42"/>
      <c r="AU1272" s="42"/>
      <c r="AV1272" s="42"/>
      <c r="AW1272" s="42"/>
      <c r="AX1272" s="42"/>
      <c r="AY1272" s="42"/>
      <c r="AZ1272" s="42"/>
      <c r="BA1272" s="42"/>
      <c r="BB1272" s="42"/>
      <c r="BC1272" s="42"/>
      <c r="BD1272" s="42"/>
      <c r="BE1272" s="42"/>
      <c r="BF1272" s="42"/>
      <c r="BG1272" s="42"/>
      <c r="BH1272" s="42"/>
      <c r="BI1272" s="42"/>
      <c r="BJ1272" s="42"/>
      <c r="BK1272" s="42"/>
      <c r="BL1272" s="42"/>
      <c r="BM1272" s="42"/>
      <c r="BN1272" s="42"/>
      <c r="BO1272" s="42"/>
      <c r="BP1272" s="42"/>
      <c r="BQ1272" s="42"/>
      <c r="BR1272" s="42"/>
      <c r="BS1272" s="42"/>
      <c r="BT1272" s="42"/>
      <c r="BU1272" s="42"/>
      <c r="BV1272" s="42"/>
      <c r="BW1272" s="42"/>
      <c r="BX1272" s="42"/>
      <c r="BY1272" s="42"/>
      <c r="BZ1272" s="42"/>
      <c r="CA1272" s="42"/>
      <c r="CB1272" s="42"/>
      <c r="CC1272" s="42"/>
      <c r="CD1272" s="42"/>
      <c r="CE1272" s="42"/>
      <c r="CF1272" s="42"/>
      <c r="CG1272" s="42"/>
      <c r="CH1272" s="42"/>
      <c r="CI1272" s="42"/>
      <c r="CJ1272" s="42"/>
      <c r="CK1272" s="42"/>
      <c r="CL1272" s="42"/>
      <c r="CM1272" s="42"/>
      <c r="CN1272" s="42"/>
      <c r="CO1272" s="42"/>
      <c r="CP1272" s="42"/>
      <c r="CQ1272" s="42"/>
      <c r="CR1272" s="42"/>
      <c r="CS1272" s="42"/>
      <c r="CT1272" s="42"/>
      <c r="CU1272" s="42"/>
      <c r="CV1272" s="42"/>
      <c r="CW1272" s="42"/>
      <c r="CX1272" s="42"/>
      <c r="CY1272" s="42"/>
      <c r="CZ1272" s="42"/>
      <c r="DA1272" s="42"/>
      <c r="DB1272" s="42"/>
      <c r="DC1272" s="42"/>
      <c r="DD1272" s="42"/>
      <c r="DE1272" s="42"/>
      <c r="DF1272" s="42"/>
      <c r="DG1272" s="42"/>
      <c r="DH1272" s="42"/>
      <c r="DI1272" s="42"/>
      <c r="DJ1272" s="42"/>
      <c r="DK1272" s="42"/>
      <c r="DL1272" s="42"/>
      <c r="DM1272" s="42"/>
      <c r="DN1272" s="42"/>
      <c r="DO1272" s="42"/>
      <c r="DP1272" s="42"/>
      <c r="DQ1272" s="42"/>
      <c r="DR1272" s="42"/>
      <c r="DS1272" s="42"/>
      <c r="DT1272" s="42"/>
      <c r="DU1272" s="42"/>
      <c r="DV1272" s="42"/>
      <c r="DW1272" s="42"/>
      <c r="DX1272" s="42"/>
      <c r="DY1272" s="42"/>
      <c r="DZ1272" s="42"/>
      <c r="EA1272" s="42"/>
      <c r="EB1272" s="42"/>
      <c r="EC1272" s="42"/>
      <c r="ED1272" s="42"/>
      <c r="EE1272" s="42"/>
      <c r="EF1272" s="42"/>
      <c r="EG1272" s="42"/>
      <c r="EH1272" s="42"/>
      <c r="EI1272" s="42"/>
      <c r="EJ1272" s="42"/>
      <c r="EK1272" s="42"/>
      <c r="EL1272" s="42"/>
      <c r="EM1272" s="42"/>
      <c r="EN1272" s="42"/>
      <c r="EO1272" s="42"/>
      <c r="EP1272" s="42"/>
      <c r="EQ1272" s="42"/>
      <c r="ER1272" s="42"/>
      <c r="ES1272" s="42"/>
      <c r="ET1272" s="42"/>
      <c r="EU1272" s="42"/>
      <c r="EV1272" s="42"/>
      <c r="EW1272" s="42"/>
      <c r="EX1272" s="42"/>
      <c r="EY1272" s="42"/>
      <c r="EZ1272" s="42"/>
      <c r="FA1272" s="42"/>
      <c r="FB1272" s="42"/>
      <c r="FC1272" s="42"/>
      <c r="FD1272" s="42"/>
      <c r="FE1272" s="42"/>
      <c r="FF1272" s="42"/>
      <c r="FG1272" s="42"/>
      <c r="FH1272" s="42"/>
    </row>
    <row r="1273" spans="1:164" s="82" customFormat="1" ht="12.2" customHeight="1" x14ac:dyDescent="0.25">
      <c r="A1273" s="82">
        <v>1272</v>
      </c>
      <c r="B1273" s="83">
        <f t="shared" si="20"/>
        <v>46133</v>
      </c>
      <c r="C1273" s="88" t="s">
        <v>142</v>
      </c>
      <c r="D1273" s="85">
        <v>1</v>
      </c>
      <c r="E1273" s="90">
        <f>'BITÁCORA CALIDAD DE AGUA '!AY494</f>
        <v>0</v>
      </c>
      <c r="F1273" s="90">
        <f>'BITÁCORA CALIDAD DE AGUA '!BB494</f>
        <v>0</v>
      </c>
      <c r="G1273" s="90">
        <f>'BITÁCORA CALIDAD DE AGUA '!BE494</f>
        <v>0</v>
      </c>
      <c r="H1273" s="90">
        <f>'BITÁCORA CALIDAD DE AGUA '!BH494</f>
        <v>0</v>
      </c>
      <c r="I1273" s="90">
        <f>'BITÁCORA CALIDAD DE AGUA '!BK494</f>
        <v>0</v>
      </c>
      <c r="J1273" s="90">
        <f>'BITÁCORA CALIDAD DE AGUA '!BN494</f>
        <v>0</v>
      </c>
      <c r="K1273" s="90">
        <f>'BITÁCORA CALIDAD DE AGUA '!BQ494</f>
        <v>0</v>
      </c>
      <c r="L1273" s="90">
        <f>'BITÁCORA CALIDAD DE AGUA '!BT494</f>
        <v>0</v>
      </c>
      <c r="M1273" s="90">
        <f>'BITÁCORA CALIDAD DE AGUA '!BW494</f>
        <v>0</v>
      </c>
      <c r="N1273" s="90">
        <f>'BITÁCORA CALIDAD DE AGUA '!BZ494</f>
        <v>0</v>
      </c>
      <c r="O1273" s="90">
        <f>'BITÁCORA CALIDAD DE AGUA '!CC494</f>
        <v>0</v>
      </c>
      <c r="P1273" s="84">
        <f>'BITÁCORA CALIDAD DE AGUA '!CF494</f>
        <v>0</v>
      </c>
      <c r="Q1273" s="84">
        <f>'BITÁCORA CALIDAD DE AGUA '!CI494</f>
        <v>0</v>
      </c>
      <c r="R1273" s="84">
        <f>'BITÁCORA CALIDAD DE AGUA '!CL494</f>
        <v>0</v>
      </c>
      <c r="S1273" s="84">
        <f>'BITÁCORA CALIDAD DE AGUA '!CO494</f>
        <v>0</v>
      </c>
      <c r="T1273" s="133"/>
      <c r="U1273" s="133"/>
      <c r="V1273" s="133"/>
      <c r="W1273" s="84">
        <f>INDEX('Tabla datos 1'!E1273:V1273,MATCH(DASHBOARD!$B$96,'Tabla datos 1'!$E$1:$V$1,0))</f>
        <v>0</v>
      </c>
      <c r="X1273" s="84">
        <f>INDEX('Tabla datos 1'!E1273:V1273,MATCH(DASHBOARD!$B$275,'Tabla datos 1'!$E$1:$V$1,0))</f>
        <v>0</v>
      </c>
      <c r="Y1273" s="42"/>
      <c r="Z1273" s="42"/>
      <c r="AA1273" s="42"/>
      <c r="AB1273" s="42"/>
      <c r="AC1273" s="42"/>
      <c r="AD1273" s="42"/>
      <c r="AE1273" s="42"/>
      <c r="AF1273" s="42"/>
      <c r="AG1273" s="42"/>
      <c r="AH1273" s="42"/>
      <c r="AI1273" s="42"/>
      <c r="AJ1273" s="42"/>
      <c r="AK1273" s="42"/>
      <c r="AL1273" s="42"/>
      <c r="AM1273" s="42"/>
      <c r="AN1273" s="42"/>
      <c r="AO1273" s="42"/>
      <c r="AP1273" s="42"/>
      <c r="AQ1273" s="42"/>
      <c r="AR1273" s="42"/>
      <c r="AS1273" s="42"/>
      <c r="AT1273" s="42"/>
      <c r="AU1273" s="42"/>
      <c r="AV1273" s="42"/>
      <c r="AW1273" s="42"/>
      <c r="AX1273" s="42"/>
      <c r="AY1273" s="42"/>
      <c r="AZ1273" s="42"/>
      <c r="BA1273" s="42"/>
      <c r="BB1273" s="42"/>
      <c r="BC1273" s="42"/>
      <c r="BD1273" s="42"/>
      <c r="BE1273" s="42"/>
      <c r="BF1273" s="42"/>
      <c r="BG1273" s="42"/>
      <c r="BH1273" s="42"/>
      <c r="BI1273" s="42"/>
      <c r="BJ1273" s="42"/>
      <c r="BK1273" s="42"/>
      <c r="BL1273" s="42"/>
      <c r="BM1273" s="42"/>
      <c r="BN1273" s="42"/>
      <c r="BO1273" s="42"/>
      <c r="BP1273" s="42"/>
      <c r="BQ1273" s="42"/>
      <c r="BR1273" s="42"/>
      <c r="BS1273" s="42"/>
      <c r="BT1273" s="42"/>
      <c r="BU1273" s="42"/>
      <c r="BV1273" s="42"/>
      <c r="BW1273" s="42"/>
      <c r="BX1273" s="42"/>
      <c r="BY1273" s="42"/>
      <c r="BZ1273" s="42"/>
      <c r="CA1273" s="42"/>
      <c r="CB1273" s="42"/>
      <c r="CC1273" s="42"/>
      <c r="CD1273" s="42"/>
      <c r="CE1273" s="42"/>
      <c r="CF1273" s="42"/>
      <c r="CG1273" s="42"/>
      <c r="CH1273" s="42"/>
      <c r="CI1273" s="42"/>
      <c r="CJ1273" s="42"/>
      <c r="CK1273" s="42"/>
      <c r="CL1273" s="42"/>
      <c r="CM1273" s="42"/>
      <c r="CN1273" s="42"/>
      <c r="CO1273" s="42"/>
      <c r="CP1273" s="42"/>
      <c r="CQ1273" s="42"/>
      <c r="CR1273" s="42"/>
      <c r="CS1273" s="42"/>
      <c r="CT1273" s="42"/>
      <c r="CU1273" s="42"/>
      <c r="CV1273" s="42"/>
      <c r="CW1273" s="42"/>
      <c r="CX1273" s="42"/>
      <c r="CY1273" s="42"/>
      <c r="CZ1273" s="42"/>
      <c r="DA1273" s="42"/>
      <c r="DB1273" s="42"/>
      <c r="DC1273" s="42"/>
      <c r="DD1273" s="42"/>
      <c r="DE1273" s="42"/>
      <c r="DF1273" s="42"/>
      <c r="DG1273" s="42"/>
      <c r="DH1273" s="42"/>
      <c r="DI1273" s="42"/>
      <c r="DJ1273" s="42"/>
      <c r="DK1273" s="42"/>
      <c r="DL1273" s="42"/>
      <c r="DM1273" s="42"/>
      <c r="DN1273" s="42"/>
      <c r="DO1273" s="42"/>
      <c r="DP1273" s="42"/>
      <c r="DQ1273" s="42"/>
      <c r="DR1273" s="42"/>
      <c r="DS1273" s="42"/>
      <c r="DT1273" s="42"/>
      <c r="DU1273" s="42"/>
      <c r="DV1273" s="42"/>
      <c r="DW1273" s="42"/>
      <c r="DX1273" s="42"/>
      <c r="DY1273" s="42"/>
      <c r="DZ1273" s="42"/>
      <c r="EA1273" s="42"/>
      <c r="EB1273" s="42"/>
      <c r="EC1273" s="42"/>
      <c r="ED1273" s="42"/>
      <c r="EE1273" s="42"/>
      <c r="EF1273" s="42"/>
      <c r="EG1273" s="42"/>
      <c r="EH1273" s="42"/>
      <c r="EI1273" s="42"/>
      <c r="EJ1273" s="42"/>
      <c r="EK1273" s="42"/>
      <c r="EL1273" s="42"/>
      <c r="EM1273" s="42"/>
      <c r="EN1273" s="42"/>
      <c r="EO1273" s="42"/>
      <c r="EP1273" s="42"/>
      <c r="EQ1273" s="42"/>
      <c r="ER1273" s="42"/>
      <c r="ES1273" s="42"/>
      <c r="ET1273" s="42"/>
      <c r="EU1273" s="42"/>
      <c r="EV1273" s="42"/>
      <c r="EW1273" s="42"/>
      <c r="EX1273" s="42"/>
      <c r="EY1273" s="42"/>
      <c r="EZ1273" s="42"/>
      <c r="FA1273" s="42"/>
      <c r="FB1273" s="42"/>
      <c r="FC1273" s="42"/>
      <c r="FD1273" s="42"/>
      <c r="FE1273" s="42"/>
      <c r="FF1273" s="42"/>
      <c r="FG1273" s="42"/>
      <c r="FH1273" s="42"/>
    </row>
    <row r="1274" spans="1:164" s="82" customFormat="1" ht="12.2" customHeight="1" x14ac:dyDescent="0.25">
      <c r="A1274" s="82">
        <v>1273</v>
      </c>
      <c r="B1274" s="83">
        <f t="shared" si="20"/>
        <v>46133</v>
      </c>
      <c r="C1274" s="88" t="s">
        <v>143</v>
      </c>
      <c r="D1274" s="85">
        <v>1</v>
      </c>
      <c r="E1274" s="90">
        <f>'BITÁCORA CALIDAD DE AGUA '!AY495</f>
        <v>0</v>
      </c>
      <c r="F1274" s="90">
        <f>'BITÁCORA CALIDAD DE AGUA '!BB495</f>
        <v>0</v>
      </c>
      <c r="G1274" s="90">
        <f>'BITÁCORA CALIDAD DE AGUA '!BE495</f>
        <v>0</v>
      </c>
      <c r="H1274" s="90">
        <f>'BITÁCORA CALIDAD DE AGUA '!BH495</f>
        <v>0</v>
      </c>
      <c r="I1274" s="90">
        <f>'BITÁCORA CALIDAD DE AGUA '!BK495</f>
        <v>0</v>
      </c>
      <c r="J1274" s="90">
        <f>'BITÁCORA CALIDAD DE AGUA '!BN495</f>
        <v>0</v>
      </c>
      <c r="K1274" s="90">
        <f>'BITÁCORA CALIDAD DE AGUA '!BQ495</f>
        <v>0</v>
      </c>
      <c r="L1274" s="90">
        <f>'BITÁCORA CALIDAD DE AGUA '!BT495</f>
        <v>0</v>
      </c>
      <c r="M1274" s="90">
        <f>'BITÁCORA CALIDAD DE AGUA '!BW495</f>
        <v>0</v>
      </c>
      <c r="N1274" s="90">
        <f>'BITÁCORA CALIDAD DE AGUA '!BZ495</f>
        <v>0</v>
      </c>
      <c r="O1274" s="90">
        <f>'BITÁCORA CALIDAD DE AGUA '!CC495</f>
        <v>0</v>
      </c>
      <c r="P1274" s="84">
        <f>'BITÁCORA CALIDAD DE AGUA '!CF495</f>
        <v>0</v>
      </c>
      <c r="Q1274" s="84">
        <f>'BITÁCORA CALIDAD DE AGUA '!CI495</f>
        <v>0</v>
      </c>
      <c r="R1274" s="84">
        <f>'BITÁCORA CALIDAD DE AGUA '!CL495</f>
        <v>0</v>
      </c>
      <c r="S1274" s="84">
        <f>'BITÁCORA CALIDAD DE AGUA '!CO495</f>
        <v>0</v>
      </c>
      <c r="T1274" s="133"/>
      <c r="U1274" s="133"/>
      <c r="V1274" s="133"/>
      <c r="W1274" s="84">
        <f>INDEX('Tabla datos 1'!E1274:V1274,MATCH(DASHBOARD!$B$96,'Tabla datos 1'!$E$1:$V$1,0))</f>
        <v>0</v>
      </c>
      <c r="X1274" s="84">
        <f>INDEX('Tabla datos 1'!E1274:V1274,MATCH(DASHBOARD!$B$275,'Tabla datos 1'!$E$1:$V$1,0))</f>
        <v>0</v>
      </c>
      <c r="Y1274" s="42"/>
      <c r="Z1274" s="42"/>
      <c r="AA1274" s="42"/>
      <c r="AB1274" s="42"/>
      <c r="AC1274" s="42"/>
      <c r="AD1274" s="42"/>
      <c r="AE1274" s="42"/>
      <c r="AF1274" s="42"/>
      <c r="AG1274" s="42"/>
      <c r="AH1274" s="42"/>
      <c r="AI1274" s="42"/>
      <c r="AJ1274" s="42"/>
      <c r="AK1274" s="42"/>
      <c r="AL1274" s="42"/>
      <c r="AM1274" s="42"/>
      <c r="AN1274" s="42"/>
      <c r="AO1274" s="42"/>
      <c r="AP1274" s="42"/>
      <c r="AQ1274" s="42"/>
      <c r="AR1274" s="42"/>
      <c r="AS1274" s="42"/>
      <c r="AT1274" s="42"/>
      <c r="AU1274" s="42"/>
      <c r="AV1274" s="42"/>
      <c r="AW1274" s="42"/>
      <c r="AX1274" s="42"/>
      <c r="AY1274" s="42"/>
      <c r="AZ1274" s="42"/>
      <c r="BA1274" s="42"/>
      <c r="BB1274" s="42"/>
      <c r="BC1274" s="42"/>
      <c r="BD1274" s="42"/>
      <c r="BE1274" s="42"/>
      <c r="BF1274" s="42"/>
      <c r="BG1274" s="42"/>
      <c r="BH1274" s="42"/>
      <c r="BI1274" s="42"/>
      <c r="BJ1274" s="42"/>
      <c r="BK1274" s="42"/>
      <c r="BL1274" s="42"/>
      <c r="BM1274" s="42"/>
      <c r="BN1274" s="42"/>
      <c r="BO1274" s="42"/>
      <c r="BP1274" s="42"/>
      <c r="BQ1274" s="42"/>
      <c r="BR1274" s="42"/>
      <c r="BS1274" s="42"/>
      <c r="BT1274" s="42"/>
      <c r="BU1274" s="42"/>
      <c r="BV1274" s="42"/>
      <c r="BW1274" s="42"/>
      <c r="BX1274" s="42"/>
      <c r="BY1274" s="42"/>
      <c r="BZ1274" s="42"/>
      <c r="CA1274" s="42"/>
      <c r="CB1274" s="42"/>
      <c r="CC1274" s="42"/>
      <c r="CD1274" s="42"/>
      <c r="CE1274" s="42"/>
      <c r="CF1274" s="42"/>
      <c r="CG1274" s="42"/>
      <c r="CH1274" s="42"/>
      <c r="CI1274" s="42"/>
      <c r="CJ1274" s="42"/>
      <c r="CK1274" s="42"/>
      <c r="CL1274" s="42"/>
      <c r="CM1274" s="42"/>
      <c r="CN1274" s="42"/>
      <c r="CO1274" s="42"/>
      <c r="CP1274" s="42"/>
      <c r="CQ1274" s="42"/>
      <c r="CR1274" s="42"/>
      <c r="CS1274" s="42"/>
      <c r="CT1274" s="42"/>
      <c r="CU1274" s="42"/>
      <c r="CV1274" s="42"/>
      <c r="CW1274" s="42"/>
      <c r="CX1274" s="42"/>
      <c r="CY1274" s="42"/>
      <c r="CZ1274" s="42"/>
      <c r="DA1274" s="42"/>
      <c r="DB1274" s="42"/>
      <c r="DC1274" s="42"/>
      <c r="DD1274" s="42"/>
      <c r="DE1274" s="42"/>
      <c r="DF1274" s="42"/>
      <c r="DG1274" s="42"/>
      <c r="DH1274" s="42"/>
      <c r="DI1274" s="42"/>
      <c r="DJ1274" s="42"/>
      <c r="DK1274" s="42"/>
      <c r="DL1274" s="42"/>
      <c r="DM1274" s="42"/>
      <c r="DN1274" s="42"/>
      <c r="DO1274" s="42"/>
      <c r="DP1274" s="42"/>
      <c r="DQ1274" s="42"/>
      <c r="DR1274" s="42"/>
      <c r="DS1274" s="42"/>
      <c r="DT1274" s="42"/>
      <c r="DU1274" s="42"/>
      <c r="DV1274" s="42"/>
      <c r="DW1274" s="42"/>
      <c r="DX1274" s="42"/>
      <c r="DY1274" s="42"/>
      <c r="DZ1274" s="42"/>
      <c r="EA1274" s="42"/>
      <c r="EB1274" s="42"/>
      <c r="EC1274" s="42"/>
      <c r="ED1274" s="42"/>
      <c r="EE1274" s="42"/>
      <c r="EF1274" s="42"/>
      <c r="EG1274" s="42"/>
      <c r="EH1274" s="42"/>
      <c r="EI1274" s="42"/>
      <c r="EJ1274" s="42"/>
      <c r="EK1274" s="42"/>
      <c r="EL1274" s="42"/>
      <c r="EM1274" s="42"/>
      <c r="EN1274" s="42"/>
      <c r="EO1274" s="42"/>
      <c r="EP1274" s="42"/>
      <c r="EQ1274" s="42"/>
      <c r="ER1274" s="42"/>
      <c r="ES1274" s="42"/>
      <c r="ET1274" s="42"/>
      <c r="EU1274" s="42"/>
      <c r="EV1274" s="42"/>
      <c r="EW1274" s="42"/>
      <c r="EX1274" s="42"/>
      <c r="EY1274" s="42"/>
      <c r="EZ1274" s="42"/>
      <c r="FA1274" s="42"/>
      <c r="FB1274" s="42"/>
      <c r="FC1274" s="42"/>
      <c r="FD1274" s="42"/>
      <c r="FE1274" s="42"/>
      <c r="FF1274" s="42"/>
      <c r="FG1274" s="42"/>
      <c r="FH1274" s="42"/>
    </row>
    <row r="1275" spans="1:164" s="82" customFormat="1" ht="12.2" customHeight="1" x14ac:dyDescent="0.25">
      <c r="A1275" s="82">
        <v>1274</v>
      </c>
      <c r="B1275" s="83">
        <f t="shared" si="20"/>
        <v>46133</v>
      </c>
      <c r="C1275" s="88" t="s">
        <v>144</v>
      </c>
      <c r="D1275" s="85">
        <v>1</v>
      </c>
      <c r="E1275" s="90">
        <f>'BITÁCORA CALIDAD DE AGUA '!AY496</f>
        <v>0</v>
      </c>
      <c r="F1275" s="90">
        <f>'BITÁCORA CALIDAD DE AGUA '!BB496</f>
        <v>0</v>
      </c>
      <c r="G1275" s="90">
        <f>'BITÁCORA CALIDAD DE AGUA '!BE496</f>
        <v>0</v>
      </c>
      <c r="H1275" s="90">
        <f>'BITÁCORA CALIDAD DE AGUA '!BH496</f>
        <v>0</v>
      </c>
      <c r="I1275" s="90">
        <f>'BITÁCORA CALIDAD DE AGUA '!BK496</f>
        <v>0</v>
      </c>
      <c r="J1275" s="90">
        <f>'BITÁCORA CALIDAD DE AGUA '!BN496</f>
        <v>0</v>
      </c>
      <c r="K1275" s="90">
        <f>'BITÁCORA CALIDAD DE AGUA '!BQ496</f>
        <v>0</v>
      </c>
      <c r="L1275" s="90">
        <f>'BITÁCORA CALIDAD DE AGUA '!BT496</f>
        <v>0</v>
      </c>
      <c r="M1275" s="90">
        <f>'BITÁCORA CALIDAD DE AGUA '!BW496</f>
        <v>0</v>
      </c>
      <c r="N1275" s="90">
        <f>'BITÁCORA CALIDAD DE AGUA '!BZ496</f>
        <v>0</v>
      </c>
      <c r="O1275" s="90">
        <f>'BITÁCORA CALIDAD DE AGUA '!CC496</f>
        <v>0</v>
      </c>
      <c r="P1275" s="84">
        <f>'BITÁCORA CALIDAD DE AGUA '!CF496</f>
        <v>0</v>
      </c>
      <c r="Q1275" s="84">
        <f>'BITÁCORA CALIDAD DE AGUA '!CI496</f>
        <v>0</v>
      </c>
      <c r="R1275" s="84">
        <f>'BITÁCORA CALIDAD DE AGUA '!CL496</f>
        <v>0</v>
      </c>
      <c r="S1275" s="84">
        <f>'BITÁCORA CALIDAD DE AGUA '!CO496</f>
        <v>0</v>
      </c>
      <c r="T1275" s="133"/>
      <c r="U1275" s="133"/>
      <c r="V1275" s="133"/>
      <c r="W1275" s="84">
        <f>INDEX('Tabla datos 1'!E1275:V1275,MATCH(DASHBOARD!$B$96,'Tabla datos 1'!$E$1:$V$1,0))</f>
        <v>0</v>
      </c>
      <c r="X1275" s="84">
        <f>INDEX('Tabla datos 1'!E1275:V1275,MATCH(DASHBOARD!$B$275,'Tabla datos 1'!$E$1:$V$1,0))</f>
        <v>0</v>
      </c>
      <c r="Y1275" s="42"/>
      <c r="Z1275" s="42"/>
      <c r="AA1275" s="42"/>
      <c r="AB1275" s="42"/>
      <c r="AC1275" s="42"/>
      <c r="AD1275" s="42"/>
      <c r="AE1275" s="42"/>
      <c r="AF1275" s="42"/>
      <c r="AG1275" s="42"/>
      <c r="AH1275" s="42"/>
      <c r="AI1275" s="42"/>
      <c r="AJ1275" s="42"/>
      <c r="AK1275" s="42"/>
      <c r="AL1275" s="42"/>
      <c r="AM1275" s="42"/>
      <c r="AN1275" s="42"/>
      <c r="AO1275" s="42"/>
      <c r="AP1275" s="42"/>
      <c r="AQ1275" s="42"/>
      <c r="AR1275" s="42"/>
      <c r="AS1275" s="42"/>
      <c r="AT1275" s="42"/>
      <c r="AU1275" s="42"/>
      <c r="AV1275" s="42"/>
      <c r="AW1275" s="42"/>
      <c r="AX1275" s="42"/>
      <c r="AY1275" s="42"/>
      <c r="AZ1275" s="42"/>
      <c r="BA1275" s="42"/>
      <c r="BB1275" s="42"/>
      <c r="BC1275" s="42"/>
      <c r="BD1275" s="42"/>
      <c r="BE1275" s="42"/>
      <c r="BF1275" s="42"/>
      <c r="BG1275" s="42"/>
      <c r="BH1275" s="42"/>
      <c r="BI1275" s="42"/>
      <c r="BJ1275" s="42"/>
      <c r="BK1275" s="42"/>
      <c r="BL1275" s="42"/>
      <c r="BM1275" s="42"/>
      <c r="BN1275" s="42"/>
      <c r="BO1275" s="42"/>
      <c r="BP1275" s="42"/>
      <c r="BQ1275" s="42"/>
      <c r="BR1275" s="42"/>
      <c r="BS1275" s="42"/>
      <c r="BT1275" s="42"/>
      <c r="BU1275" s="42"/>
      <c r="BV1275" s="42"/>
      <c r="BW1275" s="42"/>
      <c r="BX1275" s="42"/>
      <c r="BY1275" s="42"/>
      <c r="BZ1275" s="42"/>
      <c r="CA1275" s="42"/>
      <c r="CB1275" s="42"/>
      <c r="CC1275" s="42"/>
      <c r="CD1275" s="42"/>
      <c r="CE1275" s="42"/>
      <c r="CF1275" s="42"/>
      <c r="CG1275" s="42"/>
      <c r="CH1275" s="42"/>
      <c r="CI1275" s="42"/>
      <c r="CJ1275" s="42"/>
      <c r="CK1275" s="42"/>
      <c r="CL1275" s="42"/>
      <c r="CM1275" s="42"/>
      <c r="CN1275" s="42"/>
      <c r="CO1275" s="42"/>
      <c r="CP1275" s="42"/>
      <c r="CQ1275" s="42"/>
      <c r="CR1275" s="42"/>
      <c r="CS1275" s="42"/>
      <c r="CT1275" s="42"/>
      <c r="CU1275" s="42"/>
      <c r="CV1275" s="42"/>
      <c r="CW1275" s="42"/>
      <c r="CX1275" s="42"/>
      <c r="CY1275" s="42"/>
      <c r="CZ1275" s="42"/>
      <c r="DA1275" s="42"/>
      <c r="DB1275" s="42"/>
      <c r="DC1275" s="42"/>
      <c r="DD1275" s="42"/>
      <c r="DE1275" s="42"/>
      <c r="DF1275" s="42"/>
      <c r="DG1275" s="42"/>
      <c r="DH1275" s="42"/>
      <c r="DI1275" s="42"/>
      <c r="DJ1275" s="42"/>
      <c r="DK1275" s="42"/>
      <c r="DL1275" s="42"/>
      <c r="DM1275" s="42"/>
      <c r="DN1275" s="42"/>
      <c r="DO1275" s="42"/>
      <c r="DP1275" s="42"/>
      <c r="DQ1275" s="42"/>
      <c r="DR1275" s="42"/>
      <c r="DS1275" s="42"/>
      <c r="DT1275" s="42"/>
      <c r="DU1275" s="42"/>
      <c r="DV1275" s="42"/>
      <c r="DW1275" s="42"/>
      <c r="DX1275" s="42"/>
      <c r="DY1275" s="42"/>
      <c r="DZ1275" s="42"/>
      <c r="EA1275" s="42"/>
      <c r="EB1275" s="42"/>
      <c r="EC1275" s="42"/>
      <c r="ED1275" s="42"/>
      <c r="EE1275" s="42"/>
      <c r="EF1275" s="42"/>
      <c r="EG1275" s="42"/>
      <c r="EH1275" s="42"/>
      <c r="EI1275" s="42"/>
      <c r="EJ1275" s="42"/>
      <c r="EK1275" s="42"/>
      <c r="EL1275" s="42"/>
      <c r="EM1275" s="42"/>
      <c r="EN1275" s="42"/>
      <c r="EO1275" s="42"/>
      <c r="EP1275" s="42"/>
      <c r="EQ1275" s="42"/>
      <c r="ER1275" s="42"/>
      <c r="ES1275" s="42"/>
      <c r="ET1275" s="42"/>
      <c r="EU1275" s="42"/>
      <c r="EV1275" s="42"/>
      <c r="EW1275" s="42"/>
      <c r="EX1275" s="42"/>
      <c r="EY1275" s="42"/>
      <c r="EZ1275" s="42"/>
      <c r="FA1275" s="42"/>
      <c r="FB1275" s="42"/>
      <c r="FC1275" s="42"/>
      <c r="FD1275" s="42"/>
      <c r="FE1275" s="42"/>
      <c r="FF1275" s="42"/>
      <c r="FG1275" s="42"/>
      <c r="FH1275" s="42"/>
    </row>
    <row r="1276" spans="1:164" s="82" customFormat="1" ht="12.2" customHeight="1" x14ac:dyDescent="0.25">
      <c r="A1276" s="82">
        <v>1275</v>
      </c>
      <c r="B1276" s="83">
        <f t="shared" si="20"/>
        <v>46133</v>
      </c>
      <c r="C1276" s="88" t="s">
        <v>145</v>
      </c>
      <c r="D1276" s="85">
        <v>1</v>
      </c>
      <c r="E1276" s="90">
        <f>'BITÁCORA CALIDAD DE AGUA '!AY497</f>
        <v>0</v>
      </c>
      <c r="F1276" s="90">
        <f>'BITÁCORA CALIDAD DE AGUA '!BB497</f>
        <v>0</v>
      </c>
      <c r="G1276" s="90">
        <f>'BITÁCORA CALIDAD DE AGUA '!BE497</f>
        <v>0</v>
      </c>
      <c r="H1276" s="90">
        <f>'BITÁCORA CALIDAD DE AGUA '!BH497</f>
        <v>0</v>
      </c>
      <c r="I1276" s="90">
        <f>'BITÁCORA CALIDAD DE AGUA '!BK497</f>
        <v>0</v>
      </c>
      <c r="J1276" s="90">
        <f>'BITÁCORA CALIDAD DE AGUA '!BN497</f>
        <v>0</v>
      </c>
      <c r="K1276" s="90">
        <f>'BITÁCORA CALIDAD DE AGUA '!BQ497</f>
        <v>0</v>
      </c>
      <c r="L1276" s="90">
        <f>'BITÁCORA CALIDAD DE AGUA '!BT497</f>
        <v>0</v>
      </c>
      <c r="M1276" s="90">
        <f>'BITÁCORA CALIDAD DE AGUA '!BW497</f>
        <v>0</v>
      </c>
      <c r="N1276" s="90">
        <f>'BITÁCORA CALIDAD DE AGUA '!BZ497</f>
        <v>0</v>
      </c>
      <c r="O1276" s="90">
        <f>'BITÁCORA CALIDAD DE AGUA '!CC497</f>
        <v>0</v>
      </c>
      <c r="P1276" s="84">
        <f>'BITÁCORA CALIDAD DE AGUA '!CF497</f>
        <v>0</v>
      </c>
      <c r="Q1276" s="84">
        <f>'BITÁCORA CALIDAD DE AGUA '!CI497</f>
        <v>0</v>
      </c>
      <c r="R1276" s="84">
        <f>'BITÁCORA CALIDAD DE AGUA '!CL497</f>
        <v>0</v>
      </c>
      <c r="S1276" s="84">
        <f>'BITÁCORA CALIDAD DE AGUA '!CO497</f>
        <v>0</v>
      </c>
      <c r="T1276" s="133"/>
      <c r="U1276" s="133"/>
      <c r="V1276" s="133"/>
      <c r="W1276" s="84">
        <f>INDEX('Tabla datos 1'!E1276:V1276,MATCH(DASHBOARD!$B$96,'Tabla datos 1'!$E$1:$V$1,0))</f>
        <v>0</v>
      </c>
      <c r="X1276" s="84">
        <f>INDEX('Tabla datos 1'!E1276:V1276,MATCH(DASHBOARD!$B$275,'Tabla datos 1'!$E$1:$V$1,0))</f>
        <v>0</v>
      </c>
      <c r="Y1276" s="42"/>
      <c r="Z1276" s="42"/>
      <c r="AA1276" s="42"/>
      <c r="AB1276" s="42"/>
      <c r="AC1276" s="42"/>
      <c r="AD1276" s="42"/>
      <c r="AE1276" s="42"/>
      <c r="AF1276" s="42"/>
      <c r="AG1276" s="42"/>
      <c r="AH1276" s="42"/>
      <c r="AI1276" s="42"/>
      <c r="AJ1276" s="42"/>
      <c r="AK1276" s="42"/>
      <c r="AL1276" s="42"/>
      <c r="AM1276" s="42"/>
      <c r="AN1276" s="42"/>
      <c r="AO1276" s="42"/>
      <c r="AP1276" s="42"/>
      <c r="AQ1276" s="42"/>
      <c r="AR1276" s="42"/>
      <c r="AS1276" s="42"/>
      <c r="AT1276" s="42"/>
      <c r="AU1276" s="42"/>
      <c r="AV1276" s="42"/>
      <c r="AW1276" s="42"/>
      <c r="AX1276" s="42"/>
      <c r="AY1276" s="42"/>
      <c r="AZ1276" s="42"/>
      <c r="BA1276" s="42"/>
      <c r="BB1276" s="42"/>
      <c r="BC1276" s="42"/>
      <c r="BD1276" s="42"/>
      <c r="BE1276" s="42"/>
      <c r="BF1276" s="42"/>
      <c r="BG1276" s="42"/>
      <c r="BH1276" s="42"/>
      <c r="BI1276" s="42"/>
      <c r="BJ1276" s="42"/>
      <c r="BK1276" s="42"/>
      <c r="BL1276" s="42"/>
      <c r="BM1276" s="42"/>
      <c r="BN1276" s="42"/>
      <c r="BO1276" s="42"/>
      <c r="BP1276" s="42"/>
      <c r="BQ1276" s="42"/>
      <c r="BR1276" s="42"/>
      <c r="BS1276" s="42"/>
      <c r="BT1276" s="42"/>
      <c r="BU1276" s="42"/>
      <c r="BV1276" s="42"/>
      <c r="BW1276" s="42"/>
      <c r="BX1276" s="42"/>
      <c r="BY1276" s="42"/>
      <c r="BZ1276" s="42"/>
      <c r="CA1276" s="42"/>
      <c r="CB1276" s="42"/>
      <c r="CC1276" s="42"/>
      <c r="CD1276" s="42"/>
      <c r="CE1276" s="42"/>
      <c r="CF1276" s="42"/>
      <c r="CG1276" s="42"/>
      <c r="CH1276" s="42"/>
      <c r="CI1276" s="42"/>
      <c r="CJ1276" s="42"/>
      <c r="CK1276" s="42"/>
      <c r="CL1276" s="42"/>
      <c r="CM1276" s="42"/>
      <c r="CN1276" s="42"/>
      <c r="CO1276" s="42"/>
      <c r="CP1276" s="42"/>
      <c r="CQ1276" s="42"/>
      <c r="CR1276" s="42"/>
      <c r="CS1276" s="42"/>
      <c r="CT1276" s="42"/>
      <c r="CU1276" s="42"/>
      <c r="CV1276" s="42"/>
      <c r="CW1276" s="42"/>
      <c r="CX1276" s="42"/>
      <c r="CY1276" s="42"/>
      <c r="CZ1276" s="42"/>
      <c r="DA1276" s="42"/>
      <c r="DB1276" s="42"/>
      <c r="DC1276" s="42"/>
      <c r="DD1276" s="42"/>
      <c r="DE1276" s="42"/>
      <c r="DF1276" s="42"/>
      <c r="DG1276" s="42"/>
      <c r="DH1276" s="42"/>
      <c r="DI1276" s="42"/>
      <c r="DJ1276" s="42"/>
      <c r="DK1276" s="42"/>
      <c r="DL1276" s="42"/>
      <c r="DM1276" s="42"/>
      <c r="DN1276" s="42"/>
      <c r="DO1276" s="42"/>
      <c r="DP1276" s="42"/>
      <c r="DQ1276" s="42"/>
      <c r="DR1276" s="42"/>
      <c r="DS1276" s="42"/>
      <c r="DT1276" s="42"/>
      <c r="DU1276" s="42"/>
      <c r="DV1276" s="42"/>
      <c r="DW1276" s="42"/>
      <c r="DX1276" s="42"/>
      <c r="DY1276" s="42"/>
      <c r="DZ1276" s="42"/>
      <c r="EA1276" s="42"/>
      <c r="EB1276" s="42"/>
      <c r="EC1276" s="42"/>
      <c r="ED1276" s="42"/>
      <c r="EE1276" s="42"/>
      <c r="EF1276" s="42"/>
      <c r="EG1276" s="42"/>
      <c r="EH1276" s="42"/>
      <c r="EI1276" s="42"/>
      <c r="EJ1276" s="42"/>
      <c r="EK1276" s="42"/>
      <c r="EL1276" s="42"/>
      <c r="EM1276" s="42"/>
      <c r="EN1276" s="42"/>
      <c r="EO1276" s="42"/>
      <c r="EP1276" s="42"/>
      <c r="EQ1276" s="42"/>
      <c r="ER1276" s="42"/>
      <c r="ES1276" s="42"/>
      <c r="ET1276" s="42"/>
      <c r="EU1276" s="42"/>
      <c r="EV1276" s="42"/>
      <c r="EW1276" s="42"/>
      <c r="EX1276" s="42"/>
      <c r="EY1276" s="42"/>
      <c r="EZ1276" s="42"/>
      <c r="FA1276" s="42"/>
      <c r="FB1276" s="42"/>
      <c r="FC1276" s="42"/>
      <c r="FD1276" s="42"/>
      <c r="FE1276" s="42"/>
      <c r="FF1276" s="42"/>
      <c r="FG1276" s="42"/>
      <c r="FH1276" s="42"/>
    </row>
    <row r="1277" spans="1:164" s="82" customFormat="1" ht="12.2" customHeight="1" x14ac:dyDescent="0.25">
      <c r="A1277" s="82">
        <v>1276</v>
      </c>
      <c r="B1277" s="83">
        <f t="shared" si="20"/>
        <v>46133</v>
      </c>
      <c r="C1277" s="88" t="s">
        <v>146</v>
      </c>
      <c r="D1277" s="85">
        <v>1</v>
      </c>
      <c r="E1277" s="90">
        <f>'BITÁCORA CALIDAD DE AGUA '!AY498</f>
        <v>0</v>
      </c>
      <c r="F1277" s="90">
        <f>'BITÁCORA CALIDAD DE AGUA '!BB498</f>
        <v>0</v>
      </c>
      <c r="G1277" s="90">
        <f>'BITÁCORA CALIDAD DE AGUA '!BE498</f>
        <v>0</v>
      </c>
      <c r="H1277" s="90">
        <f>'BITÁCORA CALIDAD DE AGUA '!BH498</f>
        <v>0</v>
      </c>
      <c r="I1277" s="90">
        <f>'BITÁCORA CALIDAD DE AGUA '!BK498</f>
        <v>0</v>
      </c>
      <c r="J1277" s="90">
        <f>'BITÁCORA CALIDAD DE AGUA '!BN498</f>
        <v>0</v>
      </c>
      <c r="K1277" s="90">
        <f>'BITÁCORA CALIDAD DE AGUA '!BQ498</f>
        <v>0</v>
      </c>
      <c r="L1277" s="90">
        <f>'BITÁCORA CALIDAD DE AGUA '!BT498</f>
        <v>0</v>
      </c>
      <c r="M1277" s="90">
        <f>'BITÁCORA CALIDAD DE AGUA '!BW498</f>
        <v>0</v>
      </c>
      <c r="N1277" s="90">
        <f>'BITÁCORA CALIDAD DE AGUA '!BZ498</f>
        <v>0</v>
      </c>
      <c r="O1277" s="90">
        <f>'BITÁCORA CALIDAD DE AGUA '!CC498</f>
        <v>0</v>
      </c>
      <c r="P1277" s="84">
        <f>'BITÁCORA CALIDAD DE AGUA '!CF498</f>
        <v>0</v>
      </c>
      <c r="Q1277" s="84">
        <f>'BITÁCORA CALIDAD DE AGUA '!CI498</f>
        <v>0</v>
      </c>
      <c r="R1277" s="84">
        <f>'BITÁCORA CALIDAD DE AGUA '!CL498</f>
        <v>0</v>
      </c>
      <c r="S1277" s="84">
        <f>'BITÁCORA CALIDAD DE AGUA '!CO498</f>
        <v>0</v>
      </c>
      <c r="T1277" s="133"/>
      <c r="U1277" s="133"/>
      <c r="V1277" s="133"/>
      <c r="W1277" s="84">
        <f>INDEX('Tabla datos 1'!E1277:V1277,MATCH(DASHBOARD!$B$96,'Tabla datos 1'!$E$1:$V$1,0))</f>
        <v>0</v>
      </c>
      <c r="X1277" s="84">
        <f>INDEX('Tabla datos 1'!E1277:V1277,MATCH(DASHBOARD!$B$275,'Tabla datos 1'!$E$1:$V$1,0))</f>
        <v>0</v>
      </c>
      <c r="Y1277" s="42"/>
      <c r="Z1277" s="42"/>
      <c r="AA1277" s="42"/>
      <c r="AB1277" s="42"/>
      <c r="AC1277" s="42"/>
      <c r="AD1277" s="42"/>
      <c r="AE1277" s="42"/>
      <c r="AF1277" s="42"/>
      <c r="AG1277" s="42"/>
      <c r="AH1277" s="42"/>
      <c r="AI1277" s="42"/>
      <c r="AJ1277" s="42"/>
      <c r="AK1277" s="42"/>
      <c r="AL1277" s="42"/>
      <c r="AM1277" s="42"/>
      <c r="AN1277" s="42"/>
      <c r="AO1277" s="42"/>
      <c r="AP1277" s="42"/>
      <c r="AQ1277" s="42"/>
      <c r="AR1277" s="42"/>
      <c r="AS1277" s="42"/>
      <c r="AT1277" s="42"/>
      <c r="AU1277" s="42"/>
      <c r="AV1277" s="42"/>
      <c r="AW1277" s="42"/>
      <c r="AX1277" s="42"/>
      <c r="AY1277" s="42"/>
      <c r="AZ1277" s="42"/>
      <c r="BA1277" s="42"/>
      <c r="BB1277" s="42"/>
      <c r="BC1277" s="42"/>
      <c r="BD1277" s="42"/>
      <c r="BE1277" s="42"/>
      <c r="BF1277" s="42"/>
      <c r="BG1277" s="42"/>
      <c r="BH1277" s="42"/>
      <c r="BI1277" s="42"/>
      <c r="BJ1277" s="42"/>
      <c r="BK1277" s="42"/>
      <c r="BL1277" s="42"/>
      <c r="BM1277" s="42"/>
      <c r="BN1277" s="42"/>
      <c r="BO1277" s="42"/>
      <c r="BP1277" s="42"/>
      <c r="BQ1277" s="42"/>
      <c r="BR1277" s="42"/>
      <c r="BS1277" s="42"/>
      <c r="BT1277" s="42"/>
      <c r="BU1277" s="42"/>
      <c r="BV1277" s="42"/>
      <c r="BW1277" s="42"/>
      <c r="BX1277" s="42"/>
      <c r="BY1277" s="42"/>
      <c r="BZ1277" s="42"/>
      <c r="CA1277" s="42"/>
      <c r="CB1277" s="42"/>
      <c r="CC1277" s="42"/>
      <c r="CD1277" s="42"/>
      <c r="CE1277" s="42"/>
      <c r="CF1277" s="42"/>
      <c r="CG1277" s="42"/>
      <c r="CH1277" s="42"/>
      <c r="CI1277" s="42"/>
      <c r="CJ1277" s="42"/>
      <c r="CK1277" s="42"/>
      <c r="CL1277" s="42"/>
      <c r="CM1277" s="42"/>
      <c r="CN1277" s="42"/>
      <c r="CO1277" s="42"/>
      <c r="CP1277" s="42"/>
      <c r="CQ1277" s="42"/>
      <c r="CR1277" s="42"/>
      <c r="CS1277" s="42"/>
      <c r="CT1277" s="42"/>
      <c r="CU1277" s="42"/>
      <c r="CV1277" s="42"/>
      <c r="CW1277" s="42"/>
      <c r="CX1277" s="42"/>
      <c r="CY1277" s="42"/>
      <c r="CZ1277" s="42"/>
      <c r="DA1277" s="42"/>
      <c r="DB1277" s="42"/>
      <c r="DC1277" s="42"/>
      <c r="DD1277" s="42"/>
      <c r="DE1277" s="42"/>
      <c r="DF1277" s="42"/>
      <c r="DG1277" s="42"/>
      <c r="DH1277" s="42"/>
      <c r="DI1277" s="42"/>
      <c r="DJ1277" s="42"/>
      <c r="DK1277" s="42"/>
      <c r="DL1277" s="42"/>
      <c r="DM1277" s="42"/>
      <c r="DN1277" s="42"/>
      <c r="DO1277" s="42"/>
      <c r="DP1277" s="42"/>
      <c r="DQ1277" s="42"/>
      <c r="DR1277" s="42"/>
      <c r="DS1277" s="42"/>
      <c r="DT1277" s="42"/>
      <c r="DU1277" s="42"/>
      <c r="DV1277" s="42"/>
      <c r="DW1277" s="42"/>
      <c r="DX1277" s="42"/>
      <c r="DY1277" s="42"/>
      <c r="DZ1277" s="42"/>
      <c r="EA1277" s="42"/>
      <c r="EB1277" s="42"/>
      <c r="EC1277" s="42"/>
      <c r="ED1277" s="42"/>
      <c r="EE1277" s="42"/>
      <c r="EF1277" s="42"/>
      <c r="EG1277" s="42"/>
      <c r="EH1277" s="42"/>
      <c r="EI1277" s="42"/>
      <c r="EJ1277" s="42"/>
      <c r="EK1277" s="42"/>
      <c r="EL1277" s="42"/>
      <c r="EM1277" s="42"/>
      <c r="EN1277" s="42"/>
      <c r="EO1277" s="42"/>
      <c r="EP1277" s="42"/>
      <c r="EQ1277" s="42"/>
      <c r="ER1277" s="42"/>
      <c r="ES1277" s="42"/>
      <c r="ET1277" s="42"/>
      <c r="EU1277" s="42"/>
      <c r="EV1277" s="42"/>
      <c r="EW1277" s="42"/>
      <c r="EX1277" s="42"/>
      <c r="EY1277" s="42"/>
      <c r="EZ1277" s="42"/>
      <c r="FA1277" s="42"/>
      <c r="FB1277" s="42"/>
      <c r="FC1277" s="42"/>
      <c r="FD1277" s="42"/>
      <c r="FE1277" s="42"/>
      <c r="FF1277" s="42"/>
      <c r="FG1277" s="42"/>
      <c r="FH1277" s="42"/>
    </row>
    <row r="1278" spans="1:164" s="82" customFormat="1" x14ac:dyDescent="0.25">
      <c r="A1278" s="82">
        <v>1277</v>
      </c>
      <c r="B1278" s="83">
        <f t="shared" si="20"/>
        <v>46133</v>
      </c>
      <c r="C1278" s="88" t="s">
        <v>147</v>
      </c>
      <c r="D1278" s="85">
        <v>1</v>
      </c>
      <c r="E1278" s="90">
        <f>'BITÁCORA CALIDAD DE AGUA '!AY499</f>
        <v>0</v>
      </c>
      <c r="F1278" s="90">
        <f>'BITÁCORA CALIDAD DE AGUA '!BB499</f>
        <v>0</v>
      </c>
      <c r="G1278" s="90">
        <f>'BITÁCORA CALIDAD DE AGUA '!BE499</f>
        <v>0</v>
      </c>
      <c r="H1278" s="90">
        <f>'BITÁCORA CALIDAD DE AGUA '!BH499</f>
        <v>0</v>
      </c>
      <c r="I1278" s="90">
        <f>'BITÁCORA CALIDAD DE AGUA '!BK499</f>
        <v>0</v>
      </c>
      <c r="J1278" s="90">
        <f>'BITÁCORA CALIDAD DE AGUA '!BN499</f>
        <v>0</v>
      </c>
      <c r="K1278" s="90">
        <f>'BITÁCORA CALIDAD DE AGUA '!BQ499</f>
        <v>0</v>
      </c>
      <c r="L1278" s="90">
        <f>'BITÁCORA CALIDAD DE AGUA '!BT499</f>
        <v>0</v>
      </c>
      <c r="M1278" s="90">
        <f>'BITÁCORA CALIDAD DE AGUA '!BW499</f>
        <v>0</v>
      </c>
      <c r="N1278" s="90">
        <f>'BITÁCORA CALIDAD DE AGUA '!BZ499</f>
        <v>0</v>
      </c>
      <c r="O1278" s="90">
        <f>'BITÁCORA CALIDAD DE AGUA '!CC499</f>
        <v>0</v>
      </c>
      <c r="P1278" s="84">
        <f>'BITÁCORA CALIDAD DE AGUA '!CF499</f>
        <v>0</v>
      </c>
      <c r="Q1278" s="84">
        <f>'BITÁCORA CALIDAD DE AGUA '!CI499</f>
        <v>0</v>
      </c>
      <c r="R1278" s="84">
        <f>'BITÁCORA CALIDAD DE AGUA '!CL499</f>
        <v>0</v>
      </c>
      <c r="S1278" s="84">
        <f>'BITÁCORA CALIDAD DE AGUA '!CO499</f>
        <v>0</v>
      </c>
      <c r="T1278" s="133"/>
      <c r="U1278" s="133"/>
      <c r="V1278" s="133"/>
      <c r="W1278" s="84">
        <f>INDEX('Tabla datos 1'!E1278:V1278,MATCH(DASHBOARD!$B$96,'Tabla datos 1'!$E$1:$V$1,0))</f>
        <v>0</v>
      </c>
      <c r="X1278" s="84">
        <f>INDEX('Tabla datos 1'!E1278:V1278,MATCH(DASHBOARD!$B$275,'Tabla datos 1'!$E$1:$V$1,0))</f>
        <v>0</v>
      </c>
      <c r="Y1278" s="42"/>
      <c r="Z1278" s="42"/>
      <c r="AA1278" s="42"/>
      <c r="AB1278" s="42"/>
      <c r="AC1278" s="42"/>
      <c r="AD1278" s="42"/>
      <c r="AE1278" s="42"/>
      <c r="AF1278" s="42"/>
      <c r="AG1278" s="42"/>
      <c r="AH1278" s="42"/>
      <c r="AI1278" s="42"/>
      <c r="AJ1278" s="42"/>
      <c r="AK1278" s="42"/>
      <c r="AL1278" s="42"/>
      <c r="AM1278" s="42"/>
      <c r="AN1278" s="42"/>
      <c r="AO1278" s="42"/>
      <c r="AP1278" s="42"/>
      <c r="AQ1278" s="42"/>
      <c r="AR1278" s="42"/>
      <c r="AS1278" s="42"/>
      <c r="AT1278" s="42"/>
      <c r="AU1278" s="42"/>
      <c r="AV1278" s="42"/>
      <c r="AW1278" s="42"/>
      <c r="AX1278" s="42"/>
      <c r="AY1278" s="42"/>
      <c r="AZ1278" s="42"/>
      <c r="BA1278" s="42"/>
      <c r="BB1278" s="42"/>
      <c r="BC1278" s="42"/>
      <c r="BD1278" s="42"/>
      <c r="BE1278" s="42"/>
      <c r="BF1278" s="42"/>
      <c r="BG1278" s="42"/>
      <c r="BH1278" s="42"/>
      <c r="BI1278" s="42"/>
      <c r="BJ1278" s="42"/>
      <c r="BK1278" s="42"/>
      <c r="BL1278" s="42"/>
      <c r="BM1278" s="42"/>
      <c r="BN1278" s="42"/>
      <c r="BO1278" s="42"/>
      <c r="BP1278" s="42"/>
      <c r="BQ1278" s="42"/>
      <c r="BR1278" s="42"/>
      <c r="BS1278" s="42"/>
      <c r="BT1278" s="42"/>
      <c r="BU1278" s="42"/>
      <c r="BV1278" s="42"/>
      <c r="BW1278" s="42"/>
      <c r="BX1278" s="42"/>
      <c r="BY1278" s="42"/>
      <c r="BZ1278" s="42"/>
      <c r="CA1278" s="42"/>
      <c r="CB1278" s="42"/>
      <c r="CC1278" s="42"/>
      <c r="CD1278" s="42"/>
      <c r="CE1278" s="42"/>
      <c r="CF1278" s="42"/>
      <c r="CG1278" s="42"/>
      <c r="CH1278" s="42"/>
      <c r="CI1278" s="42"/>
      <c r="CJ1278" s="42"/>
      <c r="CK1278" s="42"/>
      <c r="CL1278" s="42"/>
      <c r="CM1278" s="42"/>
      <c r="CN1278" s="42"/>
      <c r="CO1278" s="42"/>
      <c r="CP1278" s="42"/>
      <c r="CQ1278" s="42"/>
      <c r="CR1278" s="42"/>
      <c r="CS1278" s="42"/>
      <c r="CT1278" s="42"/>
      <c r="CU1278" s="42"/>
      <c r="CV1278" s="42"/>
      <c r="CW1278" s="42"/>
      <c r="CX1278" s="42"/>
      <c r="CY1278" s="42"/>
      <c r="CZ1278" s="42"/>
      <c r="DA1278" s="42"/>
      <c r="DB1278" s="42"/>
      <c r="DC1278" s="42"/>
      <c r="DD1278" s="42"/>
      <c r="DE1278" s="42"/>
      <c r="DF1278" s="42"/>
      <c r="DG1278" s="42"/>
      <c r="DH1278" s="42"/>
      <c r="DI1278" s="42"/>
      <c r="DJ1278" s="42"/>
      <c r="DK1278" s="42"/>
      <c r="DL1278" s="42"/>
      <c r="DM1278" s="42"/>
      <c r="DN1278" s="42"/>
      <c r="DO1278" s="42"/>
      <c r="DP1278" s="42"/>
      <c r="DQ1278" s="42"/>
      <c r="DR1278" s="42"/>
      <c r="DS1278" s="42"/>
      <c r="DT1278" s="42"/>
      <c r="DU1278" s="42"/>
      <c r="DV1278" s="42"/>
      <c r="DW1278" s="42"/>
      <c r="DX1278" s="42"/>
      <c r="DY1278" s="42"/>
      <c r="DZ1278" s="42"/>
      <c r="EA1278" s="42"/>
      <c r="EB1278" s="42"/>
      <c r="EC1278" s="42"/>
      <c r="ED1278" s="42"/>
      <c r="EE1278" s="42"/>
      <c r="EF1278" s="42"/>
      <c r="EG1278" s="42"/>
      <c r="EH1278" s="42"/>
      <c r="EI1278" s="42"/>
      <c r="EJ1278" s="42"/>
      <c r="EK1278" s="42"/>
      <c r="EL1278" s="42"/>
      <c r="EM1278" s="42"/>
      <c r="EN1278" s="42"/>
      <c r="EO1278" s="42"/>
      <c r="EP1278" s="42"/>
      <c r="EQ1278" s="42"/>
      <c r="ER1278" s="42"/>
      <c r="ES1278" s="42"/>
      <c r="ET1278" s="42"/>
      <c r="EU1278" s="42"/>
      <c r="EV1278" s="42"/>
      <c r="EW1278" s="42"/>
      <c r="EX1278" s="42"/>
      <c r="EY1278" s="42"/>
      <c r="EZ1278" s="42"/>
      <c r="FA1278" s="42"/>
      <c r="FB1278" s="42"/>
      <c r="FC1278" s="42"/>
      <c r="FD1278" s="42"/>
      <c r="FE1278" s="42"/>
      <c r="FF1278" s="42"/>
      <c r="FG1278" s="42"/>
      <c r="FH1278" s="42"/>
    </row>
    <row r="1279" spans="1:164" s="82" customFormat="1" x14ac:dyDescent="0.25">
      <c r="A1279" s="82">
        <v>1278</v>
      </c>
      <c r="B1279" s="83">
        <f t="shared" si="20"/>
        <v>46133</v>
      </c>
      <c r="C1279" s="88" t="s">
        <v>148</v>
      </c>
      <c r="D1279" s="85">
        <v>1</v>
      </c>
      <c r="E1279" s="90">
        <f>'BITÁCORA CALIDAD DE AGUA '!AY500</f>
        <v>0</v>
      </c>
      <c r="F1279" s="90">
        <f>'BITÁCORA CALIDAD DE AGUA '!BB500</f>
        <v>0</v>
      </c>
      <c r="G1279" s="90">
        <f>'BITÁCORA CALIDAD DE AGUA '!BE500</f>
        <v>0</v>
      </c>
      <c r="H1279" s="90">
        <f>'BITÁCORA CALIDAD DE AGUA '!BH500</f>
        <v>0</v>
      </c>
      <c r="I1279" s="90">
        <f>'BITÁCORA CALIDAD DE AGUA '!BK500</f>
        <v>0</v>
      </c>
      <c r="J1279" s="90">
        <f>'BITÁCORA CALIDAD DE AGUA '!BN500</f>
        <v>0</v>
      </c>
      <c r="K1279" s="90">
        <f>'BITÁCORA CALIDAD DE AGUA '!BQ500</f>
        <v>0</v>
      </c>
      <c r="L1279" s="90">
        <f>'BITÁCORA CALIDAD DE AGUA '!BT500</f>
        <v>0</v>
      </c>
      <c r="M1279" s="90">
        <f>'BITÁCORA CALIDAD DE AGUA '!BW500</f>
        <v>0</v>
      </c>
      <c r="N1279" s="90">
        <f>'BITÁCORA CALIDAD DE AGUA '!BZ500</f>
        <v>0</v>
      </c>
      <c r="O1279" s="90">
        <f>'BITÁCORA CALIDAD DE AGUA '!CC500</f>
        <v>0</v>
      </c>
      <c r="P1279" s="84">
        <f>'BITÁCORA CALIDAD DE AGUA '!CF500</f>
        <v>0</v>
      </c>
      <c r="Q1279" s="84">
        <f>'BITÁCORA CALIDAD DE AGUA '!CI500</f>
        <v>0</v>
      </c>
      <c r="R1279" s="84">
        <f>'BITÁCORA CALIDAD DE AGUA '!CL500</f>
        <v>0</v>
      </c>
      <c r="S1279" s="84">
        <f>'BITÁCORA CALIDAD DE AGUA '!CO500</f>
        <v>0</v>
      </c>
      <c r="T1279" s="133"/>
      <c r="U1279" s="133"/>
      <c r="V1279" s="133"/>
      <c r="W1279" s="84">
        <f>INDEX('Tabla datos 1'!E1279:V1279,MATCH(DASHBOARD!$B$96,'Tabla datos 1'!$E$1:$V$1,0))</f>
        <v>0</v>
      </c>
      <c r="X1279" s="84">
        <f>INDEX('Tabla datos 1'!E1279:V1279,MATCH(DASHBOARD!$B$275,'Tabla datos 1'!$E$1:$V$1,0))</f>
        <v>0</v>
      </c>
      <c r="Y1279" s="42"/>
      <c r="Z1279" s="42"/>
      <c r="AA1279" s="42"/>
      <c r="AB1279" s="42"/>
      <c r="AC1279" s="42"/>
      <c r="AD1279" s="42"/>
      <c r="AE1279" s="42"/>
      <c r="AF1279" s="42"/>
      <c r="AG1279" s="42"/>
      <c r="AH1279" s="42"/>
      <c r="AI1279" s="42"/>
      <c r="AJ1279" s="42"/>
      <c r="AK1279" s="42"/>
      <c r="AL1279" s="42"/>
      <c r="AM1279" s="42"/>
      <c r="AN1279" s="42"/>
      <c r="AO1279" s="42"/>
      <c r="AP1279" s="42"/>
      <c r="AQ1279" s="42"/>
      <c r="AR1279" s="42"/>
      <c r="AS1279" s="42"/>
      <c r="AT1279" s="42"/>
      <c r="AU1279" s="42"/>
      <c r="AV1279" s="42"/>
      <c r="AW1279" s="42"/>
      <c r="AX1279" s="42"/>
      <c r="AY1279" s="42"/>
      <c r="AZ1279" s="42"/>
      <c r="BA1279" s="42"/>
      <c r="BB1279" s="42"/>
      <c r="BC1279" s="42"/>
      <c r="BD1279" s="42"/>
      <c r="BE1279" s="42"/>
      <c r="BF1279" s="42"/>
      <c r="BG1279" s="42"/>
      <c r="BH1279" s="42"/>
      <c r="BI1279" s="42"/>
      <c r="BJ1279" s="42"/>
      <c r="BK1279" s="42"/>
      <c r="BL1279" s="42"/>
      <c r="BM1279" s="42"/>
      <c r="BN1279" s="42"/>
      <c r="BO1279" s="42"/>
      <c r="BP1279" s="42"/>
      <c r="BQ1279" s="42"/>
      <c r="BR1279" s="42"/>
      <c r="BS1279" s="42"/>
      <c r="BT1279" s="42"/>
      <c r="BU1279" s="42"/>
      <c r="BV1279" s="42"/>
      <c r="BW1279" s="42"/>
      <c r="BX1279" s="42"/>
      <c r="BY1279" s="42"/>
      <c r="BZ1279" s="42"/>
      <c r="CA1279" s="42"/>
      <c r="CB1279" s="42"/>
      <c r="CC1279" s="42"/>
      <c r="CD1279" s="42"/>
      <c r="CE1279" s="42"/>
      <c r="CF1279" s="42"/>
      <c r="CG1279" s="42"/>
      <c r="CH1279" s="42"/>
      <c r="CI1279" s="42"/>
      <c r="CJ1279" s="42"/>
      <c r="CK1279" s="42"/>
      <c r="CL1279" s="42"/>
      <c r="CM1279" s="42"/>
      <c r="CN1279" s="42"/>
      <c r="CO1279" s="42"/>
      <c r="CP1279" s="42"/>
      <c r="CQ1279" s="42"/>
      <c r="CR1279" s="42"/>
      <c r="CS1279" s="42"/>
      <c r="CT1279" s="42"/>
      <c r="CU1279" s="42"/>
      <c r="CV1279" s="42"/>
      <c r="CW1279" s="42"/>
      <c r="CX1279" s="42"/>
      <c r="CY1279" s="42"/>
      <c r="CZ1279" s="42"/>
      <c r="DA1279" s="42"/>
      <c r="DB1279" s="42"/>
      <c r="DC1279" s="42"/>
      <c r="DD1279" s="42"/>
      <c r="DE1279" s="42"/>
      <c r="DF1279" s="42"/>
      <c r="DG1279" s="42"/>
      <c r="DH1279" s="42"/>
      <c r="DI1279" s="42"/>
      <c r="DJ1279" s="42"/>
      <c r="DK1279" s="42"/>
      <c r="DL1279" s="42"/>
      <c r="DM1279" s="42"/>
      <c r="DN1279" s="42"/>
      <c r="DO1279" s="42"/>
      <c r="DP1279" s="42"/>
      <c r="DQ1279" s="42"/>
      <c r="DR1279" s="42"/>
      <c r="DS1279" s="42"/>
      <c r="DT1279" s="42"/>
      <c r="DU1279" s="42"/>
      <c r="DV1279" s="42"/>
      <c r="DW1279" s="42"/>
      <c r="DX1279" s="42"/>
      <c r="DY1279" s="42"/>
      <c r="DZ1279" s="42"/>
      <c r="EA1279" s="42"/>
      <c r="EB1279" s="42"/>
      <c r="EC1279" s="42"/>
      <c r="ED1279" s="42"/>
      <c r="EE1279" s="42"/>
      <c r="EF1279" s="42"/>
      <c r="EG1279" s="42"/>
      <c r="EH1279" s="42"/>
      <c r="EI1279" s="42"/>
      <c r="EJ1279" s="42"/>
      <c r="EK1279" s="42"/>
      <c r="EL1279" s="42"/>
      <c r="EM1279" s="42"/>
      <c r="EN1279" s="42"/>
      <c r="EO1279" s="42"/>
      <c r="EP1279" s="42"/>
      <c r="EQ1279" s="42"/>
      <c r="ER1279" s="42"/>
      <c r="ES1279" s="42"/>
      <c r="ET1279" s="42"/>
      <c r="EU1279" s="42"/>
      <c r="EV1279" s="42"/>
      <c r="EW1279" s="42"/>
      <c r="EX1279" s="42"/>
      <c r="EY1279" s="42"/>
      <c r="EZ1279" s="42"/>
      <c r="FA1279" s="42"/>
      <c r="FB1279" s="42"/>
      <c r="FC1279" s="42"/>
      <c r="FD1279" s="42"/>
      <c r="FE1279" s="42"/>
      <c r="FF1279" s="42"/>
      <c r="FG1279" s="42"/>
      <c r="FH1279" s="42"/>
    </row>
    <row r="1280" spans="1:164" s="82" customFormat="1" x14ac:dyDescent="0.25">
      <c r="A1280" s="82">
        <v>1279</v>
      </c>
      <c r="B1280" s="83">
        <f t="shared" si="20"/>
        <v>46133</v>
      </c>
      <c r="C1280" s="88" t="s">
        <v>149</v>
      </c>
      <c r="D1280" s="85">
        <v>1</v>
      </c>
      <c r="E1280" s="90">
        <f>'BITÁCORA CALIDAD DE AGUA '!AY501</f>
        <v>3590</v>
      </c>
      <c r="F1280" s="90">
        <f>'BITÁCORA CALIDAD DE AGUA '!BB501</f>
        <v>5090</v>
      </c>
      <c r="G1280" s="90">
        <f>'BITÁCORA CALIDAD DE AGUA '!BE501</f>
        <v>5040</v>
      </c>
      <c r="H1280" s="90">
        <f>'BITÁCORA CALIDAD DE AGUA '!BH501</f>
        <v>0</v>
      </c>
      <c r="I1280" s="90">
        <f>'BITÁCORA CALIDAD DE AGUA '!BK501</f>
        <v>0</v>
      </c>
      <c r="J1280" s="90">
        <f>'BITÁCORA CALIDAD DE AGUA '!BN501</f>
        <v>0</v>
      </c>
      <c r="K1280" s="90">
        <f>'BITÁCORA CALIDAD DE AGUA '!BQ501</f>
        <v>0</v>
      </c>
      <c r="L1280" s="90">
        <f>'BITÁCORA CALIDAD DE AGUA '!BT501</f>
        <v>4910</v>
      </c>
      <c r="M1280" s="90">
        <f>'BITÁCORA CALIDAD DE AGUA '!BW501</f>
        <v>4790</v>
      </c>
      <c r="N1280" s="90">
        <f>'BITÁCORA CALIDAD DE AGUA '!BZ501</f>
        <v>8490</v>
      </c>
      <c r="O1280" s="90">
        <f>'BITÁCORA CALIDAD DE AGUA '!CC501</f>
        <v>0</v>
      </c>
      <c r="P1280" s="84">
        <f>'BITÁCORA CALIDAD DE AGUA '!CF501</f>
        <v>0</v>
      </c>
      <c r="Q1280" s="84">
        <f>'BITÁCORA CALIDAD DE AGUA '!CI501</f>
        <v>0</v>
      </c>
      <c r="R1280" s="84">
        <f>'BITÁCORA CALIDAD DE AGUA '!CL501</f>
        <v>0</v>
      </c>
      <c r="S1280" s="84">
        <f>'BITÁCORA CALIDAD DE AGUA '!CO501</f>
        <v>0</v>
      </c>
      <c r="T1280" s="133"/>
      <c r="U1280" s="133"/>
      <c r="V1280" s="133"/>
      <c r="W1280" s="84">
        <f>INDEX('Tabla datos 1'!E1280:V1280,MATCH(DASHBOARD!$B$96,'Tabla datos 1'!$E$1:$V$1,0))</f>
        <v>5040</v>
      </c>
      <c r="X1280" s="84">
        <f>INDEX('Tabla datos 1'!E1280:V1280,MATCH(DASHBOARD!$B$275,'Tabla datos 1'!$E$1:$V$1,0))</f>
        <v>5040</v>
      </c>
      <c r="Y1280" s="42"/>
      <c r="Z1280" s="42"/>
      <c r="AA1280" s="42"/>
      <c r="AB1280" s="42"/>
      <c r="AC1280" s="42"/>
      <c r="AD1280" s="42"/>
      <c r="AE1280" s="42"/>
      <c r="AF1280" s="42"/>
      <c r="AG1280" s="42"/>
      <c r="AH1280" s="42"/>
      <c r="AI1280" s="42"/>
      <c r="AJ1280" s="42"/>
      <c r="AK1280" s="42"/>
      <c r="AL1280" s="42"/>
      <c r="AM1280" s="42"/>
      <c r="AN1280" s="42"/>
      <c r="AO1280" s="42"/>
      <c r="AP1280" s="42"/>
      <c r="AQ1280" s="42"/>
      <c r="AR1280" s="42"/>
      <c r="AS1280" s="42"/>
      <c r="AT1280" s="42"/>
      <c r="AU1280" s="42"/>
      <c r="AV1280" s="42"/>
      <c r="AW1280" s="42"/>
      <c r="AX1280" s="42"/>
      <c r="AY1280" s="42"/>
      <c r="AZ1280" s="42"/>
      <c r="BA1280" s="42"/>
      <c r="BB1280" s="42"/>
      <c r="BC1280" s="42"/>
      <c r="BD1280" s="42"/>
      <c r="BE1280" s="42"/>
      <c r="BF1280" s="42"/>
      <c r="BG1280" s="42"/>
      <c r="BH1280" s="42"/>
      <c r="BI1280" s="42"/>
      <c r="BJ1280" s="42"/>
      <c r="BK1280" s="42"/>
      <c r="BL1280" s="42"/>
      <c r="BM1280" s="42"/>
      <c r="BN1280" s="42"/>
      <c r="BO1280" s="42"/>
      <c r="BP1280" s="42"/>
      <c r="BQ1280" s="42"/>
      <c r="BR1280" s="42"/>
      <c r="BS1280" s="42"/>
      <c r="BT1280" s="42"/>
      <c r="BU1280" s="42"/>
      <c r="BV1280" s="42"/>
      <c r="BW1280" s="42"/>
      <c r="BX1280" s="42"/>
      <c r="BY1280" s="42"/>
      <c r="BZ1280" s="42"/>
      <c r="CA1280" s="42"/>
      <c r="CB1280" s="42"/>
      <c r="CC1280" s="42"/>
      <c r="CD1280" s="42"/>
      <c r="CE1280" s="42"/>
      <c r="CF1280" s="42"/>
      <c r="CG1280" s="42"/>
      <c r="CH1280" s="42"/>
      <c r="CI1280" s="42"/>
      <c r="CJ1280" s="42"/>
      <c r="CK1280" s="42"/>
      <c r="CL1280" s="42"/>
      <c r="CM1280" s="42"/>
      <c r="CN1280" s="42"/>
      <c r="CO1280" s="42"/>
      <c r="CP1280" s="42"/>
      <c r="CQ1280" s="42"/>
      <c r="CR1280" s="42"/>
      <c r="CS1280" s="42"/>
      <c r="CT1280" s="42"/>
      <c r="CU1280" s="42"/>
      <c r="CV1280" s="42"/>
      <c r="CW1280" s="42"/>
      <c r="CX1280" s="42"/>
      <c r="CY1280" s="42"/>
      <c r="CZ1280" s="42"/>
      <c r="DA1280" s="42"/>
      <c r="DB1280" s="42"/>
      <c r="DC1280" s="42"/>
      <c r="DD1280" s="42"/>
      <c r="DE1280" s="42"/>
      <c r="DF1280" s="42"/>
      <c r="DG1280" s="42"/>
      <c r="DH1280" s="42"/>
      <c r="DI1280" s="42"/>
      <c r="DJ1280" s="42"/>
      <c r="DK1280" s="42"/>
      <c r="DL1280" s="42"/>
      <c r="DM1280" s="42"/>
      <c r="DN1280" s="42"/>
      <c r="DO1280" s="42"/>
      <c r="DP1280" s="42"/>
      <c r="DQ1280" s="42"/>
      <c r="DR1280" s="42"/>
      <c r="DS1280" s="42"/>
      <c r="DT1280" s="42"/>
      <c r="DU1280" s="42"/>
      <c r="DV1280" s="42"/>
      <c r="DW1280" s="42"/>
      <c r="DX1280" s="42"/>
      <c r="DY1280" s="42"/>
      <c r="DZ1280" s="42"/>
      <c r="EA1280" s="42"/>
      <c r="EB1280" s="42"/>
      <c r="EC1280" s="42"/>
      <c r="ED1280" s="42"/>
      <c r="EE1280" s="42"/>
      <c r="EF1280" s="42"/>
      <c r="EG1280" s="42"/>
      <c r="EH1280" s="42"/>
      <c r="EI1280" s="42"/>
      <c r="EJ1280" s="42"/>
      <c r="EK1280" s="42"/>
      <c r="EL1280" s="42"/>
      <c r="EM1280" s="42"/>
      <c r="EN1280" s="42"/>
      <c r="EO1280" s="42"/>
      <c r="EP1280" s="42"/>
      <c r="EQ1280" s="42"/>
      <c r="ER1280" s="42"/>
      <c r="ES1280" s="42"/>
      <c r="ET1280" s="42"/>
      <c r="EU1280" s="42"/>
      <c r="EV1280" s="42"/>
      <c r="EW1280" s="42"/>
      <c r="EX1280" s="42"/>
      <c r="EY1280" s="42"/>
      <c r="EZ1280" s="42"/>
      <c r="FA1280" s="42"/>
      <c r="FB1280" s="42"/>
      <c r="FC1280" s="42"/>
      <c r="FD1280" s="42"/>
      <c r="FE1280" s="42"/>
      <c r="FF1280" s="42"/>
      <c r="FG1280" s="42"/>
      <c r="FH1280" s="42"/>
    </row>
    <row r="1281" spans="1:164" s="82" customFormat="1" x14ac:dyDescent="0.25">
      <c r="A1281" s="82">
        <v>1280</v>
      </c>
      <c r="B1281" s="83">
        <f t="shared" si="20"/>
        <v>46133</v>
      </c>
      <c r="C1281" s="88" t="s">
        <v>150</v>
      </c>
      <c r="D1281" s="85">
        <v>1</v>
      </c>
      <c r="E1281" s="90">
        <f>'BITÁCORA CALIDAD DE AGUA '!AY502</f>
        <v>7879</v>
      </c>
      <c r="F1281" s="90">
        <f>'BITÁCORA CALIDAD DE AGUA '!BB502</f>
        <v>9642</v>
      </c>
      <c r="G1281" s="90">
        <f>'BITÁCORA CALIDAD DE AGUA '!BE502</f>
        <v>1234</v>
      </c>
      <c r="H1281" s="90">
        <f>'BITÁCORA CALIDAD DE AGUA '!BH502</f>
        <v>0</v>
      </c>
      <c r="I1281" s="90">
        <f>'BITÁCORA CALIDAD DE AGUA '!BK502</f>
        <v>0</v>
      </c>
      <c r="J1281" s="90">
        <f>'BITÁCORA CALIDAD DE AGUA '!BN502</f>
        <v>0</v>
      </c>
      <c r="K1281" s="90">
        <f>'BITÁCORA CALIDAD DE AGUA '!BQ502</f>
        <v>0</v>
      </c>
      <c r="L1281" s="90">
        <f>'BITÁCORA CALIDAD DE AGUA '!BT502</f>
        <v>586</v>
      </c>
      <c r="M1281" s="90">
        <f>'BITÁCORA CALIDAD DE AGUA '!BW502</f>
        <v>694</v>
      </c>
      <c r="N1281" s="90">
        <f>'BITÁCORA CALIDAD DE AGUA '!BZ502</f>
        <v>1326</v>
      </c>
      <c r="O1281" s="90">
        <f>'BITÁCORA CALIDAD DE AGUA '!CC502</f>
        <v>0</v>
      </c>
      <c r="P1281" s="84">
        <f>'BITÁCORA CALIDAD DE AGUA '!CF502</f>
        <v>0</v>
      </c>
      <c r="Q1281" s="84">
        <f>'BITÁCORA CALIDAD DE AGUA '!CI502</f>
        <v>0</v>
      </c>
      <c r="R1281" s="84">
        <f>'BITÁCORA CALIDAD DE AGUA '!CL502</f>
        <v>0</v>
      </c>
      <c r="S1281" s="84">
        <f>'BITÁCORA CALIDAD DE AGUA '!CO502</f>
        <v>0</v>
      </c>
      <c r="T1281" s="133"/>
      <c r="U1281" s="133"/>
      <c r="V1281" s="133"/>
      <c r="W1281" s="84">
        <f>INDEX('Tabla datos 1'!E1281:V1281,MATCH(DASHBOARD!$B$96,'Tabla datos 1'!$E$1:$V$1,0))</f>
        <v>1234</v>
      </c>
      <c r="X1281" s="84">
        <f>INDEX('Tabla datos 1'!E1281:V1281,MATCH(DASHBOARD!$B$275,'Tabla datos 1'!$E$1:$V$1,0))</f>
        <v>1234</v>
      </c>
      <c r="Y1281" s="42"/>
      <c r="Z1281" s="42"/>
      <c r="AA1281" s="42"/>
      <c r="AB1281" s="42"/>
      <c r="AC1281" s="42"/>
      <c r="AD1281" s="42"/>
      <c r="AE1281" s="42"/>
      <c r="AF1281" s="42"/>
      <c r="AG1281" s="42"/>
      <c r="AH1281" s="42"/>
      <c r="AI1281" s="42"/>
      <c r="AJ1281" s="42"/>
      <c r="AK1281" s="42"/>
      <c r="AL1281" s="42"/>
      <c r="AM1281" s="42"/>
      <c r="AN1281" s="42"/>
      <c r="AO1281" s="42"/>
      <c r="AP1281" s="42"/>
      <c r="AQ1281" s="42"/>
      <c r="AR1281" s="42"/>
      <c r="AS1281" s="42"/>
      <c r="AT1281" s="42"/>
      <c r="AU1281" s="42"/>
      <c r="AV1281" s="42"/>
      <c r="AW1281" s="42"/>
      <c r="AX1281" s="42"/>
      <c r="AY1281" s="42"/>
      <c r="AZ1281" s="42"/>
      <c r="BA1281" s="42"/>
      <c r="BB1281" s="42"/>
      <c r="BC1281" s="42"/>
      <c r="BD1281" s="42"/>
      <c r="BE1281" s="42"/>
      <c r="BF1281" s="42"/>
      <c r="BG1281" s="42"/>
      <c r="BH1281" s="42"/>
      <c r="BI1281" s="42"/>
      <c r="BJ1281" s="42"/>
      <c r="BK1281" s="42"/>
      <c r="BL1281" s="42"/>
      <c r="BM1281" s="42"/>
      <c r="BN1281" s="42"/>
      <c r="BO1281" s="42"/>
      <c r="BP1281" s="42"/>
      <c r="BQ1281" s="42"/>
      <c r="BR1281" s="42"/>
      <c r="BS1281" s="42"/>
      <c r="BT1281" s="42"/>
      <c r="BU1281" s="42"/>
      <c r="BV1281" s="42"/>
      <c r="BW1281" s="42"/>
      <c r="BX1281" s="42"/>
      <c r="BY1281" s="42"/>
      <c r="BZ1281" s="42"/>
      <c r="CA1281" s="42"/>
      <c r="CB1281" s="42"/>
      <c r="CC1281" s="42"/>
      <c r="CD1281" s="42"/>
      <c r="CE1281" s="42"/>
      <c r="CF1281" s="42"/>
      <c r="CG1281" s="42"/>
      <c r="CH1281" s="42"/>
      <c r="CI1281" s="42"/>
      <c r="CJ1281" s="42"/>
      <c r="CK1281" s="42"/>
      <c r="CL1281" s="42"/>
      <c r="CM1281" s="42"/>
      <c r="CN1281" s="42"/>
      <c r="CO1281" s="42"/>
      <c r="CP1281" s="42"/>
      <c r="CQ1281" s="42"/>
      <c r="CR1281" s="42"/>
      <c r="CS1281" s="42"/>
      <c r="CT1281" s="42"/>
      <c r="CU1281" s="42"/>
      <c r="CV1281" s="42"/>
      <c r="CW1281" s="42"/>
      <c r="CX1281" s="42"/>
      <c r="CY1281" s="42"/>
      <c r="CZ1281" s="42"/>
      <c r="DA1281" s="42"/>
      <c r="DB1281" s="42"/>
      <c r="DC1281" s="42"/>
      <c r="DD1281" s="42"/>
      <c r="DE1281" s="42"/>
      <c r="DF1281" s="42"/>
      <c r="DG1281" s="42"/>
      <c r="DH1281" s="42"/>
      <c r="DI1281" s="42"/>
      <c r="DJ1281" s="42"/>
      <c r="DK1281" s="42"/>
      <c r="DL1281" s="42"/>
      <c r="DM1281" s="42"/>
      <c r="DN1281" s="42"/>
      <c r="DO1281" s="42"/>
      <c r="DP1281" s="42"/>
      <c r="DQ1281" s="42"/>
      <c r="DR1281" s="42"/>
      <c r="DS1281" s="42"/>
      <c r="DT1281" s="42"/>
      <c r="DU1281" s="42"/>
      <c r="DV1281" s="42"/>
      <c r="DW1281" s="42"/>
      <c r="DX1281" s="42"/>
      <c r="DY1281" s="42"/>
      <c r="DZ1281" s="42"/>
      <c r="EA1281" s="42"/>
      <c r="EB1281" s="42"/>
      <c r="EC1281" s="42"/>
      <c r="ED1281" s="42"/>
      <c r="EE1281" s="42"/>
      <c r="EF1281" s="42"/>
      <c r="EG1281" s="42"/>
      <c r="EH1281" s="42"/>
      <c r="EI1281" s="42"/>
      <c r="EJ1281" s="42"/>
      <c r="EK1281" s="42"/>
      <c r="EL1281" s="42"/>
      <c r="EM1281" s="42"/>
      <c r="EN1281" s="42"/>
      <c r="EO1281" s="42"/>
      <c r="EP1281" s="42"/>
      <c r="EQ1281" s="42"/>
      <c r="ER1281" s="42"/>
      <c r="ES1281" s="42"/>
      <c r="ET1281" s="42"/>
      <c r="EU1281" s="42"/>
      <c r="EV1281" s="42"/>
      <c r="EW1281" s="42"/>
      <c r="EX1281" s="42"/>
      <c r="EY1281" s="42"/>
      <c r="EZ1281" s="42"/>
      <c r="FA1281" s="42"/>
      <c r="FB1281" s="42"/>
      <c r="FC1281" s="42"/>
      <c r="FD1281" s="42"/>
      <c r="FE1281" s="42"/>
      <c r="FF1281" s="42"/>
      <c r="FG1281" s="42"/>
      <c r="FH1281" s="42"/>
    </row>
    <row r="1282" spans="1:164" s="95" customFormat="1" ht="15.75" thickBot="1" x14ac:dyDescent="0.3">
      <c r="A1282" s="82">
        <v>1281</v>
      </c>
      <c r="B1282" s="83">
        <f t="shared" si="20"/>
        <v>46133</v>
      </c>
      <c r="C1282" s="91" t="s">
        <v>151</v>
      </c>
      <c r="D1282" s="92">
        <v>1</v>
      </c>
      <c r="E1282" s="93">
        <f>'BITÁCORA CALIDAD DE AGUA '!AY503</f>
        <v>0</v>
      </c>
      <c r="F1282" s="93">
        <f>'BITÁCORA CALIDAD DE AGUA '!BB503</f>
        <v>0</v>
      </c>
      <c r="G1282" s="93">
        <f>'BITÁCORA CALIDAD DE AGUA '!BE503</f>
        <v>0</v>
      </c>
      <c r="H1282" s="93">
        <f>'BITÁCORA CALIDAD DE AGUA '!BH503</f>
        <v>0</v>
      </c>
      <c r="I1282" s="93">
        <f>'BITÁCORA CALIDAD DE AGUA '!BK503</f>
        <v>0</v>
      </c>
      <c r="J1282" s="93">
        <f>'BITÁCORA CALIDAD DE AGUA '!BN503</f>
        <v>0</v>
      </c>
      <c r="K1282" s="93">
        <f>'BITÁCORA CALIDAD DE AGUA '!BQ503</f>
        <v>0</v>
      </c>
      <c r="L1282" s="93">
        <f>'BITÁCORA CALIDAD DE AGUA '!BT503</f>
        <v>0</v>
      </c>
      <c r="M1282" s="93">
        <f>'BITÁCORA CALIDAD DE AGUA '!BW503</f>
        <v>0</v>
      </c>
      <c r="N1282" s="93">
        <f>'BITÁCORA CALIDAD DE AGUA '!BZ503</f>
        <v>0</v>
      </c>
      <c r="O1282" s="93">
        <f>'BITÁCORA CALIDAD DE AGUA '!CC503</f>
        <v>0</v>
      </c>
      <c r="P1282" s="94">
        <f>'BITÁCORA CALIDAD DE AGUA '!CF503</f>
        <v>0</v>
      </c>
      <c r="Q1282" s="94">
        <f>'BITÁCORA CALIDAD DE AGUA '!CI503</f>
        <v>0</v>
      </c>
      <c r="R1282" s="94">
        <f>'BITÁCORA CALIDAD DE AGUA '!CL503</f>
        <v>0</v>
      </c>
      <c r="S1282" s="94">
        <f>'BITÁCORA CALIDAD DE AGUA '!CO503</f>
        <v>0</v>
      </c>
      <c r="T1282" s="134"/>
      <c r="U1282" s="134"/>
      <c r="V1282" s="134"/>
      <c r="W1282" s="94">
        <f>INDEX('Tabla datos 1'!E1282:V1282,MATCH(DASHBOARD!$B$96,'Tabla datos 1'!$E$1:$V$1,0))</f>
        <v>0</v>
      </c>
      <c r="X1282" s="94">
        <f>INDEX('Tabla datos 1'!E1282:V1282,MATCH(DASHBOARD!$B$275,'Tabla datos 1'!$E$1:$V$1,0))</f>
        <v>0</v>
      </c>
      <c r="Y1282" s="42"/>
      <c r="Z1282" s="42"/>
      <c r="AA1282" s="42"/>
      <c r="AB1282" s="42"/>
      <c r="AC1282" s="42"/>
      <c r="AD1282" s="42"/>
      <c r="AE1282" s="42"/>
      <c r="AF1282" s="42"/>
      <c r="AG1282" s="42"/>
      <c r="AH1282" s="42"/>
      <c r="AI1282" s="42"/>
      <c r="AJ1282" s="44"/>
      <c r="AK1282" s="44"/>
      <c r="AL1282" s="44"/>
      <c r="AM1282" s="44"/>
      <c r="AN1282" s="44"/>
      <c r="AO1282" s="44"/>
      <c r="AP1282" s="44"/>
      <c r="AQ1282" s="44"/>
      <c r="AR1282" s="44"/>
      <c r="AS1282" s="44"/>
      <c r="AT1282" s="44"/>
      <c r="AU1282" s="44"/>
      <c r="AV1282" s="44"/>
      <c r="AW1282" s="44"/>
      <c r="AX1282" s="44"/>
      <c r="AY1282" s="44"/>
      <c r="AZ1282" s="44"/>
      <c r="BA1282" s="44"/>
      <c r="BB1282" s="44"/>
      <c r="BC1282" s="44"/>
      <c r="BD1282" s="44"/>
      <c r="BE1282" s="44"/>
      <c r="BF1282" s="44"/>
      <c r="BG1282" s="44"/>
      <c r="BH1282" s="44"/>
      <c r="BI1282" s="44"/>
      <c r="BJ1282" s="44"/>
      <c r="BK1282" s="44"/>
      <c r="BL1282" s="44"/>
      <c r="BM1282" s="44"/>
      <c r="BN1282" s="44"/>
      <c r="BO1282" s="44"/>
      <c r="BP1282" s="44"/>
      <c r="BQ1282" s="44"/>
      <c r="BR1282" s="44"/>
      <c r="BS1282" s="44"/>
      <c r="BT1282" s="44"/>
      <c r="BU1282" s="44"/>
      <c r="BV1282" s="44"/>
      <c r="BW1282" s="44"/>
      <c r="BX1282" s="44"/>
      <c r="BY1282" s="44"/>
      <c r="BZ1282" s="44"/>
      <c r="CA1282" s="44"/>
      <c r="CB1282" s="44"/>
      <c r="CC1282" s="44"/>
      <c r="CD1282" s="44"/>
      <c r="CE1282" s="44"/>
      <c r="CF1282" s="44"/>
      <c r="CG1282" s="44"/>
      <c r="CH1282" s="44"/>
      <c r="CI1282" s="44"/>
      <c r="CJ1282" s="44"/>
      <c r="CK1282" s="44"/>
      <c r="CL1282" s="44"/>
      <c r="CM1282" s="44"/>
      <c r="CN1282" s="44"/>
      <c r="CO1282" s="44"/>
      <c r="CP1282" s="44"/>
      <c r="CQ1282" s="44"/>
      <c r="CR1282" s="44"/>
      <c r="CS1282" s="44"/>
      <c r="CT1282" s="44"/>
      <c r="CU1282" s="44"/>
      <c r="CV1282" s="44"/>
      <c r="CW1282" s="44"/>
      <c r="CX1282" s="44"/>
      <c r="CY1282" s="44"/>
      <c r="CZ1282" s="44"/>
      <c r="DA1282" s="44"/>
      <c r="DB1282" s="44"/>
      <c r="DC1282" s="44"/>
      <c r="DD1282" s="44"/>
      <c r="DE1282" s="44"/>
      <c r="DF1282" s="44"/>
      <c r="DG1282" s="44"/>
      <c r="DH1282" s="44"/>
      <c r="DI1282" s="44"/>
      <c r="DJ1282" s="44"/>
      <c r="DK1282" s="44"/>
      <c r="DL1282" s="44"/>
      <c r="DM1282" s="44"/>
      <c r="DN1282" s="44"/>
      <c r="DO1282" s="44"/>
      <c r="DP1282" s="44"/>
      <c r="DQ1282" s="44"/>
      <c r="DR1282" s="44"/>
      <c r="DS1282" s="44"/>
      <c r="DT1282" s="44"/>
      <c r="DU1282" s="44"/>
      <c r="DV1282" s="44"/>
      <c r="DW1282" s="44"/>
      <c r="DX1282" s="44"/>
      <c r="DY1282" s="44"/>
      <c r="DZ1282" s="44"/>
      <c r="EA1282" s="44"/>
      <c r="EB1282" s="44"/>
      <c r="EC1282" s="44"/>
      <c r="ED1282" s="44"/>
      <c r="EE1282" s="44"/>
      <c r="EF1282" s="44"/>
      <c r="EG1282" s="44"/>
      <c r="EH1282" s="44"/>
      <c r="EI1282" s="44"/>
      <c r="EJ1282" s="44"/>
      <c r="EK1282" s="44"/>
      <c r="EL1282" s="44"/>
      <c r="EM1282" s="44"/>
      <c r="EN1282" s="44"/>
      <c r="EO1282" s="44"/>
      <c r="EP1282" s="44"/>
      <c r="EQ1282" s="44"/>
      <c r="ER1282" s="44"/>
      <c r="ES1282" s="44"/>
      <c r="ET1282" s="44"/>
      <c r="EU1282" s="44"/>
      <c r="EV1282" s="44"/>
      <c r="EW1282" s="44"/>
      <c r="EX1282" s="44"/>
      <c r="EY1282" s="44"/>
      <c r="EZ1282" s="44"/>
      <c r="FA1282" s="44"/>
      <c r="FB1282" s="44"/>
      <c r="FC1282" s="44"/>
      <c r="FD1282" s="44"/>
      <c r="FE1282" s="44"/>
      <c r="FF1282" s="44"/>
      <c r="FG1282" s="44"/>
      <c r="FH1282" s="44"/>
    </row>
    <row r="1283" spans="1:164" s="99" customFormat="1" ht="12.2" customHeight="1" x14ac:dyDescent="0.25">
      <c r="A1283" s="82">
        <v>1282</v>
      </c>
      <c r="B1283" s="100">
        <f t="shared" si="20"/>
        <v>46133</v>
      </c>
      <c r="C1283" s="96" t="s">
        <v>132</v>
      </c>
      <c r="D1283" s="97">
        <v>2</v>
      </c>
      <c r="E1283" s="98">
        <f>'BITÁCORA CALIDAD DE AGUA '!AZ483</f>
        <v>37.700000000000003</v>
      </c>
      <c r="F1283" s="98">
        <f>'BITÁCORA CALIDAD DE AGUA '!BC483</f>
        <v>35.9</v>
      </c>
      <c r="G1283" s="98">
        <f>'BITÁCORA CALIDAD DE AGUA '!BF483</f>
        <v>32.9</v>
      </c>
      <c r="H1283" s="98">
        <f>'BITÁCORA CALIDAD DE AGUA '!BI483</f>
        <v>0</v>
      </c>
      <c r="I1283" s="98">
        <f>'BITÁCORA CALIDAD DE AGUA '!BL483</f>
        <v>0</v>
      </c>
      <c r="J1283" s="98">
        <f>'BITÁCORA CALIDAD DE AGUA '!BO483</f>
        <v>0</v>
      </c>
      <c r="K1283" s="98">
        <f>'BITÁCORA CALIDAD DE AGUA '!BR483</f>
        <v>0</v>
      </c>
      <c r="L1283" s="98">
        <f>'BITÁCORA CALIDAD DE AGUA '!BU483</f>
        <v>34.299999999999997</v>
      </c>
      <c r="M1283" s="98">
        <f>'BITÁCORA CALIDAD DE AGUA '!BX483</f>
        <v>34.200000000000003</v>
      </c>
      <c r="N1283" s="98">
        <f>'BITÁCORA CALIDAD DE AGUA '!CA483</f>
        <v>31.9</v>
      </c>
      <c r="O1283" s="98">
        <f>'BITÁCORA CALIDAD DE AGUA '!CD483</f>
        <v>0</v>
      </c>
      <c r="P1283" s="96">
        <f>'BITÁCORA CALIDAD DE AGUA '!CG483</f>
        <v>0</v>
      </c>
      <c r="Q1283" s="96">
        <f>'BITÁCORA CALIDAD DE AGUA '!CJ483</f>
        <v>0</v>
      </c>
      <c r="R1283" s="96">
        <f>'BITÁCORA CALIDAD DE AGUA '!CM483</f>
        <v>0</v>
      </c>
      <c r="S1283" s="96">
        <f>'BITÁCORA CALIDAD DE AGUA '!CP483</f>
        <v>0</v>
      </c>
      <c r="T1283" s="135"/>
      <c r="U1283" s="135"/>
      <c r="V1283" s="135"/>
      <c r="W1283" s="96">
        <f>INDEX('Tabla datos 1'!E1283:V1283,MATCH(DASHBOARD!$B$96,'Tabla datos 1'!$E$1:$V$1,0))</f>
        <v>32.9</v>
      </c>
      <c r="X1283" s="96">
        <f>INDEX('Tabla datos 1'!E1283:V1283,MATCH(DASHBOARD!$B$275,'Tabla datos 1'!$E$1:$V$1,0))</f>
        <v>32.9</v>
      </c>
      <c r="Y1283" s="42"/>
      <c r="Z1283" s="42"/>
      <c r="AA1283" s="42"/>
      <c r="AB1283" s="42"/>
      <c r="AC1283" s="42"/>
      <c r="AD1283" s="42"/>
      <c r="AE1283" s="42"/>
      <c r="AF1283" s="42"/>
      <c r="AG1283" s="42"/>
      <c r="AH1283" s="42"/>
      <c r="AI1283" s="42"/>
    </row>
    <row r="1284" spans="1:164" s="99" customFormat="1" ht="12.2" customHeight="1" x14ac:dyDescent="0.25">
      <c r="A1284" s="82">
        <v>1283</v>
      </c>
      <c r="B1284" s="100">
        <f t="shared" si="20"/>
        <v>46133</v>
      </c>
      <c r="C1284" s="101" t="s">
        <v>9</v>
      </c>
      <c r="D1284" s="102">
        <v>2</v>
      </c>
      <c r="E1284" s="103">
        <f>'BITÁCORA CALIDAD DE AGUA '!AZ484</f>
        <v>9.77</v>
      </c>
      <c r="F1284" s="103">
        <f>'BITÁCORA CALIDAD DE AGUA '!BC484</f>
        <v>7.85</v>
      </c>
      <c r="G1284" s="103">
        <f>'BITÁCORA CALIDAD DE AGUA '!BF484</f>
        <v>7.52</v>
      </c>
      <c r="H1284" s="103">
        <f>'BITÁCORA CALIDAD DE AGUA '!BI484</f>
        <v>0</v>
      </c>
      <c r="I1284" s="103">
        <f>'BITÁCORA CALIDAD DE AGUA '!BL484</f>
        <v>0</v>
      </c>
      <c r="J1284" s="103">
        <f>'BITÁCORA CALIDAD DE AGUA '!BO484</f>
        <v>0</v>
      </c>
      <c r="K1284" s="103">
        <f>'BITÁCORA CALIDAD DE AGUA '!BR484</f>
        <v>0</v>
      </c>
      <c r="L1284" s="103">
        <f>'BITÁCORA CALIDAD DE AGUA '!BU484</f>
        <v>7.74</v>
      </c>
      <c r="M1284" s="103">
        <f>'BITÁCORA CALIDAD DE AGUA '!BX484</f>
        <v>7.8</v>
      </c>
      <c r="N1284" s="103">
        <f>'BITÁCORA CALIDAD DE AGUA '!CA484</f>
        <v>7.92</v>
      </c>
      <c r="O1284" s="103">
        <f>'BITÁCORA CALIDAD DE AGUA '!CD484</f>
        <v>0</v>
      </c>
      <c r="P1284" s="104">
        <f>'BITÁCORA CALIDAD DE AGUA '!CG484</f>
        <v>0</v>
      </c>
      <c r="Q1284" s="104">
        <f>'BITÁCORA CALIDAD DE AGUA '!CJ484</f>
        <v>0</v>
      </c>
      <c r="R1284" s="104">
        <f>'BITÁCORA CALIDAD DE AGUA '!CM484</f>
        <v>0</v>
      </c>
      <c r="S1284" s="104">
        <f>'BITÁCORA CALIDAD DE AGUA '!CP484</f>
        <v>0</v>
      </c>
      <c r="T1284" s="136"/>
      <c r="U1284" s="136"/>
      <c r="V1284" s="136"/>
      <c r="W1284" s="104">
        <f>INDEX('Tabla datos 1'!E1284:V1284,MATCH(DASHBOARD!$B$96,'Tabla datos 1'!$E$1:$V$1,0))</f>
        <v>7.52</v>
      </c>
      <c r="X1284" s="104">
        <f>INDEX('Tabla datos 1'!E1284:V1284,MATCH(DASHBOARD!$B$275,'Tabla datos 1'!$E$1:$V$1,0))</f>
        <v>7.52</v>
      </c>
      <c r="Y1284" s="42"/>
      <c r="Z1284" s="42"/>
      <c r="AA1284" s="42"/>
      <c r="AB1284" s="42"/>
      <c r="AC1284" s="42"/>
      <c r="AD1284" s="42"/>
      <c r="AE1284" s="42"/>
      <c r="AF1284" s="42"/>
      <c r="AG1284" s="42"/>
      <c r="AH1284" s="42"/>
      <c r="AI1284" s="42"/>
    </row>
    <row r="1285" spans="1:164" s="99" customFormat="1" ht="12.2" customHeight="1" x14ac:dyDescent="0.25">
      <c r="A1285" s="82">
        <v>1284</v>
      </c>
      <c r="B1285" s="100">
        <f t="shared" si="20"/>
        <v>46133</v>
      </c>
      <c r="C1285" s="105" t="s">
        <v>133</v>
      </c>
      <c r="D1285" s="102">
        <v>2</v>
      </c>
      <c r="E1285" s="106">
        <f>'BITÁCORA CALIDAD DE AGUA '!AZ485</f>
        <v>0</v>
      </c>
      <c r="F1285" s="106">
        <f>'BITÁCORA CALIDAD DE AGUA '!BC485</f>
        <v>0</v>
      </c>
      <c r="G1285" s="106">
        <f>'BITÁCORA CALIDAD DE AGUA '!BF485</f>
        <v>0</v>
      </c>
      <c r="H1285" s="106">
        <f>'BITÁCORA CALIDAD DE AGUA '!BI485</f>
        <v>0</v>
      </c>
      <c r="I1285" s="106">
        <f>'BITÁCORA CALIDAD DE AGUA '!BL485</f>
        <v>0</v>
      </c>
      <c r="J1285" s="106">
        <f>'BITÁCORA CALIDAD DE AGUA '!BO485</f>
        <v>0</v>
      </c>
      <c r="K1285" s="106">
        <f>'BITÁCORA CALIDAD DE AGUA '!BR485</f>
        <v>0</v>
      </c>
      <c r="L1285" s="106">
        <f>'BITÁCORA CALIDAD DE AGUA '!BU485</f>
        <v>0</v>
      </c>
      <c r="M1285" s="106">
        <f>'BITÁCORA CALIDAD DE AGUA '!BX485</f>
        <v>0</v>
      </c>
      <c r="N1285" s="106">
        <f>'BITÁCORA CALIDAD DE AGUA '!CA485</f>
        <v>0</v>
      </c>
      <c r="O1285" s="106">
        <f>'BITÁCORA CALIDAD DE AGUA '!CD485</f>
        <v>0</v>
      </c>
      <c r="P1285" s="105">
        <f>'BITÁCORA CALIDAD DE AGUA '!CG485</f>
        <v>0</v>
      </c>
      <c r="Q1285" s="105">
        <f>'BITÁCORA CALIDAD DE AGUA '!CJ485</f>
        <v>0</v>
      </c>
      <c r="R1285" s="105">
        <f>'BITÁCORA CALIDAD DE AGUA '!CM485</f>
        <v>0</v>
      </c>
      <c r="S1285" s="105">
        <f>'BITÁCORA CALIDAD DE AGUA '!CP485</f>
        <v>0</v>
      </c>
      <c r="T1285" s="137"/>
      <c r="U1285" s="137"/>
      <c r="V1285" s="137"/>
      <c r="W1285" s="105">
        <f>INDEX('Tabla datos 1'!E1285:V1285,MATCH(DASHBOARD!$B$96,'Tabla datos 1'!$E$1:$V$1,0))</f>
        <v>0</v>
      </c>
      <c r="X1285" s="105">
        <f>INDEX('Tabla datos 1'!E1285:V1285,MATCH(DASHBOARD!$B$275,'Tabla datos 1'!$E$1:$V$1,0))</f>
        <v>0</v>
      </c>
      <c r="Y1285" s="42"/>
      <c r="Z1285" s="42"/>
      <c r="AA1285" s="42"/>
      <c r="AB1285" s="42"/>
      <c r="AC1285" s="42"/>
      <c r="AD1285" s="42"/>
      <c r="AE1285" s="42"/>
      <c r="AF1285" s="42"/>
      <c r="AG1285" s="42"/>
      <c r="AH1285" s="42"/>
      <c r="AI1285" s="42"/>
    </row>
    <row r="1286" spans="1:164" s="99" customFormat="1" ht="12.2" customHeight="1" x14ac:dyDescent="0.25">
      <c r="A1286" s="82">
        <v>1285</v>
      </c>
      <c r="B1286" s="100">
        <f t="shared" si="20"/>
        <v>46133</v>
      </c>
      <c r="C1286" s="105" t="s">
        <v>134</v>
      </c>
      <c r="D1286" s="102">
        <v>2</v>
      </c>
      <c r="E1286" s="107">
        <f>'BITÁCORA CALIDAD DE AGUA '!AZ486</f>
        <v>2067</v>
      </c>
      <c r="F1286" s="107">
        <f>'BITÁCORA CALIDAD DE AGUA '!BC486</f>
        <v>2430</v>
      </c>
      <c r="G1286" s="107">
        <f>'BITÁCORA CALIDAD DE AGUA '!BF486</f>
        <v>2500</v>
      </c>
      <c r="H1286" s="107">
        <f>'BITÁCORA CALIDAD DE AGUA '!BI486</f>
        <v>0</v>
      </c>
      <c r="I1286" s="107">
        <f>'BITÁCORA CALIDAD DE AGUA '!BL486</f>
        <v>0</v>
      </c>
      <c r="J1286" s="107">
        <f>'BITÁCORA CALIDAD DE AGUA '!BO486</f>
        <v>0</v>
      </c>
      <c r="K1286" s="107">
        <f>'BITÁCORA CALIDAD DE AGUA '!BR486</f>
        <v>0</v>
      </c>
      <c r="L1286" s="107">
        <f>'BITÁCORA CALIDAD DE AGUA '!BU486</f>
        <v>2240</v>
      </c>
      <c r="M1286" s="107">
        <f>'BITÁCORA CALIDAD DE AGUA '!BX486</f>
        <v>2230</v>
      </c>
      <c r="N1286" s="107">
        <f>'BITÁCORA CALIDAD DE AGUA '!CA486</f>
        <v>4540</v>
      </c>
      <c r="O1286" s="107">
        <f>'BITÁCORA CALIDAD DE AGUA '!CD486</f>
        <v>0</v>
      </c>
      <c r="P1286" s="101">
        <f>'BITÁCORA CALIDAD DE AGUA '!CG486</f>
        <v>0</v>
      </c>
      <c r="Q1286" s="101">
        <f>'BITÁCORA CALIDAD DE AGUA '!CJ486</f>
        <v>0</v>
      </c>
      <c r="R1286" s="101">
        <f>'BITÁCORA CALIDAD DE AGUA '!CM486</f>
        <v>0</v>
      </c>
      <c r="S1286" s="101">
        <f>'BITÁCORA CALIDAD DE AGUA '!CP486</f>
        <v>0</v>
      </c>
      <c r="T1286" s="138"/>
      <c r="U1286" s="138"/>
      <c r="V1286" s="138"/>
      <c r="W1286" s="101">
        <f>INDEX('Tabla datos 1'!E1286:V1286,MATCH(DASHBOARD!$B$96,'Tabla datos 1'!$E$1:$V$1,0))</f>
        <v>2500</v>
      </c>
      <c r="X1286" s="101">
        <f>INDEX('Tabla datos 1'!E1286:V1286,MATCH(DASHBOARD!$B$275,'Tabla datos 1'!$E$1:$V$1,0))</f>
        <v>2500</v>
      </c>
      <c r="Y1286" s="42"/>
      <c r="Z1286" s="42"/>
      <c r="AA1286" s="42"/>
      <c r="AB1286" s="42"/>
      <c r="AC1286" s="42"/>
      <c r="AD1286" s="42"/>
      <c r="AE1286" s="42"/>
      <c r="AF1286" s="42"/>
      <c r="AG1286" s="42"/>
      <c r="AH1286" s="42"/>
      <c r="AI1286" s="42"/>
    </row>
    <row r="1287" spans="1:164" s="99" customFormat="1" ht="12.2" customHeight="1" x14ac:dyDescent="0.25">
      <c r="A1287" s="82">
        <v>1286</v>
      </c>
      <c r="B1287" s="100">
        <f t="shared" si="20"/>
        <v>46133</v>
      </c>
      <c r="C1287" s="105" t="s">
        <v>135</v>
      </c>
      <c r="D1287" s="102">
        <v>2</v>
      </c>
      <c r="E1287" s="107">
        <f>'BITÁCORA CALIDAD DE AGUA '!AZ487</f>
        <v>316</v>
      </c>
      <c r="F1287" s="107">
        <f>'BITÁCORA CALIDAD DE AGUA '!BC487</f>
        <v>787</v>
      </c>
      <c r="G1287" s="107">
        <f>'BITÁCORA CALIDAD DE AGUA '!BF487</f>
        <v>68</v>
      </c>
      <c r="H1287" s="107">
        <f>'BITÁCORA CALIDAD DE AGUA '!BI487</f>
        <v>0</v>
      </c>
      <c r="I1287" s="107">
        <f>'BITÁCORA CALIDAD DE AGUA '!BL487</f>
        <v>0</v>
      </c>
      <c r="J1287" s="107">
        <f>'BITÁCORA CALIDAD DE AGUA '!BO487</f>
        <v>0</v>
      </c>
      <c r="K1287" s="107">
        <f>'BITÁCORA CALIDAD DE AGUA '!BR487</f>
        <v>0</v>
      </c>
      <c r="L1287" s="107">
        <f>'BITÁCORA CALIDAD DE AGUA '!BU487</f>
        <v>2</v>
      </c>
      <c r="M1287" s="107">
        <f>'BITÁCORA CALIDAD DE AGUA '!BX487</f>
        <v>3</v>
      </c>
      <c r="N1287" s="107">
        <f>'BITÁCORA CALIDAD DE AGUA '!CA487</f>
        <v>35</v>
      </c>
      <c r="O1287" s="107">
        <f>'BITÁCORA CALIDAD DE AGUA '!CD487</f>
        <v>0</v>
      </c>
      <c r="P1287" s="101">
        <f>'BITÁCORA CALIDAD DE AGUA '!CG487</f>
        <v>0</v>
      </c>
      <c r="Q1287" s="101">
        <f>'BITÁCORA CALIDAD DE AGUA '!CJ487</f>
        <v>0</v>
      </c>
      <c r="R1287" s="101">
        <f>'BITÁCORA CALIDAD DE AGUA '!CM487</f>
        <v>0</v>
      </c>
      <c r="S1287" s="101">
        <f>'BITÁCORA CALIDAD DE AGUA '!CP487</f>
        <v>0</v>
      </c>
      <c r="T1287" s="138"/>
      <c r="U1287" s="138"/>
      <c r="V1287" s="138"/>
      <c r="W1287" s="101">
        <f>INDEX('Tabla datos 1'!E1287:V1287,MATCH(DASHBOARD!$B$96,'Tabla datos 1'!$E$1:$V$1,0))</f>
        <v>68</v>
      </c>
      <c r="X1287" s="101">
        <f>INDEX('Tabla datos 1'!E1287:V1287,MATCH(DASHBOARD!$B$275,'Tabla datos 1'!$E$1:$V$1,0))</f>
        <v>68</v>
      </c>
      <c r="Y1287" s="42"/>
      <c r="Z1287" s="42"/>
      <c r="AA1287" s="42"/>
      <c r="AB1287" s="42"/>
      <c r="AC1287" s="42"/>
      <c r="AD1287" s="42"/>
      <c r="AE1287" s="42"/>
      <c r="AF1287" s="42"/>
      <c r="AG1287" s="42"/>
      <c r="AH1287" s="42"/>
      <c r="AI1287" s="42"/>
    </row>
    <row r="1288" spans="1:164" s="99" customFormat="1" ht="12.2" customHeight="1" x14ac:dyDescent="0.25">
      <c r="A1288" s="82">
        <v>1287</v>
      </c>
      <c r="B1288" s="100">
        <f t="shared" si="20"/>
        <v>46133</v>
      </c>
      <c r="C1288" s="105" t="s">
        <v>136</v>
      </c>
      <c r="D1288" s="102">
        <v>2</v>
      </c>
      <c r="E1288" s="107">
        <f>'BITÁCORA CALIDAD DE AGUA '!AZ488</f>
        <v>0</v>
      </c>
      <c r="F1288" s="107">
        <f>'BITÁCORA CALIDAD DE AGUA '!BC488</f>
        <v>0</v>
      </c>
      <c r="G1288" s="107">
        <f>'BITÁCORA CALIDAD DE AGUA '!BF488</f>
        <v>0</v>
      </c>
      <c r="H1288" s="107">
        <f>'BITÁCORA CALIDAD DE AGUA '!BI488</f>
        <v>0</v>
      </c>
      <c r="I1288" s="107">
        <f>'BITÁCORA CALIDAD DE AGUA '!BL488</f>
        <v>0</v>
      </c>
      <c r="J1288" s="107">
        <f>'BITÁCORA CALIDAD DE AGUA '!BO488</f>
        <v>0</v>
      </c>
      <c r="K1288" s="107">
        <f>'BITÁCORA CALIDAD DE AGUA '!BR488</f>
        <v>0</v>
      </c>
      <c r="L1288" s="107">
        <f>'BITÁCORA CALIDAD DE AGUA '!BU488</f>
        <v>0</v>
      </c>
      <c r="M1288" s="107">
        <f>'BITÁCORA CALIDAD DE AGUA '!BX488</f>
        <v>0</v>
      </c>
      <c r="N1288" s="107">
        <f>'BITÁCORA CALIDAD DE AGUA '!CA488</f>
        <v>0</v>
      </c>
      <c r="O1288" s="107">
        <f>'BITÁCORA CALIDAD DE AGUA '!CD488</f>
        <v>0</v>
      </c>
      <c r="P1288" s="101">
        <f>'BITÁCORA CALIDAD DE AGUA '!CG488</f>
        <v>0</v>
      </c>
      <c r="Q1288" s="101">
        <f>'BITÁCORA CALIDAD DE AGUA '!CJ488</f>
        <v>0</v>
      </c>
      <c r="R1288" s="101">
        <f>'BITÁCORA CALIDAD DE AGUA '!CM488</f>
        <v>0</v>
      </c>
      <c r="S1288" s="101">
        <f>'BITÁCORA CALIDAD DE AGUA '!CP488</f>
        <v>0</v>
      </c>
      <c r="T1288" s="138"/>
      <c r="U1288" s="138"/>
      <c r="V1288" s="138"/>
      <c r="W1288" s="101">
        <f>INDEX('Tabla datos 1'!E1288:V1288,MATCH(DASHBOARD!$B$96,'Tabla datos 1'!$E$1:$V$1,0))</f>
        <v>0</v>
      </c>
      <c r="X1288" s="101">
        <f>INDEX('Tabla datos 1'!E1288:V1288,MATCH(DASHBOARD!$B$275,'Tabla datos 1'!$E$1:$V$1,0))</f>
        <v>0</v>
      </c>
      <c r="Y1288" s="42"/>
      <c r="Z1288" s="42"/>
      <c r="AA1288" s="42"/>
      <c r="AB1288" s="42"/>
      <c r="AC1288" s="42"/>
      <c r="AD1288" s="42"/>
      <c r="AE1288" s="42"/>
      <c r="AF1288" s="42"/>
      <c r="AG1288" s="42"/>
      <c r="AH1288" s="42"/>
      <c r="AI1288" s="42"/>
    </row>
    <row r="1289" spans="1:164" s="99" customFormat="1" ht="12.2" customHeight="1" x14ac:dyDescent="0.25">
      <c r="A1289" s="82">
        <v>1288</v>
      </c>
      <c r="B1289" s="100">
        <f t="shared" si="20"/>
        <v>46133</v>
      </c>
      <c r="C1289" s="105" t="s">
        <v>137</v>
      </c>
      <c r="D1289" s="102">
        <v>2</v>
      </c>
      <c r="E1289" s="107">
        <f>'BITÁCORA CALIDAD DE AGUA '!AZ489</f>
        <v>0</v>
      </c>
      <c r="F1289" s="107">
        <f>'BITÁCORA CALIDAD DE AGUA '!BC489</f>
        <v>0</v>
      </c>
      <c r="G1289" s="107">
        <f>'BITÁCORA CALIDAD DE AGUA '!BF489</f>
        <v>0</v>
      </c>
      <c r="H1289" s="107">
        <f>'BITÁCORA CALIDAD DE AGUA '!BI489</f>
        <v>0</v>
      </c>
      <c r="I1289" s="107">
        <f>'BITÁCORA CALIDAD DE AGUA '!BL489</f>
        <v>0</v>
      </c>
      <c r="J1289" s="107">
        <f>'BITÁCORA CALIDAD DE AGUA '!BO489</f>
        <v>0</v>
      </c>
      <c r="K1289" s="107">
        <f>'BITÁCORA CALIDAD DE AGUA '!BR489</f>
        <v>0</v>
      </c>
      <c r="L1289" s="107">
        <f>'BITÁCORA CALIDAD DE AGUA '!BU489</f>
        <v>0</v>
      </c>
      <c r="M1289" s="107">
        <f>'BITÁCORA CALIDAD DE AGUA '!BX489</f>
        <v>0</v>
      </c>
      <c r="N1289" s="107">
        <f>'BITÁCORA CALIDAD DE AGUA '!CA489</f>
        <v>0</v>
      </c>
      <c r="O1289" s="107">
        <f>'BITÁCORA CALIDAD DE AGUA '!CD489</f>
        <v>0</v>
      </c>
      <c r="P1289" s="101">
        <f>'BITÁCORA CALIDAD DE AGUA '!CG489</f>
        <v>0</v>
      </c>
      <c r="Q1289" s="101">
        <f>'BITÁCORA CALIDAD DE AGUA '!CJ489</f>
        <v>0</v>
      </c>
      <c r="R1289" s="101">
        <f>'BITÁCORA CALIDAD DE AGUA '!CM489</f>
        <v>0</v>
      </c>
      <c r="S1289" s="101">
        <f>'BITÁCORA CALIDAD DE AGUA '!CP489</f>
        <v>0</v>
      </c>
      <c r="T1289" s="138"/>
      <c r="U1289" s="138"/>
      <c r="V1289" s="138"/>
      <c r="W1289" s="101">
        <f>INDEX('Tabla datos 1'!E1289:V1289,MATCH(DASHBOARD!$B$96,'Tabla datos 1'!$E$1:$V$1,0))</f>
        <v>0</v>
      </c>
      <c r="X1289" s="101">
        <f>INDEX('Tabla datos 1'!E1289:V1289,MATCH(DASHBOARD!$B$275,'Tabla datos 1'!$E$1:$V$1,0))</f>
        <v>0</v>
      </c>
      <c r="Y1289" s="42"/>
      <c r="Z1289" s="42"/>
      <c r="AA1289" s="42"/>
      <c r="AB1289" s="42"/>
      <c r="AC1289" s="42"/>
      <c r="AD1289" s="42"/>
      <c r="AE1289" s="42"/>
      <c r="AF1289" s="42"/>
      <c r="AG1289" s="42"/>
      <c r="AH1289" s="42"/>
      <c r="AI1289" s="42"/>
    </row>
    <row r="1290" spans="1:164" s="99" customFormat="1" ht="12.2" customHeight="1" x14ac:dyDescent="0.25">
      <c r="A1290" s="82">
        <v>1289</v>
      </c>
      <c r="B1290" s="100">
        <f t="shared" si="20"/>
        <v>46133</v>
      </c>
      <c r="C1290" s="105" t="s">
        <v>138</v>
      </c>
      <c r="D1290" s="102">
        <v>2</v>
      </c>
      <c r="E1290" s="107">
        <f>'BITÁCORA CALIDAD DE AGUA '!AZ490</f>
        <v>0</v>
      </c>
      <c r="F1290" s="107">
        <f>'BITÁCORA CALIDAD DE AGUA '!BC490</f>
        <v>0</v>
      </c>
      <c r="G1290" s="107">
        <f>'BITÁCORA CALIDAD DE AGUA '!BF490</f>
        <v>0</v>
      </c>
      <c r="H1290" s="107">
        <f>'BITÁCORA CALIDAD DE AGUA '!BI490</f>
        <v>0</v>
      </c>
      <c r="I1290" s="107">
        <f>'BITÁCORA CALIDAD DE AGUA '!BL490</f>
        <v>0</v>
      </c>
      <c r="J1290" s="107">
        <f>'BITÁCORA CALIDAD DE AGUA '!BO490</f>
        <v>0</v>
      </c>
      <c r="K1290" s="107">
        <f>'BITÁCORA CALIDAD DE AGUA '!BR490</f>
        <v>0</v>
      </c>
      <c r="L1290" s="107">
        <f>'BITÁCORA CALIDAD DE AGUA '!BU490</f>
        <v>0</v>
      </c>
      <c r="M1290" s="107">
        <f>'BITÁCORA CALIDAD DE AGUA '!BX490</f>
        <v>0</v>
      </c>
      <c r="N1290" s="107">
        <f>'BITÁCORA CALIDAD DE AGUA '!CA490</f>
        <v>0</v>
      </c>
      <c r="O1290" s="107">
        <f>'BITÁCORA CALIDAD DE AGUA '!CD490</f>
        <v>0</v>
      </c>
      <c r="P1290" s="101">
        <f>'BITÁCORA CALIDAD DE AGUA '!CG490</f>
        <v>0</v>
      </c>
      <c r="Q1290" s="101">
        <f>'BITÁCORA CALIDAD DE AGUA '!CJ490</f>
        <v>0</v>
      </c>
      <c r="R1290" s="101">
        <f>'BITÁCORA CALIDAD DE AGUA '!CM490</f>
        <v>0</v>
      </c>
      <c r="S1290" s="101">
        <f>'BITÁCORA CALIDAD DE AGUA '!CP490</f>
        <v>0</v>
      </c>
      <c r="T1290" s="138"/>
      <c r="U1290" s="138"/>
      <c r="V1290" s="138"/>
      <c r="W1290" s="101">
        <f>INDEX('Tabla datos 1'!E1290:V1290,MATCH(DASHBOARD!$B$96,'Tabla datos 1'!$E$1:$V$1,0))</f>
        <v>0</v>
      </c>
      <c r="X1290" s="101">
        <f>INDEX('Tabla datos 1'!E1290:V1290,MATCH(DASHBOARD!$B$275,'Tabla datos 1'!$E$1:$V$1,0))</f>
        <v>0</v>
      </c>
      <c r="Y1290" s="42"/>
      <c r="Z1290" s="42"/>
      <c r="AA1290" s="42"/>
      <c r="AB1290" s="42"/>
      <c r="AC1290" s="42"/>
      <c r="AD1290" s="42"/>
      <c r="AE1290" s="42"/>
      <c r="AF1290" s="42"/>
      <c r="AG1290" s="42"/>
      <c r="AH1290" s="42"/>
      <c r="AI1290" s="42"/>
    </row>
    <row r="1291" spans="1:164" s="99" customFormat="1" ht="12.2" customHeight="1" x14ac:dyDescent="0.25">
      <c r="A1291" s="82">
        <v>1290</v>
      </c>
      <c r="B1291" s="100">
        <f t="shared" si="20"/>
        <v>46133</v>
      </c>
      <c r="C1291" s="105" t="s">
        <v>139</v>
      </c>
      <c r="D1291" s="102">
        <v>2</v>
      </c>
      <c r="E1291" s="107">
        <f>'BITÁCORA CALIDAD DE AGUA '!AZ491</f>
        <v>0</v>
      </c>
      <c r="F1291" s="107">
        <f>'BITÁCORA CALIDAD DE AGUA '!BC491</f>
        <v>0</v>
      </c>
      <c r="G1291" s="107">
        <f>'BITÁCORA CALIDAD DE AGUA '!BF491</f>
        <v>0</v>
      </c>
      <c r="H1291" s="107">
        <f>'BITÁCORA CALIDAD DE AGUA '!BI491</f>
        <v>0</v>
      </c>
      <c r="I1291" s="107">
        <f>'BITÁCORA CALIDAD DE AGUA '!BL491</f>
        <v>0</v>
      </c>
      <c r="J1291" s="107">
        <f>'BITÁCORA CALIDAD DE AGUA '!BO491</f>
        <v>0</v>
      </c>
      <c r="K1291" s="107">
        <f>'BITÁCORA CALIDAD DE AGUA '!BR491</f>
        <v>0</v>
      </c>
      <c r="L1291" s="107">
        <f>'BITÁCORA CALIDAD DE AGUA '!BU491</f>
        <v>0</v>
      </c>
      <c r="M1291" s="107">
        <f>'BITÁCORA CALIDAD DE AGUA '!BX491</f>
        <v>0</v>
      </c>
      <c r="N1291" s="107">
        <f>'BITÁCORA CALIDAD DE AGUA '!CA491</f>
        <v>0</v>
      </c>
      <c r="O1291" s="107">
        <f>'BITÁCORA CALIDAD DE AGUA '!CD491</f>
        <v>0</v>
      </c>
      <c r="P1291" s="101">
        <f>'BITÁCORA CALIDAD DE AGUA '!CG491</f>
        <v>0</v>
      </c>
      <c r="Q1291" s="101">
        <f>'BITÁCORA CALIDAD DE AGUA '!CJ491</f>
        <v>0</v>
      </c>
      <c r="R1291" s="101">
        <f>'BITÁCORA CALIDAD DE AGUA '!CM491</f>
        <v>0</v>
      </c>
      <c r="S1291" s="101">
        <f>'BITÁCORA CALIDAD DE AGUA '!CP491</f>
        <v>0</v>
      </c>
      <c r="T1291" s="138"/>
      <c r="U1291" s="138"/>
      <c r="V1291" s="138"/>
      <c r="W1291" s="101">
        <f>INDEX('Tabla datos 1'!E1291:V1291,MATCH(DASHBOARD!$B$96,'Tabla datos 1'!$E$1:$V$1,0))</f>
        <v>0</v>
      </c>
      <c r="X1291" s="101">
        <f>INDEX('Tabla datos 1'!E1291:V1291,MATCH(DASHBOARD!$B$275,'Tabla datos 1'!$E$1:$V$1,0))</f>
        <v>0</v>
      </c>
      <c r="Y1291" s="42"/>
      <c r="Z1291" s="42"/>
      <c r="AA1291" s="42"/>
      <c r="AB1291" s="42"/>
      <c r="AC1291" s="42"/>
      <c r="AD1291" s="42"/>
      <c r="AE1291" s="42"/>
      <c r="AF1291" s="42"/>
      <c r="AG1291" s="42"/>
      <c r="AH1291" s="42"/>
      <c r="AI1291" s="42"/>
    </row>
    <row r="1292" spans="1:164" s="99" customFormat="1" ht="12.2" customHeight="1" x14ac:dyDescent="0.25">
      <c r="A1292" s="82">
        <v>1291</v>
      </c>
      <c r="B1292" s="100">
        <f t="shared" si="20"/>
        <v>46133</v>
      </c>
      <c r="C1292" s="105" t="s">
        <v>140</v>
      </c>
      <c r="D1292" s="102">
        <v>2</v>
      </c>
      <c r="E1292" s="107">
        <f>'BITÁCORA CALIDAD DE AGUA '!AZ492</f>
        <v>0</v>
      </c>
      <c r="F1292" s="107">
        <f>'BITÁCORA CALIDAD DE AGUA '!BC492</f>
        <v>0</v>
      </c>
      <c r="G1292" s="107">
        <f>'BITÁCORA CALIDAD DE AGUA '!BF492</f>
        <v>0</v>
      </c>
      <c r="H1292" s="107">
        <f>'BITÁCORA CALIDAD DE AGUA '!BI492</f>
        <v>0</v>
      </c>
      <c r="I1292" s="107">
        <f>'BITÁCORA CALIDAD DE AGUA '!BL492</f>
        <v>0</v>
      </c>
      <c r="J1292" s="107">
        <f>'BITÁCORA CALIDAD DE AGUA '!BO492</f>
        <v>0</v>
      </c>
      <c r="K1292" s="107">
        <f>'BITÁCORA CALIDAD DE AGUA '!BR492</f>
        <v>0</v>
      </c>
      <c r="L1292" s="107">
        <f>'BITÁCORA CALIDAD DE AGUA '!BU492</f>
        <v>0</v>
      </c>
      <c r="M1292" s="107">
        <f>'BITÁCORA CALIDAD DE AGUA '!BX492</f>
        <v>0</v>
      </c>
      <c r="N1292" s="107">
        <f>'BITÁCORA CALIDAD DE AGUA '!CA492</f>
        <v>0</v>
      </c>
      <c r="O1292" s="107">
        <f>'BITÁCORA CALIDAD DE AGUA '!CD492</f>
        <v>0</v>
      </c>
      <c r="P1292" s="101">
        <f>'BITÁCORA CALIDAD DE AGUA '!CG492</f>
        <v>0</v>
      </c>
      <c r="Q1292" s="101">
        <f>'BITÁCORA CALIDAD DE AGUA '!CJ492</f>
        <v>0</v>
      </c>
      <c r="R1292" s="101">
        <f>'BITÁCORA CALIDAD DE AGUA '!CM492</f>
        <v>0</v>
      </c>
      <c r="S1292" s="101">
        <f>'BITÁCORA CALIDAD DE AGUA '!CP492</f>
        <v>0</v>
      </c>
      <c r="T1292" s="138"/>
      <c r="U1292" s="138"/>
      <c r="V1292" s="138"/>
      <c r="W1292" s="101">
        <f>INDEX('Tabla datos 1'!E1292:V1292,MATCH(DASHBOARD!$B$96,'Tabla datos 1'!$E$1:$V$1,0))</f>
        <v>0</v>
      </c>
      <c r="X1292" s="101">
        <f>INDEX('Tabla datos 1'!E1292:V1292,MATCH(DASHBOARD!$B$275,'Tabla datos 1'!$E$1:$V$1,0))</f>
        <v>0</v>
      </c>
      <c r="Y1292" s="42"/>
      <c r="Z1292" s="42"/>
      <c r="AA1292" s="42"/>
      <c r="AB1292" s="42"/>
      <c r="AC1292" s="42"/>
      <c r="AD1292" s="42"/>
      <c r="AE1292" s="42"/>
      <c r="AF1292" s="42"/>
      <c r="AG1292" s="42"/>
      <c r="AH1292" s="42"/>
      <c r="AI1292" s="42"/>
    </row>
    <row r="1293" spans="1:164" s="99" customFormat="1" ht="12.2" customHeight="1" x14ac:dyDescent="0.25">
      <c r="A1293" s="82">
        <v>1292</v>
      </c>
      <c r="B1293" s="100">
        <f t="shared" si="20"/>
        <v>46133</v>
      </c>
      <c r="C1293" s="105" t="s">
        <v>141</v>
      </c>
      <c r="D1293" s="102">
        <v>2</v>
      </c>
      <c r="E1293" s="107">
        <f>'BITÁCORA CALIDAD DE AGUA '!AZ493</f>
        <v>0</v>
      </c>
      <c r="F1293" s="107">
        <f>'BITÁCORA CALIDAD DE AGUA '!BC493</f>
        <v>0</v>
      </c>
      <c r="G1293" s="107">
        <f>'BITÁCORA CALIDAD DE AGUA '!BF493</f>
        <v>0</v>
      </c>
      <c r="H1293" s="107">
        <f>'BITÁCORA CALIDAD DE AGUA '!BI493</f>
        <v>0</v>
      </c>
      <c r="I1293" s="107">
        <f>'BITÁCORA CALIDAD DE AGUA '!BL493</f>
        <v>0</v>
      </c>
      <c r="J1293" s="107">
        <f>'BITÁCORA CALIDAD DE AGUA '!BO493</f>
        <v>0</v>
      </c>
      <c r="K1293" s="107">
        <f>'BITÁCORA CALIDAD DE AGUA '!BR493</f>
        <v>0</v>
      </c>
      <c r="L1293" s="107">
        <f>'BITÁCORA CALIDAD DE AGUA '!BU493</f>
        <v>0</v>
      </c>
      <c r="M1293" s="107">
        <f>'BITÁCORA CALIDAD DE AGUA '!BX493</f>
        <v>0</v>
      </c>
      <c r="N1293" s="107">
        <f>'BITÁCORA CALIDAD DE AGUA '!CA493</f>
        <v>0</v>
      </c>
      <c r="O1293" s="107">
        <f>'BITÁCORA CALIDAD DE AGUA '!CD493</f>
        <v>0</v>
      </c>
      <c r="P1293" s="101">
        <f>'BITÁCORA CALIDAD DE AGUA '!CG493</f>
        <v>0</v>
      </c>
      <c r="Q1293" s="101">
        <f>'BITÁCORA CALIDAD DE AGUA '!CJ493</f>
        <v>0</v>
      </c>
      <c r="R1293" s="101">
        <f>'BITÁCORA CALIDAD DE AGUA '!CM493</f>
        <v>0</v>
      </c>
      <c r="S1293" s="101">
        <f>'BITÁCORA CALIDAD DE AGUA '!CP493</f>
        <v>0</v>
      </c>
      <c r="T1293" s="138"/>
      <c r="U1293" s="138"/>
      <c r="V1293" s="138"/>
      <c r="W1293" s="101">
        <f>INDEX('Tabla datos 1'!E1293:V1293,MATCH(DASHBOARD!$B$96,'Tabla datos 1'!$E$1:$V$1,0))</f>
        <v>0</v>
      </c>
      <c r="X1293" s="101">
        <f>INDEX('Tabla datos 1'!E1293:V1293,MATCH(DASHBOARD!$B$275,'Tabla datos 1'!$E$1:$V$1,0))</f>
        <v>0</v>
      </c>
      <c r="Y1293" s="42"/>
      <c r="Z1293" s="42"/>
      <c r="AA1293" s="42"/>
      <c r="AB1293" s="42"/>
      <c r="AC1293" s="42"/>
      <c r="AD1293" s="42"/>
      <c r="AE1293" s="42"/>
      <c r="AF1293" s="42"/>
      <c r="AG1293" s="42"/>
      <c r="AH1293" s="42"/>
      <c r="AI1293" s="42"/>
    </row>
    <row r="1294" spans="1:164" s="99" customFormat="1" ht="12.2" customHeight="1" x14ac:dyDescent="0.25">
      <c r="A1294" s="82">
        <v>1293</v>
      </c>
      <c r="B1294" s="100">
        <f t="shared" si="20"/>
        <v>46133</v>
      </c>
      <c r="C1294" s="105" t="s">
        <v>142</v>
      </c>
      <c r="D1294" s="102">
        <v>2</v>
      </c>
      <c r="E1294" s="107">
        <f>'BITÁCORA CALIDAD DE AGUA '!AZ494</f>
        <v>0</v>
      </c>
      <c r="F1294" s="107">
        <f>'BITÁCORA CALIDAD DE AGUA '!BC494</f>
        <v>0</v>
      </c>
      <c r="G1294" s="107">
        <f>'BITÁCORA CALIDAD DE AGUA '!BF494</f>
        <v>0</v>
      </c>
      <c r="H1294" s="107">
        <f>'BITÁCORA CALIDAD DE AGUA '!BI494</f>
        <v>0</v>
      </c>
      <c r="I1294" s="107">
        <f>'BITÁCORA CALIDAD DE AGUA '!BL494</f>
        <v>0</v>
      </c>
      <c r="J1294" s="107">
        <f>'BITÁCORA CALIDAD DE AGUA '!BO494</f>
        <v>0</v>
      </c>
      <c r="K1294" s="107">
        <f>'BITÁCORA CALIDAD DE AGUA '!BR494</f>
        <v>0</v>
      </c>
      <c r="L1294" s="107">
        <f>'BITÁCORA CALIDAD DE AGUA '!BU494</f>
        <v>0</v>
      </c>
      <c r="M1294" s="107">
        <f>'BITÁCORA CALIDAD DE AGUA '!BX494</f>
        <v>0</v>
      </c>
      <c r="N1294" s="107">
        <f>'BITÁCORA CALIDAD DE AGUA '!CA494</f>
        <v>0</v>
      </c>
      <c r="O1294" s="107">
        <f>'BITÁCORA CALIDAD DE AGUA '!CD494</f>
        <v>0</v>
      </c>
      <c r="P1294" s="101">
        <f>'BITÁCORA CALIDAD DE AGUA '!CG494</f>
        <v>0</v>
      </c>
      <c r="Q1294" s="101">
        <f>'BITÁCORA CALIDAD DE AGUA '!CJ494</f>
        <v>0</v>
      </c>
      <c r="R1294" s="101">
        <f>'BITÁCORA CALIDAD DE AGUA '!CM494</f>
        <v>0</v>
      </c>
      <c r="S1294" s="101">
        <f>'BITÁCORA CALIDAD DE AGUA '!CP494</f>
        <v>0</v>
      </c>
      <c r="T1294" s="138"/>
      <c r="U1294" s="138"/>
      <c r="V1294" s="138"/>
      <c r="W1294" s="101">
        <f>INDEX('Tabla datos 1'!E1294:V1294,MATCH(DASHBOARD!$B$96,'Tabla datos 1'!$E$1:$V$1,0))</f>
        <v>0</v>
      </c>
      <c r="X1294" s="101">
        <f>INDEX('Tabla datos 1'!E1294:V1294,MATCH(DASHBOARD!$B$275,'Tabla datos 1'!$E$1:$V$1,0))</f>
        <v>0</v>
      </c>
      <c r="Y1294" s="42"/>
      <c r="Z1294" s="42"/>
      <c r="AA1294" s="42"/>
      <c r="AB1294" s="42"/>
      <c r="AC1294" s="42"/>
      <c r="AD1294" s="42"/>
      <c r="AE1294" s="42"/>
      <c r="AF1294" s="42"/>
      <c r="AG1294" s="42"/>
      <c r="AH1294" s="42"/>
      <c r="AI1294" s="42"/>
    </row>
    <row r="1295" spans="1:164" s="99" customFormat="1" ht="12.2" customHeight="1" x14ac:dyDescent="0.25">
      <c r="A1295" s="82">
        <v>1294</v>
      </c>
      <c r="B1295" s="100">
        <f t="shared" si="20"/>
        <v>46133</v>
      </c>
      <c r="C1295" s="105" t="s">
        <v>143</v>
      </c>
      <c r="D1295" s="102">
        <v>2</v>
      </c>
      <c r="E1295" s="107">
        <f>'BITÁCORA CALIDAD DE AGUA '!AZ495</f>
        <v>0</v>
      </c>
      <c r="F1295" s="107">
        <f>'BITÁCORA CALIDAD DE AGUA '!BC495</f>
        <v>0</v>
      </c>
      <c r="G1295" s="107">
        <f>'BITÁCORA CALIDAD DE AGUA '!BF495</f>
        <v>0</v>
      </c>
      <c r="H1295" s="107">
        <f>'BITÁCORA CALIDAD DE AGUA '!BI495</f>
        <v>0</v>
      </c>
      <c r="I1295" s="107">
        <f>'BITÁCORA CALIDAD DE AGUA '!BL495</f>
        <v>0</v>
      </c>
      <c r="J1295" s="107">
        <f>'BITÁCORA CALIDAD DE AGUA '!BO495</f>
        <v>0</v>
      </c>
      <c r="K1295" s="107">
        <f>'BITÁCORA CALIDAD DE AGUA '!BR495</f>
        <v>0</v>
      </c>
      <c r="L1295" s="107">
        <f>'BITÁCORA CALIDAD DE AGUA '!BU495</f>
        <v>0</v>
      </c>
      <c r="M1295" s="107">
        <f>'BITÁCORA CALIDAD DE AGUA '!BX495</f>
        <v>0</v>
      </c>
      <c r="N1295" s="107">
        <f>'BITÁCORA CALIDAD DE AGUA '!CA495</f>
        <v>0</v>
      </c>
      <c r="O1295" s="107">
        <f>'BITÁCORA CALIDAD DE AGUA '!CD495</f>
        <v>0</v>
      </c>
      <c r="P1295" s="101">
        <f>'BITÁCORA CALIDAD DE AGUA '!CG495</f>
        <v>0</v>
      </c>
      <c r="Q1295" s="101">
        <f>'BITÁCORA CALIDAD DE AGUA '!CJ495</f>
        <v>0</v>
      </c>
      <c r="R1295" s="101">
        <f>'BITÁCORA CALIDAD DE AGUA '!CM495</f>
        <v>0</v>
      </c>
      <c r="S1295" s="101">
        <f>'BITÁCORA CALIDAD DE AGUA '!CP495</f>
        <v>0</v>
      </c>
      <c r="T1295" s="138"/>
      <c r="U1295" s="138"/>
      <c r="V1295" s="138"/>
      <c r="W1295" s="101">
        <f>INDEX('Tabla datos 1'!E1295:V1295,MATCH(DASHBOARD!$B$96,'Tabla datos 1'!$E$1:$V$1,0))</f>
        <v>0</v>
      </c>
      <c r="X1295" s="101">
        <f>INDEX('Tabla datos 1'!E1295:V1295,MATCH(DASHBOARD!$B$275,'Tabla datos 1'!$E$1:$V$1,0))</f>
        <v>0</v>
      </c>
      <c r="Y1295" s="42"/>
      <c r="Z1295" s="42"/>
      <c r="AA1295" s="42"/>
      <c r="AB1295" s="42"/>
      <c r="AC1295" s="42"/>
      <c r="AD1295" s="42"/>
      <c r="AE1295" s="42"/>
      <c r="AF1295" s="42"/>
      <c r="AG1295" s="42"/>
      <c r="AH1295" s="42"/>
      <c r="AI1295" s="42"/>
    </row>
    <row r="1296" spans="1:164" s="99" customFormat="1" ht="12.2" customHeight="1" x14ac:dyDescent="0.25">
      <c r="A1296" s="82">
        <v>1295</v>
      </c>
      <c r="B1296" s="100">
        <f t="shared" si="20"/>
        <v>46133</v>
      </c>
      <c r="C1296" s="105" t="s">
        <v>144</v>
      </c>
      <c r="D1296" s="102">
        <v>2</v>
      </c>
      <c r="E1296" s="107">
        <f>'BITÁCORA CALIDAD DE AGUA '!AZ496</f>
        <v>0</v>
      </c>
      <c r="F1296" s="107">
        <f>'BITÁCORA CALIDAD DE AGUA '!BC496</f>
        <v>0</v>
      </c>
      <c r="G1296" s="107">
        <f>'BITÁCORA CALIDAD DE AGUA '!BF496</f>
        <v>0</v>
      </c>
      <c r="H1296" s="107">
        <f>'BITÁCORA CALIDAD DE AGUA '!BI496</f>
        <v>0</v>
      </c>
      <c r="I1296" s="107">
        <f>'BITÁCORA CALIDAD DE AGUA '!BL496</f>
        <v>0</v>
      </c>
      <c r="J1296" s="107">
        <f>'BITÁCORA CALIDAD DE AGUA '!BO496</f>
        <v>0</v>
      </c>
      <c r="K1296" s="107">
        <f>'BITÁCORA CALIDAD DE AGUA '!BR496</f>
        <v>0</v>
      </c>
      <c r="L1296" s="107">
        <f>'BITÁCORA CALIDAD DE AGUA '!BU496</f>
        <v>0</v>
      </c>
      <c r="M1296" s="107">
        <f>'BITÁCORA CALIDAD DE AGUA '!BX496</f>
        <v>0</v>
      </c>
      <c r="N1296" s="107">
        <f>'BITÁCORA CALIDAD DE AGUA '!CA496</f>
        <v>0</v>
      </c>
      <c r="O1296" s="107">
        <f>'BITÁCORA CALIDAD DE AGUA '!CD496</f>
        <v>0</v>
      </c>
      <c r="P1296" s="101">
        <f>'BITÁCORA CALIDAD DE AGUA '!CG496</f>
        <v>0</v>
      </c>
      <c r="Q1296" s="101">
        <f>'BITÁCORA CALIDAD DE AGUA '!CJ496</f>
        <v>0</v>
      </c>
      <c r="R1296" s="101">
        <f>'BITÁCORA CALIDAD DE AGUA '!CM496</f>
        <v>0</v>
      </c>
      <c r="S1296" s="101">
        <f>'BITÁCORA CALIDAD DE AGUA '!CP496</f>
        <v>0</v>
      </c>
      <c r="T1296" s="138"/>
      <c r="U1296" s="138"/>
      <c r="V1296" s="138"/>
      <c r="W1296" s="101">
        <f>INDEX('Tabla datos 1'!E1296:V1296,MATCH(DASHBOARD!$B$96,'Tabla datos 1'!$E$1:$V$1,0))</f>
        <v>0</v>
      </c>
      <c r="X1296" s="101">
        <f>INDEX('Tabla datos 1'!E1296:V1296,MATCH(DASHBOARD!$B$275,'Tabla datos 1'!$E$1:$V$1,0))</f>
        <v>0</v>
      </c>
      <c r="Y1296" s="42"/>
      <c r="Z1296" s="42"/>
      <c r="AA1296" s="42"/>
      <c r="AB1296" s="42"/>
      <c r="AC1296" s="42"/>
      <c r="AD1296" s="42"/>
      <c r="AE1296" s="42"/>
      <c r="AF1296" s="42"/>
      <c r="AG1296" s="42"/>
      <c r="AH1296" s="42"/>
      <c r="AI1296" s="42"/>
    </row>
    <row r="1297" spans="1:35" s="99" customFormat="1" ht="12.2" customHeight="1" x14ac:dyDescent="0.25">
      <c r="A1297" s="82">
        <v>1296</v>
      </c>
      <c r="B1297" s="100">
        <f t="shared" si="20"/>
        <v>46133</v>
      </c>
      <c r="C1297" s="105" t="s">
        <v>145</v>
      </c>
      <c r="D1297" s="102">
        <v>2</v>
      </c>
      <c r="E1297" s="107">
        <f>'BITÁCORA CALIDAD DE AGUA '!AZ497</f>
        <v>0</v>
      </c>
      <c r="F1297" s="107">
        <f>'BITÁCORA CALIDAD DE AGUA '!BC497</f>
        <v>0</v>
      </c>
      <c r="G1297" s="107">
        <f>'BITÁCORA CALIDAD DE AGUA '!BF497</f>
        <v>0</v>
      </c>
      <c r="H1297" s="107">
        <f>'BITÁCORA CALIDAD DE AGUA '!BI497</f>
        <v>0</v>
      </c>
      <c r="I1297" s="107">
        <f>'BITÁCORA CALIDAD DE AGUA '!BL497</f>
        <v>0</v>
      </c>
      <c r="J1297" s="107">
        <f>'BITÁCORA CALIDAD DE AGUA '!BO497</f>
        <v>0</v>
      </c>
      <c r="K1297" s="107">
        <f>'BITÁCORA CALIDAD DE AGUA '!BR497</f>
        <v>0</v>
      </c>
      <c r="L1297" s="107">
        <f>'BITÁCORA CALIDAD DE AGUA '!BU497</f>
        <v>0</v>
      </c>
      <c r="M1297" s="107">
        <f>'BITÁCORA CALIDAD DE AGUA '!BX497</f>
        <v>0</v>
      </c>
      <c r="N1297" s="107">
        <f>'BITÁCORA CALIDAD DE AGUA '!CA497</f>
        <v>0</v>
      </c>
      <c r="O1297" s="107">
        <f>'BITÁCORA CALIDAD DE AGUA '!CD497</f>
        <v>0</v>
      </c>
      <c r="P1297" s="101">
        <f>'BITÁCORA CALIDAD DE AGUA '!CG497</f>
        <v>0</v>
      </c>
      <c r="Q1297" s="101">
        <f>'BITÁCORA CALIDAD DE AGUA '!CJ497</f>
        <v>0</v>
      </c>
      <c r="R1297" s="101">
        <f>'BITÁCORA CALIDAD DE AGUA '!CM497</f>
        <v>0</v>
      </c>
      <c r="S1297" s="101">
        <f>'BITÁCORA CALIDAD DE AGUA '!CP497</f>
        <v>0</v>
      </c>
      <c r="T1297" s="138"/>
      <c r="U1297" s="138"/>
      <c r="V1297" s="138"/>
      <c r="W1297" s="101">
        <f>INDEX('Tabla datos 1'!E1297:V1297,MATCH(DASHBOARD!$B$96,'Tabla datos 1'!$E$1:$V$1,0))</f>
        <v>0</v>
      </c>
      <c r="X1297" s="101">
        <f>INDEX('Tabla datos 1'!E1297:V1297,MATCH(DASHBOARD!$B$275,'Tabla datos 1'!$E$1:$V$1,0))</f>
        <v>0</v>
      </c>
      <c r="Y1297" s="42"/>
      <c r="Z1297" s="42"/>
      <c r="AA1297" s="42"/>
      <c r="AB1297" s="42"/>
      <c r="AC1297" s="42"/>
      <c r="AD1297" s="42"/>
      <c r="AE1297" s="42"/>
      <c r="AF1297" s="42"/>
      <c r="AG1297" s="42"/>
      <c r="AH1297" s="42"/>
      <c r="AI1297" s="42"/>
    </row>
    <row r="1298" spans="1:35" s="99" customFormat="1" ht="12.2" customHeight="1" x14ac:dyDescent="0.25">
      <c r="A1298" s="82">
        <v>1297</v>
      </c>
      <c r="B1298" s="100">
        <f t="shared" si="20"/>
        <v>46133</v>
      </c>
      <c r="C1298" s="105" t="s">
        <v>146</v>
      </c>
      <c r="D1298" s="102">
        <v>2</v>
      </c>
      <c r="E1298" s="107">
        <f>'BITÁCORA CALIDAD DE AGUA '!AZ498</f>
        <v>0</v>
      </c>
      <c r="F1298" s="107">
        <f>'BITÁCORA CALIDAD DE AGUA '!BC498</f>
        <v>0</v>
      </c>
      <c r="G1298" s="107">
        <f>'BITÁCORA CALIDAD DE AGUA '!BF498</f>
        <v>0</v>
      </c>
      <c r="H1298" s="107">
        <f>'BITÁCORA CALIDAD DE AGUA '!BI498</f>
        <v>0</v>
      </c>
      <c r="I1298" s="107">
        <f>'BITÁCORA CALIDAD DE AGUA '!BL498</f>
        <v>0</v>
      </c>
      <c r="J1298" s="107">
        <f>'BITÁCORA CALIDAD DE AGUA '!BO498</f>
        <v>0</v>
      </c>
      <c r="K1298" s="107">
        <f>'BITÁCORA CALIDAD DE AGUA '!BR498</f>
        <v>0</v>
      </c>
      <c r="L1298" s="107">
        <f>'BITÁCORA CALIDAD DE AGUA '!BU498</f>
        <v>0</v>
      </c>
      <c r="M1298" s="107">
        <f>'BITÁCORA CALIDAD DE AGUA '!BX498</f>
        <v>0</v>
      </c>
      <c r="N1298" s="107">
        <f>'BITÁCORA CALIDAD DE AGUA '!CA498</f>
        <v>0</v>
      </c>
      <c r="O1298" s="107">
        <f>'BITÁCORA CALIDAD DE AGUA '!CD498</f>
        <v>0</v>
      </c>
      <c r="P1298" s="101">
        <f>'BITÁCORA CALIDAD DE AGUA '!CG498</f>
        <v>0</v>
      </c>
      <c r="Q1298" s="101">
        <f>'BITÁCORA CALIDAD DE AGUA '!CJ498</f>
        <v>0</v>
      </c>
      <c r="R1298" s="101">
        <f>'BITÁCORA CALIDAD DE AGUA '!CM498</f>
        <v>0</v>
      </c>
      <c r="S1298" s="101">
        <f>'BITÁCORA CALIDAD DE AGUA '!CP498</f>
        <v>0</v>
      </c>
      <c r="T1298" s="138"/>
      <c r="U1298" s="138"/>
      <c r="V1298" s="138"/>
      <c r="W1298" s="101">
        <f>INDEX('Tabla datos 1'!E1298:V1298,MATCH(DASHBOARD!$B$96,'Tabla datos 1'!$E$1:$V$1,0))</f>
        <v>0</v>
      </c>
      <c r="X1298" s="101">
        <f>INDEX('Tabla datos 1'!E1298:V1298,MATCH(DASHBOARD!$B$275,'Tabla datos 1'!$E$1:$V$1,0))</f>
        <v>0</v>
      </c>
      <c r="Y1298" s="42"/>
      <c r="Z1298" s="42"/>
      <c r="AA1298" s="42"/>
      <c r="AB1298" s="42"/>
      <c r="AC1298" s="42"/>
      <c r="AD1298" s="42"/>
      <c r="AE1298" s="42"/>
      <c r="AF1298" s="42"/>
      <c r="AG1298" s="42"/>
      <c r="AH1298" s="42"/>
      <c r="AI1298" s="42"/>
    </row>
    <row r="1299" spans="1:35" s="99" customFormat="1" x14ac:dyDescent="0.25">
      <c r="A1299" s="82">
        <v>1298</v>
      </c>
      <c r="B1299" s="100">
        <f t="shared" si="20"/>
        <v>46133</v>
      </c>
      <c r="C1299" s="105" t="s">
        <v>147</v>
      </c>
      <c r="D1299" s="102">
        <v>2</v>
      </c>
      <c r="E1299" s="107">
        <f>'BITÁCORA CALIDAD DE AGUA '!AZ499</f>
        <v>0</v>
      </c>
      <c r="F1299" s="107">
        <f>'BITÁCORA CALIDAD DE AGUA '!BC499</f>
        <v>0</v>
      </c>
      <c r="G1299" s="107">
        <f>'BITÁCORA CALIDAD DE AGUA '!BF499</f>
        <v>0</v>
      </c>
      <c r="H1299" s="107">
        <f>'BITÁCORA CALIDAD DE AGUA '!BI499</f>
        <v>0</v>
      </c>
      <c r="I1299" s="107">
        <f>'BITÁCORA CALIDAD DE AGUA '!BL499</f>
        <v>0</v>
      </c>
      <c r="J1299" s="107">
        <f>'BITÁCORA CALIDAD DE AGUA '!BO499</f>
        <v>0</v>
      </c>
      <c r="K1299" s="107">
        <f>'BITÁCORA CALIDAD DE AGUA '!BR499</f>
        <v>0</v>
      </c>
      <c r="L1299" s="107">
        <f>'BITÁCORA CALIDAD DE AGUA '!BU499</f>
        <v>0</v>
      </c>
      <c r="M1299" s="107">
        <f>'BITÁCORA CALIDAD DE AGUA '!BX499</f>
        <v>0</v>
      </c>
      <c r="N1299" s="107">
        <f>'BITÁCORA CALIDAD DE AGUA '!CA499</f>
        <v>0</v>
      </c>
      <c r="O1299" s="107">
        <f>'BITÁCORA CALIDAD DE AGUA '!CD499</f>
        <v>0</v>
      </c>
      <c r="P1299" s="101">
        <f>'BITÁCORA CALIDAD DE AGUA '!CG499</f>
        <v>0</v>
      </c>
      <c r="Q1299" s="101">
        <f>'BITÁCORA CALIDAD DE AGUA '!CJ499</f>
        <v>0</v>
      </c>
      <c r="R1299" s="101">
        <f>'BITÁCORA CALIDAD DE AGUA '!CM499</f>
        <v>0</v>
      </c>
      <c r="S1299" s="101">
        <f>'BITÁCORA CALIDAD DE AGUA '!CP499</f>
        <v>0</v>
      </c>
      <c r="T1299" s="138"/>
      <c r="U1299" s="138"/>
      <c r="V1299" s="138"/>
      <c r="W1299" s="101">
        <f>INDEX('Tabla datos 1'!E1299:V1299,MATCH(DASHBOARD!$B$96,'Tabla datos 1'!$E$1:$V$1,0))</f>
        <v>0</v>
      </c>
      <c r="X1299" s="101">
        <f>INDEX('Tabla datos 1'!E1299:V1299,MATCH(DASHBOARD!$B$275,'Tabla datos 1'!$E$1:$V$1,0))</f>
        <v>0</v>
      </c>
      <c r="Y1299" s="42"/>
      <c r="Z1299" s="42"/>
      <c r="AA1299" s="42"/>
      <c r="AB1299" s="42"/>
      <c r="AC1299" s="42"/>
      <c r="AD1299" s="42"/>
      <c r="AE1299" s="42"/>
      <c r="AF1299" s="42"/>
      <c r="AG1299" s="42"/>
      <c r="AH1299" s="42"/>
      <c r="AI1299" s="42"/>
    </row>
    <row r="1300" spans="1:35" s="99" customFormat="1" x14ac:dyDescent="0.25">
      <c r="A1300" s="82">
        <v>1299</v>
      </c>
      <c r="B1300" s="100">
        <f t="shared" si="20"/>
        <v>46133</v>
      </c>
      <c r="C1300" s="105" t="s">
        <v>148</v>
      </c>
      <c r="D1300" s="102">
        <v>2</v>
      </c>
      <c r="E1300" s="107">
        <f>'BITÁCORA CALIDAD DE AGUA '!AZ500</f>
        <v>0</v>
      </c>
      <c r="F1300" s="107">
        <f>'BITÁCORA CALIDAD DE AGUA '!BC500</f>
        <v>0</v>
      </c>
      <c r="G1300" s="107">
        <f>'BITÁCORA CALIDAD DE AGUA '!BF500</f>
        <v>0</v>
      </c>
      <c r="H1300" s="107">
        <f>'BITÁCORA CALIDAD DE AGUA '!BI500</f>
        <v>0</v>
      </c>
      <c r="I1300" s="107">
        <f>'BITÁCORA CALIDAD DE AGUA '!BL500</f>
        <v>0</v>
      </c>
      <c r="J1300" s="107">
        <f>'BITÁCORA CALIDAD DE AGUA '!BO500</f>
        <v>0</v>
      </c>
      <c r="K1300" s="107">
        <f>'BITÁCORA CALIDAD DE AGUA '!BR500</f>
        <v>0</v>
      </c>
      <c r="L1300" s="107">
        <f>'BITÁCORA CALIDAD DE AGUA '!BU500</f>
        <v>0</v>
      </c>
      <c r="M1300" s="107">
        <f>'BITÁCORA CALIDAD DE AGUA '!BX500</f>
        <v>0</v>
      </c>
      <c r="N1300" s="107">
        <f>'BITÁCORA CALIDAD DE AGUA '!CA500</f>
        <v>0</v>
      </c>
      <c r="O1300" s="107">
        <f>'BITÁCORA CALIDAD DE AGUA '!CD500</f>
        <v>0</v>
      </c>
      <c r="P1300" s="101">
        <f>'BITÁCORA CALIDAD DE AGUA '!CG500</f>
        <v>0</v>
      </c>
      <c r="Q1300" s="101">
        <f>'BITÁCORA CALIDAD DE AGUA '!CJ500</f>
        <v>0</v>
      </c>
      <c r="R1300" s="101">
        <f>'BITÁCORA CALIDAD DE AGUA '!CM500</f>
        <v>0</v>
      </c>
      <c r="S1300" s="101">
        <f>'BITÁCORA CALIDAD DE AGUA '!CP500</f>
        <v>0</v>
      </c>
      <c r="T1300" s="138"/>
      <c r="U1300" s="138"/>
      <c r="V1300" s="138"/>
      <c r="W1300" s="101">
        <f>INDEX('Tabla datos 1'!E1300:V1300,MATCH(DASHBOARD!$B$96,'Tabla datos 1'!$E$1:$V$1,0))</f>
        <v>0</v>
      </c>
      <c r="X1300" s="101">
        <f>INDEX('Tabla datos 1'!E1300:V1300,MATCH(DASHBOARD!$B$275,'Tabla datos 1'!$E$1:$V$1,0))</f>
        <v>0</v>
      </c>
      <c r="Y1300" s="42"/>
      <c r="Z1300" s="42"/>
      <c r="AA1300" s="42"/>
      <c r="AB1300" s="42"/>
      <c r="AC1300" s="42"/>
      <c r="AD1300" s="42"/>
      <c r="AE1300" s="42"/>
      <c r="AF1300" s="42"/>
      <c r="AG1300" s="42"/>
      <c r="AH1300" s="42"/>
      <c r="AI1300" s="42"/>
    </row>
    <row r="1301" spans="1:35" s="99" customFormat="1" x14ac:dyDescent="0.25">
      <c r="A1301" s="82">
        <v>1300</v>
      </c>
      <c r="B1301" s="100">
        <f t="shared" si="20"/>
        <v>46133</v>
      </c>
      <c r="C1301" s="105" t="s">
        <v>149</v>
      </c>
      <c r="D1301" s="102">
        <v>2</v>
      </c>
      <c r="E1301" s="107">
        <f>'BITÁCORA CALIDAD DE AGUA '!AZ501</f>
        <v>5040</v>
      </c>
      <c r="F1301" s="107">
        <f>'BITÁCORA CALIDAD DE AGUA '!BC501</f>
        <v>5700</v>
      </c>
      <c r="G1301" s="107">
        <f>'BITÁCORA CALIDAD DE AGUA '!BF501</f>
        <v>5460</v>
      </c>
      <c r="H1301" s="107">
        <f>'BITÁCORA CALIDAD DE AGUA '!BI501</f>
        <v>0</v>
      </c>
      <c r="I1301" s="107">
        <f>'BITÁCORA CALIDAD DE AGUA '!BL501</f>
        <v>0</v>
      </c>
      <c r="J1301" s="107">
        <f>'BITÁCORA CALIDAD DE AGUA '!BO501</f>
        <v>0</v>
      </c>
      <c r="K1301" s="107">
        <f>'BITÁCORA CALIDAD DE AGUA '!BR501</f>
        <v>0</v>
      </c>
      <c r="L1301" s="107">
        <f>'BITÁCORA CALIDAD DE AGUA '!BU501</f>
        <v>5130</v>
      </c>
      <c r="M1301" s="107">
        <f>'BITÁCORA CALIDAD DE AGUA '!BX501</f>
        <v>5080</v>
      </c>
      <c r="N1301" s="107">
        <f>'BITÁCORA CALIDAD DE AGUA '!CA501</f>
        <v>9220</v>
      </c>
      <c r="O1301" s="107">
        <f>'BITÁCORA CALIDAD DE AGUA '!CD501</f>
        <v>0</v>
      </c>
      <c r="P1301" s="101">
        <f>'BITÁCORA CALIDAD DE AGUA '!CG501</f>
        <v>0</v>
      </c>
      <c r="Q1301" s="101">
        <f>'BITÁCORA CALIDAD DE AGUA '!CJ501</f>
        <v>0</v>
      </c>
      <c r="R1301" s="101">
        <f>'BITÁCORA CALIDAD DE AGUA '!CM501</f>
        <v>0</v>
      </c>
      <c r="S1301" s="101">
        <f>'BITÁCORA CALIDAD DE AGUA '!CP501</f>
        <v>0</v>
      </c>
      <c r="T1301" s="138"/>
      <c r="U1301" s="138"/>
      <c r="V1301" s="138"/>
      <c r="W1301" s="101">
        <f>INDEX('Tabla datos 1'!E1301:V1301,MATCH(DASHBOARD!$B$96,'Tabla datos 1'!$E$1:$V$1,0))</f>
        <v>5460</v>
      </c>
      <c r="X1301" s="101">
        <f>INDEX('Tabla datos 1'!E1301:V1301,MATCH(DASHBOARD!$B$275,'Tabla datos 1'!$E$1:$V$1,0))</f>
        <v>5460</v>
      </c>
      <c r="Y1301" s="42"/>
      <c r="Z1301" s="42"/>
      <c r="AA1301" s="42"/>
      <c r="AB1301" s="42"/>
      <c r="AC1301" s="42"/>
      <c r="AD1301" s="42"/>
      <c r="AE1301" s="42"/>
      <c r="AF1301" s="42"/>
      <c r="AG1301" s="42"/>
      <c r="AH1301" s="42"/>
      <c r="AI1301" s="42"/>
    </row>
    <row r="1302" spans="1:35" s="99" customFormat="1" x14ac:dyDescent="0.25">
      <c r="A1302" s="82">
        <v>1301</v>
      </c>
      <c r="B1302" s="100">
        <f t="shared" si="20"/>
        <v>46133</v>
      </c>
      <c r="C1302" s="105" t="s">
        <v>150</v>
      </c>
      <c r="D1302" s="102">
        <v>2</v>
      </c>
      <c r="E1302" s="107">
        <f>'BITÁCORA CALIDAD DE AGUA '!AZ502</f>
        <v>4077</v>
      </c>
      <c r="F1302" s="107">
        <f>'BITÁCORA CALIDAD DE AGUA '!BC502</f>
        <v>7887</v>
      </c>
      <c r="G1302" s="107">
        <f>'BITÁCORA CALIDAD DE AGUA '!BF502</f>
        <v>3152</v>
      </c>
      <c r="H1302" s="107">
        <f>'BITÁCORA CALIDAD DE AGUA '!BI502</f>
        <v>0</v>
      </c>
      <c r="I1302" s="107">
        <f>'BITÁCORA CALIDAD DE AGUA '!BL502</f>
        <v>0</v>
      </c>
      <c r="J1302" s="107">
        <f>'BITÁCORA CALIDAD DE AGUA '!BO502</f>
        <v>0</v>
      </c>
      <c r="K1302" s="107">
        <f>'BITÁCORA CALIDAD DE AGUA '!BR502</f>
        <v>0</v>
      </c>
      <c r="L1302" s="107">
        <f>'BITÁCORA CALIDAD DE AGUA '!BU502</f>
        <v>714</v>
      </c>
      <c r="M1302" s="107">
        <f>'BITÁCORA CALIDAD DE AGUA '!BX502</f>
        <v>843</v>
      </c>
      <c r="N1302" s="107">
        <f>'BITÁCORA CALIDAD DE AGUA '!CA502</f>
        <v>5134</v>
      </c>
      <c r="O1302" s="107">
        <f>'BITÁCORA CALIDAD DE AGUA '!CD502</f>
        <v>0</v>
      </c>
      <c r="P1302" s="101">
        <f>'BITÁCORA CALIDAD DE AGUA '!CG502</f>
        <v>0</v>
      </c>
      <c r="Q1302" s="101">
        <f>'BITÁCORA CALIDAD DE AGUA '!CJ502</f>
        <v>0</v>
      </c>
      <c r="R1302" s="101">
        <f>'BITÁCORA CALIDAD DE AGUA '!CM502</f>
        <v>0</v>
      </c>
      <c r="S1302" s="101">
        <f>'BITÁCORA CALIDAD DE AGUA '!CP502</f>
        <v>0</v>
      </c>
      <c r="T1302" s="138"/>
      <c r="U1302" s="138"/>
      <c r="V1302" s="138"/>
      <c r="W1302" s="101">
        <f>INDEX('Tabla datos 1'!E1302:V1302,MATCH(DASHBOARD!$B$96,'Tabla datos 1'!$E$1:$V$1,0))</f>
        <v>3152</v>
      </c>
      <c r="X1302" s="101">
        <f>INDEX('Tabla datos 1'!E1302:V1302,MATCH(DASHBOARD!$B$275,'Tabla datos 1'!$E$1:$V$1,0))</f>
        <v>3152</v>
      </c>
      <c r="Y1302" s="42"/>
      <c r="Z1302" s="42"/>
      <c r="AA1302" s="42"/>
      <c r="AB1302" s="42"/>
      <c r="AC1302" s="42"/>
      <c r="AD1302" s="42"/>
      <c r="AE1302" s="42"/>
      <c r="AF1302" s="42"/>
      <c r="AG1302" s="42"/>
      <c r="AH1302" s="42"/>
      <c r="AI1302" s="42"/>
    </row>
    <row r="1303" spans="1:35" s="112" customFormat="1" ht="15.75" thickBot="1" x14ac:dyDescent="0.3">
      <c r="A1303" s="82">
        <v>1302</v>
      </c>
      <c r="B1303" s="100">
        <f t="shared" si="20"/>
        <v>46133</v>
      </c>
      <c r="C1303" s="108" t="s">
        <v>151</v>
      </c>
      <c r="D1303" s="109">
        <v>2</v>
      </c>
      <c r="E1303" s="110">
        <f>'BITÁCORA CALIDAD DE AGUA '!AZ503</f>
        <v>0</v>
      </c>
      <c r="F1303" s="110">
        <f>'BITÁCORA CALIDAD DE AGUA '!BC503</f>
        <v>0</v>
      </c>
      <c r="G1303" s="110">
        <f>'BITÁCORA CALIDAD DE AGUA '!BF503</f>
        <v>0</v>
      </c>
      <c r="H1303" s="110">
        <f>'BITÁCORA CALIDAD DE AGUA '!BI503</f>
        <v>0</v>
      </c>
      <c r="I1303" s="110">
        <f>'BITÁCORA CALIDAD DE AGUA '!BL503</f>
        <v>0</v>
      </c>
      <c r="J1303" s="110">
        <f>'BITÁCORA CALIDAD DE AGUA '!BO503</f>
        <v>0</v>
      </c>
      <c r="K1303" s="110">
        <f>'BITÁCORA CALIDAD DE AGUA '!BR503</f>
        <v>0</v>
      </c>
      <c r="L1303" s="110">
        <f>'BITÁCORA CALIDAD DE AGUA '!BU503</f>
        <v>0</v>
      </c>
      <c r="M1303" s="110">
        <f>'BITÁCORA CALIDAD DE AGUA '!BX503</f>
        <v>0</v>
      </c>
      <c r="N1303" s="110">
        <f>'BITÁCORA CALIDAD DE AGUA '!CA503</f>
        <v>0</v>
      </c>
      <c r="O1303" s="110">
        <f>'BITÁCORA CALIDAD DE AGUA '!CD503</f>
        <v>0</v>
      </c>
      <c r="P1303" s="111">
        <f>'BITÁCORA CALIDAD DE AGUA '!CG503</f>
        <v>0</v>
      </c>
      <c r="Q1303" s="111">
        <f>'BITÁCORA CALIDAD DE AGUA '!CJ503</f>
        <v>0</v>
      </c>
      <c r="R1303" s="111">
        <f>'BITÁCORA CALIDAD DE AGUA '!CM503</f>
        <v>0</v>
      </c>
      <c r="S1303" s="111">
        <f>'BITÁCORA CALIDAD DE AGUA '!CP503</f>
        <v>0</v>
      </c>
      <c r="T1303" s="139"/>
      <c r="U1303" s="139"/>
      <c r="V1303" s="139"/>
      <c r="W1303" s="111">
        <f>INDEX('Tabla datos 1'!E1303:V1303,MATCH(DASHBOARD!$B$96,'Tabla datos 1'!$E$1:$V$1,0))</f>
        <v>0</v>
      </c>
      <c r="X1303" s="111">
        <f>INDEX('Tabla datos 1'!E1303:V1303,MATCH(DASHBOARD!$B$275,'Tabla datos 1'!$E$1:$V$1,0))</f>
        <v>0</v>
      </c>
      <c r="Y1303" s="42"/>
      <c r="Z1303" s="42"/>
      <c r="AA1303" s="42"/>
      <c r="AB1303" s="42"/>
      <c r="AC1303" s="42"/>
      <c r="AD1303" s="42"/>
      <c r="AE1303" s="42"/>
      <c r="AF1303" s="42"/>
      <c r="AG1303" s="42"/>
      <c r="AH1303" s="42"/>
      <c r="AI1303" s="42"/>
    </row>
    <row r="1304" spans="1:35" s="119" customFormat="1" ht="12.2" customHeight="1" x14ac:dyDescent="0.25">
      <c r="A1304" s="82">
        <v>1303</v>
      </c>
      <c r="B1304" s="121">
        <f t="shared" si="20"/>
        <v>46133</v>
      </c>
      <c r="C1304" s="113" t="s">
        <v>132</v>
      </c>
      <c r="D1304" s="118">
        <v>3</v>
      </c>
      <c r="E1304" s="120">
        <f>'BITÁCORA CALIDAD DE AGUA '!BA483</f>
        <v>37.4</v>
      </c>
      <c r="F1304" s="120">
        <f>'BITÁCORA CALIDAD DE AGUA '!BD483</f>
        <v>34.700000000000003</v>
      </c>
      <c r="G1304" s="120">
        <f>'BITÁCORA CALIDAD DE AGUA '!BG483</f>
        <v>32</v>
      </c>
      <c r="H1304" s="120">
        <f>'BITÁCORA CALIDAD DE AGUA '!BJ483</f>
        <v>0</v>
      </c>
      <c r="I1304" s="120">
        <f>'BITÁCORA CALIDAD DE AGUA '!BM483</f>
        <v>0</v>
      </c>
      <c r="J1304" s="120">
        <f>'BITÁCORA CALIDAD DE AGUA '!BP483</f>
        <v>0</v>
      </c>
      <c r="K1304" s="120">
        <f>'BITÁCORA CALIDAD DE AGUA '!BE1789</f>
        <v>0</v>
      </c>
      <c r="L1304" s="120">
        <f>'BITÁCORA CALIDAD DE AGUA '!BV483</f>
        <v>33.4</v>
      </c>
      <c r="M1304" s="120">
        <f>'BITÁCORA CALIDAD DE AGUA '!BY483</f>
        <v>32.200000000000003</v>
      </c>
      <c r="N1304" s="120">
        <f>'BITÁCORA CALIDAD DE AGUA '!CB483</f>
        <v>33.200000000000003</v>
      </c>
      <c r="O1304" s="120">
        <f>'BITÁCORA CALIDAD DE AGUA '!CE483</f>
        <v>0</v>
      </c>
      <c r="P1304" s="113">
        <f>'BITÁCORA CALIDAD DE AGUA '!CH483</f>
        <v>0</v>
      </c>
      <c r="Q1304" s="113">
        <f>'BITÁCORA CALIDAD DE AGUA '!CK483</f>
        <v>0</v>
      </c>
      <c r="R1304" s="113">
        <f>'BITÁCORA CALIDAD DE AGUA '!CN483</f>
        <v>0</v>
      </c>
      <c r="S1304" s="113">
        <f>'BITÁCORA CALIDAD DE AGUA '!CQ483</f>
        <v>0</v>
      </c>
      <c r="T1304" s="140"/>
      <c r="U1304" s="140"/>
      <c r="V1304" s="140"/>
      <c r="W1304" s="113">
        <f>INDEX('Tabla datos 1'!E1304:V1304,MATCH(DASHBOARD!$B$96,'Tabla datos 1'!$E$1:$V$1,0))</f>
        <v>32</v>
      </c>
      <c r="X1304" s="113">
        <f>INDEX('Tabla datos 1'!E1304:V1304,MATCH(DASHBOARD!$B$275,'Tabla datos 1'!$E$1:$V$1,0))</f>
        <v>32</v>
      </c>
      <c r="Y1304" s="42"/>
      <c r="Z1304" s="42"/>
      <c r="AA1304" s="42"/>
      <c r="AB1304" s="42"/>
      <c r="AC1304" s="42"/>
      <c r="AD1304" s="42"/>
      <c r="AE1304" s="42"/>
      <c r="AF1304" s="42"/>
      <c r="AG1304" s="42"/>
      <c r="AH1304" s="42"/>
      <c r="AI1304" s="42"/>
    </row>
    <row r="1305" spans="1:35" s="119" customFormat="1" ht="12.2" customHeight="1" x14ac:dyDescent="0.25">
      <c r="A1305" s="82">
        <v>1304</v>
      </c>
      <c r="B1305" s="121">
        <f t="shared" si="20"/>
        <v>46133</v>
      </c>
      <c r="C1305" s="116" t="s">
        <v>9</v>
      </c>
      <c r="D1305" s="122">
        <v>3</v>
      </c>
      <c r="E1305" s="123">
        <f>'BITÁCORA CALIDAD DE AGUA '!BA484</f>
        <v>10.130000000000001</v>
      </c>
      <c r="F1305" s="123">
        <f>'BITÁCORA CALIDAD DE AGUA '!BD484</f>
        <v>7.5</v>
      </c>
      <c r="G1305" s="123">
        <f>'BITÁCORA CALIDAD DE AGUA '!BG484</f>
        <v>7.27</v>
      </c>
      <c r="H1305" s="123">
        <f>'BITÁCORA CALIDAD DE AGUA '!BJ484</f>
        <v>0</v>
      </c>
      <c r="I1305" s="123">
        <f>'BITÁCORA CALIDAD DE AGUA '!BM484</f>
        <v>0</v>
      </c>
      <c r="J1305" s="123">
        <f>'BITÁCORA CALIDAD DE AGUA '!BP484</f>
        <v>0</v>
      </c>
      <c r="K1305" s="123">
        <f>'BITÁCORA CALIDAD DE AGUA '!BE1790</f>
        <v>0</v>
      </c>
      <c r="L1305" s="123">
        <f>'BITÁCORA CALIDAD DE AGUA '!BV484</f>
        <v>7.72</v>
      </c>
      <c r="M1305" s="123">
        <f>'BITÁCORA CALIDAD DE AGUA '!BY484</f>
        <v>7.8</v>
      </c>
      <c r="N1305" s="123">
        <f>'BITÁCORA CALIDAD DE AGUA '!CB484</f>
        <v>7.82</v>
      </c>
      <c r="O1305" s="123">
        <f>'BITÁCORA CALIDAD DE AGUA '!CE484</f>
        <v>0</v>
      </c>
      <c r="P1305" s="114">
        <f>'BITÁCORA CALIDAD DE AGUA '!CH484</f>
        <v>0</v>
      </c>
      <c r="Q1305" s="114">
        <f>'BITÁCORA CALIDAD DE AGUA '!CK484</f>
        <v>0</v>
      </c>
      <c r="R1305" s="114">
        <f>'BITÁCORA CALIDAD DE AGUA '!CN484</f>
        <v>0</v>
      </c>
      <c r="S1305" s="114">
        <f>'BITÁCORA CALIDAD DE AGUA '!CQ484</f>
        <v>0</v>
      </c>
      <c r="T1305" s="141"/>
      <c r="U1305" s="141"/>
      <c r="V1305" s="141"/>
      <c r="W1305" s="114">
        <f>INDEX('Tabla datos 1'!E1305:V1305,MATCH(DASHBOARD!$B$96,'Tabla datos 1'!$E$1:$V$1,0))</f>
        <v>7.27</v>
      </c>
      <c r="X1305" s="114">
        <f>INDEX('Tabla datos 1'!E1305:V1305,MATCH(DASHBOARD!$B$275,'Tabla datos 1'!$E$1:$V$1,0))</f>
        <v>7.27</v>
      </c>
      <c r="Y1305" s="42"/>
      <c r="Z1305" s="42"/>
      <c r="AA1305" s="42"/>
      <c r="AB1305" s="42"/>
      <c r="AC1305" s="42"/>
      <c r="AD1305" s="42"/>
      <c r="AE1305" s="42"/>
      <c r="AF1305" s="42"/>
      <c r="AG1305" s="42"/>
      <c r="AH1305" s="42"/>
      <c r="AI1305" s="42"/>
    </row>
    <row r="1306" spans="1:35" s="119" customFormat="1" ht="12.2" customHeight="1" x14ac:dyDescent="0.25">
      <c r="A1306" s="82">
        <v>1305</v>
      </c>
      <c r="B1306" s="121">
        <f t="shared" si="20"/>
        <v>46133</v>
      </c>
      <c r="C1306" s="115" t="s">
        <v>133</v>
      </c>
      <c r="D1306" s="122">
        <v>3</v>
      </c>
      <c r="E1306" s="124">
        <f>'BITÁCORA CALIDAD DE AGUA '!BA485</f>
        <v>0</v>
      </c>
      <c r="F1306" s="124">
        <f>'BITÁCORA CALIDAD DE AGUA '!BD485</f>
        <v>0</v>
      </c>
      <c r="G1306" s="124">
        <f>'BITÁCORA CALIDAD DE AGUA '!BG485</f>
        <v>0</v>
      </c>
      <c r="H1306" s="124">
        <f>'BITÁCORA CALIDAD DE AGUA '!BJ485</f>
        <v>0</v>
      </c>
      <c r="I1306" s="124">
        <f>'BITÁCORA CALIDAD DE AGUA '!BM485</f>
        <v>0</v>
      </c>
      <c r="J1306" s="124">
        <f>'BITÁCORA CALIDAD DE AGUA '!BP485</f>
        <v>0</v>
      </c>
      <c r="K1306" s="124">
        <f>'BITÁCORA CALIDAD DE AGUA '!BE1791</f>
        <v>0</v>
      </c>
      <c r="L1306" s="124">
        <f>'BITÁCORA CALIDAD DE AGUA '!BV485</f>
        <v>0</v>
      </c>
      <c r="M1306" s="124">
        <f>'BITÁCORA CALIDAD DE AGUA '!BY485</f>
        <v>0</v>
      </c>
      <c r="N1306" s="124">
        <f>'BITÁCORA CALIDAD DE AGUA '!CB485</f>
        <v>0</v>
      </c>
      <c r="O1306" s="124">
        <f>'BITÁCORA CALIDAD DE AGUA '!CE485</f>
        <v>0</v>
      </c>
      <c r="P1306" s="115">
        <f>'BITÁCORA CALIDAD DE AGUA '!CH485</f>
        <v>0</v>
      </c>
      <c r="Q1306" s="115">
        <f>'BITÁCORA CALIDAD DE AGUA '!CK485</f>
        <v>0</v>
      </c>
      <c r="R1306" s="115">
        <f>'BITÁCORA CALIDAD DE AGUA '!CN485</f>
        <v>0</v>
      </c>
      <c r="S1306" s="115">
        <f>'BITÁCORA CALIDAD DE AGUA '!CQ485</f>
        <v>0</v>
      </c>
      <c r="T1306" s="142"/>
      <c r="U1306" s="142"/>
      <c r="V1306" s="142"/>
      <c r="W1306" s="115">
        <f>INDEX('Tabla datos 1'!E1306:V1306,MATCH(DASHBOARD!$B$96,'Tabla datos 1'!$E$1:$V$1,0))</f>
        <v>0</v>
      </c>
      <c r="X1306" s="115">
        <f>INDEX('Tabla datos 1'!E1306:V1306,MATCH(DASHBOARD!$B$275,'Tabla datos 1'!$E$1:$V$1,0))</f>
        <v>0</v>
      </c>
      <c r="Y1306" s="42"/>
      <c r="Z1306" s="42"/>
      <c r="AA1306" s="42"/>
      <c r="AB1306" s="42"/>
      <c r="AC1306" s="42"/>
      <c r="AD1306" s="42"/>
      <c r="AE1306" s="42"/>
      <c r="AF1306" s="42"/>
      <c r="AG1306" s="42"/>
      <c r="AH1306" s="42"/>
      <c r="AI1306" s="42"/>
    </row>
    <row r="1307" spans="1:35" s="119" customFormat="1" ht="12.2" customHeight="1" x14ac:dyDescent="0.25">
      <c r="A1307" s="82">
        <v>1306</v>
      </c>
      <c r="B1307" s="121">
        <f t="shared" si="20"/>
        <v>46133</v>
      </c>
      <c r="C1307" s="115" t="s">
        <v>134</v>
      </c>
      <c r="D1307" s="122">
        <v>3</v>
      </c>
      <c r="E1307" s="125">
        <f>'BITÁCORA CALIDAD DE AGUA '!BA486</f>
        <v>0</v>
      </c>
      <c r="F1307" s="125">
        <f>'BITÁCORA CALIDAD DE AGUA '!BD486</f>
        <v>0</v>
      </c>
      <c r="G1307" s="125">
        <f>'BITÁCORA CALIDAD DE AGUA '!BG486</f>
        <v>0</v>
      </c>
      <c r="H1307" s="125">
        <f>'BITÁCORA CALIDAD DE AGUA '!BJ486</f>
        <v>0</v>
      </c>
      <c r="I1307" s="125">
        <f>'BITÁCORA CALIDAD DE AGUA '!BM486</f>
        <v>0</v>
      </c>
      <c r="J1307" s="125">
        <f>'BITÁCORA CALIDAD DE AGUA '!BP486</f>
        <v>0</v>
      </c>
      <c r="K1307" s="125">
        <f>'BITÁCORA CALIDAD DE AGUA '!BE1792</f>
        <v>0</v>
      </c>
      <c r="L1307" s="125">
        <f>'BITÁCORA CALIDAD DE AGUA '!BV486</f>
        <v>2330</v>
      </c>
      <c r="M1307" s="125">
        <f>'BITÁCORA CALIDAD DE AGUA '!BY486</f>
        <v>2260</v>
      </c>
      <c r="N1307" s="125">
        <f>'BITÁCORA CALIDAD DE AGUA '!CB486</f>
        <v>4220</v>
      </c>
      <c r="O1307" s="125">
        <f>'BITÁCORA CALIDAD DE AGUA '!CE486</f>
        <v>0</v>
      </c>
      <c r="P1307" s="116">
        <f>'BITÁCORA CALIDAD DE AGUA '!CH486</f>
        <v>0</v>
      </c>
      <c r="Q1307" s="116">
        <f>'BITÁCORA CALIDAD DE AGUA '!CK486</f>
        <v>0</v>
      </c>
      <c r="R1307" s="116">
        <f>'BITÁCORA CALIDAD DE AGUA '!CN486</f>
        <v>0</v>
      </c>
      <c r="S1307" s="116">
        <f>'BITÁCORA CALIDAD DE AGUA '!CQ486</f>
        <v>0</v>
      </c>
      <c r="T1307" s="143"/>
      <c r="U1307" s="143"/>
      <c r="V1307" s="143"/>
      <c r="W1307" s="116">
        <f>INDEX('Tabla datos 1'!E1307:V1307,MATCH(DASHBOARD!$B$96,'Tabla datos 1'!$E$1:$V$1,0))</f>
        <v>0</v>
      </c>
      <c r="X1307" s="116">
        <f>INDEX('Tabla datos 1'!E1307:V1307,MATCH(DASHBOARD!$B$275,'Tabla datos 1'!$E$1:$V$1,0))</f>
        <v>0</v>
      </c>
      <c r="Y1307" s="42"/>
      <c r="Z1307" s="42"/>
      <c r="AA1307" s="42"/>
      <c r="AB1307" s="42"/>
      <c r="AC1307" s="42"/>
      <c r="AD1307" s="42"/>
      <c r="AE1307" s="42"/>
      <c r="AF1307" s="42"/>
      <c r="AG1307" s="42"/>
      <c r="AH1307" s="42"/>
      <c r="AI1307" s="42"/>
    </row>
    <row r="1308" spans="1:35" s="119" customFormat="1" ht="12.2" customHeight="1" x14ac:dyDescent="0.25">
      <c r="A1308" s="82">
        <v>1307</v>
      </c>
      <c r="B1308" s="121">
        <f t="shared" si="20"/>
        <v>46133</v>
      </c>
      <c r="C1308" s="115" t="s">
        <v>135</v>
      </c>
      <c r="D1308" s="122">
        <v>3</v>
      </c>
      <c r="E1308" s="125">
        <f>'BITÁCORA CALIDAD DE AGUA '!BA487</f>
        <v>1432</v>
      </c>
      <c r="F1308" s="125">
        <f>'BITÁCORA CALIDAD DE AGUA '!BD487</f>
        <v>2320</v>
      </c>
      <c r="G1308" s="125">
        <f>'BITÁCORA CALIDAD DE AGUA '!BG487</f>
        <v>2360</v>
      </c>
      <c r="H1308" s="125">
        <f>'BITÁCORA CALIDAD DE AGUA '!BJ487</f>
        <v>0</v>
      </c>
      <c r="I1308" s="125">
        <f>'BITÁCORA CALIDAD DE AGUA '!BM487</f>
        <v>0</v>
      </c>
      <c r="J1308" s="125">
        <f>'BITÁCORA CALIDAD DE AGUA '!BP487</f>
        <v>0</v>
      </c>
      <c r="K1308" s="125">
        <f>'BITÁCORA CALIDAD DE AGUA '!BE1793</f>
        <v>0</v>
      </c>
      <c r="L1308" s="125">
        <f>'BITÁCORA CALIDAD DE AGUA '!BV487</f>
        <v>2</v>
      </c>
      <c r="M1308" s="125">
        <f>'BITÁCORA CALIDAD DE AGUA '!BY487</f>
        <v>1</v>
      </c>
      <c r="N1308" s="125">
        <f>'BITÁCORA CALIDAD DE AGUA '!CB487</f>
        <v>33</v>
      </c>
      <c r="O1308" s="125">
        <f>'BITÁCORA CALIDAD DE AGUA '!CE487</f>
        <v>0</v>
      </c>
      <c r="P1308" s="116">
        <f>'BITÁCORA CALIDAD DE AGUA '!CH487</f>
        <v>0</v>
      </c>
      <c r="Q1308" s="116">
        <f>'BITÁCORA CALIDAD DE AGUA '!CK487</f>
        <v>0</v>
      </c>
      <c r="R1308" s="116">
        <f>'BITÁCORA CALIDAD DE AGUA '!CN487</f>
        <v>0</v>
      </c>
      <c r="S1308" s="116">
        <f>'BITÁCORA CALIDAD DE AGUA '!CQ487</f>
        <v>0</v>
      </c>
      <c r="T1308" s="143"/>
      <c r="U1308" s="143"/>
      <c r="V1308" s="143"/>
      <c r="W1308" s="116">
        <f>INDEX('Tabla datos 1'!E1308:V1308,MATCH(DASHBOARD!$B$96,'Tabla datos 1'!$E$1:$V$1,0))</f>
        <v>2360</v>
      </c>
      <c r="X1308" s="116">
        <f>INDEX('Tabla datos 1'!E1308:V1308,MATCH(DASHBOARD!$B$275,'Tabla datos 1'!$E$1:$V$1,0))</f>
        <v>2360</v>
      </c>
      <c r="Y1308" s="42"/>
      <c r="Z1308" s="42"/>
      <c r="AA1308" s="42"/>
      <c r="AB1308" s="42"/>
      <c r="AC1308" s="42"/>
      <c r="AD1308" s="42"/>
      <c r="AE1308" s="42"/>
      <c r="AF1308" s="42"/>
      <c r="AG1308" s="42"/>
      <c r="AH1308" s="42"/>
      <c r="AI1308" s="42"/>
    </row>
    <row r="1309" spans="1:35" s="119" customFormat="1" ht="12.2" customHeight="1" x14ac:dyDescent="0.25">
      <c r="A1309" s="82">
        <v>1308</v>
      </c>
      <c r="B1309" s="121">
        <f t="shared" si="20"/>
        <v>46133</v>
      </c>
      <c r="C1309" s="115" t="s">
        <v>136</v>
      </c>
      <c r="D1309" s="122">
        <v>3</v>
      </c>
      <c r="E1309" s="125">
        <f>'BITÁCORA CALIDAD DE AGUA '!BA488</f>
        <v>387</v>
      </c>
      <c r="F1309" s="125">
        <f>'BITÁCORA CALIDAD DE AGUA '!BD488</f>
        <v>645</v>
      </c>
      <c r="G1309" s="125">
        <f>'BITÁCORA CALIDAD DE AGUA '!BG488</f>
        <v>219</v>
      </c>
      <c r="H1309" s="125">
        <f>'BITÁCORA CALIDAD DE AGUA '!BJ488</f>
        <v>0</v>
      </c>
      <c r="I1309" s="125">
        <f>'BITÁCORA CALIDAD DE AGUA '!BM488</f>
        <v>0</v>
      </c>
      <c r="J1309" s="125">
        <f>'BITÁCORA CALIDAD DE AGUA '!BP488</f>
        <v>0</v>
      </c>
      <c r="K1309" s="125">
        <f>'BITÁCORA CALIDAD DE AGUA '!BE1794</f>
        <v>0</v>
      </c>
      <c r="L1309" s="125">
        <f>'BITÁCORA CALIDAD DE AGUA '!BV488</f>
        <v>0</v>
      </c>
      <c r="M1309" s="125">
        <f>'BITÁCORA CALIDAD DE AGUA '!BY488</f>
        <v>0</v>
      </c>
      <c r="N1309" s="125">
        <f>'BITÁCORA CALIDAD DE AGUA '!CB488</f>
        <v>0</v>
      </c>
      <c r="O1309" s="125">
        <f>'BITÁCORA CALIDAD DE AGUA '!CE488</f>
        <v>0</v>
      </c>
      <c r="P1309" s="116">
        <f>'BITÁCORA CALIDAD DE AGUA '!CH488</f>
        <v>0</v>
      </c>
      <c r="Q1309" s="116">
        <f>'BITÁCORA CALIDAD DE AGUA '!CK488</f>
        <v>0</v>
      </c>
      <c r="R1309" s="116">
        <f>'BITÁCORA CALIDAD DE AGUA '!CN488</f>
        <v>0</v>
      </c>
      <c r="S1309" s="116">
        <f>'BITÁCORA CALIDAD DE AGUA '!CQ488</f>
        <v>0</v>
      </c>
      <c r="T1309" s="143"/>
      <c r="U1309" s="143"/>
      <c r="V1309" s="143"/>
      <c r="W1309" s="116">
        <f>INDEX('Tabla datos 1'!E1309:V1309,MATCH(DASHBOARD!$B$96,'Tabla datos 1'!$E$1:$V$1,0))</f>
        <v>219</v>
      </c>
      <c r="X1309" s="116">
        <f>INDEX('Tabla datos 1'!E1309:V1309,MATCH(DASHBOARD!$B$275,'Tabla datos 1'!$E$1:$V$1,0))</f>
        <v>219</v>
      </c>
      <c r="Y1309" s="42"/>
      <c r="Z1309" s="42"/>
      <c r="AA1309" s="42"/>
      <c r="AB1309" s="42"/>
      <c r="AC1309" s="42"/>
      <c r="AD1309" s="42"/>
      <c r="AE1309" s="42"/>
      <c r="AF1309" s="42"/>
      <c r="AG1309" s="42"/>
      <c r="AH1309" s="42"/>
      <c r="AI1309" s="42"/>
    </row>
    <row r="1310" spans="1:35" s="119" customFormat="1" ht="12.2" customHeight="1" x14ac:dyDescent="0.25">
      <c r="A1310" s="82">
        <v>1309</v>
      </c>
      <c r="B1310" s="121">
        <f t="shared" si="20"/>
        <v>46133</v>
      </c>
      <c r="C1310" s="115" t="s">
        <v>137</v>
      </c>
      <c r="D1310" s="122">
        <v>3</v>
      </c>
      <c r="E1310" s="125">
        <f>'BITÁCORA CALIDAD DE AGUA '!BA489</f>
        <v>0</v>
      </c>
      <c r="F1310" s="125">
        <f>'BITÁCORA CALIDAD DE AGUA '!BD489</f>
        <v>0</v>
      </c>
      <c r="G1310" s="125">
        <f>'BITÁCORA CALIDAD DE AGUA '!BG489</f>
        <v>0</v>
      </c>
      <c r="H1310" s="125">
        <f>'BITÁCORA CALIDAD DE AGUA '!BJ489</f>
        <v>0</v>
      </c>
      <c r="I1310" s="125">
        <f>'BITÁCORA CALIDAD DE AGUA '!BM489</f>
        <v>0</v>
      </c>
      <c r="J1310" s="125">
        <f>'BITÁCORA CALIDAD DE AGUA '!BP489</f>
        <v>0</v>
      </c>
      <c r="K1310" s="125">
        <f>'BITÁCORA CALIDAD DE AGUA '!BE1795</f>
        <v>0</v>
      </c>
      <c r="L1310" s="125">
        <f>'BITÁCORA CALIDAD DE AGUA '!BV489</f>
        <v>0</v>
      </c>
      <c r="M1310" s="125">
        <f>'BITÁCORA CALIDAD DE AGUA '!BY489</f>
        <v>0</v>
      </c>
      <c r="N1310" s="125">
        <f>'BITÁCORA CALIDAD DE AGUA '!CB489</f>
        <v>0</v>
      </c>
      <c r="O1310" s="125">
        <f>'BITÁCORA CALIDAD DE AGUA '!CE489</f>
        <v>0</v>
      </c>
      <c r="P1310" s="116">
        <f>'BITÁCORA CALIDAD DE AGUA '!CH489</f>
        <v>0</v>
      </c>
      <c r="Q1310" s="116">
        <f>'BITÁCORA CALIDAD DE AGUA '!CK489</f>
        <v>0</v>
      </c>
      <c r="R1310" s="116">
        <f>'BITÁCORA CALIDAD DE AGUA '!CN489</f>
        <v>0</v>
      </c>
      <c r="S1310" s="116">
        <f>'BITÁCORA CALIDAD DE AGUA '!CQ489</f>
        <v>0</v>
      </c>
      <c r="T1310" s="143"/>
      <c r="U1310" s="143"/>
      <c r="V1310" s="143"/>
      <c r="W1310" s="116">
        <f>INDEX('Tabla datos 1'!E1310:V1310,MATCH(DASHBOARD!$B$96,'Tabla datos 1'!$E$1:$V$1,0))</f>
        <v>0</v>
      </c>
      <c r="X1310" s="116">
        <f>INDEX('Tabla datos 1'!E1310:V1310,MATCH(DASHBOARD!$B$275,'Tabla datos 1'!$E$1:$V$1,0))</f>
        <v>0</v>
      </c>
      <c r="Y1310" s="42"/>
      <c r="Z1310" s="42"/>
      <c r="AA1310" s="42"/>
      <c r="AB1310" s="42"/>
      <c r="AC1310" s="42"/>
      <c r="AD1310" s="42"/>
      <c r="AE1310" s="42"/>
      <c r="AF1310" s="42"/>
      <c r="AG1310" s="42"/>
      <c r="AH1310" s="42"/>
      <c r="AI1310" s="42"/>
    </row>
    <row r="1311" spans="1:35" s="119" customFormat="1" ht="12.2" customHeight="1" x14ac:dyDescent="0.25">
      <c r="A1311" s="82">
        <v>1310</v>
      </c>
      <c r="B1311" s="121">
        <f t="shared" si="20"/>
        <v>46133</v>
      </c>
      <c r="C1311" s="115" t="s">
        <v>138</v>
      </c>
      <c r="D1311" s="122">
        <v>3</v>
      </c>
      <c r="E1311" s="125">
        <f>'BITÁCORA CALIDAD DE AGUA '!BA490</f>
        <v>0</v>
      </c>
      <c r="F1311" s="125">
        <f>'BITÁCORA CALIDAD DE AGUA '!BD490</f>
        <v>0</v>
      </c>
      <c r="G1311" s="125">
        <f>'BITÁCORA CALIDAD DE AGUA '!BG490</f>
        <v>0</v>
      </c>
      <c r="H1311" s="125">
        <f>'BITÁCORA CALIDAD DE AGUA '!BJ490</f>
        <v>0</v>
      </c>
      <c r="I1311" s="125">
        <f>'BITÁCORA CALIDAD DE AGUA '!BM490</f>
        <v>0</v>
      </c>
      <c r="J1311" s="125">
        <f>'BITÁCORA CALIDAD DE AGUA '!BP490</f>
        <v>0</v>
      </c>
      <c r="K1311" s="125">
        <f>'BITÁCORA CALIDAD DE AGUA '!BE1796</f>
        <v>0</v>
      </c>
      <c r="L1311" s="125">
        <f>'BITÁCORA CALIDAD DE AGUA '!BV490</f>
        <v>0</v>
      </c>
      <c r="M1311" s="125">
        <f>'BITÁCORA CALIDAD DE AGUA '!BY490</f>
        <v>0</v>
      </c>
      <c r="N1311" s="125">
        <f>'BITÁCORA CALIDAD DE AGUA '!CB490</f>
        <v>0</v>
      </c>
      <c r="O1311" s="125">
        <f>'BITÁCORA CALIDAD DE AGUA '!CE490</f>
        <v>0</v>
      </c>
      <c r="P1311" s="116">
        <f>'BITÁCORA CALIDAD DE AGUA '!CH490</f>
        <v>0</v>
      </c>
      <c r="Q1311" s="116">
        <f>'BITÁCORA CALIDAD DE AGUA '!CK490</f>
        <v>0</v>
      </c>
      <c r="R1311" s="116">
        <f>'BITÁCORA CALIDAD DE AGUA '!CN490</f>
        <v>0</v>
      </c>
      <c r="S1311" s="116">
        <f>'BITÁCORA CALIDAD DE AGUA '!CQ490</f>
        <v>0</v>
      </c>
      <c r="T1311" s="143"/>
      <c r="U1311" s="143"/>
      <c r="V1311" s="143"/>
      <c r="W1311" s="116">
        <f>INDEX('Tabla datos 1'!E1311:V1311,MATCH(DASHBOARD!$B$96,'Tabla datos 1'!$E$1:$V$1,0))</f>
        <v>0</v>
      </c>
      <c r="X1311" s="116">
        <f>INDEX('Tabla datos 1'!E1311:V1311,MATCH(DASHBOARD!$B$275,'Tabla datos 1'!$E$1:$V$1,0))</f>
        <v>0</v>
      </c>
      <c r="Y1311" s="42"/>
      <c r="Z1311" s="42"/>
      <c r="AA1311" s="42"/>
      <c r="AB1311" s="42"/>
      <c r="AC1311" s="42"/>
      <c r="AD1311" s="42"/>
      <c r="AE1311" s="42"/>
      <c r="AF1311" s="42"/>
      <c r="AG1311" s="42"/>
      <c r="AH1311" s="42"/>
      <c r="AI1311" s="42"/>
    </row>
    <row r="1312" spans="1:35" s="119" customFormat="1" ht="12.2" customHeight="1" x14ac:dyDescent="0.25">
      <c r="A1312" s="82">
        <v>1311</v>
      </c>
      <c r="B1312" s="121">
        <f t="shared" si="20"/>
        <v>46133</v>
      </c>
      <c r="C1312" s="115" t="s">
        <v>139</v>
      </c>
      <c r="D1312" s="122">
        <v>3</v>
      </c>
      <c r="E1312" s="125">
        <f>'BITÁCORA CALIDAD DE AGUA '!BA491</f>
        <v>0</v>
      </c>
      <c r="F1312" s="125">
        <f>'BITÁCORA CALIDAD DE AGUA '!BD491</f>
        <v>0</v>
      </c>
      <c r="G1312" s="125">
        <f>'BITÁCORA CALIDAD DE AGUA '!BG491</f>
        <v>0</v>
      </c>
      <c r="H1312" s="125">
        <f>'BITÁCORA CALIDAD DE AGUA '!BJ491</f>
        <v>0</v>
      </c>
      <c r="I1312" s="125">
        <f>'BITÁCORA CALIDAD DE AGUA '!BM491</f>
        <v>0</v>
      </c>
      <c r="J1312" s="125">
        <f>'BITÁCORA CALIDAD DE AGUA '!BP491</f>
        <v>0</v>
      </c>
      <c r="K1312" s="125">
        <f>'BITÁCORA CALIDAD DE AGUA '!BE1797</f>
        <v>0</v>
      </c>
      <c r="L1312" s="125">
        <f>'BITÁCORA CALIDAD DE AGUA '!BV491</f>
        <v>0</v>
      </c>
      <c r="M1312" s="125">
        <f>'BITÁCORA CALIDAD DE AGUA '!BY491</f>
        <v>0</v>
      </c>
      <c r="N1312" s="125">
        <f>'BITÁCORA CALIDAD DE AGUA '!CB491</f>
        <v>0</v>
      </c>
      <c r="O1312" s="125">
        <f>'BITÁCORA CALIDAD DE AGUA '!CE491</f>
        <v>0</v>
      </c>
      <c r="P1312" s="116">
        <f>'BITÁCORA CALIDAD DE AGUA '!CH491</f>
        <v>0</v>
      </c>
      <c r="Q1312" s="116">
        <f>'BITÁCORA CALIDAD DE AGUA '!CK491</f>
        <v>0</v>
      </c>
      <c r="R1312" s="116">
        <f>'BITÁCORA CALIDAD DE AGUA '!CN491</f>
        <v>0</v>
      </c>
      <c r="S1312" s="116">
        <f>'BITÁCORA CALIDAD DE AGUA '!CQ491</f>
        <v>0</v>
      </c>
      <c r="T1312" s="143"/>
      <c r="U1312" s="143"/>
      <c r="V1312" s="143"/>
      <c r="W1312" s="116">
        <f>INDEX('Tabla datos 1'!E1312:V1312,MATCH(DASHBOARD!$B$96,'Tabla datos 1'!$E$1:$V$1,0))</f>
        <v>0</v>
      </c>
      <c r="X1312" s="116">
        <f>INDEX('Tabla datos 1'!E1312:V1312,MATCH(DASHBOARD!$B$275,'Tabla datos 1'!$E$1:$V$1,0))</f>
        <v>0</v>
      </c>
      <c r="Y1312" s="42"/>
      <c r="Z1312" s="42"/>
      <c r="AA1312" s="42"/>
      <c r="AB1312" s="42"/>
      <c r="AC1312" s="42"/>
      <c r="AD1312" s="42"/>
      <c r="AE1312" s="42"/>
      <c r="AF1312" s="42"/>
      <c r="AG1312" s="42"/>
      <c r="AH1312" s="42"/>
      <c r="AI1312" s="42"/>
    </row>
    <row r="1313" spans="1:164" s="119" customFormat="1" ht="12.2" customHeight="1" x14ac:dyDescent="0.25">
      <c r="A1313" s="82">
        <v>1312</v>
      </c>
      <c r="B1313" s="121">
        <f t="shared" si="20"/>
        <v>46133</v>
      </c>
      <c r="C1313" s="115" t="s">
        <v>140</v>
      </c>
      <c r="D1313" s="122">
        <v>3</v>
      </c>
      <c r="E1313" s="125">
        <f>'BITÁCORA CALIDAD DE AGUA '!BA492</f>
        <v>0</v>
      </c>
      <c r="F1313" s="125">
        <f>'BITÁCORA CALIDAD DE AGUA '!BD492</f>
        <v>0</v>
      </c>
      <c r="G1313" s="125">
        <f>'BITÁCORA CALIDAD DE AGUA '!BG492</f>
        <v>0</v>
      </c>
      <c r="H1313" s="125">
        <f>'BITÁCORA CALIDAD DE AGUA '!BJ492</f>
        <v>0</v>
      </c>
      <c r="I1313" s="125">
        <f>'BITÁCORA CALIDAD DE AGUA '!BM492</f>
        <v>0</v>
      </c>
      <c r="J1313" s="125">
        <f>'BITÁCORA CALIDAD DE AGUA '!BP492</f>
        <v>0</v>
      </c>
      <c r="K1313" s="125">
        <f>'BITÁCORA CALIDAD DE AGUA '!BE1798</f>
        <v>0</v>
      </c>
      <c r="L1313" s="125">
        <f>'BITÁCORA CALIDAD DE AGUA '!BV492</f>
        <v>0</v>
      </c>
      <c r="M1313" s="125">
        <f>'BITÁCORA CALIDAD DE AGUA '!BY492</f>
        <v>0</v>
      </c>
      <c r="N1313" s="125">
        <f>'BITÁCORA CALIDAD DE AGUA '!CB492</f>
        <v>0</v>
      </c>
      <c r="O1313" s="125">
        <f>'BITÁCORA CALIDAD DE AGUA '!CE492</f>
        <v>0</v>
      </c>
      <c r="P1313" s="116">
        <f>'BITÁCORA CALIDAD DE AGUA '!CH492</f>
        <v>0</v>
      </c>
      <c r="Q1313" s="116">
        <f>'BITÁCORA CALIDAD DE AGUA '!CK492</f>
        <v>0</v>
      </c>
      <c r="R1313" s="116">
        <f>'BITÁCORA CALIDAD DE AGUA '!CN492</f>
        <v>0</v>
      </c>
      <c r="S1313" s="116">
        <f>'BITÁCORA CALIDAD DE AGUA '!CQ492</f>
        <v>0</v>
      </c>
      <c r="T1313" s="143"/>
      <c r="U1313" s="143"/>
      <c r="V1313" s="143"/>
      <c r="W1313" s="116">
        <f>INDEX('Tabla datos 1'!E1313:V1313,MATCH(DASHBOARD!$B$96,'Tabla datos 1'!$E$1:$V$1,0))</f>
        <v>0</v>
      </c>
      <c r="X1313" s="116">
        <f>INDEX('Tabla datos 1'!E1313:V1313,MATCH(DASHBOARD!$B$275,'Tabla datos 1'!$E$1:$V$1,0))</f>
        <v>0</v>
      </c>
      <c r="Y1313" s="42"/>
      <c r="Z1313" s="42"/>
      <c r="AA1313" s="42"/>
      <c r="AB1313" s="42"/>
      <c r="AC1313" s="42"/>
      <c r="AD1313" s="42"/>
      <c r="AE1313" s="42"/>
      <c r="AF1313" s="42"/>
      <c r="AG1313" s="42"/>
      <c r="AH1313" s="42"/>
      <c r="AI1313" s="42"/>
    </row>
    <row r="1314" spans="1:164" s="119" customFormat="1" ht="12.2" customHeight="1" x14ac:dyDescent="0.25">
      <c r="A1314" s="82">
        <v>1313</v>
      </c>
      <c r="B1314" s="121">
        <f t="shared" si="20"/>
        <v>46133</v>
      </c>
      <c r="C1314" s="115" t="s">
        <v>141</v>
      </c>
      <c r="D1314" s="122">
        <v>3</v>
      </c>
      <c r="E1314" s="125">
        <f>'BITÁCORA CALIDAD DE AGUA '!BA493</f>
        <v>0</v>
      </c>
      <c r="F1314" s="125">
        <f>'BITÁCORA CALIDAD DE AGUA '!BD493</f>
        <v>0</v>
      </c>
      <c r="G1314" s="125">
        <f>'BITÁCORA CALIDAD DE AGUA '!BG493</f>
        <v>0</v>
      </c>
      <c r="H1314" s="125">
        <f>'BITÁCORA CALIDAD DE AGUA '!BJ493</f>
        <v>0</v>
      </c>
      <c r="I1314" s="125">
        <f>'BITÁCORA CALIDAD DE AGUA '!BM493</f>
        <v>0</v>
      </c>
      <c r="J1314" s="125">
        <f>'BITÁCORA CALIDAD DE AGUA '!BP493</f>
        <v>0</v>
      </c>
      <c r="K1314" s="125">
        <f>'BITÁCORA CALIDAD DE AGUA '!BE1799</f>
        <v>0</v>
      </c>
      <c r="L1314" s="125">
        <f>'BITÁCORA CALIDAD DE AGUA '!BV493</f>
        <v>0</v>
      </c>
      <c r="M1314" s="125">
        <f>'BITÁCORA CALIDAD DE AGUA '!BY493</f>
        <v>0</v>
      </c>
      <c r="N1314" s="125">
        <f>'BITÁCORA CALIDAD DE AGUA '!CB493</f>
        <v>0</v>
      </c>
      <c r="O1314" s="125">
        <f>'BITÁCORA CALIDAD DE AGUA '!CE493</f>
        <v>0</v>
      </c>
      <c r="P1314" s="116">
        <f>'BITÁCORA CALIDAD DE AGUA '!CH493</f>
        <v>0</v>
      </c>
      <c r="Q1314" s="116">
        <f>'BITÁCORA CALIDAD DE AGUA '!CK493</f>
        <v>0</v>
      </c>
      <c r="R1314" s="116">
        <f>'BITÁCORA CALIDAD DE AGUA '!CN493</f>
        <v>0</v>
      </c>
      <c r="S1314" s="116">
        <f>'BITÁCORA CALIDAD DE AGUA '!CQ493</f>
        <v>0</v>
      </c>
      <c r="T1314" s="143"/>
      <c r="U1314" s="143"/>
      <c r="V1314" s="143"/>
      <c r="W1314" s="116">
        <f>INDEX('Tabla datos 1'!E1314:V1314,MATCH(DASHBOARD!$B$96,'Tabla datos 1'!$E$1:$V$1,0))</f>
        <v>0</v>
      </c>
      <c r="X1314" s="116">
        <f>INDEX('Tabla datos 1'!E1314:V1314,MATCH(DASHBOARD!$B$275,'Tabla datos 1'!$E$1:$V$1,0))</f>
        <v>0</v>
      </c>
      <c r="Y1314" s="42"/>
      <c r="Z1314" s="42"/>
      <c r="AA1314" s="42"/>
      <c r="AB1314" s="42"/>
      <c r="AC1314" s="42"/>
      <c r="AD1314" s="42"/>
      <c r="AE1314" s="42"/>
      <c r="AF1314" s="42"/>
      <c r="AG1314" s="42"/>
      <c r="AH1314" s="42"/>
      <c r="AI1314" s="42"/>
    </row>
    <row r="1315" spans="1:164" s="119" customFormat="1" ht="12.2" customHeight="1" x14ac:dyDescent="0.25">
      <c r="A1315" s="82">
        <v>1314</v>
      </c>
      <c r="B1315" s="121">
        <f t="shared" si="20"/>
        <v>46133</v>
      </c>
      <c r="C1315" s="115" t="s">
        <v>142</v>
      </c>
      <c r="D1315" s="122">
        <v>3</v>
      </c>
      <c r="E1315" s="125">
        <f>'BITÁCORA CALIDAD DE AGUA '!BA494</f>
        <v>0</v>
      </c>
      <c r="F1315" s="125">
        <f>'BITÁCORA CALIDAD DE AGUA '!BD494</f>
        <v>0</v>
      </c>
      <c r="G1315" s="125">
        <f>'BITÁCORA CALIDAD DE AGUA '!BG494</f>
        <v>0</v>
      </c>
      <c r="H1315" s="125">
        <f>'BITÁCORA CALIDAD DE AGUA '!BJ494</f>
        <v>0</v>
      </c>
      <c r="I1315" s="125">
        <f>'BITÁCORA CALIDAD DE AGUA '!BM494</f>
        <v>0</v>
      </c>
      <c r="J1315" s="125">
        <f>'BITÁCORA CALIDAD DE AGUA '!BP494</f>
        <v>0</v>
      </c>
      <c r="K1315" s="125">
        <f>'BITÁCORA CALIDAD DE AGUA '!BE1800</f>
        <v>0</v>
      </c>
      <c r="L1315" s="125">
        <f>'BITÁCORA CALIDAD DE AGUA '!BV494</f>
        <v>0</v>
      </c>
      <c r="M1315" s="125">
        <f>'BITÁCORA CALIDAD DE AGUA '!BY494</f>
        <v>0</v>
      </c>
      <c r="N1315" s="125">
        <f>'BITÁCORA CALIDAD DE AGUA '!CB494</f>
        <v>0</v>
      </c>
      <c r="O1315" s="125">
        <f>'BITÁCORA CALIDAD DE AGUA '!CE494</f>
        <v>0</v>
      </c>
      <c r="P1315" s="116">
        <f>'BITÁCORA CALIDAD DE AGUA '!CH494</f>
        <v>0</v>
      </c>
      <c r="Q1315" s="116">
        <f>'BITÁCORA CALIDAD DE AGUA '!CK494</f>
        <v>0</v>
      </c>
      <c r="R1315" s="116">
        <f>'BITÁCORA CALIDAD DE AGUA '!CN494</f>
        <v>0</v>
      </c>
      <c r="S1315" s="116">
        <f>'BITÁCORA CALIDAD DE AGUA '!CQ494</f>
        <v>0</v>
      </c>
      <c r="T1315" s="143"/>
      <c r="U1315" s="143"/>
      <c r="V1315" s="143"/>
      <c r="W1315" s="116">
        <f>INDEX('Tabla datos 1'!E1315:V1315,MATCH(DASHBOARD!$B$96,'Tabla datos 1'!$E$1:$V$1,0))</f>
        <v>0</v>
      </c>
      <c r="X1315" s="116">
        <f>INDEX('Tabla datos 1'!E1315:V1315,MATCH(DASHBOARD!$B$275,'Tabla datos 1'!$E$1:$V$1,0))</f>
        <v>0</v>
      </c>
      <c r="Y1315" s="42"/>
      <c r="Z1315" s="42"/>
      <c r="AA1315" s="42"/>
      <c r="AB1315" s="42"/>
      <c r="AC1315" s="42"/>
      <c r="AD1315" s="42"/>
      <c r="AE1315" s="42"/>
      <c r="AF1315" s="42"/>
      <c r="AG1315" s="42"/>
      <c r="AH1315" s="42"/>
      <c r="AI1315" s="42"/>
    </row>
    <row r="1316" spans="1:164" s="119" customFormat="1" ht="12.2" customHeight="1" x14ac:dyDescent="0.25">
      <c r="A1316" s="82">
        <v>1315</v>
      </c>
      <c r="B1316" s="121">
        <f t="shared" si="20"/>
        <v>46133</v>
      </c>
      <c r="C1316" s="115" t="s">
        <v>143</v>
      </c>
      <c r="D1316" s="122">
        <v>3</v>
      </c>
      <c r="E1316" s="125">
        <f>'BITÁCORA CALIDAD DE AGUA '!BA495</f>
        <v>0</v>
      </c>
      <c r="F1316" s="125">
        <f>'BITÁCORA CALIDAD DE AGUA '!BD495</f>
        <v>0</v>
      </c>
      <c r="G1316" s="125">
        <f>'BITÁCORA CALIDAD DE AGUA '!BG495</f>
        <v>0</v>
      </c>
      <c r="H1316" s="125">
        <f>'BITÁCORA CALIDAD DE AGUA '!BJ495</f>
        <v>0</v>
      </c>
      <c r="I1316" s="125">
        <f>'BITÁCORA CALIDAD DE AGUA '!BM495</f>
        <v>0</v>
      </c>
      <c r="J1316" s="125">
        <f>'BITÁCORA CALIDAD DE AGUA '!BP495</f>
        <v>0</v>
      </c>
      <c r="K1316" s="125">
        <f>'BITÁCORA CALIDAD DE AGUA '!BE1801</f>
        <v>0</v>
      </c>
      <c r="L1316" s="125">
        <f>'BITÁCORA CALIDAD DE AGUA '!BV495</f>
        <v>0</v>
      </c>
      <c r="M1316" s="125">
        <f>'BITÁCORA CALIDAD DE AGUA '!BY495</f>
        <v>0</v>
      </c>
      <c r="N1316" s="125">
        <f>'BITÁCORA CALIDAD DE AGUA '!CB495</f>
        <v>0</v>
      </c>
      <c r="O1316" s="125">
        <f>'BITÁCORA CALIDAD DE AGUA '!CE495</f>
        <v>0</v>
      </c>
      <c r="P1316" s="116">
        <f>'BITÁCORA CALIDAD DE AGUA '!CH495</f>
        <v>0</v>
      </c>
      <c r="Q1316" s="116">
        <f>'BITÁCORA CALIDAD DE AGUA '!CK495</f>
        <v>0</v>
      </c>
      <c r="R1316" s="116">
        <f>'BITÁCORA CALIDAD DE AGUA '!CN495</f>
        <v>0</v>
      </c>
      <c r="S1316" s="116">
        <f>'BITÁCORA CALIDAD DE AGUA '!CQ495</f>
        <v>0</v>
      </c>
      <c r="T1316" s="143"/>
      <c r="U1316" s="143"/>
      <c r="V1316" s="143"/>
      <c r="W1316" s="116">
        <f>INDEX('Tabla datos 1'!E1316:V1316,MATCH(DASHBOARD!$B$96,'Tabla datos 1'!$E$1:$V$1,0))</f>
        <v>0</v>
      </c>
      <c r="X1316" s="116">
        <f>INDEX('Tabla datos 1'!E1316:V1316,MATCH(DASHBOARD!$B$275,'Tabla datos 1'!$E$1:$V$1,0))</f>
        <v>0</v>
      </c>
      <c r="Y1316" s="42"/>
      <c r="Z1316" s="42"/>
      <c r="AA1316" s="42"/>
      <c r="AB1316" s="42"/>
      <c r="AC1316" s="42"/>
      <c r="AD1316" s="42"/>
      <c r="AE1316" s="42"/>
      <c r="AF1316" s="42"/>
      <c r="AG1316" s="42"/>
      <c r="AH1316" s="42"/>
      <c r="AI1316" s="42"/>
    </row>
    <row r="1317" spans="1:164" s="119" customFormat="1" ht="12.2" customHeight="1" x14ac:dyDescent="0.25">
      <c r="A1317" s="82">
        <v>1316</v>
      </c>
      <c r="B1317" s="121">
        <f t="shared" si="20"/>
        <v>46133</v>
      </c>
      <c r="C1317" s="115" t="s">
        <v>144</v>
      </c>
      <c r="D1317" s="122">
        <v>3</v>
      </c>
      <c r="E1317" s="125">
        <f>'BITÁCORA CALIDAD DE AGUA '!BA496</f>
        <v>0</v>
      </c>
      <c r="F1317" s="125">
        <f>'BITÁCORA CALIDAD DE AGUA '!BD496</f>
        <v>0</v>
      </c>
      <c r="G1317" s="125">
        <f>'BITÁCORA CALIDAD DE AGUA '!BG496</f>
        <v>0</v>
      </c>
      <c r="H1317" s="125">
        <f>'BITÁCORA CALIDAD DE AGUA '!BJ496</f>
        <v>0</v>
      </c>
      <c r="I1317" s="125">
        <f>'BITÁCORA CALIDAD DE AGUA '!BM496</f>
        <v>0</v>
      </c>
      <c r="J1317" s="125">
        <f>'BITÁCORA CALIDAD DE AGUA '!BP496</f>
        <v>0</v>
      </c>
      <c r="K1317" s="125">
        <f>'BITÁCORA CALIDAD DE AGUA '!BE1802</f>
        <v>0</v>
      </c>
      <c r="L1317" s="125">
        <f>'BITÁCORA CALIDAD DE AGUA '!BV496</f>
        <v>0</v>
      </c>
      <c r="M1317" s="125">
        <f>'BITÁCORA CALIDAD DE AGUA '!BY496</f>
        <v>0</v>
      </c>
      <c r="N1317" s="125">
        <f>'BITÁCORA CALIDAD DE AGUA '!CB496</f>
        <v>0</v>
      </c>
      <c r="O1317" s="125">
        <f>'BITÁCORA CALIDAD DE AGUA '!CE496</f>
        <v>0</v>
      </c>
      <c r="P1317" s="116">
        <f>'BITÁCORA CALIDAD DE AGUA '!CH496</f>
        <v>0</v>
      </c>
      <c r="Q1317" s="116">
        <f>'BITÁCORA CALIDAD DE AGUA '!CK496</f>
        <v>0</v>
      </c>
      <c r="R1317" s="116">
        <f>'BITÁCORA CALIDAD DE AGUA '!CN496</f>
        <v>0</v>
      </c>
      <c r="S1317" s="116">
        <f>'BITÁCORA CALIDAD DE AGUA '!CQ496</f>
        <v>0</v>
      </c>
      <c r="T1317" s="143"/>
      <c r="U1317" s="143"/>
      <c r="V1317" s="143"/>
      <c r="W1317" s="116">
        <f>INDEX('Tabla datos 1'!E1317:V1317,MATCH(DASHBOARD!$B$96,'Tabla datos 1'!$E$1:$V$1,0))</f>
        <v>0</v>
      </c>
      <c r="X1317" s="116">
        <f>INDEX('Tabla datos 1'!E1317:V1317,MATCH(DASHBOARD!$B$275,'Tabla datos 1'!$E$1:$V$1,0))</f>
        <v>0</v>
      </c>
      <c r="Y1317" s="42"/>
      <c r="Z1317" s="42"/>
      <c r="AA1317" s="42"/>
      <c r="AB1317" s="42"/>
      <c r="AC1317" s="42"/>
      <c r="AD1317" s="42"/>
      <c r="AE1317" s="42"/>
      <c r="AF1317" s="42"/>
      <c r="AG1317" s="42"/>
      <c r="AH1317" s="42"/>
      <c r="AI1317" s="42"/>
    </row>
    <row r="1318" spans="1:164" s="119" customFormat="1" ht="12.2" customHeight="1" x14ac:dyDescent="0.25">
      <c r="A1318" s="82">
        <v>1317</v>
      </c>
      <c r="B1318" s="121">
        <f t="shared" si="20"/>
        <v>46133</v>
      </c>
      <c r="C1318" s="115" t="s">
        <v>145</v>
      </c>
      <c r="D1318" s="122">
        <v>3</v>
      </c>
      <c r="E1318" s="125">
        <f>'BITÁCORA CALIDAD DE AGUA '!BA497</f>
        <v>0</v>
      </c>
      <c r="F1318" s="125">
        <f>'BITÁCORA CALIDAD DE AGUA '!BD497</f>
        <v>0</v>
      </c>
      <c r="G1318" s="125">
        <f>'BITÁCORA CALIDAD DE AGUA '!BG497</f>
        <v>0</v>
      </c>
      <c r="H1318" s="125">
        <f>'BITÁCORA CALIDAD DE AGUA '!BJ497</f>
        <v>0</v>
      </c>
      <c r="I1318" s="125">
        <f>'BITÁCORA CALIDAD DE AGUA '!BM497</f>
        <v>0</v>
      </c>
      <c r="J1318" s="125">
        <f>'BITÁCORA CALIDAD DE AGUA '!BP497</f>
        <v>0</v>
      </c>
      <c r="K1318" s="125">
        <f>'BITÁCORA CALIDAD DE AGUA '!BE1803</f>
        <v>0</v>
      </c>
      <c r="L1318" s="125">
        <f>'BITÁCORA CALIDAD DE AGUA '!BV497</f>
        <v>0</v>
      </c>
      <c r="M1318" s="125">
        <f>'BITÁCORA CALIDAD DE AGUA '!BY497</f>
        <v>0</v>
      </c>
      <c r="N1318" s="125">
        <f>'BITÁCORA CALIDAD DE AGUA '!CB497</f>
        <v>0</v>
      </c>
      <c r="O1318" s="125">
        <f>'BITÁCORA CALIDAD DE AGUA '!CE497</f>
        <v>0</v>
      </c>
      <c r="P1318" s="116">
        <f>'BITÁCORA CALIDAD DE AGUA '!CH497</f>
        <v>0</v>
      </c>
      <c r="Q1318" s="116">
        <f>'BITÁCORA CALIDAD DE AGUA '!CK497</f>
        <v>0</v>
      </c>
      <c r="R1318" s="116">
        <f>'BITÁCORA CALIDAD DE AGUA '!CN497</f>
        <v>0</v>
      </c>
      <c r="S1318" s="116">
        <f>'BITÁCORA CALIDAD DE AGUA '!CQ497</f>
        <v>0</v>
      </c>
      <c r="T1318" s="143"/>
      <c r="U1318" s="143"/>
      <c r="V1318" s="143"/>
      <c r="W1318" s="116">
        <f>INDEX('Tabla datos 1'!E1318:V1318,MATCH(DASHBOARD!$B$96,'Tabla datos 1'!$E$1:$V$1,0))</f>
        <v>0</v>
      </c>
      <c r="X1318" s="116">
        <f>INDEX('Tabla datos 1'!E1318:V1318,MATCH(DASHBOARD!$B$275,'Tabla datos 1'!$E$1:$V$1,0))</f>
        <v>0</v>
      </c>
      <c r="Y1318" s="42"/>
      <c r="Z1318" s="42"/>
      <c r="AA1318" s="42"/>
      <c r="AB1318" s="42"/>
      <c r="AC1318" s="42"/>
      <c r="AD1318" s="42"/>
      <c r="AE1318" s="42"/>
      <c r="AF1318" s="42"/>
      <c r="AG1318" s="42"/>
      <c r="AH1318" s="42"/>
      <c r="AI1318" s="42"/>
    </row>
    <row r="1319" spans="1:164" s="119" customFormat="1" ht="12.2" customHeight="1" x14ac:dyDescent="0.25">
      <c r="A1319" s="82">
        <v>1318</v>
      </c>
      <c r="B1319" s="121">
        <f t="shared" si="20"/>
        <v>46133</v>
      </c>
      <c r="C1319" s="115" t="s">
        <v>146</v>
      </c>
      <c r="D1319" s="122">
        <v>3</v>
      </c>
      <c r="E1319" s="125">
        <f>'BITÁCORA CALIDAD DE AGUA '!BA498</f>
        <v>0</v>
      </c>
      <c r="F1319" s="125">
        <f>'BITÁCORA CALIDAD DE AGUA '!BD498</f>
        <v>0</v>
      </c>
      <c r="G1319" s="125">
        <f>'BITÁCORA CALIDAD DE AGUA '!BG498</f>
        <v>0</v>
      </c>
      <c r="H1319" s="125">
        <f>'BITÁCORA CALIDAD DE AGUA '!BJ498</f>
        <v>0</v>
      </c>
      <c r="I1319" s="125">
        <f>'BITÁCORA CALIDAD DE AGUA '!BM498</f>
        <v>0</v>
      </c>
      <c r="J1319" s="125">
        <f>'BITÁCORA CALIDAD DE AGUA '!BP498</f>
        <v>0</v>
      </c>
      <c r="K1319" s="125">
        <f>'BITÁCORA CALIDAD DE AGUA '!BE1804</f>
        <v>0</v>
      </c>
      <c r="L1319" s="125">
        <f>'BITÁCORA CALIDAD DE AGUA '!BV498</f>
        <v>0</v>
      </c>
      <c r="M1319" s="125">
        <f>'BITÁCORA CALIDAD DE AGUA '!BY498</f>
        <v>0</v>
      </c>
      <c r="N1319" s="125">
        <f>'BITÁCORA CALIDAD DE AGUA '!CB498</f>
        <v>0</v>
      </c>
      <c r="O1319" s="125">
        <f>'BITÁCORA CALIDAD DE AGUA '!CE498</f>
        <v>0</v>
      </c>
      <c r="P1319" s="116">
        <f>'BITÁCORA CALIDAD DE AGUA '!CH498</f>
        <v>0</v>
      </c>
      <c r="Q1319" s="116">
        <f>'BITÁCORA CALIDAD DE AGUA '!CK498</f>
        <v>0</v>
      </c>
      <c r="R1319" s="116">
        <f>'BITÁCORA CALIDAD DE AGUA '!CN498</f>
        <v>0</v>
      </c>
      <c r="S1319" s="116">
        <f>'BITÁCORA CALIDAD DE AGUA '!CQ498</f>
        <v>0</v>
      </c>
      <c r="T1319" s="143"/>
      <c r="U1319" s="143"/>
      <c r="V1319" s="143"/>
      <c r="W1319" s="116">
        <f>INDEX('Tabla datos 1'!E1319:V1319,MATCH(DASHBOARD!$B$96,'Tabla datos 1'!$E$1:$V$1,0))</f>
        <v>0</v>
      </c>
      <c r="X1319" s="116">
        <f>INDEX('Tabla datos 1'!E1319:V1319,MATCH(DASHBOARD!$B$275,'Tabla datos 1'!$E$1:$V$1,0))</f>
        <v>0</v>
      </c>
      <c r="Y1319" s="42"/>
      <c r="Z1319" s="42"/>
      <c r="AA1319" s="42"/>
      <c r="AB1319" s="42"/>
      <c r="AC1319" s="42"/>
      <c r="AD1319" s="42"/>
      <c r="AE1319" s="42"/>
      <c r="AF1319" s="42"/>
      <c r="AG1319" s="42"/>
      <c r="AH1319" s="42"/>
      <c r="AI1319" s="42"/>
    </row>
    <row r="1320" spans="1:164" s="119" customFormat="1" x14ac:dyDescent="0.25">
      <c r="A1320" s="82">
        <v>1319</v>
      </c>
      <c r="B1320" s="121">
        <f t="shared" si="20"/>
        <v>46133</v>
      </c>
      <c r="C1320" s="115" t="s">
        <v>147</v>
      </c>
      <c r="D1320" s="122">
        <v>3</v>
      </c>
      <c r="E1320" s="125">
        <f>'BITÁCORA CALIDAD DE AGUA '!BA499</f>
        <v>0</v>
      </c>
      <c r="F1320" s="125">
        <f>'BITÁCORA CALIDAD DE AGUA '!BD499</f>
        <v>0</v>
      </c>
      <c r="G1320" s="125">
        <f>'BITÁCORA CALIDAD DE AGUA '!BG499</f>
        <v>0</v>
      </c>
      <c r="H1320" s="125">
        <f>'BITÁCORA CALIDAD DE AGUA '!BJ499</f>
        <v>0</v>
      </c>
      <c r="I1320" s="125">
        <f>'BITÁCORA CALIDAD DE AGUA '!BM499</f>
        <v>0</v>
      </c>
      <c r="J1320" s="125">
        <f>'BITÁCORA CALIDAD DE AGUA '!BP499</f>
        <v>0</v>
      </c>
      <c r="K1320" s="125">
        <f>'BITÁCORA CALIDAD DE AGUA '!BE1805</f>
        <v>0</v>
      </c>
      <c r="L1320" s="125">
        <f>'BITÁCORA CALIDAD DE AGUA '!BV499</f>
        <v>0</v>
      </c>
      <c r="M1320" s="125">
        <f>'BITÁCORA CALIDAD DE AGUA '!BY499</f>
        <v>0</v>
      </c>
      <c r="N1320" s="125">
        <f>'BITÁCORA CALIDAD DE AGUA '!CB499</f>
        <v>0</v>
      </c>
      <c r="O1320" s="125">
        <f>'BITÁCORA CALIDAD DE AGUA '!CE499</f>
        <v>0</v>
      </c>
      <c r="P1320" s="116">
        <f>'BITÁCORA CALIDAD DE AGUA '!CH499</f>
        <v>0</v>
      </c>
      <c r="Q1320" s="116">
        <f>'BITÁCORA CALIDAD DE AGUA '!CK499</f>
        <v>0</v>
      </c>
      <c r="R1320" s="116">
        <f>'BITÁCORA CALIDAD DE AGUA '!CN499</f>
        <v>0</v>
      </c>
      <c r="S1320" s="116">
        <f>'BITÁCORA CALIDAD DE AGUA '!CQ499</f>
        <v>0</v>
      </c>
      <c r="T1320" s="143"/>
      <c r="U1320" s="143"/>
      <c r="V1320" s="143"/>
      <c r="W1320" s="116">
        <f>INDEX('Tabla datos 1'!E1320:V1320,MATCH(DASHBOARD!$B$96,'Tabla datos 1'!$E$1:$V$1,0))</f>
        <v>0</v>
      </c>
      <c r="X1320" s="116">
        <f>INDEX('Tabla datos 1'!E1320:V1320,MATCH(DASHBOARD!$B$275,'Tabla datos 1'!$E$1:$V$1,0))</f>
        <v>0</v>
      </c>
      <c r="Y1320" s="42"/>
      <c r="Z1320" s="42"/>
      <c r="AA1320" s="42"/>
      <c r="AB1320" s="42"/>
      <c r="AC1320" s="42"/>
      <c r="AD1320" s="42"/>
      <c r="AE1320" s="42"/>
      <c r="AF1320" s="42"/>
      <c r="AG1320" s="42"/>
      <c r="AH1320" s="42"/>
      <c r="AI1320" s="42"/>
    </row>
    <row r="1321" spans="1:164" s="119" customFormat="1" x14ac:dyDescent="0.25">
      <c r="A1321" s="82">
        <v>1320</v>
      </c>
      <c r="B1321" s="121">
        <f t="shared" si="20"/>
        <v>46133</v>
      </c>
      <c r="C1321" s="115" t="s">
        <v>148</v>
      </c>
      <c r="D1321" s="122">
        <v>3</v>
      </c>
      <c r="E1321" s="125">
        <f>'BITÁCORA CALIDAD DE AGUA '!BA500</f>
        <v>0</v>
      </c>
      <c r="F1321" s="125">
        <f>'BITÁCORA CALIDAD DE AGUA '!BD500</f>
        <v>0</v>
      </c>
      <c r="G1321" s="125">
        <f>'BITÁCORA CALIDAD DE AGUA '!BG500</f>
        <v>0</v>
      </c>
      <c r="H1321" s="125">
        <f>'BITÁCORA CALIDAD DE AGUA '!BJ500</f>
        <v>0</v>
      </c>
      <c r="I1321" s="125">
        <f>'BITÁCORA CALIDAD DE AGUA '!BM500</f>
        <v>0</v>
      </c>
      <c r="J1321" s="125">
        <f>'BITÁCORA CALIDAD DE AGUA '!BP500</f>
        <v>0</v>
      </c>
      <c r="K1321" s="125">
        <f>'BITÁCORA CALIDAD DE AGUA '!BE1806</f>
        <v>0</v>
      </c>
      <c r="L1321" s="125">
        <f>'BITÁCORA CALIDAD DE AGUA '!BV500</f>
        <v>0</v>
      </c>
      <c r="M1321" s="125">
        <f>'BITÁCORA CALIDAD DE AGUA '!BY500</f>
        <v>0</v>
      </c>
      <c r="N1321" s="125">
        <f>'BITÁCORA CALIDAD DE AGUA '!CB500</f>
        <v>0</v>
      </c>
      <c r="O1321" s="125">
        <f>'BITÁCORA CALIDAD DE AGUA '!CE500</f>
        <v>0</v>
      </c>
      <c r="P1321" s="116">
        <f>'BITÁCORA CALIDAD DE AGUA '!CH500</f>
        <v>0</v>
      </c>
      <c r="Q1321" s="116">
        <f>'BITÁCORA CALIDAD DE AGUA '!CK500</f>
        <v>0</v>
      </c>
      <c r="R1321" s="116">
        <f>'BITÁCORA CALIDAD DE AGUA '!CN500</f>
        <v>0</v>
      </c>
      <c r="S1321" s="116">
        <f>'BITÁCORA CALIDAD DE AGUA '!CQ500</f>
        <v>0</v>
      </c>
      <c r="T1321" s="143"/>
      <c r="U1321" s="143"/>
      <c r="V1321" s="143"/>
      <c r="W1321" s="116">
        <f>INDEX('Tabla datos 1'!E1321:V1321,MATCH(DASHBOARD!$B$96,'Tabla datos 1'!$E$1:$V$1,0))</f>
        <v>0</v>
      </c>
      <c r="X1321" s="116">
        <f>INDEX('Tabla datos 1'!E1321:V1321,MATCH(DASHBOARD!$B$275,'Tabla datos 1'!$E$1:$V$1,0))</f>
        <v>0</v>
      </c>
      <c r="Y1321" s="42"/>
      <c r="Z1321" s="42"/>
      <c r="AA1321" s="42"/>
      <c r="AB1321" s="42"/>
      <c r="AC1321" s="42"/>
      <c r="AD1321" s="42"/>
      <c r="AE1321" s="42"/>
      <c r="AF1321" s="42"/>
      <c r="AG1321" s="42"/>
      <c r="AH1321" s="42"/>
      <c r="AI1321" s="42"/>
    </row>
    <row r="1322" spans="1:164" s="119" customFormat="1" x14ac:dyDescent="0.25">
      <c r="A1322" s="82">
        <v>1321</v>
      </c>
      <c r="B1322" s="121">
        <f t="shared" si="20"/>
        <v>46133</v>
      </c>
      <c r="C1322" s="115" t="s">
        <v>149</v>
      </c>
      <c r="D1322" s="122">
        <v>3</v>
      </c>
      <c r="E1322" s="125">
        <f>'BITÁCORA CALIDAD DE AGUA '!BA501</f>
        <v>3650</v>
      </c>
      <c r="F1322" s="125">
        <f>'BITÁCORA CALIDAD DE AGUA '!BD501</f>
        <v>5330</v>
      </c>
      <c r="G1322" s="125">
        <f>'BITÁCORA CALIDAD DE AGUA '!BG501</f>
        <v>5175</v>
      </c>
      <c r="H1322" s="125">
        <f>'BITÁCORA CALIDAD DE AGUA '!BJ501</f>
        <v>0</v>
      </c>
      <c r="I1322" s="125">
        <f>'BITÁCORA CALIDAD DE AGUA '!BM501</f>
        <v>0</v>
      </c>
      <c r="J1322" s="125">
        <f>'BITÁCORA CALIDAD DE AGUA '!BP501</f>
        <v>0</v>
      </c>
      <c r="K1322" s="125">
        <f>'BITÁCORA CALIDAD DE AGUA '!BE1807</f>
        <v>0</v>
      </c>
      <c r="L1322" s="125">
        <f>'BITÁCORA CALIDAD DE AGUA '!BV501</f>
        <v>5240</v>
      </c>
      <c r="M1322" s="125">
        <f>'BITÁCORA CALIDAD DE AGUA '!BY501</f>
        <v>4980</v>
      </c>
      <c r="N1322" s="125">
        <f>'BITÁCORA CALIDAD DE AGUA '!CB501</f>
        <v>9170</v>
      </c>
      <c r="O1322" s="125">
        <f>'BITÁCORA CALIDAD DE AGUA '!CE501</f>
        <v>0</v>
      </c>
      <c r="P1322" s="116">
        <f>'BITÁCORA CALIDAD DE AGUA '!CH501</f>
        <v>0</v>
      </c>
      <c r="Q1322" s="116">
        <f>'BITÁCORA CALIDAD DE AGUA '!CK501</f>
        <v>0</v>
      </c>
      <c r="R1322" s="116">
        <f>'BITÁCORA CALIDAD DE AGUA '!CN501</f>
        <v>0</v>
      </c>
      <c r="S1322" s="116">
        <f>'BITÁCORA CALIDAD DE AGUA '!CQ501</f>
        <v>0</v>
      </c>
      <c r="T1322" s="143"/>
      <c r="U1322" s="143"/>
      <c r="V1322" s="143"/>
      <c r="W1322" s="116">
        <f>INDEX('Tabla datos 1'!E1322:V1322,MATCH(DASHBOARD!$B$96,'Tabla datos 1'!$E$1:$V$1,0))</f>
        <v>5175</v>
      </c>
      <c r="X1322" s="116">
        <f>INDEX('Tabla datos 1'!E1322:V1322,MATCH(DASHBOARD!$B$275,'Tabla datos 1'!$E$1:$V$1,0))</f>
        <v>5175</v>
      </c>
      <c r="Y1322" s="42"/>
      <c r="Z1322" s="42"/>
      <c r="AA1322" s="42"/>
      <c r="AB1322" s="42"/>
      <c r="AC1322" s="42"/>
      <c r="AD1322" s="42"/>
      <c r="AE1322" s="42"/>
      <c r="AF1322" s="42"/>
      <c r="AG1322" s="42"/>
      <c r="AH1322" s="42"/>
      <c r="AI1322" s="42"/>
    </row>
    <row r="1323" spans="1:164" s="119" customFormat="1" x14ac:dyDescent="0.25">
      <c r="A1323" s="82">
        <v>1322</v>
      </c>
      <c r="B1323" s="121">
        <f t="shared" si="20"/>
        <v>46133</v>
      </c>
      <c r="C1323" s="115" t="s">
        <v>150</v>
      </c>
      <c r="D1323" s="122">
        <v>3</v>
      </c>
      <c r="E1323" s="125">
        <f>'BITÁCORA CALIDAD DE AGUA '!BA502</f>
        <v>3392</v>
      </c>
      <c r="F1323" s="125">
        <f>'BITÁCORA CALIDAD DE AGUA '!BD502</f>
        <v>6512</v>
      </c>
      <c r="G1323" s="125">
        <f>'BITÁCORA CALIDAD DE AGUA '!BG502</f>
        <v>1509</v>
      </c>
      <c r="H1323" s="125">
        <f>'BITÁCORA CALIDAD DE AGUA '!BJ502</f>
        <v>0</v>
      </c>
      <c r="I1323" s="125">
        <f>'BITÁCORA CALIDAD DE AGUA '!BM502</f>
        <v>0</v>
      </c>
      <c r="J1323" s="125">
        <f>'BITÁCORA CALIDAD DE AGUA '!BP502</f>
        <v>0</v>
      </c>
      <c r="K1323" s="125">
        <f>'BITÁCORA CALIDAD DE AGUA '!BE1808</f>
        <v>0</v>
      </c>
      <c r="L1323" s="125">
        <f>'BITÁCORA CALIDAD DE AGUA '!BV502</f>
        <v>720</v>
      </c>
      <c r="M1323" s="125">
        <f>'BITÁCORA CALIDAD DE AGUA '!BY502</f>
        <v>848</v>
      </c>
      <c r="N1323" s="125">
        <f>'BITÁCORA CALIDAD DE AGUA '!CB502</f>
        <v>1634</v>
      </c>
      <c r="O1323" s="125">
        <f>'BITÁCORA CALIDAD DE AGUA '!CE502</f>
        <v>0</v>
      </c>
      <c r="P1323" s="116">
        <f>'BITÁCORA CALIDAD DE AGUA '!CH502</f>
        <v>0</v>
      </c>
      <c r="Q1323" s="116">
        <f>'BITÁCORA CALIDAD DE AGUA '!CK502</f>
        <v>0</v>
      </c>
      <c r="R1323" s="116">
        <f>'BITÁCORA CALIDAD DE AGUA '!CN502</f>
        <v>0</v>
      </c>
      <c r="S1323" s="116">
        <f>'BITÁCORA CALIDAD DE AGUA '!CQ502</f>
        <v>0</v>
      </c>
      <c r="T1323" s="143"/>
      <c r="U1323" s="143"/>
      <c r="V1323" s="143"/>
      <c r="W1323" s="116">
        <f>INDEX('Tabla datos 1'!E1323:V1323,MATCH(DASHBOARD!$B$96,'Tabla datos 1'!$E$1:$V$1,0))</f>
        <v>1509</v>
      </c>
      <c r="X1323" s="116">
        <f>INDEX('Tabla datos 1'!E1323:V1323,MATCH(DASHBOARD!$B$275,'Tabla datos 1'!$E$1:$V$1,0))</f>
        <v>1509</v>
      </c>
      <c r="Y1323" s="42"/>
      <c r="Z1323" s="42"/>
      <c r="AA1323" s="42"/>
      <c r="AB1323" s="42"/>
      <c r="AC1323" s="42"/>
      <c r="AD1323" s="42"/>
      <c r="AE1323" s="42"/>
      <c r="AF1323" s="42"/>
      <c r="AG1323" s="42"/>
      <c r="AH1323" s="42"/>
      <c r="AI1323" s="42"/>
    </row>
    <row r="1324" spans="1:164" s="128" customFormat="1" ht="15.75" thickBot="1" x14ac:dyDescent="0.3">
      <c r="A1324" s="82">
        <v>1323</v>
      </c>
      <c r="B1324" s="121">
        <f t="shared" si="20"/>
        <v>46133</v>
      </c>
      <c r="C1324" s="126" t="s">
        <v>151</v>
      </c>
      <c r="D1324" s="127">
        <v>3</v>
      </c>
      <c r="E1324" s="129">
        <f>'BITÁCORA CALIDAD DE AGUA '!BA503</f>
        <v>0</v>
      </c>
      <c r="F1324" s="129">
        <f>'BITÁCORA CALIDAD DE AGUA '!BD503</f>
        <v>0</v>
      </c>
      <c r="G1324" s="129">
        <f>'BITÁCORA CALIDAD DE AGUA '!BG503</f>
        <v>0</v>
      </c>
      <c r="H1324" s="129">
        <f>'BITÁCORA CALIDAD DE AGUA '!BJ503</f>
        <v>0</v>
      </c>
      <c r="I1324" s="129">
        <f>'BITÁCORA CALIDAD DE AGUA '!BM503</f>
        <v>0</v>
      </c>
      <c r="J1324" s="129">
        <f>'BITÁCORA CALIDAD DE AGUA '!BP503</f>
        <v>0</v>
      </c>
      <c r="K1324" s="129">
        <f>'BITÁCORA CALIDAD DE AGUA '!BE1809</f>
        <v>0</v>
      </c>
      <c r="L1324" s="129">
        <f>'BITÁCORA CALIDAD DE AGUA '!BV503</f>
        <v>0</v>
      </c>
      <c r="M1324" s="129">
        <f>'BITÁCORA CALIDAD DE AGUA '!BY503</f>
        <v>0</v>
      </c>
      <c r="N1324" s="129">
        <f>'BITÁCORA CALIDAD DE AGUA '!CB503</f>
        <v>0</v>
      </c>
      <c r="O1324" s="129">
        <f>'BITÁCORA CALIDAD DE AGUA '!CE503</f>
        <v>0</v>
      </c>
      <c r="P1324" s="117">
        <f>'BITÁCORA CALIDAD DE AGUA '!CH503</f>
        <v>0</v>
      </c>
      <c r="Q1324" s="117">
        <f>'BITÁCORA CALIDAD DE AGUA '!CK503</f>
        <v>0</v>
      </c>
      <c r="R1324" s="117">
        <f>'BITÁCORA CALIDAD DE AGUA '!CN503</f>
        <v>0</v>
      </c>
      <c r="S1324" s="117">
        <f>'BITÁCORA CALIDAD DE AGUA '!CQ503</f>
        <v>0</v>
      </c>
      <c r="T1324" s="144"/>
      <c r="U1324" s="144"/>
      <c r="V1324" s="144"/>
      <c r="W1324" s="117">
        <f>INDEX('Tabla datos 1'!E1324:V1324,MATCH(DASHBOARD!$B$96,'Tabla datos 1'!$E$1:$V$1,0))</f>
        <v>0</v>
      </c>
      <c r="X1324" s="117">
        <f>INDEX('Tabla datos 1'!E1324:V1324,MATCH(DASHBOARD!$B$275,'Tabla datos 1'!$E$1:$V$1,0))</f>
        <v>0</v>
      </c>
      <c r="Y1324" s="42"/>
      <c r="Z1324" s="42"/>
      <c r="AA1324" s="42"/>
      <c r="AB1324" s="42"/>
      <c r="AC1324" s="42"/>
      <c r="AD1324" s="42"/>
      <c r="AE1324" s="42"/>
      <c r="AF1324" s="42"/>
      <c r="AG1324" s="42"/>
      <c r="AH1324" s="42"/>
      <c r="AI1324" s="42"/>
    </row>
    <row r="1325" spans="1:164" s="82" customFormat="1" ht="12.2" customHeight="1" x14ac:dyDescent="0.25">
      <c r="A1325" s="82">
        <v>1324</v>
      </c>
      <c r="B1325" s="78">
        <f>+B1324+1</f>
        <v>46134</v>
      </c>
      <c r="C1325" s="79" t="s">
        <v>132</v>
      </c>
      <c r="D1325" s="80">
        <v>1</v>
      </c>
      <c r="E1325" s="81">
        <f>'BITÁCORA CALIDAD DE AGUA '!AY507</f>
        <v>39.6</v>
      </c>
      <c r="F1325" s="81">
        <f>'BITÁCORA CALIDAD DE AGUA '!BB507</f>
        <v>33.200000000000003</v>
      </c>
      <c r="G1325" s="81">
        <f>'BITÁCORA CALIDAD DE AGUA '!BE507</f>
        <v>32.4</v>
      </c>
      <c r="H1325" s="81">
        <f>'BITÁCORA CALIDAD DE AGUA '!BH507</f>
        <v>0</v>
      </c>
      <c r="I1325" s="81">
        <f>'BITÁCORA CALIDAD DE AGUA '!BK507</f>
        <v>0</v>
      </c>
      <c r="J1325" s="81">
        <f>'BITÁCORA CALIDAD DE AGUA '!BN507</f>
        <v>0</v>
      </c>
      <c r="K1325" s="81">
        <f>'BITÁCORA CALIDAD DE AGUA '!BQ507</f>
        <v>0</v>
      </c>
      <c r="L1325" s="81">
        <f>'BITÁCORA CALIDAD DE AGUA '!BT507</f>
        <v>33.4</v>
      </c>
      <c r="M1325" s="81">
        <f>'BITÁCORA CALIDAD DE AGUA '!BW507</f>
        <v>33.299999999999997</v>
      </c>
      <c r="N1325" s="81">
        <f>'BITÁCORA CALIDAD DE AGUA '!BZ507</f>
        <v>32.4</v>
      </c>
      <c r="O1325" s="81">
        <f>'BITÁCORA CALIDAD DE AGUA '!CC507</f>
        <v>0</v>
      </c>
      <c r="P1325" s="79">
        <f>'BITÁCORA CALIDAD DE AGUA '!CF507</f>
        <v>0</v>
      </c>
      <c r="Q1325" s="79">
        <f>'BITÁCORA CALIDAD DE AGUA '!CI507</f>
        <v>0</v>
      </c>
      <c r="R1325" s="79">
        <f>'BITÁCORA CALIDAD DE AGUA '!CL507</f>
        <v>0</v>
      </c>
      <c r="S1325" s="79">
        <f>'BITÁCORA CALIDAD DE AGUA '!CO507</f>
        <v>0</v>
      </c>
      <c r="T1325" s="130"/>
      <c r="U1325" s="130"/>
      <c r="V1325" s="130"/>
      <c r="W1325" s="79">
        <f>INDEX('Tabla datos 1'!E1325:V1325,MATCH(DASHBOARD!$B$96,'Tabla datos 1'!$E$1:$V$1,0))</f>
        <v>32.4</v>
      </c>
      <c r="X1325" s="79">
        <f>INDEX('Tabla datos 1'!E1325:V1325,MATCH(DASHBOARD!$B$275,'Tabla datos 1'!$E$1:$V$1,0))</f>
        <v>32.4</v>
      </c>
      <c r="Y1325" s="42"/>
      <c r="Z1325" s="42"/>
      <c r="AA1325" s="42"/>
      <c r="AB1325" s="42"/>
      <c r="AC1325" s="42"/>
      <c r="AD1325" s="42"/>
      <c r="AE1325" s="42"/>
      <c r="AF1325" s="42"/>
      <c r="AG1325" s="42"/>
      <c r="AH1325" s="42"/>
      <c r="AI1325" s="42"/>
      <c r="AJ1325" s="42"/>
      <c r="AK1325" s="42"/>
      <c r="AL1325" s="42"/>
      <c r="AM1325" s="42"/>
      <c r="AN1325" s="42"/>
      <c r="AO1325" s="42"/>
      <c r="AP1325" s="42"/>
      <c r="AQ1325" s="42"/>
      <c r="AR1325" s="42"/>
      <c r="AS1325" s="42"/>
      <c r="AT1325" s="42"/>
      <c r="AU1325" s="42"/>
      <c r="AV1325" s="42"/>
      <c r="AW1325" s="42"/>
      <c r="AX1325" s="42"/>
      <c r="AY1325" s="42"/>
      <c r="AZ1325" s="42"/>
      <c r="BA1325" s="42"/>
      <c r="BB1325" s="42"/>
      <c r="BC1325" s="42"/>
      <c r="BD1325" s="42"/>
      <c r="BE1325" s="42"/>
      <c r="BF1325" s="42"/>
      <c r="BG1325" s="42"/>
      <c r="BH1325" s="42"/>
      <c r="BI1325" s="42"/>
      <c r="BJ1325" s="42"/>
      <c r="BK1325" s="42"/>
      <c r="BL1325" s="42"/>
      <c r="BM1325" s="42"/>
      <c r="BN1325" s="42"/>
      <c r="BO1325" s="42"/>
      <c r="BP1325" s="42"/>
      <c r="BQ1325" s="42"/>
      <c r="BR1325" s="42"/>
      <c r="BS1325" s="42"/>
      <c r="BT1325" s="42"/>
      <c r="BU1325" s="42"/>
      <c r="BV1325" s="42"/>
      <c r="BW1325" s="42"/>
      <c r="BX1325" s="42"/>
      <c r="BY1325" s="42"/>
      <c r="BZ1325" s="42"/>
      <c r="CA1325" s="42"/>
      <c r="CB1325" s="42"/>
      <c r="CC1325" s="42"/>
      <c r="CD1325" s="42"/>
      <c r="CE1325" s="42"/>
      <c r="CF1325" s="42"/>
      <c r="CG1325" s="42"/>
      <c r="CH1325" s="42"/>
      <c r="CI1325" s="42"/>
      <c r="CJ1325" s="42"/>
      <c r="CK1325" s="42"/>
      <c r="CL1325" s="42"/>
      <c r="CM1325" s="42"/>
      <c r="CN1325" s="42"/>
      <c r="CO1325" s="42"/>
      <c r="CP1325" s="42"/>
      <c r="CQ1325" s="42"/>
      <c r="CR1325" s="42"/>
      <c r="CS1325" s="42"/>
      <c r="CT1325" s="42"/>
      <c r="CU1325" s="42"/>
      <c r="CV1325" s="42"/>
      <c r="CW1325" s="42"/>
      <c r="CX1325" s="42"/>
      <c r="CY1325" s="42"/>
      <c r="CZ1325" s="42"/>
      <c r="DA1325" s="42"/>
      <c r="DB1325" s="42"/>
      <c r="DC1325" s="42"/>
      <c r="DD1325" s="42"/>
      <c r="DE1325" s="42"/>
      <c r="DF1325" s="42"/>
      <c r="DG1325" s="42"/>
      <c r="DH1325" s="42"/>
      <c r="DI1325" s="42"/>
      <c r="DJ1325" s="42"/>
      <c r="DK1325" s="42"/>
      <c r="DL1325" s="42"/>
      <c r="DM1325" s="42"/>
      <c r="DN1325" s="42"/>
      <c r="DO1325" s="42"/>
      <c r="DP1325" s="42"/>
      <c r="DQ1325" s="42"/>
      <c r="DR1325" s="42"/>
      <c r="DS1325" s="42"/>
      <c r="DT1325" s="42"/>
      <c r="DU1325" s="42"/>
      <c r="DV1325" s="42"/>
      <c r="DW1325" s="42"/>
      <c r="DX1325" s="42"/>
      <c r="DY1325" s="42"/>
      <c r="DZ1325" s="42"/>
      <c r="EA1325" s="42"/>
      <c r="EB1325" s="42"/>
      <c r="EC1325" s="42"/>
      <c r="ED1325" s="42"/>
      <c r="EE1325" s="42"/>
      <c r="EF1325" s="42"/>
      <c r="EG1325" s="42"/>
      <c r="EH1325" s="42"/>
      <c r="EI1325" s="42"/>
      <c r="EJ1325" s="42"/>
      <c r="EK1325" s="42"/>
      <c r="EL1325" s="42"/>
      <c r="EM1325" s="42"/>
      <c r="EN1325" s="42"/>
      <c r="EO1325" s="42"/>
      <c r="EP1325" s="42"/>
      <c r="EQ1325" s="42"/>
      <c r="ER1325" s="42"/>
      <c r="ES1325" s="42"/>
      <c r="ET1325" s="42"/>
      <c r="EU1325" s="42"/>
      <c r="EV1325" s="42"/>
      <c r="EW1325" s="42"/>
      <c r="EX1325" s="42"/>
      <c r="EY1325" s="42"/>
      <c r="EZ1325" s="42"/>
      <c r="FA1325" s="42"/>
      <c r="FB1325" s="42"/>
      <c r="FC1325" s="42"/>
      <c r="FD1325" s="42"/>
      <c r="FE1325" s="42"/>
      <c r="FF1325" s="42"/>
      <c r="FG1325" s="42"/>
      <c r="FH1325" s="42"/>
    </row>
    <row r="1326" spans="1:164" s="82" customFormat="1" ht="12.2" customHeight="1" x14ac:dyDescent="0.25">
      <c r="A1326" s="82">
        <v>1325</v>
      </c>
      <c r="B1326" s="83">
        <f>+B1325</f>
        <v>46134</v>
      </c>
      <c r="C1326" s="84" t="s">
        <v>9</v>
      </c>
      <c r="D1326" s="85">
        <v>1</v>
      </c>
      <c r="E1326" s="86">
        <f>'BITÁCORA CALIDAD DE AGUA '!AY508</f>
        <v>9.4600000000000009</v>
      </c>
      <c r="F1326" s="86">
        <f>'BITÁCORA CALIDAD DE AGUA '!BB508</f>
        <v>8.01</v>
      </c>
      <c r="G1326" s="86">
        <f>'BITÁCORA CALIDAD DE AGUA '!BE508</f>
        <v>7.14</v>
      </c>
      <c r="H1326" s="86">
        <f>'BITÁCORA CALIDAD DE AGUA '!BH508</f>
        <v>0</v>
      </c>
      <c r="I1326" s="86">
        <f>'BITÁCORA CALIDAD DE AGUA '!BK508</f>
        <v>0</v>
      </c>
      <c r="J1326" s="86">
        <f>'BITÁCORA CALIDAD DE AGUA '!BN508</f>
        <v>0</v>
      </c>
      <c r="K1326" s="86">
        <f>'BITÁCORA CALIDAD DE AGUA '!BQ508</f>
        <v>0</v>
      </c>
      <c r="L1326" s="86">
        <f>'BITÁCORA CALIDAD DE AGUA '!BT508</f>
        <v>7.68</v>
      </c>
      <c r="M1326" s="86">
        <f>'BITÁCORA CALIDAD DE AGUA '!BW508</f>
        <v>7.72</v>
      </c>
      <c r="N1326" s="86">
        <f>'BITÁCORA CALIDAD DE AGUA '!BZ508</f>
        <v>7.85</v>
      </c>
      <c r="O1326" s="86">
        <f>'BITÁCORA CALIDAD DE AGUA '!CC508</f>
        <v>0</v>
      </c>
      <c r="P1326" s="87">
        <f>'BITÁCORA CALIDAD DE AGUA '!CF508</f>
        <v>0</v>
      </c>
      <c r="Q1326" s="87">
        <f>'BITÁCORA CALIDAD DE AGUA '!CI508</f>
        <v>0</v>
      </c>
      <c r="R1326" s="87">
        <f>'BITÁCORA CALIDAD DE AGUA '!CL508</f>
        <v>0</v>
      </c>
      <c r="S1326" s="87">
        <f>'BITÁCORA CALIDAD DE AGUA '!CO508</f>
        <v>0</v>
      </c>
      <c r="T1326" s="131"/>
      <c r="U1326" s="131"/>
      <c r="V1326" s="131"/>
      <c r="W1326" s="87">
        <f>INDEX('Tabla datos 1'!E1326:V1326,MATCH(DASHBOARD!$B$96,'Tabla datos 1'!$E$1:$V$1,0))</f>
        <v>7.14</v>
      </c>
      <c r="X1326" s="87">
        <f>INDEX('Tabla datos 1'!E1326:V1326,MATCH(DASHBOARD!$B$275,'Tabla datos 1'!$E$1:$V$1,0))</f>
        <v>7.14</v>
      </c>
      <c r="Y1326" s="42"/>
      <c r="Z1326" s="42"/>
      <c r="AA1326" s="42"/>
      <c r="AB1326" s="42"/>
      <c r="AC1326" s="42"/>
      <c r="AD1326" s="42"/>
      <c r="AE1326" s="42"/>
      <c r="AF1326" s="42"/>
      <c r="AG1326" s="42"/>
      <c r="AH1326" s="42"/>
      <c r="AI1326" s="42"/>
      <c r="AJ1326" s="42"/>
      <c r="AK1326" s="42"/>
      <c r="AL1326" s="42"/>
      <c r="AM1326" s="42"/>
      <c r="AN1326" s="42"/>
      <c r="AO1326" s="42"/>
      <c r="AP1326" s="42"/>
      <c r="AQ1326" s="42"/>
      <c r="AR1326" s="42"/>
      <c r="AS1326" s="42"/>
      <c r="AT1326" s="42"/>
      <c r="AU1326" s="42"/>
      <c r="AV1326" s="42"/>
      <c r="AW1326" s="42"/>
      <c r="AX1326" s="42"/>
      <c r="AY1326" s="42"/>
      <c r="AZ1326" s="42"/>
      <c r="BA1326" s="42"/>
      <c r="BB1326" s="42"/>
      <c r="BC1326" s="42"/>
      <c r="BD1326" s="42"/>
      <c r="BE1326" s="42"/>
      <c r="BF1326" s="42"/>
      <c r="BG1326" s="42"/>
      <c r="BH1326" s="42"/>
      <c r="BI1326" s="42"/>
      <c r="BJ1326" s="42"/>
      <c r="BK1326" s="42"/>
      <c r="BL1326" s="42"/>
      <c r="BM1326" s="42"/>
      <c r="BN1326" s="42"/>
      <c r="BO1326" s="42"/>
      <c r="BP1326" s="42"/>
      <c r="BQ1326" s="42"/>
      <c r="BR1326" s="42"/>
      <c r="BS1326" s="42"/>
      <c r="BT1326" s="42"/>
      <c r="BU1326" s="42"/>
      <c r="BV1326" s="42"/>
      <c r="BW1326" s="42"/>
      <c r="BX1326" s="42"/>
      <c r="BY1326" s="42"/>
      <c r="BZ1326" s="42"/>
      <c r="CA1326" s="42"/>
      <c r="CB1326" s="42"/>
      <c r="CC1326" s="42"/>
      <c r="CD1326" s="42"/>
      <c r="CE1326" s="42"/>
      <c r="CF1326" s="42"/>
      <c r="CG1326" s="42"/>
      <c r="CH1326" s="42"/>
      <c r="CI1326" s="42"/>
      <c r="CJ1326" s="42"/>
      <c r="CK1326" s="42"/>
      <c r="CL1326" s="42"/>
      <c r="CM1326" s="42"/>
      <c r="CN1326" s="42"/>
      <c r="CO1326" s="42"/>
      <c r="CP1326" s="42"/>
      <c r="CQ1326" s="42"/>
      <c r="CR1326" s="42"/>
      <c r="CS1326" s="42"/>
      <c r="CT1326" s="42"/>
      <c r="CU1326" s="42"/>
      <c r="CV1326" s="42"/>
      <c r="CW1326" s="42"/>
      <c r="CX1326" s="42"/>
      <c r="CY1326" s="42"/>
      <c r="CZ1326" s="42"/>
      <c r="DA1326" s="42"/>
      <c r="DB1326" s="42"/>
      <c r="DC1326" s="42"/>
      <c r="DD1326" s="42"/>
      <c r="DE1326" s="42"/>
      <c r="DF1326" s="42"/>
      <c r="DG1326" s="42"/>
      <c r="DH1326" s="42"/>
      <c r="DI1326" s="42"/>
      <c r="DJ1326" s="42"/>
      <c r="DK1326" s="42"/>
      <c r="DL1326" s="42"/>
      <c r="DM1326" s="42"/>
      <c r="DN1326" s="42"/>
      <c r="DO1326" s="42"/>
      <c r="DP1326" s="42"/>
      <c r="DQ1326" s="42"/>
      <c r="DR1326" s="42"/>
      <c r="DS1326" s="42"/>
      <c r="DT1326" s="42"/>
      <c r="DU1326" s="42"/>
      <c r="DV1326" s="42"/>
      <c r="DW1326" s="42"/>
      <c r="DX1326" s="42"/>
      <c r="DY1326" s="42"/>
      <c r="DZ1326" s="42"/>
      <c r="EA1326" s="42"/>
      <c r="EB1326" s="42"/>
      <c r="EC1326" s="42"/>
      <c r="ED1326" s="42"/>
      <c r="EE1326" s="42"/>
      <c r="EF1326" s="42"/>
      <c r="EG1326" s="42"/>
      <c r="EH1326" s="42"/>
      <c r="EI1326" s="42"/>
      <c r="EJ1326" s="42"/>
      <c r="EK1326" s="42"/>
      <c r="EL1326" s="42"/>
      <c r="EM1326" s="42"/>
      <c r="EN1326" s="42"/>
      <c r="EO1326" s="42"/>
      <c r="EP1326" s="42"/>
      <c r="EQ1326" s="42"/>
      <c r="ER1326" s="42"/>
      <c r="ES1326" s="42"/>
      <c r="ET1326" s="42"/>
      <c r="EU1326" s="42"/>
      <c r="EV1326" s="42"/>
      <c r="EW1326" s="42"/>
      <c r="EX1326" s="42"/>
      <c r="EY1326" s="42"/>
      <c r="EZ1326" s="42"/>
      <c r="FA1326" s="42"/>
      <c r="FB1326" s="42"/>
      <c r="FC1326" s="42"/>
      <c r="FD1326" s="42"/>
      <c r="FE1326" s="42"/>
      <c r="FF1326" s="42"/>
      <c r="FG1326" s="42"/>
      <c r="FH1326" s="42"/>
    </row>
    <row r="1327" spans="1:164" s="82" customFormat="1" ht="12.2" customHeight="1" x14ac:dyDescent="0.25">
      <c r="A1327" s="82">
        <v>1326</v>
      </c>
      <c r="B1327" s="83">
        <f t="shared" ref="B1327:B1387" si="21">+B1326</f>
        <v>46134</v>
      </c>
      <c r="C1327" s="88" t="s">
        <v>133</v>
      </c>
      <c r="D1327" s="85">
        <v>1</v>
      </c>
      <c r="E1327" s="89">
        <f>'BITÁCORA CALIDAD DE AGUA '!AY509</f>
        <v>0</v>
      </c>
      <c r="F1327" s="89">
        <f>'BITÁCORA CALIDAD DE AGUA '!BB509</f>
        <v>0</v>
      </c>
      <c r="G1327" s="89">
        <f>'BITÁCORA CALIDAD DE AGUA '!BE509</f>
        <v>0</v>
      </c>
      <c r="H1327" s="89">
        <f>'BITÁCORA CALIDAD DE AGUA '!BH509</f>
        <v>0</v>
      </c>
      <c r="I1327" s="89">
        <f>'BITÁCORA CALIDAD DE AGUA '!BK509</f>
        <v>0</v>
      </c>
      <c r="J1327" s="89">
        <f>'BITÁCORA CALIDAD DE AGUA '!BN509</f>
        <v>0</v>
      </c>
      <c r="K1327" s="89">
        <f>'BITÁCORA CALIDAD DE AGUA '!BQ509</f>
        <v>0</v>
      </c>
      <c r="L1327" s="89">
        <f>'BITÁCORA CALIDAD DE AGUA '!BT509</f>
        <v>0</v>
      </c>
      <c r="M1327" s="89">
        <f>'BITÁCORA CALIDAD DE AGUA '!BW509</f>
        <v>0</v>
      </c>
      <c r="N1327" s="89">
        <f>'BITÁCORA CALIDAD DE AGUA '!BZ509</f>
        <v>0</v>
      </c>
      <c r="O1327" s="89">
        <f>'BITÁCORA CALIDAD DE AGUA '!CC509</f>
        <v>0</v>
      </c>
      <c r="P1327" s="88">
        <f>'BITÁCORA CALIDAD DE AGUA '!CF509</f>
        <v>0</v>
      </c>
      <c r="Q1327" s="88">
        <f>'BITÁCORA CALIDAD DE AGUA '!CI509</f>
        <v>0</v>
      </c>
      <c r="R1327" s="88">
        <f>'BITÁCORA CALIDAD DE AGUA '!CL509</f>
        <v>0</v>
      </c>
      <c r="S1327" s="88">
        <f>'BITÁCORA CALIDAD DE AGUA '!CO509</f>
        <v>0</v>
      </c>
      <c r="T1327" s="132"/>
      <c r="U1327" s="132"/>
      <c r="V1327" s="132"/>
      <c r="W1327" s="88">
        <f>INDEX('Tabla datos 1'!E1327:V1327,MATCH(DASHBOARD!$B$96,'Tabla datos 1'!$E$1:$V$1,0))</f>
        <v>0</v>
      </c>
      <c r="X1327" s="88">
        <f>INDEX('Tabla datos 1'!E1327:V1327,MATCH(DASHBOARD!$B$275,'Tabla datos 1'!$E$1:$V$1,0))</f>
        <v>0</v>
      </c>
      <c r="Y1327" s="42"/>
      <c r="Z1327" s="42"/>
      <c r="AA1327" s="42"/>
      <c r="AB1327" s="42"/>
      <c r="AC1327" s="42"/>
      <c r="AD1327" s="42"/>
      <c r="AE1327" s="42"/>
      <c r="AF1327" s="42"/>
      <c r="AG1327" s="42"/>
      <c r="AH1327" s="42"/>
      <c r="AI1327" s="42"/>
      <c r="AJ1327" s="42"/>
      <c r="AK1327" s="42"/>
      <c r="AL1327" s="42"/>
      <c r="AM1327" s="42"/>
      <c r="AN1327" s="42"/>
      <c r="AO1327" s="42"/>
      <c r="AP1327" s="42"/>
      <c r="AQ1327" s="42"/>
      <c r="AR1327" s="42"/>
      <c r="AS1327" s="42"/>
      <c r="AT1327" s="42"/>
      <c r="AU1327" s="42"/>
      <c r="AV1327" s="42"/>
      <c r="AW1327" s="42"/>
      <c r="AX1327" s="42"/>
      <c r="AY1327" s="42"/>
      <c r="AZ1327" s="42"/>
      <c r="BA1327" s="42"/>
      <c r="BB1327" s="42"/>
      <c r="BC1327" s="42"/>
      <c r="BD1327" s="42"/>
      <c r="BE1327" s="42"/>
      <c r="BF1327" s="42"/>
      <c r="BG1327" s="42"/>
      <c r="BH1327" s="42"/>
      <c r="BI1327" s="42"/>
      <c r="BJ1327" s="42"/>
      <c r="BK1327" s="42"/>
      <c r="BL1327" s="42"/>
      <c r="BM1327" s="42"/>
      <c r="BN1327" s="42"/>
      <c r="BO1327" s="42"/>
      <c r="BP1327" s="42"/>
      <c r="BQ1327" s="42"/>
      <c r="BR1327" s="42"/>
      <c r="BS1327" s="42"/>
      <c r="BT1327" s="42"/>
      <c r="BU1327" s="42"/>
      <c r="BV1327" s="42"/>
      <c r="BW1327" s="42"/>
      <c r="BX1327" s="42"/>
      <c r="BY1327" s="42"/>
      <c r="BZ1327" s="42"/>
      <c r="CA1327" s="42"/>
      <c r="CB1327" s="42"/>
      <c r="CC1327" s="42"/>
      <c r="CD1327" s="42"/>
      <c r="CE1327" s="42"/>
      <c r="CF1327" s="42"/>
      <c r="CG1327" s="42"/>
      <c r="CH1327" s="42"/>
      <c r="CI1327" s="42"/>
      <c r="CJ1327" s="42"/>
      <c r="CK1327" s="42"/>
      <c r="CL1327" s="42"/>
      <c r="CM1327" s="42"/>
      <c r="CN1327" s="42"/>
      <c r="CO1327" s="42"/>
      <c r="CP1327" s="42"/>
      <c r="CQ1327" s="42"/>
      <c r="CR1327" s="42"/>
      <c r="CS1327" s="42"/>
      <c r="CT1327" s="42"/>
      <c r="CU1327" s="42"/>
      <c r="CV1327" s="42"/>
      <c r="CW1327" s="42"/>
      <c r="CX1327" s="42"/>
      <c r="CY1327" s="42"/>
      <c r="CZ1327" s="42"/>
      <c r="DA1327" s="42"/>
      <c r="DB1327" s="42"/>
      <c r="DC1327" s="42"/>
      <c r="DD1327" s="42"/>
      <c r="DE1327" s="42"/>
      <c r="DF1327" s="42"/>
      <c r="DG1327" s="42"/>
      <c r="DH1327" s="42"/>
      <c r="DI1327" s="42"/>
      <c r="DJ1327" s="42"/>
      <c r="DK1327" s="42"/>
      <c r="DL1327" s="42"/>
      <c r="DM1327" s="42"/>
      <c r="DN1327" s="42"/>
      <c r="DO1327" s="42"/>
      <c r="DP1327" s="42"/>
      <c r="DQ1327" s="42"/>
      <c r="DR1327" s="42"/>
      <c r="DS1327" s="42"/>
      <c r="DT1327" s="42"/>
      <c r="DU1327" s="42"/>
      <c r="DV1327" s="42"/>
      <c r="DW1327" s="42"/>
      <c r="DX1327" s="42"/>
      <c r="DY1327" s="42"/>
      <c r="DZ1327" s="42"/>
      <c r="EA1327" s="42"/>
      <c r="EB1327" s="42"/>
      <c r="EC1327" s="42"/>
      <c r="ED1327" s="42"/>
      <c r="EE1327" s="42"/>
      <c r="EF1327" s="42"/>
      <c r="EG1327" s="42"/>
      <c r="EH1327" s="42"/>
      <c r="EI1327" s="42"/>
      <c r="EJ1327" s="42"/>
      <c r="EK1327" s="42"/>
      <c r="EL1327" s="42"/>
      <c r="EM1327" s="42"/>
      <c r="EN1327" s="42"/>
      <c r="EO1327" s="42"/>
      <c r="EP1327" s="42"/>
      <c r="EQ1327" s="42"/>
      <c r="ER1327" s="42"/>
      <c r="ES1327" s="42"/>
      <c r="ET1327" s="42"/>
      <c r="EU1327" s="42"/>
      <c r="EV1327" s="42"/>
      <c r="EW1327" s="42"/>
      <c r="EX1327" s="42"/>
      <c r="EY1327" s="42"/>
      <c r="EZ1327" s="42"/>
      <c r="FA1327" s="42"/>
      <c r="FB1327" s="42"/>
      <c r="FC1327" s="42"/>
      <c r="FD1327" s="42"/>
      <c r="FE1327" s="42"/>
      <c r="FF1327" s="42"/>
      <c r="FG1327" s="42"/>
      <c r="FH1327" s="42"/>
    </row>
    <row r="1328" spans="1:164" s="82" customFormat="1" ht="12.2" customHeight="1" x14ac:dyDescent="0.25">
      <c r="A1328" s="82">
        <v>1327</v>
      </c>
      <c r="B1328" s="83">
        <f t="shared" si="21"/>
        <v>46134</v>
      </c>
      <c r="C1328" s="88" t="s">
        <v>134</v>
      </c>
      <c r="D1328" s="85">
        <v>1</v>
      </c>
      <c r="E1328" s="90">
        <f>'BITÁCORA CALIDAD DE AGUA '!AY510</f>
        <v>2680</v>
      </c>
      <c r="F1328" s="90">
        <f>'BITÁCORA CALIDAD DE AGUA '!BB510</f>
        <v>2300</v>
      </c>
      <c r="G1328" s="90">
        <f>'BITÁCORA CALIDAD DE AGUA '!BE510</f>
        <v>2310</v>
      </c>
      <c r="H1328" s="90">
        <f>'BITÁCORA CALIDAD DE AGUA '!BH510</f>
        <v>0</v>
      </c>
      <c r="I1328" s="90">
        <f>'BITÁCORA CALIDAD DE AGUA '!BK510</f>
        <v>0</v>
      </c>
      <c r="J1328" s="90">
        <f>'BITÁCORA CALIDAD DE AGUA '!BN510</f>
        <v>0</v>
      </c>
      <c r="K1328" s="90">
        <f>'BITÁCORA CALIDAD DE AGUA '!BQ510</f>
        <v>0</v>
      </c>
      <c r="L1328" s="90">
        <f>'BITÁCORA CALIDAD DE AGUA '!BT510</f>
        <v>2360</v>
      </c>
      <c r="M1328" s="90">
        <f>'BITÁCORA CALIDAD DE AGUA '!BW510</f>
        <v>2330</v>
      </c>
      <c r="N1328" s="90">
        <f>'BITÁCORA CALIDAD DE AGUA '!BZ510</f>
        <v>4100</v>
      </c>
      <c r="O1328" s="90">
        <f>'BITÁCORA CALIDAD DE AGUA '!CC510</f>
        <v>0</v>
      </c>
      <c r="P1328" s="84">
        <f>'BITÁCORA CALIDAD DE AGUA '!CF510</f>
        <v>0</v>
      </c>
      <c r="Q1328" s="84">
        <f>'BITÁCORA CALIDAD DE AGUA '!CI510</f>
        <v>0</v>
      </c>
      <c r="R1328" s="84">
        <f>'BITÁCORA CALIDAD DE AGUA '!CL510</f>
        <v>0</v>
      </c>
      <c r="S1328" s="84">
        <f>'BITÁCORA CALIDAD DE AGUA '!CO510</f>
        <v>0</v>
      </c>
      <c r="T1328" s="133"/>
      <c r="U1328" s="133"/>
      <c r="V1328" s="133"/>
      <c r="W1328" s="84">
        <f>INDEX('Tabla datos 1'!E1328:V1328,MATCH(DASHBOARD!$B$96,'Tabla datos 1'!$E$1:$V$1,0))</f>
        <v>2310</v>
      </c>
      <c r="X1328" s="84">
        <f>INDEX('Tabla datos 1'!E1328:V1328,MATCH(DASHBOARD!$B$275,'Tabla datos 1'!$E$1:$V$1,0))</f>
        <v>2310</v>
      </c>
      <c r="Y1328" s="42"/>
      <c r="Z1328" s="42"/>
      <c r="AA1328" s="42"/>
      <c r="AB1328" s="42"/>
      <c r="AC1328" s="42"/>
      <c r="AD1328" s="42"/>
      <c r="AE1328" s="42"/>
      <c r="AF1328" s="42"/>
      <c r="AG1328" s="42"/>
      <c r="AH1328" s="42"/>
      <c r="AI1328" s="42"/>
      <c r="AJ1328" s="42"/>
      <c r="AK1328" s="42"/>
      <c r="AL1328" s="42"/>
      <c r="AM1328" s="42"/>
      <c r="AN1328" s="42"/>
      <c r="AO1328" s="42"/>
      <c r="AP1328" s="42"/>
      <c r="AQ1328" s="42"/>
      <c r="AR1328" s="42"/>
      <c r="AS1328" s="42"/>
      <c r="AT1328" s="42"/>
      <c r="AU1328" s="42"/>
      <c r="AV1328" s="42"/>
      <c r="AW1328" s="42"/>
      <c r="AX1328" s="42"/>
      <c r="AY1328" s="42"/>
      <c r="AZ1328" s="42"/>
      <c r="BA1328" s="42"/>
      <c r="BB1328" s="42"/>
      <c r="BC1328" s="42"/>
      <c r="BD1328" s="42"/>
      <c r="BE1328" s="42"/>
      <c r="BF1328" s="42"/>
      <c r="BG1328" s="42"/>
      <c r="BH1328" s="42"/>
      <c r="BI1328" s="42"/>
      <c r="BJ1328" s="42"/>
      <c r="BK1328" s="42"/>
      <c r="BL1328" s="42"/>
      <c r="BM1328" s="42"/>
      <c r="BN1328" s="42"/>
      <c r="BO1328" s="42"/>
      <c r="BP1328" s="42"/>
      <c r="BQ1328" s="42"/>
      <c r="BR1328" s="42"/>
      <c r="BS1328" s="42"/>
      <c r="BT1328" s="42"/>
      <c r="BU1328" s="42"/>
      <c r="BV1328" s="42"/>
      <c r="BW1328" s="42"/>
      <c r="BX1328" s="42"/>
      <c r="BY1328" s="42"/>
      <c r="BZ1328" s="42"/>
      <c r="CA1328" s="42"/>
      <c r="CB1328" s="42"/>
      <c r="CC1328" s="42"/>
      <c r="CD1328" s="42"/>
      <c r="CE1328" s="42"/>
      <c r="CF1328" s="42"/>
      <c r="CG1328" s="42"/>
      <c r="CH1328" s="42"/>
      <c r="CI1328" s="42"/>
      <c r="CJ1328" s="42"/>
      <c r="CK1328" s="42"/>
      <c r="CL1328" s="42"/>
      <c r="CM1328" s="42"/>
      <c r="CN1328" s="42"/>
      <c r="CO1328" s="42"/>
      <c r="CP1328" s="42"/>
      <c r="CQ1328" s="42"/>
      <c r="CR1328" s="42"/>
      <c r="CS1328" s="42"/>
      <c r="CT1328" s="42"/>
      <c r="CU1328" s="42"/>
      <c r="CV1328" s="42"/>
      <c r="CW1328" s="42"/>
      <c r="CX1328" s="42"/>
      <c r="CY1328" s="42"/>
      <c r="CZ1328" s="42"/>
      <c r="DA1328" s="42"/>
      <c r="DB1328" s="42"/>
      <c r="DC1328" s="42"/>
      <c r="DD1328" s="42"/>
      <c r="DE1328" s="42"/>
      <c r="DF1328" s="42"/>
      <c r="DG1328" s="42"/>
      <c r="DH1328" s="42"/>
      <c r="DI1328" s="42"/>
      <c r="DJ1328" s="42"/>
      <c r="DK1328" s="42"/>
      <c r="DL1328" s="42"/>
      <c r="DM1328" s="42"/>
      <c r="DN1328" s="42"/>
      <c r="DO1328" s="42"/>
      <c r="DP1328" s="42"/>
      <c r="DQ1328" s="42"/>
      <c r="DR1328" s="42"/>
      <c r="DS1328" s="42"/>
      <c r="DT1328" s="42"/>
      <c r="DU1328" s="42"/>
      <c r="DV1328" s="42"/>
      <c r="DW1328" s="42"/>
      <c r="DX1328" s="42"/>
      <c r="DY1328" s="42"/>
      <c r="DZ1328" s="42"/>
      <c r="EA1328" s="42"/>
      <c r="EB1328" s="42"/>
      <c r="EC1328" s="42"/>
      <c r="ED1328" s="42"/>
      <c r="EE1328" s="42"/>
      <c r="EF1328" s="42"/>
      <c r="EG1328" s="42"/>
      <c r="EH1328" s="42"/>
      <c r="EI1328" s="42"/>
      <c r="EJ1328" s="42"/>
      <c r="EK1328" s="42"/>
      <c r="EL1328" s="42"/>
      <c r="EM1328" s="42"/>
      <c r="EN1328" s="42"/>
      <c r="EO1328" s="42"/>
      <c r="EP1328" s="42"/>
      <c r="EQ1328" s="42"/>
      <c r="ER1328" s="42"/>
      <c r="ES1328" s="42"/>
      <c r="ET1328" s="42"/>
      <c r="EU1328" s="42"/>
      <c r="EV1328" s="42"/>
      <c r="EW1328" s="42"/>
      <c r="EX1328" s="42"/>
      <c r="EY1328" s="42"/>
      <c r="EZ1328" s="42"/>
      <c r="FA1328" s="42"/>
      <c r="FB1328" s="42"/>
      <c r="FC1328" s="42"/>
      <c r="FD1328" s="42"/>
      <c r="FE1328" s="42"/>
      <c r="FF1328" s="42"/>
      <c r="FG1328" s="42"/>
      <c r="FH1328" s="42"/>
    </row>
    <row r="1329" spans="1:164" s="82" customFormat="1" ht="12.2" customHeight="1" x14ac:dyDescent="0.25">
      <c r="A1329" s="82">
        <v>1328</v>
      </c>
      <c r="B1329" s="83">
        <f t="shared" si="21"/>
        <v>46134</v>
      </c>
      <c r="C1329" s="88" t="s">
        <v>135</v>
      </c>
      <c r="D1329" s="85">
        <v>1</v>
      </c>
      <c r="E1329" s="90">
        <f>'BITÁCORA CALIDAD DE AGUA '!AY511</f>
        <v>301</v>
      </c>
      <c r="F1329" s="90">
        <f>'BITÁCORA CALIDAD DE AGUA '!BB511</f>
        <v>597</v>
      </c>
      <c r="G1329" s="90">
        <f>'BITÁCORA CALIDAD DE AGUA '!BE511</f>
        <v>28</v>
      </c>
      <c r="H1329" s="90">
        <f>'BITÁCORA CALIDAD DE AGUA '!BH511</f>
        <v>0</v>
      </c>
      <c r="I1329" s="90">
        <f>'BITÁCORA CALIDAD DE AGUA '!BK511</f>
        <v>0</v>
      </c>
      <c r="J1329" s="90">
        <f>'BITÁCORA CALIDAD DE AGUA '!BN511</f>
        <v>0</v>
      </c>
      <c r="K1329" s="90">
        <f>'BITÁCORA CALIDAD DE AGUA '!BQ511</f>
        <v>0</v>
      </c>
      <c r="L1329" s="90">
        <f>'BITÁCORA CALIDAD DE AGUA '!BT511</f>
        <v>2</v>
      </c>
      <c r="M1329" s="90">
        <f>'BITÁCORA CALIDAD DE AGUA '!BW511</f>
        <v>2</v>
      </c>
      <c r="N1329" s="90">
        <f>'BITÁCORA CALIDAD DE AGUA '!BZ511</f>
        <v>33</v>
      </c>
      <c r="O1329" s="90">
        <f>'BITÁCORA CALIDAD DE AGUA '!CC511</f>
        <v>0</v>
      </c>
      <c r="P1329" s="84">
        <f>'BITÁCORA CALIDAD DE AGUA '!CF511</f>
        <v>0</v>
      </c>
      <c r="Q1329" s="84">
        <f>'BITÁCORA CALIDAD DE AGUA '!CI511</f>
        <v>0</v>
      </c>
      <c r="R1329" s="84">
        <f>'BITÁCORA CALIDAD DE AGUA '!CL511</f>
        <v>0</v>
      </c>
      <c r="S1329" s="84">
        <f>'BITÁCORA CALIDAD DE AGUA '!CO511</f>
        <v>0</v>
      </c>
      <c r="T1329" s="133"/>
      <c r="U1329" s="133"/>
      <c r="V1329" s="133"/>
      <c r="W1329" s="84">
        <f>INDEX('Tabla datos 1'!E1329:V1329,MATCH(DASHBOARD!$B$96,'Tabla datos 1'!$E$1:$V$1,0))</f>
        <v>28</v>
      </c>
      <c r="X1329" s="84">
        <f>INDEX('Tabla datos 1'!E1329:V1329,MATCH(DASHBOARD!$B$275,'Tabla datos 1'!$E$1:$V$1,0))</f>
        <v>28</v>
      </c>
      <c r="Y1329" s="42"/>
      <c r="Z1329" s="42"/>
      <c r="AA1329" s="42"/>
      <c r="AB1329" s="42"/>
      <c r="AC1329" s="42"/>
      <c r="AD1329" s="42"/>
      <c r="AE1329" s="42"/>
      <c r="AF1329" s="42"/>
      <c r="AG1329" s="42"/>
      <c r="AH1329" s="42"/>
      <c r="AI1329" s="42"/>
      <c r="AJ1329" s="42"/>
      <c r="AK1329" s="42"/>
      <c r="AL1329" s="42"/>
      <c r="AM1329" s="42"/>
      <c r="AN1329" s="42"/>
      <c r="AO1329" s="42"/>
      <c r="AP1329" s="42"/>
      <c r="AQ1329" s="42"/>
      <c r="AR1329" s="42"/>
      <c r="AS1329" s="42"/>
      <c r="AT1329" s="42"/>
      <c r="AU1329" s="42"/>
      <c r="AV1329" s="42"/>
      <c r="AW1329" s="42"/>
      <c r="AX1329" s="42"/>
      <c r="AY1329" s="42"/>
      <c r="AZ1329" s="42"/>
      <c r="BA1329" s="42"/>
      <c r="BB1329" s="42"/>
      <c r="BC1329" s="42"/>
      <c r="BD1329" s="42"/>
      <c r="BE1329" s="42"/>
      <c r="BF1329" s="42"/>
      <c r="BG1329" s="42"/>
      <c r="BH1329" s="42"/>
      <c r="BI1329" s="42"/>
      <c r="BJ1329" s="42"/>
      <c r="BK1329" s="42"/>
      <c r="BL1329" s="42"/>
      <c r="BM1329" s="42"/>
      <c r="BN1329" s="42"/>
      <c r="BO1329" s="42"/>
      <c r="BP1329" s="42"/>
      <c r="BQ1329" s="42"/>
      <c r="BR1329" s="42"/>
      <c r="BS1329" s="42"/>
      <c r="BT1329" s="42"/>
      <c r="BU1329" s="42"/>
      <c r="BV1329" s="42"/>
      <c r="BW1329" s="42"/>
      <c r="BX1329" s="42"/>
      <c r="BY1329" s="42"/>
      <c r="BZ1329" s="42"/>
      <c r="CA1329" s="42"/>
      <c r="CB1329" s="42"/>
      <c r="CC1329" s="42"/>
      <c r="CD1329" s="42"/>
      <c r="CE1329" s="42"/>
      <c r="CF1329" s="42"/>
      <c r="CG1329" s="42"/>
      <c r="CH1329" s="42"/>
      <c r="CI1329" s="42"/>
      <c r="CJ1329" s="42"/>
      <c r="CK1329" s="42"/>
      <c r="CL1329" s="42"/>
      <c r="CM1329" s="42"/>
      <c r="CN1329" s="42"/>
      <c r="CO1329" s="42"/>
      <c r="CP1329" s="42"/>
      <c r="CQ1329" s="42"/>
      <c r="CR1329" s="42"/>
      <c r="CS1329" s="42"/>
      <c r="CT1329" s="42"/>
      <c r="CU1329" s="42"/>
      <c r="CV1329" s="42"/>
      <c r="CW1329" s="42"/>
      <c r="CX1329" s="42"/>
      <c r="CY1329" s="42"/>
      <c r="CZ1329" s="42"/>
      <c r="DA1329" s="42"/>
      <c r="DB1329" s="42"/>
      <c r="DC1329" s="42"/>
      <c r="DD1329" s="42"/>
      <c r="DE1329" s="42"/>
      <c r="DF1329" s="42"/>
      <c r="DG1329" s="42"/>
      <c r="DH1329" s="42"/>
      <c r="DI1329" s="42"/>
      <c r="DJ1329" s="42"/>
      <c r="DK1329" s="42"/>
      <c r="DL1329" s="42"/>
      <c r="DM1329" s="42"/>
      <c r="DN1329" s="42"/>
      <c r="DO1329" s="42"/>
      <c r="DP1329" s="42"/>
      <c r="DQ1329" s="42"/>
      <c r="DR1329" s="42"/>
      <c r="DS1329" s="42"/>
      <c r="DT1329" s="42"/>
      <c r="DU1329" s="42"/>
      <c r="DV1329" s="42"/>
      <c r="DW1329" s="42"/>
      <c r="DX1329" s="42"/>
      <c r="DY1329" s="42"/>
      <c r="DZ1329" s="42"/>
      <c r="EA1329" s="42"/>
      <c r="EB1329" s="42"/>
      <c r="EC1329" s="42"/>
      <c r="ED1329" s="42"/>
      <c r="EE1329" s="42"/>
      <c r="EF1329" s="42"/>
      <c r="EG1329" s="42"/>
      <c r="EH1329" s="42"/>
      <c r="EI1329" s="42"/>
      <c r="EJ1329" s="42"/>
      <c r="EK1329" s="42"/>
      <c r="EL1329" s="42"/>
      <c r="EM1329" s="42"/>
      <c r="EN1329" s="42"/>
      <c r="EO1329" s="42"/>
      <c r="EP1329" s="42"/>
      <c r="EQ1329" s="42"/>
      <c r="ER1329" s="42"/>
      <c r="ES1329" s="42"/>
      <c r="ET1329" s="42"/>
      <c r="EU1329" s="42"/>
      <c r="EV1329" s="42"/>
      <c r="EW1329" s="42"/>
      <c r="EX1329" s="42"/>
      <c r="EY1329" s="42"/>
      <c r="EZ1329" s="42"/>
      <c r="FA1329" s="42"/>
      <c r="FB1329" s="42"/>
      <c r="FC1329" s="42"/>
      <c r="FD1329" s="42"/>
      <c r="FE1329" s="42"/>
      <c r="FF1329" s="42"/>
      <c r="FG1329" s="42"/>
      <c r="FH1329" s="42"/>
    </row>
    <row r="1330" spans="1:164" s="82" customFormat="1" ht="12.2" customHeight="1" x14ac:dyDescent="0.25">
      <c r="A1330" s="82">
        <v>1329</v>
      </c>
      <c r="B1330" s="83">
        <f t="shared" si="21"/>
        <v>46134</v>
      </c>
      <c r="C1330" s="88" t="s">
        <v>136</v>
      </c>
      <c r="D1330" s="85">
        <v>1</v>
      </c>
      <c r="E1330" s="90">
        <f>'BITÁCORA CALIDAD DE AGUA '!AY512</f>
        <v>0</v>
      </c>
      <c r="F1330" s="90">
        <f>'BITÁCORA CALIDAD DE AGUA '!BB512</f>
        <v>0</v>
      </c>
      <c r="G1330" s="90">
        <f>'BITÁCORA CALIDAD DE AGUA '!BE512</f>
        <v>0</v>
      </c>
      <c r="H1330" s="90">
        <f>'BITÁCORA CALIDAD DE AGUA '!BH512</f>
        <v>0</v>
      </c>
      <c r="I1330" s="90">
        <f>'BITÁCORA CALIDAD DE AGUA '!BK512</f>
        <v>0</v>
      </c>
      <c r="J1330" s="90">
        <f>'BITÁCORA CALIDAD DE AGUA '!BN512</f>
        <v>0</v>
      </c>
      <c r="K1330" s="90">
        <f>'BITÁCORA CALIDAD DE AGUA '!BQ512</f>
        <v>0</v>
      </c>
      <c r="L1330" s="90">
        <f>'BITÁCORA CALIDAD DE AGUA '!BT512</f>
        <v>0</v>
      </c>
      <c r="M1330" s="90">
        <f>'BITÁCORA CALIDAD DE AGUA '!BW512</f>
        <v>0</v>
      </c>
      <c r="N1330" s="90">
        <f>'BITÁCORA CALIDAD DE AGUA '!BZ512</f>
        <v>0</v>
      </c>
      <c r="O1330" s="90">
        <f>'BITÁCORA CALIDAD DE AGUA '!CC512</f>
        <v>0</v>
      </c>
      <c r="P1330" s="84">
        <f>'BITÁCORA CALIDAD DE AGUA '!CF512</f>
        <v>0</v>
      </c>
      <c r="Q1330" s="84">
        <f>'BITÁCORA CALIDAD DE AGUA '!CI512</f>
        <v>0</v>
      </c>
      <c r="R1330" s="84">
        <f>'BITÁCORA CALIDAD DE AGUA '!CL512</f>
        <v>0</v>
      </c>
      <c r="S1330" s="84">
        <f>'BITÁCORA CALIDAD DE AGUA '!CO512</f>
        <v>0</v>
      </c>
      <c r="T1330" s="133"/>
      <c r="U1330" s="133"/>
      <c r="V1330" s="133"/>
      <c r="W1330" s="84">
        <f>INDEX('Tabla datos 1'!E1330:V1330,MATCH(DASHBOARD!$B$96,'Tabla datos 1'!$E$1:$V$1,0))</f>
        <v>0</v>
      </c>
      <c r="X1330" s="84">
        <f>INDEX('Tabla datos 1'!E1330:V1330,MATCH(DASHBOARD!$B$275,'Tabla datos 1'!$E$1:$V$1,0))</f>
        <v>0</v>
      </c>
      <c r="Y1330" s="42"/>
      <c r="Z1330" s="42"/>
      <c r="AA1330" s="42"/>
      <c r="AB1330" s="42"/>
      <c r="AC1330" s="42"/>
      <c r="AD1330" s="42"/>
      <c r="AE1330" s="42"/>
      <c r="AF1330" s="42"/>
      <c r="AG1330" s="42"/>
      <c r="AH1330" s="42"/>
      <c r="AI1330" s="42"/>
      <c r="AJ1330" s="42"/>
      <c r="AK1330" s="42"/>
      <c r="AL1330" s="42"/>
      <c r="AM1330" s="42"/>
      <c r="AN1330" s="42"/>
      <c r="AO1330" s="42"/>
      <c r="AP1330" s="42"/>
      <c r="AQ1330" s="42"/>
      <c r="AR1330" s="42"/>
      <c r="AS1330" s="42"/>
      <c r="AT1330" s="42"/>
      <c r="AU1330" s="42"/>
      <c r="AV1330" s="42"/>
      <c r="AW1330" s="42"/>
      <c r="AX1330" s="42"/>
      <c r="AY1330" s="42"/>
      <c r="AZ1330" s="42"/>
      <c r="BA1330" s="42"/>
      <c r="BB1330" s="42"/>
      <c r="BC1330" s="42"/>
      <c r="BD1330" s="42"/>
      <c r="BE1330" s="42"/>
      <c r="BF1330" s="42"/>
      <c r="BG1330" s="42"/>
      <c r="BH1330" s="42"/>
      <c r="BI1330" s="42"/>
      <c r="BJ1330" s="42"/>
      <c r="BK1330" s="42"/>
      <c r="BL1330" s="42"/>
      <c r="BM1330" s="42"/>
      <c r="BN1330" s="42"/>
      <c r="BO1330" s="42"/>
      <c r="BP1330" s="42"/>
      <c r="BQ1330" s="42"/>
      <c r="BR1330" s="42"/>
      <c r="BS1330" s="42"/>
      <c r="BT1330" s="42"/>
      <c r="BU1330" s="42"/>
      <c r="BV1330" s="42"/>
      <c r="BW1330" s="42"/>
      <c r="BX1330" s="42"/>
      <c r="BY1330" s="42"/>
      <c r="BZ1330" s="42"/>
      <c r="CA1330" s="42"/>
      <c r="CB1330" s="42"/>
      <c r="CC1330" s="42"/>
      <c r="CD1330" s="42"/>
      <c r="CE1330" s="42"/>
      <c r="CF1330" s="42"/>
      <c r="CG1330" s="42"/>
      <c r="CH1330" s="42"/>
      <c r="CI1330" s="42"/>
      <c r="CJ1330" s="42"/>
      <c r="CK1330" s="42"/>
      <c r="CL1330" s="42"/>
      <c r="CM1330" s="42"/>
      <c r="CN1330" s="42"/>
      <c r="CO1330" s="42"/>
      <c r="CP1330" s="42"/>
      <c r="CQ1330" s="42"/>
      <c r="CR1330" s="42"/>
      <c r="CS1330" s="42"/>
      <c r="CT1330" s="42"/>
      <c r="CU1330" s="42"/>
      <c r="CV1330" s="42"/>
      <c r="CW1330" s="42"/>
      <c r="CX1330" s="42"/>
      <c r="CY1330" s="42"/>
      <c r="CZ1330" s="42"/>
      <c r="DA1330" s="42"/>
      <c r="DB1330" s="42"/>
      <c r="DC1330" s="42"/>
      <c r="DD1330" s="42"/>
      <c r="DE1330" s="42"/>
      <c r="DF1330" s="42"/>
      <c r="DG1330" s="42"/>
      <c r="DH1330" s="42"/>
      <c r="DI1330" s="42"/>
      <c r="DJ1330" s="42"/>
      <c r="DK1330" s="42"/>
      <c r="DL1330" s="42"/>
      <c r="DM1330" s="42"/>
      <c r="DN1330" s="42"/>
      <c r="DO1330" s="42"/>
      <c r="DP1330" s="42"/>
      <c r="DQ1330" s="42"/>
      <c r="DR1330" s="42"/>
      <c r="DS1330" s="42"/>
      <c r="DT1330" s="42"/>
      <c r="DU1330" s="42"/>
      <c r="DV1330" s="42"/>
      <c r="DW1330" s="42"/>
      <c r="DX1330" s="42"/>
      <c r="DY1330" s="42"/>
      <c r="DZ1330" s="42"/>
      <c r="EA1330" s="42"/>
      <c r="EB1330" s="42"/>
      <c r="EC1330" s="42"/>
      <c r="ED1330" s="42"/>
      <c r="EE1330" s="42"/>
      <c r="EF1330" s="42"/>
      <c r="EG1330" s="42"/>
      <c r="EH1330" s="42"/>
      <c r="EI1330" s="42"/>
      <c r="EJ1330" s="42"/>
      <c r="EK1330" s="42"/>
      <c r="EL1330" s="42"/>
      <c r="EM1330" s="42"/>
      <c r="EN1330" s="42"/>
      <c r="EO1330" s="42"/>
      <c r="EP1330" s="42"/>
      <c r="EQ1330" s="42"/>
      <c r="ER1330" s="42"/>
      <c r="ES1330" s="42"/>
      <c r="ET1330" s="42"/>
      <c r="EU1330" s="42"/>
      <c r="EV1330" s="42"/>
      <c r="EW1330" s="42"/>
      <c r="EX1330" s="42"/>
      <c r="EY1330" s="42"/>
      <c r="EZ1330" s="42"/>
      <c r="FA1330" s="42"/>
      <c r="FB1330" s="42"/>
      <c r="FC1330" s="42"/>
      <c r="FD1330" s="42"/>
      <c r="FE1330" s="42"/>
      <c r="FF1330" s="42"/>
      <c r="FG1330" s="42"/>
      <c r="FH1330" s="42"/>
    </row>
    <row r="1331" spans="1:164" s="82" customFormat="1" ht="12.2" customHeight="1" x14ac:dyDescent="0.25">
      <c r="A1331" s="82">
        <v>1330</v>
      </c>
      <c r="B1331" s="83">
        <f t="shared" si="21"/>
        <v>46134</v>
      </c>
      <c r="C1331" s="88" t="s">
        <v>137</v>
      </c>
      <c r="D1331" s="85">
        <v>1</v>
      </c>
      <c r="E1331" s="90">
        <f>'BITÁCORA CALIDAD DE AGUA '!AY513</f>
        <v>0</v>
      </c>
      <c r="F1331" s="90">
        <f>'BITÁCORA CALIDAD DE AGUA '!BB513</f>
        <v>0</v>
      </c>
      <c r="G1331" s="90">
        <f>'BITÁCORA CALIDAD DE AGUA '!BE513</f>
        <v>0</v>
      </c>
      <c r="H1331" s="90">
        <f>'BITÁCORA CALIDAD DE AGUA '!BH513</f>
        <v>0</v>
      </c>
      <c r="I1331" s="90">
        <f>'BITÁCORA CALIDAD DE AGUA '!BK513</f>
        <v>0</v>
      </c>
      <c r="J1331" s="90">
        <f>'BITÁCORA CALIDAD DE AGUA '!BN513</f>
        <v>0</v>
      </c>
      <c r="K1331" s="90">
        <f>'BITÁCORA CALIDAD DE AGUA '!BQ513</f>
        <v>0</v>
      </c>
      <c r="L1331" s="90">
        <f>'BITÁCORA CALIDAD DE AGUA '!BT513</f>
        <v>0</v>
      </c>
      <c r="M1331" s="90">
        <f>'BITÁCORA CALIDAD DE AGUA '!BW513</f>
        <v>0</v>
      </c>
      <c r="N1331" s="90">
        <f>'BITÁCORA CALIDAD DE AGUA '!BZ513</f>
        <v>0</v>
      </c>
      <c r="O1331" s="90">
        <f>'BITÁCORA CALIDAD DE AGUA '!CC513</f>
        <v>0</v>
      </c>
      <c r="P1331" s="84">
        <f>'BITÁCORA CALIDAD DE AGUA '!CF513</f>
        <v>0</v>
      </c>
      <c r="Q1331" s="84">
        <f>'BITÁCORA CALIDAD DE AGUA '!CI513</f>
        <v>0</v>
      </c>
      <c r="R1331" s="84">
        <f>'BITÁCORA CALIDAD DE AGUA '!CL513</f>
        <v>0</v>
      </c>
      <c r="S1331" s="84">
        <f>'BITÁCORA CALIDAD DE AGUA '!CO513</f>
        <v>0</v>
      </c>
      <c r="T1331" s="133"/>
      <c r="U1331" s="133"/>
      <c r="V1331" s="133"/>
      <c r="W1331" s="84">
        <f>INDEX('Tabla datos 1'!E1331:V1331,MATCH(DASHBOARD!$B$96,'Tabla datos 1'!$E$1:$V$1,0))</f>
        <v>0</v>
      </c>
      <c r="X1331" s="84">
        <f>INDEX('Tabla datos 1'!E1331:V1331,MATCH(DASHBOARD!$B$275,'Tabla datos 1'!$E$1:$V$1,0))</f>
        <v>0</v>
      </c>
      <c r="Y1331" s="42"/>
      <c r="Z1331" s="42"/>
      <c r="AA1331" s="42"/>
      <c r="AB1331" s="42"/>
      <c r="AC1331" s="42"/>
      <c r="AD1331" s="42"/>
      <c r="AE1331" s="42"/>
      <c r="AF1331" s="42"/>
      <c r="AG1331" s="42"/>
      <c r="AH1331" s="42"/>
      <c r="AI1331" s="42"/>
      <c r="AJ1331" s="42"/>
      <c r="AK1331" s="42"/>
      <c r="AL1331" s="42"/>
      <c r="AM1331" s="42"/>
      <c r="AN1331" s="42"/>
      <c r="AO1331" s="42"/>
      <c r="AP1331" s="42"/>
      <c r="AQ1331" s="42"/>
      <c r="AR1331" s="42"/>
      <c r="AS1331" s="42"/>
      <c r="AT1331" s="42"/>
      <c r="AU1331" s="42"/>
      <c r="AV1331" s="42"/>
      <c r="AW1331" s="42"/>
      <c r="AX1331" s="42"/>
      <c r="AY1331" s="42"/>
      <c r="AZ1331" s="42"/>
      <c r="BA1331" s="42"/>
      <c r="BB1331" s="42"/>
      <c r="BC1331" s="42"/>
      <c r="BD1331" s="42"/>
      <c r="BE1331" s="42"/>
      <c r="BF1331" s="42"/>
      <c r="BG1331" s="42"/>
      <c r="BH1331" s="42"/>
      <c r="BI1331" s="42"/>
      <c r="BJ1331" s="42"/>
      <c r="BK1331" s="42"/>
      <c r="BL1331" s="42"/>
      <c r="BM1331" s="42"/>
      <c r="BN1331" s="42"/>
      <c r="BO1331" s="42"/>
      <c r="BP1331" s="42"/>
      <c r="BQ1331" s="42"/>
      <c r="BR1331" s="42"/>
      <c r="BS1331" s="42"/>
      <c r="BT1331" s="42"/>
      <c r="BU1331" s="42"/>
      <c r="BV1331" s="42"/>
      <c r="BW1331" s="42"/>
      <c r="BX1331" s="42"/>
      <c r="BY1331" s="42"/>
      <c r="BZ1331" s="42"/>
      <c r="CA1331" s="42"/>
      <c r="CB1331" s="42"/>
      <c r="CC1331" s="42"/>
      <c r="CD1331" s="42"/>
      <c r="CE1331" s="42"/>
      <c r="CF1331" s="42"/>
      <c r="CG1331" s="42"/>
      <c r="CH1331" s="42"/>
      <c r="CI1331" s="42"/>
      <c r="CJ1331" s="42"/>
      <c r="CK1331" s="42"/>
      <c r="CL1331" s="42"/>
      <c r="CM1331" s="42"/>
      <c r="CN1331" s="42"/>
      <c r="CO1331" s="42"/>
      <c r="CP1331" s="42"/>
      <c r="CQ1331" s="42"/>
      <c r="CR1331" s="42"/>
      <c r="CS1331" s="42"/>
      <c r="CT1331" s="42"/>
      <c r="CU1331" s="42"/>
      <c r="CV1331" s="42"/>
      <c r="CW1331" s="42"/>
      <c r="CX1331" s="42"/>
      <c r="CY1331" s="42"/>
      <c r="CZ1331" s="42"/>
      <c r="DA1331" s="42"/>
      <c r="DB1331" s="42"/>
      <c r="DC1331" s="42"/>
      <c r="DD1331" s="42"/>
      <c r="DE1331" s="42"/>
      <c r="DF1331" s="42"/>
      <c r="DG1331" s="42"/>
      <c r="DH1331" s="42"/>
      <c r="DI1331" s="42"/>
      <c r="DJ1331" s="42"/>
      <c r="DK1331" s="42"/>
      <c r="DL1331" s="42"/>
      <c r="DM1331" s="42"/>
      <c r="DN1331" s="42"/>
      <c r="DO1331" s="42"/>
      <c r="DP1331" s="42"/>
      <c r="DQ1331" s="42"/>
      <c r="DR1331" s="42"/>
      <c r="DS1331" s="42"/>
      <c r="DT1331" s="42"/>
      <c r="DU1331" s="42"/>
      <c r="DV1331" s="42"/>
      <c r="DW1331" s="42"/>
      <c r="DX1331" s="42"/>
      <c r="DY1331" s="42"/>
      <c r="DZ1331" s="42"/>
      <c r="EA1331" s="42"/>
      <c r="EB1331" s="42"/>
      <c r="EC1331" s="42"/>
      <c r="ED1331" s="42"/>
      <c r="EE1331" s="42"/>
      <c r="EF1331" s="42"/>
      <c r="EG1331" s="42"/>
      <c r="EH1331" s="42"/>
      <c r="EI1331" s="42"/>
      <c r="EJ1331" s="42"/>
      <c r="EK1331" s="42"/>
      <c r="EL1331" s="42"/>
      <c r="EM1331" s="42"/>
      <c r="EN1331" s="42"/>
      <c r="EO1331" s="42"/>
      <c r="EP1331" s="42"/>
      <c r="EQ1331" s="42"/>
      <c r="ER1331" s="42"/>
      <c r="ES1331" s="42"/>
      <c r="ET1331" s="42"/>
      <c r="EU1331" s="42"/>
      <c r="EV1331" s="42"/>
      <c r="EW1331" s="42"/>
      <c r="EX1331" s="42"/>
      <c r="EY1331" s="42"/>
      <c r="EZ1331" s="42"/>
      <c r="FA1331" s="42"/>
      <c r="FB1331" s="42"/>
      <c r="FC1331" s="42"/>
      <c r="FD1331" s="42"/>
      <c r="FE1331" s="42"/>
      <c r="FF1331" s="42"/>
      <c r="FG1331" s="42"/>
      <c r="FH1331" s="42"/>
    </row>
    <row r="1332" spans="1:164" s="82" customFormat="1" ht="12.2" customHeight="1" x14ac:dyDescent="0.25">
      <c r="A1332" s="82">
        <v>1331</v>
      </c>
      <c r="B1332" s="83">
        <f t="shared" si="21"/>
        <v>46134</v>
      </c>
      <c r="C1332" s="88" t="s">
        <v>138</v>
      </c>
      <c r="D1332" s="85">
        <v>1</v>
      </c>
      <c r="E1332" s="90">
        <f>'BITÁCORA CALIDAD DE AGUA '!AY514</f>
        <v>0</v>
      </c>
      <c r="F1332" s="90">
        <f>'BITÁCORA CALIDAD DE AGUA '!BB514</f>
        <v>0</v>
      </c>
      <c r="G1332" s="90">
        <f>'BITÁCORA CALIDAD DE AGUA '!BE514</f>
        <v>0</v>
      </c>
      <c r="H1332" s="90">
        <f>'BITÁCORA CALIDAD DE AGUA '!BH514</f>
        <v>0</v>
      </c>
      <c r="I1332" s="90">
        <f>'BITÁCORA CALIDAD DE AGUA '!BK514</f>
        <v>0</v>
      </c>
      <c r="J1332" s="90">
        <f>'BITÁCORA CALIDAD DE AGUA '!BN514</f>
        <v>0</v>
      </c>
      <c r="K1332" s="90">
        <f>'BITÁCORA CALIDAD DE AGUA '!BQ514</f>
        <v>0</v>
      </c>
      <c r="L1332" s="90">
        <f>'BITÁCORA CALIDAD DE AGUA '!BT514</f>
        <v>0</v>
      </c>
      <c r="M1332" s="90">
        <f>'BITÁCORA CALIDAD DE AGUA '!BW514</f>
        <v>0</v>
      </c>
      <c r="N1332" s="90">
        <f>'BITÁCORA CALIDAD DE AGUA '!BZ514</f>
        <v>0</v>
      </c>
      <c r="O1332" s="90">
        <f>'BITÁCORA CALIDAD DE AGUA '!CC514</f>
        <v>0</v>
      </c>
      <c r="P1332" s="84">
        <f>'BITÁCORA CALIDAD DE AGUA '!CF514</f>
        <v>0</v>
      </c>
      <c r="Q1332" s="84">
        <f>'BITÁCORA CALIDAD DE AGUA '!CI514</f>
        <v>0</v>
      </c>
      <c r="R1332" s="84">
        <f>'BITÁCORA CALIDAD DE AGUA '!CL514</f>
        <v>0</v>
      </c>
      <c r="S1332" s="84">
        <f>'BITÁCORA CALIDAD DE AGUA '!CO514</f>
        <v>0</v>
      </c>
      <c r="T1332" s="133"/>
      <c r="U1332" s="133"/>
      <c r="V1332" s="133"/>
      <c r="W1332" s="84">
        <f>INDEX('Tabla datos 1'!E1332:V1332,MATCH(DASHBOARD!$B$96,'Tabla datos 1'!$E$1:$V$1,0))</f>
        <v>0</v>
      </c>
      <c r="X1332" s="84">
        <f>INDEX('Tabla datos 1'!E1332:V1332,MATCH(DASHBOARD!$B$275,'Tabla datos 1'!$E$1:$V$1,0))</f>
        <v>0</v>
      </c>
      <c r="Y1332" s="42"/>
      <c r="Z1332" s="42"/>
      <c r="AA1332" s="42"/>
      <c r="AB1332" s="42"/>
      <c r="AC1332" s="42"/>
      <c r="AD1332" s="42"/>
      <c r="AE1332" s="42"/>
      <c r="AF1332" s="42"/>
      <c r="AG1332" s="42"/>
      <c r="AH1332" s="42"/>
      <c r="AI1332" s="42"/>
      <c r="AJ1332" s="42"/>
      <c r="AK1332" s="42"/>
      <c r="AL1332" s="42"/>
      <c r="AM1332" s="42"/>
      <c r="AN1332" s="42"/>
      <c r="AO1332" s="42"/>
      <c r="AP1332" s="42"/>
      <c r="AQ1332" s="42"/>
      <c r="AR1332" s="42"/>
      <c r="AS1332" s="42"/>
      <c r="AT1332" s="42"/>
      <c r="AU1332" s="42"/>
      <c r="AV1332" s="42"/>
      <c r="AW1332" s="42"/>
      <c r="AX1332" s="42"/>
      <c r="AY1332" s="42"/>
      <c r="AZ1332" s="42"/>
      <c r="BA1332" s="42"/>
      <c r="BB1332" s="42"/>
      <c r="BC1332" s="42"/>
      <c r="BD1332" s="42"/>
      <c r="BE1332" s="42"/>
      <c r="BF1332" s="42"/>
      <c r="BG1332" s="42"/>
      <c r="BH1332" s="42"/>
      <c r="BI1332" s="42"/>
      <c r="BJ1332" s="42"/>
      <c r="BK1332" s="42"/>
      <c r="BL1332" s="42"/>
      <c r="BM1332" s="42"/>
      <c r="BN1332" s="42"/>
      <c r="BO1332" s="42"/>
      <c r="BP1332" s="42"/>
      <c r="BQ1332" s="42"/>
      <c r="BR1332" s="42"/>
      <c r="BS1332" s="42"/>
      <c r="BT1332" s="42"/>
      <c r="BU1332" s="42"/>
      <c r="BV1332" s="42"/>
      <c r="BW1332" s="42"/>
      <c r="BX1332" s="42"/>
      <c r="BY1332" s="42"/>
      <c r="BZ1332" s="42"/>
      <c r="CA1332" s="42"/>
      <c r="CB1332" s="42"/>
      <c r="CC1332" s="42"/>
      <c r="CD1332" s="42"/>
      <c r="CE1332" s="42"/>
      <c r="CF1332" s="42"/>
      <c r="CG1332" s="42"/>
      <c r="CH1332" s="42"/>
      <c r="CI1332" s="42"/>
      <c r="CJ1332" s="42"/>
      <c r="CK1332" s="42"/>
      <c r="CL1332" s="42"/>
      <c r="CM1332" s="42"/>
      <c r="CN1332" s="42"/>
      <c r="CO1332" s="42"/>
      <c r="CP1332" s="42"/>
      <c r="CQ1332" s="42"/>
      <c r="CR1332" s="42"/>
      <c r="CS1332" s="42"/>
      <c r="CT1332" s="42"/>
      <c r="CU1332" s="42"/>
      <c r="CV1332" s="42"/>
      <c r="CW1332" s="42"/>
      <c r="CX1332" s="42"/>
      <c r="CY1332" s="42"/>
      <c r="CZ1332" s="42"/>
      <c r="DA1332" s="42"/>
      <c r="DB1332" s="42"/>
      <c r="DC1332" s="42"/>
      <c r="DD1332" s="42"/>
      <c r="DE1332" s="42"/>
      <c r="DF1332" s="42"/>
      <c r="DG1332" s="42"/>
      <c r="DH1332" s="42"/>
      <c r="DI1332" s="42"/>
      <c r="DJ1332" s="42"/>
      <c r="DK1332" s="42"/>
      <c r="DL1332" s="42"/>
      <c r="DM1332" s="42"/>
      <c r="DN1332" s="42"/>
      <c r="DO1332" s="42"/>
      <c r="DP1332" s="42"/>
      <c r="DQ1332" s="42"/>
      <c r="DR1332" s="42"/>
      <c r="DS1332" s="42"/>
      <c r="DT1332" s="42"/>
      <c r="DU1332" s="42"/>
      <c r="DV1332" s="42"/>
      <c r="DW1332" s="42"/>
      <c r="DX1332" s="42"/>
      <c r="DY1332" s="42"/>
      <c r="DZ1332" s="42"/>
      <c r="EA1332" s="42"/>
      <c r="EB1332" s="42"/>
      <c r="EC1332" s="42"/>
      <c r="ED1332" s="42"/>
      <c r="EE1332" s="42"/>
      <c r="EF1332" s="42"/>
      <c r="EG1332" s="42"/>
      <c r="EH1332" s="42"/>
      <c r="EI1332" s="42"/>
      <c r="EJ1332" s="42"/>
      <c r="EK1332" s="42"/>
      <c r="EL1332" s="42"/>
      <c r="EM1332" s="42"/>
      <c r="EN1332" s="42"/>
      <c r="EO1332" s="42"/>
      <c r="EP1332" s="42"/>
      <c r="EQ1332" s="42"/>
      <c r="ER1332" s="42"/>
      <c r="ES1332" s="42"/>
      <c r="ET1332" s="42"/>
      <c r="EU1332" s="42"/>
      <c r="EV1332" s="42"/>
      <c r="EW1332" s="42"/>
      <c r="EX1332" s="42"/>
      <c r="EY1332" s="42"/>
      <c r="EZ1332" s="42"/>
      <c r="FA1332" s="42"/>
      <c r="FB1332" s="42"/>
      <c r="FC1332" s="42"/>
      <c r="FD1332" s="42"/>
      <c r="FE1332" s="42"/>
      <c r="FF1332" s="42"/>
      <c r="FG1332" s="42"/>
      <c r="FH1332" s="42"/>
    </row>
    <row r="1333" spans="1:164" s="82" customFormat="1" ht="12.2" customHeight="1" x14ac:dyDescent="0.25">
      <c r="A1333" s="82">
        <v>1332</v>
      </c>
      <c r="B1333" s="83">
        <f t="shared" si="21"/>
        <v>46134</v>
      </c>
      <c r="C1333" s="88" t="s">
        <v>139</v>
      </c>
      <c r="D1333" s="85">
        <v>1</v>
      </c>
      <c r="E1333" s="90">
        <f>'BITÁCORA CALIDAD DE AGUA '!AY515</f>
        <v>0</v>
      </c>
      <c r="F1333" s="90">
        <f>'BITÁCORA CALIDAD DE AGUA '!BB515</f>
        <v>0</v>
      </c>
      <c r="G1333" s="90">
        <f>'BITÁCORA CALIDAD DE AGUA '!BE515</f>
        <v>0</v>
      </c>
      <c r="H1333" s="90">
        <f>'BITÁCORA CALIDAD DE AGUA '!BH515</f>
        <v>0</v>
      </c>
      <c r="I1333" s="90">
        <f>'BITÁCORA CALIDAD DE AGUA '!BK515</f>
        <v>0</v>
      </c>
      <c r="J1333" s="90">
        <f>'BITÁCORA CALIDAD DE AGUA '!BN515</f>
        <v>0</v>
      </c>
      <c r="K1333" s="90">
        <f>'BITÁCORA CALIDAD DE AGUA '!BQ515</f>
        <v>0</v>
      </c>
      <c r="L1333" s="90">
        <f>'BITÁCORA CALIDAD DE AGUA '!BT515</f>
        <v>0</v>
      </c>
      <c r="M1333" s="90">
        <f>'BITÁCORA CALIDAD DE AGUA '!BW515</f>
        <v>0</v>
      </c>
      <c r="N1333" s="90">
        <f>'BITÁCORA CALIDAD DE AGUA '!BZ515</f>
        <v>0</v>
      </c>
      <c r="O1333" s="90">
        <f>'BITÁCORA CALIDAD DE AGUA '!CC515</f>
        <v>0</v>
      </c>
      <c r="P1333" s="84">
        <f>'BITÁCORA CALIDAD DE AGUA '!CF515</f>
        <v>0</v>
      </c>
      <c r="Q1333" s="84">
        <f>'BITÁCORA CALIDAD DE AGUA '!CI515</f>
        <v>0</v>
      </c>
      <c r="R1333" s="84">
        <f>'BITÁCORA CALIDAD DE AGUA '!CL515</f>
        <v>0</v>
      </c>
      <c r="S1333" s="84">
        <f>'BITÁCORA CALIDAD DE AGUA '!CO515</f>
        <v>0</v>
      </c>
      <c r="T1333" s="133"/>
      <c r="U1333" s="133"/>
      <c r="V1333" s="133"/>
      <c r="W1333" s="84">
        <f>INDEX('Tabla datos 1'!E1333:V1333,MATCH(DASHBOARD!$B$96,'Tabla datos 1'!$E$1:$V$1,0))</f>
        <v>0</v>
      </c>
      <c r="X1333" s="84">
        <f>INDEX('Tabla datos 1'!E1333:V1333,MATCH(DASHBOARD!$B$275,'Tabla datos 1'!$E$1:$V$1,0))</f>
        <v>0</v>
      </c>
      <c r="Y1333" s="42"/>
      <c r="Z1333" s="42"/>
      <c r="AA1333" s="42"/>
      <c r="AB1333" s="42"/>
      <c r="AC1333" s="42"/>
      <c r="AD1333" s="42"/>
      <c r="AE1333" s="42"/>
      <c r="AF1333" s="42"/>
      <c r="AG1333" s="42"/>
      <c r="AH1333" s="42"/>
      <c r="AI1333" s="42"/>
      <c r="AJ1333" s="42"/>
      <c r="AK1333" s="42"/>
      <c r="AL1333" s="42"/>
      <c r="AM1333" s="42"/>
      <c r="AN1333" s="42"/>
      <c r="AO1333" s="42"/>
      <c r="AP1333" s="42"/>
      <c r="AQ1333" s="42"/>
      <c r="AR1333" s="42"/>
      <c r="AS1333" s="42"/>
      <c r="AT1333" s="42"/>
      <c r="AU1333" s="42"/>
      <c r="AV1333" s="42"/>
      <c r="AW1333" s="42"/>
      <c r="AX1333" s="42"/>
      <c r="AY1333" s="42"/>
      <c r="AZ1333" s="42"/>
      <c r="BA1333" s="42"/>
      <c r="BB1333" s="42"/>
      <c r="BC1333" s="42"/>
      <c r="BD1333" s="42"/>
      <c r="BE1333" s="42"/>
      <c r="BF1333" s="42"/>
      <c r="BG1333" s="42"/>
      <c r="BH1333" s="42"/>
      <c r="BI1333" s="42"/>
      <c r="BJ1333" s="42"/>
      <c r="BK1333" s="42"/>
      <c r="BL1333" s="42"/>
      <c r="BM1333" s="42"/>
      <c r="BN1333" s="42"/>
      <c r="BO1333" s="42"/>
      <c r="BP1333" s="42"/>
      <c r="BQ1333" s="42"/>
      <c r="BR1333" s="42"/>
      <c r="BS1333" s="42"/>
      <c r="BT1333" s="42"/>
      <c r="BU1333" s="42"/>
      <c r="BV1333" s="42"/>
      <c r="BW1333" s="42"/>
      <c r="BX1333" s="42"/>
      <c r="BY1333" s="42"/>
      <c r="BZ1333" s="42"/>
      <c r="CA1333" s="42"/>
      <c r="CB1333" s="42"/>
      <c r="CC1333" s="42"/>
      <c r="CD1333" s="42"/>
      <c r="CE1333" s="42"/>
      <c r="CF1333" s="42"/>
      <c r="CG1333" s="42"/>
      <c r="CH1333" s="42"/>
      <c r="CI1333" s="42"/>
      <c r="CJ1333" s="42"/>
      <c r="CK1333" s="42"/>
      <c r="CL1333" s="42"/>
      <c r="CM1333" s="42"/>
      <c r="CN1333" s="42"/>
      <c r="CO1333" s="42"/>
      <c r="CP1333" s="42"/>
      <c r="CQ1333" s="42"/>
      <c r="CR1333" s="42"/>
      <c r="CS1333" s="42"/>
      <c r="CT1333" s="42"/>
      <c r="CU1333" s="42"/>
      <c r="CV1333" s="42"/>
      <c r="CW1333" s="42"/>
      <c r="CX1333" s="42"/>
      <c r="CY1333" s="42"/>
      <c r="CZ1333" s="42"/>
      <c r="DA1333" s="42"/>
      <c r="DB1333" s="42"/>
      <c r="DC1333" s="42"/>
      <c r="DD1333" s="42"/>
      <c r="DE1333" s="42"/>
      <c r="DF1333" s="42"/>
      <c r="DG1333" s="42"/>
      <c r="DH1333" s="42"/>
      <c r="DI1333" s="42"/>
      <c r="DJ1333" s="42"/>
      <c r="DK1333" s="42"/>
      <c r="DL1333" s="42"/>
      <c r="DM1333" s="42"/>
      <c r="DN1333" s="42"/>
      <c r="DO1333" s="42"/>
      <c r="DP1333" s="42"/>
      <c r="DQ1333" s="42"/>
      <c r="DR1333" s="42"/>
      <c r="DS1333" s="42"/>
      <c r="DT1333" s="42"/>
      <c r="DU1333" s="42"/>
      <c r="DV1333" s="42"/>
      <c r="DW1333" s="42"/>
      <c r="DX1333" s="42"/>
      <c r="DY1333" s="42"/>
      <c r="DZ1333" s="42"/>
      <c r="EA1333" s="42"/>
      <c r="EB1333" s="42"/>
      <c r="EC1333" s="42"/>
      <c r="ED1333" s="42"/>
      <c r="EE1333" s="42"/>
      <c r="EF1333" s="42"/>
      <c r="EG1333" s="42"/>
      <c r="EH1333" s="42"/>
      <c r="EI1333" s="42"/>
      <c r="EJ1333" s="42"/>
      <c r="EK1333" s="42"/>
      <c r="EL1333" s="42"/>
      <c r="EM1333" s="42"/>
      <c r="EN1333" s="42"/>
      <c r="EO1333" s="42"/>
      <c r="EP1333" s="42"/>
      <c r="EQ1333" s="42"/>
      <c r="ER1333" s="42"/>
      <c r="ES1333" s="42"/>
      <c r="ET1333" s="42"/>
      <c r="EU1333" s="42"/>
      <c r="EV1333" s="42"/>
      <c r="EW1333" s="42"/>
      <c r="EX1333" s="42"/>
      <c r="EY1333" s="42"/>
      <c r="EZ1333" s="42"/>
      <c r="FA1333" s="42"/>
      <c r="FB1333" s="42"/>
      <c r="FC1333" s="42"/>
      <c r="FD1333" s="42"/>
      <c r="FE1333" s="42"/>
      <c r="FF1333" s="42"/>
      <c r="FG1333" s="42"/>
      <c r="FH1333" s="42"/>
    </row>
    <row r="1334" spans="1:164" s="82" customFormat="1" ht="12.2" customHeight="1" x14ac:dyDescent="0.25">
      <c r="A1334" s="82">
        <v>1333</v>
      </c>
      <c r="B1334" s="83">
        <f t="shared" si="21"/>
        <v>46134</v>
      </c>
      <c r="C1334" s="88" t="s">
        <v>140</v>
      </c>
      <c r="D1334" s="85">
        <v>1</v>
      </c>
      <c r="E1334" s="90">
        <f>'BITÁCORA CALIDAD DE AGUA '!AY516</f>
        <v>0</v>
      </c>
      <c r="F1334" s="90">
        <f>'BITÁCORA CALIDAD DE AGUA '!BB516</f>
        <v>0</v>
      </c>
      <c r="G1334" s="90">
        <f>'BITÁCORA CALIDAD DE AGUA '!BE516</f>
        <v>0</v>
      </c>
      <c r="H1334" s="90">
        <f>'BITÁCORA CALIDAD DE AGUA '!BH516</f>
        <v>0</v>
      </c>
      <c r="I1334" s="90">
        <f>'BITÁCORA CALIDAD DE AGUA '!BK516</f>
        <v>0</v>
      </c>
      <c r="J1334" s="90">
        <f>'BITÁCORA CALIDAD DE AGUA '!BN516</f>
        <v>0</v>
      </c>
      <c r="K1334" s="90">
        <f>'BITÁCORA CALIDAD DE AGUA '!BQ516</f>
        <v>0</v>
      </c>
      <c r="L1334" s="90">
        <f>'BITÁCORA CALIDAD DE AGUA '!BT516</f>
        <v>0</v>
      </c>
      <c r="M1334" s="90">
        <f>'BITÁCORA CALIDAD DE AGUA '!BW516</f>
        <v>0</v>
      </c>
      <c r="N1334" s="90">
        <f>'BITÁCORA CALIDAD DE AGUA '!BZ516</f>
        <v>0</v>
      </c>
      <c r="O1334" s="90">
        <f>'BITÁCORA CALIDAD DE AGUA '!CC516</f>
        <v>0</v>
      </c>
      <c r="P1334" s="84">
        <f>'BITÁCORA CALIDAD DE AGUA '!CF516</f>
        <v>0</v>
      </c>
      <c r="Q1334" s="84">
        <f>'BITÁCORA CALIDAD DE AGUA '!CI516</f>
        <v>0</v>
      </c>
      <c r="R1334" s="84">
        <f>'BITÁCORA CALIDAD DE AGUA '!CL516</f>
        <v>0</v>
      </c>
      <c r="S1334" s="84">
        <f>'BITÁCORA CALIDAD DE AGUA '!CO516</f>
        <v>0</v>
      </c>
      <c r="T1334" s="133"/>
      <c r="U1334" s="133"/>
      <c r="V1334" s="133"/>
      <c r="W1334" s="84">
        <f>INDEX('Tabla datos 1'!E1334:V1334,MATCH(DASHBOARD!$B$96,'Tabla datos 1'!$E$1:$V$1,0))</f>
        <v>0</v>
      </c>
      <c r="X1334" s="84">
        <f>INDEX('Tabla datos 1'!E1334:V1334,MATCH(DASHBOARD!$B$275,'Tabla datos 1'!$E$1:$V$1,0))</f>
        <v>0</v>
      </c>
      <c r="Y1334" s="42"/>
      <c r="Z1334" s="42"/>
      <c r="AA1334" s="42"/>
      <c r="AB1334" s="42"/>
      <c r="AC1334" s="42"/>
      <c r="AD1334" s="42"/>
      <c r="AE1334" s="42"/>
      <c r="AF1334" s="42"/>
      <c r="AG1334" s="42"/>
      <c r="AH1334" s="42"/>
      <c r="AI1334" s="42"/>
      <c r="AJ1334" s="42"/>
      <c r="AK1334" s="42"/>
      <c r="AL1334" s="42"/>
      <c r="AM1334" s="42"/>
      <c r="AN1334" s="42"/>
      <c r="AO1334" s="42"/>
      <c r="AP1334" s="42"/>
      <c r="AQ1334" s="42"/>
      <c r="AR1334" s="42"/>
      <c r="AS1334" s="42"/>
      <c r="AT1334" s="42"/>
      <c r="AU1334" s="42"/>
      <c r="AV1334" s="42"/>
      <c r="AW1334" s="42"/>
      <c r="AX1334" s="42"/>
      <c r="AY1334" s="42"/>
      <c r="AZ1334" s="42"/>
      <c r="BA1334" s="42"/>
      <c r="BB1334" s="42"/>
      <c r="BC1334" s="42"/>
      <c r="BD1334" s="42"/>
      <c r="BE1334" s="42"/>
      <c r="BF1334" s="42"/>
      <c r="BG1334" s="42"/>
      <c r="BH1334" s="42"/>
      <c r="BI1334" s="42"/>
      <c r="BJ1334" s="42"/>
      <c r="BK1334" s="42"/>
      <c r="BL1334" s="42"/>
      <c r="BM1334" s="42"/>
      <c r="BN1334" s="42"/>
      <c r="BO1334" s="42"/>
      <c r="BP1334" s="42"/>
      <c r="BQ1334" s="42"/>
      <c r="BR1334" s="42"/>
      <c r="BS1334" s="42"/>
      <c r="BT1334" s="42"/>
      <c r="BU1334" s="42"/>
      <c r="BV1334" s="42"/>
      <c r="BW1334" s="42"/>
      <c r="BX1334" s="42"/>
      <c r="BY1334" s="42"/>
      <c r="BZ1334" s="42"/>
      <c r="CA1334" s="42"/>
      <c r="CB1334" s="42"/>
      <c r="CC1334" s="42"/>
      <c r="CD1334" s="42"/>
      <c r="CE1334" s="42"/>
      <c r="CF1334" s="42"/>
      <c r="CG1334" s="42"/>
      <c r="CH1334" s="42"/>
      <c r="CI1334" s="42"/>
      <c r="CJ1334" s="42"/>
      <c r="CK1334" s="42"/>
      <c r="CL1334" s="42"/>
      <c r="CM1334" s="42"/>
      <c r="CN1334" s="42"/>
      <c r="CO1334" s="42"/>
      <c r="CP1334" s="42"/>
      <c r="CQ1334" s="42"/>
      <c r="CR1334" s="42"/>
      <c r="CS1334" s="42"/>
      <c r="CT1334" s="42"/>
      <c r="CU1334" s="42"/>
      <c r="CV1334" s="42"/>
      <c r="CW1334" s="42"/>
      <c r="CX1334" s="42"/>
      <c r="CY1334" s="42"/>
      <c r="CZ1334" s="42"/>
      <c r="DA1334" s="42"/>
      <c r="DB1334" s="42"/>
      <c r="DC1334" s="42"/>
      <c r="DD1334" s="42"/>
      <c r="DE1334" s="42"/>
      <c r="DF1334" s="42"/>
      <c r="DG1334" s="42"/>
      <c r="DH1334" s="42"/>
      <c r="DI1334" s="42"/>
      <c r="DJ1334" s="42"/>
      <c r="DK1334" s="42"/>
      <c r="DL1334" s="42"/>
      <c r="DM1334" s="42"/>
      <c r="DN1334" s="42"/>
      <c r="DO1334" s="42"/>
      <c r="DP1334" s="42"/>
      <c r="DQ1334" s="42"/>
      <c r="DR1334" s="42"/>
      <c r="DS1334" s="42"/>
      <c r="DT1334" s="42"/>
      <c r="DU1334" s="42"/>
      <c r="DV1334" s="42"/>
      <c r="DW1334" s="42"/>
      <c r="DX1334" s="42"/>
      <c r="DY1334" s="42"/>
      <c r="DZ1334" s="42"/>
      <c r="EA1334" s="42"/>
      <c r="EB1334" s="42"/>
      <c r="EC1334" s="42"/>
      <c r="ED1334" s="42"/>
      <c r="EE1334" s="42"/>
      <c r="EF1334" s="42"/>
      <c r="EG1334" s="42"/>
      <c r="EH1334" s="42"/>
      <c r="EI1334" s="42"/>
      <c r="EJ1334" s="42"/>
      <c r="EK1334" s="42"/>
      <c r="EL1334" s="42"/>
      <c r="EM1334" s="42"/>
      <c r="EN1334" s="42"/>
      <c r="EO1334" s="42"/>
      <c r="EP1334" s="42"/>
      <c r="EQ1334" s="42"/>
      <c r="ER1334" s="42"/>
      <c r="ES1334" s="42"/>
      <c r="ET1334" s="42"/>
      <c r="EU1334" s="42"/>
      <c r="EV1334" s="42"/>
      <c r="EW1334" s="42"/>
      <c r="EX1334" s="42"/>
      <c r="EY1334" s="42"/>
      <c r="EZ1334" s="42"/>
      <c r="FA1334" s="42"/>
      <c r="FB1334" s="42"/>
      <c r="FC1334" s="42"/>
      <c r="FD1334" s="42"/>
      <c r="FE1334" s="42"/>
      <c r="FF1334" s="42"/>
      <c r="FG1334" s="42"/>
      <c r="FH1334" s="42"/>
    </row>
    <row r="1335" spans="1:164" s="82" customFormat="1" ht="12.2" customHeight="1" x14ac:dyDescent="0.25">
      <c r="A1335" s="82">
        <v>1334</v>
      </c>
      <c r="B1335" s="83">
        <f t="shared" si="21"/>
        <v>46134</v>
      </c>
      <c r="C1335" s="88" t="s">
        <v>141</v>
      </c>
      <c r="D1335" s="85">
        <v>1</v>
      </c>
      <c r="E1335" s="90">
        <f>'BITÁCORA CALIDAD DE AGUA '!AY517</f>
        <v>0</v>
      </c>
      <c r="F1335" s="90">
        <f>'BITÁCORA CALIDAD DE AGUA '!BB517</f>
        <v>0</v>
      </c>
      <c r="G1335" s="90">
        <f>'BITÁCORA CALIDAD DE AGUA '!BE517</f>
        <v>0</v>
      </c>
      <c r="H1335" s="90">
        <f>'BITÁCORA CALIDAD DE AGUA '!BH517</f>
        <v>0</v>
      </c>
      <c r="I1335" s="90">
        <f>'BITÁCORA CALIDAD DE AGUA '!BK517</f>
        <v>0</v>
      </c>
      <c r="J1335" s="90">
        <f>'BITÁCORA CALIDAD DE AGUA '!BN517</f>
        <v>0</v>
      </c>
      <c r="K1335" s="90">
        <f>'BITÁCORA CALIDAD DE AGUA '!BQ517</f>
        <v>0</v>
      </c>
      <c r="L1335" s="90">
        <f>'BITÁCORA CALIDAD DE AGUA '!BT517</f>
        <v>0</v>
      </c>
      <c r="M1335" s="90">
        <f>'BITÁCORA CALIDAD DE AGUA '!BW517</f>
        <v>0</v>
      </c>
      <c r="N1335" s="90">
        <f>'BITÁCORA CALIDAD DE AGUA '!BZ517</f>
        <v>0</v>
      </c>
      <c r="O1335" s="90">
        <f>'BITÁCORA CALIDAD DE AGUA '!CC517</f>
        <v>0</v>
      </c>
      <c r="P1335" s="84">
        <f>'BITÁCORA CALIDAD DE AGUA '!CF517</f>
        <v>0</v>
      </c>
      <c r="Q1335" s="84">
        <f>'BITÁCORA CALIDAD DE AGUA '!CI517</f>
        <v>0</v>
      </c>
      <c r="R1335" s="84">
        <f>'BITÁCORA CALIDAD DE AGUA '!CL517</f>
        <v>0</v>
      </c>
      <c r="S1335" s="84">
        <f>'BITÁCORA CALIDAD DE AGUA '!CO517</f>
        <v>0</v>
      </c>
      <c r="T1335" s="133"/>
      <c r="U1335" s="133"/>
      <c r="V1335" s="133"/>
      <c r="W1335" s="84">
        <f>INDEX('Tabla datos 1'!E1335:V1335,MATCH(DASHBOARD!$B$96,'Tabla datos 1'!$E$1:$V$1,0))</f>
        <v>0</v>
      </c>
      <c r="X1335" s="84">
        <f>INDEX('Tabla datos 1'!E1335:V1335,MATCH(DASHBOARD!$B$275,'Tabla datos 1'!$E$1:$V$1,0))</f>
        <v>0</v>
      </c>
      <c r="Y1335" s="42"/>
      <c r="Z1335" s="42"/>
      <c r="AA1335" s="42"/>
      <c r="AB1335" s="42"/>
      <c r="AC1335" s="42"/>
      <c r="AD1335" s="42"/>
      <c r="AE1335" s="42"/>
      <c r="AF1335" s="42"/>
      <c r="AG1335" s="42"/>
      <c r="AH1335" s="42"/>
      <c r="AI1335" s="42"/>
      <c r="AJ1335" s="42"/>
      <c r="AK1335" s="42"/>
      <c r="AL1335" s="42"/>
      <c r="AM1335" s="42"/>
      <c r="AN1335" s="42"/>
      <c r="AO1335" s="42"/>
      <c r="AP1335" s="42"/>
      <c r="AQ1335" s="42"/>
      <c r="AR1335" s="42"/>
      <c r="AS1335" s="42"/>
      <c r="AT1335" s="42"/>
      <c r="AU1335" s="42"/>
      <c r="AV1335" s="42"/>
      <c r="AW1335" s="42"/>
      <c r="AX1335" s="42"/>
      <c r="AY1335" s="42"/>
      <c r="AZ1335" s="42"/>
      <c r="BA1335" s="42"/>
      <c r="BB1335" s="42"/>
      <c r="BC1335" s="42"/>
      <c r="BD1335" s="42"/>
      <c r="BE1335" s="42"/>
      <c r="BF1335" s="42"/>
      <c r="BG1335" s="42"/>
      <c r="BH1335" s="42"/>
      <c r="BI1335" s="42"/>
      <c r="BJ1335" s="42"/>
      <c r="BK1335" s="42"/>
      <c r="BL1335" s="42"/>
      <c r="BM1335" s="42"/>
      <c r="BN1335" s="42"/>
      <c r="BO1335" s="42"/>
      <c r="BP1335" s="42"/>
      <c r="BQ1335" s="42"/>
      <c r="BR1335" s="42"/>
      <c r="BS1335" s="42"/>
      <c r="BT1335" s="42"/>
      <c r="BU1335" s="42"/>
      <c r="BV1335" s="42"/>
      <c r="BW1335" s="42"/>
      <c r="BX1335" s="42"/>
      <c r="BY1335" s="42"/>
      <c r="BZ1335" s="42"/>
      <c r="CA1335" s="42"/>
      <c r="CB1335" s="42"/>
      <c r="CC1335" s="42"/>
      <c r="CD1335" s="42"/>
      <c r="CE1335" s="42"/>
      <c r="CF1335" s="42"/>
      <c r="CG1335" s="42"/>
      <c r="CH1335" s="42"/>
      <c r="CI1335" s="42"/>
      <c r="CJ1335" s="42"/>
      <c r="CK1335" s="42"/>
      <c r="CL1335" s="42"/>
      <c r="CM1335" s="42"/>
      <c r="CN1335" s="42"/>
      <c r="CO1335" s="42"/>
      <c r="CP1335" s="42"/>
      <c r="CQ1335" s="42"/>
      <c r="CR1335" s="42"/>
      <c r="CS1335" s="42"/>
      <c r="CT1335" s="42"/>
      <c r="CU1335" s="42"/>
      <c r="CV1335" s="42"/>
      <c r="CW1335" s="42"/>
      <c r="CX1335" s="42"/>
      <c r="CY1335" s="42"/>
      <c r="CZ1335" s="42"/>
      <c r="DA1335" s="42"/>
      <c r="DB1335" s="42"/>
      <c r="DC1335" s="42"/>
      <c r="DD1335" s="42"/>
      <c r="DE1335" s="42"/>
      <c r="DF1335" s="42"/>
      <c r="DG1335" s="42"/>
      <c r="DH1335" s="42"/>
      <c r="DI1335" s="42"/>
      <c r="DJ1335" s="42"/>
      <c r="DK1335" s="42"/>
      <c r="DL1335" s="42"/>
      <c r="DM1335" s="42"/>
      <c r="DN1335" s="42"/>
      <c r="DO1335" s="42"/>
      <c r="DP1335" s="42"/>
      <c r="DQ1335" s="42"/>
      <c r="DR1335" s="42"/>
      <c r="DS1335" s="42"/>
      <c r="DT1335" s="42"/>
      <c r="DU1335" s="42"/>
      <c r="DV1335" s="42"/>
      <c r="DW1335" s="42"/>
      <c r="DX1335" s="42"/>
      <c r="DY1335" s="42"/>
      <c r="DZ1335" s="42"/>
      <c r="EA1335" s="42"/>
      <c r="EB1335" s="42"/>
      <c r="EC1335" s="42"/>
      <c r="ED1335" s="42"/>
      <c r="EE1335" s="42"/>
      <c r="EF1335" s="42"/>
      <c r="EG1335" s="42"/>
      <c r="EH1335" s="42"/>
      <c r="EI1335" s="42"/>
      <c r="EJ1335" s="42"/>
      <c r="EK1335" s="42"/>
      <c r="EL1335" s="42"/>
      <c r="EM1335" s="42"/>
      <c r="EN1335" s="42"/>
      <c r="EO1335" s="42"/>
      <c r="EP1335" s="42"/>
      <c r="EQ1335" s="42"/>
      <c r="ER1335" s="42"/>
      <c r="ES1335" s="42"/>
      <c r="ET1335" s="42"/>
      <c r="EU1335" s="42"/>
      <c r="EV1335" s="42"/>
      <c r="EW1335" s="42"/>
      <c r="EX1335" s="42"/>
      <c r="EY1335" s="42"/>
      <c r="EZ1335" s="42"/>
      <c r="FA1335" s="42"/>
      <c r="FB1335" s="42"/>
      <c r="FC1335" s="42"/>
      <c r="FD1335" s="42"/>
      <c r="FE1335" s="42"/>
      <c r="FF1335" s="42"/>
      <c r="FG1335" s="42"/>
      <c r="FH1335" s="42"/>
    </row>
    <row r="1336" spans="1:164" s="82" customFormat="1" ht="12.2" customHeight="1" x14ac:dyDescent="0.25">
      <c r="A1336" s="82">
        <v>1335</v>
      </c>
      <c r="B1336" s="83">
        <f t="shared" si="21"/>
        <v>46134</v>
      </c>
      <c r="C1336" s="88" t="s">
        <v>142</v>
      </c>
      <c r="D1336" s="85">
        <v>1</v>
      </c>
      <c r="E1336" s="90">
        <f>'BITÁCORA CALIDAD DE AGUA '!AY518</f>
        <v>0</v>
      </c>
      <c r="F1336" s="90">
        <f>'BITÁCORA CALIDAD DE AGUA '!BB518</f>
        <v>0</v>
      </c>
      <c r="G1336" s="90">
        <f>'BITÁCORA CALIDAD DE AGUA '!BE518</f>
        <v>0</v>
      </c>
      <c r="H1336" s="90">
        <f>'BITÁCORA CALIDAD DE AGUA '!BH518</f>
        <v>0</v>
      </c>
      <c r="I1336" s="90">
        <f>'BITÁCORA CALIDAD DE AGUA '!BK518</f>
        <v>0</v>
      </c>
      <c r="J1336" s="90">
        <f>'BITÁCORA CALIDAD DE AGUA '!BN518</f>
        <v>0</v>
      </c>
      <c r="K1336" s="90">
        <f>'BITÁCORA CALIDAD DE AGUA '!BQ518</f>
        <v>0</v>
      </c>
      <c r="L1336" s="90">
        <f>'BITÁCORA CALIDAD DE AGUA '!BT518</f>
        <v>0</v>
      </c>
      <c r="M1336" s="90">
        <f>'BITÁCORA CALIDAD DE AGUA '!BW518</f>
        <v>0</v>
      </c>
      <c r="N1336" s="90">
        <f>'BITÁCORA CALIDAD DE AGUA '!BZ518</f>
        <v>0</v>
      </c>
      <c r="O1336" s="90">
        <f>'BITÁCORA CALIDAD DE AGUA '!CC518</f>
        <v>0</v>
      </c>
      <c r="P1336" s="84">
        <f>'BITÁCORA CALIDAD DE AGUA '!CF518</f>
        <v>0</v>
      </c>
      <c r="Q1336" s="84">
        <f>'BITÁCORA CALIDAD DE AGUA '!CI518</f>
        <v>0</v>
      </c>
      <c r="R1336" s="84">
        <f>'BITÁCORA CALIDAD DE AGUA '!CL518</f>
        <v>0</v>
      </c>
      <c r="S1336" s="84">
        <f>'BITÁCORA CALIDAD DE AGUA '!CO518</f>
        <v>0</v>
      </c>
      <c r="T1336" s="133"/>
      <c r="U1336" s="133"/>
      <c r="V1336" s="133"/>
      <c r="W1336" s="84">
        <f>INDEX('Tabla datos 1'!E1336:V1336,MATCH(DASHBOARD!$B$96,'Tabla datos 1'!$E$1:$V$1,0))</f>
        <v>0</v>
      </c>
      <c r="X1336" s="84">
        <f>INDEX('Tabla datos 1'!E1336:V1336,MATCH(DASHBOARD!$B$275,'Tabla datos 1'!$E$1:$V$1,0))</f>
        <v>0</v>
      </c>
      <c r="Y1336" s="42"/>
      <c r="Z1336" s="42"/>
      <c r="AA1336" s="42"/>
      <c r="AB1336" s="42"/>
      <c r="AC1336" s="42"/>
      <c r="AD1336" s="42"/>
      <c r="AE1336" s="42"/>
      <c r="AF1336" s="42"/>
      <c r="AG1336" s="42"/>
      <c r="AH1336" s="42"/>
      <c r="AI1336" s="42"/>
      <c r="AJ1336" s="42"/>
      <c r="AK1336" s="42"/>
      <c r="AL1336" s="42"/>
      <c r="AM1336" s="42"/>
      <c r="AN1336" s="42"/>
      <c r="AO1336" s="42"/>
      <c r="AP1336" s="42"/>
      <c r="AQ1336" s="42"/>
      <c r="AR1336" s="42"/>
      <c r="AS1336" s="42"/>
      <c r="AT1336" s="42"/>
      <c r="AU1336" s="42"/>
      <c r="AV1336" s="42"/>
      <c r="AW1336" s="42"/>
      <c r="AX1336" s="42"/>
      <c r="AY1336" s="42"/>
      <c r="AZ1336" s="42"/>
      <c r="BA1336" s="42"/>
      <c r="BB1336" s="42"/>
      <c r="BC1336" s="42"/>
      <c r="BD1336" s="42"/>
      <c r="BE1336" s="42"/>
      <c r="BF1336" s="42"/>
      <c r="BG1336" s="42"/>
      <c r="BH1336" s="42"/>
      <c r="BI1336" s="42"/>
      <c r="BJ1336" s="42"/>
      <c r="BK1336" s="42"/>
      <c r="BL1336" s="42"/>
      <c r="BM1336" s="42"/>
      <c r="BN1336" s="42"/>
      <c r="BO1336" s="42"/>
      <c r="BP1336" s="42"/>
      <c r="BQ1336" s="42"/>
      <c r="BR1336" s="42"/>
      <c r="BS1336" s="42"/>
      <c r="BT1336" s="42"/>
      <c r="BU1336" s="42"/>
      <c r="BV1336" s="42"/>
      <c r="BW1336" s="42"/>
      <c r="BX1336" s="42"/>
      <c r="BY1336" s="42"/>
      <c r="BZ1336" s="42"/>
      <c r="CA1336" s="42"/>
      <c r="CB1336" s="42"/>
      <c r="CC1336" s="42"/>
      <c r="CD1336" s="42"/>
      <c r="CE1336" s="42"/>
      <c r="CF1336" s="42"/>
      <c r="CG1336" s="42"/>
      <c r="CH1336" s="42"/>
      <c r="CI1336" s="42"/>
      <c r="CJ1336" s="42"/>
      <c r="CK1336" s="42"/>
      <c r="CL1336" s="42"/>
      <c r="CM1336" s="42"/>
      <c r="CN1336" s="42"/>
      <c r="CO1336" s="42"/>
      <c r="CP1336" s="42"/>
      <c r="CQ1336" s="42"/>
      <c r="CR1336" s="42"/>
      <c r="CS1336" s="42"/>
      <c r="CT1336" s="42"/>
      <c r="CU1336" s="42"/>
      <c r="CV1336" s="42"/>
      <c r="CW1336" s="42"/>
      <c r="CX1336" s="42"/>
      <c r="CY1336" s="42"/>
      <c r="CZ1336" s="42"/>
      <c r="DA1336" s="42"/>
      <c r="DB1336" s="42"/>
      <c r="DC1336" s="42"/>
      <c r="DD1336" s="42"/>
      <c r="DE1336" s="42"/>
      <c r="DF1336" s="42"/>
      <c r="DG1336" s="42"/>
      <c r="DH1336" s="42"/>
      <c r="DI1336" s="42"/>
      <c r="DJ1336" s="42"/>
      <c r="DK1336" s="42"/>
      <c r="DL1336" s="42"/>
      <c r="DM1336" s="42"/>
      <c r="DN1336" s="42"/>
      <c r="DO1336" s="42"/>
      <c r="DP1336" s="42"/>
      <c r="DQ1336" s="42"/>
      <c r="DR1336" s="42"/>
      <c r="DS1336" s="42"/>
      <c r="DT1336" s="42"/>
      <c r="DU1336" s="42"/>
      <c r="DV1336" s="42"/>
      <c r="DW1336" s="42"/>
      <c r="DX1336" s="42"/>
      <c r="DY1336" s="42"/>
      <c r="DZ1336" s="42"/>
      <c r="EA1336" s="42"/>
      <c r="EB1336" s="42"/>
      <c r="EC1336" s="42"/>
      <c r="ED1336" s="42"/>
      <c r="EE1336" s="42"/>
      <c r="EF1336" s="42"/>
      <c r="EG1336" s="42"/>
      <c r="EH1336" s="42"/>
      <c r="EI1336" s="42"/>
      <c r="EJ1336" s="42"/>
      <c r="EK1336" s="42"/>
      <c r="EL1336" s="42"/>
      <c r="EM1336" s="42"/>
      <c r="EN1336" s="42"/>
      <c r="EO1336" s="42"/>
      <c r="EP1336" s="42"/>
      <c r="EQ1336" s="42"/>
      <c r="ER1336" s="42"/>
      <c r="ES1336" s="42"/>
      <c r="ET1336" s="42"/>
      <c r="EU1336" s="42"/>
      <c r="EV1336" s="42"/>
      <c r="EW1336" s="42"/>
      <c r="EX1336" s="42"/>
      <c r="EY1336" s="42"/>
      <c r="EZ1336" s="42"/>
      <c r="FA1336" s="42"/>
      <c r="FB1336" s="42"/>
      <c r="FC1336" s="42"/>
      <c r="FD1336" s="42"/>
      <c r="FE1336" s="42"/>
      <c r="FF1336" s="42"/>
      <c r="FG1336" s="42"/>
      <c r="FH1336" s="42"/>
    </row>
    <row r="1337" spans="1:164" s="82" customFormat="1" ht="12.2" customHeight="1" x14ac:dyDescent="0.25">
      <c r="A1337" s="82">
        <v>1336</v>
      </c>
      <c r="B1337" s="83">
        <f t="shared" si="21"/>
        <v>46134</v>
      </c>
      <c r="C1337" s="88" t="s">
        <v>143</v>
      </c>
      <c r="D1337" s="85">
        <v>1</v>
      </c>
      <c r="E1337" s="90">
        <f>'BITÁCORA CALIDAD DE AGUA '!AY519</f>
        <v>0</v>
      </c>
      <c r="F1337" s="90">
        <f>'BITÁCORA CALIDAD DE AGUA '!BB519</f>
        <v>0</v>
      </c>
      <c r="G1337" s="90">
        <f>'BITÁCORA CALIDAD DE AGUA '!BE519</f>
        <v>0</v>
      </c>
      <c r="H1337" s="90">
        <f>'BITÁCORA CALIDAD DE AGUA '!BH519</f>
        <v>0</v>
      </c>
      <c r="I1337" s="90">
        <f>'BITÁCORA CALIDAD DE AGUA '!BK519</f>
        <v>0</v>
      </c>
      <c r="J1337" s="90">
        <f>'BITÁCORA CALIDAD DE AGUA '!BN519</f>
        <v>0</v>
      </c>
      <c r="K1337" s="90">
        <f>'BITÁCORA CALIDAD DE AGUA '!BQ519</f>
        <v>0</v>
      </c>
      <c r="L1337" s="90">
        <f>'BITÁCORA CALIDAD DE AGUA '!BT519</f>
        <v>0</v>
      </c>
      <c r="M1337" s="90">
        <f>'BITÁCORA CALIDAD DE AGUA '!BW519</f>
        <v>0</v>
      </c>
      <c r="N1337" s="90">
        <f>'BITÁCORA CALIDAD DE AGUA '!BZ519</f>
        <v>0</v>
      </c>
      <c r="O1337" s="90">
        <f>'BITÁCORA CALIDAD DE AGUA '!CC519</f>
        <v>0</v>
      </c>
      <c r="P1337" s="84">
        <f>'BITÁCORA CALIDAD DE AGUA '!CF519</f>
        <v>0</v>
      </c>
      <c r="Q1337" s="84">
        <f>'BITÁCORA CALIDAD DE AGUA '!CI519</f>
        <v>0</v>
      </c>
      <c r="R1337" s="84">
        <f>'BITÁCORA CALIDAD DE AGUA '!CL519</f>
        <v>0</v>
      </c>
      <c r="S1337" s="84">
        <f>'BITÁCORA CALIDAD DE AGUA '!CO519</f>
        <v>0</v>
      </c>
      <c r="T1337" s="133"/>
      <c r="U1337" s="133"/>
      <c r="V1337" s="133"/>
      <c r="W1337" s="84">
        <f>INDEX('Tabla datos 1'!E1337:V1337,MATCH(DASHBOARD!$B$96,'Tabla datos 1'!$E$1:$V$1,0))</f>
        <v>0</v>
      </c>
      <c r="X1337" s="84">
        <f>INDEX('Tabla datos 1'!E1337:V1337,MATCH(DASHBOARD!$B$275,'Tabla datos 1'!$E$1:$V$1,0))</f>
        <v>0</v>
      </c>
      <c r="Y1337" s="42"/>
      <c r="Z1337" s="42"/>
      <c r="AA1337" s="42"/>
      <c r="AB1337" s="42"/>
      <c r="AC1337" s="42"/>
      <c r="AD1337" s="42"/>
      <c r="AE1337" s="42"/>
      <c r="AF1337" s="42"/>
      <c r="AG1337" s="42"/>
      <c r="AH1337" s="42"/>
      <c r="AI1337" s="42"/>
      <c r="AJ1337" s="42"/>
      <c r="AK1337" s="42"/>
      <c r="AL1337" s="42"/>
      <c r="AM1337" s="42"/>
      <c r="AN1337" s="42"/>
      <c r="AO1337" s="42"/>
      <c r="AP1337" s="42"/>
      <c r="AQ1337" s="42"/>
      <c r="AR1337" s="42"/>
      <c r="AS1337" s="42"/>
      <c r="AT1337" s="42"/>
      <c r="AU1337" s="42"/>
      <c r="AV1337" s="42"/>
      <c r="AW1337" s="42"/>
      <c r="AX1337" s="42"/>
      <c r="AY1337" s="42"/>
      <c r="AZ1337" s="42"/>
      <c r="BA1337" s="42"/>
      <c r="BB1337" s="42"/>
      <c r="BC1337" s="42"/>
      <c r="BD1337" s="42"/>
      <c r="BE1337" s="42"/>
      <c r="BF1337" s="42"/>
      <c r="BG1337" s="42"/>
      <c r="BH1337" s="42"/>
      <c r="BI1337" s="42"/>
      <c r="BJ1337" s="42"/>
      <c r="BK1337" s="42"/>
      <c r="BL1337" s="42"/>
      <c r="BM1337" s="42"/>
      <c r="BN1337" s="42"/>
      <c r="BO1337" s="42"/>
      <c r="BP1337" s="42"/>
      <c r="BQ1337" s="42"/>
      <c r="BR1337" s="42"/>
      <c r="BS1337" s="42"/>
      <c r="BT1337" s="42"/>
      <c r="BU1337" s="42"/>
      <c r="BV1337" s="42"/>
      <c r="BW1337" s="42"/>
      <c r="BX1337" s="42"/>
      <c r="BY1337" s="42"/>
      <c r="BZ1337" s="42"/>
      <c r="CA1337" s="42"/>
      <c r="CB1337" s="42"/>
      <c r="CC1337" s="42"/>
      <c r="CD1337" s="42"/>
      <c r="CE1337" s="42"/>
      <c r="CF1337" s="42"/>
      <c r="CG1337" s="42"/>
      <c r="CH1337" s="42"/>
      <c r="CI1337" s="42"/>
      <c r="CJ1337" s="42"/>
      <c r="CK1337" s="42"/>
      <c r="CL1337" s="42"/>
      <c r="CM1337" s="42"/>
      <c r="CN1337" s="42"/>
      <c r="CO1337" s="42"/>
      <c r="CP1337" s="42"/>
      <c r="CQ1337" s="42"/>
      <c r="CR1337" s="42"/>
      <c r="CS1337" s="42"/>
      <c r="CT1337" s="42"/>
      <c r="CU1337" s="42"/>
      <c r="CV1337" s="42"/>
      <c r="CW1337" s="42"/>
      <c r="CX1337" s="42"/>
      <c r="CY1337" s="42"/>
      <c r="CZ1337" s="42"/>
      <c r="DA1337" s="42"/>
      <c r="DB1337" s="42"/>
      <c r="DC1337" s="42"/>
      <c r="DD1337" s="42"/>
      <c r="DE1337" s="42"/>
      <c r="DF1337" s="42"/>
      <c r="DG1337" s="42"/>
      <c r="DH1337" s="42"/>
      <c r="DI1337" s="42"/>
      <c r="DJ1337" s="42"/>
      <c r="DK1337" s="42"/>
      <c r="DL1337" s="42"/>
      <c r="DM1337" s="42"/>
      <c r="DN1337" s="42"/>
      <c r="DO1337" s="42"/>
      <c r="DP1337" s="42"/>
      <c r="DQ1337" s="42"/>
      <c r="DR1337" s="42"/>
      <c r="DS1337" s="42"/>
      <c r="DT1337" s="42"/>
      <c r="DU1337" s="42"/>
      <c r="DV1337" s="42"/>
      <c r="DW1337" s="42"/>
      <c r="DX1337" s="42"/>
      <c r="DY1337" s="42"/>
      <c r="DZ1337" s="42"/>
      <c r="EA1337" s="42"/>
      <c r="EB1337" s="42"/>
      <c r="EC1337" s="42"/>
      <c r="ED1337" s="42"/>
      <c r="EE1337" s="42"/>
      <c r="EF1337" s="42"/>
      <c r="EG1337" s="42"/>
      <c r="EH1337" s="42"/>
      <c r="EI1337" s="42"/>
      <c r="EJ1337" s="42"/>
      <c r="EK1337" s="42"/>
      <c r="EL1337" s="42"/>
      <c r="EM1337" s="42"/>
      <c r="EN1337" s="42"/>
      <c r="EO1337" s="42"/>
      <c r="EP1337" s="42"/>
      <c r="EQ1337" s="42"/>
      <c r="ER1337" s="42"/>
      <c r="ES1337" s="42"/>
      <c r="ET1337" s="42"/>
      <c r="EU1337" s="42"/>
      <c r="EV1337" s="42"/>
      <c r="EW1337" s="42"/>
      <c r="EX1337" s="42"/>
      <c r="EY1337" s="42"/>
      <c r="EZ1337" s="42"/>
      <c r="FA1337" s="42"/>
      <c r="FB1337" s="42"/>
      <c r="FC1337" s="42"/>
      <c r="FD1337" s="42"/>
      <c r="FE1337" s="42"/>
      <c r="FF1337" s="42"/>
      <c r="FG1337" s="42"/>
      <c r="FH1337" s="42"/>
    </row>
    <row r="1338" spans="1:164" s="82" customFormat="1" ht="12.2" customHeight="1" x14ac:dyDescent="0.25">
      <c r="A1338" s="82">
        <v>1337</v>
      </c>
      <c r="B1338" s="83">
        <f t="shared" si="21"/>
        <v>46134</v>
      </c>
      <c r="C1338" s="88" t="s">
        <v>144</v>
      </c>
      <c r="D1338" s="85">
        <v>1</v>
      </c>
      <c r="E1338" s="90">
        <f>'BITÁCORA CALIDAD DE AGUA '!AY520</f>
        <v>0</v>
      </c>
      <c r="F1338" s="90">
        <f>'BITÁCORA CALIDAD DE AGUA '!BB520</f>
        <v>0</v>
      </c>
      <c r="G1338" s="90">
        <f>'BITÁCORA CALIDAD DE AGUA '!BE520</f>
        <v>0</v>
      </c>
      <c r="H1338" s="90">
        <f>'BITÁCORA CALIDAD DE AGUA '!BH520</f>
        <v>0</v>
      </c>
      <c r="I1338" s="90">
        <f>'BITÁCORA CALIDAD DE AGUA '!BK520</f>
        <v>0</v>
      </c>
      <c r="J1338" s="90">
        <f>'BITÁCORA CALIDAD DE AGUA '!BN520</f>
        <v>0</v>
      </c>
      <c r="K1338" s="90">
        <f>'BITÁCORA CALIDAD DE AGUA '!BQ520</f>
        <v>0</v>
      </c>
      <c r="L1338" s="90">
        <f>'BITÁCORA CALIDAD DE AGUA '!BT520</f>
        <v>0</v>
      </c>
      <c r="M1338" s="90">
        <f>'BITÁCORA CALIDAD DE AGUA '!BW520</f>
        <v>0</v>
      </c>
      <c r="N1338" s="90">
        <f>'BITÁCORA CALIDAD DE AGUA '!BZ520</f>
        <v>0</v>
      </c>
      <c r="O1338" s="90">
        <f>'BITÁCORA CALIDAD DE AGUA '!CC520</f>
        <v>0</v>
      </c>
      <c r="P1338" s="84">
        <f>'BITÁCORA CALIDAD DE AGUA '!CF520</f>
        <v>0</v>
      </c>
      <c r="Q1338" s="84">
        <f>'BITÁCORA CALIDAD DE AGUA '!CI520</f>
        <v>0</v>
      </c>
      <c r="R1338" s="84">
        <f>'BITÁCORA CALIDAD DE AGUA '!CL520</f>
        <v>0</v>
      </c>
      <c r="S1338" s="84">
        <f>'BITÁCORA CALIDAD DE AGUA '!CO520</f>
        <v>0</v>
      </c>
      <c r="T1338" s="133"/>
      <c r="U1338" s="133"/>
      <c r="V1338" s="133"/>
      <c r="W1338" s="84">
        <f>INDEX('Tabla datos 1'!E1338:V1338,MATCH(DASHBOARD!$B$96,'Tabla datos 1'!$E$1:$V$1,0))</f>
        <v>0</v>
      </c>
      <c r="X1338" s="84">
        <f>INDEX('Tabla datos 1'!E1338:V1338,MATCH(DASHBOARD!$B$275,'Tabla datos 1'!$E$1:$V$1,0))</f>
        <v>0</v>
      </c>
      <c r="Y1338" s="42"/>
      <c r="Z1338" s="42"/>
      <c r="AA1338" s="42"/>
      <c r="AB1338" s="42"/>
      <c r="AC1338" s="42"/>
      <c r="AD1338" s="42"/>
      <c r="AE1338" s="42"/>
      <c r="AF1338" s="42"/>
      <c r="AG1338" s="42"/>
      <c r="AH1338" s="42"/>
      <c r="AI1338" s="42"/>
      <c r="AJ1338" s="42"/>
      <c r="AK1338" s="42"/>
      <c r="AL1338" s="42"/>
      <c r="AM1338" s="42"/>
      <c r="AN1338" s="42"/>
      <c r="AO1338" s="42"/>
      <c r="AP1338" s="42"/>
      <c r="AQ1338" s="42"/>
      <c r="AR1338" s="42"/>
      <c r="AS1338" s="42"/>
      <c r="AT1338" s="42"/>
      <c r="AU1338" s="42"/>
      <c r="AV1338" s="42"/>
      <c r="AW1338" s="42"/>
      <c r="AX1338" s="42"/>
      <c r="AY1338" s="42"/>
      <c r="AZ1338" s="42"/>
      <c r="BA1338" s="42"/>
      <c r="BB1338" s="42"/>
      <c r="BC1338" s="42"/>
      <c r="BD1338" s="42"/>
      <c r="BE1338" s="42"/>
      <c r="BF1338" s="42"/>
      <c r="BG1338" s="42"/>
      <c r="BH1338" s="42"/>
      <c r="BI1338" s="42"/>
      <c r="BJ1338" s="42"/>
      <c r="BK1338" s="42"/>
      <c r="BL1338" s="42"/>
      <c r="BM1338" s="42"/>
      <c r="BN1338" s="42"/>
      <c r="BO1338" s="42"/>
      <c r="BP1338" s="42"/>
      <c r="BQ1338" s="42"/>
      <c r="BR1338" s="42"/>
      <c r="BS1338" s="42"/>
      <c r="BT1338" s="42"/>
      <c r="BU1338" s="42"/>
      <c r="BV1338" s="42"/>
      <c r="BW1338" s="42"/>
      <c r="BX1338" s="42"/>
      <c r="BY1338" s="42"/>
      <c r="BZ1338" s="42"/>
      <c r="CA1338" s="42"/>
      <c r="CB1338" s="42"/>
      <c r="CC1338" s="42"/>
      <c r="CD1338" s="42"/>
      <c r="CE1338" s="42"/>
      <c r="CF1338" s="42"/>
      <c r="CG1338" s="42"/>
      <c r="CH1338" s="42"/>
      <c r="CI1338" s="42"/>
      <c r="CJ1338" s="42"/>
      <c r="CK1338" s="42"/>
      <c r="CL1338" s="42"/>
      <c r="CM1338" s="42"/>
      <c r="CN1338" s="42"/>
      <c r="CO1338" s="42"/>
      <c r="CP1338" s="42"/>
      <c r="CQ1338" s="42"/>
      <c r="CR1338" s="42"/>
      <c r="CS1338" s="42"/>
      <c r="CT1338" s="42"/>
      <c r="CU1338" s="42"/>
      <c r="CV1338" s="42"/>
      <c r="CW1338" s="42"/>
      <c r="CX1338" s="42"/>
      <c r="CY1338" s="42"/>
      <c r="CZ1338" s="42"/>
      <c r="DA1338" s="42"/>
      <c r="DB1338" s="42"/>
      <c r="DC1338" s="42"/>
      <c r="DD1338" s="42"/>
      <c r="DE1338" s="42"/>
      <c r="DF1338" s="42"/>
      <c r="DG1338" s="42"/>
      <c r="DH1338" s="42"/>
      <c r="DI1338" s="42"/>
      <c r="DJ1338" s="42"/>
      <c r="DK1338" s="42"/>
      <c r="DL1338" s="42"/>
      <c r="DM1338" s="42"/>
      <c r="DN1338" s="42"/>
      <c r="DO1338" s="42"/>
      <c r="DP1338" s="42"/>
      <c r="DQ1338" s="42"/>
      <c r="DR1338" s="42"/>
      <c r="DS1338" s="42"/>
      <c r="DT1338" s="42"/>
      <c r="DU1338" s="42"/>
      <c r="DV1338" s="42"/>
      <c r="DW1338" s="42"/>
      <c r="DX1338" s="42"/>
      <c r="DY1338" s="42"/>
      <c r="DZ1338" s="42"/>
      <c r="EA1338" s="42"/>
      <c r="EB1338" s="42"/>
      <c r="EC1338" s="42"/>
      <c r="ED1338" s="42"/>
      <c r="EE1338" s="42"/>
      <c r="EF1338" s="42"/>
      <c r="EG1338" s="42"/>
      <c r="EH1338" s="42"/>
      <c r="EI1338" s="42"/>
      <c r="EJ1338" s="42"/>
      <c r="EK1338" s="42"/>
      <c r="EL1338" s="42"/>
      <c r="EM1338" s="42"/>
      <c r="EN1338" s="42"/>
      <c r="EO1338" s="42"/>
      <c r="EP1338" s="42"/>
      <c r="EQ1338" s="42"/>
      <c r="ER1338" s="42"/>
      <c r="ES1338" s="42"/>
      <c r="ET1338" s="42"/>
      <c r="EU1338" s="42"/>
      <c r="EV1338" s="42"/>
      <c r="EW1338" s="42"/>
      <c r="EX1338" s="42"/>
      <c r="EY1338" s="42"/>
      <c r="EZ1338" s="42"/>
      <c r="FA1338" s="42"/>
      <c r="FB1338" s="42"/>
      <c r="FC1338" s="42"/>
      <c r="FD1338" s="42"/>
      <c r="FE1338" s="42"/>
      <c r="FF1338" s="42"/>
      <c r="FG1338" s="42"/>
      <c r="FH1338" s="42"/>
    </row>
    <row r="1339" spans="1:164" s="82" customFormat="1" ht="12.2" customHeight="1" x14ac:dyDescent="0.25">
      <c r="A1339" s="82">
        <v>1338</v>
      </c>
      <c r="B1339" s="83">
        <f t="shared" si="21"/>
        <v>46134</v>
      </c>
      <c r="C1339" s="88" t="s">
        <v>145</v>
      </c>
      <c r="D1339" s="85">
        <v>1</v>
      </c>
      <c r="E1339" s="90">
        <f>'BITÁCORA CALIDAD DE AGUA '!AY521</f>
        <v>0</v>
      </c>
      <c r="F1339" s="90">
        <f>'BITÁCORA CALIDAD DE AGUA '!BB521</f>
        <v>0</v>
      </c>
      <c r="G1339" s="90">
        <f>'BITÁCORA CALIDAD DE AGUA '!BE521</f>
        <v>0</v>
      </c>
      <c r="H1339" s="90">
        <f>'BITÁCORA CALIDAD DE AGUA '!BH521</f>
        <v>0</v>
      </c>
      <c r="I1339" s="90">
        <f>'BITÁCORA CALIDAD DE AGUA '!BK521</f>
        <v>0</v>
      </c>
      <c r="J1339" s="90">
        <f>'BITÁCORA CALIDAD DE AGUA '!BN521</f>
        <v>0</v>
      </c>
      <c r="K1339" s="90">
        <f>'BITÁCORA CALIDAD DE AGUA '!BQ521</f>
        <v>0</v>
      </c>
      <c r="L1339" s="90">
        <f>'BITÁCORA CALIDAD DE AGUA '!BT521</f>
        <v>0</v>
      </c>
      <c r="M1339" s="90">
        <f>'BITÁCORA CALIDAD DE AGUA '!BW521</f>
        <v>0</v>
      </c>
      <c r="N1339" s="90">
        <f>'BITÁCORA CALIDAD DE AGUA '!BZ521</f>
        <v>0</v>
      </c>
      <c r="O1339" s="90">
        <f>'BITÁCORA CALIDAD DE AGUA '!CC521</f>
        <v>0</v>
      </c>
      <c r="P1339" s="84">
        <f>'BITÁCORA CALIDAD DE AGUA '!CF521</f>
        <v>0</v>
      </c>
      <c r="Q1339" s="84">
        <f>'BITÁCORA CALIDAD DE AGUA '!CI521</f>
        <v>0</v>
      </c>
      <c r="R1339" s="84">
        <f>'BITÁCORA CALIDAD DE AGUA '!CL521</f>
        <v>0</v>
      </c>
      <c r="S1339" s="84">
        <f>'BITÁCORA CALIDAD DE AGUA '!CO521</f>
        <v>0</v>
      </c>
      <c r="T1339" s="133"/>
      <c r="U1339" s="133"/>
      <c r="V1339" s="133"/>
      <c r="W1339" s="84">
        <f>INDEX('Tabla datos 1'!E1339:V1339,MATCH(DASHBOARD!$B$96,'Tabla datos 1'!$E$1:$V$1,0))</f>
        <v>0</v>
      </c>
      <c r="X1339" s="84">
        <f>INDEX('Tabla datos 1'!E1339:V1339,MATCH(DASHBOARD!$B$275,'Tabla datos 1'!$E$1:$V$1,0))</f>
        <v>0</v>
      </c>
      <c r="Y1339" s="42"/>
      <c r="Z1339" s="42"/>
      <c r="AA1339" s="42"/>
      <c r="AB1339" s="42"/>
      <c r="AC1339" s="42"/>
      <c r="AD1339" s="42"/>
      <c r="AE1339" s="42"/>
      <c r="AF1339" s="42"/>
      <c r="AG1339" s="42"/>
      <c r="AH1339" s="42"/>
      <c r="AI1339" s="42"/>
      <c r="AJ1339" s="42"/>
      <c r="AK1339" s="42"/>
      <c r="AL1339" s="42"/>
      <c r="AM1339" s="42"/>
      <c r="AN1339" s="42"/>
      <c r="AO1339" s="42"/>
      <c r="AP1339" s="42"/>
      <c r="AQ1339" s="42"/>
      <c r="AR1339" s="42"/>
      <c r="AS1339" s="42"/>
      <c r="AT1339" s="42"/>
      <c r="AU1339" s="42"/>
      <c r="AV1339" s="42"/>
      <c r="AW1339" s="42"/>
      <c r="AX1339" s="42"/>
      <c r="AY1339" s="42"/>
      <c r="AZ1339" s="42"/>
      <c r="BA1339" s="42"/>
      <c r="BB1339" s="42"/>
      <c r="BC1339" s="42"/>
      <c r="BD1339" s="42"/>
      <c r="BE1339" s="42"/>
      <c r="BF1339" s="42"/>
      <c r="BG1339" s="42"/>
      <c r="BH1339" s="42"/>
      <c r="BI1339" s="42"/>
      <c r="BJ1339" s="42"/>
      <c r="BK1339" s="42"/>
      <c r="BL1339" s="42"/>
      <c r="BM1339" s="42"/>
      <c r="BN1339" s="42"/>
      <c r="BO1339" s="42"/>
      <c r="BP1339" s="42"/>
      <c r="BQ1339" s="42"/>
      <c r="BR1339" s="42"/>
      <c r="BS1339" s="42"/>
      <c r="BT1339" s="42"/>
      <c r="BU1339" s="42"/>
      <c r="BV1339" s="42"/>
      <c r="BW1339" s="42"/>
      <c r="BX1339" s="42"/>
      <c r="BY1339" s="42"/>
      <c r="BZ1339" s="42"/>
      <c r="CA1339" s="42"/>
      <c r="CB1339" s="42"/>
      <c r="CC1339" s="42"/>
      <c r="CD1339" s="42"/>
      <c r="CE1339" s="42"/>
      <c r="CF1339" s="42"/>
      <c r="CG1339" s="42"/>
      <c r="CH1339" s="42"/>
      <c r="CI1339" s="42"/>
      <c r="CJ1339" s="42"/>
      <c r="CK1339" s="42"/>
      <c r="CL1339" s="42"/>
      <c r="CM1339" s="42"/>
      <c r="CN1339" s="42"/>
      <c r="CO1339" s="42"/>
      <c r="CP1339" s="42"/>
      <c r="CQ1339" s="42"/>
      <c r="CR1339" s="42"/>
      <c r="CS1339" s="42"/>
      <c r="CT1339" s="42"/>
      <c r="CU1339" s="42"/>
      <c r="CV1339" s="42"/>
      <c r="CW1339" s="42"/>
      <c r="CX1339" s="42"/>
      <c r="CY1339" s="42"/>
      <c r="CZ1339" s="42"/>
      <c r="DA1339" s="42"/>
      <c r="DB1339" s="42"/>
      <c r="DC1339" s="42"/>
      <c r="DD1339" s="42"/>
      <c r="DE1339" s="42"/>
      <c r="DF1339" s="42"/>
      <c r="DG1339" s="42"/>
      <c r="DH1339" s="42"/>
      <c r="DI1339" s="42"/>
      <c r="DJ1339" s="42"/>
      <c r="DK1339" s="42"/>
      <c r="DL1339" s="42"/>
      <c r="DM1339" s="42"/>
      <c r="DN1339" s="42"/>
      <c r="DO1339" s="42"/>
      <c r="DP1339" s="42"/>
      <c r="DQ1339" s="42"/>
      <c r="DR1339" s="42"/>
      <c r="DS1339" s="42"/>
      <c r="DT1339" s="42"/>
      <c r="DU1339" s="42"/>
      <c r="DV1339" s="42"/>
      <c r="DW1339" s="42"/>
      <c r="DX1339" s="42"/>
      <c r="DY1339" s="42"/>
      <c r="DZ1339" s="42"/>
      <c r="EA1339" s="42"/>
      <c r="EB1339" s="42"/>
      <c r="EC1339" s="42"/>
      <c r="ED1339" s="42"/>
      <c r="EE1339" s="42"/>
      <c r="EF1339" s="42"/>
      <c r="EG1339" s="42"/>
      <c r="EH1339" s="42"/>
      <c r="EI1339" s="42"/>
      <c r="EJ1339" s="42"/>
      <c r="EK1339" s="42"/>
      <c r="EL1339" s="42"/>
      <c r="EM1339" s="42"/>
      <c r="EN1339" s="42"/>
      <c r="EO1339" s="42"/>
      <c r="EP1339" s="42"/>
      <c r="EQ1339" s="42"/>
      <c r="ER1339" s="42"/>
      <c r="ES1339" s="42"/>
      <c r="ET1339" s="42"/>
      <c r="EU1339" s="42"/>
      <c r="EV1339" s="42"/>
      <c r="EW1339" s="42"/>
      <c r="EX1339" s="42"/>
      <c r="EY1339" s="42"/>
      <c r="EZ1339" s="42"/>
      <c r="FA1339" s="42"/>
      <c r="FB1339" s="42"/>
      <c r="FC1339" s="42"/>
      <c r="FD1339" s="42"/>
      <c r="FE1339" s="42"/>
      <c r="FF1339" s="42"/>
      <c r="FG1339" s="42"/>
      <c r="FH1339" s="42"/>
    </row>
    <row r="1340" spans="1:164" s="82" customFormat="1" ht="12.2" customHeight="1" x14ac:dyDescent="0.25">
      <c r="A1340" s="82">
        <v>1339</v>
      </c>
      <c r="B1340" s="83">
        <f t="shared" si="21"/>
        <v>46134</v>
      </c>
      <c r="C1340" s="88" t="s">
        <v>146</v>
      </c>
      <c r="D1340" s="85">
        <v>1</v>
      </c>
      <c r="E1340" s="90">
        <f>'BITÁCORA CALIDAD DE AGUA '!AY522</f>
        <v>0</v>
      </c>
      <c r="F1340" s="90">
        <f>'BITÁCORA CALIDAD DE AGUA '!BB522</f>
        <v>0</v>
      </c>
      <c r="G1340" s="90">
        <f>'BITÁCORA CALIDAD DE AGUA '!BE522</f>
        <v>0</v>
      </c>
      <c r="H1340" s="90">
        <f>'BITÁCORA CALIDAD DE AGUA '!BH522</f>
        <v>0</v>
      </c>
      <c r="I1340" s="90">
        <f>'BITÁCORA CALIDAD DE AGUA '!BK522</f>
        <v>0</v>
      </c>
      <c r="J1340" s="90">
        <f>'BITÁCORA CALIDAD DE AGUA '!BN522</f>
        <v>0</v>
      </c>
      <c r="K1340" s="90">
        <f>'BITÁCORA CALIDAD DE AGUA '!BQ522</f>
        <v>0</v>
      </c>
      <c r="L1340" s="90">
        <f>'BITÁCORA CALIDAD DE AGUA '!BT522</f>
        <v>0</v>
      </c>
      <c r="M1340" s="90">
        <f>'BITÁCORA CALIDAD DE AGUA '!BW522</f>
        <v>0</v>
      </c>
      <c r="N1340" s="90">
        <f>'BITÁCORA CALIDAD DE AGUA '!BZ522</f>
        <v>0</v>
      </c>
      <c r="O1340" s="90">
        <f>'BITÁCORA CALIDAD DE AGUA '!CC522</f>
        <v>0</v>
      </c>
      <c r="P1340" s="84">
        <f>'BITÁCORA CALIDAD DE AGUA '!CF522</f>
        <v>0</v>
      </c>
      <c r="Q1340" s="84">
        <f>'BITÁCORA CALIDAD DE AGUA '!CI522</f>
        <v>0</v>
      </c>
      <c r="R1340" s="84">
        <f>'BITÁCORA CALIDAD DE AGUA '!CL522</f>
        <v>0</v>
      </c>
      <c r="S1340" s="84">
        <f>'BITÁCORA CALIDAD DE AGUA '!CO522</f>
        <v>0</v>
      </c>
      <c r="T1340" s="133"/>
      <c r="U1340" s="133"/>
      <c r="V1340" s="133"/>
      <c r="W1340" s="84">
        <f>INDEX('Tabla datos 1'!E1340:V1340,MATCH(DASHBOARD!$B$96,'Tabla datos 1'!$E$1:$V$1,0))</f>
        <v>0</v>
      </c>
      <c r="X1340" s="84">
        <f>INDEX('Tabla datos 1'!E1340:V1340,MATCH(DASHBOARD!$B$275,'Tabla datos 1'!$E$1:$V$1,0))</f>
        <v>0</v>
      </c>
      <c r="Y1340" s="42"/>
      <c r="Z1340" s="42"/>
      <c r="AA1340" s="42"/>
      <c r="AB1340" s="42"/>
      <c r="AC1340" s="42"/>
      <c r="AD1340" s="42"/>
      <c r="AE1340" s="42"/>
      <c r="AF1340" s="42"/>
      <c r="AG1340" s="42"/>
      <c r="AH1340" s="42"/>
      <c r="AI1340" s="42"/>
      <c r="AJ1340" s="42"/>
      <c r="AK1340" s="42"/>
      <c r="AL1340" s="42"/>
      <c r="AM1340" s="42"/>
      <c r="AN1340" s="42"/>
      <c r="AO1340" s="42"/>
      <c r="AP1340" s="42"/>
      <c r="AQ1340" s="42"/>
      <c r="AR1340" s="42"/>
      <c r="AS1340" s="42"/>
      <c r="AT1340" s="42"/>
      <c r="AU1340" s="42"/>
      <c r="AV1340" s="42"/>
      <c r="AW1340" s="42"/>
      <c r="AX1340" s="42"/>
      <c r="AY1340" s="42"/>
      <c r="AZ1340" s="42"/>
      <c r="BA1340" s="42"/>
      <c r="BB1340" s="42"/>
      <c r="BC1340" s="42"/>
      <c r="BD1340" s="42"/>
      <c r="BE1340" s="42"/>
      <c r="BF1340" s="42"/>
      <c r="BG1340" s="42"/>
      <c r="BH1340" s="42"/>
      <c r="BI1340" s="42"/>
      <c r="BJ1340" s="42"/>
      <c r="BK1340" s="42"/>
      <c r="BL1340" s="42"/>
      <c r="BM1340" s="42"/>
      <c r="BN1340" s="42"/>
      <c r="BO1340" s="42"/>
      <c r="BP1340" s="42"/>
      <c r="BQ1340" s="42"/>
      <c r="BR1340" s="42"/>
      <c r="BS1340" s="42"/>
      <c r="BT1340" s="42"/>
      <c r="BU1340" s="42"/>
      <c r="BV1340" s="42"/>
      <c r="BW1340" s="42"/>
      <c r="BX1340" s="42"/>
      <c r="BY1340" s="42"/>
      <c r="BZ1340" s="42"/>
      <c r="CA1340" s="42"/>
      <c r="CB1340" s="42"/>
      <c r="CC1340" s="42"/>
      <c r="CD1340" s="42"/>
      <c r="CE1340" s="42"/>
      <c r="CF1340" s="42"/>
      <c r="CG1340" s="42"/>
      <c r="CH1340" s="42"/>
      <c r="CI1340" s="42"/>
      <c r="CJ1340" s="42"/>
      <c r="CK1340" s="42"/>
      <c r="CL1340" s="42"/>
      <c r="CM1340" s="42"/>
      <c r="CN1340" s="42"/>
      <c r="CO1340" s="42"/>
      <c r="CP1340" s="42"/>
      <c r="CQ1340" s="42"/>
      <c r="CR1340" s="42"/>
      <c r="CS1340" s="42"/>
      <c r="CT1340" s="42"/>
      <c r="CU1340" s="42"/>
      <c r="CV1340" s="42"/>
      <c r="CW1340" s="42"/>
      <c r="CX1340" s="42"/>
      <c r="CY1340" s="42"/>
      <c r="CZ1340" s="42"/>
      <c r="DA1340" s="42"/>
      <c r="DB1340" s="42"/>
      <c r="DC1340" s="42"/>
      <c r="DD1340" s="42"/>
      <c r="DE1340" s="42"/>
      <c r="DF1340" s="42"/>
      <c r="DG1340" s="42"/>
      <c r="DH1340" s="42"/>
      <c r="DI1340" s="42"/>
      <c r="DJ1340" s="42"/>
      <c r="DK1340" s="42"/>
      <c r="DL1340" s="42"/>
      <c r="DM1340" s="42"/>
      <c r="DN1340" s="42"/>
      <c r="DO1340" s="42"/>
      <c r="DP1340" s="42"/>
      <c r="DQ1340" s="42"/>
      <c r="DR1340" s="42"/>
      <c r="DS1340" s="42"/>
      <c r="DT1340" s="42"/>
      <c r="DU1340" s="42"/>
      <c r="DV1340" s="42"/>
      <c r="DW1340" s="42"/>
      <c r="DX1340" s="42"/>
      <c r="DY1340" s="42"/>
      <c r="DZ1340" s="42"/>
      <c r="EA1340" s="42"/>
      <c r="EB1340" s="42"/>
      <c r="EC1340" s="42"/>
      <c r="ED1340" s="42"/>
      <c r="EE1340" s="42"/>
      <c r="EF1340" s="42"/>
      <c r="EG1340" s="42"/>
      <c r="EH1340" s="42"/>
      <c r="EI1340" s="42"/>
      <c r="EJ1340" s="42"/>
      <c r="EK1340" s="42"/>
      <c r="EL1340" s="42"/>
      <c r="EM1340" s="42"/>
      <c r="EN1340" s="42"/>
      <c r="EO1340" s="42"/>
      <c r="EP1340" s="42"/>
      <c r="EQ1340" s="42"/>
      <c r="ER1340" s="42"/>
      <c r="ES1340" s="42"/>
      <c r="ET1340" s="42"/>
      <c r="EU1340" s="42"/>
      <c r="EV1340" s="42"/>
      <c r="EW1340" s="42"/>
      <c r="EX1340" s="42"/>
      <c r="EY1340" s="42"/>
      <c r="EZ1340" s="42"/>
      <c r="FA1340" s="42"/>
      <c r="FB1340" s="42"/>
      <c r="FC1340" s="42"/>
      <c r="FD1340" s="42"/>
      <c r="FE1340" s="42"/>
      <c r="FF1340" s="42"/>
      <c r="FG1340" s="42"/>
      <c r="FH1340" s="42"/>
    </row>
    <row r="1341" spans="1:164" s="82" customFormat="1" x14ac:dyDescent="0.25">
      <c r="A1341" s="82">
        <v>1340</v>
      </c>
      <c r="B1341" s="83">
        <f t="shared" si="21"/>
        <v>46134</v>
      </c>
      <c r="C1341" s="88" t="s">
        <v>147</v>
      </c>
      <c r="D1341" s="85">
        <v>1</v>
      </c>
      <c r="E1341" s="90">
        <f>'BITÁCORA CALIDAD DE AGUA '!AY523</f>
        <v>0</v>
      </c>
      <c r="F1341" s="90">
        <f>'BITÁCORA CALIDAD DE AGUA '!BB523</f>
        <v>0</v>
      </c>
      <c r="G1341" s="90">
        <f>'BITÁCORA CALIDAD DE AGUA '!BE523</f>
        <v>0</v>
      </c>
      <c r="H1341" s="90">
        <f>'BITÁCORA CALIDAD DE AGUA '!BH523</f>
        <v>0</v>
      </c>
      <c r="I1341" s="90">
        <f>'BITÁCORA CALIDAD DE AGUA '!BK523</f>
        <v>0</v>
      </c>
      <c r="J1341" s="90">
        <f>'BITÁCORA CALIDAD DE AGUA '!BN523</f>
        <v>0</v>
      </c>
      <c r="K1341" s="90">
        <f>'BITÁCORA CALIDAD DE AGUA '!BQ523</f>
        <v>0</v>
      </c>
      <c r="L1341" s="90">
        <f>'BITÁCORA CALIDAD DE AGUA '!BT523</f>
        <v>0</v>
      </c>
      <c r="M1341" s="90">
        <f>'BITÁCORA CALIDAD DE AGUA '!BW523</f>
        <v>0</v>
      </c>
      <c r="N1341" s="90">
        <f>'BITÁCORA CALIDAD DE AGUA '!BZ523</f>
        <v>0</v>
      </c>
      <c r="O1341" s="90">
        <f>'BITÁCORA CALIDAD DE AGUA '!CC523</f>
        <v>0</v>
      </c>
      <c r="P1341" s="84">
        <f>'BITÁCORA CALIDAD DE AGUA '!CF523</f>
        <v>0</v>
      </c>
      <c r="Q1341" s="84">
        <f>'BITÁCORA CALIDAD DE AGUA '!CI523</f>
        <v>0</v>
      </c>
      <c r="R1341" s="84">
        <f>'BITÁCORA CALIDAD DE AGUA '!CL523</f>
        <v>0</v>
      </c>
      <c r="S1341" s="84">
        <f>'BITÁCORA CALIDAD DE AGUA '!CO523</f>
        <v>0</v>
      </c>
      <c r="T1341" s="133"/>
      <c r="U1341" s="133"/>
      <c r="V1341" s="133"/>
      <c r="W1341" s="84">
        <f>INDEX('Tabla datos 1'!E1341:V1341,MATCH(DASHBOARD!$B$96,'Tabla datos 1'!$E$1:$V$1,0))</f>
        <v>0</v>
      </c>
      <c r="X1341" s="84">
        <f>INDEX('Tabla datos 1'!E1341:V1341,MATCH(DASHBOARD!$B$275,'Tabla datos 1'!$E$1:$V$1,0))</f>
        <v>0</v>
      </c>
      <c r="Y1341" s="42"/>
      <c r="Z1341" s="42"/>
      <c r="AA1341" s="42"/>
      <c r="AB1341" s="42"/>
      <c r="AC1341" s="42"/>
      <c r="AD1341" s="42"/>
      <c r="AE1341" s="42"/>
      <c r="AF1341" s="42"/>
      <c r="AG1341" s="42"/>
      <c r="AH1341" s="42"/>
      <c r="AI1341" s="42"/>
      <c r="AJ1341" s="42"/>
      <c r="AK1341" s="42"/>
      <c r="AL1341" s="42"/>
      <c r="AM1341" s="42"/>
      <c r="AN1341" s="42"/>
      <c r="AO1341" s="42"/>
      <c r="AP1341" s="42"/>
      <c r="AQ1341" s="42"/>
      <c r="AR1341" s="42"/>
      <c r="AS1341" s="42"/>
      <c r="AT1341" s="42"/>
      <c r="AU1341" s="42"/>
      <c r="AV1341" s="42"/>
      <c r="AW1341" s="42"/>
      <c r="AX1341" s="42"/>
      <c r="AY1341" s="42"/>
      <c r="AZ1341" s="42"/>
      <c r="BA1341" s="42"/>
      <c r="BB1341" s="42"/>
      <c r="BC1341" s="42"/>
      <c r="BD1341" s="42"/>
      <c r="BE1341" s="42"/>
      <c r="BF1341" s="42"/>
      <c r="BG1341" s="42"/>
      <c r="BH1341" s="42"/>
      <c r="BI1341" s="42"/>
      <c r="BJ1341" s="42"/>
      <c r="BK1341" s="42"/>
      <c r="BL1341" s="42"/>
      <c r="BM1341" s="42"/>
      <c r="BN1341" s="42"/>
      <c r="BO1341" s="42"/>
      <c r="BP1341" s="42"/>
      <c r="BQ1341" s="42"/>
      <c r="BR1341" s="42"/>
      <c r="BS1341" s="42"/>
      <c r="BT1341" s="42"/>
      <c r="BU1341" s="42"/>
      <c r="BV1341" s="42"/>
      <c r="BW1341" s="42"/>
      <c r="BX1341" s="42"/>
      <c r="BY1341" s="42"/>
      <c r="BZ1341" s="42"/>
      <c r="CA1341" s="42"/>
      <c r="CB1341" s="42"/>
      <c r="CC1341" s="42"/>
      <c r="CD1341" s="42"/>
      <c r="CE1341" s="42"/>
      <c r="CF1341" s="42"/>
      <c r="CG1341" s="42"/>
      <c r="CH1341" s="42"/>
      <c r="CI1341" s="42"/>
      <c r="CJ1341" s="42"/>
      <c r="CK1341" s="42"/>
      <c r="CL1341" s="42"/>
      <c r="CM1341" s="42"/>
      <c r="CN1341" s="42"/>
      <c r="CO1341" s="42"/>
      <c r="CP1341" s="42"/>
      <c r="CQ1341" s="42"/>
      <c r="CR1341" s="42"/>
      <c r="CS1341" s="42"/>
      <c r="CT1341" s="42"/>
      <c r="CU1341" s="42"/>
      <c r="CV1341" s="42"/>
      <c r="CW1341" s="42"/>
      <c r="CX1341" s="42"/>
      <c r="CY1341" s="42"/>
      <c r="CZ1341" s="42"/>
      <c r="DA1341" s="42"/>
      <c r="DB1341" s="42"/>
      <c r="DC1341" s="42"/>
      <c r="DD1341" s="42"/>
      <c r="DE1341" s="42"/>
      <c r="DF1341" s="42"/>
      <c r="DG1341" s="42"/>
      <c r="DH1341" s="42"/>
      <c r="DI1341" s="42"/>
      <c r="DJ1341" s="42"/>
      <c r="DK1341" s="42"/>
      <c r="DL1341" s="42"/>
      <c r="DM1341" s="42"/>
      <c r="DN1341" s="42"/>
      <c r="DO1341" s="42"/>
      <c r="DP1341" s="42"/>
      <c r="DQ1341" s="42"/>
      <c r="DR1341" s="42"/>
      <c r="DS1341" s="42"/>
      <c r="DT1341" s="42"/>
      <c r="DU1341" s="42"/>
      <c r="DV1341" s="42"/>
      <c r="DW1341" s="42"/>
      <c r="DX1341" s="42"/>
      <c r="DY1341" s="42"/>
      <c r="DZ1341" s="42"/>
      <c r="EA1341" s="42"/>
      <c r="EB1341" s="42"/>
      <c r="EC1341" s="42"/>
      <c r="ED1341" s="42"/>
      <c r="EE1341" s="42"/>
      <c r="EF1341" s="42"/>
      <c r="EG1341" s="42"/>
      <c r="EH1341" s="42"/>
      <c r="EI1341" s="42"/>
      <c r="EJ1341" s="42"/>
      <c r="EK1341" s="42"/>
      <c r="EL1341" s="42"/>
      <c r="EM1341" s="42"/>
      <c r="EN1341" s="42"/>
      <c r="EO1341" s="42"/>
      <c r="EP1341" s="42"/>
      <c r="EQ1341" s="42"/>
      <c r="ER1341" s="42"/>
      <c r="ES1341" s="42"/>
      <c r="ET1341" s="42"/>
      <c r="EU1341" s="42"/>
      <c r="EV1341" s="42"/>
      <c r="EW1341" s="42"/>
      <c r="EX1341" s="42"/>
      <c r="EY1341" s="42"/>
      <c r="EZ1341" s="42"/>
      <c r="FA1341" s="42"/>
      <c r="FB1341" s="42"/>
      <c r="FC1341" s="42"/>
      <c r="FD1341" s="42"/>
      <c r="FE1341" s="42"/>
      <c r="FF1341" s="42"/>
      <c r="FG1341" s="42"/>
      <c r="FH1341" s="42"/>
    </row>
    <row r="1342" spans="1:164" s="82" customFormat="1" x14ac:dyDescent="0.25">
      <c r="A1342" s="82">
        <v>1341</v>
      </c>
      <c r="B1342" s="83">
        <f t="shared" si="21"/>
        <v>46134</v>
      </c>
      <c r="C1342" s="88" t="s">
        <v>148</v>
      </c>
      <c r="D1342" s="85">
        <v>1</v>
      </c>
      <c r="E1342" s="90">
        <f>'BITÁCORA CALIDAD DE AGUA '!AY524</f>
        <v>0</v>
      </c>
      <c r="F1342" s="90">
        <f>'BITÁCORA CALIDAD DE AGUA '!BB524</f>
        <v>0</v>
      </c>
      <c r="G1342" s="90">
        <f>'BITÁCORA CALIDAD DE AGUA '!BE524</f>
        <v>0</v>
      </c>
      <c r="H1342" s="90">
        <f>'BITÁCORA CALIDAD DE AGUA '!BH524</f>
        <v>0</v>
      </c>
      <c r="I1342" s="90">
        <f>'BITÁCORA CALIDAD DE AGUA '!BK524</f>
        <v>0</v>
      </c>
      <c r="J1342" s="90">
        <f>'BITÁCORA CALIDAD DE AGUA '!BN524</f>
        <v>0</v>
      </c>
      <c r="K1342" s="90">
        <f>'BITÁCORA CALIDAD DE AGUA '!BQ524</f>
        <v>0</v>
      </c>
      <c r="L1342" s="90">
        <f>'BITÁCORA CALIDAD DE AGUA '!BT524</f>
        <v>0</v>
      </c>
      <c r="M1342" s="90">
        <f>'BITÁCORA CALIDAD DE AGUA '!BW524</f>
        <v>0</v>
      </c>
      <c r="N1342" s="90">
        <f>'BITÁCORA CALIDAD DE AGUA '!BZ524</f>
        <v>0</v>
      </c>
      <c r="O1342" s="90">
        <f>'BITÁCORA CALIDAD DE AGUA '!CC524</f>
        <v>0</v>
      </c>
      <c r="P1342" s="84">
        <f>'BITÁCORA CALIDAD DE AGUA '!CF524</f>
        <v>0</v>
      </c>
      <c r="Q1342" s="84">
        <f>'BITÁCORA CALIDAD DE AGUA '!CI524</f>
        <v>0</v>
      </c>
      <c r="R1342" s="84">
        <f>'BITÁCORA CALIDAD DE AGUA '!CL524</f>
        <v>0</v>
      </c>
      <c r="S1342" s="84">
        <f>'BITÁCORA CALIDAD DE AGUA '!CO524</f>
        <v>0</v>
      </c>
      <c r="T1342" s="133"/>
      <c r="U1342" s="133"/>
      <c r="V1342" s="133"/>
      <c r="W1342" s="84">
        <f>INDEX('Tabla datos 1'!E1342:V1342,MATCH(DASHBOARD!$B$96,'Tabla datos 1'!$E$1:$V$1,0))</f>
        <v>0</v>
      </c>
      <c r="X1342" s="84">
        <f>INDEX('Tabla datos 1'!E1342:V1342,MATCH(DASHBOARD!$B$275,'Tabla datos 1'!$E$1:$V$1,0))</f>
        <v>0</v>
      </c>
      <c r="Y1342" s="42"/>
      <c r="Z1342" s="42"/>
      <c r="AA1342" s="42"/>
      <c r="AB1342" s="42"/>
      <c r="AC1342" s="42"/>
      <c r="AD1342" s="42"/>
      <c r="AE1342" s="42"/>
      <c r="AF1342" s="42"/>
      <c r="AG1342" s="42"/>
      <c r="AH1342" s="42"/>
      <c r="AI1342" s="42"/>
      <c r="AJ1342" s="42"/>
      <c r="AK1342" s="42"/>
      <c r="AL1342" s="42"/>
      <c r="AM1342" s="42"/>
      <c r="AN1342" s="42"/>
      <c r="AO1342" s="42"/>
      <c r="AP1342" s="42"/>
      <c r="AQ1342" s="42"/>
      <c r="AR1342" s="42"/>
      <c r="AS1342" s="42"/>
      <c r="AT1342" s="42"/>
      <c r="AU1342" s="42"/>
      <c r="AV1342" s="42"/>
      <c r="AW1342" s="42"/>
      <c r="AX1342" s="42"/>
      <c r="AY1342" s="42"/>
      <c r="AZ1342" s="42"/>
      <c r="BA1342" s="42"/>
      <c r="BB1342" s="42"/>
      <c r="BC1342" s="42"/>
      <c r="BD1342" s="42"/>
      <c r="BE1342" s="42"/>
      <c r="BF1342" s="42"/>
      <c r="BG1342" s="42"/>
      <c r="BH1342" s="42"/>
      <c r="BI1342" s="42"/>
      <c r="BJ1342" s="42"/>
      <c r="BK1342" s="42"/>
      <c r="BL1342" s="42"/>
      <c r="BM1342" s="42"/>
      <c r="BN1342" s="42"/>
      <c r="BO1342" s="42"/>
      <c r="BP1342" s="42"/>
      <c r="BQ1342" s="42"/>
      <c r="BR1342" s="42"/>
      <c r="BS1342" s="42"/>
      <c r="BT1342" s="42"/>
      <c r="BU1342" s="42"/>
      <c r="BV1342" s="42"/>
      <c r="BW1342" s="42"/>
      <c r="BX1342" s="42"/>
      <c r="BY1342" s="42"/>
      <c r="BZ1342" s="42"/>
      <c r="CA1342" s="42"/>
      <c r="CB1342" s="42"/>
      <c r="CC1342" s="42"/>
      <c r="CD1342" s="42"/>
      <c r="CE1342" s="42"/>
      <c r="CF1342" s="42"/>
      <c r="CG1342" s="42"/>
      <c r="CH1342" s="42"/>
      <c r="CI1342" s="42"/>
      <c r="CJ1342" s="42"/>
      <c r="CK1342" s="42"/>
      <c r="CL1342" s="42"/>
      <c r="CM1342" s="42"/>
      <c r="CN1342" s="42"/>
      <c r="CO1342" s="42"/>
      <c r="CP1342" s="42"/>
      <c r="CQ1342" s="42"/>
      <c r="CR1342" s="42"/>
      <c r="CS1342" s="42"/>
      <c r="CT1342" s="42"/>
      <c r="CU1342" s="42"/>
      <c r="CV1342" s="42"/>
      <c r="CW1342" s="42"/>
      <c r="CX1342" s="42"/>
      <c r="CY1342" s="42"/>
      <c r="CZ1342" s="42"/>
      <c r="DA1342" s="42"/>
      <c r="DB1342" s="42"/>
      <c r="DC1342" s="42"/>
      <c r="DD1342" s="42"/>
      <c r="DE1342" s="42"/>
      <c r="DF1342" s="42"/>
      <c r="DG1342" s="42"/>
      <c r="DH1342" s="42"/>
      <c r="DI1342" s="42"/>
      <c r="DJ1342" s="42"/>
      <c r="DK1342" s="42"/>
      <c r="DL1342" s="42"/>
      <c r="DM1342" s="42"/>
      <c r="DN1342" s="42"/>
      <c r="DO1342" s="42"/>
      <c r="DP1342" s="42"/>
      <c r="DQ1342" s="42"/>
      <c r="DR1342" s="42"/>
      <c r="DS1342" s="42"/>
      <c r="DT1342" s="42"/>
      <c r="DU1342" s="42"/>
      <c r="DV1342" s="42"/>
      <c r="DW1342" s="42"/>
      <c r="DX1342" s="42"/>
      <c r="DY1342" s="42"/>
      <c r="DZ1342" s="42"/>
      <c r="EA1342" s="42"/>
      <c r="EB1342" s="42"/>
      <c r="EC1342" s="42"/>
      <c r="ED1342" s="42"/>
      <c r="EE1342" s="42"/>
      <c r="EF1342" s="42"/>
      <c r="EG1342" s="42"/>
      <c r="EH1342" s="42"/>
      <c r="EI1342" s="42"/>
      <c r="EJ1342" s="42"/>
      <c r="EK1342" s="42"/>
      <c r="EL1342" s="42"/>
      <c r="EM1342" s="42"/>
      <c r="EN1342" s="42"/>
      <c r="EO1342" s="42"/>
      <c r="EP1342" s="42"/>
      <c r="EQ1342" s="42"/>
      <c r="ER1342" s="42"/>
      <c r="ES1342" s="42"/>
      <c r="ET1342" s="42"/>
      <c r="EU1342" s="42"/>
      <c r="EV1342" s="42"/>
      <c r="EW1342" s="42"/>
      <c r="EX1342" s="42"/>
      <c r="EY1342" s="42"/>
      <c r="EZ1342" s="42"/>
      <c r="FA1342" s="42"/>
      <c r="FB1342" s="42"/>
      <c r="FC1342" s="42"/>
      <c r="FD1342" s="42"/>
      <c r="FE1342" s="42"/>
      <c r="FF1342" s="42"/>
      <c r="FG1342" s="42"/>
      <c r="FH1342" s="42"/>
    </row>
    <row r="1343" spans="1:164" s="82" customFormat="1" x14ac:dyDescent="0.25">
      <c r="A1343" s="82">
        <v>1342</v>
      </c>
      <c r="B1343" s="83">
        <f t="shared" si="21"/>
        <v>46134</v>
      </c>
      <c r="C1343" s="88" t="s">
        <v>149</v>
      </c>
      <c r="D1343" s="85">
        <v>1</v>
      </c>
      <c r="E1343" s="90">
        <f>'BITÁCORA CALIDAD DE AGUA '!AY525</f>
        <v>6420</v>
      </c>
      <c r="F1343" s="90">
        <f>'BITÁCORA CALIDAD DE AGUA '!BB525</f>
        <v>5980</v>
      </c>
      <c r="G1343" s="90">
        <f>'BITÁCORA CALIDAD DE AGUA '!BE525</f>
        <v>5220</v>
      </c>
      <c r="H1343" s="90">
        <f>'BITÁCORA CALIDAD DE AGUA '!BH525</f>
        <v>0</v>
      </c>
      <c r="I1343" s="90">
        <f>'BITÁCORA CALIDAD DE AGUA '!BK525</f>
        <v>0</v>
      </c>
      <c r="J1343" s="90">
        <f>'BITÁCORA CALIDAD DE AGUA '!BN525</f>
        <v>0</v>
      </c>
      <c r="K1343" s="90">
        <f>'BITÁCORA CALIDAD DE AGUA '!BQ525</f>
        <v>0</v>
      </c>
      <c r="L1343" s="90">
        <f>'BITÁCORA CALIDAD DE AGUA '!BT525</f>
        <v>5130</v>
      </c>
      <c r="M1343" s="90">
        <f>'BITÁCORA CALIDAD DE AGUA '!BW525</f>
        <v>5190</v>
      </c>
      <c r="N1343" s="90">
        <f>'BITÁCORA CALIDAD DE AGUA '!BZ525</f>
        <v>8620</v>
      </c>
      <c r="O1343" s="90">
        <f>'BITÁCORA CALIDAD DE AGUA '!CC525</f>
        <v>0</v>
      </c>
      <c r="P1343" s="84">
        <f>'BITÁCORA CALIDAD DE AGUA '!CF525</f>
        <v>0</v>
      </c>
      <c r="Q1343" s="84">
        <f>'BITÁCORA CALIDAD DE AGUA '!CI525</f>
        <v>0</v>
      </c>
      <c r="R1343" s="84">
        <f>'BITÁCORA CALIDAD DE AGUA '!CL525</f>
        <v>0</v>
      </c>
      <c r="S1343" s="84">
        <f>'BITÁCORA CALIDAD DE AGUA '!CO525</f>
        <v>0</v>
      </c>
      <c r="T1343" s="133"/>
      <c r="U1343" s="133"/>
      <c r="V1343" s="133"/>
      <c r="W1343" s="84">
        <f>INDEX('Tabla datos 1'!E1343:V1343,MATCH(DASHBOARD!$B$96,'Tabla datos 1'!$E$1:$V$1,0))</f>
        <v>5220</v>
      </c>
      <c r="X1343" s="84">
        <f>INDEX('Tabla datos 1'!E1343:V1343,MATCH(DASHBOARD!$B$275,'Tabla datos 1'!$E$1:$V$1,0))</f>
        <v>5220</v>
      </c>
      <c r="Y1343" s="42"/>
      <c r="Z1343" s="42"/>
      <c r="AA1343" s="42"/>
      <c r="AB1343" s="42"/>
      <c r="AC1343" s="42"/>
      <c r="AD1343" s="42"/>
      <c r="AE1343" s="42"/>
      <c r="AF1343" s="42"/>
      <c r="AG1343" s="42"/>
      <c r="AH1343" s="42"/>
      <c r="AI1343" s="42"/>
      <c r="AJ1343" s="42"/>
      <c r="AK1343" s="42"/>
      <c r="AL1343" s="42"/>
      <c r="AM1343" s="42"/>
      <c r="AN1343" s="42"/>
      <c r="AO1343" s="42"/>
      <c r="AP1343" s="42"/>
      <c r="AQ1343" s="42"/>
      <c r="AR1343" s="42"/>
      <c r="AS1343" s="42"/>
      <c r="AT1343" s="42"/>
      <c r="AU1343" s="42"/>
      <c r="AV1343" s="42"/>
      <c r="AW1343" s="42"/>
      <c r="AX1343" s="42"/>
      <c r="AY1343" s="42"/>
      <c r="AZ1343" s="42"/>
      <c r="BA1343" s="42"/>
      <c r="BB1343" s="42"/>
      <c r="BC1343" s="42"/>
      <c r="BD1343" s="42"/>
      <c r="BE1343" s="42"/>
      <c r="BF1343" s="42"/>
      <c r="BG1343" s="42"/>
      <c r="BH1343" s="42"/>
      <c r="BI1343" s="42"/>
      <c r="BJ1343" s="42"/>
      <c r="BK1343" s="42"/>
      <c r="BL1343" s="42"/>
      <c r="BM1343" s="42"/>
      <c r="BN1343" s="42"/>
      <c r="BO1343" s="42"/>
      <c r="BP1343" s="42"/>
      <c r="BQ1343" s="42"/>
      <c r="BR1343" s="42"/>
      <c r="BS1343" s="42"/>
      <c r="BT1343" s="42"/>
      <c r="BU1343" s="42"/>
      <c r="BV1343" s="42"/>
      <c r="BW1343" s="42"/>
      <c r="BX1343" s="42"/>
      <c r="BY1343" s="42"/>
      <c r="BZ1343" s="42"/>
      <c r="CA1343" s="42"/>
      <c r="CB1343" s="42"/>
      <c r="CC1343" s="42"/>
      <c r="CD1343" s="42"/>
      <c r="CE1343" s="42"/>
      <c r="CF1343" s="42"/>
      <c r="CG1343" s="42"/>
      <c r="CH1343" s="42"/>
      <c r="CI1343" s="42"/>
      <c r="CJ1343" s="42"/>
      <c r="CK1343" s="42"/>
      <c r="CL1343" s="42"/>
      <c r="CM1343" s="42"/>
      <c r="CN1343" s="42"/>
      <c r="CO1343" s="42"/>
      <c r="CP1343" s="42"/>
      <c r="CQ1343" s="42"/>
      <c r="CR1343" s="42"/>
      <c r="CS1343" s="42"/>
      <c r="CT1343" s="42"/>
      <c r="CU1343" s="42"/>
      <c r="CV1343" s="42"/>
      <c r="CW1343" s="42"/>
      <c r="CX1343" s="42"/>
      <c r="CY1343" s="42"/>
      <c r="CZ1343" s="42"/>
      <c r="DA1343" s="42"/>
      <c r="DB1343" s="42"/>
      <c r="DC1343" s="42"/>
      <c r="DD1343" s="42"/>
      <c r="DE1343" s="42"/>
      <c r="DF1343" s="42"/>
      <c r="DG1343" s="42"/>
      <c r="DH1343" s="42"/>
      <c r="DI1343" s="42"/>
      <c r="DJ1343" s="42"/>
      <c r="DK1343" s="42"/>
      <c r="DL1343" s="42"/>
      <c r="DM1343" s="42"/>
      <c r="DN1343" s="42"/>
      <c r="DO1343" s="42"/>
      <c r="DP1343" s="42"/>
      <c r="DQ1343" s="42"/>
      <c r="DR1343" s="42"/>
      <c r="DS1343" s="42"/>
      <c r="DT1343" s="42"/>
      <c r="DU1343" s="42"/>
      <c r="DV1343" s="42"/>
      <c r="DW1343" s="42"/>
      <c r="DX1343" s="42"/>
      <c r="DY1343" s="42"/>
      <c r="DZ1343" s="42"/>
      <c r="EA1343" s="42"/>
      <c r="EB1343" s="42"/>
      <c r="EC1343" s="42"/>
      <c r="ED1343" s="42"/>
      <c r="EE1343" s="42"/>
      <c r="EF1343" s="42"/>
      <c r="EG1343" s="42"/>
      <c r="EH1343" s="42"/>
      <c r="EI1343" s="42"/>
      <c r="EJ1343" s="42"/>
      <c r="EK1343" s="42"/>
      <c r="EL1343" s="42"/>
      <c r="EM1343" s="42"/>
      <c r="EN1343" s="42"/>
      <c r="EO1343" s="42"/>
      <c r="EP1343" s="42"/>
      <c r="EQ1343" s="42"/>
      <c r="ER1343" s="42"/>
      <c r="ES1343" s="42"/>
      <c r="ET1343" s="42"/>
      <c r="EU1343" s="42"/>
      <c r="EV1343" s="42"/>
      <c r="EW1343" s="42"/>
      <c r="EX1343" s="42"/>
      <c r="EY1343" s="42"/>
      <c r="EZ1343" s="42"/>
      <c r="FA1343" s="42"/>
      <c r="FB1343" s="42"/>
      <c r="FC1343" s="42"/>
      <c r="FD1343" s="42"/>
      <c r="FE1343" s="42"/>
      <c r="FF1343" s="42"/>
      <c r="FG1343" s="42"/>
      <c r="FH1343" s="42"/>
    </row>
    <row r="1344" spans="1:164" s="82" customFormat="1" x14ac:dyDescent="0.25">
      <c r="A1344" s="82">
        <v>1343</v>
      </c>
      <c r="B1344" s="83">
        <f t="shared" si="21"/>
        <v>46134</v>
      </c>
      <c r="C1344" s="88" t="s">
        <v>150</v>
      </c>
      <c r="D1344" s="85">
        <v>1</v>
      </c>
      <c r="E1344" s="90">
        <f>'BITÁCORA CALIDAD DE AGUA '!AY526</f>
        <v>7636</v>
      </c>
      <c r="F1344" s="90">
        <f>'BITÁCORA CALIDAD DE AGUA '!BB526</f>
        <v>8321</v>
      </c>
      <c r="G1344" s="90">
        <f>'BITÁCORA CALIDAD DE AGUA '!BE526</f>
        <v>1237</v>
      </c>
      <c r="H1344" s="90">
        <f>'BITÁCORA CALIDAD DE AGUA '!BH526</f>
        <v>0</v>
      </c>
      <c r="I1344" s="90">
        <f>'BITÁCORA CALIDAD DE AGUA '!BK526</f>
        <v>0</v>
      </c>
      <c r="J1344" s="90">
        <f>'BITÁCORA CALIDAD DE AGUA '!BN526</f>
        <v>0</v>
      </c>
      <c r="K1344" s="90">
        <f>'BITÁCORA CALIDAD DE AGUA '!BQ526</f>
        <v>0</v>
      </c>
      <c r="L1344" s="90">
        <f>'BITÁCORA CALIDAD DE AGUA '!BT526</f>
        <v>686</v>
      </c>
      <c r="M1344" s="90">
        <f>'BITÁCORA CALIDAD DE AGUA '!BW526</f>
        <v>721</v>
      </c>
      <c r="N1344" s="90">
        <f>'BITÁCORA CALIDAD DE AGUA '!BZ526</f>
        <v>1624</v>
      </c>
      <c r="O1344" s="90">
        <f>'BITÁCORA CALIDAD DE AGUA '!CC526</f>
        <v>0</v>
      </c>
      <c r="P1344" s="84">
        <f>'BITÁCORA CALIDAD DE AGUA '!CF526</f>
        <v>0</v>
      </c>
      <c r="Q1344" s="84">
        <f>'BITÁCORA CALIDAD DE AGUA '!CI526</f>
        <v>0</v>
      </c>
      <c r="R1344" s="84">
        <f>'BITÁCORA CALIDAD DE AGUA '!CL526</f>
        <v>0</v>
      </c>
      <c r="S1344" s="84">
        <f>'BITÁCORA CALIDAD DE AGUA '!CO526</f>
        <v>0</v>
      </c>
      <c r="T1344" s="133"/>
      <c r="U1344" s="133"/>
      <c r="V1344" s="133"/>
      <c r="W1344" s="84">
        <f>INDEX('Tabla datos 1'!E1344:V1344,MATCH(DASHBOARD!$B$96,'Tabla datos 1'!$E$1:$V$1,0))</f>
        <v>1237</v>
      </c>
      <c r="X1344" s="84">
        <f>INDEX('Tabla datos 1'!E1344:V1344,MATCH(DASHBOARD!$B$275,'Tabla datos 1'!$E$1:$V$1,0))</f>
        <v>1237</v>
      </c>
      <c r="Y1344" s="42"/>
      <c r="Z1344" s="42"/>
      <c r="AA1344" s="42"/>
      <c r="AB1344" s="42"/>
      <c r="AC1344" s="42"/>
      <c r="AD1344" s="42"/>
      <c r="AE1344" s="42"/>
      <c r="AF1344" s="42"/>
      <c r="AG1344" s="42"/>
      <c r="AH1344" s="42"/>
      <c r="AI1344" s="42"/>
      <c r="AJ1344" s="42"/>
      <c r="AK1344" s="42"/>
      <c r="AL1344" s="42"/>
      <c r="AM1344" s="42"/>
      <c r="AN1344" s="42"/>
      <c r="AO1344" s="42"/>
      <c r="AP1344" s="42"/>
      <c r="AQ1344" s="42"/>
      <c r="AR1344" s="42"/>
      <c r="AS1344" s="42"/>
      <c r="AT1344" s="42"/>
      <c r="AU1344" s="42"/>
      <c r="AV1344" s="42"/>
      <c r="AW1344" s="42"/>
      <c r="AX1344" s="42"/>
      <c r="AY1344" s="42"/>
      <c r="AZ1344" s="42"/>
      <c r="BA1344" s="42"/>
      <c r="BB1344" s="42"/>
      <c r="BC1344" s="42"/>
      <c r="BD1344" s="42"/>
      <c r="BE1344" s="42"/>
      <c r="BF1344" s="42"/>
      <c r="BG1344" s="42"/>
      <c r="BH1344" s="42"/>
      <c r="BI1344" s="42"/>
      <c r="BJ1344" s="42"/>
      <c r="BK1344" s="42"/>
      <c r="BL1344" s="42"/>
      <c r="BM1344" s="42"/>
      <c r="BN1344" s="42"/>
      <c r="BO1344" s="42"/>
      <c r="BP1344" s="42"/>
      <c r="BQ1344" s="42"/>
      <c r="BR1344" s="42"/>
      <c r="BS1344" s="42"/>
      <c r="BT1344" s="42"/>
      <c r="BU1344" s="42"/>
      <c r="BV1344" s="42"/>
      <c r="BW1344" s="42"/>
      <c r="BX1344" s="42"/>
      <c r="BY1344" s="42"/>
      <c r="BZ1344" s="42"/>
      <c r="CA1344" s="42"/>
      <c r="CB1344" s="42"/>
      <c r="CC1344" s="42"/>
      <c r="CD1344" s="42"/>
      <c r="CE1344" s="42"/>
      <c r="CF1344" s="42"/>
      <c r="CG1344" s="42"/>
      <c r="CH1344" s="42"/>
      <c r="CI1344" s="42"/>
      <c r="CJ1344" s="42"/>
      <c r="CK1344" s="42"/>
      <c r="CL1344" s="42"/>
      <c r="CM1344" s="42"/>
      <c r="CN1344" s="42"/>
      <c r="CO1344" s="42"/>
      <c r="CP1344" s="42"/>
      <c r="CQ1344" s="42"/>
      <c r="CR1344" s="42"/>
      <c r="CS1344" s="42"/>
      <c r="CT1344" s="42"/>
      <c r="CU1344" s="42"/>
      <c r="CV1344" s="42"/>
      <c r="CW1344" s="42"/>
      <c r="CX1344" s="42"/>
      <c r="CY1344" s="42"/>
      <c r="CZ1344" s="42"/>
      <c r="DA1344" s="42"/>
      <c r="DB1344" s="42"/>
      <c r="DC1344" s="42"/>
      <c r="DD1344" s="42"/>
      <c r="DE1344" s="42"/>
      <c r="DF1344" s="42"/>
      <c r="DG1344" s="42"/>
      <c r="DH1344" s="42"/>
      <c r="DI1344" s="42"/>
      <c r="DJ1344" s="42"/>
      <c r="DK1344" s="42"/>
      <c r="DL1344" s="42"/>
      <c r="DM1344" s="42"/>
      <c r="DN1344" s="42"/>
      <c r="DO1344" s="42"/>
      <c r="DP1344" s="42"/>
      <c r="DQ1344" s="42"/>
      <c r="DR1344" s="42"/>
      <c r="DS1344" s="42"/>
      <c r="DT1344" s="42"/>
      <c r="DU1344" s="42"/>
      <c r="DV1344" s="42"/>
      <c r="DW1344" s="42"/>
      <c r="DX1344" s="42"/>
      <c r="DY1344" s="42"/>
      <c r="DZ1344" s="42"/>
      <c r="EA1344" s="42"/>
      <c r="EB1344" s="42"/>
      <c r="EC1344" s="42"/>
      <c r="ED1344" s="42"/>
      <c r="EE1344" s="42"/>
      <c r="EF1344" s="42"/>
      <c r="EG1344" s="42"/>
      <c r="EH1344" s="42"/>
      <c r="EI1344" s="42"/>
      <c r="EJ1344" s="42"/>
      <c r="EK1344" s="42"/>
      <c r="EL1344" s="42"/>
      <c r="EM1344" s="42"/>
      <c r="EN1344" s="42"/>
      <c r="EO1344" s="42"/>
      <c r="EP1344" s="42"/>
      <c r="EQ1344" s="42"/>
      <c r="ER1344" s="42"/>
      <c r="ES1344" s="42"/>
      <c r="ET1344" s="42"/>
      <c r="EU1344" s="42"/>
      <c r="EV1344" s="42"/>
      <c r="EW1344" s="42"/>
      <c r="EX1344" s="42"/>
      <c r="EY1344" s="42"/>
      <c r="EZ1344" s="42"/>
      <c r="FA1344" s="42"/>
      <c r="FB1344" s="42"/>
      <c r="FC1344" s="42"/>
      <c r="FD1344" s="42"/>
      <c r="FE1344" s="42"/>
      <c r="FF1344" s="42"/>
      <c r="FG1344" s="42"/>
      <c r="FH1344" s="42"/>
    </row>
    <row r="1345" spans="1:164" s="95" customFormat="1" ht="15.75" thickBot="1" x14ac:dyDescent="0.3">
      <c r="A1345" s="82">
        <v>1344</v>
      </c>
      <c r="B1345" s="83">
        <f t="shared" si="21"/>
        <v>46134</v>
      </c>
      <c r="C1345" s="91" t="s">
        <v>151</v>
      </c>
      <c r="D1345" s="92">
        <v>1</v>
      </c>
      <c r="E1345" s="93">
        <f>'BITÁCORA CALIDAD DE AGUA '!AY527</f>
        <v>0</v>
      </c>
      <c r="F1345" s="93">
        <f>'BITÁCORA CALIDAD DE AGUA '!BB527</f>
        <v>0</v>
      </c>
      <c r="G1345" s="93">
        <f>'BITÁCORA CALIDAD DE AGUA '!BE527</f>
        <v>0</v>
      </c>
      <c r="H1345" s="93">
        <f>'BITÁCORA CALIDAD DE AGUA '!BH527</f>
        <v>0</v>
      </c>
      <c r="I1345" s="93">
        <f>'BITÁCORA CALIDAD DE AGUA '!BK527</f>
        <v>0</v>
      </c>
      <c r="J1345" s="93">
        <f>'BITÁCORA CALIDAD DE AGUA '!BN527</f>
        <v>0</v>
      </c>
      <c r="K1345" s="93">
        <f>'BITÁCORA CALIDAD DE AGUA '!BQ527</f>
        <v>0</v>
      </c>
      <c r="L1345" s="93">
        <f>'BITÁCORA CALIDAD DE AGUA '!BT527</f>
        <v>0</v>
      </c>
      <c r="M1345" s="93">
        <f>'BITÁCORA CALIDAD DE AGUA '!BW527</f>
        <v>0</v>
      </c>
      <c r="N1345" s="93">
        <f>'BITÁCORA CALIDAD DE AGUA '!BZ527</f>
        <v>0</v>
      </c>
      <c r="O1345" s="93">
        <f>'BITÁCORA CALIDAD DE AGUA '!CC527</f>
        <v>0</v>
      </c>
      <c r="P1345" s="94">
        <f>'BITÁCORA CALIDAD DE AGUA '!CF527</f>
        <v>0</v>
      </c>
      <c r="Q1345" s="94">
        <f>'BITÁCORA CALIDAD DE AGUA '!CI527</f>
        <v>0</v>
      </c>
      <c r="R1345" s="94">
        <f>'BITÁCORA CALIDAD DE AGUA '!CL527</f>
        <v>0</v>
      </c>
      <c r="S1345" s="94">
        <f>'BITÁCORA CALIDAD DE AGUA '!CO527</f>
        <v>0</v>
      </c>
      <c r="T1345" s="134"/>
      <c r="U1345" s="134"/>
      <c r="V1345" s="134"/>
      <c r="W1345" s="94">
        <f>INDEX('Tabla datos 1'!E1345:V1345,MATCH(DASHBOARD!$B$96,'Tabla datos 1'!$E$1:$V$1,0))</f>
        <v>0</v>
      </c>
      <c r="X1345" s="94">
        <f>INDEX('Tabla datos 1'!E1345:V1345,MATCH(DASHBOARD!$B$275,'Tabla datos 1'!$E$1:$V$1,0))</f>
        <v>0</v>
      </c>
      <c r="Y1345" s="42"/>
      <c r="Z1345" s="42"/>
      <c r="AA1345" s="42"/>
      <c r="AB1345" s="42"/>
      <c r="AC1345" s="42"/>
      <c r="AD1345" s="42"/>
      <c r="AE1345" s="42"/>
      <c r="AF1345" s="42"/>
      <c r="AG1345" s="42"/>
      <c r="AH1345" s="42"/>
      <c r="AI1345" s="42"/>
      <c r="AJ1345" s="44"/>
      <c r="AK1345" s="44"/>
      <c r="AL1345" s="44"/>
      <c r="AM1345" s="44"/>
      <c r="AN1345" s="44"/>
      <c r="AO1345" s="44"/>
      <c r="AP1345" s="44"/>
      <c r="AQ1345" s="44"/>
      <c r="AR1345" s="44"/>
      <c r="AS1345" s="44"/>
      <c r="AT1345" s="44"/>
      <c r="AU1345" s="44"/>
      <c r="AV1345" s="44"/>
      <c r="AW1345" s="44"/>
      <c r="AX1345" s="44"/>
      <c r="AY1345" s="44"/>
      <c r="AZ1345" s="44"/>
      <c r="BA1345" s="44"/>
      <c r="BB1345" s="44"/>
      <c r="BC1345" s="44"/>
      <c r="BD1345" s="44"/>
      <c r="BE1345" s="44"/>
      <c r="BF1345" s="44"/>
      <c r="BG1345" s="44"/>
      <c r="BH1345" s="44"/>
      <c r="BI1345" s="44"/>
      <c r="BJ1345" s="44"/>
      <c r="BK1345" s="44"/>
      <c r="BL1345" s="44"/>
      <c r="BM1345" s="44"/>
      <c r="BN1345" s="44"/>
      <c r="BO1345" s="44"/>
      <c r="BP1345" s="44"/>
      <c r="BQ1345" s="44"/>
      <c r="BR1345" s="44"/>
      <c r="BS1345" s="44"/>
      <c r="BT1345" s="44"/>
      <c r="BU1345" s="44"/>
      <c r="BV1345" s="44"/>
      <c r="BW1345" s="44"/>
      <c r="BX1345" s="44"/>
      <c r="BY1345" s="44"/>
      <c r="BZ1345" s="44"/>
      <c r="CA1345" s="44"/>
      <c r="CB1345" s="44"/>
      <c r="CC1345" s="44"/>
      <c r="CD1345" s="44"/>
      <c r="CE1345" s="44"/>
      <c r="CF1345" s="44"/>
      <c r="CG1345" s="44"/>
      <c r="CH1345" s="44"/>
      <c r="CI1345" s="44"/>
      <c r="CJ1345" s="44"/>
      <c r="CK1345" s="44"/>
      <c r="CL1345" s="44"/>
      <c r="CM1345" s="44"/>
      <c r="CN1345" s="44"/>
      <c r="CO1345" s="44"/>
      <c r="CP1345" s="44"/>
      <c r="CQ1345" s="44"/>
      <c r="CR1345" s="44"/>
      <c r="CS1345" s="44"/>
      <c r="CT1345" s="44"/>
      <c r="CU1345" s="44"/>
      <c r="CV1345" s="44"/>
      <c r="CW1345" s="44"/>
      <c r="CX1345" s="44"/>
      <c r="CY1345" s="44"/>
      <c r="CZ1345" s="44"/>
      <c r="DA1345" s="44"/>
      <c r="DB1345" s="44"/>
      <c r="DC1345" s="44"/>
      <c r="DD1345" s="44"/>
      <c r="DE1345" s="44"/>
      <c r="DF1345" s="44"/>
      <c r="DG1345" s="44"/>
      <c r="DH1345" s="44"/>
      <c r="DI1345" s="44"/>
      <c r="DJ1345" s="44"/>
      <c r="DK1345" s="44"/>
      <c r="DL1345" s="44"/>
      <c r="DM1345" s="44"/>
      <c r="DN1345" s="44"/>
      <c r="DO1345" s="44"/>
      <c r="DP1345" s="44"/>
      <c r="DQ1345" s="44"/>
      <c r="DR1345" s="44"/>
      <c r="DS1345" s="44"/>
      <c r="DT1345" s="44"/>
      <c r="DU1345" s="44"/>
      <c r="DV1345" s="44"/>
      <c r="DW1345" s="44"/>
      <c r="DX1345" s="44"/>
      <c r="DY1345" s="44"/>
      <c r="DZ1345" s="44"/>
      <c r="EA1345" s="44"/>
      <c r="EB1345" s="44"/>
      <c r="EC1345" s="44"/>
      <c r="ED1345" s="44"/>
      <c r="EE1345" s="44"/>
      <c r="EF1345" s="44"/>
      <c r="EG1345" s="44"/>
      <c r="EH1345" s="44"/>
      <c r="EI1345" s="44"/>
      <c r="EJ1345" s="44"/>
      <c r="EK1345" s="44"/>
      <c r="EL1345" s="44"/>
      <c r="EM1345" s="44"/>
      <c r="EN1345" s="44"/>
      <c r="EO1345" s="44"/>
      <c r="EP1345" s="44"/>
      <c r="EQ1345" s="44"/>
      <c r="ER1345" s="44"/>
      <c r="ES1345" s="44"/>
      <c r="ET1345" s="44"/>
      <c r="EU1345" s="44"/>
      <c r="EV1345" s="44"/>
      <c r="EW1345" s="44"/>
      <c r="EX1345" s="44"/>
      <c r="EY1345" s="44"/>
      <c r="EZ1345" s="44"/>
      <c r="FA1345" s="44"/>
      <c r="FB1345" s="44"/>
      <c r="FC1345" s="44"/>
      <c r="FD1345" s="44"/>
      <c r="FE1345" s="44"/>
      <c r="FF1345" s="44"/>
      <c r="FG1345" s="44"/>
      <c r="FH1345" s="44"/>
    </row>
    <row r="1346" spans="1:164" s="99" customFormat="1" ht="12.2" customHeight="1" x14ac:dyDescent="0.25">
      <c r="A1346" s="82">
        <v>1345</v>
      </c>
      <c r="B1346" s="100">
        <f t="shared" si="21"/>
        <v>46134</v>
      </c>
      <c r="C1346" s="96" t="s">
        <v>132</v>
      </c>
      <c r="D1346" s="97">
        <v>2</v>
      </c>
      <c r="E1346" s="98">
        <f>'BITÁCORA CALIDAD DE AGUA '!AZ507</f>
        <v>37.9</v>
      </c>
      <c r="F1346" s="98">
        <f>'BITÁCORA CALIDAD DE AGUA '!BC507</f>
        <v>33.799999999999997</v>
      </c>
      <c r="G1346" s="98">
        <f>'BITÁCORA CALIDAD DE AGUA '!BF507</f>
        <v>32.700000000000003</v>
      </c>
      <c r="H1346" s="98">
        <f>'BITÁCORA CALIDAD DE AGUA '!BI507</f>
        <v>0</v>
      </c>
      <c r="I1346" s="98">
        <f>'BITÁCORA CALIDAD DE AGUA '!BL507</f>
        <v>0</v>
      </c>
      <c r="J1346" s="98">
        <f>'BITÁCORA CALIDAD DE AGUA '!BO507</f>
        <v>0</v>
      </c>
      <c r="K1346" s="98">
        <f>'BITÁCORA CALIDAD DE AGUA '!BR507</f>
        <v>0</v>
      </c>
      <c r="L1346" s="98">
        <f>'BITÁCORA CALIDAD DE AGUA '!BU507</f>
        <v>33.9</v>
      </c>
      <c r="M1346" s="98">
        <f>'BITÁCORA CALIDAD DE AGUA '!BX507</f>
        <v>33.700000000000003</v>
      </c>
      <c r="N1346" s="98">
        <f>'BITÁCORA CALIDAD DE AGUA '!CA507</f>
        <v>32.299999999999997</v>
      </c>
      <c r="O1346" s="98">
        <f>'BITÁCORA CALIDAD DE AGUA '!CD507</f>
        <v>0</v>
      </c>
      <c r="P1346" s="96">
        <f>'BITÁCORA CALIDAD DE AGUA '!CG507</f>
        <v>0</v>
      </c>
      <c r="Q1346" s="96">
        <f>'BITÁCORA CALIDAD DE AGUA '!CJ507</f>
        <v>0</v>
      </c>
      <c r="R1346" s="96">
        <f>'BITÁCORA CALIDAD DE AGUA '!CM507</f>
        <v>0</v>
      </c>
      <c r="S1346" s="96">
        <f>'BITÁCORA CALIDAD DE AGUA '!CP507</f>
        <v>0</v>
      </c>
      <c r="T1346" s="135"/>
      <c r="U1346" s="135"/>
      <c r="V1346" s="135"/>
      <c r="W1346" s="96">
        <f>INDEX('Tabla datos 1'!E1346:V1346,MATCH(DASHBOARD!$B$96,'Tabla datos 1'!$E$1:$V$1,0))</f>
        <v>32.700000000000003</v>
      </c>
      <c r="X1346" s="96">
        <f>INDEX('Tabla datos 1'!E1346:V1346,MATCH(DASHBOARD!$B$275,'Tabla datos 1'!$E$1:$V$1,0))</f>
        <v>32.700000000000003</v>
      </c>
      <c r="Y1346" s="42"/>
      <c r="Z1346" s="42"/>
      <c r="AA1346" s="42"/>
      <c r="AB1346" s="42"/>
      <c r="AC1346" s="42"/>
      <c r="AD1346" s="42"/>
      <c r="AE1346" s="42"/>
      <c r="AF1346" s="42"/>
      <c r="AG1346" s="42"/>
      <c r="AH1346" s="42"/>
      <c r="AI1346" s="42"/>
    </row>
    <row r="1347" spans="1:164" s="99" customFormat="1" ht="12.2" customHeight="1" x14ac:dyDescent="0.25">
      <c r="A1347" s="82">
        <v>1346</v>
      </c>
      <c r="B1347" s="100">
        <f t="shared" si="21"/>
        <v>46134</v>
      </c>
      <c r="C1347" s="101" t="s">
        <v>9</v>
      </c>
      <c r="D1347" s="102">
        <v>2</v>
      </c>
      <c r="E1347" s="103">
        <f>'BITÁCORA CALIDAD DE AGUA '!AZ508</f>
        <v>9.66</v>
      </c>
      <c r="F1347" s="103">
        <f>'BITÁCORA CALIDAD DE AGUA '!BC508</f>
        <v>7.36</v>
      </c>
      <c r="G1347" s="103">
        <f>'BITÁCORA CALIDAD DE AGUA '!BF508</f>
        <v>7.11</v>
      </c>
      <c r="H1347" s="103">
        <f>'BITÁCORA CALIDAD DE AGUA '!BI508</f>
        <v>0</v>
      </c>
      <c r="I1347" s="103">
        <f>'BITÁCORA CALIDAD DE AGUA '!BL508</f>
        <v>0</v>
      </c>
      <c r="J1347" s="103">
        <f>'BITÁCORA CALIDAD DE AGUA '!BO508</f>
        <v>0</v>
      </c>
      <c r="K1347" s="103">
        <f>'BITÁCORA CALIDAD DE AGUA '!BR508</f>
        <v>0</v>
      </c>
      <c r="L1347" s="103">
        <f>'BITÁCORA CALIDAD DE AGUA '!BU508</f>
        <v>7.87</v>
      </c>
      <c r="M1347" s="103">
        <f>'BITÁCORA CALIDAD DE AGUA '!BX508</f>
        <v>7.92</v>
      </c>
      <c r="N1347" s="103">
        <f>'BITÁCORA CALIDAD DE AGUA '!CA508</f>
        <v>8.08</v>
      </c>
      <c r="O1347" s="103">
        <f>'BITÁCORA CALIDAD DE AGUA '!CD508</f>
        <v>0</v>
      </c>
      <c r="P1347" s="104">
        <f>'BITÁCORA CALIDAD DE AGUA '!CG508</f>
        <v>0</v>
      </c>
      <c r="Q1347" s="104">
        <f>'BITÁCORA CALIDAD DE AGUA '!CJ508</f>
        <v>0</v>
      </c>
      <c r="R1347" s="104">
        <f>'BITÁCORA CALIDAD DE AGUA '!CM508</f>
        <v>0</v>
      </c>
      <c r="S1347" s="104">
        <f>'BITÁCORA CALIDAD DE AGUA '!CP508</f>
        <v>0</v>
      </c>
      <c r="T1347" s="136"/>
      <c r="U1347" s="136"/>
      <c r="V1347" s="136"/>
      <c r="W1347" s="104">
        <f>INDEX('Tabla datos 1'!E1347:V1347,MATCH(DASHBOARD!$B$96,'Tabla datos 1'!$E$1:$V$1,0))</f>
        <v>7.11</v>
      </c>
      <c r="X1347" s="104">
        <f>INDEX('Tabla datos 1'!E1347:V1347,MATCH(DASHBOARD!$B$275,'Tabla datos 1'!$E$1:$V$1,0))</f>
        <v>7.11</v>
      </c>
      <c r="Y1347" s="42"/>
      <c r="Z1347" s="42"/>
      <c r="AA1347" s="42"/>
      <c r="AB1347" s="42"/>
      <c r="AC1347" s="42"/>
      <c r="AD1347" s="42"/>
      <c r="AE1347" s="42"/>
      <c r="AF1347" s="42"/>
      <c r="AG1347" s="42"/>
      <c r="AH1347" s="42"/>
      <c r="AI1347" s="42"/>
    </row>
    <row r="1348" spans="1:164" s="99" customFormat="1" ht="12.2" customHeight="1" x14ac:dyDescent="0.25">
      <c r="A1348" s="82">
        <v>1347</v>
      </c>
      <c r="B1348" s="100">
        <f t="shared" si="21"/>
        <v>46134</v>
      </c>
      <c r="C1348" s="105" t="s">
        <v>133</v>
      </c>
      <c r="D1348" s="102">
        <v>2</v>
      </c>
      <c r="E1348" s="106">
        <f>'BITÁCORA CALIDAD DE AGUA '!AZ509</f>
        <v>0</v>
      </c>
      <c r="F1348" s="106">
        <f>'BITÁCORA CALIDAD DE AGUA '!BC509</f>
        <v>0</v>
      </c>
      <c r="G1348" s="106">
        <f>'BITÁCORA CALIDAD DE AGUA '!BF509</f>
        <v>0</v>
      </c>
      <c r="H1348" s="106">
        <f>'BITÁCORA CALIDAD DE AGUA '!BI509</f>
        <v>0</v>
      </c>
      <c r="I1348" s="106">
        <f>'BITÁCORA CALIDAD DE AGUA '!BL509</f>
        <v>0</v>
      </c>
      <c r="J1348" s="106">
        <f>'BITÁCORA CALIDAD DE AGUA '!BO509</f>
        <v>0</v>
      </c>
      <c r="K1348" s="106">
        <f>'BITÁCORA CALIDAD DE AGUA '!BR509</f>
        <v>0</v>
      </c>
      <c r="L1348" s="106">
        <f>'BITÁCORA CALIDAD DE AGUA '!BU509</f>
        <v>0</v>
      </c>
      <c r="M1348" s="106">
        <f>'BITÁCORA CALIDAD DE AGUA '!BX509</f>
        <v>0</v>
      </c>
      <c r="N1348" s="106">
        <f>'BITÁCORA CALIDAD DE AGUA '!CA509</f>
        <v>0</v>
      </c>
      <c r="O1348" s="106">
        <f>'BITÁCORA CALIDAD DE AGUA '!CD509</f>
        <v>0</v>
      </c>
      <c r="P1348" s="105">
        <f>'BITÁCORA CALIDAD DE AGUA '!CG509</f>
        <v>0</v>
      </c>
      <c r="Q1348" s="105">
        <f>'BITÁCORA CALIDAD DE AGUA '!CJ509</f>
        <v>0</v>
      </c>
      <c r="R1348" s="105">
        <f>'BITÁCORA CALIDAD DE AGUA '!CM509</f>
        <v>0</v>
      </c>
      <c r="S1348" s="105">
        <f>'BITÁCORA CALIDAD DE AGUA '!CP509</f>
        <v>0</v>
      </c>
      <c r="T1348" s="137"/>
      <c r="U1348" s="137"/>
      <c r="V1348" s="137"/>
      <c r="W1348" s="105">
        <f>INDEX('Tabla datos 1'!E1348:V1348,MATCH(DASHBOARD!$B$96,'Tabla datos 1'!$E$1:$V$1,0))</f>
        <v>0</v>
      </c>
      <c r="X1348" s="105">
        <f>INDEX('Tabla datos 1'!E1348:V1348,MATCH(DASHBOARD!$B$275,'Tabla datos 1'!$E$1:$V$1,0))</f>
        <v>0</v>
      </c>
      <c r="Y1348" s="42"/>
      <c r="Z1348" s="42"/>
      <c r="AA1348" s="42"/>
      <c r="AB1348" s="42"/>
      <c r="AC1348" s="42"/>
      <c r="AD1348" s="42"/>
      <c r="AE1348" s="42"/>
      <c r="AF1348" s="42"/>
      <c r="AG1348" s="42"/>
      <c r="AH1348" s="42"/>
      <c r="AI1348" s="42"/>
    </row>
    <row r="1349" spans="1:164" s="99" customFormat="1" ht="12.2" customHeight="1" x14ac:dyDescent="0.25">
      <c r="A1349" s="82">
        <v>1348</v>
      </c>
      <c r="B1349" s="100">
        <f t="shared" si="21"/>
        <v>46134</v>
      </c>
      <c r="C1349" s="105" t="s">
        <v>134</v>
      </c>
      <c r="D1349" s="102">
        <v>2</v>
      </c>
      <c r="E1349" s="107">
        <f>'BITÁCORA CALIDAD DE AGUA '!AZ510</f>
        <v>3360</v>
      </c>
      <c r="F1349" s="107">
        <f>'BITÁCORA CALIDAD DE AGUA '!BC510</f>
        <v>2500</v>
      </c>
      <c r="G1349" s="107">
        <f>'BITÁCORA CALIDAD DE AGUA '!BF510</f>
        <v>2530</v>
      </c>
      <c r="H1349" s="107">
        <f>'BITÁCORA CALIDAD DE AGUA '!BI510</f>
        <v>0</v>
      </c>
      <c r="I1349" s="107">
        <f>'BITÁCORA CALIDAD DE AGUA '!BL510</f>
        <v>0</v>
      </c>
      <c r="J1349" s="107">
        <f>'BITÁCORA CALIDAD DE AGUA '!BO510</f>
        <v>0</v>
      </c>
      <c r="K1349" s="107">
        <f>'BITÁCORA CALIDAD DE AGUA '!BR510</f>
        <v>0</v>
      </c>
      <c r="L1349" s="107">
        <f>'BITÁCORA CALIDAD DE AGUA '!BU510</f>
        <v>2810</v>
      </c>
      <c r="M1349" s="107">
        <f>'BITÁCORA CALIDAD DE AGUA '!BX510</f>
        <v>2970</v>
      </c>
      <c r="N1349" s="107">
        <f>'BITÁCORA CALIDAD DE AGUA '!CA510</f>
        <v>3510</v>
      </c>
      <c r="O1349" s="107">
        <f>'BITÁCORA CALIDAD DE AGUA '!CD510</f>
        <v>0</v>
      </c>
      <c r="P1349" s="101">
        <f>'BITÁCORA CALIDAD DE AGUA '!CG510</f>
        <v>0</v>
      </c>
      <c r="Q1349" s="101">
        <f>'BITÁCORA CALIDAD DE AGUA '!CJ510</f>
        <v>0</v>
      </c>
      <c r="R1349" s="101">
        <f>'BITÁCORA CALIDAD DE AGUA '!CM510</f>
        <v>0</v>
      </c>
      <c r="S1349" s="101">
        <f>'BITÁCORA CALIDAD DE AGUA '!CP510</f>
        <v>0</v>
      </c>
      <c r="T1349" s="138"/>
      <c r="U1349" s="138"/>
      <c r="V1349" s="138"/>
      <c r="W1349" s="101">
        <f>INDEX('Tabla datos 1'!E1349:V1349,MATCH(DASHBOARD!$B$96,'Tabla datos 1'!$E$1:$V$1,0))</f>
        <v>2530</v>
      </c>
      <c r="X1349" s="101">
        <f>INDEX('Tabla datos 1'!E1349:V1349,MATCH(DASHBOARD!$B$275,'Tabla datos 1'!$E$1:$V$1,0))</f>
        <v>2530</v>
      </c>
      <c r="Y1349" s="42"/>
      <c r="Z1349" s="42"/>
      <c r="AA1349" s="42"/>
      <c r="AB1349" s="42"/>
      <c r="AC1349" s="42"/>
      <c r="AD1349" s="42"/>
      <c r="AE1349" s="42"/>
      <c r="AF1349" s="42"/>
      <c r="AG1349" s="42"/>
      <c r="AH1349" s="42"/>
      <c r="AI1349" s="42"/>
    </row>
    <row r="1350" spans="1:164" s="99" customFormat="1" ht="12.2" customHeight="1" x14ac:dyDescent="0.25">
      <c r="A1350" s="82">
        <v>1349</v>
      </c>
      <c r="B1350" s="100">
        <f t="shared" si="21"/>
        <v>46134</v>
      </c>
      <c r="C1350" s="105" t="s">
        <v>135</v>
      </c>
      <c r="D1350" s="102">
        <v>2</v>
      </c>
      <c r="E1350" s="107">
        <f>'BITÁCORA CALIDAD DE AGUA '!AZ511</f>
        <v>251</v>
      </c>
      <c r="F1350" s="107">
        <f>'BITÁCORA CALIDAD DE AGUA '!BC511</f>
        <v>583</v>
      </c>
      <c r="G1350" s="107">
        <f>'BITÁCORA CALIDAD DE AGUA '!BF511</f>
        <v>37</v>
      </c>
      <c r="H1350" s="107">
        <f>'BITÁCORA CALIDAD DE AGUA '!BI511</f>
        <v>0</v>
      </c>
      <c r="I1350" s="107">
        <f>'BITÁCORA CALIDAD DE AGUA '!BL511</f>
        <v>0</v>
      </c>
      <c r="J1350" s="107">
        <f>'BITÁCORA CALIDAD DE AGUA '!BO511</f>
        <v>0</v>
      </c>
      <c r="K1350" s="107">
        <f>'BITÁCORA CALIDAD DE AGUA '!BR511</f>
        <v>0</v>
      </c>
      <c r="L1350" s="107">
        <f>'BITÁCORA CALIDAD DE AGUA '!BU511</f>
        <v>4</v>
      </c>
      <c r="M1350" s="107">
        <f>'BITÁCORA CALIDAD DE AGUA '!BX511</f>
        <v>3</v>
      </c>
      <c r="N1350" s="107">
        <f>'BITÁCORA CALIDAD DE AGUA '!CA511</f>
        <v>19</v>
      </c>
      <c r="O1350" s="107">
        <f>'BITÁCORA CALIDAD DE AGUA '!CD511</f>
        <v>0</v>
      </c>
      <c r="P1350" s="101">
        <f>'BITÁCORA CALIDAD DE AGUA '!CG511</f>
        <v>0</v>
      </c>
      <c r="Q1350" s="101">
        <f>'BITÁCORA CALIDAD DE AGUA '!CJ511</f>
        <v>0</v>
      </c>
      <c r="R1350" s="101">
        <f>'BITÁCORA CALIDAD DE AGUA '!CM511</f>
        <v>0</v>
      </c>
      <c r="S1350" s="101">
        <f>'BITÁCORA CALIDAD DE AGUA '!CP511</f>
        <v>0</v>
      </c>
      <c r="T1350" s="138"/>
      <c r="U1350" s="138"/>
      <c r="V1350" s="138"/>
      <c r="W1350" s="101">
        <f>INDEX('Tabla datos 1'!E1350:V1350,MATCH(DASHBOARD!$B$96,'Tabla datos 1'!$E$1:$V$1,0))</f>
        <v>37</v>
      </c>
      <c r="X1350" s="101">
        <f>INDEX('Tabla datos 1'!E1350:V1350,MATCH(DASHBOARD!$B$275,'Tabla datos 1'!$E$1:$V$1,0))</f>
        <v>37</v>
      </c>
      <c r="Y1350" s="42"/>
      <c r="Z1350" s="42"/>
      <c r="AA1350" s="42"/>
      <c r="AB1350" s="42"/>
      <c r="AC1350" s="42"/>
      <c r="AD1350" s="42"/>
      <c r="AE1350" s="42"/>
      <c r="AF1350" s="42"/>
      <c r="AG1350" s="42"/>
      <c r="AH1350" s="42"/>
      <c r="AI1350" s="42"/>
    </row>
    <row r="1351" spans="1:164" s="99" customFormat="1" ht="12.2" customHeight="1" x14ac:dyDescent="0.25">
      <c r="A1351" s="82">
        <v>1350</v>
      </c>
      <c r="B1351" s="100">
        <f t="shared" si="21"/>
        <v>46134</v>
      </c>
      <c r="C1351" s="105" t="s">
        <v>136</v>
      </c>
      <c r="D1351" s="102">
        <v>2</v>
      </c>
      <c r="E1351" s="107">
        <f>'BITÁCORA CALIDAD DE AGUA '!AZ512</f>
        <v>2</v>
      </c>
      <c r="F1351" s="107">
        <f>'BITÁCORA CALIDAD DE AGUA '!BC512</f>
        <v>8</v>
      </c>
      <c r="G1351" s="107">
        <f>'BITÁCORA CALIDAD DE AGUA '!BF512</f>
        <v>1</v>
      </c>
      <c r="H1351" s="107">
        <f>'BITÁCORA CALIDAD DE AGUA '!BI512</f>
        <v>0</v>
      </c>
      <c r="I1351" s="107">
        <f>'BITÁCORA CALIDAD DE AGUA '!BL512</f>
        <v>0</v>
      </c>
      <c r="J1351" s="107">
        <f>'BITÁCORA CALIDAD DE AGUA '!BO512</f>
        <v>0</v>
      </c>
      <c r="K1351" s="107">
        <f>'BITÁCORA CALIDAD DE AGUA '!BR512</f>
        <v>0</v>
      </c>
      <c r="L1351" s="107">
        <f>'BITÁCORA CALIDAD DE AGUA '!BU512</f>
        <v>0</v>
      </c>
      <c r="M1351" s="107">
        <f>'BITÁCORA CALIDAD DE AGUA '!BX512</f>
        <v>0</v>
      </c>
      <c r="N1351" s="107">
        <f>'BITÁCORA CALIDAD DE AGUA '!CA512</f>
        <v>2</v>
      </c>
      <c r="O1351" s="107">
        <f>'BITÁCORA CALIDAD DE AGUA '!CD512</f>
        <v>0</v>
      </c>
      <c r="P1351" s="101">
        <f>'BITÁCORA CALIDAD DE AGUA '!CG512</f>
        <v>0</v>
      </c>
      <c r="Q1351" s="101">
        <f>'BITÁCORA CALIDAD DE AGUA '!CJ512</f>
        <v>0</v>
      </c>
      <c r="R1351" s="101">
        <f>'BITÁCORA CALIDAD DE AGUA '!CM512</f>
        <v>0</v>
      </c>
      <c r="S1351" s="101">
        <f>'BITÁCORA CALIDAD DE AGUA '!CP512</f>
        <v>0</v>
      </c>
      <c r="T1351" s="138"/>
      <c r="U1351" s="138"/>
      <c r="V1351" s="138"/>
      <c r="W1351" s="101">
        <f>INDEX('Tabla datos 1'!E1351:V1351,MATCH(DASHBOARD!$B$96,'Tabla datos 1'!$E$1:$V$1,0))</f>
        <v>1</v>
      </c>
      <c r="X1351" s="101">
        <f>INDEX('Tabla datos 1'!E1351:V1351,MATCH(DASHBOARD!$B$275,'Tabla datos 1'!$E$1:$V$1,0))</f>
        <v>1</v>
      </c>
      <c r="Y1351" s="42"/>
      <c r="Z1351" s="42"/>
      <c r="AA1351" s="42"/>
      <c r="AB1351" s="42"/>
      <c r="AC1351" s="42"/>
      <c r="AD1351" s="42"/>
      <c r="AE1351" s="42"/>
      <c r="AF1351" s="42"/>
      <c r="AG1351" s="42"/>
      <c r="AH1351" s="42"/>
      <c r="AI1351" s="42"/>
    </row>
    <row r="1352" spans="1:164" s="99" customFormat="1" ht="12.2" customHeight="1" x14ac:dyDescent="0.25">
      <c r="A1352" s="82">
        <v>1351</v>
      </c>
      <c r="B1352" s="100">
        <f t="shared" si="21"/>
        <v>46134</v>
      </c>
      <c r="C1352" s="105" t="s">
        <v>137</v>
      </c>
      <c r="D1352" s="102">
        <v>2</v>
      </c>
      <c r="E1352" s="107">
        <f>'BITÁCORA CALIDAD DE AGUA '!AZ513</f>
        <v>0</v>
      </c>
      <c r="F1352" s="107">
        <f>'BITÁCORA CALIDAD DE AGUA '!BC513</f>
        <v>0</v>
      </c>
      <c r="G1352" s="107">
        <f>'BITÁCORA CALIDAD DE AGUA '!BF513</f>
        <v>0</v>
      </c>
      <c r="H1352" s="107">
        <f>'BITÁCORA CALIDAD DE AGUA '!BI513</f>
        <v>0</v>
      </c>
      <c r="I1352" s="107">
        <f>'BITÁCORA CALIDAD DE AGUA '!BL513</f>
        <v>0</v>
      </c>
      <c r="J1352" s="107">
        <f>'BITÁCORA CALIDAD DE AGUA '!BO513</f>
        <v>0</v>
      </c>
      <c r="K1352" s="107">
        <f>'BITÁCORA CALIDAD DE AGUA '!BR513</f>
        <v>0</v>
      </c>
      <c r="L1352" s="107">
        <f>'BITÁCORA CALIDAD DE AGUA '!BU513</f>
        <v>0</v>
      </c>
      <c r="M1352" s="107">
        <f>'BITÁCORA CALIDAD DE AGUA '!BX513</f>
        <v>0</v>
      </c>
      <c r="N1352" s="107">
        <f>'BITÁCORA CALIDAD DE AGUA '!CA513</f>
        <v>0</v>
      </c>
      <c r="O1352" s="107">
        <f>'BITÁCORA CALIDAD DE AGUA '!CD513</f>
        <v>0</v>
      </c>
      <c r="P1352" s="101">
        <f>'BITÁCORA CALIDAD DE AGUA '!CG513</f>
        <v>0</v>
      </c>
      <c r="Q1352" s="101">
        <f>'BITÁCORA CALIDAD DE AGUA '!CJ513</f>
        <v>0</v>
      </c>
      <c r="R1352" s="101">
        <f>'BITÁCORA CALIDAD DE AGUA '!CM513</f>
        <v>0</v>
      </c>
      <c r="S1352" s="101">
        <f>'BITÁCORA CALIDAD DE AGUA '!CP513</f>
        <v>0</v>
      </c>
      <c r="T1352" s="138"/>
      <c r="U1352" s="138"/>
      <c r="V1352" s="138"/>
      <c r="W1352" s="101">
        <f>INDEX('Tabla datos 1'!E1352:V1352,MATCH(DASHBOARD!$B$96,'Tabla datos 1'!$E$1:$V$1,0))</f>
        <v>0</v>
      </c>
      <c r="X1352" s="101">
        <f>INDEX('Tabla datos 1'!E1352:V1352,MATCH(DASHBOARD!$B$275,'Tabla datos 1'!$E$1:$V$1,0))</f>
        <v>0</v>
      </c>
      <c r="Y1352" s="42"/>
      <c r="Z1352" s="42"/>
      <c r="AA1352" s="42"/>
      <c r="AB1352" s="42"/>
      <c r="AC1352" s="42"/>
      <c r="AD1352" s="42"/>
      <c r="AE1352" s="42"/>
      <c r="AF1352" s="42"/>
      <c r="AG1352" s="42"/>
      <c r="AH1352" s="42"/>
      <c r="AI1352" s="42"/>
    </row>
    <row r="1353" spans="1:164" s="99" customFormat="1" ht="12.2" customHeight="1" x14ac:dyDescent="0.25">
      <c r="A1353" s="82">
        <v>1352</v>
      </c>
      <c r="B1353" s="100">
        <f t="shared" si="21"/>
        <v>46134</v>
      </c>
      <c r="C1353" s="105" t="s">
        <v>138</v>
      </c>
      <c r="D1353" s="102">
        <v>2</v>
      </c>
      <c r="E1353" s="107">
        <f>'BITÁCORA CALIDAD DE AGUA '!AZ514</f>
        <v>0</v>
      </c>
      <c r="F1353" s="107">
        <f>'BITÁCORA CALIDAD DE AGUA '!BC514</f>
        <v>0</v>
      </c>
      <c r="G1353" s="107">
        <f>'BITÁCORA CALIDAD DE AGUA '!BF514</f>
        <v>0</v>
      </c>
      <c r="H1353" s="107">
        <f>'BITÁCORA CALIDAD DE AGUA '!BI514</f>
        <v>0</v>
      </c>
      <c r="I1353" s="107">
        <f>'BITÁCORA CALIDAD DE AGUA '!BL514</f>
        <v>0</v>
      </c>
      <c r="J1353" s="107">
        <f>'BITÁCORA CALIDAD DE AGUA '!BO514</f>
        <v>0</v>
      </c>
      <c r="K1353" s="107">
        <f>'BITÁCORA CALIDAD DE AGUA '!BR514</f>
        <v>0</v>
      </c>
      <c r="L1353" s="107">
        <f>'BITÁCORA CALIDAD DE AGUA '!BU514</f>
        <v>0</v>
      </c>
      <c r="M1353" s="107">
        <f>'BITÁCORA CALIDAD DE AGUA '!BX514</f>
        <v>0</v>
      </c>
      <c r="N1353" s="107">
        <f>'BITÁCORA CALIDAD DE AGUA '!CA514</f>
        <v>0</v>
      </c>
      <c r="O1353" s="107">
        <f>'BITÁCORA CALIDAD DE AGUA '!CD514</f>
        <v>0</v>
      </c>
      <c r="P1353" s="101">
        <f>'BITÁCORA CALIDAD DE AGUA '!CG514</f>
        <v>0</v>
      </c>
      <c r="Q1353" s="101">
        <f>'BITÁCORA CALIDAD DE AGUA '!CJ514</f>
        <v>0</v>
      </c>
      <c r="R1353" s="101">
        <f>'BITÁCORA CALIDAD DE AGUA '!CM514</f>
        <v>0</v>
      </c>
      <c r="S1353" s="101">
        <f>'BITÁCORA CALIDAD DE AGUA '!CP514</f>
        <v>0</v>
      </c>
      <c r="T1353" s="138"/>
      <c r="U1353" s="138"/>
      <c r="V1353" s="138"/>
      <c r="W1353" s="101">
        <f>INDEX('Tabla datos 1'!E1353:V1353,MATCH(DASHBOARD!$B$96,'Tabla datos 1'!$E$1:$V$1,0))</f>
        <v>0</v>
      </c>
      <c r="X1353" s="101">
        <f>INDEX('Tabla datos 1'!E1353:V1353,MATCH(DASHBOARD!$B$275,'Tabla datos 1'!$E$1:$V$1,0))</f>
        <v>0</v>
      </c>
      <c r="Y1353" s="42"/>
      <c r="Z1353" s="42"/>
      <c r="AA1353" s="42"/>
      <c r="AB1353" s="42"/>
      <c r="AC1353" s="42"/>
      <c r="AD1353" s="42"/>
      <c r="AE1353" s="42"/>
      <c r="AF1353" s="42"/>
      <c r="AG1353" s="42"/>
      <c r="AH1353" s="42"/>
      <c r="AI1353" s="42"/>
    </row>
    <row r="1354" spans="1:164" s="99" customFormat="1" ht="12.2" customHeight="1" x14ac:dyDescent="0.25">
      <c r="A1354" s="82">
        <v>1353</v>
      </c>
      <c r="B1354" s="100">
        <f t="shared" si="21"/>
        <v>46134</v>
      </c>
      <c r="C1354" s="105" t="s">
        <v>139</v>
      </c>
      <c r="D1354" s="102">
        <v>2</v>
      </c>
      <c r="E1354" s="107">
        <f>'BITÁCORA CALIDAD DE AGUA '!AZ515</f>
        <v>0</v>
      </c>
      <c r="F1354" s="107">
        <f>'BITÁCORA CALIDAD DE AGUA '!BC515</f>
        <v>0</v>
      </c>
      <c r="G1354" s="107">
        <f>'BITÁCORA CALIDAD DE AGUA '!BF515</f>
        <v>0</v>
      </c>
      <c r="H1354" s="107">
        <f>'BITÁCORA CALIDAD DE AGUA '!BI515</f>
        <v>0</v>
      </c>
      <c r="I1354" s="107">
        <f>'BITÁCORA CALIDAD DE AGUA '!BL515</f>
        <v>0</v>
      </c>
      <c r="J1354" s="107">
        <f>'BITÁCORA CALIDAD DE AGUA '!BO515</f>
        <v>0</v>
      </c>
      <c r="K1354" s="107">
        <f>'BITÁCORA CALIDAD DE AGUA '!BR515</f>
        <v>0</v>
      </c>
      <c r="L1354" s="107">
        <f>'BITÁCORA CALIDAD DE AGUA '!BU515</f>
        <v>0</v>
      </c>
      <c r="M1354" s="107">
        <f>'BITÁCORA CALIDAD DE AGUA '!BX515</f>
        <v>0</v>
      </c>
      <c r="N1354" s="107">
        <f>'BITÁCORA CALIDAD DE AGUA '!CA515</f>
        <v>0</v>
      </c>
      <c r="O1354" s="107">
        <f>'BITÁCORA CALIDAD DE AGUA '!CD515</f>
        <v>0</v>
      </c>
      <c r="P1354" s="101">
        <f>'BITÁCORA CALIDAD DE AGUA '!CG515</f>
        <v>0</v>
      </c>
      <c r="Q1354" s="101">
        <f>'BITÁCORA CALIDAD DE AGUA '!CJ515</f>
        <v>0</v>
      </c>
      <c r="R1354" s="101">
        <f>'BITÁCORA CALIDAD DE AGUA '!CM515</f>
        <v>0</v>
      </c>
      <c r="S1354" s="101">
        <f>'BITÁCORA CALIDAD DE AGUA '!CP515</f>
        <v>0</v>
      </c>
      <c r="T1354" s="138"/>
      <c r="U1354" s="138"/>
      <c r="V1354" s="138"/>
      <c r="W1354" s="101">
        <f>INDEX('Tabla datos 1'!E1354:V1354,MATCH(DASHBOARD!$B$96,'Tabla datos 1'!$E$1:$V$1,0))</f>
        <v>0</v>
      </c>
      <c r="X1354" s="101">
        <f>INDEX('Tabla datos 1'!E1354:V1354,MATCH(DASHBOARD!$B$275,'Tabla datos 1'!$E$1:$V$1,0))</f>
        <v>0</v>
      </c>
      <c r="Y1354" s="42"/>
      <c r="Z1354" s="42"/>
      <c r="AA1354" s="42"/>
      <c r="AB1354" s="42"/>
      <c r="AC1354" s="42"/>
      <c r="AD1354" s="42"/>
      <c r="AE1354" s="42"/>
      <c r="AF1354" s="42"/>
      <c r="AG1354" s="42"/>
      <c r="AH1354" s="42"/>
      <c r="AI1354" s="42"/>
    </row>
    <row r="1355" spans="1:164" s="99" customFormat="1" ht="12.2" customHeight="1" x14ac:dyDescent="0.25">
      <c r="A1355" s="82">
        <v>1354</v>
      </c>
      <c r="B1355" s="100">
        <f t="shared" si="21"/>
        <v>46134</v>
      </c>
      <c r="C1355" s="105" t="s">
        <v>140</v>
      </c>
      <c r="D1355" s="102">
        <v>2</v>
      </c>
      <c r="E1355" s="107">
        <f>'BITÁCORA CALIDAD DE AGUA '!AZ516</f>
        <v>0</v>
      </c>
      <c r="F1355" s="107">
        <f>'BITÁCORA CALIDAD DE AGUA '!BC516</f>
        <v>0</v>
      </c>
      <c r="G1355" s="107">
        <f>'BITÁCORA CALIDAD DE AGUA '!BF516</f>
        <v>0</v>
      </c>
      <c r="H1355" s="107">
        <f>'BITÁCORA CALIDAD DE AGUA '!BI516</f>
        <v>0</v>
      </c>
      <c r="I1355" s="107">
        <f>'BITÁCORA CALIDAD DE AGUA '!BL516</f>
        <v>0</v>
      </c>
      <c r="J1355" s="107">
        <f>'BITÁCORA CALIDAD DE AGUA '!BO516</f>
        <v>0</v>
      </c>
      <c r="K1355" s="107">
        <f>'BITÁCORA CALIDAD DE AGUA '!BR516</f>
        <v>0</v>
      </c>
      <c r="L1355" s="107">
        <f>'BITÁCORA CALIDAD DE AGUA '!BU516</f>
        <v>0</v>
      </c>
      <c r="M1355" s="107">
        <f>'BITÁCORA CALIDAD DE AGUA '!BX516</f>
        <v>0</v>
      </c>
      <c r="N1355" s="107">
        <f>'BITÁCORA CALIDAD DE AGUA '!CA516</f>
        <v>0</v>
      </c>
      <c r="O1355" s="107">
        <f>'BITÁCORA CALIDAD DE AGUA '!CD516</f>
        <v>0</v>
      </c>
      <c r="P1355" s="101">
        <f>'BITÁCORA CALIDAD DE AGUA '!CG516</f>
        <v>0</v>
      </c>
      <c r="Q1355" s="101">
        <f>'BITÁCORA CALIDAD DE AGUA '!CJ516</f>
        <v>0</v>
      </c>
      <c r="R1355" s="101">
        <f>'BITÁCORA CALIDAD DE AGUA '!CM516</f>
        <v>0</v>
      </c>
      <c r="S1355" s="101">
        <f>'BITÁCORA CALIDAD DE AGUA '!CP516</f>
        <v>0</v>
      </c>
      <c r="T1355" s="138"/>
      <c r="U1355" s="138"/>
      <c r="V1355" s="138"/>
      <c r="W1355" s="101">
        <f>INDEX('Tabla datos 1'!E1355:V1355,MATCH(DASHBOARD!$B$96,'Tabla datos 1'!$E$1:$V$1,0))</f>
        <v>0</v>
      </c>
      <c r="X1355" s="101">
        <f>INDEX('Tabla datos 1'!E1355:V1355,MATCH(DASHBOARD!$B$275,'Tabla datos 1'!$E$1:$V$1,0))</f>
        <v>0</v>
      </c>
      <c r="Y1355" s="42"/>
      <c r="Z1355" s="42"/>
      <c r="AA1355" s="42"/>
      <c r="AB1355" s="42"/>
      <c r="AC1355" s="42"/>
      <c r="AD1355" s="42"/>
      <c r="AE1355" s="42"/>
      <c r="AF1355" s="42"/>
      <c r="AG1355" s="42"/>
      <c r="AH1355" s="42"/>
      <c r="AI1355" s="42"/>
    </row>
    <row r="1356" spans="1:164" s="99" customFormat="1" ht="12.2" customHeight="1" x14ac:dyDescent="0.25">
      <c r="A1356" s="82">
        <v>1355</v>
      </c>
      <c r="B1356" s="100">
        <f t="shared" si="21"/>
        <v>46134</v>
      </c>
      <c r="C1356" s="105" t="s">
        <v>141</v>
      </c>
      <c r="D1356" s="102">
        <v>2</v>
      </c>
      <c r="E1356" s="107">
        <f>'BITÁCORA CALIDAD DE AGUA '!AZ517</f>
        <v>0</v>
      </c>
      <c r="F1356" s="107">
        <f>'BITÁCORA CALIDAD DE AGUA '!BC517</f>
        <v>0</v>
      </c>
      <c r="G1356" s="107">
        <f>'BITÁCORA CALIDAD DE AGUA '!BF517</f>
        <v>0</v>
      </c>
      <c r="H1356" s="107">
        <f>'BITÁCORA CALIDAD DE AGUA '!BI517</f>
        <v>0</v>
      </c>
      <c r="I1356" s="107">
        <f>'BITÁCORA CALIDAD DE AGUA '!BL517</f>
        <v>0</v>
      </c>
      <c r="J1356" s="107">
        <f>'BITÁCORA CALIDAD DE AGUA '!BO517</f>
        <v>0</v>
      </c>
      <c r="K1356" s="107">
        <f>'BITÁCORA CALIDAD DE AGUA '!BR517</f>
        <v>0</v>
      </c>
      <c r="L1356" s="107">
        <f>'BITÁCORA CALIDAD DE AGUA '!BU517</f>
        <v>0</v>
      </c>
      <c r="M1356" s="107">
        <f>'BITÁCORA CALIDAD DE AGUA '!BX517</f>
        <v>0</v>
      </c>
      <c r="N1356" s="107">
        <f>'BITÁCORA CALIDAD DE AGUA '!CA517</f>
        <v>0</v>
      </c>
      <c r="O1356" s="107">
        <f>'BITÁCORA CALIDAD DE AGUA '!CD517</f>
        <v>0</v>
      </c>
      <c r="P1356" s="101">
        <f>'BITÁCORA CALIDAD DE AGUA '!CG517</f>
        <v>0</v>
      </c>
      <c r="Q1356" s="101">
        <f>'BITÁCORA CALIDAD DE AGUA '!CJ517</f>
        <v>0</v>
      </c>
      <c r="R1356" s="101">
        <f>'BITÁCORA CALIDAD DE AGUA '!CM517</f>
        <v>0</v>
      </c>
      <c r="S1356" s="101">
        <f>'BITÁCORA CALIDAD DE AGUA '!CP517</f>
        <v>0</v>
      </c>
      <c r="T1356" s="138"/>
      <c r="U1356" s="138"/>
      <c r="V1356" s="138"/>
      <c r="W1356" s="101">
        <f>INDEX('Tabla datos 1'!E1356:V1356,MATCH(DASHBOARD!$B$96,'Tabla datos 1'!$E$1:$V$1,0))</f>
        <v>0</v>
      </c>
      <c r="X1356" s="101">
        <f>INDEX('Tabla datos 1'!E1356:V1356,MATCH(DASHBOARD!$B$275,'Tabla datos 1'!$E$1:$V$1,0))</f>
        <v>0</v>
      </c>
      <c r="Y1356" s="42"/>
      <c r="Z1356" s="42"/>
      <c r="AA1356" s="42"/>
      <c r="AB1356" s="42"/>
      <c r="AC1356" s="42"/>
      <c r="AD1356" s="42"/>
      <c r="AE1356" s="42"/>
      <c r="AF1356" s="42"/>
      <c r="AG1356" s="42"/>
      <c r="AH1356" s="42"/>
      <c r="AI1356" s="42"/>
    </row>
    <row r="1357" spans="1:164" s="99" customFormat="1" ht="12.2" customHeight="1" x14ac:dyDescent="0.25">
      <c r="A1357" s="82">
        <v>1356</v>
      </c>
      <c r="B1357" s="100">
        <f t="shared" si="21"/>
        <v>46134</v>
      </c>
      <c r="C1357" s="105" t="s">
        <v>142</v>
      </c>
      <c r="D1357" s="102">
        <v>2</v>
      </c>
      <c r="E1357" s="107">
        <f>'BITÁCORA CALIDAD DE AGUA '!AZ518</f>
        <v>0</v>
      </c>
      <c r="F1357" s="107">
        <f>'BITÁCORA CALIDAD DE AGUA '!BC518</f>
        <v>0</v>
      </c>
      <c r="G1357" s="107">
        <f>'BITÁCORA CALIDAD DE AGUA '!BF518</f>
        <v>0</v>
      </c>
      <c r="H1357" s="107">
        <f>'BITÁCORA CALIDAD DE AGUA '!BI518</f>
        <v>0</v>
      </c>
      <c r="I1357" s="107">
        <f>'BITÁCORA CALIDAD DE AGUA '!BL518</f>
        <v>0</v>
      </c>
      <c r="J1357" s="107">
        <f>'BITÁCORA CALIDAD DE AGUA '!BO518</f>
        <v>0</v>
      </c>
      <c r="K1357" s="107">
        <f>'BITÁCORA CALIDAD DE AGUA '!BR518</f>
        <v>0</v>
      </c>
      <c r="L1357" s="107">
        <f>'BITÁCORA CALIDAD DE AGUA '!BU518</f>
        <v>0</v>
      </c>
      <c r="M1357" s="107">
        <f>'BITÁCORA CALIDAD DE AGUA '!BX518</f>
        <v>0</v>
      </c>
      <c r="N1357" s="107">
        <f>'BITÁCORA CALIDAD DE AGUA '!CA518</f>
        <v>0</v>
      </c>
      <c r="O1357" s="107">
        <f>'BITÁCORA CALIDAD DE AGUA '!CD518</f>
        <v>0</v>
      </c>
      <c r="P1357" s="101">
        <f>'BITÁCORA CALIDAD DE AGUA '!CG518</f>
        <v>0</v>
      </c>
      <c r="Q1357" s="101">
        <f>'BITÁCORA CALIDAD DE AGUA '!CJ518</f>
        <v>0</v>
      </c>
      <c r="R1357" s="101">
        <f>'BITÁCORA CALIDAD DE AGUA '!CM518</f>
        <v>0</v>
      </c>
      <c r="S1357" s="101">
        <f>'BITÁCORA CALIDAD DE AGUA '!CP518</f>
        <v>0</v>
      </c>
      <c r="T1357" s="138"/>
      <c r="U1357" s="138"/>
      <c r="V1357" s="138"/>
      <c r="W1357" s="101">
        <f>INDEX('Tabla datos 1'!E1357:V1357,MATCH(DASHBOARD!$B$96,'Tabla datos 1'!$E$1:$V$1,0))</f>
        <v>0</v>
      </c>
      <c r="X1357" s="101">
        <f>INDEX('Tabla datos 1'!E1357:V1357,MATCH(DASHBOARD!$B$275,'Tabla datos 1'!$E$1:$V$1,0))</f>
        <v>0</v>
      </c>
      <c r="Y1357" s="42"/>
      <c r="Z1357" s="42"/>
      <c r="AA1357" s="42"/>
      <c r="AB1357" s="42"/>
      <c r="AC1357" s="42"/>
      <c r="AD1357" s="42"/>
      <c r="AE1357" s="42"/>
      <c r="AF1357" s="42"/>
      <c r="AG1357" s="42"/>
      <c r="AH1357" s="42"/>
      <c r="AI1357" s="42"/>
    </row>
    <row r="1358" spans="1:164" s="99" customFormat="1" ht="12.2" customHeight="1" x14ac:dyDescent="0.25">
      <c r="A1358" s="82">
        <v>1357</v>
      </c>
      <c r="B1358" s="100">
        <f t="shared" si="21"/>
        <v>46134</v>
      </c>
      <c r="C1358" s="105" t="s">
        <v>143</v>
      </c>
      <c r="D1358" s="102">
        <v>2</v>
      </c>
      <c r="E1358" s="107">
        <f>'BITÁCORA CALIDAD DE AGUA '!AZ519</f>
        <v>0</v>
      </c>
      <c r="F1358" s="107">
        <f>'BITÁCORA CALIDAD DE AGUA '!BC519</f>
        <v>0</v>
      </c>
      <c r="G1358" s="107">
        <f>'BITÁCORA CALIDAD DE AGUA '!BF519</f>
        <v>0</v>
      </c>
      <c r="H1358" s="107">
        <f>'BITÁCORA CALIDAD DE AGUA '!BI519</f>
        <v>0</v>
      </c>
      <c r="I1358" s="107">
        <f>'BITÁCORA CALIDAD DE AGUA '!BL519</f>
        <v>0</v>
      </c>
      <c r="J1358" s="107">
        <f>'BITÁCORA CALIDAD DE AGUA '!BO519</f>
        <v>0</v>
      </c>
      <c r="K1358" s="107">
        <f>'BITÁCORA CALIDAD DE AGUA '!BR519</f>
        <v>0</v>
      </c>
      <c r="L1358" s="107">
        <f>'BITÁCORA CALIDAD DE AGUA '!BU519</f>
        <v>0</v>
      </c>
      <c r="M1358" s="107">
        <f>'BITÁCORA CALIDAD DE AGUA '!BX519</f>
        <v>0</v>
      </c>
      <c r="N1358" s="107">
        <f>'BITÁCORA CALIDAD DE AGUA '!CA519</f>
        <v>0</v>
      </c>
      <c r="O1358" s="107">
        <f>'BITÁCORA CALIDAD DE AGUA '!CD519</f>
        <v>0</v>
      </c>
      <c r="P1358" s="101">
        <f>'BITÁCORA CALIDAD DE AGUA '!CG519</f>
        <v>0</v>
      </c>
      <c r="Q1358" s="101">
        <f>'BITÁCORA CALIDAD DE AGUA '!CJ519</f>
        <v>0</v>
      </c>
      <c r="R1358" s="101">
        <f>'BITÁCORA CALIDAD DE AGUA '!CM519</f>
        <v>0</v>
      </c>
      <c r="S1358" s="101">
        <f>'BITÁCORA CALIDAD DE AGUA '!CP519</f>
        <v>0</v>
      </c>
      <c r="T1358" s="138"/>
      <c r="U1358" s="138"/>
      <c r="V1358" s="138"/>
      <c r="W1358" s="101">
        <f>INDEX('Tabla datos 1'!E1358:V1358,MATCH(DASHBOARD!$B$96,'Tabla datos 1'!$E$1:$V$1,0))</f>
        <v>0</v>
      </c>
      <c r="X1358" s="101">
        <f>INDEX('Tabla datos 1'!E1358:V1358,MATCH(DASHBOARD!$B$275,'Tabla datos 1'!$E$1:$V$1,0))</f>
        <v>0</v>
      </c>
      <c r="Y1358" s="42"/>
      <c r="Z1358" s="42"/>
      <c r="AA1358" s="42"/>
      <c r="AB1358" s="42"/>
      <c r="AC1358" s="42"/>
      <c r="AD1358" s="42"/>
      <c r="AE1358" s="42"/>
      <c r="AF1358" s="42"/>
      <c r="AG1358" s="42"/>
      <c r="AH1358" s="42"/>
      <c r="AI1358" s="42"/>
    </row>
    <row r="1359" spans="1:164" s="99" customFormat="1" ht="12.2" customHeight="1" x14ac:dyDescent="0.25">
      <c r="A1359" s="82">
        <v>1358</v>
      </c>
      <c r="B1359" s="100">
        <f t="shared" si="21"/>
        <v>46134</v>
      </c>
      <c r="C1359" s="105" t="s">
        <v>144</v>
      </c>
      <c r="D1359" s="102">
        <v>2</v>
      </c>
      <c r="E1359" s="107">
        <f>'BITÁCORA CALIDAD DE AGUA '!AZ520</f>
        <v>0</v>
      </c>
      <c r="F1359" s="107">
        <f>'BITÁCORA CALIDAD DE AGUA '!BC520</f>
        <v>0</v>
      </c>
      <c r="G1359" s="107">
        <f>'BITÁCORA CALIDAD DE AGUA '!BF520</f>
        <v>0</v>
      </c>
      <c r="H1359" s="107">
        <f>'BITÁCORA CALIDAD DE AGUA '!BI520</f>
        <v>0</v>
      </c>
      <c r="I1359" s="107">
        <f>'BITÁCORA CALIDAD DE AGUA '!BL520</f>
        <v>0</v>
      </c>
      <c r="J1359" s="107">
        <f>'BITÁCORA CALIDAD DE AGUA '!BO520</f>
        <v>0</v>
      </c>
      <c r="K1359" s="107">
        <f>'BITÁCORA CALIDAD DE AGUA '!BR520</f>
        <v>0</v>
      </c>
      <c r="L1359" s="107">
        <f>'BITÁCORA CALIDAD DE AGUA '!BU520</f>
        <v>0</v>
      </c>
      <c r="M1359" s="107">
        <f>'BITÁCORA CALIDAD DE AGUA '!BX520</f>
        <v>0</v>
      </c>
      <c r="N1359" s="107">
        <f>'BITÁCORA CALIDAD DE AGUA '!CA520</f>
        <v>0</v>
      </c>
      <c r="O1359" s="107">
        <f>'BITÁCORA CALIDAD DE AGUA '!CD520</f>
        <v>0</v>
      </c>
      <c r="P1359" s="101">
        <f>'BITÁCORA CALIDAD DE AGUA '!CG520</f>
        <v>0</v>
      </c>
      <c r="Q1359" s="101">
        <f>'BITÁCORA CALIDAD DE AGUA '!CJ520</f>
        <v>0</v>
      </c>
      <c r="R1359" s="101">
        <f>'BITÁCORA CALIDAD DE AGUA '!CM520</f>
        <v>0</v>
      </c>
      <c r="S1359" s="101">
        <f>'BITÁCORA CALIDAD DE AGUA '!CP520</f>
        <v>0</v>
      </c>
      <c r="T1359" s="138"/>
      <c r="U1359" s="138"/>
      <c r="V1359" s="138"/>
      <c r="W1359" s="101">
        <f>INDEX('Tabla datos 1'!E1359:V1359,MATCH(DASHBOARD!$B$96,'Tabla datos 1'!$E$1:$V$1,0))</f>
        <v>0</v>
      </c>
      <c r="X1359" s="101">
        <f>INDEX('Tabla datos 1'!E1359:V1359,MATCH(DASHBOARD!$B$275,'Tabla datos 1'!$E$1:$V$1,0))</f>
        <v>0</v>
      </c>
      <c r="Y1359" s="42"/>
      <c r="Z1359" s="42"/>
      <c r="AA1359" s="42"/>
      <c r="AB1359" s="42"/>
      <c r="AC1359" s="42"/>
      <c r="AD1359" s="42"/>
      <c r="AE1359" s="42"/>
      <c r="AF1359" s="42"/>
      <c r="AG1359" s="42"/>
      <c r="AH1359" s="42"/>
      <c r="AI1359" s="42"/>
    </row>
    <row r="1360" spans="1:164" s="99" customFormat="1" ht="12.2" customHeight="1" x14ac:dyDescent="0.25">
      <c r="A1360" s="82">
        <v>1359</v>
      </c>
      <c r="B1360" s="100">
        <f t="shared" si="21"/>
        <v>46134</v>
      </c>
      <c r="C1360" s="105" t="s">
        <v>145</v>
      </c>
      <c r="D1360" s="102">
        <v>2</v>
      </c>
      <c r="E1360" s="107">
        <f>'BITÁCORA CALIDAD DE AGUA '!AZ521</f>
        <v>0</v>
      </c>
      <c r="F1360" s="107">
        <f>'BITÁCORA CALIDAD DE AGUA '!BC521</f>
        <v>0</v>
      </c>
      <c r="G1360" s="107">
        <f>'BITÁCORA CALIDAD DE AGUA '!BF521</f>
        <v>0</v>
      </c>
      <c r="H1360" s="107">
        <f>'BITÁCORA CALIDAD DE AGUA '!BI521</f>
        <v>0</v>
      </c>
      <c r="I1360" s="107">
        <f>'BITÁCORA CALIDAD DE AGUA '!BL521</f>
        <v>0</v>
      </c>
      <c r="J1360" s="107">
        <f>'BITÁCORA CALIDAD DE AGUA '!BO521</f>
        <v>0</v>
      </c>
      <c r="K1360" s="107">
        <f>'BITÁCORA CALIDAD DE AGUA '!BR521</f>
        <v>0</v>
      </c>
      <c r="L1360" s="107">
        <f>'BITÁCORA CALIDAD DE AGUA '!BU521</f>
        <v>0</v>
      </c>
      <c r="M1360" s="107">
        <f>'BITÁCORA CALIDAD DE AGUA '!BX521</f>
        <v>0</v>
      </c>
      <c r="N1360" s="107">
        <f>'BITÁCORA CALIDAD DE AGUA '!CA521</f>
        <v>0</v>
      </c>
      <c r="O1360" s="107">
        <f>'BITÁCORA CALIDAD DE AGUA '!CD521</f>
        <v>0</v>
      </c>
      <c r="P1360" s="101">
        <f>'BITÁCORA CALIDAD DE AGUA '!CG521</f>
        <v>0</v>
      </c>
      <c r="Q1360" s="101">
        <f>'BITÁCORA CALIDAD DE AGUA '!CJ521</f>
        <v>0</v>
      </c>
      <c r="R1360" s="101">
        <f>'BITÁCORA CALIDAD DE AGUA '!CM521</f>
        <v>0</v>
      </c>
      <c r="S1360" s="101">
        <f>'BITÁCORA CALIDAD DE AGUA '!CP521</f>
        <v>0</v>
      </c>
      <c r="T1360" s="138"/>
      <c r="U1360" s="138"/>
      <c r="V1360" s="138"/>
      <c r="W1360" s="101">
        <f>INDEX('Tabla datos 1'!E1360:V1360,MATCH(DASHBOARD!$B$96,'Tabla datos 1'!$E$1:$V$1,0))</f>
        <v>0</v>
      </c>
      <c r="X1360" s="101">
        <f>INDEX('Tabla datos 1'!E1360:V1360,MATCH(DASHBOARD!$B$275,'Tabla datos 1'!$E$1:$V$1,0))</f>
        <v>0</v>
      </c>
      <c r="Y1360" s="42"/>
      <c r="Z1360" s="42"/>
      <c r="AA1360" s="42"/>
      <c r="AB1360" s="42"/>
      <c r="AC1360" s="42"/>
      <c r="AD1360" s="42"/>
      <c r="AE1360" s="42"/>
      <c r="AF1360" s="42"/>
      <c r="AG1360" s="42"/>
      <c r="AH1360" s="42"/>
      <c r="AI1360" s="42"/>
    </row>
    <row r="1361" spans="1:35" s="99" customFormat="1" ht="12.2" customHeight="1" x14ac:dyDescent="0.25">
      <c r="A1361" s="82">
        <v>1360</v>
      </c>
      <c r="B1361" s="100">
        <f t="shared" si="21"/>
        <v>46134</v>
      </c>
      <c r="C1361" s="105" t="s">
        <v>146</v>
      </c>
      <c r="D1361" s="102">
        <v>2</v>
      </c>
      <c r="E1361" s="107">
        <f>'BITÁCORA CALIDAD DE AGUA '!AZ522</f>
        <v>0</v>
      </c>
      <c r="F1361" s="107">
        <f>'BITÁCORA CALIDAD DE AGUA '!BC522</f>
        <v>0</v>
      </c>
      <c r="G1361" s="107">
        <f>'BITÁCORA CALIDAD DE AGUA '!BF522</f>
        <v>0</v>
      </c>
      <c r="H1361" s="107">
        <f>'BITÁCORA CALIDAD DE AGUA '!BI522</f>
        <v>0</v>
      </c>
      <c r="I1361" s="107">
        <f>'BITÁCORA CALIDAD DE AGUA '!BL522</f>
        <v>0</v>
      </c>
      <c r="J1361" s="107">
        <f>'BITÁCORA CALIDAD DE AGUA '!BO522</f>
        <v>0</v>
      </c>
      <c r="K1361" s="107">
        <f>'BITÁCORA CALIDAD DE AGUA '!BR522</f>
        <v>0</v>
      </c>
      <c r="L1361" s="107">
        <f>'BITÁCORA CALIDAD DE AGUA '!BU522</f>
        <v>0</v>
      </c>
      <c r="M1361" s="107">
        <f>'BITÁCORA CALIDAD DE AGUA '!BX522</f>
        <v>0</v>
      </c>
      <c r="N1361" s="107">
        <f>'BITÁCORA CALIDAD DE AGUA '!CA522</f>
        <v>0</v>
      </c>
      <c r="O1361" s="107">
        <f>'BITÁCORA CALIDAD DE AGUA '!CD522</f>
        <v>0</v>
      </c>
      <c r="P1361" s="101">
        <f>'BITÁCORA CALIDAD DE AGUA '!CG522</f>
        <v>0</v>
      </c>
      <c r="Q1361" s="101">
        <f>'BITÁCORA CALIDAD DE AGUA '!CJ522</f>
        <v>0</v>
      </c>
      <c r="R1361" s="101">
        <f>'BITÁCORA CALIDAD DE AGUA '!CM522</f>
        <v>0</v>
      </c>
      <c r="S1361" s="101">
        <f>'BITÁCORA CALIDAD DE AGUA '!CP522</f>
        <v>0</v>
      </c>
      <c r="T1361" s="138"/>
      <c r="U1361" s="138"/>
      <c r="V1361" s="138"/>
      <c r="W1361" s="101">
        <f>INDEX('Tabla datos 1'!E1361:V1361,MATCH(DASHBOARD!$B$96,'Tabla datos 1'!$E$1:$V$1,0))</f>
        <v>0</v>
      </c>
      <c r="X1361" s="101">
        <f>INDEX('Tabla datos 1'!E1361:V1361,MATCH(DASHBOARD!$B$275,'Tabla datos 1'!$E$1:$V$1,0))</f>
        <v>0</v>
      </c>
      <c r="Y1361" s="42"/>
      <c r="Z1361" s="42"/>
      <c r="AA1361" s="42"/>
      <c r="AB1361" s="42"/>
      <c r="AC1361" s="42"/>
      <c r="AD1361" s="42"/>
      <c r="AE1361" s="42"/>
      <c r="AF1361" s="42"/>
      <c r="AG1361" s="42"/>
      <c r="AH1361" s="42"/>
      <c r="AI1361" s="42"/>
    </row>
    <row r="1362" spans="1:35" s="99" customFormat="1" x14ac:dyDescent="0.25">
      <c r="A1362" s="82">
        <v>1361</v>
      </c>
      <c r="B1362" s="100">
        <f t="shared" si="21"/>
        <v>46134</v>
      </c>
      <c r="C1362" s="105" t="s">
        <v>147</v>
      </c>
      <c r="D1362" s="102">
        <v>2</v>
      </c>
      <c r="E1362" s="107">
        <f>'BITÁCORA CALIDAD DE AGUA '!AZ523</f>
        <v>0</v>
      </c>
      <c r="F1362" s="107">
        <f>'BITÁCORA CALIDAD DE AGUA '!BC523</f>
        <v>0</v>
      </c>
      <c r="G1362" s="107">
        <f>'BITÁCORA CALIDAD DE AGUA '!BF523</f>
        <v>0</v>
      </c>
      <c r="H1362" s="107">
        <f>'BITÁCORA CALIDAD DE AGUA '!BI523</f>
        <v>0</v>
      </c>
      <c r="I1362" s="107">
        <f>'BITÁCORA CALIDAD DE AGUA '!BL523</f>
        <v>0</v>
      </c>
      <c r="J1362" s="107">
        <f>'BITÁCORA CALIDAD DE AGUA '!BO523</f>
        <v>0</v>
      </c>
      <c r="K1362" s="107">
        <f>'BITÁCORA CALIDAD DE AGUA '!BR523</f>
        <v>0</v>
      </c>
      <c r="L1362" s="107">
        <f>'BITÁCORA CALIDAD DE AGUA '!BU523</f>
        <v>0</v>
      </c>
      <c r="M1362" s="107">
        <f>'BITÁCORA CALIDAD DE AGUA '!BX523</f>
        <v>0</v>
      </c>
      <c r="N1362" s="107">
        <f>'BITÁCORA CALIDAD DE AGUA '!CA523</f>
        <v>0</v>
      </c>
      <c r="O1362" s="107">
        <f>'BITÁCORA CALIDAD DE AGUA '!CD523</f>
        <v>0</v>
      </c>
      <c r="P1362" s="101">
        <f>'BITÁCORA CALIDAD DE AGUA '!CG523</f>
        <v>0</v>
      </c>
      <c r="Q1362" s="101">
        <f>'BITÁCORA CALIDAD DE AGUA '!CJ523</f>
        <v>0</v>
      </c>
      <c r="R1362" s="101">
        <f>'BITÁCORA CALIDAD DE AGUA '!CM523</f>
        <v>0</v>
      </c>
      <c r="S1362" s="101">
        <f>'BITÁCORA CALIDAD DE AGUA '!CP523</f>
        <v>0</v>
      </c>
      <c r="T1362" s="138"/>
      <c r="U1362" s="138"/>
      <c r="V1362" s="138"/>
      <c r="W1362" s="101">
        <f>INDEX('Tabla datos 1'!E1362:V1362,MATCH(DASHBOARD!$B$96,'Tabla datos 1'!$E$1:$V$1,0))</f>
        <v>0</v>
      </c>
      <c r="X1362" s="101">
        <f>INDEX('Tabla datos 1'!E1362:V1362,MATCH(DASHBOARD!$B$275,'Tabla datos 1'!$E$1:$V$1,0))</f>
        <v>0</v>
      </c>
      <c r="Y1362" s="42"/>
      <c r="Z1362" s="42"/>
      <c r="AA1362" s="42"/>
      <c r="AB1362" s="42"/>
      <c r="AC1362" s="42"/>
      <c r="AD1362" s="42"/>
      <c r="AE1362" s="42"/>
      <c r="AF1362" s="42"/>
      <c r="AG1362" s="42"/>
      <c r="AH1362" s="42"/>
      <c r="AI1362" s="42"/>
    </row>
    <row r="1363" spans="1:35" s="99" customFormat="1" x14ac:dyDescent="0.25">
      <c r="A1363" s="82">
        <v>1362</v>
      </c>
      <c r="B1363" s="100">
        <f t="shared" si="21"/>
        <v>46134</v>
      </c>
      <c r="C1363" s="105" t="s">
        <v>148</v>
      </c>
      <c r="D1363" s="102">
        <v>2</v>
      </c>
      <c r="E1363" s="107">
        <f>'BITÁCORA CALIDAD DE AGUA '!AZ524</f>
        <v>0</v>
      </c>
      <c r="F1363" s="107">
        <f>'BITÁCORA CALIDAD DE AGUA '!BC524</f>
        <v>0</v>
      </c>
      <c r="G1363" s="107">
        <f>'BITÁCORA CALIDAD DE AGUA '!BF524</f>
        <v>0</v>
      </c>
      <c r="H1363" s="107">
        <f>'BITÁCORA CALIDAD DE AGUA '!BI524</f>
        <v>0</v>
      </c>
      <c r="I1363" s="107">
        <f>'BITÁCORA CALIDAD DE AGUA '!BL524</f>
        <v>0</v>
      </c>
      <c r="J1363" s="107">
        <f>'BITÁCORA CALIDAD DE AGUA '!BO524</f>
        <v>0</v>
      </c>
      <c r="K1363" s="107">
        <f>'BITÁCORA CALIDAD DE AGUA '!BR524</f>
        <v>0</v>
      </c>
      <c r="L1363" s="107">
        <f>'BITÁCORA CALIDAD DE AGUA '!BU524</f>
        <v>0</v>
      </c>
      <c r="M1363" s="107">
        <f>'BITÁCORA CALIDAD DE AGUA '!BX524</f>
        <v>0</v>
      </c>
      <c r="N1363" s="107">
        <f>'BITÁCORA CALIDAD DE AGUA '!CA524</f>
        <v>0</v>
      </c>
      <c r="O1363" s="107">
        <f>'BITÁCORA CALIDAD DE AGUA '!CD524</f>
        <v>0</v>
      </c>
      <c r="P1363" s="101">
        <f>'BITÁCORA CALIDAD DE AGUA '!CG524</f>
        <v>0</v>
      </c>
      <c r="Q1363" s="101">
        <f>'BITÁCORA CALIDAD DE AGUA '!CJ524</f>
        <v>0</v>
      </c>
      <c r="R1363" s="101">
        <f>'BITÁCORA CALIDAD DE AGUA '!CM524</f>
        <v>0</v>
      </c>
      <c r="S1363" s="101">
        <f>'BITÁCORA CALIDAD DE AGUA '!CP524</f>
        <v>0</v>
      </c>
      <c r="T1363" s="138"/>
      <c r="U1363" s="138"/>
      <c r="V1363" s="138"/>
      <c r="W1363" s="101">
        <f>INDEX('Tabla datos 1'!E1363:V1363,MATCH(DASHBOARD!$B$96,'Tabla datos 1'!$E$1:$V$1,0))</f>
        <v>0</v>
      </c>
      <c r="X1363" s="101">
        <f>INDEX('Tabla datos 1'!E1363:V1363,MATCH(DASHBOARD!$B$275,'Tabla datos 1'!$E$1:$V$1,0))</f>
        <v>0</v>
      </c>
      <c r="Y1363" s="42"/>
      <c r="Z1363" s="42"/>
      <c r="AA1363" s="42"/>
      <c r="AB1363" s="42"/>
      <c r="AC1363" s="42"/>
      <c r="AD1363" s="42"/>
      <c r="AE1363" s="42"/>
      <c r="AF1363" s="42"/>
      <c r="AG1363" s="42"/>
      <c r="AH1363" s="42"/>
      <c r="AI1363" s="42"/>
    </row>
    <row r="1364" spans="1:35" s="99" customFormat="1" x14ac:dyDescent="0.25">
      <c r="A1364" s="82">
        <v>1363</v>
      </c>
      <c r="B1364" s="100">
        <f t="shared" si="21"/>
        <v>46134</v>
      </c>
      <c r="C1364" s="105" t="s">
        <v>149</v>
      </c>
      <c r="D1364" s="102">
        <v>2</v>
      </c>
      <c r="E1364" s="107">
        <f>'BITÁCORA CALIDAD DE AGUA '!AZ525</f>
        <v>8030</v>
      </c>
      <c r="F1364" s="107">
        <f>'BITÁCORA CALIDAD DE AGUA '!BC525</f>
        <v>5720</v>
      </c>
      <c r="G1364" s="107">
        <f>'BITÁCORA CALIDAD DE AGUA '!BF525</f>
        <v>5930</v>
      </c>
      <c r="H1364" s="107">
        <f>'BITÁCORA CALIDAD DE AGUA '!BI525</f>
        <v>0</v>
      </c>
      <c r="I1364" s="107">
        <f>'BITÁCORA CALIDAD DE AGUA '!BL525</f>
        <v>0</v>
      </c>
      <c r="J1364" s="107">
        <f>'BITÁCORA CALIDAD DE AGUA '!BO525</f>
        <v>0</v>
      </c>
      <c r="K1364" s="107">
        <f>'BITÁCORA CALIDAD DE AGUA '!BR525</f>
        <v>0</v>
      </c>
      <c r="L1364" s="107">
        <f>'BITÁCORA CALIDAD DE AGUA '!BU525</f>
        <v>4190</v>
      </c>
      <c r="M1364" s="107">
        <f>'BITÁCORA CALIDAD DE AGUA '!BX525</f>
        <v>4510</v>
      </c>
      <c r="N1364" s="107">
        <f>'BITÁCORA CALIDAD DE AGUA '!CA525</f>
        <v>7900</v>
      </c>
      <c r="O1364" s="107">
        <f>'BITÁCORA CALIDAD DE AGUA '!CD525</f>
        <v>0</v>
      </c>
      <c r="P1364" s="101">
        <f>'BITÁCORA CALIDAD DE AGUA '!CG525</f>
        <v>0</v>
      </c>
      <c r="Q1364" s="101">
        <f>'BITÁCORA CALIDAD DE AGUA '!CJ525</f>
        <v>0</v>
      </c>
      <c r="R1364" s="101">
        <f>'BITÁCORA CALIDAD DE AGUA '!CM525</f>
        <v>0</v>
      </c>
      <c r="S1364" s="101">
        <f>'BITÁCORA CALIDAD DE AGUA '!CP525</f>
        <v>0</v>
      </c>
      <c r="T1364" s="138"/>
      <c r="U1364" s="138"/>
      <c r="V1364" s="138"/>
      <c r="W1364" s="101">
        <f>INDEX('Tabla datos 1'!E1364:V1364,MATCH(DASHBOARD!$B$96,'Tabla datos 1'!$E$1:$V$1,0))</f>
        <v>5930</v>
      </c>
      <c r="X1364" s="101">
        <f>INDEX('Tabla datos 1'!E1364:V1364,MATCH(DASHBOARD!$B$275,'Tabla datos 1'!$E$1:$V$1,0))</f>
        <v>5930</v>
      </c>
      <c r="Y1364" s="42"/>
      <c r="Z1364" s="42"/>
      <c r="AA1364" s="42"/>
      <c r="AB1364" s="42"/>
      <c r="AC1364" s="42"/>
      <c r="AD1364" s="42"/>
      <c r="AE1364" s="42"/>
      <c r="AF1364" s="42"/>
      <c r="AG1364" s="42"/>
      <c r="AH1364" s="42"/>
      <c r="AI1364" s="42"/>
    </row>
    <row r="1365" spans="1:35" s="99" customFormat="1" x14ac:dyDescent="0.25">
      <c r="A1365" s="82">
        <v>1364</v>
      </c>
      <c r="B1365" s="100">
        <f t="shared" si="21"/>
        <v>46134</v>
      </c>
      <c r="C1365" s="105" t="s">
        <v>150</v>
      </c>
      <c r="D1365" s="102">
        <v>2</v>
      </c>
      <c r="E1365" s="107">
        <f>'BITÁCORA CALIDAD DE AGUA '!AZ526</f>
        <v>7070</v>
      </c>
      <c r="F1365" s="107">
        <f>'BITÁCORA CALIDAD DE AGUA '!BC526</f>
        <v>6930</v>
      </c>
      <c r="G1365" s="107">
        <f>'BITÁCORA CALIDAD DE AGUA '!BF526</f>
        <v>710</v>
      </c>
      <c r="H1365" s="107">
        <f>'BITÁCORA CALIDAD DE AGUA '!BI526</f>
        <v>0</v>
      </c>
      <c r="I1365" s="107">
        <f>'BITÁCORA CALIDAD DE AGUA '!BL526</f>
        <v>0</v>
      </c>
      <c r="J1365" s="107">
        <f>'BITÁCORA CALIDAD DE AGUA '!BO526</f>
        <v>0</v>
      </c>
      <c r="K1365" s="107">
        <f>'BITÁCORA CALIDAD DE AGUA '!BR526</f>
        <v>0</v>
      </c>
      <c r="L1365" s="107">
        <f>'BITÁCORA CALIDAD DE AGUA '!BU526</f>
        <v>631</v>
      </c>
      <c r="M1365" s="107">
        <f>'BITÁCORA CALIDAD DE AGUA '!BX526</f>
        <v>697</v>
      </c>
      <c r="N1365" s="107">
        <f>'BITÁCORA CALIDAD DE AGUA '!CA526</f>
        <v>1230</v>
      </c>
      <c r="O1365" s="107">
        <f>'BITÁCORA CALIDAD DE AGUA '!CD526</f>
        <v>0</v>
      </c>
      <c r="P1365" s="101">
        <f>'BITÁCORA CALIDAD DE AGUA '!CG526</f>
        <v>0</v>
      </c>
      <c r="Q1365" s="101">
        <f>'BITÁCORA CALIDAD DE AGUA '!CJ526</f>
        <v>0</v>
      </c>
      <c r="R1365" s="101">
        <f>'BITÁCORA CALIDAD DE AGUA '!CM526</f>
        <v>0</v>
      </c>
      <c r="S1365" s="101">
        <f>'BITÁCORA CALIDAD DE AGUA '!CP526</f>
        <v>0</v>
      </c>
      <c r="T1365" s="138"/>
      <c r="U1365" s="138"/>
      <c r="V1365" s="138"/>
      <c r="W1365" s="101">
        <f>INDEX('Tabla datos 1'!E1365:V1365,MATCH(DASHBOARD!$B$96,'Tabla datos 1'!$E$1:$V$1,0))</f>
        <v>710</v>
      </c>
      <c r="X1365" s="101">
        <f>INDEX('Tabla datos 1'!E1365:V1365,MATCH(DASHBOARD!$B$275,'Tabla datos 1'!$E$1:$V$1,0))</f>
        <v>710</v>
      </c>
      <c r="Y1365" s="42"/>
      <c r="Z1365" s="42"/>
      <c r="AA1365" s="42"/>
      <c r="AB1365" s="42"/>
      <c r="AC1365" s="42"/>
      <c r="AD1365" s="42"/>
      <c r="AE1365" s="42"/>
      <c r="AF1365" s="42"/>
      <c r="AG1365" s="42"/>
      <c r="AH1365" s="42"/>
      <c r="AI1365" s="42"/>
    </row>
    <row r="1366" spans="1:35" s="112" customFormat="1" ht="15.75" thickBot="1" x14ac:dyDescent="0.3">
      <c r="A1366" s="82">
        <v>1365</v>
      </c>
      <c r="B1366" s="100">
        <f t="shared" si="21"/>
        <v>46134</v>
      </c>
      <c r="C1366" s="108" t="s">
        <v>151</v>
      </c>
      <c r="D1366" s="109">
        <v>2</v>
      </c>
      <c r="E1366" s="110">
        <f>'BITÁCORA CALIDAD DE AGUA '!AZ527</f>
        <v>0</v>
      </c>
      <c r="F1366" s="110">
        <f>'BITÁCORA CALIDAD DE AGUA '!BC527</f>
        <v>0</v>
      </c>
      <c r="G1366" s="110">
        <f>'BITÁCORA CALIDAD DE AGUA '!BF527</f>
        <v>0</v>
      </c>
      <c r="H1366" s="110">
        <f>'BITÁCORA CALIDAD DE AGUA '!BI527</f>
        <v>0</v>
      </c>
      <c r="I1366" s="110">
        <f>'BITÁCORA CALIDAD DE AGUA '!BL527</f>
        <v>0</v>
      </c>
      <c r="J1366" s="110">
        <f>'BITÁCORA CALIDAD DE AGUA '!BO527</f>
        <v>0</v>
      </c>
      <c r="K1366" s="110">
        <f>'BITÁCORA CALIDAD DE AGUA '!BR527</f>
        <v>0</v>
      </c>
      <c r="L1366" s="110">
        <f>'BITÁCORA CALIDAD DE AGUA '!BU527</f>
        <v>0</v>
      </c>
      <c r="M1366" s="110">
        <f>'BITÁCORA CALIDAD DE AGUA '!BX527</f>
        <v>0</v>
      </c>
      <c r="N1366" s="110">
        <f>'BITÁCORA CALIDAD DE AGUA '!CA527</f>
        <v>0</v>
      </c>
      <c r="O1366" s="110">
        <f>'BITÁCORA CALIDAD DE AGUA '!CD527</f>
        <v>0</v>
      </c>
      <c r="P1366" s="111">
        <f>'BITÁCORA CALIDAD DE AGUA '!CG527</f>
        <v>0</v>
      </c>
      <c r="Q1366" s="111">
        <f>'BITÁCORA CALIDAD DE AGUA '!CJ527</f>
        <v>0</v>
      </c>
      <c r="R1366" s="111">
        <f>'BITÁCORA CALIDAD DE AGUA '!CM527</f>
        <v>0</v>
      </c>
      <c r="S1366" s="111">
        <f>'BITÁCORA CALIDAD DE AGUA '!CP527</f>
        <v>0</v>
      </c>
      <c r="T1366" s="139"/>
      <c r="U1366" s="139"/>
      <c r="V1366" s="139"/>
      <c r="W1366" s="111">
        <f>INDEX('Tabla datos 1'!E1366:V1366,MATCH(DASHBOARD!$B$96,'Tabla datos 1'!$E$1:$V$1,0))</f>
        <v>0</v>
      </c>
      <c r="X1366" s="111">
        <f>INDEX('Tabla datos 1'!E1366:V1366,MATCH(DASHBOARD!$B$275,'Tabla datos 1'!$E$1:$V$1,0))</f>
        <v>0</v>
      </c>
      <c r="Y1366" s="42"/>
      <c r="Z1366" s="42"/>
      <c r="AA1366" s="42"/>
      <c r="AB1366" s="42"/>
      <c r="AC1366" s="42"/>
      <c r="AD1366" s="42"/>
      <c r="AE1366" s="42"/>
      <c r="AF1366" s="42"/>
      <c r="AG1366" s="42"/>
      <c r="AH1366" s="42"/>
      <c r="AI1366" s="42"/>
    </row>
    <row r="1367" spans="1:35" s="119" customFormat="1" ht="12.2" customHeight="1" x14ac:dyDescent="0.25">
      <c r="A1367" s="82">
        <v>1366</v>
      </c>
      <c r="B1367" s="121">
        <f t="shared" si="21"/>
        <v>46134</v>
      </c>
      <c r="C1367" s="113" t="s">
        <v>132</v>
      </c>
      <c r="D1367" s="118">
        <v>3</v>
      </c>
      <c r="E1367" s="120">
        <f>'BITÁCORA CALIDAD DE AGUA '!BA507</f>
        <v>40.799999999999997</v>
      </c>
      <c r="F1367" s="120">
        <f>'BITÁCORA CALIDAD DE AGUA '!BD507</f>
        <v>36.6</v>
      </c>
      <c r="G1367" s="120">
        <f>'BITÁCORA CALIDAD DE AGUA '!BG507</f>
        <v>31.1</v>
      </c>
      <c r="H1367" s="120">
        <f>'BITÁCORA CALIDAD DE AGUA '!BJ507</f>
        <v>0</v>
      </c>
      <c r="I1367" s="120">
        <f>'BITÁCORA CALIDAD DE AGUA '!BM507</f>
        <v>0</v>
      </c>
      <c r="J1367" s="120">
        <f>'BITÁCORA CALIDAD DE AGUA '!BP507</f>
        <v>0</v>
      </c>
      <c r="K1367" s="120">
        <f>'BITÁCORA CALIDAD DE AGUA '!BE1813</f>
        <v>0</v>
      </c>
      <c r="L1367" s="120">
        <f>'BITÁCORA CALIDAD DE AGUA '!BV507</f>
        <v>33.799999999999997</v>
      </c>
      <c r="M1367" s="120">
        <f>'BITÁCORA CALIDAD DE AGUA '!BY507</f>
        <v>34.799999999999997</v>
      </c>
      <c r="N1367" s="120">
        <f>'BITÁCORA CALIDAD DE AGUA '!CB507</f>
        <v>34.6</v>
      </c>
      <c r="O1367" s="120">
        <f>'BITÁCORA CALIDAD DE AGUA '!CE507</f>
        <v>0</v>
      </c>
      <c r="P1367" s="113">
        <f>'BITÁCORA CALIDAD DE AGUA '!CH507</f>
        <v>0</v>
      </c>
      <c r="Q1367" s="113">
        <f>'BITÁCORA CALIDAD DE AGUA '!CK507</f>
        <v>0</v>
      </c>
      <c r="R1367" s="113">
        <f>'BITÁCORA CALIDAD DE AGUA '!CN507</f>
        <v>0</v>
      </c>
      <c r="S1367" s="113">
        <f>'BITÁCORA CALIDAD DE AGUA '!CQ507</f>
        <v>0</v>
      </c>
      <c r="T1367" s="140"/>
      <c r="U1367" s="140"/>
      <c r="V1367" s="140"/>
      <c r="W1367" s="113">
        <f>INDEX('Tabla datos 1'!E1367:V1367,MATCH(DASHBOARD!$B$96,'Tabla datos 1'!$E$1:$V$1,0))</f>
        <v>31.1</v>
      </c>
      <c r="X1367" s="113">
        <f>INDEX('Tabla datos 1'!E1367:V1367,MATCH(DASHBOARD!$B$275,'Tabla datos 1'!$E$1:$V$1,0))</f>
        <v>31.1</v>
      </c>
      <c r="Y1367" s="42"/>
      <c r="Z1367" s="42"/>
      <c r="AA1367" s="42"/>
      <c r="AB1367" s="42"/>
      <c r="AC1367" s="42"/>
      <c r="AD1367" s="42"/>
      <c r="AE1367" s="42"/>
      <c r="AF1367" s="42"/>
      <c r="AG1367" s="42"/>
      <c r="AH1367" s="42"/>
      <c r="AI1367" s="42"/>
    </row>
    <row r="1368" spans="1:35" s="119" customFormat="1" ht="12.2" customHeight="1" x14ac:dyDescent="0.25">
      <c r="A1368" s="82">
        <v>1367</v>
      </c>
      <c r="B1368" s="121">
        <f t="shared" si="21"/>
        <v>46134</v>
      </c>
      <c r="C1368" s="116" t="s">
        <v>9</v>
      </c>
      <c r="D1368" s="122">
        <v>3</v>
      </c>
      <c r="E1368" s="123">
        <f>'BITÁCORA CALIDAD DE AGUA '!BA508</f>
        <v>8.69</v>
      </c>
      <c r="F1368" s="123">
        <f>'BITÁCORA CALIDAD DE AGUA '!BD508</f>
        <v>7.18</v>
      </c>
      <c r="G1368" s="123">
        <f>'BITÁCORA CALIDAD DE AGUA '!BG508</f>
        <v>7.02</v>
      </c>
      <c r="H1368" s="123">
        <f>'BITÁCORA CALIDAD DE AGUA '!BJ508</f>
        <v>0</v>
      </c>
      <c r="I1368" s="123">
        <f>'BITÁCORA CALIDAD DE AGUA '!BM508</f>
        <v>0</v>
      </c>
      <c r="J1368" s="123">
        <f>'BITÁCORA CALIDAD DE AGUA '!BP508</f>
        <v>0</v>
      </c>
      <c r="K1368" s="123">
        <f>'BITÁCORA CALIDAD DE AGUA '!BE1814</f>
        <v>0</v>
      </c>
      <c r="L1368" s="123">
        <f>'BITÁCORA CALIDAD DE AGUA '!BV508</f>
        <v>7.69</v>
      </c>
      <c r="M1368" s="123">
        <f>'BITÁCORA CALIDAD DE AGUA '!BY508</f>
        <v>7.68</v>
      </c>
      <c r="N1368" s="123">
        <f>'BITÁCORA CALIDAD DE AGUA '!CB508</f>
        <v>7.85</v>
      </c>
      <c r="O1368" s="123">
        <f>'BITÁCORA CALIDAD DE AGUA '!CE508</f>
        <v>0</v>
      </c>
      <c r="P1368" s="114">
        <f>'BITÁCORA CALIDAD DE AGUA '!CH508</f>
        <v>0</v>
      </c>
      <c r="Q1368" s="114">
        <f>'BITÁCORA CALIDAD DE AGUA '!CK508</f>
        <v>0</v>
      </c>
      <c r="R1368" s="114">
        <f>'BITÁCORA CALIDAD DE AGUA '!CN508</f>
        <v>0</v>
      </c>
      <c r="S1368" s="114">
        <f>'BITÁCORA CALIDAD DE AGUA '!CQ508</f>
        <v>0</v>
      </c>
      <c r="T1368" s="141"/>
      <c r="U1368" s="141"/>
      <c r="V1368" s="141"/>
      <c r="W1368" s="114">
        <f>INDEX('Tabla datos 1'!E1368:V1368,MATCH(DASHBOARD!$B$96,'Tabla datos 1'!$E$1:$V$1,0))</f>
        <v>7.02</v>
      </c>
      <c r="X1368" s="114">
        <f>INDEX('Tabla datos 1'!E1368:V1368,MATCH(DASHBOARD!$B$275,'Tabla datos 1'!$E$1:$V$1,0))</f>
        <v>7.02</v>
      </c>
      <c r="Y1368" s="42"/>
      <c r="Z1368" s="42"/>
      <c r="AA1368" s="42"/>
      <c r="AB1368" s="42"/>
      <c r="AC1368" s="42"/>
      <c r="AD1368" s="42"/>
      <c r="AE1368" s="42"/>
      <c r="AF1368" s="42"/>
      <c r="AG1368" s="42"/>
      <c r="AH1368" s="42"/>
      <c r="AI1368" s="42"/>
    </row>
    <row r="1369" spans="1:35" s="119" customFormat="1" ht="12.2" customHeight="1" x14ac:dyDescent="0.25">
      <c r="A1369" s="82">
        <v>1368</v>
      </c>
      <c r="B1369" s="121">
        <f t="shared" si="21"/>
        <v>46134</v>
      </c>
      <c r="C1369" s="115" t="s">
        <v>133</v>
      </c>
      <c r="D1369" s="122">
        <v>3</v>
      </c>
      <c r="E1369" s="124">
        <f>'BITÁCORA CALIDAD DE AGUA '!BA509</f>
        <v>0</v>
      </c>
      <c r="F1369" s="124">
        <f>'BITÁCORA CALIDAD DE AGUA '!BD509</f>
        <v>0</v>
      </c>
      <c r="G1369" s="124">
        <f>'BITÁCORA CALIDAD DE AGUA '!BG509</f>
        <v>0</v>
      </c>
      <c r="H1369" s="124">
        <f>'BITÁCORA CALIDAD DE AGUA '!BJ509</f>
        <v>0</v>
      </c>
      <c r="I1369" s="124">
        <f>'BITÁCORA CALIDAD DE AGUA '!BM509</f>
        <v>0</v>
      </c>
      <c r="J1369" s="124">
        <f>'BITÁCORA CALIDAD DE AGUA '!BP509</f>
        <v>0</v>
      </c>
      <c r="K1369" s="124">
        <f>'BITÁCORA CALIDAD DE AGUA '!BE1815</f>
        <v>0</v>
      </c>
      <c r="L1369" s="124">
        <f>'BITÁCORA CALIDAD DE AGUA '!BV509</f>
        <v>0</v>
      </c>
      <c r="M1369" s="124">
        <f>'BITÁCORA CALIDAD DE AGUA '!BY509</f>
        <v>0</v>
      </c>
      <c r="N1369" s="124">
        <f>'BITÁCORA CALIDAD DE AGUA '!CB509</f>
        <v>0</v>
      </c>
      <c r="O1369" s="124">
        <f>'BITÁCORA CALIDAD DE AGUA '!CE509</f>
        <v>0</v>
      </c>
      <c r="P1369" s="115">
        <f>'BITÁCORA CALIDAD DE AGUA '!CH509</f>
        <v>0</v>
      </c>
      <c r="Q1369" s="115">
        <f>'BITÁCORA CALIDAD DE AGUA '!CK509</f>
        <v>0</v>
      </c>
      <c r="R1369" s="115">
        <f>'BITÁCORA CALIDAD DE AGUA '!CN509</f>
        <v>0</v>
      </c>
      <c r="S1369" s="115">
        <f>'BITÁCORA CALIDAD DE AGUA '!CQ509</f>
        <v>0</v>
      </c>
      <c r="T1369" s="142"/>
      <c r="U1369" s="142"/>
      <c r="V1369" s="142"/>
      <c r="W1369" s="115">
        <f>INDEX('Tabla datos 1'!E1369:V1369,MATCH(DASHBOARD!$B$96,'Tabla datos 1'!$E$1:$V$1,0))</f>
        <v>0</v>
      </c>
      <c r="X1369" s="115">
        <f>INDEX('Tabla datos 1'!E1369:V1369,MATCH(DASHBOARD!$B$275,'Tabla datos 1'!$E$1:$V$1,0))</f>
        <v>0</v>
      </c>
      <c r="Y1369" s="42"/>
      <c r="Z1369" s="42"/>
      <c r="AA1369" s="42"/>
      <c r="AB1369" s="42"/>
      <c r="AC1369" s="42"/>
      <c r="AD1369" s="42"/>
      <c r="AE1369" s="42"/>
      <c r="AF1369" s="42"/>
      <c r="AG1369" s="42"/>
      <c r="AH1369" s="42"/>
      <c r="AI1369" s="42"/>
    </row>
    <row r="1370" spans="1:35" s="119" customFormat="1" ht="12.2" customHeight="1" x14ac:dyDescent="0.25">
      <c r="A1370" s="82">
        <v>1369</v>
      </c>
      <c r="B1370" s="121">
        <f t="shared" si="21"/>
        <v>46134</v>
      </c>
      <c r="C1370" s="115" t="s">
        <v>134</v>
      </c>
      <c r="D1370" s="122">
        <v>3</v>
      </c>
      <c r="E1370" s="125">
        <f>'BITÁCORA CALIDAD DE AGUA '!BA510</f>
        <v>1341</v>
      </c>
      <c r="F1370" s="125">
        <f>'BITÁCORA CALIDAD DE AGUA '!BD510</f>
        <v>2840</v>
      </c>
      <c r="G1370" s="125">
        <f>'BITÁCORA CALIDAD DE AGUA '!BG510</f>
        <v>3420</v>
      </c>
      <c r="H1370" s="125">
        <f>'BITÁCORA CALIDAD DE AGUA '!BJ510</f>
        <v>0</v>
      </c>
      <c r="I1370" s="125">
        <f>'BITÁCORA CALIDAD DE AGUA '!BM510</f>
        <v>0</v>
      </c>
      <c r="J1370" s="125">
        <f>'BITÁCORA CALIDAD DE AGUA '!BP510</f>
        <v>0</v>
      </c>
      <c r="K1370" s="125">
        <f>'BITÁCORA CALIDAD DE AGUA '!BE1816</f>
        <v>0</v>
      </c>
      <c r="L1370" s="125">
        <f>'BITÁCORA CALIDAD DE AGUA '!BV510</f>
        <v>2620</v>
      </c>
      <c r="M1370" s="125">
        <f>'BITÁCORA CALIDAD DE AGUA '!BY510</f>
        <v>2600</v>
      </c>
      <c r="N1370" s="125">
        <f>'BITÁCORA CALIDAD DE AGUA '!CB510</f>
        <v>9130</v>
      </c>
      <c r="O1370" s="125">
        <f>'BITÁCORA CALIDAD DE AGUA '!CE510</f>
        <v>0</v>
      </c>
      <c r="P1370" s="116">
        <f>'BITÁCORA CALIDAD DE AGUA '!CH510</f>
        <v>0</v>
      </c>
      <c r="Q1370" s="116">
        <f>'BITÁCORA CALIDAD DE AGUA '!CK510</f>
        <v>0</v>
      </c>
      <c r="R1370" s="116">
        <f>'BITÁCORA CALIDAD DE AGUA '!CN510</f>
        <v>0</v>
      </c>
      <c r="S1370" s="116">
        <f>'BITÁCORA CALIDAD DE AGUA '!CQ510</f>
        <v>0</v>
      </c>
      <c r="T1370" s="143"/>
      <c r="U1370" s="143"/>
      <c r="V1370" s="143"/>
      <c r="W1370" s="116">
        <f>INDEX('Tabla datos 1'!E1370:V1370,MATCH(DASHBOARD!$B$96,'Tabla datos 1'!$E$1:$V$1,0))</f>
        <v>3420</v>
      </c>
      <c r="X1370" s="116">
        <f>INDEX('Tabla datos 1'!E1370:V1370,MATCH(DASHBOARD!$B$275,'Tabla datos 1'!$E$1:$V$1,0))</f>
        <v>3420</v>
      </c>
      <c r="Y1370" s="42"/>
      <c r="Z1370" s="42"/>
      <c r="AA1370" s="42"/>
      <c r="AB1370" s="42"/>
      <c r="AC1370" s="42"/>
      <c r="AD1370" s="42"/>
      <c r="AE1370" s="42"/>
      <c r="AF1370" s="42"/>
      <c r="AG1370" s="42"/>
      <c r="AH1370" s="42"/>
      <c r="AI1370" s="42"/>
    </row>
    <row r="1371" spans="1:35" s="119" customFormat="1" ht="12.2" customHeight="1" x14ac:dyDescent="0.25">
      <c r="A1371" s="82">
        <v>1370</v>
      </c>
      <c r="B1371" s="121">
        <f t="shared" si="21"/>
        <v>46134</v>
      </c>
      <c r="C1371" s="115" t="s">
        <v>135</v>
      </c>
      <c r="D1371" s="122">
        <v>3</v>
      </c>
      <c r="E1371" s="125">
        <f>'BITÁCORA CALIDAD DE AGUA '!BA511</f>
        <v>105</v>
      </c>
      <c r="F1371" s="125">
        <f>'BITÁCORA CALIDAD DE AGUA '!BD511</f>
        <v>648</v>
      </c>
      <c r="G1371" s="125">
        <f>'BITÁCORA CALIDAD DE AGUA '!BG511</f>
        <v>40</v>
      </c>
      <c r="H1371" s="125">
        <f>'BITÁCORA CALIDAD DE AGUA '!BJ511</f>
        <v>0</v>
      </c>
      <c r="I1371" s="125">
        <f>'BITÁCORA CALIDAD DE AGUA '!BM511</f>
        <v>0</v>
      </c>
      <c r="J1371" s="125">
        <f>'BITÁCORA CALIDAD DE AGUA '!BP511</f>
        <v>0</v>
      </c>
      <c r="K1371" s="125">
        <f>'BITÁCORA CALIDAD DE AGUA '!BE1817</f>
        <v>0</v>
      </c>
      <c r="L1371" s="125">
        <f>'BITÁCORA CALIDAD DE AGUA '!BV511</f>
        <v>1</v>
      </c>
      <c r="M1371" s="125">
        <f>'BITÁCORA CALIDAD DE AGUA '!BY511</f>
        <v>2</v>
      </c>
      <c r="N1371" s="125">
        <f>'BITÁCORA CALIDAD DE AGUA '!CB511</f>
        <v>17</v>
      </c>
      <c r="O1371" s="125">
        <f>'BITÁCORA CALIDAD DE AGUA '!CE511</f>
        <v>0</v>
      </c>
      <c r="P1371" s="116">
        <f>'BITÁCORA CALIDAD DE AGUA '!CH511</f>
        <v>0</v>
      </c>
      <c r="Q1371" s="116">
        <f>'BITÁCORA CALIDAD DE AGUA '!CK511</f>
        <v>0</v>
      </c>
      <c r="R1371" s="116">
        <f>'BITÁCORA CALIDAD DE AGUA '!CN511</f>
        <v>0</v>
      </c>
      <c r="S1371" s="116">
        <f>'BITÁCORA CALIDAD DE AGUA '!CQ511</f>
        <v>0</v>
      </c>
      <c r="T1371" s="143"/>
      <c r="U1371" s="143"/>
      <c r="V1371" s="143"/>
      <c r="W1371" s="116">
        <f>INDEX('Tabla datos 1'!E1371:V1371,MATCH(DASHBOARD!$B$96,'Tabla datos 1'!$E$1:$V$1,0))</f>
        <v>40</v>
      </c>
      <c r="X1371" s="116">
        <f>INDEX('Tabla datos 1'!E1371:V1371,MATCH(DASHBOARD!$B$275,'Tabla datos 1'!$E$1:$V$1,0))</f>
        <v>40</v>
      </c>
      <c r="Y1371" s="42"/>
      <c r="Z1371" s="42"/>
      <c r="AA1371" s="42"/>
      <c r="AB1371" s="42"/>
      <c r="AC1371" s="42"/>
      <c r="AD1371" s="42"/>
      <c r="AE1371" s="42"/>
      <c r="AF1371" s="42"/>
      <c r="AG1371" s="42"/>
      <c r="AH1371" s="42"/>
      <c r="AI1371" s="42"/>
    </row>
    <row r="1372" spans="1:35" s="119" customFormat="1" ht="12.2" customHeight="1" x14ac:dyDescent="0.25">
      <c r="A1372" s="82">
        <v>1371</v>
      </c>
      <c r="B1372" s="121">
        <f t="shared" si="21"/>
        <v>46134</v>
      </c>
      <c r="C1372" s="115" t="s">
        <v>136</v>
      </c>
      <c r="D1372" s="122">
        <v>3</v>
      </c>
      <c r="E1372" s="125">
        <f>'BITÁCORA CALIDAD DE AGUA '!BA512</f>
        <v>0</v>
      </c>
      <c r="F1372" s="125">
        <f>'BITÁCORA CALIDAD DE AGUA '!BD512</f>
        <v>0</v>
      </c>
      <c r="G1372" s="125">
        <f>'BITÁCORA CALIDAD DE AGUA '!BG512</f>
        <v>0</v>
      </c>
      <c r="H1372" s="125">
        <f>'BITÁCORA CALIDAD DE AGUA '!BJ512</f>
        <v>0</v>
      </c>
      <c r="I1372" s="125">
        <f>'BITÁCORA CALIDAD DE AGUA '!BM512</f>
        <v>0</v>
      </c>
      <c r="J1372" s="125">
        <f>'BITÁCORA CALIDAD DE AGUA '!BP512</f>
        <v>0</v>
      </c>
      <c r="K1372" s="125">
        <f>'BITÁCORA CALIDAD DE AGUA '!BE1818</f>
        <v>0</v>
      </c>
      <c r="L1372" s="125">
        <f>'BITÁCORA CALIDAD DE AGUA '!BV512</f>
        <v>0</v>
      </c>
      <c r="M1372" s="125">
        <f>'BITÁCORA CALIDAD DE AGUA '!BY512</f>
        <v>0</v>
      </c>
      <c r="N1372" s="125">
        <f>'BITÁCORA CALIDAD DE AGUA '!CB512</f>
        <v>0</v>
      </c>
      <c r="O1372" s="125">
        <f>'BITÁCORA CALIDAD DE AGUA '!CE512</f>
        <v>0</v>
      </c>
      <c r="P1372" s="116">
        <f>'BITÁCORA CALIDAD DE AGUA '!CH512</f>
        <v>0</v>
      </c>
      <c r="Q1372" s="116">
        <f>'BITÁCORA CALIDAD DE AGUA '!CK512</f>
        <v>0</v>
      </c>
      <c r="R1372" s="116">
        <f>'BITÁCORA CALIDAD DE AGUA '!CN512</f>
        <v>0</v>
      </c>
      <c r="S1372" s="116">
        <f>'BITÁCORA CALIDAD DE AGUA '!CQ512</f>
        <v>0</v>
      </c>
      <c r="T1372" s="143"/>
      <c r="U1372" s="143"/>
      <c r="V1372" s="143"/>
      <c r="W1372" s="116">
        <f>INDEX('Tabla datos 1'!E1372:V1372,MATCH(DASHBOARD!$B$96,'Tabla datos 1'!$E$1:$V$1,0))</f>
        <v>0</v>
      </c>
      <c r="X1372" s="116">
        <f>INDEX('Tabla datos 1'!E1372:V1372,MATCH(DASHBOARD!$B$275,'Tabla datos 1'!$E$1:$V$1,0))</f>
        <v>0</v>
      </c>
      <c r="Y1372" s="42"/>
      <c r="Z1372" s="42"/>
      <c r="AA1372" s="42"/>
      <c r="AB1372" s="42"/>
      <c r="AC1372" s="42"/>
      <c r="AD1372" s="42"/>
      <c r="AE1372" s="42"/>
      <c r="AF1372" s="42"/>
      <c r="AG1372" s="42"/>
      <c r="AH1372" s="42"/>
      <c r="AI1372" s="42"/>
    </row>
    <row r="1373" spans="1:35" s="119" customFormat="1" ht="12.2" customHeight="1" x14ac:dyDescent="0.25">
      <c r="A1373" s="82">
        <v>1372</v>
      </c>
      <c r="B1373" s="121">
        <f t="shared" si="21"/>
        <v>46134</v>
      </c>
      <c r="C1373" s="115" t="s">
        <v>137</v>
      </c>
      <c r="D1373" s="122">
        <v>3</v>
      </c>
      <c r="E1373" s="125">
        <f>'BITÁCORA CALIDAD DE AGUA '!BA513</f>
        <v>0</v>
      </c>
      <c r="F1373" s="125">
        <f>'BITÁCORA CALIDAD DE AGUA '!BD513</f>
        <v>0</v>
      </c>
      <c r="G1373" s="125">
        <f>'BITÁCORA CALIDAD DE AGUA '!BG513</f>
        <v>0</v>
      </c>
      <c r="H1373" s="125">
        <f>'BITÁCORA CALIDAD DE AGUA '!BJ513</f>
        <v>0</v>
      </c>
      <c r="I1373" s="125">
        <f>'BITÁCORA CALIDAD DE AGUA '!BM513</f>
        <v>0</v>
      </c>
      <c r="J1373" s="125">
        <f>'BITÁCORA CALIDAD DE AGUA '!BP513</f>
        <v>0</v>
      </c>
      <c r="K1373" s="125">
        <f>'BITÁCORA CALIDAD DE AGUA '!BE1819</f>
        <v>0</v>
      </c>
      <c r="L1373" s="125">
        <f>'BITÁCORA CALIDAD DE AGUA '!BV513</f>
        <v>0</v>
      </c>
      <c r="M1373" s="125">
        <f>'BITÁCORA CALIDAD DE AGUA '!BY513</f>
        <v>0</v>
      </c>
      <c r="N1373" s="125">
        <f>'BITÁCORA CALIDAD DE AGUA '!CB513</f>
        <v>0</v>
      </c>
      <c r="O1373" s="125">
        <f>'BITÁCORA CALIDAD DE AGUA '!CE513</f>
        <v>0</v>
      </c>
      <c r="P1373" s="116">
        <f>'BITÁCORA CALIDAD DE AGUA '!CH513</f>
        <v>0</v>
      </c>
      <c r="Q1373" s="116">
        <f>'BITÁCORA CALIDAD DE AGUA '!CK513</f>
        <v>0</v>
      </c>
      <c r="R1373" s="116">
        <f>'BITÁCORA CALIDAD DE AGUA '!CN513</f>
        <v>0</v>
      </c>
      <c r="S1373" s="116">
        <f>'BITÁCORA CALIDAD DE AGUA '!CQ513</f>
        <v>0</v>
      </c>
      <c r="T1373" s="143"/>
      <c r="U1373" s="143"/>
      <c r="V1373" s="143"/>
      <c r="W1373" s="116">
        <f>INDEX('Tabla datos 1'!E1373:V1373,MATCH(DASHBOARD!$B$96,'Tabla datos 1'!$E$1:$V$1,0))</f>
        <v>0</v>
      </c>
      <c r="X1373" s="116">
        <f>INDEX('Tabla datos 1'!E1373:V1373,MATCH(DASHBOARD!$B$275,'Tabla datos 1'!$E$1:$V$1,0))</f>
        <v>0</v>
      </c>
      <c r="Y1373" s="42"/>
      <c r="Z1373" s="42"/>
      <c r="AA1373" s="42"/>
      <c r="AB1373" s="42"/>
      <c r="AC1373" s="42"/>
      <c r="AD1373" s="42"/>
      <c r="AE1373" s="42"/>
      <c r="AF1373" s="42"/>
      <c r="AG1373" s="42"/>
      <c r="AH1373" s="42"/>
      <c r="AI1373" s="42"/>
    </row>
    <row r="1374" spans="1:35" s="119" customFormat="1" ht="12.2" customHeight="1" x14ac:dyDescent="0.25">
      <c r="A1374" s="82">
        <v>1373</v>
      </c>
      <c r="B1374" s="121">
        <f t="shared" si="21"/>
        <v>46134</v>
      </c>
      <c r="C1374" s="115" t="s">
        <v>138</v>
      </c>
      <c r="D1374" s="122">
        <v>3</v>
      </c>
      <c r="E1374" s="125">
        <f>'BITÁCORA CALIDAD DE AGUA '!BA514</f>
        <v>0</v>
      </c>
      <c r="F1374" s="125">
        <f>'BITÁCORA CALIDAD DE AGUA '!BD514</f>
        <v>0</v>
      </c>
      <c r="G1374" s="125">
        <f>'BITÁCORA CALIDAD DE AGUA '!BG514</f>
        <v>0</v>
      </c>
      <c r="H1374" s="125">
        <f>'BITÁCORA CALIDAD DE AGUA '!BJ514</f>
        <v>0</v>
      </c>
      <c r="I1374" s="125">
        <f>'BITÁCORA CALIDAD DE AGUA '!BM514</f>
        <v>0</v>
      </c>
      <c r="J1374" s="125">
        <f>'BITÁCORA CALIDAD DE AGUA '!BP514</f>
        <v>0</v>
      </c>
      <c r="K1374" s="125">
        <f>'BITÁCORA CALIDAD DE AGUA '!BE1820</f>
        <v>0</v>
      </c>
      <c r="L1374" s="125">
        <f>'BITÁCORA CALIDAD DE AGUA '!BV514</f>
        <v>0</v>
      </c>
      <c r="M1374" s="125">
        <f>'BITÁCORA CALIDAD DE AGUA '!BY514</f>
        <v>0</v>
      </c>
      <c r="N1374" s="125">
        <f>'BITÁCORA CALIDAD DE AGUA '!CB514</f>
        <v>0</v>
      </c>
      <c r="O1374" s="125">
        <f>'BITÁCORA CALIDAD DE AGUA '!CE514</f>
        <v>0</v>
      </c>
      <c r="P1374" s="116">
        <f>'BITÁCORA CALIDAD DE AGUA '!CH514</f>
        <v>0</v>
      </c>
      <c r="Q1374" s="116">
        <f>'BITÁCORA CALIDAD DE AGUA '!CK514</f>
        <v>0</v>
      </c>
      <c r="R1374" s="116">
        <f>'BITÁCORA CALIDAD DE AGUA '!CN514</f>
        <v>0</v>
      </c>
      <c r="S1374" s="116">
        <f>'BITÁCORA CALIDAD DE AGUA '!CQ514</f>
        <v>0</v>
      </c>
      <c r="T1374" s="143"/>
      <c r="U1374" s="143"/>
      <c r="V1374" s="143"/>
      <c r="W1374" s="116">
        <f>INDEX('Tabla datos 1'!E1374:V1374,MATCH(DASHBOARD!$B$96,'Tabla datos 1'!$E$1:$V$1,0))</f>
        <v>0</v>
      </c>
      <c r="X1374" s="116">
        <f>INDEX('Tabla datos 1'!E1374:V1374,MATCH(DASHBOARD!$B$275,'Tabla datos 1'!$E$1:$V$1,0))</f>
        <v>0</v>
      </c>
      <c r="Y1374" s="42"/>
      <c r="Z1374" s="42"/>
      <c r="AA1374" s="42"/>
      <c r="AB1374" s="42"/>
      <c r="AC1374" s="42"/>
      <c r="AD1374" s="42"/>
      <c r="AE1374" s="42"/>
      <c r="AF1374" s="42"/>
      <c r="AG1374" s="42"/>
      <c r="AH1374" s="42"/>
      <c r="AI1374" s="42"/>
    </row>
    <row r="1375" spans="1:35" s="119" customFormat="1" ht="12.2" customHeight="1" x14ac:dyDescent="0.25">
      <c r="A1375" s="82">
        <v>1374</v>
      </c>
      <c r="B1375" s="121">
        <f t="shared" si="21"/>
        <v>46134</v>
      </c>
      <c r="C1375" s="115" t="s">
        <v>139</v>
      </c>
      <c r="D1375" s="122">
        <v>3</v>
      </c>
      <c r="E1375" s="125">
        <f>'BITÁCORA CALIDAD DE AGUA '!BA515</f>
        <v>0</v>
      </c>
      <c r="F1375" s="125">
        <f>'BITÁCORA CALIDAD DE AGUA '!BD515</f>
        <v>0</v>
      </c>
      <c r="G1375" s="125">
        <f>'BITÁCORA CALIDAD DE AGUA '!BG515</f>
        <v>0</v>
      </c>
      <c r="H1375" s="125">
        <f>'BITÁCORA CALIDAD DE AGUA '!BJ515</f>
        <v>0</v>
      </c>
      <c r="I1375" s="125">
        <f>'BITÁCORA CALIDAD DE AGUA '!BM515</f>
        <v>0</v>
      </c>
      <c r="J1375" s="125">
        <f>'BITÁCORA CALIDAD DE AGUA '!BP515</f>
        <v>0</v>
      </c>
      <c r="K1375" s="125">
        <f>'BITÁCORA CALIDAD DE AGUA '!BE1821</f>
        <v>0</v>
      </c>
      <c r="L1375" s="125">
        <f>'BITÁCORA CALIDAD DE AGUA '!BV515</f>
        <v>0</v>
      </c>
      <c r="M1375" s="125">
        <f>'BITÁCORA CALIDAD DE AGUA '!BY515</f>
        <v>0</v>
      </c>
      <c r="N1375" s="125">
        <f>'BITÁCORA CALIDAD DE AGUA '!CB515</f>
        <v>0</v>
      </c>
      <c r="O1375" s="125">
        <f>'BITÁCORA CALIDAD DE AGUA '!CE515</f>
        <v>0</v>
      </c>
      <c r="P1375" s="116">
        <f>'BITÁCORA CALIDAD DE AGUA '!CH515</f>
        <v>0</v>
      </c>
      <c r="Q1375" s="116">
        <f>'BITÁCORA CALIDAD DE AGUA '!CK515</f>
        <v>0</v>
      </c>
      <c r="R1375" s="116">
        <f>'BITÁCORA CALIDAD DE AGUA '!CN515</f>
        <v>0</v>
      </c>
      <c r="S1375" s="116">
        <f>'BITÁCORA CALIDAD DE AGUA '!CQ515</f>
        <v>0</v>
      </c>
      <c r="T1375" s="143"/>
      <c r="U1375" s="143"/>
      <c r="V1375" s="143"/>
      <c r="W1375" s="116">
        <f>INDEX('Tabla datos 1'!E1375:V1375,MATCH(DASHBOARD!$B$96,'Tabla datos 1'!$E$1:$V$1,0))</f>
        <v>0</v>
      </c>
      <c r="X1375" s="116">
        <f>INDEX('Tabla datos 1'!E1375:V1375,MATCH(DASHBOARD!$B$275,'Tabla datos 1'!$E$1:$V$1,0))</f>
        <v>0</v>
      </c>
      <c r="Y1375" s="42"/>
      <c r="Z1375" s="42"/>
      <c r="AA1375" s="42"/>
      <c r="AB1375" s="42"/>
      <c r="AC1375" s="42"/>
      <c r="AD1375" s="42"/>
      <c r="AE1375" s="42"/>
      <c r="AF1375" s="42"/>
      <c r="AG1375" s="42"/>
      <c r="AH1375" s="42"/>
      <c r="AI1375" s="42"/>
    </row>
    <row r="1376" spans="1:35" s="119" customFormat="1" ht="12.2" customHeight="1" x14ac:dyDescent="0.25">
      <c r="A1376" s="82">
        <v>1375</v>
      </c>
      <c r="B1376" s="121">
        <f t="shared" si="21"/>
        <v>46134</v>
      </c>
      <c r="C1376" s="115" t="s">
        <v>140</v>
      </c>
      <c r="D1376" s="122">
        <v>3</v>
      </c>
      <c r="E1376" s="125">
        <f>'BITÁCORA CALIDAD DE AGUA '!BA516</f>
        <v>0</v>
      </c>
      <c r="F1376" s="125">
        <f>'BITÁCORA CALIDAD DE AGUA '!BD516</f>
        <v>0</v>
      </c>
      <c r="G1376" s="125">
        <f>'BITÁCORA CALIDAD DE AGUA '!BG516</f>
        <v>0</v>
      </c>
      <c r="H1376" s="125">
        <f>'BITÁCORA CALIDAD DE AGUA '!BJ516</f>
        <v>0</v>
      </c>
      <c r="I1376" s="125">
        <f>'BITÁCORA CALIDAD DE AGUA '!BM516</f>
        <v>0</v>
      </c>
      <c r="J1376" s="125">
        <f>'BITÁCORA CALIDAD DE AGUA '!BP516</f>
        <v>0</v>
      </c>
      <c r="K1376" s="125">
        <f>'BITÁCORA CALIDAD DE AGUA '!BE1822</f>
        <v>0</v>
      </c>
      <c r="L1376" s="125">
        <f>'BITÁCORA CALIDAD DE AGUA '!BV516</f>
        <v>0</v>
      </c>
      <c r="M1376" s="125">
        <f>'BITÁCORA CALIDAD DE AGUA '!BY516</f>
        <v>0</v>
      </c>
      <c r="N1376" s="125">
        <f>'BITÁCORA CALIDAD DE AGUA '!CB516</f>
        <v>0</v>
      </c>
      <c r="O1376" s="125">
        <f>'BITÁCORA CALIDAD DE AGUA '!CE516</f>
        <v>0</v>
      </c>
      <c r="P1376" s="116">
        <f>'BITÁCORA CALIDAD DE AGUA '!CH516</f>
        <v>0</v>
      </c>
      <c r="Q1376" s="116">
        <f>'BITÁCORA CALIDAD DE AGUA '!CK516</f>
        <v>0</v>
      </c>
      <c r="R1376" s="116">
        <f>'BITÁCORA CALIDAD DE AGUA '!CN516</f>
        <v>0</v>
      </c>
      <c r="S1376" s="116">
        <f>'BITÁCORA CALIDAD DE AGUA '!CQ516</f>
        <v>0</v>
      </c>
      <c r="T1376" s="143"/>
      <c r="U1376" s="143"/>
      <c r="V1376" s="143"/>
      <c r="W1376" s="116">
        <f>INDEX('Tabla datos 1'!E1376:V1376,MATCH(DASHBOARD!$B$96,'Tabla datos 1'!$E$1:$V$1,0))</f>
        <v>0</v>
      </c>
      <c r="X1376" s="116">
        <f>INDEX('Tabla datos 1'!E1376:V1376,MATCH(DASHBOARD!$B$275,'Tabla datos 1'!$E$1:$V$1,0))</f>
        <v>0</v>
      </c>
      <c r="Y1376" s="42"/>
      <c r="Z1376" s="42"/>
      <c r="AA1376" s="42"/>
      <c r="AB1376" s="42"/>
      <c r="AC1376" s="42"/>
      <c r="AD1376" s="42"/>
      <c r="AE1376" s="42"/>
      <c r="AF1376" s="42"/>
      <c r="AG1376" s="42"/>
      <c r="AH1376" s="42"/>
      <c r="AI1376" s="42"/>
    </row>
    <row r="1377" spans="1:164" s="119" customFormat="1" ht="12.2" customHeight="1" x14ac:dyDescent="0.25">
      <c r="A1377" s="82">
        <v>1376</v>
      </c>
      <c r="B1377" s="121">
        <f t="shared" si="21"/>
        <v>46134</v>
      </c>
      <c r="C1377" s="115" t="s">
        <v>141</v>
      </c>
      <c r="D1377" s="122">
        <v>3</v>
      </c>
      <c r="E1377" s="125">
        <f>'BITÁCORA CALIDAD DE AGUA '!BA517</f>
        <v>0</v>
      </c>
      <c r="F1377" s="125">
        <f>'BITÁCORA CALIDAD DE AGUA '!BD517</f>
        <v>0</v>
      </c>
      <c r="G1377" s="125">
        <f>'BITÁCORA CALIDAD DE AGUA '!BG517</f>
        <v>0</v>
      </c>
      <c r="H1377" s="125">
        <f>'BITÁCORA CALIDAD DE AGUA '!BJ517</f>
        <v>0</v>
      </c>
      <c r="I1377" s="125">
        <f>'BITÁCORA CALIDAD DE AGUA '!BM517</f>
        <v>0</v>
      </c>
      <c r="J1377" s="125">
        <f>'BITÁCORA CALIDAD DE AGUA '!BP517</f>
        <v>0</v>
      </c>
      <c r="K1377" s="125">
        <f>'BITÁCORA CALIDAD DE AGUA '!BE1823</f>
        <v>0</v>
      </c>
      <c r="L1377" s="125">
        <f>'BITÁCORA CALIDAD DE AGUA '!BV517</f>
        <v>0</v>
      </c>
      <c r="M1377" s="125">
        <f>'BITÁCORA CALIDAD DE AGUA '!BY517</f>
        <v>0</v>
      </c>
      <c r="N1377" s="125">
        <f>'BITÁCORA CALIDAD DE AGUA '!CB517</f>
        <v>0</v>
      </c>
      <c r="O1377" s="125">
        <f>'BITÁCORA CALIDAD DE AGUA '!CE517</f>
        <v>0</v>
      </c>
      <c r="P1377" s="116">
        <f>'BITÁCORA CALIDAD DE AGUA '!CH517</f>
        <v>0</v>
      </c>
      <c r="Q1377" s="116">
        <f>'BITÁCORA CALIDAD DE AGUA '!CK517</f>
        <v>0</v>
      </c>
      <c r="R1377" s="116">
        <f>'BITÁCORA CALIDAD DE AGUA '!CN517</f>
        <v>0</v>
      </c>
      <c r="S1377" s="116">
        <f>'BITÁCORA CALIDAD DE AGUA '!CQ517</f>
        <v>0</v>
      </c>
      <c r="T1377" s="143"/>
      <c r="U1377" s="143"/>
      <c r="V1377" s="143"/>
      <c r="W1377" s="116">
        <f>INDEX('Tabla datos 1'!E1377:V1377,MATCH(DASHBOARD!$B$96,'Tabla datos 1'!$E$1:$V$1,0))</f>
        <v>0</v>
      </c>
      <c r="X1377" s="116">
        <f>INDEX('Tabla datos 1'!E1377:V1377,MATCH(DASHBOARD!$B$275,'Tabla datos 1'!$E$1:$V$1,0))</f>
        <v>0</v>
      </c>
      <c r="Y1377" s="42"/>
      <c r="Z1377" s="42"/>
      <c r="AA1377" s="42"/>
      <c r="AB1377" s="42"/>
      <c r="AC1377" s="42"/>
      <c r="AD1377" s="42"/>
      <c r="AE1377" s="42"/>
      <c r="AF1377" s="42"/>
      <c r="AG1377" s="42"/>
      <c r="AH1377" s="42"/>
      <c r="AI1377" s="42"/>
    </row>
    <row r="1378" spans="1:164" s="119" customFormat="1" ht="12.2" customHeight="1" x14ac:dyDescent="0.25">
      <c r="A1378" s="82">
        <v>1377</v>
      </c>
      <c r="B1378" s="121">
        <f t="shared" si="21"/>
        <v>46134</v>
      </c>
      <c r="C1378" s="115" t="s">
        <v>142</v>
      </c>
      <c r="D1378" s="122">
        <v>3</v>
      </c>
      <c r="E1378" s="125">
        <f>'BITÁCORA CALIDAD DE AGUA '!BA518</f>
        <v>0</v>
      </c>
      <c r="F1378" s="125">
        <f>'BITÁCORA CALIDAD DE AGUA '!BD518</f>
        <v>0</v>
      </c>
      <c r="G1378" s="125">
        <f>'BITÁCORA CALIDAD DE AGUA '!BG518</f>
        <v>0</v>
      </c>
      <c r="H1378" s="125">
        <f>'BITÁCORA CALIDAD DE AGUA '!BJ518</f>
        <v>0</v>
      </c>
      <c r="I1378" s="125">
        <f>'BITÁCORA CALIDAD DE AGUA '!BM518</f>
        <v>0</v>
      </c>
      <c r="J1378" s="125">
        <f>'BITÁCORA CALIDAD DE AGUA '!BP518</f>
        <v>0</v>
      </c>
      <c r="K1378" s="125">
        <f>'BITÁCORA CALIDAD DE AGUA '!BE1824</f>
        <v>0</v>
      </c>
      <c r="L1378" s="125">
        <f>'BITÁCORA CALIDAD DE AGUA '!BV518</f>
        <v>0</v>
      </c>
      <c r="M1378" s="125">
        <f>'BITÁCORA CALIDAD DE AGUA '!BY518</f>
        <v>0</v>
      </c>
      <c r="N1378" s="125">
        <f>'BITÁCORA CALIDAD DE AGUA '!CB518</f>
        <v>0</v>
      </c>
      <c r="O1378" s="125">
        <f>'BITÁCORA CALIDAD DE AGUA '!CE518</f>
        <v>0</v>
      </c>
      <c r="P1378" s="116">
        <f>'BITÁCORA CALIDAD DE AGUA '!CH518</f>
        <v>0</v>
      </c>
      <c r="Q1378" s="116">
        <f>'BITÁCORA CALIDAD DE AGUA '!CK518</f>
        <v>0</v>
      </c>
      <c r="R1378" s="116">
        <f>'BITÁCORA CALIDAD DE AGUA '!CN518</f>
        <v>0</v>
      </c>
      <c r="S1378" s="116">
        <f>'BITÁCORA CALIDAD DE AGUA '!CQ518</f>
        <v>0</v>
      </c>
      <c r="T1378" s="143"/>
      <c r="U1378" s="143"/>
      <c r="V1378" s="143"/>
      <c r="W1378" s="116">
        <f>INDEX('Tabla datos 1'!E1378:V1378,MATCH(DASHBOARD!$B$96,'Tabla datos 1'!$E$1:$V$1,0))</f>
        <v>0</v>
      </c>
      <c r="X1378" s="116">
        <f>INDEX('Tabla datos 1'!E1378:V1378,MATCH(DASHBOARD!$B$275,'Tabla datos 1'!$E$1:$V$1,0))</f>
        <v>0</v>
      </c>
      <c r="Y1378" s="42"/>
      <c r="Z1378" s="42"/>
      <c r="AA1378" s="42"/>
      <c r="AB1378" s="42"/>
      <c r="AC1378" s="42"/>
      <c r="AD1378" s="42"/>
      <c r="AE1378" s="42"/>
      <c r="AF1378" s="42"/>
      <c r="AG1378" s="42"/>
      <c r="AH1378" s="42"/>
      <c r="AI1378" s="42"/>
    </row>
    <row r="1379" spans="1:164" s="119" customFormat="1" ht="12.2" customHeight="1" x14ac:dyDescent="0.25">
      <c r="A1379" s="82">
        <v>1378</v>
      </c>
      <c r="B1379" s="121">
        <f t="shared" si="21"/>
        <v>46134</v>
      </c>
      <c r="C1379" s="115" t="s">
        <v>143</v>
      </c>
      <c r="D1379" s="122">
        <v>3</v>
      </c>
      <c r="E1379" s="125">
        <f>'BITÁCORA CALIDAD DE AGUA '!BA519</f>
        <v>0</v>
      </c>
      <c r="F1379" s="125">
        <f>'BITÁCORA CALIDAD DE AGUA '!BD519</f>
        <v>0</v>
      </c>
      <c r="G1379" s="125">
        <f>'BITÁCORA CALIDAD DE AGUA '!BG519</f>
        <v>0</v>
      </c>
      <c r="H1379" s="125">
        <f>'BITÁCORA CALIDAD DE AGUA '!BJ519</f>
        <v>0</v>
      </c>
      <c r="I1379" s="125">
        <f>'BITÁCORA CALIDAD DE AGUA '!BM519</f>
        <v>0</v>
      </c>
      <c r="J1379" s="125">
        <f>'BITÁCORA CALIDAD DE AGUA '!BP519</f>
        <v>0</v>
      </c>
      <c r="K1379" s="125">
        <f>'BITÁCORA CALIDAD DE AGUA '!BE1825</f>
        <v>0</v>
      </c>
      <c r="L1379" s="125">
        <f>'BITÁCORA CALIDAD DE AGUA '!BV519</f>
        <v>0</v>
      </c>
      <c r="M1379" s="125">
        <f>'BITÁCORA CALIDAD DE AGUA '!BY519</f>
        <v>0</v>
      </c>
      <c r="N1379" s="125">
        <f>'BITÁCORA CALIDAD DE AGUA '!CB519</f>
        <v>0</v>
      </c>
      <c r="O1379" s="125">
        <f>'BITÁCORA CALIDAD DE AGUA '!CE519</f>
        <v>0</v>
      </c>
      <c r="P1379" s="116">
        <f>'BITÁCORA CALIDAD DE AGUA '!CH519</f>
        <v>0</v>
      </c>
      <c r="Q1379" s="116">
        <f>'BITÁCORA CALIDAD DE AGUA '!CK519</f>
        <v>0</v>
      </c>
      <c r="R1379" s="116">
        <f>'BITÁCORA CALIDAD DE AGUA '!CN519</f>
        <v>0</v>
      </c>
      <c r="S1379" s="116">
        <f>'BITÁCORA CALIDAD DE AGUA '!CQ519</f>
        <v>0</v>
      </c>
      <c r="T1379" s="143"/>
      <c r="U1379" s="143"/>
      <c r="V1379" s="143"/>
      <c r="W1379" s="116">
        <f>INDEX('Tabla datos 1'!E1379:V1379,MATCH(DASHBOARD!$B$96,'Tabla datos 1'!$E$1:$V$1,0))</f>
        <v>0</v>
      </c>
      <c r="X1379" s="116">
        <f>INDEX('Tabla datos 1'!E1379:V1379,MATCH(DASHBOARD!$B$275,'Tabla datos 1'!$E$1:$V$1,0))</f>
        <v>0</v>
      </c>
      <c r="Y1379" s="42"/>
      <c r="Z1379" s="42"/>
      <c r="AA1379" s="42"/>
      <c r="AB1379" s="42"/>
      <c r="AC1379" s="42"/>
      <c r="AD1379" s="42"/>
      <c r="AE1379" s="42"/>
      <c r="AF1379" s="42"/>
      <c r="AG1379" s="42"/>
      <c r="AH1379" s="42"/>
      <c r="AI1379" s="42"/>
    </row>
    <row r="1380" spans="1:164" s="119" customFormat="1" ht="12.2" customHeight="1" x14ac:dyDescent="0.25">
      <c r="A1380" s="82">
        <v>1379</v>
      </c>
      <c r="B1380" s="121">
        <f t="shared" si="21"/>
        <v>46134</v>
      </c>
      <c r="C1380" s="115" t="s">
        <v>144</v>
      </c>
      <c r="D1380" s="122">
        <v>3</v>
      </c>
      <c r="E1380" s="125">
        <f>'BITÁCORA CALIDAD DE AGUA '!BA520</f>
        <v>0</v>
      </c>
      <c r="F1380" s="125">
        <f>'BITÁCORA CALIDAD DE AGUA '!BD520</f>
        <v>0</v>
      </c>
      <c r="G1380" s="125">
        <f>'BITÁCORA CALIDAD DE AGUA '!BG520</f>
        <v>0</v>
      </c>
      <c r="H1380" s="125">
        <f>'BITÁCORA CALIDAD DE AGUA '!BJ520</f>
        <v>0</v>
      </c>
      <c r="I1380" s="125">
        <f>'BITÁCORA CALIDAD DE AGUA '!BM520</f>
        <v>0</v>
      </c>
      <c r="J1380" s="125">
        <f>'BITÁCORA CALIDAD DE AGUA '!BP520</f>
        <v>0</v>
      </c>
      <c r="K1380" s="125">
        <f>'BITÁCORA CALIDAD DE AGUA '!BE1826</f>
        <v>0</v>
      </c>
      <c r="L1380" s="125">
        <f>'BITÁCORA CALIDAD DE AGUA '!BV520</f>
        <v>0</v>
      </c>
      <c r="M1380" s="125">
        <f>'BITÁCORA CALIDAD DE AGUA '!BY520</f>
        <v>0</v>
      </c>
      <c r="N1380" s="125">
        <f>'BITÁCORA CALIDAD DE AGUA '!CB520</f>
        <v>0</v>
      </c>
      <c r="O1380" s="125">
        <f>'BITÁCORA CALIDAD DE AGUA '!CE520</f>
        <v>0</v>
      </c>
      <c r="P1380" s="116">
        <f>'BITÁCORA CALIDAD DE AGUA '!CH520</f>
        <v>0</v>
      </c>
      <c r="Q1380" s="116">
        <f>'BITÁCORA CALIDAD DE AGUA '!CK520</f>
        <v>0</v>
      </c>
      <c r="R1380" s="116">
        <f>'BITÁCORA CALIDAD DE AGUA '!CN520</f>
        <v>0</v>
      </c>
      <c r="S1380" s="116">
        <f>'BITÁCORA CALIDAD DE AGUA '!CQ520</f>
        <v>0</v>
      </c>
      <c r="T1380" s="143"/>
      <c r="U1380" s="143"/>
      <c r="V1380" s="143"/>
      <c r="W1380" s="116">
        <f>INDEX('Tabla datos 1'!E1380:V1380,MATCH(DASHBOARD!$B$96,'Tabla datos 1'!$E$1:$V$1,0))</f>
        <v>0</v>
      </c>
      <c r="X1380" s="116">
        <f>INDEX('Tabla datos 1'!E1380:V1380,MATCH(DASHBOARD!$B$275,'Tabla datos 1'!$E$1:$V$1,0))</f>
        <v>0</v>
      </c>
      <c r="Y1380" s="42"/>
      <c r="Z1380" s="42"/>
      <c r="AA1380" s="42"/>
      <c r="AB1380" s="42"/>
      <c r="AC1380" s="42"/>
      <c r="AD1380" s="42"/>
      <c r="AE1380" s="42"/>
      <c r="AF1380" s="42"/>
      <c r="AG1380" s="42"/>
      <c r="AH1380" s="42"/>
      <c r="AI1380" s="42"/>
    </row>
    <row r="1381" spans="1:164" s="119" customFormat="1" ht="12.2" customHeight="1" x14ac:dyDescent="0.25">
      <c r="A1381" s="82">
        <v>1380</v>
      </c>
      <c r="B1381" s="121">
        <f t="shared" si="21"/>
        <v>46134</v>
      </c>
      <c r="C1381" s="115" t="s">
        <v>145</v>
      </c>
      <c r="D1381" s="122">
        <v>3</v>
      </c>
      <c r="E1381" s="125">
        <f>'BITÁCORA CALIDAD DE AGUA '!BA521</f>
        <v>0</v>
      </c>
      <c r="F1381" s="125">
        <f>'BITÁCORA CALIDAD DE AGUA '!BD521</f>
        <v>0</v>
      </c>
      <c r="G1381" s="125">
        <f>'BITÁCORA CALIDAD DE AGUA '!BG521</f>
        <v>0</v>
      </c>
      <c r="H1381" s="125">
        <f>'BITÁCORA CALIDAD DE AGUA '!BJ521</f>
        <v>0</v>
      </c>
      <c r="I1381" s="125">
        <f>'BITÁCORA CALIDAD DE AGUA '!BM521</f>
        <v>0</v>
      </c>
      <c r="J1381" s="125">
        <f>'BITÁCORA CALIDAD DE AGUA '!BP521</f>
        <v>0</v>
      </c>
      <c r="K1381" s="125">
        <f>'BITÁCORA CALIDAD DE AGUA '!BE1827</f>
        <v>0</v>
      </c>
      <c r="L1381" s="125">
        <f>'BITÁCORA CALIDAD DE AGUA '!BV521</f>
        <v>0</v>
      </c>
      <c r="M1381" s="125">
        <f>'BITÁCORA CALIDAD DE AGUA '!BY521</f>
        <v>0</v>
      </c>
      <c r="N1381" s="125">
        <f>'BITÁCORA CALIDAD DE AGUA '!CB521</f>
        <v>0</v>
      </c>
      <c r="O1381" s="125">
        <f>'BITÁCORA CALIDAD DE AGUA '!CE521</f>
        <v>0</v>
      </c>
      <c r="P1381" s="116">
        <f>'BITÁCORA CALIDAD DE AGUA '!CH521</f>
        <v>0</v>
      </c>
      <c r="Q1381" s="116">
        <f>'BITÁCORA CALIDAD DE AGUA '!CK521</f>
        <v>0</v>
      </c>
      <c r="R1381" s="116">
        <f>'BITÁCORA CALIDAD DE AGUA '!CN521</f>
        <v>0</v>
      </c>
      <c r="S1381" s="116">
        <f>'BITÁCORA CALIDAD DE AGUA '!CQ521</f>
        <v>0</v>
      </c>
      <c r="T1381" s="143"/>
      <c r="U1381" s="143"/>
      <c r="V1381" s="143"/>
      <c r="W1381" s="116">
        <f>INDEX('Tabla datos 1'!E1381:V1381,MATCH(DASHBOARD!$B$96,'Tabla datos 1'!$E$1:$V$1,0))</f>
        <v>0</v>
      </c>
      <c r="X1381" s="116">
        <f>INDEX('Tabla datos 1'!E1381:V1381,MATCH(DASHBOARD!$B$275,'Tabla datos 1'!$E$1:$V$1,0))</f>
        <v>0</v>
      </c>
      <c r="Y1381" s="42"/>
      <c r="Z1381" s="42"/>
      <c r="AA1381" s="42"/>
      <c r="AB1381" s="42"/>
      <c r="AC1381" s="42"/>
      <c r="AD1381" s="42"/>
      <c r="AE1381" s="42"/>
      <c r="AF1381" s="42"/>
      <c r="AG1381" s="42"/>
      <c r="AH1381" s="42"/>
      <c r="AI1381" s="42"/>
    </row>
    <row r="1382" spans="1:164" s="119" customFormat="1" ht="12.2" customHeight="1" x14ac:dyDescent="0.25">
      <c r="A1382" s="82">
        <v>1381</v>
      </c>
      <c r="B1382" s="121">
        <f t="shared" si="21"/>
        <v>46134</v>
      </c>
      <c r="C1382" s="115" t="s">
        <v>146</v>
      </c>
      <c r="D1382" s="122">
        <v>3</v>
      </c>
      <c r="E1382" s="125">
        <f>'BITÁCORA CALIDAD DE AGUA '!BA522</f>
        <v>0</v>
      </c>
      <c r="F1382" s="125">
        <f>'BITÁCORA CALIDAD DE AGUA '!BD522</f>
        <v>0</v>
      </c>
      <c r="G1382" s="125">
        <f>'BITÁCORA CALIDAD DE AGUA '!BG522</f>
        <v>0</v>
      </c>
      <c r="H1382" s="125">
        <f>'BITÁCORA CALIDAD DE AGUA '!BJ522</f>
        <v>0</v>
      </c>
      <c r="I1382" s="125">
        <f>'BITÁCORA CALIDAD DE AGUA '!BM522</f>
        <v>0</v>
      </c>
      <c r="J1382" s="125">
        <f>'BITÁCORA CALIDAD DE AGUA '!BP522</f>
        <v>0</v>
      </c>
      <c r="K1382" s="125">
        <f>'BITÁCORA CALIDAD DE AGUA '!BE1828</f>
        <v>0</v>
      </c>
      <c r="L1382" s="125">
        <f>'BITÁCORA CALIDAD DE AGUA '!BV522</f>
        <v>0</v>
      </c>
      <c r="M1382" s="125">
        <f>'BITÁCORA CALIDAD DE AGUA '!BY522</f>
        <v>0</v>
      </c>
      <c r="N1382" s="125">
        <f>'BITÁCORA CALIDAD DE AGUA '!CB522</f>
        <v>0</v>
      </c>
      <c r="O1382" s="125">
        <f>'BITÁCORA CALIDAD DE AGUA '!CE522</f>
        <v>0</v>
      </c>
      <c r="P1382" s="116">
        <f>'BITÁCORA CALIDAD DE AGUA '!CH522</f>
        <v>0</v>
      </c>
      <c r="Q1382" s="116">
        <f>'BITÁCORA CALIDAD DE AGUA '!CK522</f>
        <v>0</v>
      </c>
      <c r="R1382" s="116">
        <f>'BITÁCORA CALIDAD DE AGUA '!CN522</f>
        <v>0</v>
      </c>
      <c r="S1382" s="116">
        <f>'BITÁCORA CALIDAD DE AGUA '!CQ522</f>
        <v>0</v>
      </c>
      <c r="T1382" s="143"/>
      <c r="U1382" s="143"/>
      <c r="V1382" s="143"/>
      <c r="W1382" s="116">
        <f>INDEX('Tabla datos 1'!E1382:V1382,MATCH(DASHBOARD!$B$96,'Tabla datos 1'!$E$1:$V$1,0))</f>
        <v>0</v>
      </c>
      <c r="X1382" s="116">
        <f>INDEX('Tabla datos 1'!E1382:V1382,MATCH(DASHBOARD!$B$275,'Tabla datos 1'!$E$1:$V$1,0))</f>
        <v>0</v>
      </c>
      <c r="Y1382" s="42"/>
      <c r="Z1382" s="42"/>
      <c r="AA1382" s="42"/>
      <c r="AB1382" s="42"/>
      <c r="AC1382" s="42"/>
      <c r="AD1382" s="42"/>
      <c r="AE1382" s="42"/>
      <c r="AF1382" s="42"/>
      <c r="AG1382" s="42"/>
      <c r="AH1382" s="42"/>
      <c r="AI1382" s="42"/>
    </row>
    <row r="1383" spans="1:164" s="119" customFormat="1" x14ac:dyDescent="0.25">
      <c r="A1383" s="82">
        <v>1382</v>
      </c>
      <c r="B1383" s="121">
        <f t="shared" si="21"/>
        <v>46134</v>
      </c>
      <c r="C1383" s="115" t="s">
        <v>147</v>
      </c>
      <c r="D1383" s="122">
        <v>3</v>
      </c>
      <c r="E1383" s="125">
        <f>'BITÁCORA CALIDAD DE AGUA '!BA523</f>
        <v>0</v>
      </c>
      <c r="F1383" s="125">
        <f>'BITÁCORA CALIDAD DE AGUA '!BD523</f>
        <v>0</v>
      </c>
      <c r="G1383" s="125">
        <f>'BITÁCORA CALIDAD DE AGUA '!BG523</f>
        <v>0</v>
      </c>
      <c r="H1383" s="125">
        <f>'BITÁCORA CALIDAD DE AGUA '!BJ523</f>
        <v>0</v>
      </c>
      <c r="I1383" s="125">
        <f>'BITÁCORA CALIDAD DE AGUA '!BM523</f>
        <v>0</v>
      </c>
      <c r="J1383" s="125">
        <f>'BITÁCORA CALIDAD DE AGUA '!BP523</f>
        <v>0</v>
      </c>
      <c r="K1383" s="125">
        <f>'BITÁCORA CALIDAD DE AGUA '!BE1829</f>
        <v>0</v>
      </c>
      <c r="L1383" s="125">
        <f>'BITÁCORA CALIDAD DE AGUA '!BV523</f>
        <v>0</v>
      </c>
      <c r="M1383" s="125">
        <f>'BITÁCORA CALIDAD DE AGUA '!BY523</f>
        <v>0</v>
      </c>
      <c r="N1383" s="125">
        <f>'BITÁCORA CALIDAD DE AGUA '!CB523</f>
        <v>0</v>
      </c>
      <c r="O1383" s="125">
        <f>'BITÁCORA CALIDAD DE AGUA '!CE523</f>
        <v>0</v>
      </c>
      <c r="P1383" s="116">
        <f>'BITÁCORA CALIDAD DE AGUA '!CH523</f>
        <v>0</v>
      </c>
      <c r="Q1383" s="116">
        <f>'BITÁCORA CALIDAD DE AGUA '!CK523</f>
        <v>0</v>
      </c>
      <c r="R1383" s="116">
        <f>'BITÁCORA CALIDAD DE AGUA '!CN523</f>
        <v>0</v>
      </c>
      <c r="S1383" s="116">
        <f>'BITÁCORA CALIDAD DE AGUA '!CQ523</f>
        <v>0</v>
      </c>
      <c r="T1383" s="143"/>
      <c r="U1383" s="143"/>
      <c r="V1383" s="143"/>
      <c r="W1383" s="116">
        <f>INDEX('Tabla datos 1'!E1383:V1383,MATCH(DASHBOARD!$B$96,'Tabla datos 1'!$E$1:$V$1,0))</f>
        <v>0</v>
      </c>
      <c r="X1383" s="116">
        <f>INDEX('Tabla datos 1'!E1383:V1383,MATCH(DASHBOARD!$B$275,'Tabla datos 1'!$E$1:$V$1,0))</f>
        <v>0</v>
      </c>
      <c r="Y1383" s="42"/>
      <c r="Z1383" s="42"/>
      <c r="AA1383" s="42"/>
      <c r="AB1383" s="42"/>
      <c r="AC1383" s="42"/>
      <c r="AD1383" s="42"/>
      <c r="AE1383" s="42"/>
      <c r="AF1383" s="42"/>
      <c r="AG1383" s="42"/>
      <c r="AH1383" s="42"/>
      <c r="AI1383" s="42"/>
    </row>
    <row r="1384" spans="1:164" s="119" customFormat="1" x14ac:dyDescent="0.25">
      <c r="A1384" s="82">
        <v>1383</v>
      </c>
      <c r="B1384" s="121">
        <f t="shared" si="21"/>
        <v>46134</v>
      </c>
      <c r="C1384" s="115" t="s">
        <v>148</v>
      </c>
      <c r="D1384" s="122">
        <v>3</v>
      </c>
      <c r="E1384" s="125">
        <f>'BITÁCORA CALIDAD DE AGUA '!BA524</f>
        <v>0</v>
      </c>
      <c r="F1384" s="125">
        <f>'BITÁCORA CALIDAD DE AGUA '!BD524</f>
        <v>0</v>
      </c>
      <c r="G1384" s="125">
        <f>'BITÁCORA CALIDAD DE AGUA '!BG524</f>
        <v>0</v>
      </c>
      <c r="H1384" s="125">
        <f>'BITÁCORA CALIDAD DE AGUA '!BJ524</f>
        <v>0</v>
      </c>
      <c r="I1384" s="125">
        <f>'BITÁCORA CALIDAD DE AGUA '!BM524</f>
        <v>0</v>
      </c>
      <c r="J1384" s="125">
        <f>'BITÁCORA CALIDAD DE AGUA '!BP524</f>
        <v>0</v>
      </c>
      <c r="K1384" s="125">
        <f>'BITÁCORA CALIDAD DE AGUA '!BE1830</f>
        <v>0</v>
      </c>
      <c r="L1384" s="125">
        <f>'BITÁCORA CALIDAD DE AGUA '!BV524</f>
        <v>0</v>
      </c>
      <c r="M1384" s="125">
        <f>'BITÁCORA CALIDAD DE AGUA '!BY524</f>
        <v>0</v>
      </c>
      <c r="N1384" s="125">
        <f>'BITÁCORA CALIDAD DE AGUA '!CB524</f>
        <v>0</v>
      </c>
      <c r="O1384" s="125">
        <f>'BITÁCORA CALIDAD DE AGUA '!CE524</f>
        <v>0</v>
      </c>
      <c r="P1384" s="116">
        <f>'BITÁCORA CALIDAD DE AGUA '!CH524</f>
        <v>0</v>
      </c>
      <c r="Q1384" s="116">
        <f>'BITÁCORA CALIDAD DE AGUA '!CK524</f>
        <v>0</v>
      </c>
      <c r="R1384" s="116">
        <f>'BITÁCORA CALIDAD DE AGUA '!CN524</f>
        <v>0</v>
      </c>
      <c r="S1384" s="116">
        <f>'BITÁCORA CALIDAD DE AGUA '!CQ524</f>
        <v>0</v>
      </c>
      <c r="T1384" s="143"/>
      <c r="U1384" s="143"/>
      <c r="V1384" s="143"/>
      <c r="W1384" s="116">
        <f>INDEX('Tabla datos 1'!E1384:V1384,MATCH(DASHBOARD!$B$96,'Tabla datos 1'!$E$1:$V$1,0))</f>
        <v>0</v>
      </c>
      <c r="X1384" s="116">
        <f>INDEX('Tabla datos 1'!E1384:V1384,MATCH(DASHBOARD!$B$275,'Tabla datos 1'!$E$1:$V$1,0))</f>
        <v>0</v>
      </c>
      <c r="Y1384" s="42"/>
      <c r="Z1384" s="42"/>
      <c r="AA1384" s="42"/>
      <c r="AB1384" s="42"/>
      <c r="AC1384" s="42"/>
      <c r="AD1384" s="42"/>
      <c r="AE1384" s="42"/>
      <c r="AF1384" s="42"/>
      <c r="AG1384" s="42"/>
      <c r="AH1384" s="42"/>
      <c r="AI1384" s="42"/>
    </row>
    <row r="1385" spans="1:164" s="119" customFormat="1" x14ac:dyDescent="0.25">
      <c r="A1385" s="82">
        <v>1384</v>
      </c>
      <c r="B1385" s="121">
        <f t="shared" si="21"/>
        <v>46134</v>
      </c>
      <c r="C1385" s="115" t="s">
        <v>149</v>
      </c>
      <c r="D1385" s="122">
        <v>3</v>
      </c>
      <c r="E1385" s="125">
        <f>'BITÁCORA CALIDAD DE AGUA '!BA525</f>
        <v>3520</v>
      </c>
      <c r="F1385" s="125">
        <f>'BITÁCORA CALIDAD DE AGUA '!BD525</f>
        <v>6700</v>
      </c>
      <c r="G1385" s="125">
        <f>'BITÁCORA CALIDAD DE AGUA '!BG525</f>
        <v>7870</v>
      </c>
      <c r="H1385" s="125">
        <f>'BITÁCORA CALIDAD DE AGUA '!BJ525</f>
        <v>0</v>
      </c>
      <c r="I1385" s="125">
        <f>'BITÁCORA CALIDAD DE AGUA '!BM525</f>
        <v>0</v>
      </c>
      <c r="J1385" s="125">
        <f>'BITÁCORA CALIDAD DE AGUA '!BP525</f>
        <v>0</v>
      </c>
      <c r="K1385" s="125">
        <f>'BITÁCORA CALIDAD DE AGUA '!BE1831</f>
        <v>0</v>
      </c>
      <c r="L1385" s="125">
        <f>'BITÁCORA CALIDAD DE AGUA '!BV525</f>
        <v>5890</v>
      </c>
      <c r="M1385" s="125">
        <f>'BITÁCORA CALIDAD DE AGUA '!BY525</f>
        <v>5960</v>
      </c>
      <c r="N1385" s="125">
        <f>'BITÁCORA CALIDAD DE AGUA '!CB525</f>
        <v>19340</v>
      </c>
      <c r="O1385" s="125">
        <f>'BITÁCORA CALIDAD DE AGUA '!CE525</f>
        <v>0</v>
      </c>
      <c r="P1385" s="116">
        <f>'BITÁCORA CALIDAD DE AGUA '!CH525</f>
        <v>0</v>
      </c>
      <c r="Q1385" s="116">
        <f>'BITÁCORA CALIDAD DE AGUA '!CK525</f>
        <v>0</v>
      </c>
      <c r="R1385" s="116">
        <f>'BITÁCORA CALIDAD DE AGUA '!CN525</f>
        <v>0</v>
      </c>
      <c r="S1385" s="116">
        <f>'BITÁCORA CALIDAD DE AGUA '!CQ525</f>
        <v>0</v>
      </c>
      <c r="T1385" s="143"/>
      <c r="U1385" s="143"/>
      <c r="V1385" s="143"/>
      <c r="W1385" s="116">
        <f>INDEX('Tabla datos 1'!E1385:V1385,MATCH(DASHBOARD!$B$96,'Tabla datos 1'!$E$1:$V$1,0))</f>
        <v>7870</v>
      </c>
      <c r="X1385" s="116">
        <f>INDEX('Tabla datos 1'!E1385:V1385,MATCH(DASHBOARD!$B$275,'Tabla datos 1'!$E$1:$V$1,0))</f>
        <v>7870</v>
      </c>
      <c r="Y1385" s="42"/>
      <c r="Z1385" s="42"/>
      <c r="AA1385" s="42"/>
      <c r="AB1385" s="42"/>
      <c r="AC1385" s="42"/>
      <c r="AD1385" s="42"/>
      <c r="AE1385" s="42"/>
      <c r="AF1385" s="42"/>
      <c r="AG1385" s="42"/>
      <c r="AH1385" s="42"/>
      <c r="AI1385" s="42"/>
    </row>
    <row r="1386" spans="1:164" s="119" customFormat="1" x14ac:dyDescent="0.25">
      <c r="A1386" s="82">
        <v>1385</v>
      </c>
      <c r="B1386" s="121">
        <f t="shared" si="21"/>
        <v>46134</v>
      </c>
      <c r="C1386" s="115" t="s">
        <v>150</v>
      </c>
      <c r="D1386" s="122">
        <v>3</v>
      </c>
      <c r="E1386" s="125">
        <f>'BITÁCORA CALIDAD DE AGUA '!BA526</f>
        <v>3150</v>
      </c>
      <c r="F1386" s="125">
        <f>'BITÁCORA CALIDAD DE AGUA '!BD526</f>
        <v>6951</v>
      </c>
      <c r="G1386" s="125">
        <f>'BITÁCORA CALIDAD DE AGUA '!BG526</f>
        <v>836</v>
      </c>
      <c r="H1386" s="125">
        <f>'BITÁCORA CALIDAD DE AGUA '!BJ526</f>
        <v>0</v>
      </c>
      <c r="I1386" s="125">
        <f>'BITÁCORA CALIDAD DE AGUA '!BM526</f>
        <v>0</v>
      </c>
      <c r="J1386" s="125">
        <f>'BITÁCORA CALIDAD DE AGUA '!BP526</f>
        <v>0</v>
      </c>
      <c r="K1386" s="125">
        <f>'BITÁCORA CALIDAD DE AGUA '!BE1832</f>
        <v>0</v>
      </c>
      <c r="L1386" s="125">
        <f>'BITÁCORA CALIDAD DE AGUA '!BV526</f>
        <v>720</v>
      </c>
      <c r="M1386" s="125">
        <f>'BITÁCORA CALIDAD DE AGUA '!BY526</f>
        <v>871</v>
      </c>
      <c r="N1386" s="125">
        <f>'BITÁCORA CALIDAD DE AGUA '!CB526</f>
        <v>3560</v>
      </c>
      <c r="O1386" s="125">
        <f>'BITÁCORA CALIDAD DE AGUA '!CE526</f>
        <v>0</v>
      </c>
      <c r="P1386" s="116">
        <f>'BITÁCORA CALIDAD DE AGUA '!CH526</f>
        <v>0</v>
      </c>
      <c r="Q1386" s="116">
        <f>'BITÁCORA CALIDAD DE AGUA '!CK526</f>
        <v>0</v>
      </c>
      <c r="R1386" s="116">
        <f>'BITÁCORA CALIDAD DE AGUA '!CN526</f>
        <v>0</v>
      </c>
      <c r="S1386" s="116">
        <f>'BITÁCORA CALIDAD DE AGUA '!CQ526</f>
        <v>0</v>
      </c>
      <c r="T1386" s="143"/>
      <c r="U1386" s="143"/>
      <c r="V1386" s="143"/>
      <c r="W1386" s="116">
        <f>INDEX('Tabla datos 1'!E1386:V1386,MATCH(DASHBOARD!$B$96,'Tabla datos 1'!$E$1:$V$1,0))</f>
        <v>836</v>
      </c>
      <c r="X1386" s="116">
        <f>INDEX('Tabla datos 1'!E1386:V1386,MATCH(DASHBOARD!$B$275,'Tabla datos 1'!$E$1:$V$1,0))</f>
        <v>836</v>
      </c>
      <c r="Y1386" s="42"/>
      <c r="Z1386" s="42"/>
      <c r="AA1386" s="42"/>
      <c r="AB1386" s="42"/>
      <c r="AC1386" s="42"/>
      <c r="AD1386" s="42"/>
      <c r="AE1386" s="42"/>
      <c r="AF1386" s="42"/>
      <c r="AG1386" s="42"/>
      <c r="AH1386" s="42"/>
      <c r="AI1386" s="42"/>
    </row>
    <row r="1387" spans="1:164" s="128" customFormat="1" ht="15.75" thickBot="1" x14ac:dyDescent="0.3">
      <c r="A1387" s="82">
        <v>1386</v>
      </c>
      <c r="B1387" s="121">
        <f t="shared" si="21"/>
        <v>46134</v>
      </c>
      <c r="C1387" s="126" t="s">
        <v>151</v>
      </c>
      <c r="D1387" s="127">
        <v>3</v>
      </c>
      <c r="E1387" s="129">
        <f>'BITÁCORA CALIDAD DE AGUA '!BA527</f>
        <v>0</v>
      </c>
      <c r="F1387" s="129">
        <f>'BITÁCORA CALIDAD DE AGUA '!BD527</f>
        <v>0</v>
      </c>
      <c r="G1387" s="129">
        <f>'BITÁCORA CALIDAD DE AGUA '!BG527</f>
        <v>0</v>
      </c>
      <c r="H1387" s="129">
        <f>'BITÁCORA CALIDAD DE AGUA '!BJ527</f>
        <v>0</v>
      </c>
      <c r="I1387" s="129">
        <f>'BITÁCORA CALIDAD DE AGUA '!BM527</f>
        <v>0</v>
      </c>
      <c r="J1387" s="129">
        <f>'BITÁCORA CALIDAD DE AGUA '!BP527</f>
        <v>0</v>
      </c>
      <c r="K1387" s="129">
        <f>'BITÁCORA CALIDAD DE AGUA '!BE1833</f>
        <v>0</v>
      </c>
      <c r="L1387" s="129">
        <f>'BITÁCORA CALIDAD DE AGUA '!BV527</f>
        <v>0</v>
      </c>
      <c r="M1387" s="129">
        <f>'BITÁCORA CALIDAD DE AGUA '!BY527</f>
        <v>0</v>
      </c>
      <c r="N1387" s="129">
        <f>'BITÁCORA CALIDAD DE AGUA '!CB527</f>
        <v>0</v>
      </c>
      <c r="O1387" s="129">
        <f>'BITÁCORA CALIDAD DE AGUA '!CE527</f>
        <v>0</v>
      </c>
      <c r="P1387" s="117">
        <f>'BITÁCORA CALIDAD DE AGUA '!CH527</f>
        <v>0</v>
      </c>
      <c r="Q1387" s="117">
        <f>'BITÁCORA CALIDAD DE AGUA '!CK527</f>
        <v>0</v>
      </c>
      <c r="R1387" s="117">
        <f>'BITÁCORA CALIDAD DE AGUA '!CN527</f>
        <v>0</v>
      </c>
      <c r="S1387" s="117">
        <f>'BITÁCORA CALIDAD DE AGUA '!CQ527</f>
        <v>0</v>
      </c>
      <c r="T1387" s="144"/>
      <c r="U1387" s="144"/>
      <c r="V1387" s="144"/>
      <c r="W1387" s="117">
        <f>INDEX('Tabla datos 1'!E1387:V1387,MATCH(DASHBOARD!$B$96,'Tabla datos 1'!$E$1:$V$1,0))</f>
        <v>0</v>
      </c>
      <c r="X1387" s="117">
        <f>INDEX('Tabla datos 1'!E1387:V1387,MATCH(DASHBOARD!$B$275,'Tabla datos 1'!$E$1:$V$1,0))</f>
        <v>0</v>
      </c>
      <c r="Y1387" s="42"/>
      <c r="Z1387" s="42"/>
      <c r="AA1387" s="42"/>
      <c r="AB1387" s="42"/>
      <c r="AC1387" s="42"/>
      <c r="AD1387" s="42"/>
      <c r="AE1387" s="42"/>
      <c r="AF1387" s="42"/>
      <c r="AG1387" s="42"/>
      <c r="AH1387" s="42"/>
      <c r="AI1387" s="42"/>
    </row>
    <row r="1388" spans="1:164" s="82" customFormat="1" ht="12.2" customHeight="1" x14ac:dyDescent="0.25">
      <c r="A1388" s="82">
        <v>1387</v>
      </c>
      <c r="B1388" s="78">
        <f>+B1387+1</f>
        <v>46135</v>
      </c>
      <c r="C1388" s="79" t="s">
        <v>132</v>
      </c>
      <c r="D1388" s="80">
        <v>1</v>
      </c>
      <c r="E1388" s="81">
        <f>'BITÁCORA CALIDAD DE AGUA '!AY531</f>
        <v>40.700000000000003</v>
      </c>
      <c r="F1388" s="81">
        <f>'BITÁCORA CALIDAD DE AGUA '!BB531</f>
        <v>36.4</v>
      </c>
      <c r="G1388" s="81">
        <f>'BITÁCORA CALIDAD DE AGUA '!BE531</f>
        <v>33.9</v>
      </c>
      <c r="H1388" s="81">
        <f>'BITÁCORA CALIDAD DE AGUA '!BH531</f>
        <v>0</v>
      </c>
      <c r="I1388" s="81">
        <f>'BITÁCORA CALIDAD DE AGUA '!BK531</f>
        <v>0</v>
      </c>
      <c r="J1388" s="81">
        <f>'BITÁCORA CALIDAD DE AGUA '!BN531</f>
        <v>0</v>
      </c>
      <c r="K1388" s="81">
        <f>'BITÁCORA CALIDAD DE AGUA '!BQ531</f>
        <v>0</v>
      </c>
      <c r="L1388" s="81">
        <f>'BITÁCORA CALIDAD DE AGUA '!BT531</f>
        <v>35.4</v>
      </c>
      <c r="M1388" s="81">
        <f>'BITÁCORA CALIDAD DE AGUA '!BW531</f>
        <v>34.9</v>
      </c>
      <c r="N1388" s="81">
        <f>'BITÁCORA CALIDAD DE AGUA '!BZ531</f>
        <v>33.799999999999997</v>
      </c>
      <c r="O1388" s="81">
        <f>'BITÁCORA CALIDAD DE AGUA '!CC531</f>
        <v>0</v>
      </c>
      <c r="P1388" s="79">
        <f>'BITÁCORA CALIDAD DE AGUA '!CF531</f>
        <v>0</v>
      </c>
      <c r="Q1388" s="79">
        <f>'BITÁCORA CALIDAD DE AGUA '!CI531</f>
        <v>0</v>
      </c>
      <c r="R1388" s="79">
        <f>'BITÁCORA CALIDAD DE AGUA '!CL531</f>
        <v>0</v>
      </c>
      <c r="S1388" s="79">
        <f>'BITÁCORA CALIDAD DE AGUA '!CO531</f>
        <v>0</v>
      </c>
      <c r="T1388" s="130"/>
      <c r="U1388" s="130"/>
      <c r="V1388" s="130"/>
      <c r="W1388" s="79">
        <f>INDEX('Tabla datos 1'!E1388:V1388,MATCH(DASHBOARD!$B$96,'Tabla datos 1'!$E$1:$V$1,0))</f>
        <v>33.9</v>
      </c>
      <c r="X1388" s="79">
        <f>INDEX('Tabla datos 1'!E1388:V1388,MATCH(DASHBOARD!$B$275,'Tabla datos 1'!$E$1:$V$1,0))</f>
        <v>33.9</v>
      </c>
      <c r="Y1388" s="42"/>
      <c r="Z1388" s="42"/>
      <c r="AA1388" s="42"/>
      <c r="AB1388" s="42"/>
      <c r="AC1388" s="42"/>
      <c r="AD1388" s="42"/>
      <c r="AE1388" s="42"/>
      <c r="AF1388" s="42"/>
      <c r="AG1388" s="42"/>
      <c r="AH1388" s="42"/>
      <c r="AI1388" s="42"/>
      <c r="AJ1388" s="42"/>
      <c r="AK1388" s="42"/>
      <c r="AL1388" s="42"/>
      <c r="AM1388" s="42"/>
      <c r="AN1388" s="42"/>
      <c r="AO1388" s="42"/>
      <c r="AP1388" s="42"/>
      <c r="AQ1388" s="42"/>
      <c r="AR1388" s="42"/>
      <c r="AS1388" s="42"/>
      <c r="AT1388" s="42"/>
      <c r="AU1388" s="42"/>
      <c r="AV1388" s="42"/>
      <c r="AW1388" s="42"/>
      <c r="AX1388" s="42"/>
      <c r="AY1388" s="42"/>
      <c r="AZ1388" s="42"/>
      <c r="BA1388" s="42"/>
      <c r="BB1388" s="42"/>
      <c r="BC1388" s="42"/>
      <c r="BD1388" s="42"/>
      <c r="BE1388" s="42"/>
      <c r="BF1388" s="42"/>
      <c r="BG1388" s="42"/>
      <c r="BH1388" s="42"/>
      <c r="BI1388" s="42"/>
      <c r="BJ1388" s="42"/>
      <c r="BK1388" s="42"/>
      <c r="BL1388" s="42"/>
      <c r="BM1388" s="42"/>
      <c r="BN1388" s="42"/>
      <c r="BO1388" s="42"/>
      <c r="BP1388" s="42"/>
      <c r="BQ1388" s="42"/>
      <c r="BR1388" s="42"/>
      <c r="BS1388" s="42"/>
      <c r="BT1388" s="42"/>
      <c r="BU1388" s="42"/>
      <c r="BV1388" s="42"/>
      <c r="BW1388" s="42"/>
      <c r="BX1388" s="42"/>
      <c r="BY1388" s="42"/>
      <c r="BZ1388" s="42"/>
      <c r="CA1388" s="42"/>
      <c r="CB1388" s="42"/>
      <c r="CC1388" s="42"/>
      <c r="CD1388" s="42"/>
      <c r="CE1388" s="42"/>
      <c r="CF1388" s="42"/>
      <c r="CG1388" s="42"/>
      <c r="CH1388" s="42"/>
      <c r="CI1388" s="42"/>
      <c r="CJ1388" s="42"/>
      <c r="CK1388" s="42"/>
      <c r="CL1388" s="42"/>
      <c r="CM1388" s="42"/>
      <c r="CN1388" s="42"/>
      <c r="CO1388" s="42"/>
      <c r="CP1388" s="42"/>
      <c r="CQ1388" s="42"/>
      <c r="CR1388" s="42"/>
      <c r="CS1388" s="42"/>
      <c r="CT1388" s="42"/>
      <c r="CU1388" s="42"/>
      <c r="CV1388" s="42"/>
      <c r="CW1388" s="42"/>
      <c r="CX1388" s="42"/>
      <c r="CY1388" s="42"/>
      <c r="CZ1388" s="42"/>
      <c r="DA1388" s="42"/>
      <c r="DB1388" s="42"/>
      <c r="DC1388" s="42"/>
      <c r="DD1388" s="42"/>
      <c r="DE1388" s="42"/>
      <c r="DF1388" s="42"/>
      <c r="DG1388" s="42"/>
      <c r="DH1388" s="42"/>
      <c r="DI1388" s="42"/>
      <c r="DJ1388" s="42"/>
      <c r="DK1388" s="42"/>
      <c r="DL1388" s="42"/>
      <c r="DM1388" s="42"/>
      <c r="DN1388" s="42"/>
      <c r="DO1388" s="42"/>
      <c r="DP1388" s="42"/>
      <c r="DQ1388" s="42"/>
      <c r="DR1388" s="42"/>
      <c r="DS1388" s="42"/>
      <c r="DT1388" s="42"/>
      <c r="DU1388" s="42"/>
      <c r="DV1388" s="42"/>
      <c r="DW1388" s="42"/>
      <c r="DX1388" s="42"/>
      <c r="DY1388" s="42"/>
      <c r="DZ1388" s="42"/>
      <c r="EA1388" s="42"/>
      <c r="EB1388" s="42"/>
      <c r="EC1388" s="42"/>
      <c r="ED1388" s="42"/>
      <c r="EE1388" s="42"/>
      <c r="EF1388" s="42"/>
      <c r="EG1388" s="42"/>
      <c r="EH1388" s="42"/>
      <c r="EI1388" s="42"/>
      <c r="EJ1388" s="42"/>
      <c r="EK1388" s="42"/>
      <c r="EL1388" s="42"/>
      <c r="EM1388" s="42"/>
      <c r="EN1388" s="42"/>
      <c r="EO1388" s="42"/>
      <c r="EP1388" s="42"/>
      <c r="EQ1388" s="42"/>
      <c r="ER1388" s="42"/>
      <c r="ES1388" s="42"/>
      <c r="ET1388" s="42"/>
      <c r="EU1388" s="42"/>
      <c r="EV1388" s="42"/>
      <c r="EW1388" s="42"/>
      <c r="EX1388" s="42"/>
      <c r="EY1388" s="42"/>
      <c r="EZ1388" s="42"/>
      <c r="FA1388" s="42"/>
      <c r="FB1388" s="42"/>
      <c r="FC1388" s="42"/>
      <c r="FD1388" s="42"/>
      <c r="FE1388" s="42"/>
      <c r="FF1388" s="42"/>
      <c r="FG1388" s="42"/>
      <c r="FH1388" s="42"/>
    </row>
    <row r="1389" spans="1:164" s="82" customFormat="1" ht="12.2" customHeight="1" x14ac:dyDescent="0.25">
      <c r="A1389" s="82">
        <v>1388</v>
      </c>
      <c r="B1389" s="83">
        <f>+B1388</f>
        <v>46135</v>
      </c>
      <c r="C1389" s="84" t="s">
        <v>9</v>
      </c>
      <c r="D1389" s="85">
        <v>1</v>
      </c>
      <c r="E1389" s="86">
        <f>'BITÁCORA CALIDAD DE AGUA '!AY532</f>
        <v>9.36</v>
      </c>
      <c r="F1389" s="86">
        <f>'BITÁCORA CALIDAD DE AGUA '!BB532</f>
        <v>7.72</v>
      </c>
      <c r="G1389" s="86">
        <f>'BITÁCORA CALIDAD DE AGUA '!BE532</f>
        <v>7.01</v>
      </c>
      <c r="H1389" s="86">
        <f>'BITÁCORA CALIDAD DE AGUA '!BH532</f>
        <v>0</v>
      </c>
      <c r="I1389" s="86">
        <f>'BITÁCORA CALIDAD DE AGUA '!BK532</f>
        <v>0</v>
      </c>
      <c r="J1389" s="86">
        <f>'BITÁCORA CALIDAD DE AGUA '!BN532</f>
        <v>0</v>
      </c>
      <c r="K1389" s="86">
        <f>'BITÁCORA CALIDAD DE AGUA '!BQ532</f>
        <v>0</v>
      </c>
      <c r="L1389" s="86">
        <f>'BITÁCORA CALIDAD DE AGUA '!BT532</f>
        <v>7.7</v>
      </c>
      <c r="M1389" s="86">
        <f>'BITÁCORA CALIDAD DE AGUA '!BW532</f>
        <v>7.71</v>
      </c>
      <c r="N1389" s="86">
        <f>'BITÁCORA CALIDAD DE AGUA '!BZ532</f>
        <v>7.76</v>
      </c>
      <c r="O1389" s="86">
        <f>'BITÁCORA CALIDAD DE AGUA '!CC532</f>
        <v>0</v>
      </c>
      <c r="P1389" s="87">
        <f>'BITÁCORA CALIDAD DE AGUA '!CF532</f>
        <v>0</v>
      </c>
      <c r="Q1389" s="87">
        <f>'BITÁCORA CALIDAD DE AGUA '!CI532</f>
        <v>0</v>
      </c>
      <c r="R1389" s="87">
        <f>'BITÁCORA CALIDAD DE AGUA '!CL532</f>
        <v>0</v>
      </c>
      <c r="S1389" s="87">
        <f>'BITÁCORA CALIDAD DE AGUA '!CO532</f>
        <v>0</v>
      </c>
      <c r="T1389" s="131"/>
      <c r="U1389" s="131"/>
      <c r="V1389" s="131"/>
      <c r="W1389" s="87">
        <f>INDEX('Tabla datos 1'!E1389:V1389,MATCH(DASHBOARD!$B$96,'Tabla datos 1'!$E$1:$V$1,0))</f>
        <v>7.01</v>
      </c>
      <c r="X1389" s="87">
        <f>INDEX('Tabla datos 1'!E1389:V1389,MATCH(DASHBOARD!$B$275,'Tabla datos 1'!$E$1:$V$1,0))</f>
        <v>7.01</v>
      </c>
      <c r="Y1389" s="42"/>
      <c r="Z1389" s="42"/>
      <c r="AA1389" s="42"/>
      <c r="AB1389" s="42"/>
      <c r="AC1389" s="42"/>
      <c r="AD1389" s="42"/>
      <c r="AE1389" s="42"/>
      <c r="AF1389" s="42"/>
      <c r="AG1389" s="42"/>
      <c r="AH1389" s="42"/>
      <c r="AI1389" s="42"/>
      <c r="AJ1389" s="42"/>
      <c r="AK1389" s="42"/>
      <c r="AL1389" s="42"/>
      <c r="AM1389" s="42"/>
      <c r="AN1389" s="42"/>
      <c r="AO1389" s="42"/>
      <c r="AP1389" s="42"/>
      <c r="AQ1389" s="42"/>
      <c r="AR1389" s="42"/>
      <c r="AS1389" s="42"/>
      <c r="AT1389" s="42"/>
      <c r="AU1389" s="42"/>
      <c r="AV1389" s="42"/>
      <c r="AW1389" s="42"/>
      <c r="AX1389" s="42"/>
      <c r="AY1389" s="42"/>
      <c r="AZ1389" s="42"/>
      <c r="BA1389" s="42"/>
      <c r="BB1389" s="42"/>
      <c r="BC1389" s="42"/>
      <c r="BD1389" s="42"/>
      <c r="BE1389" s="42"/>
      <c r="BF1389" s="42"/>
      <c r="BG1389" s="42"/>
      <c r="BH1389" s="42"/>
      <c r="BI1389" s="42"/>
      <c r="BJ1389" s="42"/>
      <c r="BK1389" s="42"/>
      <c r="BL1389" s="42"/>
      <c r="BM1389" s="42"/>
      <c r="BN1389" s="42"/>
      <c r="BO1389" s="42"/>
      <c r="BP1389" s="42"/>
      <c r="BQ1389" s="42"/>
      <c r="BR1389" s="42"/>
      <c r="BS1389" s="42"/>
      <c r="BT1389" s="42"/>
      <c r="BU1389" s="42"/>
      <c r="BV1389" s="42"/>
      <c r="BW1389" s="42"/>
      <c r="BX1389" s="42"/>
      <c r="BY1389" s="42"/>
      <c r="BZ1389" s="42"/>
      <c r="CA1389" s="42"/>
      <c r="CB1389" s="42"/>
      <c r="CC1389" s="42"/>
      <c r="CD1389" s="42"/>
      <c r="CE1389" s="42"/>
      <c r="CF1389" s="42"/>
      <c r="CG1389" s="42"/>
      <c r="CH1389" s="42"/>
      <c r="CI1389" s="42"/>
      <c r="CJ1389" s="42"/>
      <c r="CK1389" s="42"/>
      <c r="CL1389" s="42"/>
      <c r="CM1389" s="42"/>
      <c r="CN1389" s="42"/>
      <c r="CO1389" s="42"/>
      <c r="CP1389" s="42"/>
      <c r="CQ1389" s="42"/>
      <c r="CR1389" s="42"/>
      <c r="CS1389" s="42"/>
      <c r="CT1389" s="42"/>
      <c r="CU1389" s="42"/>
      <c r="CV1389" s="42"/>
      <c r="CW1389" s="42"/>
      <c r="CX1389" s="42"/>
      <c r="CY1389" s="42"/>
      <c r="CZ1389" s="42"/>
      <c r="DA1389" s="42"/>
      <c r="DB1389" s="42"/>
      <c r="DC1389" s="42"/>
      <c r="DD1389" s="42"/>
      <c r="DE1389" s="42"/>
      <c r="DF1389" s="42"/>
      <c r="DG1389" s="42"/>
      <c r="DH1389" s="42"/>
      <c r="DI1389" s="42"/>
      <c r="DJ1389" s="42"/>
      <c r="DK1389" s="42"/>
      <c r="DL1389" s="42"/>
      <c r="DM1389" s="42"/>
      <c r="DN1389" s="42"/>
      <c r="DO1389" s="42"/>
      <c r="DP1389" s="42"/>
      <c r="DQ1389" s="42"/>
      <c r="DR1389" s="42"/>
      <c r="DS1389" s="42"/>
      <c r="DT1389" s="42"/>
      <c r="DU1389" s="42"/>
      <c r="DV1389" s="42"/>
      <c r="DW1389" s="42"/>
      <c r="DX1389" s="42"/>
      <c r="DY1389" s="42"/>
      <c r="DZ1389" s="42"/>
      <c r="EA1389" s="42"/>
      <c r="EB1389" s="42"/>
      <c r="EC1389" s="42"/>
      <c r="ED1389" s="42"/>
      <c r="EE1389" s="42"/>
      <c r="EF1389" s="42"/>
      <c r="EG1389" s="42"/>
      <c r="EH1389" s="42"/>
      <c r="EI1389" s="42"/>
      <c r="EJ1389" s="42"/>
      <c r="EK1389" s="42"/>
      <c r="EL1389" s="42"/>
      <c r="EM1389" s="42"/>
      <c r="EN1389" s="42"/>
      <c r="EO1389" s="42"/>
      <c r="EP1389" s="42"/>
      <c r="EQ1389" s="42"/>
      <c r="ER1389" s="42"/>
      <c r="ES1389" s="42"/>
      <c r="ET1389" s="42"/>
      <c r="EU1389" s="42"/>
      <c r="EV1389" s="42"/>
      <c r="EW1389" s="42"/>
      <c r="EX1389" s="42"/>
      <c r="EY1389" s="42"/>
      <c r="EZ1389" s="42"/>
      <c r="FA1389" s="42"/>
      <c r="FB1389" s="42"/>
      <c r="FC1389" s="42"/>
      <c r="FD1389" s="42"/>
      <c r="FE1389" s="42"/>
      <c r="FF1389" s="42"/>
      <c r="FG1389" s="42"/>
      <c r="FH1389" s="42"/>
    </row>
    <row r="1390" spans="1:164" s="82" customFormat="1" ht="12.2" customHeight="1" x14ac:dyDescent="0.25">
      <c r="A1390" s="82">
        <v>1389</v>
      </c>
      <c r="B1390" s="83">
        <f t="shared" ref="B1390:B1450" si="22">+B1389</f>
        <v>46135</v>
      </c>
      <c r="C1390" s="88" t="s">
        <v>133</v>
      </c>
      <c r="D1390" s="85">
        <v>1</v>
      </c>
      <c r="E1390" s="89">
        <f>'BITÁCORA CALIDAD DE AGUA '!AY533</f>
        <v>0</v>
      </c>
      <c r="F1390" s="89">
        <f>'BITÁCORA CALIDAD DE AGUA '!BB533</f>
        <v>0</v>
      </c>
      <c r="G1390" s="89">
        <f>'BITÁCORA CALIDAD DE AGUA '!BE533</f>
        <v>0</v>
      </c>
      <c r="H1390" s="89">
        <f>'BITÁCORA CALIDAD DE AGUA '!BH533</f>
        <v>0</v>
      </c>
      <c r="I1390" s="89">
        <f>'BITÁCORA CALIDAD DE AGUA '!BK533</f>
        <v>0</v>
      </c>
      <c r="J1390" s="89">
        <f>'BITÁCORA CALIDAD DE AGUA '!BN533</f>
        <v>0</v>
      </c>
      <c r="K1390" s="89">
        <f>'BITÁCORA CALIDAD DE AGUA '!BQ533</f>
        <v>0</v>
      </c>
      <c r="L1390" s="89">
        <f>'BITÁCORA CALIDAD DE AGUA '!BT533</f>
        <v>0</v>
      </c>
      <c r="M1390" s="89">
        <f>'BITÁCORA CALIDAD DE AGUA '!BW533</f>
        <v>0</v>
      </c>
      <c r="N1390" s="89">
        <f>'BITÁCORA CALIDAD DE AGUA '!BZ533</f>
        <v>0</v>
      </c>
      <c r="O1390" s="89">
        <f>'BITÁCORA CALIDAD DE AGUA '!CC533</f>
        <v>0</v>
      </c>
      <c r="P1390" s="88">
        <f>'BITÁCORA CALIDAD DE AGUA '!CF533</f>
        <v>0</v>
      </c>
      <c r="Q1390" s="88">
        <f>'BITÁCORA CALIDAD DE AGUA '!CI533</f>
        <v>0</v>
      </c>
      <c r="R1390" s="88">
        <f>'BITÁCORA CALIDAD DE AGUA '!CL533</f>
        <v>0</v>
      </c>
      <c r="S1390" s="88">
        <f>'BITÁCORA CALIDAD DE AGUA '!CO533</f>
        <v>0</v>
      </c>
      <c r="T1390" s="132"/>
      <c r="U1390" s="132"/>
      <c r="V1390" s="132"/>
      <c r="W1390" s="88">
        <f>INDEX('Tabla datos 1'!E1390:V1390,MATCH(DASHBOARD!$B$96,'Tabla datos 1'!$E$1:$V$1,0))</f>
        <v>0</v>
      </c>
      <c r="X1390" s="88">
        <f>INDEX('Tabla datos 1'!E1390:V1390,MATCH(DASHBOARD!$B$275,'Tabla datos 1'!$E$1:$V$1,0))</f>
        <v>0</v>
      </c>
      <c r="Y1390" s="42"/>
      <c r="Z1390" s="42"/>
      <c r="AA1390" s="42"/>
      <c r="AB1390" s="42"/>
      <c r="AC1390" s="42"/>
      <c r="AD1390" s="42"/>
      <c r="AE1390" s="42"/>
      <c r="AF1390" s="42"/>
      <c r="AG1390" s="42"/>
      <c r="AH1390" s="42"/>
      <c r="AI1390" s="42"/>
      <c r="AJ1390" s="42"/>
      <c r="AK1390" s="42"/>
      <c r="AL1390" s="42"/>
      <c r="AM1390" s="42"/>
      <c r="AN1390" s="42"/>
      <c r="AO1390" s="42"/>
      <c r="AP1390" s="42"/>
      <c r="AQ1390" s="42"/>
      <c r="AR1390" s="42"/>
      <c r="AS1390" s="42"/>
      <c r="AT1390" s="42"/>
      <c r="AU1390" s="42"/>
      <c r="AV1390" s="42"/>
      <c r="AW1390" s="42"/>
      <c r="AX1390" s="42"/>
      <c r="AY1390" s="42"/>
      <c r="AZ1390" s="42"/>
      <c r="BA1390" s="42"/>
      <c r="BB1390" s="42"/>
      <c r="BC1390" s="42"/>
      <c r="BD1390" s="42"/>
      <c r="BE1390" s="42"/>
      <c r="BF1390" s="42"/>
      <c r="BG1390" s="42"/>
      <c r="BH1390" s="42"/>
      <c r="BI1390" s="42"/>
      <c r="BJ1390" s="42"/>
      <c r="BK1390" s="42"/>
      <c r="BL1390" s="42"/>
      <c r="BM1390" s="42"/>
      <c r="BN1390" s="42"/>
      <c r="BO1390" s="42"/>
      <c r="BP1390" s="42"/>
      <c r="BQ1390" s="42"/>
      <c r="BR1390" s="42"/>
      <c r="BS1390" s="42"/>
      <c r="BT1390" s="42"/>
      <c r="BU1390" s="42"/>
      <c r="BV1390" s="42"/>
      <c r="BW1390" s="42"/>
      <c r="BX1390" s="42"/>
      <c r="BY1390" s="42"/>
      <c r="BZ1390" s="42"/>
      <c r="CA1390" s="42"/>
      <c r="CB1390" s="42"/>
      <c r="CC1390" s="42"/>
      <c r="CD1390" s="42"/>
      <c r="CE1390" s="42"/>
      <c r="CF1390" s="42"/>
      <c r="CG1390" s="42"/>
      <c r="CH1390" s="42"/>
      <c r="CI1390" s="42"/>
      <c r="CJ1390" s="42"/>
      <c r="CK1390" s="42"/>
      <c r="CL1390" s="42"/>
      <c r="CM1390" s="42"/>
      <c r="CN1390" s="42"/>
      <c r="CO1390" s="42"/>
      <c r="CP1390" s="42"/>
      <c r="CQ1390" s="42"/>
      <c r="CR1390" s="42"/>
      <c r="CS1390" s="42"/>
      <c r="CT1390" s="42"/>
      <c r="CU1390" s="42"/>
      <c r="CV1390" s="42"/>
      <c r="CW1390" s="42"/>
      <c r="CX1390" s="42"/>
      <c r="CY1390" s="42"/>
      <c r="CZ1390" s="42"/>
      <c r="DA1390" s="42"/>
      <c r="DB1390" s="42"/>
      <c r="DC1390" s="42"/>
      <c r="DD1390" s="42"/>
      <c r="DE1390" s="42"/>
      <c r="DF1390" s="42"/>
      <c r="DG1390" s="42"/>
      <c r="DH1390" s="42"/>
      <c r="DI1390" s="42"/>
      <c r="DJ1390" s="42"/>
      <c r="DK1390" s="42"/>
      <c r="DL1390" s="42"/>
      <c r="DM1390" s="42"/>
      <c r="DN1390" s="42"/>
      <c r="DO1390" s="42"/>
      <c r="DP1390" s="42"/>
      <c r="DQ1390" s="42"/>
      <c r="DR1390" s="42"/>
      <c r="DS1390" s="42"/>
      <c r="DT1390" s="42"/>
      <c r="DU1390" s="42"/>
      <c r="DV1390" s="42"/>
      <c r="DW1390" s="42"/>
      <c r="DX1390" s="42"/>
      <c r="DY1390" s="42"/>
      <c r="DZ1390" s="42"/>
      <c r="EA1390" s="42"/>
      <c r="EB1390" s="42"/>
      <c r="EC1390" s="42"/>
      <c r="ED1390" s="42"/>
      <c r="EE1390" s="42"/>
      <c r="EF1390" s="42"/>
      <c r="EG1390" s="42"/>
      <c r="EH1390" s="42"/>
      <c r="EI1390" s="42"/>
      <c r="EJ1390" s="42"/>
      <c r="EK1390" s="42"/>
      <c r="EL1390" s="42"/>
      <c r="EM1390" s="42"/>
      <c r="EN1390" s="42"/>
      <c r="EO1390" s="42"/>
      <c r="EP1390" s="42"/>
      <c r="EQ1390" s="42"/>
      <c r="ER1390" s="42"/>
      <c r="ES1390" s="42"/>
      <c r="ET1390" s="42"/>
      <c r="EU1390" s="42"/>
      <c r="EV1390" s="42"/>
      <c r="EW1390" s="42"/>
      <c r="EX1390" s="42"/>
      <c r="EY1390" s="42"/>
      <c r="EZ1390" s="42"/>
      <c r="FA1390" s="42"/>
      <c r="FB1390" s="42"/>
      <c r="FC1390" s="42"/>
      <c r="FD1390" s="42"/>
      <c r="FE1390" s="42"/>
      <c r="FF1390" s="42"/>
      <c r="FG1390" s="42"/>
      <c r="FH1390" s="42"/>
    </row>
    <row r="1391" spans="1:164" s="82" customFormat="1" ht="12.2" customHeight="1" x14ac:dyDescent="0.25">
      <c r="A1391" s="82">
        <v>1390</v>
      </c>
      <c r="B1391" s="83">
        <f t="shared" si="22"/>
        <v>46135</v>
      </c>
      <c r="C1391" s="88" t="s">
        <v>134</v>
      </c>
      <c r="D1391" s="85">
        <v>1</v>
      </c>
      <c r="E1391" s="90">
        <f>'BITÁCORA CALIDAD DE AGUA '!AY534</f>
        <v>1420</v>
      </c>
      <c r="F1391" s="90">
        <f>'BITÁCORA CALIDAD DE AGUA '!BB534</f>
        <v>2380</v>
      </c>
      <c r="G1391" s="90">
        <f>'BITÁCORA CALIDAD DE AGUA '!BE534</f>
        <v>2960</v>
      </c>
      <c r="H1391" s="90">
        <f>'BITÁCORA CALIDAD DE AGUA '!BH534</f>
        <v>0</v>
      </c>
      <c r="I1391" s="90">
        <f>'BITÁCORA CALIDAD DE AGUA '!BK534</f>
        <v>0</v>
      </c>
      <c r="J1391" s="90">
        <f>'BITÁCORA CALIDAD DE AGUA '!BN534</f>
        <v>0</v>
      </c>
      <c r="K1391" s="90">
        <f>'BITÁCORA CALIDAD DE AGUA '!BQ534</f>
        <v>0</v>
      </c>
      <c r="L1391" s="90">
        <f>'BITÁCORA CALIDAD DE AGUA '!BT534</f>
        <v>2770</v>
      </c>
      <c r="M1391" s="90">
        <f>'BITÁCORA CALIDAD DE AGUA '!BW534</f>
        <v>2710</v>
      </c>
      <c r="N1391" s="90">
        <f>'BITÁCORA CALIDAD DE AGUA '!BZ534</f>
        <v>6530</v>
      </c>
      <c r="O1391" s="90">
        <f>'BITÁCORA CALIDAD DE AGUA '!CC534</f>
        <v>0</v>
      </c>
      <c r="P1391" s="84">
        <f>'BITÁCORA CALIDAD DE AGUA '!CF534</f>
        <v>0</v>
      </c>
      <c r="Q1391" s="84">
        <f>'BITÁCORA CALIDAD DE AGUA '!CI534</f>
        <v>0</v>
      </c>
      <c r="R1391" s="84">
        <f>'BITÁCORA CALIDAD DE AGUA '!CL534</f>
        <v>0</v>
      </c>
      <c r="S1391" s="84">
        <f>'BITÁCORA CALIDAD DE AGUA '!CO534</f>
        <v>0</v>
      </c>
      <c r="T1391" s="133"/>
      <c r="U1391" s="133"/>
      <c r="V1391" s="133"/>
      <c r="W1391" s="84">
        <f>INDEX('Tabla datos 1'!E1391:V1391,MATCH(DASHBOARD!$B$96,'Tabla datos 1'!$E$1:$V$1,0))</f>
        <v>2960</v>
      </c>
      <c r="X1391" s="84">
        <f>INDEX('Tabla datos 1'!E1391:V1391,MATCH(DASHBOARD!$B$275,'Tabla datos 1'!$E$1:$V$1,0))</f>
        <v>2960</v>
      </c>
      <c r="Y1391" s="42"/>
      <c r="Z1391" s="42"/>
      <c r="AA1391" s="42"/>
      <c r="AB1391" s="42"/>
      <c r="AC1391" s="42"/>
      <c r="AD1391" s="42"/>
      <c r="AE1391" s="42"/>
      <c r="AF1391" s="42"/>
      <c r="AG1391" s="42"/>
      <c r="AH1391" s="42"/>
      <c r="AI1391" s="42"/>
      <c r="AJ1391" s="42"/>
      <c r="AK1391" s="42"/>
      <c r="AL1391" s="42"/>
      <c r="AM1391" s="42"/>
      <c r="AN1391" s="42"/>
      <c r="AO1391" s="42"/>
      <c r="AP1391" s="42"/>
      <c r="AQ1391" s="42"/>
      <c r="AR1391" s="42"/>
      <c r="AS1391" s="42"/>
      <c r="AT1391" s="42"/>
      <c r="AU1391" s="42"/>
      <c r="AV1391" s="42"/>
      <c r="AW1391" s="42"/>
      <c r="AX1391" s="42"/>
      <c r="AY1391" s="42"/>
      <c r="AZ1391" s="42"/>
      <c r="BA1391" s="42"/>
      <c r="BB1391" s="42"/>
      <c r="BC1391" s="42"/>
      <c r="BD1391" s="42"/>
      <c r="BE1391" s="42"/>
      <c r="BF1391" s="42"/>
      <c r="BG1391" s="42"/>
      <c r="BH1391" s="42"/>
      <c r="BI1391" s="42"/>
      <c r="BJ1391" s="42"/>
      <c r="BK1391" s="42"/>
      <c r="BL1391" s="42"/>
      <c r="BM1391" s="42"/>
      <c r="BN1391" s="42"/>
      <c r="BO1391" s="42"/>
      <c r="BP1391" s="42"/>
      <c r="BQ1391" s="42"/>
      <c r="BR1391" s="42"/>
      <c r="BS1391" s="42"/>
      <c r="BT1391" s="42"/>
      <c r="BU1391" s="42"/>
      <c r="BV1391" s="42"/>
      <c r="BW1391" s="42"/>
      <c r="BX1391" s="42"/>
      <c r="BY1391" s="42"/>
      <c r="BZ1391" s="42"/>
      <c r="CA1391" s="42"/>
      <c r="CB1391" s="42"/>
      <c r="CC1391" s="42"/>
      <c r="CD1391" s="42"/>
      <c r="CE1391" s="42"/>
      <c r="CF1391" s="42"/>
      <c r="CG1391" s="42"/>
      <c r="CH1391" s="42"/>
      <c r="CI1391" s="42"/>
      <c r="CJ1391" s="42"/>
      <c r="CK1391" s="42"/>
      <c r="CL1391" s="42"/>
      <c r="CM1391" s="42"/>
      <c r="CN1391" s="42"/>
      <c r="CO1391" s="42"/>
      <c r="CP1391" s="42"/>
      <c r="CQ1391" s="42"/>
      <c r="CR1391" s="42"/>
      <c r="CS1391" s="42"/>
      <c r="CT1391" s="42"/>
      <c r="CU1391" s="42"/>
      <c r="CV1391" s="42"/>
      <c r="CW1391" s="42"/>
      <c r="CX1391" s="42"/>
      <c r="CY1391" s="42"/>
      <c r="CZ1391" s="42"/>
      <c r="DA1391" s="42"/>
      <c r="DB1391" s="42"/>
      <c r="DC1391" s="42"/>
      <c r="DD1391" s="42"/>
      <c r="DE1391" s="42"/>
      <c r="DF1391" s="42"/>
      <c r="DG1391" s="42"/>
      <c r="DH1391" s="42"/>
      <c r="DI1391" s="42"/>
      <c r="DJ1391" s="42"/>
      <c r="DK1391" s="42"/>
      <c r="DL1391" s="42"/>
      <c r="DM1391" s="42"/>
      <c r="DN1391" s="42"/>
      <c r="DO1391" s="42"/>
      <c r="DP1391" s="42"/>
      <c r="DQ1391" s="42"/>
      <c r="DR1391" s="42"/>
      <c r="DS1391" s="42"/>
      <c r="DT1391" s="42"/>
      <c r="DU1391" s="42"/>
      <c r="DV1391" s="42"/>
      <c r="DW1391" s="42"/>
      <c r="DX1391" s="42"/>
      <c r="DY1391" s="42"/>
      <c r="DZ1391" s="42"/>
      <c r="EA1391" s="42"/>
      <c r="EB1391" s="42"/>
      <c r="EC1391" s="42"/>
      <c r="ED1391" s="42"/>
      <c r="EE1391" s="42"/>
      <c r="EF1391" s="42"/>
      <c r="EG1391" s="42"/>
      <c r="EH1391" s="42"/>
      <c r="EI1391" s="42"/>
      <c r="EJ1391" s="42"/>
      <c r="EK1391" s="42"/>
      <c r="EL1391" s="42"/>
      <c r="EM1391" s="42"/>
      <c r="EN1391" s="42"/>
      <c r="EO1391" s="42"/>
      <c r="EP1391" s="42"/>
      <c r="EQ1391" s="42"/>
      <c r="ER1391" s="42"/>
      <c r="ES1391" s="42"/>
      <c r="ET1391" s="42"/>
      <c r="EU1391" s="42"/>
      <c r="EV1391" s="42"/>
      <c r="EW1391" s="42"/>
      <c r="EX1391" s="42"/>
      <c r="EY1391" s="42"/>
      <c r="EZ1391" s="42"/>
      <c r="FA1391" s="42"/>
      <c r="FB1391" s="42"/>
      <c r="FC1391" s="42"/>
      <c r="FD1391" s="42"/>
      <c r="FE1391" s="42"/>
      <c r="FF1391" s="42"/>
      <c r="FG1391" s="42"/>
      <c r="FH1391" s="42"/>
    </row>
    <row r="1392" spans="1:164" s="82" customFormat="1" ht="12.2" customHeight="1" x14ac:dyDescent="0.25">
      <c r="A1392" s="82">
        <v>1391</v>
      </c>
      <c r="B1392" s="83">
        <f t="shared" si="22"/>
        <v>46135</v>
      </c>
      <c r="C1392" s="88" t="s">
        <v>135</v>
      </c>
      <c r="D1392" s="85">
        <v>1</v>
      </c>
      <c r="E1392" s="90">
        <f>'BITÁCORA CALIDAD DE AGUA '!AY535</f>
        <v>203</v>
      </c>
      <c r="F1392" s="90">
        <f>'BITÁCORA CALIDAD DE AGUA '!BB535</f>
        <v>483</v>
      </c>
      <c r="G1392" s="90">
        <f>'BITÁCORA CALIDAD DE AGUA '!BE535</f>
        <v>31</v>
      </c>
      <c r="H1392" s="90">
        <f>'BITÁCORA CALIDAD DE AGUA '!BH535</f>
        <v>0</v>
      </c>
      <c r="I1392" s="90">
        <f>'BITÁCORA CALIDAD DE AGUA '!BK535</f>
        <v>0</v>
      </c>
      <c r="J1392" s="90">
        <f>'BITÁCORA CALIDAD DE AGUA '!BN535</f>
        <v>0</v>
      </c>
      <c r="K1392" s="90">
        <f>'BITÁCORA CALIDAD DE AGUA '!BQ535</f>
        <v>0</v>
      </c>
      <c r="L1392" s="90">
        <f>'BITÁCORA CALIDAD DE AGUA '!BT535</f>
        <v>3</v>
      </c>
      <c r="M1392" s="90">
        <f>'BITÁCORA CALIDAD DE AGUA '!BW535</f>
        <v>2</v>
      </c>
      <c r="N1392" s="90">
        <f>'BITÁCORA CALIDAD DE AGUA '!BZ535</f>
        <v>42</v>
      </c>
      <c r="O1392" s="90">
        <f>'BITÁCORA CALIDAD DE AGUA '!CC535</f>
        <v>0</v>
      </c>
      <c r="P1392" s="84">
        <f>'BITÁCORA CALIDAD DE AGUA '!CF535</f>
        <v>0</v>
      </c>
      <c r="Q1392" s="84">
        <f>'BITÁCORA CALIDAD DE AGUA '!CI535</f>
        <v>0</v>
      </c>
      <c r="R1392" s="84">
        <f>'BITÁCORA CALIDAD DE AGUA '!CL535</f>
        <v>0</v>
      </c>
      <c r="S1392" s="84">
        <f>'BITÁCORA CALIDAD DE AGUA '!CO535</f>
        <v>0</v>
      </c>
      <c r="T1392" s="133"/>
      <c r="U1392" s="133"/>
      <c r="V1392" s="133"/>
      <c r="W1392" s="84">
        <f>INDEX('Tabla datos 1'!E1392:V1392,MATCH(DASHBOARD!$B$96,'Tabla datos 1'!$E$1:$V$1,0))</f>
        <v>31</v>
      </c>
      <c r="X1392" s="84">
        <f>INDEX('Tabla datos 1'!E1392:V1392,MATCH(DASHBOARD!$B$275,'Tabla datos 1'!$E$1:$V$1,0))</f>
        <v>31</v>
      </c>
      <c r="Y1392" s="42"/>
      <c r="Z1392" s="42"/>
      <c r="AA1392" s="42"/>
      <c r="AB1392" s="42"/>
      <c r="AC1392" s="42"/>
      <c r="AD1392" s="42"/>
      <c r="AE1392" s="42"/>
      <c r="AF1392" s="42"/>
      <c r="AG1392" s="42"/>
      <c r="AH1392" s="42"/>
      <c r="AI1392" s="42"/>
      <c r="AJ1392" s="42"/>
      <c r="AK1392" s="42"/>
      <c r="AL1392" s="42"/>
      <c r="AM1392" s="42"/>
      <c r="AN1392" s="42"/>
      <c r="AO1392" s="42"/>
      <c r="AP1392" s="42"/>
      <c r="AQ1392" s="42"/>
      <c r="AR1392" s="42"/>
      <c r="AS1392" s="42"/>
      <c r="AT1392" s="42"/>
      <c r="AU1392" s="42"/>
      <c r="AV1392" s="42"/>
      <c r="AW1392" s="42"/>
      <c r="AX1392" s="42"/>
      <c r="AY1392" s="42"/>
      <c r="AZ1392" s="42"/>
      <c r="BA1392" s="42"/>
      <c r="BB1392" s="42"/>
      <c r="BC1392" s="42"/>
      <c r="BD1392" s="42"/>
      <c r="BE1392" s="42"/>
      <c r="BF1392" s="42"/>
      <c r="BG1392" s="42"/>
      <c r="BH1392" s="42"/>
      <c r="BI1392" s="42"/>
      <c r="BJ1392" s="42"/>
      <c r="BK1392" s="42"/>
      <c r="BL1392" s="42"/>
      <c r="BM1392" s="42"/>
      <c r="BN1392" s="42"/>
      <c r="BO1392" s="42"/>
      <c r="BP1392" s="42"/>
      <c r="BQ1392" s="42"/>
      <c r="BR1392" s="42"/>
      <c r="BS1392" s="42"/>
      <c r="BT1392" s="42"/>
      <c r="BU1392" s="42"/>
      <c r="BV1392" s="42"/>
      <c r="BW1392" s="42"/>
      <c r="BX1392" s="42"/>
      <c r="BY1392" s="42"/>
      <c r="BZ1392" s="42"/>
      <c r="CA1392" s="42"/>
      <c r="CB1392" s="42"/>
      <c r="CC1392" s="42"/>
      <c r="CD1392" s="42"/>
      <c r="CE1392" s="42"/>
      <c r="CF1392" s="42"/>
      <c r="CG1392" s="42"/>
      <c r="CH1392" s="42"/>
      <c r="CI1392" s="42"/>
      <c r="CJ1392" s="42"/>
      <c r="CK1392" s="42"/>
      <c r="CL1392" s="42"/>
      <c r="CM1392" s="42"/>
      <c r="CN1392" s="42"/>
      <c r="CO1392" s="42"/>
      <c r="CP1392" s="42"/>
      <c r="CQ1392" s="42"/>
      <c r="CR1392" s="42"/>
      <c r="CS1392" s="42"/>
      <c r="CT1392" s="42"/>
      <c r="CU1392" s="42"/>
      <c r="CV1392" s="42"/>
      <c r="CW1392" s="42"/>
      <c r="CX1392" s="42"/>
      <c r="CY1392" s="42"/>
      <c r="CZ1392" s="42"/>
      <c r="DA1392" s="42"/>
      <c r="DB1392" s="42"/>
      <c r="DC1392" s="42"/>
      <c r="DD1392" s="42"/>
      <c r="DE1392" s="42"/>
      <c r="DF1392" s="42"/>
      <c r="DG1392" s="42"/>
      <c r="DH1392" s="42"/>
      <c r="DI1392" s="42"/>
      <c r="DJ1392" s="42"/>
      <c r="DK1392" s="42"/>
      <c r="DL1392" s="42"/>
      <c r="DM1392" s="42"/>
      <c r="DN1392" s="42"/>
      <c r="DO1392" s="42"/>
      <c r="DP1392" s="42"/>
      <c r="DQ1392" s="42"/>
      <c r="DR1392" s="42"/>
      <c r="DS1392" s="42"/>
      <c r="DT1392" s="42"/>
      <c r="DU1392" s="42"/>
      <c r="DV1392" s="42"/>
      <c r="DW1392" s="42"/>
      <c r="DX1392" s="42"/>
      <c r="DY1392" s="42"/>
      <c r="DZ1392" s="42"/>
      <c r="EA1392" s="42"/>
      <c r="EB1392" s="42"/>
      <c r="EC1392" s="42"/>
      <c r="ED1392" s="42"/>
      <c r="EE1392" s="42"/>
      <c r="EF1392" s="42"/>
      <c r="EG1392" s="42"/>
      <c r="EH1392" s="42"/>
      <c r="EI1392" s="42"/>
      <c r="EJ1392" s="42"/>
      <c r="EK1392" s="42"/>
      <c r="EL1392" s="42"/>
      <c r="EM1392" s="42"/>
      <c r="EN1392" s="42"/>
      <c r="EO1392" s="42"/>
      <c r="EP1392" s="42"/>
      <c r="EQ1392" s="42"/>
      <c r="ER1392" s="42"/>
      <c r="ES1392" s="42"/>
      <c r="ET1392" s="42"/>
      <c r="EU1392" s="42"/>
      <c r="EV1392" s="42"/>
      <c r="EW1392" s="42"/>
      <c r="EX1392" s="42"/>
      <c r="EY1392" s="42"/>
      <c r="EZ1392" s="42"/>
      <c r="FA1392" s="42"/>
      <c r="FB1392" s="42"/>
      <c r="FC1392" s="42"/>
      <c r="FD1392" s="42"/>
      <c r="FE1392" s="42"/>
      <c r="FF1392" s="42"/>
      <c r="FG1392" s="42"/>
      <c r="FH1392" s="42"/>
    </row>
    <row r="1393" spans="1:164" s="82" customFormat="1" ht="12.2" customHeight="1" x14ac:dyDescent="0.25">
      <c r="A1393" s="82">
        <v>1392</v>
      </c>
      <c r="B1393" s="83">
        <f t="shared" si="22"/>
        <v>46135</v>
      </c>
      <c r="C1393" s="88" t="s">
        <v>136</v>
      </c>
      <c r="D1393" s="85">
        <v>1</v>
      </c>
      <c r="E1393" s="90">
        <f>'BITÁCORA CALIDAD DE AGUA '!AY536</f>
        <v>0</v>
      </c>
      <c r="F1393" s="90">
        <f>'BITÁCORA CALIDAD DE AGUA '!BB536</f>
        <v>0</v>
      </c>
      <c r="G1393" s="90">
        <f>'BITÁCORA CALIDAD DE AGUA '!BE536</f>
        <v>0</v>
      </c>
      <c r="H1393" s="90">
        <f>'BITÁCORA CALIDAD DE AGUA '!BH536</f>
        <v>0</v>
      </c>
      <c r="I1393" s="90">
        <f>'BITÁCORA CALIDAD DE AGUA '!BK536</f>
        <v>0</v>
      </c>
      <c r="J1393" s="90">
        <f>'BITÁCORA CALIDAD DE AGUA '!BN536</f>
        <v>0</v>
      </c>
      <c r="K1393" s="90">
        <f>'BITÁCORA CALIDAD DE AGUA '!BQ536</f>
        <v>0</v>
      </c>
      <c r="L1393" s="90">
        <f>'BITÁCORA CALIDAD DE AGUA '!BT536</f>
        <v>0</v>
      </c>
      <c r="M1393" s="90">
        <f>'BITÁCORA CALIDAD DE AGUA '!BW536</f>
        <v>0</v>
      </c>
      <c r="N1393" s="90">
        <f>'BITÁCORA CALIDAD DE AGUA '!BZ536</f>
        <v>0</v>
      </c>
      <c r="O1393" s="90">
        <f>'BITÁCORA CALIDAD DE AGUA '!CC536</f>
        <v>0</v>
      </c>
      <c r="P1393" s="84">
        <f>'BITÁCORA CALIDAD DE AGUA '!CF536</f>
        <v>0</v>
      </c>
      <c r="Q1393" s="84">
        <f>'BITÁCORA CALIDAD DE AGUA '!CI536</f>
        <v>0</v>
      </c>
      <c r="R1393" s="84">
        <f>'BITÁCORA CALIDAD DE AGUA '!CL536</f>
        <v>0</v>
      </c>
      <c r="S1393" s="84">
        <f>'BITÁCORA CALIDAD DE AGUA '!CO536</f>
        <v>0</v>
      </c>
      <c r="T1393" s="133"/>
      <c r="U1393" s="133"/>
      <c r="V1393" s="133"/>
      <c r="W1393" s="84">
        <f>INDEX('Tabla datos 1'!E1393:V1393,MATCH(DASHBOARD!$B$96,'Tabla datos 1'!$E$1:$V$1,0))</f>
        <v>0</v>
      </c>
      <c r="X1393" s="84">
        <f>INDEX('Tabla datos 1'!E1393:V1393,MATCH(DASHBOARD!$B$275,'Tabla datos 1'!$E$1:$V$1,0))</f>
        <v>0</v>
      </c>
      <c r="Y1393" s="42"/>
      <c r="Z1393" s="42"/>
      <c r="AA1393" s="42"/>
      <c r="AB1393" s="42"/>
      <c r="AC1393" s="42"/>
      <c r="AD1393" s="42"/>
      <c r="AE1393" s="42"/>
      <c r="AF1393" s="42"/>
      <c r="AG1393" s="42"/>
      <c r="AH1393" s="42"/>
      <c r="AI1393" s="42"/>
      <c r="AJ1393" s="42"/>
      <c r="AK1393" s="42"/>
      <c r="AL1393" s="42"/>
      <c r="AM1393" s="42"/>
      <c r="AN1393" s="42"/>
      <c r="AO1393" s="42"/>
      <c r="AP1393" s="42"/>
      <c r="AQ1393" s="42"/>
      <c r="AR1393" s="42"/>
      <c r="AS1393" s="42"/>
      <c r="AT1393" s="42"/>
      <c r="AU1393" s="42"/>
      <c r="AV1393" s="42"/>
      <c r="AW1393" s="42"/>
      <c r="AX1393" s="42"/>
      <c r="AY1393" s="42"/>
      <c r="AZ1393" s="42"/>
      <c r="BA1393" s="42"/>
      <c r="BB1393" s="42"/>
      <c r="BC1393" s="42"/>
      <c r="BD1393" s="42"/>
      <c r="BE1393" s="42"/>
      <c r="BF1393" s="42"/>
      <c r="BG1393" s="42"/>
      <c r="BH1393" s="42"/>
      <c r="BI1393" s="42"/>
      <c r="BJ1393" s="42"/>
      <c r="BK1393" s="42"/>
      <c r="BL1393" s="42"/>
      <c r="BM1393" s="42"/>
      <c r="BN1393" s="42"/>
      <c r="BO1393" s="42"/>
      <c r="BP1393" s="42"/>
      <c r="BQ1393" s="42"/>
      <c r="BR1393" s="42"/>
      <c r="BS1393" s="42"/>
      <c r="BT1393" s="42"/>
      <c r="BU1393" s="42"/>
      <c r="BV1393" s="42"/>
      <c r="BW1393" s="42"/>
      <c r="BX1393" s="42"/>
      <c r="BY1393" s="42"/>
      <c r="BZ1393" s="42"/>
      <c r="CA1393" s="42"/>
      <c r="CB1393" s="42"/>
      <c r="CC1393" s="42"/>
      <c r="CD1393" s="42"/>
      <c r="CE1393" s="42"/>
      <c r="CF1393" s="42"/>
      <c r="CG1393" s="42"/>
      <c r="CH1393" s="42"/>
      <c r="CI1393" s="42"/>
      <c r="CJ1393" s="42"/>
      <c r="CK1393" s="42"/>
      <c r="CL1393" s="42"/>
      <c r="CM1393" s="42"/>
      <c r="CN1393" s="42"/>
      <c r="CO1393" s="42"/>
      <c r="CP1393" s="42"/>
      <c r="CQ1393" s="42"/>
      <c r="CR1393" s="42"/>
      <c r="CS1393" s="42"/>
      <c r="CT1393" s="42"/>
      <c r="CU1393" s="42"/>
      <c r="CV1393" s="42"/>
      <c r="CW1393" s="42"/>
      <c r="CX1393" s="42"/>
      <c r="CY1393" s="42"/>
      <c r="CZ1393" s="42"/>
      <c r="DA1393" s="42"/>
      <c r="DB1393" s="42"/>
      <c r="DC1393" s="42"/>
      <c r="DD1393" s="42"/>
      <c r="DE1393" s="42"/>
      <c r="DF1393" s="42"/>
      <c r="DG1393" s="42"/>
      <c r="DH1393" s="42"/>
      <c r="DI1393" s="42"/>
      <c r="DJ1393" s="42"/>
      <c r="DK1393" s="42"/>
      <c r="DL1393" s="42"/>
      <c r="DM1393" s="42"/>
      <c r="DN1393" s="42"/>
      <c r="DO1393" s="42"/>
      <c r="DP1393" s="42"/>
      <c r="DQ1393" s="42"/>
      <c r="DR1393" s="42"/>
      <c r="DS1393" s="42"/>
      <c r="DT1393" s="42"/>
      <c r="DU1393" s="42"/>
      <c r="DV1393" s="42"/>
      <c r="DW1393" s="42"/>
      <c r="DX1393" s="42"/>
      <c r="DY1393" s="42"/>
      <c r="DZ1393" s="42"/>
      <c r="EA1393" s="42"/>
      <c r="EB1393" s="42"/>
      <c r="EC1393" s="42"/>
      <c r="ED1393" s="42"/>
      <c r="EE1393" s="42"/>
      <c r="EF1393" s="42"/>
      <c r="EG1393" s="42"/>
      <c r="EH1393" s="42"/>
      <c r="EI1393" s="42"/>
      <c r="EJ1393" s="42"/>
      <c r="EK1393" s="42"/>
      <c r="EL1393" s="42"/>
      <c r="EM1393" s="42"/>
      <c r="EN1393" s="42"/>
      <c r="EO1393" s="42"/>
      <c r="EP1393" s="42"/>
      <c r="EQ1393" s="42"/>
      <c r="ER1393" s="42"/>
      <c r="ES1393" s="42"/>
      <c r="ET1393" s="42"/>
      <c r="EU1393" s="42"/>
      <c r="EV1393" s="42"/>
      <c r="EW1393" s="42"/>
      <c r="EX1393" s="42"/>
      <c r="EY1393" s="42"/>
      <c r="EZ1393" s="42"/>
      <c r="FA1393" s="42"/>
      <c r="FB1393" s="42"/>
      <c r="FC1393" s="42"/>
      <c r="FD1393" s="42"/>
      <c r="FE1393" s="42"/>
      <c r="FF1393" s="42"/>
      <c r="FG1393" s="42"/>
      <c r="FH1393" s="42"/>
    </row>
    <row r="1394" spans="1:164" s="82" customFormat="1" ht="12.2" customHeight="1" x14ac:dyDescent="0.25">
      <c r="A1394" s="82">
        <v>1393</v>
      </c>
      <c r="B1394" s="83">
        <f t="shared" si="22"/>
        <v>46135</v>
      </c>
      <c r="C1394" s="88" t="s">
        <v>137</v>
      </c>
      <c r="D1394" s="85">
        <v>1</v>
      </c>
      <c r="E1394" s="90">
        <f>'BITÁCORA CALIDAD DE AGUA '!AY537</f>
        <v>0</v>
      </c>
      <c r="F1394" s="90">
        <f>'BITÁCORA CALIDAD DE AGUA '!BB537</f>
        <v>0</v>
      </c>
      <c r="G1394" s="90">
        <f>'BITÁCORA CALIDAD DE AGUA '!BE537</f>
        <v>0</v>
      </c>
      <c r="H1394" s="90">
        <f>'BITÁCORA CALIDAD DE AGUA '!BH537</f>
        <v>0</v>
      </c>
      <c r="I1394" s="90">
        <f>'BITÁCORA CALIDAD DE AGUA '!BK537</f>
        <v>0</v>
      </c>
      <c r="J1394" s="90">
        <f>'BITÁCORA CALIDAD DE AGUA '!BN537</f>
        <v>0</v>
      </c>
      <c r="K1394" s="90">
        <f>'BITÁCORA CALIDAD DE AGUA '!BQ537</f>
        <v>0</v>
      </c>
      <c r="L1394" s="90">
        <f>'BITÁCORA CALIDAD DE AGUA '!BT537</f>
        <v>0</v>
      </c>
      <c r="M1394" s="90">
        <f>'BITÁCORA CALIDAD DE AGUA '!BW537</f>
        <v>0</v>
      </c>
      <c r="N1394" s="90">
        <f>'BITÁCORA CALIDAD DE AGUA '!BZ537</f>
        <v>0</v>
      </c>
      <c r="O1394" s="90">
        <f>'BITÁCORA CALIDAD DE AGUA '!CC537</f>
        <v>0</v>
      </c>
      <c r="P1394" s="84">
        <f>'BITÁCORA CALIDAD DE AGUA '!CF537</f>
        <v>0</v>
      </c>
      <c r="Q1394" s="84">
        <f>'BITÁCORA CALIDAD DE AGUA '!CI537</f>
        <v>0</v>
      </c>
      <c r="R1394" s="84">
        <f>'BITÁCORA CALIDAD DE AGUA '!CL537</f>
        <v>0</v>
      </c>
      <c r="S1394" s="84">
        <f>'BITÁCORA CALIDAD DE AGUA '!CO537</f>
        <v>0</v>
      </c>
      <c r="T1394" s="133"/>
      <c r="U1394" s="133"/>
      <c r="V1394" s="133"/>
      <c r="W1394" s="84">
        <f>INDEX('Tabla datos 1'!E1394:V1394,MATCH(DASHBOARD!$B$96,'Tabla datos 1'!$E$1:$V$1,0))</f>
        <v>0</v>
      </c>
      <c r="X1394" s="84">
        <f>INDEX('Tabla datos 1'!E1394:V1394,MATCH(DASHBOARD!$B$275,'Tabla datos 1'!$E$1:$V$1,0))</f>
        <v>0</v>
      </c>
      <c r="Y1394" s="42"/>
      <c r="Z1394" s="42"/>
      <c r="AA1394" s="42"/>
      <c r="AB1394" s="42"/>
      <c r="AC1394" s="42"/>
      <c r="AD1394" s="42"/>
      <c r="AE1394" s="42"/>
      <c r="AF1394" s="42"/>
      <c r="AG1394" s="42"/>
      <c r="AH1394" s="42"/>
      <c r="AI1394" s="42"/>
      <c r="AJ1394" s="42"/>
      <c r="AK1394" s="42"/>
      <c r="AL1394" s="42"/>
      <c r="AM1394" s="42"/>
      <c r="AN1394" s="42"/>
      <c r="AO1394" s="42"/>
      <c r="AP1394" s="42"/>
      <c r="AQ1394" s="42"/>
      <c r="AR1394" s="42"/>
      <c r="AS1394" s="42"/>
      <c r="AT1394" s="42"/>
      <c r="AU1394" s="42"/>
      <c r="AV1394" s="42"/>
      <c r="AW1394" s="42"/>
      <c r="AX1394" s="42"/>
      <c r="AY1394" s="42"/>
      <c r="AZ1394" s="42"/>
      <c r="BA1394" s="42"/>
      <c r="BB1394" s="42"/>
      <c r="BC1394" s="42"/>
      <c r="BD1394" s="42"/>
      <c r="BE1394" s="42"/>
      <c r="BF1394" s="42"/>
      <c r="BG1394" s="42"/>
      <c r="BH1394" s="42"/>
      <c r="BI1394" s="42"/>
      <c r="BJ1394" s="42"/>
      <c r="BK1394" s="42"/>
      <c r="BL1394" s="42"/>
      <c r="BM1394" s="42"/>
      <c r="BN1394" s="42"/>
      <c r="BO1394" s="42"/>
      <c r="BP1394" s="42"/>
      <c r="BQ1394" s="42"/>
      <c r="BR1394" s="42"/>
      <c r="BS1394" s="42"/>
      <c r="BT1394" s="42"/>
      <c r="BU1394" s="42"/>
      <c r="BV1394" s="42"/>
      <c r="BW1394" s="42"/>
      <c r="BX1394" s="42"/>
      <c r="BY1394" s="42"/>
      <c r="BZ1394" s="42"/>
      <c r="CA1394" s="42"/>
      <c r="CB1394" s="42"/>
      <c r="CC1394" s="42"/>
      <c r="CD1394" s="42"/>
      <c r="CE1394" s="42"/>
      <c r="CF1394" s="42"/>
      <c r="CG1394" s="42"/>
      <c r="CH1394" s="42"/>
      <c r="CI1394" s="42"/>
      <c r="CJ1394" s="42"/>
      <c r="CK1394" s="42"/>
      <c r="CL1394" s="42"/>
      <c r="CM1394" s="42"/>
      <c r="CN1394" s="42"/>
      <c r="CO1394" s="42"/>
      <c r="CP1394" s="42"/>
      <c r="CQ1394" s="42"/>
      <c r="CR1394" s="42"/>
      <c r="CS1394" s="42"/>
      <c r="CT1394" s="42"/>
      <c r="CU1394" s="42"/>
      <c r="CV1394" s="42"/>
      <c r="CW1394" s="42"/>
      <c r="CX1394" s="42"/>
      <c r="CY1394" s="42"/>
      <c r="CZ1394" s="42"/>
      <c r="DA1394" s="42"/>
      <c r="DB1394" s="42"/>
      <c r="DC1394" s="42"/>
      <c r="DD1394" s="42"/>
      <c r="DE1394" s="42"/>
      <c r="DF1394" s="42"/>
      <c r="DG1394" s="42"/>
      <c r="DH1394" s="42"/>
      <c r="DI1394" s="42"/>
      <c r="DJ1394" s="42"/>
      <c r="DK1394" s="42"/>
      <c r="DL1394" s="42"/>
      <c r="DM1394" s="42"/>
      <c r="DN1394" s="42"/>
      <c r="DO1394" s="42"/>
      <c r="DP1394" s="42"/>
      <c r="DQ1394" s="42"/>
      <c r="DR1394" s="42"/>
      <c r="DS1394" s="42"/>
      <c r="DT1394" s="42"/>
      <c r="DU1394" s="42"/>
      <c r="DV1394" s="42"/>
      <c r="DW1394" s="42"/>
      <c r="DX1394" s="42"/>
      <c r="DY1394" s="42"/>
      <c r="DZ1394" s="42"/>
      <c r="EA1394" s="42"/>
      <c r="EB1394" s="42"/>
      <c r="EC1394" s="42"/>
      <c r="ED1394" s="42"/>
      <c r="EE1394" s="42"/>
      <c r="EF1394" s="42"/>
      <c r="EG1394" s="42"/>
      <c r="EH1394" s="42"/>
      <c r="EI1394" s="42"/>
      <c r="EJ1394" s="42"/>
      <c r="EK1394" s="42"/>
      <c r="EL1394" s="42"/>
      <c r="EM1394" s="42"/>
      <c r="EN1394" s="42"/>
      <c r="EO1394" s="42"/>
      <c r="EP1394" s="42"/>
      <c r="EQ1394" s="42"/>
      <c r="ER1394" s="42"/>
      <c r="ES1394" s="42"/>
      <c r="ET1394" s="42"/>
      <c r="EU1394" s="42"/>
      <c r="EV1394" s="42"/>
      <c r="EW1394" s="42"/>
      <c r="EX1394" s="42"/>
      <c r="EY1394" s="42"/>
      <c r="EZ1394" s="42"/>
      <c r="FA1394" s="42"/>
      <c r="FB1394" s="42"/>
      <c r="FC1394" s="42"/>
      <c r="FD1394" s="42"/>
      <c r="FE1394" s="42"/>
      <c r="FF1394" s="42"/>
      <c r="FG1394" s="42"/>
      <c r="FH1394" s="42"/>
    </row>
    <row r="1395" spans="1:164" s="82" customFormat="1" ht="12.2" customHeight="1" x14ac:dyDescent="0.25">
      <c r="A1395" s="82">
        <v>1394</v>
      </c>
      <c r="B1395" s="83">
        <f t="shared" si="22"/>
        <v>46135</v>
      </c>
      <c r="C1395" s="88" t="s">
        <v>138</v>
      </c>
      <c r="D1395" s="85">
        <v>1</v>
      </c>
      <c r="E1395" s="90">
        <f>'BITÁCORA CALIDAD DE AGUA '!AY538</f>
        <v>0</v>
      </c>
      <c r="F1395" s="90">
        <f>'BITÁCORA CALIDAD DE AGUA '!BB538</f>
        <v>0</v>
      </c>
      <c r="G1395" s="90">
        <f>'BITÁCORA CALIDAD DE AGUA '!BE538</f>
        <v>0</v>
      </c>
      <c r="H1395" s="90">
        <f>'BITÁCORA CALIDAD DE AGUA '!BH538</f>
        <v>0</v>
      </c>
      <c r="I1395" s="90">
        <f>'BITÁCORA CALIDAD DE AGUA '!BK538</f>
        <v>0</v>
      </c>
      <c r="J1395" s="90">
        <f>'BITÁCORA CALIDAD DE AGUA '!BN538</f>
        <v>0</v>
      </c>
      <c r="K1395" s="90">
        <f>'BITÁCORA CALIDAD DE AGUA '!BQ538</f>
        <v>0</v>
      </c>
      <c r="L1395" s="90">
        <f>'BITÁCORA CALIDAD DE AGUA '!BT538</f>
        <v>0</v>
      </c>
      <c r="M1395" s="90">
        <f>'BITÁCORA CALIDAD DE AGUA '!BW538</f>
        <v>0</v>
      </c>
      <c r="N1395" s="90">
        <f>'BITÁCORA CALIDAD DE AGUA '!BZ538</f>
        <v>0</v>
      </c>
      <c r="O1395" s="90">
        <f>'BITÁCORA CALIDAD DE AGUA '!CC538</f>
        <v>0</v>
      </c>
      <c r="P1395" s="84">
        <f>'BITÁCORA CALIDAD DE AGUA '!CF538</f>
        <v>0</v>
      </c>
      <c r="Q1395" s="84">
        <f>'BITÁCORA CALIDAD DE AGUA '!CI538</f>
        <v>0</v>
      </c>
      <c r="R1395" s="84">
        <f>'BITÁCORA CALIDAD DE AGUA '!CL538</f>
        <v>0</v>
      </c>
      <c r="S1395" s="84">
        <f>'BITÁCORA CALIDAD DE AGUA '!CO538</f>
        <v>0</v>
      </c>
      <c r="T1395" s="133"/>
      <c r="U1395" s="133"/>
      <c r="V1395" s="133"/>
      <c r="W1395" s="84">
        <f>INDEX('Tabla datos 1'!E1395:V1395,MATCH(DASHBOARD!$B$96,'Tabla datos 1'!$E$1:$V$1,0))</f>
        <v>0</v>
      </c>
      <c r="X1395" s="84">
        <f>INDEX('Tabla datos 1'!E1395:V1395,MATCH(DASHBOARD!$B$275,'Tabla datos 1'!$E$1:$V$1,0))</f>
        <v>0</v>
      </c>
      <c r="Y1395" s="42"/>
      <c r="Z1395" s="42"/>
      <c r="AA1395" s="42"/>
      <c r="AB1395" s="42"/>
      <c r="AC1395" s="42"/>
      <c r="AD1395" s="42"/>
      <c r="AE1395" s="42"/>
      <c r="AF1395" s="42"/>
      <c r="AG1395" s="42"/>
      <c r="AH1395" s="42"/>
      <c r="AI1395" s="42"/>
      <c r="AJ1395" s="42"/>
      <c r="AK1395" s="42"/>
      <c r="AL1395" s="42"/>
      <c r="AM1395" s="42"/>
      <c r="AN1395" s="42"/>
      <c r="AO1395" s="42"/>
      <c r="AP1395" s="42"/>
      <c r="AQ1395" s="42"/>
      <c r="AR1395" s="42"/>
      <c r="AS1395" s="42"/>
      <c r="AT1395" s="42"/>
      <c r="AU1395" s="42"/>
      <c r="AV1395" s="42"/>
      <c r="AW1395" s="42"/>
      <c r="AX1395" s="42"/>
      <c r="AY1395" s="42"/>
      <c r="AZ1395" s="42"/>
      <c r="BA1395" s="42"/>
      <c r="BB1395" s="42"/>
      <c r="BC1395" s="42"/>
      <c r="BD1395" s="42"/>
      <c r="BE1395" s="42"/>
      <c r="BF1395" s="42"/>
      <c r="BG1395" s="42"/>
      <c r="BH1395" s="42"/>
      <c r="BI1395" s="42"/>
      <c r="BJ1395" s="42"/>
      <c r="BK1395" s="42"/>
      <c r="BL1395" s="42"/>
      <c r="BM1395" s="42"/>
      <c r="BN1395" s="42"/>
      <c r="BO1395" s="42"/>
      <c r="BP1395" s="42"/>
      <c r="BQ1395" s="42"/>
      <c r="BR1395" s="42"/>
      <c r="BS1395" s="42"/>
      <c r="BT1395" s="42"/>
      <c r="BU1395" s="42"/>
      <c r="BV1395" s="42"/>
      <c r="BW1395" s="42"/>
      <c r="BX1395" s="42"/>
      <c r="BY1395" s="42"/>
      <c r="BZ1395" s="42"/>
      <c r="CA1395" s="42"/>
      <c r="CB1395" s="42"/>
      <c r="CC1395" s="42"/>
      <c r="CD1395" s="42"/>
      <c r="CE1395" s="42"/>
      <c r="CF1395" s="42"/>
      <c r="CG1395" s="42"/>
      <c r="CH1395" s="42"/>
      <c r="CI1395" s="42"/>
      <c r="CJ1395" s="42"/>
      <c r="CK1395" s="42"/>
      <c r="CL1395" s="42"/>
      <c r="CM1395" s="42"/>
      <c r="CN1395" s="42"/>
      <c r="CO1395" s="42"/>
      <c r="CP1395" s="42"/>
      <c r="CQ1395" s="42"/>
      <c r="CR1395" s="42"/>
      <c r="CS1395" s="42"/>
      <c r="CT1395" s="42"/>
      <c r="CU1395" s="42"/>
      <c r="CV1395" s="42"/>
      <c r="CW1395" s="42"/>
      <c r="CX1395" s="42"/>
      <c r="CY1395" s="42"/>
      <c r="CZ1395" s="42"/>
      <c r="DA1395" s="42"/>
      <c r="DB1395" s="42"/>
      <c r="DC1395" s="42"/>
      <c r="DD1395" s="42"/>
      <c r="DE1395" s="42"/>
      <c r="DF1395" s="42"/>
      <c r="DG1395" s="42"/>
      <c r="DH1395" s="42"/>
      <c r="DI1395" s="42"/>
      <c r="DJ1395" s="42"/>
      <c r="DK1395" s="42"/>
      <c r="DL1395" s="42"/>
      <c r="DM1395" s="42"/>
      <c r="DN1395" s="42"/>
      <c r="DO1395" s="42"/>
      <c r="DP1395" s="42"/>
      <c r="DQ1395" s="42"/>
      <c r="DR1395" s="42"/>
      <c r="DS1395" s="42"/>
      <c r="DT1395" s="42"/>
      <c r="DU1395" s="42"/>
      <c r="DV1395" s="42"/>
      <c r="DW1395" s="42"/>
      <c r="DX1395" s="42"/>
      <c r="DY1395" s="42"/>
      <c r="DZ1395" s="42"/>
      <c r="EA1395" s="42"/>
      <c r="EB1395" s="42"/>
      <c r="EC1395" s="42"/>
      <c r="ED1395" s="42"/>
      <c r="EE1395" s="42"/>
      <c r="EF1395" s="42"/>
      <c r="EG1395" s="42"/>
      <c r="EH1395" s="42"/>
      <c r="EI1395" s="42"/>
      <c r="EJ1395" s="42"/>
      <c r="EK1395" s="42"/>
      <c r="EL1395" s="42"/>
      <c r="EM1395" s="42"/>
      <c r="EN1395" s="42"/>
      <c r="EO1395" s="42"/>
      <c r="EP1395" s="42"/>
      <c r="EQ1395" s="42"/>
      <c r="ER1395" s="42"/>
      <c r="ES1395" s="42"/>
      <c r="ET1395" s="42"/>
      <c r="EU1395" s="42"/>
      <c r="EV1395" s="42"/>
      <c r="EW1395" s="42"/>
      <c r="EX1395" s="42"/>
      <c r="EY1395" s="42"/>
      <c r="EZ1395" s="42"/>
      <c r="FA1395" s="42"/>
      <c r="FB1395" s="42"/>
      <c r="FC1395" s="42"/>
      <c r="FD1395" s="42"/>
      <c r="FE1395" s="42"/>
      <c r="FF1395" s="42"/>
      <c r="FG1395" s="42"/>
      <c r="FH1395" s="42"/>
    </row>
    <row r="1396" spans="1:164" s="82" customFormat="1" ht="12.2" customHeight="1" x14ac:dyDescent="0.25">
      <c r="A1396" s="82">
        <v>1395</v>
      </c>
      <c r="B1396" s="83">
        <f t="shared" si="22"/>
        <v>46135</v>
      </c>
      <c r="C1396" s="88" t="s">
        <v>139</v>
      </c>
      <c r="D1396" s="85">
        <v>1</v>
      </c>
      <c r="E1396" s="90">
        <f>'BITÁCORA CALIDAD DE AGUA '!AY539</f>
        <v>0</v>
      </c>
      <c r="F1396" s="90">
        <f>'BITÁCORA CALIDAD DE AGUA '!BB539</f>
        <v>0</v>
      </c>
      <c r="G1396" s="90">
        <f>'BITÁCORA CALIDAD DE AGUA '!BE539</f>
        <v>0</v>
      </c>
      <c r="H1396" s="90">
        <f>'BITÁCORA CALIDAD DE AGUA '!BH539</f>
        <v>0</v>
      </c>
      <c r="I1396" s="90">
        <f>'BITÁCORA CALIDAD DE AGUA '!BK539</f>
        <v>0</v>
      </c>
      <c r="J1396" s="90">
        <f>'BITÁCORA CALIDAD DE AGUA '!BN539</f>
        <v>0</v>
      </c>
      <c r="K1396" s="90">
        <f>'BITÁCORA CALIDAD DE AGUA '!BQ539</f>
        <v>0</v>
      </c>
      <c r="L1396" s="90">
        <f>'BITÁCORA CALIDAD DE AGUA '!BT539</f>
        <v>0</v>
      </c>
      <c r="M1396" s="90">
        <f>'BITÁCORA CALIDAD DE AGUA '!BW539</f>
        <v>0</v>
      </c>
      <c r="N1396" s="90">
        <f>'BITÁCORA CALIDAD DE AGUA '!BZ539</f>
        <v>0</v>
      </c>
      <c r="O1396" s="90">
        <f>'BITÁCORA CALIDAD DE AGUA '!CC539</f>
        <v>0</v>
      </c>
      <c r="P1396" s="84">
        <f>'BITÁCORA CALIDAD DE AGUA '!CF539</f>
        <v>0</v>
      </c>
      <c r="Q1396" s="84">
        <f>'BITÁCORA CALIDAD DE AGUA '!CI539</f>
        <v>0</v>
      </c>
      <c r="R1396" s="84">
        <f>'BITÁCORA CALIDAD DE AGUA '!CL539</f>
        <v>0</v>
      </c>
      <c r="S1396" s="84">
        <f>'BITÁCORA CALIDAD DE AGUA '!CO539</f>
        <v>0</v>
      </c>
      <c r="T1396" s="133"/>
      <c r="U1396" s="133"/>
      <c r="V1396" s="133"/>
      <c r="W1396" s="84">
        <f>INDEX('Tabla datos 1'!E1396:V1396,MATCH(DASHBOARD!$B$96,'Tabla datos 1'!$E$1:$V$1,0))</f>
        <v>0</v>
      </c>
      <c r="X1396" s="84">
        <f>INDEX('Tabla datos 1'!E1396:V1396,MATCH(DASHBOARD!$B$275,'Tabla datos 1'!$E$1:$V$1,0))</f>
        <v>0</v>
      </c>
      <c r="Y1396" s="42"/>
      <c r="Z1396" s="42"/>
      <c r="AA1396" s="42"/>
      <c r="AB1396" s="42"/>
      <c r="AC1396" s="42"/>
      <c r="AD1396" s="42"/>
      <c r="AE1396" s="42"/>
      <c r="AF1396" s="42"/>
      <c r="AG1396" s="42"/>
      <c r="AH1396" s="42"/>
      <c r="AI1396" s="42"/>
      <c r="AJ1396" s="42"/>
      <c r="AK1396" s="42"/>
      <c r="AL1396" s="42"/>
      <c r="AM1396" s="42"/>
      <c r="AN1396" s="42"/>
      <c r="AO1396" s="42"/>
      <c r="AP1396" s="42"/>
      <c r="AQ1396" s="42"/>
      <c r="AR1396" s="42"/>
      <c r="AS1396" s="42"/>
      <c r="AT1396" s="42"/>
      <c r="AU1396" s="42"/>
      <c r="AV1396" s="42"/>
      <c r="AW1396" s="42"/>
      <c r="AX1396" s="42"/>
      <c r="AY1396" s="42"/>
      <c r="AZ1396" s="42"/>
      <c r="BA1396" s="42"/>
      <c r="BB1396" s="42"/>
      <c r="BC1396" s="42"/>
      <c r="BD1396" s="42"/>
      <c r="BE1396" s="42"/>
      <c r="BF1396" s="42"/>
      <c r="BG1396" s="42"/>
      <c r="BH1396" s="42"/>
      <c r="BI1396" s="42"/>
      <c r="BJ1396" s="42"/>
      <c r="BK1396" s="42"/>
      <c r="BL1396" s="42"/>
      <c r="BM1396" s="42"/>
      <c r="BN1396" s="42"/>
      <c r="BO1396" s="42"/>
      <c r="BP1396" s="42"/>
      <c r="BQ1396" s="42"/>
      <c r="BR1396" s="42"/>
      <c r="BS1396" s="42"/>
      <c r="BT1396" s="42"/>
      <c r="BU1396" s="42"/>
      <c r="BV1396" s="42"/>
      <c r="BW1396" s="42"/>
      <c r="BX1396" s="42"/>
      <c r="BY1396" s="42"/>
      <c r="BZ1396" s="42"/>
      <c r="CA1396" s="42"/>
      <c r="CB1396" s="42"/>
      <c r="CC1396" s="42"/>
      <c r="CD1396" s="42"/>
      <c r="CE1396" s="42"/>
      <c r="CF1396" s="42"/>
      <c r="CG1396" s="42"/>
      <c r="CH1396" s="42"/>
      <c r="CI1396" s="42"/>
      <c r="CJ1396" s="42"/>
      <c r="CK1396" s="42"/>
      <c r="CL1396" s="42"/>
      <c r="CM1396" s="42"/>
      <c r="CN1396" s="42"/>
      <c r="CO1396" s="42"/>
      <c r="CP1396" s="42"/>
      <c r="CQ1396" s="42"/>
      <c r="CR1396" s="42"/>
      <c r="CS1396" s="42"/>
      <c r="CT1396" s="42"/>
      <c r="CU1396" s="42"/>
      <c r="CV1396" s="42"/>
      <c r="CW1396" s="42"/>
      <c r="CX1396" s="42"/>
      <c r="CY1396" s="42"/>
      <c r="CZ1396" s="42"/>
      <c r="DA1396" s="42"/>
      <c r="DB1396" s="42"/>
      <c r="DC1396" s="42"/>
      <c r="DD1396" s="42"/>
      <c r="DE1396" s="42"/>
      <c r="DF1396" s="42"/>
      <c r="DG1396" s="42"/>
      <c r="DH1396" s="42"/>
      <c r="DI1396" s="42"/>
      <c r="DJ1396" s="42"/>
      <c r="DK1396" s="42"/>
      <c r="DL1396" s="42"/>
      <c r="DM1396" s="42"/>
      <c r="DN1396" s="42"/>
      <c r="DO1396" s="42"/>
      <c r="DP1396" s="42"/>
      <c r="DQ1396" s="42"/>
      <c r="DR1396" s="42"/>
      <c r="DS1396" s="42"/>
      <c r="DT1396" s="42"/>
      <c r="DU1396" s="42"/>
      <c r="DV1396" s="42"/>
      <c r="DW1396" s="42"/>
      <c r="DX1396" s="42"/>
      <c r="DY1396" s="42"/>
      <c r="DZ1396" s="42"/>
      <c r="EA1396" s="42"/>
      <c r="EB1396" s="42"/>
      <c r="EC1396" s="42"/>
      <c r="ED1396" s="42"/>
      <c r="EE1396" s="42"/>
      <c r="EF1396" s="42"/>
      <c r="EG1396" s="42"/>
      <c r="EH1396" s="42"/>
      <c r="EI1396" s="42"/>
      <c r="EJ1396" s="42"/>
      <c r="EK1396" s="42"/>
      <c r="EL1396" s="42"/>
      <c r="EM1396" s="42"/>
      <c r="EN1396" s="42"/>
      <c r="EO1396" s="42"/>
      <c r="EP1396" s="42"/>
      <c r="EQ1396" s="42"/>
      <c r="ER1396" s="42"/>
      <c r="ES1396" s="42"/>
      <c r="ET1396" s="42"/>
      <c r="EU1396" s="42"/>
      <c r="EV1396" s="42"/>
      <c r="EW1396" s="42"/>
      <c r="EX1396" s="42"/>
      <c r="EY1396" s="42"/>
      <c r="EZ1396" s="42"/>
      <c r="FA1396" s="42"/>
      <c r="FB1396" s="42"/>
      <c r="FC1396" s="42"/>
      <c r="FD1396" s="42"/>
      <c r="FE1396" s="42"/>
      <c r="FF1396" s="42"/>
      <c r="FG1396" s="42"/>
      <c r="FH1396" s="42"/>
    </row>
    <row r="1397" spans="1:164" s="82" customFormat="1" ht="12.2" customHeight="1" x14ac:dyDescent="0.25">
      <c r="A1397" s="82">
        <v>1396</v>
      </c>
      <c r="B1397" s="83">
        <f t="shared" si="22"/>
        <v>46135</v>
      </c>
      <c r="C1397" s="88" t="s">
        <v>140</v>
      </c>
      <c r="D1397" s="85">
        <v>1</v>
      </c>
      <c r="E1397" s="90">
        <f>'BITÁCORA CALIDAD DE AGUA '!AY540</f>
        <v>0</v>
      </c>
      <c r="F1397" s="90">
        <f>'BITÁCORA CALIDAD DE AGUA '!BB540</f>
        <v>0</v>
      </c>
      <c r="G1397" s="90">
        <f>'BITÁCORA CALIDAD DE AGUA '!BE540</f>
        <v>0</v>
      </c>
      <c r="H1397" s="90">
        <f>'BITÁCORA CALIDAD DE AGUA '!BH540</f>
        <v>0</v>
      </c>
      <c r="I1397" s="90">
        <f>'BITÁCORA CALIDAD DE AGUA '!BK540</f>
        <v>0</v>
      </c>
      <c r="J1397" s="90">
        <f>'BITÁCORA CALIDAD DE AGUA '!BN540</f>
        <v>0</v>
      </c>
      <c r="K1397" s="90">
        <f>'BITÁCORA CALIDAD DE AGUA '!BQ540</f>
        <v>0</v>
      </c>
      <c r="L1397" s="90">
        <f>'BITÁCORA CALIDAD DE AGUA '!BT540</f>
        <v>0</v>
      </c>
      <c r="M1397" s="90">
        <f>'BITÁCORA CALIDAD DE AGUA '!BW540</f>
        <v>0</v>
      </c>
      <c r="N1397" s="90">
        <f>'BITÁCORA CALIDAD DE AGUA '!BZ540</f>
        <v>0</v>
      </c>
      <c r="O1397" s="90">
        <f>'BITÁCORA CALIDAD DE AGUA '!CC540</f>
        <v>0</v>
      </c>
      <c r="P1397" s="84">
        <f>'BITÁCORA CALIDAD DE AGUA '!CF540</f>
        <v>0</v>
      </c>
      <c r="Q1397" s="84">
        <f>'BITÁCORA CALIDAD DE AGUA '!CI540</f>
        <v>0</v>
      </c>
      <c r="R1397" s="84">
        <f>'BITÁCORA CALIDAD DE AGUA '!CL540</f>
        <v>0</v>
      </c>
      <c r="S1397" s="84">
        <f>'BITÁCORA CALIDAD DE AGUA '!CO540</f>
        <v>0</v>
      </c>
      <c r="T1397" s="133"/>
      <c r="U1397" s="133"/>
      <c r="V1397" s="133"/>
      <c r="W1397" s="84">
        <f>INDEX('Tabla datos 1'!E1397:V1397,MATCH(DASHBOARD!$B$96,'Tabla datos 1'!$E$1:$V$1,0))</f>
        <v>0</v>
      </c>
      <c r="X1397" s="84">
        <f>INDEX('Tabla datos 1'!E1397:V1397,MATCH(DASHBOARD!$B$275,'Tabla datos 1'!$E$1:$V$1,0))</f>
        <v>0</v>
      </c>
      <c r="Y1397" s="42"/>
      <c r="Z1397" s="42"/>
      <c r="AA1397" s="42"/>
      <c r="AB1397" s="42"/>
      <c r="AC1397" s="42"/>
      <c r="AD1397" s="42"/>
      <c r="AE1397" s="42"/>
      <c r="AF1397" s="42"/>
      <c r="AG1397" s="42"/>
      <c r="AH1397" s="42"/>
      <c r="AI1397" s="42"/>
      <c r="AJ1397" s="42"/>
      <c r="AK1397" s="42"/>
      <c r="AL1397" s="42"/>
      <c r="AM1397" s="42"/>
      <c r="AN1397" s="42"/>
      <c r="AO1397" s="42"/>
      <c r="AP1397" s="42"/>
      <c r="AQ1397" s="42"/>
      <c r="AR1397" s="42"/>
      <c r="AS1397" s="42"/>
      <c r="AT1397" s="42"/>
      <c r="AU1397" s="42"/>
      <c r="AV1397" s="42"/>
      <c r="AW1397" s="42"/>
      <c r="AX1397" s="42"/>
      <c r="AY1397" s="42"/>
      <c r="AZ1397" s="42"/>
      <c r="BA1397" s="42"/>
      <c r="BB1397" s="42"/>
      <c r="BC1397" s="42"/>
      <c r="BD1397" s="42"/>
      <c r="BE1397" s="42"/>
      <c r="BF1397" s="42"/>
      <c r="BG1397" s="42"/>
      <c r="BH1397" s="42"/>
      <c r="BI1397" s="42"/>
      <c r="BJ1397" s="42"/>
      <c r="BK1397" s="42"/>
      <c r="BL1397" s="42"/>
      <c r="BM1397" s="42"/>
      <c r="BN1397" s="42"/>
      <c r="BO1397" s="42"/>
      <c r="BP1397" s="42"/>
      <c r="BQ1397" s="42"/>
      <c r="BR1397" s="42"/>
      <c r="BS1397" s="42"/>
      <c r="BT1397" s="42"/>
      <c r="BU1397" s="42"/>
      <c r="BV1397" s="42"/>
      <c r="BW1397" s="42"/>
      <c r="BX1397" s="42"/>
      <c r="BY1397" s="42"/>
      <c r="BZ1397" s="42"/>
      <c r="CA1397" s="42"/>
      <c r="CB1397" s="42"/>
      <c r="CC1397" s="42"/>
      <c r="CD1397" s="42"/>
      <c r="CE1397" s="42"/>
      <c r="CF1397" s="42"/>
      <c r="CG1397" s="42"/>
      <c r="CH1397" s="42"/>
      <c r="CI1397" s="42"/>
      <c r="CJ1397" s="42"/>
      <c r="CK1397" s="42"/>
      <c r="CL1397" s="42"/>
      <c r="CM1397" s="42"/>
      <c r="CN1397" s="42"/>
      <c r="CO1397" s="42"/>
      <c r="CP1397" s="42"/>
      <c r="CQ1397" s="42"/>
      <c r="CR1397" s="42"/>
      <c r="CS1397" s="42"/>
      <c r="CT1397" s="42"/>
      <c r="CU1397" s="42"/>
      <c r="CV1397" s="42"/>
      <c r="CW1397" s="42"/>
      <c r="CX1397" s="42"/>
      <c r="CY1397" s="42"/>
      <c r="CZ1397" s="42"/>
      <c r="DA1397" s="42"/>
      <c r="DB1397" s="42"/>
      <c r="DC1397" s="42"/>
      <c r="DD1397" s="42"/>
      <c r="DE1397" s="42"/>
      <c r="DF1397" s="42"/>
      <c r="DG1397" s="42"/>
      <c r="DH1397" s="42"/>
      <c r="DI1397" s="42"/>
      <c r="DJ1397" s="42"/>
      <c r="DK1397" s="42"/>
      <c r="DL1397" s="42"/>
      <c r="DM1397" s="42"/>
      <c r="DN1397" s="42"/>
      <c r="DO1397" s="42"/>
      <c r="DP1397" s="42"/>
      <c r="DQ1397" s="42"/>
      <c r="DR1397" s="42"/>
      <c r="DS1397" s="42"/>
      <c r="DT1397" s="42"/>
      <c r="DU1397" s="42"/>
      <c r="DV1397" s="42"/>
      <c r="DW1397" s="42"/>
      <c r="DX1397" s="42"/>
      <c r="DY1397" s="42"/>
      <c r="DZ1397" s="42"/>
      <c r="EA1397" s="42"/>
      <c r="EB1397" s="42"/>
      <c r="EC1397" s="42"/>
      <c r="ED1397" s="42"/>
      <c r="EE1397" s="42"/>
      <c r="EF1397" s="42"/>
      <c r="EG1397" s="42"/>
      <c r="EH1397" s="42"/>
      <c r="EI1397" s="42"/>
      <c r="EJ1397" s="42"/>
      <c r="EK1397" s="42"/>
      <c r="EL1397" s="42"/>
      <c r="EM1397" s="42"/>
      <c r="EN1397" s="42"/>
      <c r="EO1397" s="42"/>
      <c r="EP1397" s="42"/>
      <c r="EQ1397" s="42"/>
      <c r="ER1397" s="42"/>
      <c r="ES1397" s="42"/>
      <c r="ET1397" s="42"/>
      <c r="EU1397" s="42"/>
      <c r="EV1397" s="42"/>
      <c r="EW1397" s="42"/>
      <c r="EX1397" s="42"/>
      <c r="EY1397" s="42"/>
      <c r="EZ1397" s="42"/>
      <c r="FA1397" s="42"/>
      <c r="FB1397" s="42"/>
      <c r="FC1397" s="42"/>
      <c r="FD1397" s="42"/>
      <c r="FE1397" s="42"/>
      <c r="FF1397" s="42"/>
      <c r="FG1397" s="42"/>
      <c r="FH1397" s="42"/>
    </row>
    <row r="1398" spans="1:164" s="82" customFormat="1" ht="12.2" customHeight="1" x14ac:dyDescent="0.25">
      <c r="A1398" s="82">
        <v>1397</v>
      </c>
      <c r="B1398" s="83">
        <f t="shared" si="22"/>
        <v>46135</v>
      </c>
      <c r="C1398" s="88" t="s">
        <v>141</v>
      </c>
      <c r="D1398" s="85">
        <v>1</v>
      </c>
      <c r="E1398" s="90">
        <f>'BITÁCORA CALIDAD DE AGUA '!AY541</f>
        <v>0</v>
      </c>
      <c r="F1398" s="90">
        <f>'BITÁCORA CALIDAD DE AGUA '!BB541</f>
        <v>0</v>
      </c>
      <c r="G1398" s="90">
        <f>'BITÁCORA CALIDAD DE AGUA '!BE541</f>
        <v>0</v>
      </c>
      <c r="H1398" s="90">
        <f>'BITÁCORA CALIDAD DE AGUA '!BH541</f>
        <v>0</v>
      </c>
      <c r="I1398" s="90">
        <f>'BITÁCORA CALIDAD DE AGUA '!BK541</f>
        <v>0</v>
      </c>
      <c r="J1398" s="90">
        <f>'BITÁCORA CALIDAD DE AGUA '!BN541</f>
        <v>0</v>
      </c>
      <c r="K1398" s="90">
        <f>'BITÁCORA CALIDAD DE AGUA '!BQ541</f>
        <v>0</v>
      </c>
      <c r="L1398" s="90">
        <f>'BITÁCORA CALIDAD DE AGUA '!BT541</f>
        <v>0</v>
      </c>
      <c r="M1398" s="90">
        <f>'BITÁCORA CALIDAD DE AGUA '!BW541</f>
        <v>0</v>
      </c>
      <c r="N1398" s="90">
        <f>'BITÁCORA CALIDAD DE AGUA '!BZ541</f>
        <v>0</v>
      </c>
      <c r="O1398" s="90">
        <f>'BITÁCORA CALIDAD DE AGUA '!CC541</f>
        <v>0</v>
      </c>
      <c r="P1398" s="84">
        <f>'BITÁCORA CALIDAD DE AGUA '!CF541</f>
        <v>0</v>
      </c>
      <c r="Q1398" s="84">
        <f>'BITÁCORA CALIDAD DE AGUA '!CI541</f>
        <v>0</v>
      </c>
      <c r="R1398" s="84">
        <f>'BITÁCORA CALIDAD DE AGUA '!CL541</f>
        <v>0</v>
      </c>
      <c r="S1398" s="84">
        <f>'BITÁCORA CALIDAD DE AGUA '!CO541</f>
        <v>0</v>
      </c>
      <c r="T1398" s="133"/>
      <c r="U1398" s="133"/>
      <c r="V1398" s="133"/>
      <c r="W1398" s="84">
        <f>INDEX('Tabla datos 1'!E1398:V1398,MATCH(DASHBOARD!$B$96,'Tabla datos 1'!$E$1:$V$1,0))</f>
        <v>0</v>
      </c>
      <c r="X1398" s="84">
        <f>INDEX('Tabla datos 1'!E1398:V1398,MATCH(DASHBOARD!$B$275,'Tabla datos 1'!$E$1:$V$1,0))</f>
        <v>0</v>
      </c>
      <c r="Y1398" s="42"/>
      <c r="Z1398" s="42"/>
      <c r="AA1398" s="42"/>
      <c r="AB1398" s="42"/>
      <c r="AC1398" s="42"/>
      <c r="AD1398" s="42"/>
      <c r="AE1398" s="42"/>
      <c r="AF1398" s="42"/>
      <c r="AG1398" s="42"/>
      <c r="AH1398" s="42"/>
      <c r="AI1398" s="42"/>
      <c r="AJ1398" s="42"/>
      <c r="AK1398" s="42"/>
      <c r="AL1398" s="42"/>
      <c r="AM1398" s="42"/>
      <c r="AN1398" s="42"/>
      <c r="AO1398" s="42"/>
      <c r="AP1398" s="42"/>
      <c r="AQ1398" s="42"/>
      <c r="AR1398" s="42"/>
      <c r="AS1398" s="42"/>
      <c r="AT1398" s="42"/>
      <c r="AU1398" s="42"/>
      <c r="AV1398" s="42"/>
      <c r="AW1398" s="42"/>
      <c r="AX1398" s="42"/>
      <c r="AY1398" s="42"/>
      <c r="AZ1398" s="42"/>
      <c r="BA1398" s="42"/>
      <c r="BB1398" s="42"/>
      <c r="BC1398" s="42"/>
      <c r="BD1398" s="42"/>
      <c r="BE1398" s="42"/>
      <c r="BF1398" s="42"/>
      <c r="BG1398" s="42"/>
      <c r="BH1398" s="42"/>
      <c r="BI1398" s="42"/>
      <c r="BJ1398" s="42"/>
      <c r="BK1398" s="42"/>
      <c r="BL1398" s="42"/>
      <c r="BM1398" s="42"/>
      <c r="BN1398" s="42"/>
      <c r="BO1398" s="42"/>
      <c r="BP1398" s="42"/>
      <c r="BQ1398" s="42"/>
      <c r="BR1398" s="42"/>
      <c r="BS1398" s="42"/>
      <c r="BT1398" s="42"/>
      <c r="BU1398" s="42"/>
      <c r="BV1398" s="42"/>
      <c r="BW1398" s="42"/>
      <c r="BX1398" s="42"/>
      <c r="BY1398" s="42"/>
      <c r="BZ1398" s="42"/>
      <c r="CA1398" s="42"/>
      <c r="CB1398" s="42"/>
      <c r="CC1398" s="42"/>
      <c r="CD1398" s="42"/>
      <c r="CE1398" s="42"/>
      <c r="CF1398" s="42"/>
      <c r="CG1398" s="42"/>
      <c r="CH1398" s="42"/>
      <c r="CI1398" s="42"/>
      <c r="CJ1398" s="42"/>
      <c r="CK1398" s="42"/>
      <c r="CL1398" s="42"/>
      <c r="CM1398" s="42"/>
      <c r="CN1398" s="42"/>
      <c r="CO1398" s="42"/>
      <c r="CP1398" s="42"/>
      <c r="CQ1398" s="42"/>
      <c r="CR1398" s="42"/>
      <c r="CS1398" s="42"/>
      <c r="CT1398" s="42"/>
      <c r="CU1398" s="42"/>
      <c r="CV1398" s="42"/>
      <c r="CW1398" s="42"/>
      <c r="CX1398" s="42"/>
      <c r="CY1398" s="42"/>
      <c r="CZ1398" s="42"/>
      <c r="DA1398" s="42"/>
      <c r="DB1398" s="42"/>
      <c r="DC1398" s="42"/>
      <c r="DD1398" s="42"/>
      <c r="DE1398" s="42"/>
      <c r="DF1398" s="42"/>
      <c r="DG1398" s="42"/>
      <c r="DH1398" s="42"/>
      <c r="DI1398" s="42"/>
      <c r="DJ1398" s="42"/>
      <c r="DK1398" s="42"/>
      <c r="DL1398" s="42"/>
      <c r="DM1398" s="42"/>
      <c r="DN1398" s="42"/>
      <c r="DO1398" s="42"/>
      <c r="DP1398" s="42"/>
      <c r="DQ1398" s="42"/>
      <c r="DR1398" s="42"/>
      <c r="DS1398" s="42"/>
      <c r="DT1398" s="42"/>
      <c r="DU1398" s="42"/>
      <c r="DV1398" s="42"/>
      <c r="DW1398" s="42"/>
      <c r="DX1398" s="42"/>
      <c r="DY1398" s="42"/>
      <c r="DZ1398" s="42"/>
      <c r="EA1398" s="42"/>
      <c r="EB1398" s="42"/>
      <c r="EC1398" s="42"/>
      <c r="ED1398" s="42"/>
      <c r="EE1398" s="42"/>
      <c r="EF1398" s="42"/>
      <c r="EG1398" s="42"/>
      <c r="EH1398" s="42"/>
      <c r="EI1398" s="42"/>
      <c r="EJ1398" s="42"/>
      <c r="EK1398" s="42"/>
      <c r="EL1398" s="42"/>
      <c r="EM1398" s="42"/>
      <c r="EN1398" s="42"/>
      <c r="EO1398" s="42"/>
      <c r="EP1398" s="42"/>
      <c r="EQ1398" s="42"/>
      <c r="ER1398" s="42"/>
      <c r="ES1398" s="42"/>
      <c r="ET1398" s="42"/>
      <c r="EU1398" s="42"/>
      <c r="EV1398" s="42"/>
      <c r="EW1398" s="42"/>
      <c r="EX1398" s="42"/>
      <c r="EY1398" s="42"/>
      <c r="EZ1398" s="42"/>
      <c r="FA1398" s="42"/>
      <c r="FB1398" s="42"/>
      <c r="FC1398" s="42"/>
      <c r="FD1398" s="42"/>
      <c r="FE1398" s="42"/>
      <c r="FF1398" s="42"/>
      <c r="FG1398" s="42"/>
      <c r="FH1398" s="42"/>
    </row>
    <row r="1399" spans="1:164" s="82" customFormat="1" ht="12.2" customHeight="1" x14ac:dyDescent="0.25">
      <c r="A1399" s="82">
        <v>1398</v>
      </c>
      <c r="B1399" s="83">
        <f t="shared" si="22"/>
        <v>46135</v>
      </c>
      <c r="C1399" s="88" t="s">
        <v>142</v>
      </c>
      <c r="D1399" s="85">
        <v>1</v>
      </c>
      <c r="E1399" s="90">
        <f>'BITÁCORA CALIDAD DE AGUA '!AY542</f>
        <v>0</v>
      </c>
      <c r="F1399" s="90">
        <f>'BITÁCORA CALIDAD DE AGUA '!BB542</f>
        <v>0</v>
      </c>
      <c r="G1399" s="90">
        <f>'BITÁCORA CALIDAD DE AGUA '!BE542</f>
        <v>0</v>
      </c>
      <c r="H1399" s="90">
        <f>'BITÁCORA CALIDAD DE AGUA '!BH542</f>
        <v>0</v>
      </c>
      <c r="I1399" s="90">
        <f>'BITÁCORA CALIDAD DE AGUA '!BK542</f>
        <v>0</v>
      </c>
      <c r="J1399" s="90">
        <f>'BITÁCORA CALIDAD DE AGUA '!BN542</f>
        <v>0</v>
      </c>
      <c r="K1399" s="90">
        <f>'BITÁCORA CALIDAD DE AGUA '!BQ542</f>
        <v>0</v>
      </c>
      <c r="L1399" s="90">
        <f>'BITÁCORA CALIDAD DE AGUA '!BT542</f>
        <v>0</v>
      </c>
      <c r="M1399" s="90">
        <f>'BITÁCORA CALIDAD DE AGUA '!BW542</f>
        <v>0</v>
      </c>
      <c r="N1399" s="90">
        <f>'BITÁCORA CALIDAD DE AGUA '!BZ542</f>
        <v>0</v>
      </c>
      <c r="O1399" s="90">
        <f>'BITÁCORA CALIDAD DE AGUA '!CC542</f>
        <v>0</v>
      </c>
      <c r="P1399" s="84">
        <f>'BITÁCORA CALIDAD DE AGUA '!CF542</f>
        <v>0</v>
      </c>
      <c r="Q1399" s="84">
        <f>'BITÁCORA CALIDAD DE AGUA '!CI542</f>
        <v>0</v>
      </c>
      <c r="R1399" s="84">
        <f>'BITÁCORA CALIDAD DE AGUA '!CL542</f>
        <v>0</v>
      </c>
      <c r="S1399" s="84">
        <f>'BITÁCORA CALIDAD DE AGUA '!CO542</f>
        <v>0</v>
      </c>
      <c r="T1399" s="133"/>
      <c r="U1399" s="133"/>
      <c r="V1399" s="133"/>
      <c r="W1399" s="84">
        <f>INDEX('Tabla datos 1'!E1399:V1399,MATCH(DASHBOARD!$B$96,'Tabla datos 1'!$E$1:$V$1,0))</f>
        <v>0</v>
      </c>
      <c r="X1399" s="84">
        <f>INDEX('Tabla datos 1'!E1399:V1399,MATCH(DASHBOARD!$B$275,'Tabla datos 1'!$E$1:$V$1,0))</f>
        <v>0</v>
      </c>
      <c r="Y1399" s="42"/>
      <c r="Z1399" s="42"/>
      <c r="AA1399" s="42"/>
      <c r="AB1399" s="42"/>
      <c r="AC1399" s="42"/>
      <c r="AD1399" s="42"/>
      <c r="AE1399" s="42"/>
      <c r="AF1399" s="42"/>
      <c r="AG1399" s="42"/>
      <c r="AH1399" s="42"/>
      <c r="AI1399" s="42"/>
      <c r="AJ1399" s="42"/>
      <c r="AK1399" s="42"/>
      <c r="AL1399" s="42"/>
      <c r="AM1399" s="42"/>
      <c r="AN1399" s="42"/>
      <c r="AO1399" s="42"/>
      <c r="AP1399" s="42"/>
      <c r="AQ1399" s="42"/>
      <c r="AR1399" s="42"/>
      <c r="AS1399" s="42"/>
      <c r="AT1399" s="42"/>
      <c r="AU1399" s="42"/>
      <c r="AV1399" s="42"/>
      <c r="AW1399" s="42"/>
      <c r="AX1399" s="42"/>
      <c r="AY1399" s="42"/>
      <c r="AZ1399" s="42"/>
      <c r="BA1399" s="42"/>
      <c r="BB1399" s="42"/>
      <c r="BC1399" s="42"/>
      <c r="BD1399" s="42"/>
      <c r="BE1399" s="42"/>
      <c r="BF1399" s="42"/>
      <c r="BG1399" s="42"/>
      <c r="BH1399" s="42"/>
      <c r="BI1399" s="42"/>
      <c r="BJ1399" s="42"/>
      <c r="BK1399" s="42"/>
      <c r="BL1399" s="42"/>
      <c r="BM1399" s="42"/>
      <c r="BN1399" s="42"/>
      <c r="BO1399" s="42"/>
      <c r="BP1399" s="42"/>
      <c r="BQ1399" s="42"/>
      <c r="BR1399" s="42"/>
      <c r="BS1399" s="42"/>
      <c r="BT1399" s="42"/>
      <c r="BU1399" s="42"/>
      <c r="BV1399" s="42"/>
      <c r="BW1399" s="42"/>
      <c r="BX1399" s="42"/>
      <c r="BY1399" s="42"/>
      <c r="BZ1399" s="42"/>
      <c r="CA1399" s="42"/>
      <c r="CB1399" s="42"/>
      <c r="CC1399" s="42"/>
      <c r="CD1399" s="42"/>
      <c r="CE1399" s="42"/>
      <c r="CF1399" s="42"/>
      <c r="CG1399" s="42"/>
      <c r="CH1399" s="42"/>
      <c r="CI1399" s="42"/>
      <c r="CJ1399" s="42"/>
      <c r="CK1399" s="42"/>
      <c r="CL1399" s="42"/>
      <c r="CM1399" s="42"/>
      <c r="CN1399" s="42"/>
      <c r="CO1399" s="42"/>
      <c r="CP1399" s="42"/>
      <c r="CQ1399" s="42"/>
      <c r="CR1399" s="42"/>
      <c r="CS1399" s="42"/>
      <c r="CT1399" s="42"/>
      <c r="CU1399" s="42"/>
      <c r="CV1399" s="42"/>
      <c r="CW1399" s="42"/>
      <c r="CX1399" s="42"/>
      <c r="CY1399" s="42"/>
      <c r="CZ1399" s="42"/>
      <c r="DA1399" s="42"/>
      <c r="DB1399" s="42"/>
      <c r="DC1399" s="42"/>
      <c r="DD1399" s="42"/>
      <c r="DE1399" s="42"/>
      <c r="DF1399" s="42"/>
      <c r="DG1399" s="42"/>
      <c r="DH1399" s="42"/>
      <c r="DI1399" s="42"/>
      <c r="DJ1399" s="42"/>
      <c r="DK1399" s="42"/>
      <c r="DL1399" s="42"/>
      <c r="DM1399" s="42"/>
      <c r="DN1399" s="42"/>
      <c r="DO1399" s="42"/>
      <c r="DP1399" s="42"/>
      <c r="DQ1399" s="42"/>
      <c r="DR1399" s="42"/>
      <c r="DS1399" s="42"/>
      <c r="DT1399" s="42"/>
      <c r="DU1399" s="42"/>
      <c r="DV1399" s="42"/>
      <c r="DW1399" s="42"/>
      <c r="DX1399" s="42"/>
      <c r="DY1399" s="42"/>
      <c r="DZ1399" s="42"/>
      <c r="EA1399" s="42"/>
      <c r="EB1399" s="42"/>
      <c r="EC1399" s="42"/>
      <c r="ED1399" s="42"/>
      <c r="EE1399" s="42"/>
      <c r="EF1399" s="42"/>
      <c r="EG1399" s="42"/>
      <c r="EH1399" s="42"/>
      <c r="EI1399" s="42"/>
      <c r="EJ1399" s="42"/>
      <c r="EK1399" s="42"/>
      <c r="EL1399" s="42"/>
      <c r="EM1399" s="42"/>
      <c r="EN1399" s="42"/>
      <c r="EO1399" s="42"/>
      <c r="EP1399" s="42"/>
      <c r="EQ1399" s="42"/>
      <c r="ER1399" s="42"/>
      <c r="ES1399" s="42"/>
      <c r="ET1399" s="42"/>
      <c r="EU1399" s="42"/>
      <c r="EV1399" s="42"/>
      <c r="EW1399" s="42"/>
      <c r="EX1399" s="42"/>
      <c r="EY1399" s="42"/>
      <c r="EZ1399" s="42"/>
      <c r="FA1399" s="42"/>
      <c r="FB1399" s="42"/>
      <c r="FC1399" s="42"/>
      <c r="FD1399" s="42"/>
      <c r="FE1399" s="42"/>
      <c r="FF1399" s="42"/>
      <c r="FG1399" s="42"/>
      <c r="FH1399" s="42"/>
    </row>
    <row r="1400" spans="1:164" s="82" customFormat="1" ht="12.2" customHeight="1" x14ac:dyDescent="0.25">
      <c r="A1400" s="82">
        <v>1399</v>
      </c>
      <c r="B1400" s="83">
        <f t="shared" si="22"/>
        <v>46135</v>
      </c>
      <c r="C1400" s="88" t="s">
        <v>143</v>
      </c>
      <c r="D1400" s="85">
        <v>1</v>
      </c>
      <c r="E1400" s="90">
        <f>'BITÁCORA CALIDAD DE AGUA '!AY543</f>
        <v>0</v>
      </c>
      <c r="F1400" s="90">
        <f>'BITÁCORA CALIDAD DE AGUA '!BB543</f>
        <v>0</v>
      </c>
      <c r="G1400" s="90">
        <f>'BITÁCORA CALIDAD DE AGUA '!BE543</f>
        <v>0</v>
      </c>
      <c r="H1400" s="90">
        <f>'BITÁCORA CALIDAD DE AGUA '!BH543</f>
        <v>0</v>
      </c>
      <c r="I1400" s="90">
        <f>'BITÁCORA CALIDAD DE AGUA '!BK543</f>
        <v>0</v>
      </c>
      <c r="J1400" s="90">
        <f>'BITÁCORA CALIDAD DE AGUA '!BN543</f>
        <v>0</v>
      </c>
      <c r="K1400" s="90">
        <f>'BITÁCORA CALIDAD DE AGUA '!BQ543</f>
        <v>0</v>
      </c>
      <c r="L1400" s="90">
        <f>'BITÁCORA CALIDAD DE AGUA '!BT543</f>
        <v>0</v>
      </c>
      <c r="M1400" s="90">
        <f>'BITÁCORA CALIDAD DE AGUA '!BW543</f>
        <v>0</v>
      </c>
      <c r="N1400" s="90">
        <f>'BITÁCORA CALIDAD DE AGUA '!BZ543</f>
        <v>0</v>
      </c>
      <c r="O1400" s="90">
        <f>'BITÁCORA CALIDAD DE AGUA '!CC543</f>
        <v>0</v>
      </c>
      <c r="P1400" s="84">
        <f>'BITÁCORA CALIDAD DE AGUA '!CF543</f>
        <v>0</v>
      </c>
      <c r="Q1400" s="84">
        <f>'BITÁCORA CALIDAD DE AGUA '!CI543</f>
        <v>0</v>
      </c>
      <c r="R1400" s="84">
        <f>'BITÁCORA CALIDAD DE AGUA '!CL543</f>
        <v>0</v>
      </c>
      <c r="S1400" s="84">
        <f>'BITÁCORA CALIDAD DE AGUA '!CO543</f>
        <v>0</v>
      </c>
      <c r="T1400" s="133"/>
      <c r="U1400" s="133"/>
      <c r="V1400" s="133"/>
      <c r="W1400" s="84">
        <f>INDEX('Tabla datos 1'!E1400:V1400,MATCH(DASHBOARD!$B$96,'Tabla datos 1'!$E$1:$V$1,0))</f>
        <v>0</v>
      </c>
      <c r="X1400" s="84">
        <f>INDEX('Tabla datos 1'!E1400:V1400,MATCH(DASHBOARD!$B$275,'Tabla datos 1'!$E$1:$V$1,0))</f>
        <v>0</v>
      </c>
      <c r="Y1400" s="42"/>
      <c r="Z1400" s="42"/>
      <c r="AA1400" s="42"/>
      <c r="AB1400" s="42"/>
      <c r="AC1400" s="42"/>
      <c r="AD1400" s="42"/>
      <c r="AE1400" s="42"/>
      <c r="AF1400" s="42"/>
      <c r="AG1400" s="42"/>
      <c r="AH1400" s="42"/>
      <c r="AI1400" s="42"/>
      <c r="AJ1400" s="42"/>
      <c r="AK1400" s="42"/>
      <c r="AL1400" s="42"/>
      <c r="AM1400" s="42"/>
      <c r="AN1400" s="42"/>
      <c r="AO1400" s="42"/>
      <c r="AP1400" s="42"/>
      <c r="AQ1400" s="42"/>
      <c r="AR1400" s="42"/>
      <c r="AS1400" s="42"/>
      <c r="AT1400" s="42"/>
      <c r="AU1400" s="42"/>
      <c r="AV1400" s="42"/>
      <c r="AW1400" s="42"/>
      <c r="AX1400" s="42"/>
      <c r="AY1400" s="42"/>
      <c r="AZ1400" s="42"/>
      <c r="BA1400" s="42"/>
      <c r="BB1400" s="42"/>
      <c r="BC1400" s="42"/>
      <c r="BD1400" s="42"/>
      <c r="BE1400" s="42"/>
      <c r="BF1400" s="42"/>
      <c r="BG1400" s="42"/>
      <c r="BH1400" s="42"/>
      <c r="BI1400" s="42"/>
      <c r="BJ1400" s="42"/>
      <c r="BK1400" s="42"/>
      <c r="BL1400" s="42"/>
      <c r="BM1400" s="42"/>
      <c r="BN1400" s="42"/>
      <c r="BO1400" s="42"/>
      <c r="BP1400" s="42"/>
      <c r="BQ1400" s="42"/>
      <c r="BR1400" s="42"/>
      <c r="BS1400" s="42"/>
      <c r="BT1400" s="42"/>
      <c r="BU1400" s="42"/>
      <c r="BV1400" s="42"/>
      <c r="BW1400" s="42"/>
      <c r="BX1400" s="42"/>
      <c r="BY1400" s="42"/>
      <c r="BZ1400" s="42"/>
      <c r="CA1400" s="42"/>
      <c r="CB1400" s="42"/>
      <c r="CC1400" s="42"/>
      <c r="CD1400" s="42"/>
      <c r="CE1400" s="42"/>
      <c r="CF1400" s="42"/>
      <c r="CG1400" s="42"/>
      <c r="CH1400" s="42"/>
      <c r="CI1400" s="42"/>
      <c r="CJ1400" s="42"/>
      <c r="CK1400" s="42"/>
      <c r="CL1400" s="42"/>
      <c r="CM1400" s="42"/>
      <c r="CN1400" s="42"/>
      <c r="CO1400" s="42"/>
      <c r="CP1400" s="42"/>
      <c r="CQ1400" s="42"/>
      <c r="CR1400" s="42"/>
      <c r="CS1400" s="42"/>
      <c r="CT1400" s="42"/>
      <c r="CU1400" s="42"/>
      <c r="CV1400" s="42"/>
      <c r="CW1400" s="42"/>
      <c r="CX1400" s="42"/>
      <c r="CY1400" s="42"/>
      <c r="CZ1400" s="42"/>
      <c r="DA1400" s="42"/>
      <c r="DB1400" s="42"/>
      <c r="DC1400" s="42"/>
      <c r="DD1400" s="42"/>
      <c r="DE1400" s="42"/>
      <c r="DF1400" s="42"/>
      <c r="DG1400" s="42"/>
      <c r="DH1400" s="42"/>
      <c r="DI1400" s="42"/>
      <c r="DJ1400" s="42"/>
      <c r="DK1400" s="42"/>
      <c r="DL1400" s="42"/>
      <c r="DM1400" s="42"/>
      <c r="DN1400" s="42"/>
      <c r="DO1400" s="42"/>
      <c r="DP1400" s="42"/>
      <c r="DQ1400" s="42"/>
      <c r="DR1400" s="42"/>
      <c r="DS1400" s="42"/>
      <c r="DT1400" s="42"/>
      <c r="DU1400" s="42"/>
      <c r="DV1400" s="42"/>
      <c r="DW1400" s="42"/>
      <c r="DX1400" s="42"/>
      <c r="DY1400" s="42"/>
      <c r="DZ1400" s="42"/>
      <c r="EA1400" s="42"/>
      <c r="EB1400" s="42"/>
      <c r="EC1400" s="42"/>
      <c r="ED1400" s="42"/>
      <c r="EE1400" s="42"/>
      <c r="EF1400" s="42"/>
      <c r="EG1400" s="42"/>
      <c r="EH1400" s="42"/>
      <c r="EI1400" s="42"/>
      <c r="EJ1400" s="42"/>
      <c r="EK1400" s="42"/>
      <c r="EL1400" s="42"/>
      <c r="EM1400" s="42"/>
      <c r="EN1400" s="42"/>
      <c r="EO1400" s="42"/>
      <c r="EP1400" s="42"/>
      <c r="EQ1400" s="42"/>
      <c r="ER1400" s="42"/>
      <c r="ES1400" s="42"/>
      <c r="ET1400" s="42"/>
      <c r="EU1400" s="42"/>
      <c r="EV1400" s="42"/>
      <c r="EW1400" s="42"/>
      <c r="EX1400" s="42"/>
      <c r="EY1400" s="42"/>
      <c r="EZ1400" s="42"/>
      <c r="FA1400" s="42"/>
      <c r="FB1400" s="42"/>
      <c r="FC1400" s="42"/>
      <c r="FD1400" s="42"/>
      <c r="FE1400" s="42"/>
      <c r="FF1400" s="42"/>
      <c r="FG1400" s="42"/>
      <c r="FH1400" s="42"/>
    </row>
    <row r="1401" spans="1:164" s="82" customFormat="1" ht="12.2" customHeight="1" x14ac:dyDescent="0.25">
      <c r="A1401" s="82">
        <v>1400</v>
      </c>
      <c r="B1401" s="83">
        <f t="shared" si="22"/>
        <v>46135</v>
      </c>
      <c r="C1401" s="88" t="s">
        <v>144</v>
      </c>
      <c r="D1401" s="85">
        <v>1</v>
      </c>
      <c r="E1401" s="90">
        <f>'BITÁCORA CALIDAD DE AGUA '!AY544</f>
        <v>0</v>
      </c>
      <c r="F1401" s="90">
        <f>'BITÁCORA CALIDAD DE AGUA '!BB544</f>
        <v>0</v>
      </c>
      <c r="G1401" s="90">
        <f>'BITÁCORA CALIDAD DE AGUA '!BE544</f>
        <v>0</v>
      </c>
      <c r="H1401" s="90">
        <f>'BITÁCORA CALIDAD DE AGUA '!BH544</f>
        <v>0</v>
      </c>
      <c r="I1401" s="90">
        <f>'BITÁCORA CALIDAD DE AGUA '!BK544</f>
        <v>0</v>
      </c>
      <c r="J1401" s="90">
        <f>'BITÁCORA CALIDAD DE AGUA '!BN544</f>
        <v>0</v>
      </c>
      <c r="K1401" s="90">
        <f>'BITÁCORA CALIDAD DE AGUA '!BQ544</f>
        <v>0</v>
      </c>
      <c r="L1401" s="90">
        <f>'BITÁCORA CALIDAD DE AGUA '!BT544</f>
        <v>0</v>
      </c>
      <c r="M1401" s="90">
        <f>'BITÁCORA CALIDAD DE AGUA '!BW544</f>
        <v>0</v>
      </c>
      <c r="N1401" s="90">
        <f>'BITÁCORA CALIDAD DE AGUA '!BZ544</f>
        <v>0</v>
      </c>
      <c r="O1401" s="90">
        <f>'BITÁCORA CALIDAD DE AGUA '!CC544</f>
        <v>0</v>
      </c>
      <c r="P1401" s="84">
        <f>'BITÁCORA CALIDAD DE AGUA '!CF544</f>
        <v>0</v>
      </c>
      <c r="Q1401" s="84">
        <f>'BITÁCORA CALIDAD DE AGUA '!CI544</f>
        <v>0</v>
      </c>
      <c r="R1401" s="84">
        <f>'BITÁCORA CALIDAD DE AGUA '!CL544</f>
        <v>0</v>
      </c>
      <c r="S1401" s="84">
        <f>'BITÁCORA CALIDAD DE AGUA '!CO544</f>
        <v>0</v>
      </c>
      <c r="T1401" s="133"/>
      <c r="U1401" s="133"/>
      <c r="V1401" s="133"/>
      <c r="W1401" s="84">
        <f>INDEX('Tabla datos 1'!E1401:V1401,MATCH(DASHBOARD!$B$96,'Tabla datos 1'!$E$1:$V$1,0))</f>
        <v>0</v>
      </c>
      <c r="X1401" s="84">
        <f>INDEX('Tabla datos 1'!E1401:V1401,MATCH(DASHBOARD!$B$275,'Tabla datos 1'!$E$1:$V$1,0))</f>
        <v>0</v>
      </c>
      <c r="Y1401" s="42"/>
      <c r="Z1401" s="42"/>
      <c r="AA1401" s="42"/>
      <c r="AB1401" s="42"/>
      <c r="AC1401" s="42"/>
      <c r="AD1401" s="42"/>
      <c r="AE1401" s="42"/>
      <c r="AF1401" s="42"/>
      <c r="AG1401" s="42"/>
      <c r="AH1401" s="42"/>
      <c r="AI1401" s="42"/>
      <c r="AJ1401" s="42"/>
      <c r="AK1401" s="42"/>
      <c r="AL1401" s="42"/>
      <c r="AM1401" s="42"/>
      <c r="AN1401" s="42"/>
      <c r="AO1401" s="42"/>
      <c r="AP1401" s="42"/>
      <c r="AQ1401" s="42"/>
      <c r="AR1401" s="42"/>
      <c r="AS1401" s="42"/>
      <c r="AT1401" s="42"/>
      <c r="AU1401" s="42"/>
      <c r="AV1401" s="42"/>
      <c r="AW1401" s="42"/>
      <c r="AX1401" s="42"/>
      <c r="AY1401" s="42"/>
      <c r="AZ1401" s="42"/>
      <c r="BA1401" s="42"/>
      <c r="BB1401" s="42"/>
      <c r="BC1401" s="42"/>
      <c r="BD1401" s="42"/>
      <c r="BE1401" s="42"/>
      <c r="BF1401" s="42"/>
      <c r="BG1401" s="42"/>
      <c r="BH1401" s="42"/>
      <c r="BI1401" s="42"/>
      <c r="BJ1401" s="42"/>
      <c r="BK1401" s="42"/>
      <c r="BL1401" s="42"/>
      <c r="BM1401" s="42"/>
      <c r="BN1401" s="42"/>
      <c r="BO1401" s="42"/>
      <c r="BP1401" s="42"/>
      <c r="BQ1401" s="42"/>
      <c r="BR1401" s="42"/>
      <c r="BS1401" s="42"/>
      <c r="BT1401" s="42"/>
      <c r="BU1401" s="42"/>
      <c r="BV1401" s="42"/>
      <c r="BW1401" s="42"/>
      <c r="BX1401" s="42"/>
      <c r="BY1401" s="42"/>
      <c r="BZ1401" s="42"/>
      <c r="CA1401" s="42"/>
      <c r="CB1401" s="42"/>
      <c r="CC1401" s="42"/>
      <c r="CD1401" s="42"/>
      <c r="CE1401" s="42"/>
      <c r="CF1401" s="42"/>
      <c r="CG1401" s="42"/>
      <c r="CH1401" s="42"/>
      <c r="CI1401" s="42"/>
      <c r="CJ1401" s="42"/>
      <c r="CK1401" s="42"/>
      <c r="CL1401" s="42"/>
      <c r="CM1401" s="42"/>
      <c r="CN1401" s="42"/>
      <c r="CO1401" s="42"/>
      <c r="CP1401" s="42"/>
      <c r="CQ1401" s="42"/>
      <c r="CR1401" s="42"/>
      <c r="CS1401" s="42"/>
      <c r="CT1401" s="42"/>
      <c r="CU1401" s="42"/>
      <c r="CV1401" s="42"/>
      <c r="CW1401" s="42"/>
      <c r="CX1401" s="42"/>
      <c r="CY1401" s="42"/>
      <c r="CZ1401" s="42"/>
      <c r="DA1401" s="42"/>
      <c r="DB1401" s="42"/>
      <c r="DC1401" s="42"/>
      <c r="DD1401" s="42"/>
      <c r="DE1401" s="42"/>
      <c r="DF1401" s="42"/>
      <c r="DG1401" s="42"/>
      <c r="DH1401" s="42"/>
      <c r="DI1401" s="42"/>
      <c r="DJ1401" s="42"/>
      <c r="DK1401" s="42"/>
      <c r="DL1401" s="42"/>
      <c r="DM1401" s="42"/>
      <c r="DN1401" s="42"/>
      <c r="DO1401" s="42"/>
      <c r="DP1401" s="42"/>
      <c r="DQ1401" s="42"/>
      <c r="DR1401" s="42"/>
      <c r="DS1401" s="42"/>
      <c r="DT1401" s="42"/>
      <c r="DU1401" s="42"/>
      <c r="DV1401" s="42"/>
      <c r="DW1401" s="42"/>
      <c r="DX1401" s="42"/>
      <c r="DY1401" s="42"/>
      <c r="DZ1401" s="42"/>
      <c r="EA1401" s="42"/>
      <c r="EB1401" s="42"/>
      <c r="EC1401" s="42"/>
      <c r="ED1401" s="42"/>
      <c r="EE1401" s="42"/>
      <c r="EF1401" s="42"/>
      <c r="EG1401" s="42"/>
      <c r="EH1401" s="42"/>
      <c r="EI1401" s="42"/>
      <c r="EJ1401" s="42"/>
      <c r="EK1401" s="42"/>
      <c r="EL1401" s="42"/>
      <c r="EM1401" s="42"/>
      <c r="EN1401" s="42"/>
      <c r="EO1401" s="42"/>
      <c r="EP1401" s="42"/>
      <c r="EQ1401" s="42"/>
      <c r="ER1401" s="42"/>
      <c r="ES1401" s="42"/>
      <c r="ET1401" s="42"/>
      <c r="EU1401" s="42"/>
      <c r="EV1401" s="42"/>
      <c r="EW1401" s="42"/>
      <c r="EX1401" s="42"/>
      <c r="EY1401" s="42"/>
      <c r="EZ1401" s="42"/>
      <c r="FA1401" s="42"/>
      <c r="FB1401" s="42"/>
      <c r="FC1401" s="42"/>
      <c r="FD1401" s="42"/>
      <c r="FE1401" s="42"/>
      <c r="FF1401" s="42"/>
      <c r="FG1401" s="42"/>
      <c r="FH1401" s="42"/>
    </row>
    <row r="1402" spans="1:164" s="82" customFormat="1" ht="12.2" customHeight="1" x14ac:dyDescent="0.25">
      <c r="A1402" s="82">
        <v>1401</v>
      </c>
      <c r="B1402" s="83">
        <f t="shared" si="22"/>
        <v>46135</v>
      </c>
      <c r="C1402" s="88" t="s">
        <v>145</v>
      </c>
      <c r="D1402" s="85">
        <v>1</v>
      </c>
      <c r="E1402" s="90">
        <f>'BITÁCORA CALIDAD DE AGUA '!AY545</f>
        <v>0</v>
      </c>
      <c r="F1402" s="90">
        <f>'BITÁCORA CALIDAD DE AGUA '!BB545</f>
        <v>0</v>
      </c>
      <c r="G1402" s="90">
        <f>'BITÁCORA CALIDAD DE AGUA '!BE545</f>
        <v>0</v>
      </c>
      <c r="H1402" s="90">
        <f>'BITÁCORA CALIDAD DE AGUA '!BH545</f>
        <v>0</v>
      </c>
      <c r="I1402" s="90">
        <f>'BITÁCORA CALIDAD DE AGUA '!BK545</f>
        <v>0</v>
      </c>
      <c r="J1402" s="90">
        <f>'BITÁCORA CALIDAD DE AGUA '!BN545</f>
        <v>0</v>
      </c>
      <c r="K1402" s="90">
        <f>'BITÁCORA CALIDAD DE AGUA '!BQ545</f>
        <v>0</v>
      </c>
      <c r="L1402" s="90">
        <f>'BITÁCORA CALIDAD DE AGUA '!BT545</f>
        <v>0</v>
      </c>
      <c r="M1402" s="90">
        <f>'BITÁCORA CALIDAD DE AGUA '!BW545</f>
        <v>0</v>
      </c>
      <c r="N1402" s="90">
        <f>'BITÁCORA CALIDAD DE AGUA '!BZ545</f>
        <v>0</v>
      </c>
      <c r="O1402" s="90">
        <f>'BITÁCORA CALIDAD DE AGUA '!CC545</f>
        <v>0</v>
      </c>
      <c r="P1402" s="84">
        <f>'BITÁCORA CALIDAD DE AGUA '!CF545</f>
        <v>0</v>
      </c>
      <c r="Q1402" s="84">
        <f>'BITÁCORA CALIDAD DE AGUA '!CI545</f>
        <v>0</v>
      </c>
      <c r="R1402" s="84">
        <f>'BITÁCORA CALIDAD DE AGUA '!CL545</f>
        <v>0</v>
      </c>
      <c r="S1402" s="84">
        <f>'BITÁCORA CALIDAD DE AGUA '!CO545</f>
        <v>0</v>
      </c>
      <c r="T1402" s="133"/>
      <c r="U1402" s="133"/>
      <c r="V1402" s="133"/>
      <c r="W1402" s="84">
        <f>INDEX('Tabla datos 1'!E1402:V1402,MATCH(DASHBOARD!$B$96,'Tabla datos 1'!$E$1:$V$1,0))</f>
        <v>0</v>
      </c>
      <c r="X1402" s="84">
        <f>INDEX('Tabla datos 1'!E1402:V1402,MATCH(DASHBOARD!$B$275,'Tabla datos 1'!$E$1:$V$1,0))</f>
        <v>0</v>
      </c>
      <c r="Y1402" s="42"/>
      <c r="Z1402" s="42"/>
      <c r="AA1402" s="42"/>
      <c r="AB1402" s="42"/>
      <c r="AC1402" s="42"/>
      <c r="AD1402" s="42"/>
      <c r="AE1402" s="42"/>
      <c r="AF1402" s="42"/>
      <c r="AG1402" s="42"/>
      <c r="AH1402" s="42"/>
      <c r="AI1402" s="42"/>
      <c r="AJ1402" s="42"/>
      <c r="AK1402" s="42"/>
      <c r="AL1402" s="42"/>
      <c r="AM1402" s="42"/>
      <c r="AN1402" s="42"/>
      <c r="AO1402" s="42"/>
      <c r="AP1402" s="42"/>
      <c r="AQ1402" s="42"/>
      <c r="AR1402" s="42"/>
      <c r="AS1402" s="42"/>
      <c r="AT1402" s="42"/>
      <c r="AU1402" s="42"/>
      <c r="AV1402" s="42"/>
      <c r="AW1402" s="42"/>
      <c r="AX1402" s="42"/>
      <c r="AY1402" s="42"/>
      <c r="AZ1402" s="42"/>
      <c r="BA1402" s="42"/>
      <c r="BB1402" s="42"/>
      <c r="BC1402" s="42"/>
      <c r="BD1402" s="42"/>
      <c r="BE1402" s="42"/>
      <c r="BF1402" s="42"/>
      <c r="BG1402" s="42"/>
      <c r="BH1402" s="42"/>
      <c r="BI1402" s="42"/>
      <c r="BJ1402" s="42"/>
      <c r="BK1402" s="42"/>
      <c r="BL1402" s="42"/>
      <c r="BM1402" s="42"/>
      <c r="BN1402" s="42"/>
      <c r="BO1402" s="42"/>
      <c r="BP1402" s="42"/>
      <c r="BQ1402" s="42"/>
      <c r="BR1402" s="42"/>
      <c r="BS1402" s="42"/>
      <c r="BT1402" s="42"/>
      <c r="BU1402" s="42"/>
      <c r="BV1402" s="42"/>
      <c r="BW1402" s="42"/>
      <c r="BX1402" s="42"/>
      <c r="BY1402" s="42"/>
      <c r="BZ1402" s="42"/>
      <c r="CA1402" s="42"/>
      <c r="CB1402" s="42"/>
      <c r="CC1402" s="42"/>
      <c r="CD1402" s="42"/>
      <c r="CE1402" s="42"/>
      <c r="CF1402" s="42"/>
      <c r="CG1402" s="42"/>
      <c r="CH1402" s="42"/>
      <c r="CI1402" s="42"/>
      <c r="CJ1402" s="42"/>
      <c r="CK1402" s="42"/>
      <c r="CL1402" s="42"/>
      <c r="CM1402" s="42"/>
      <c r="CN1402" s="42"/>
      <c r="CO1402" s="42"/>
      <c r="CP1402" s="42"/>
      <c r="CQ1402" s="42"/>
      <c r="CR1402" s="42"/>
      <c r="CS1402" s="42"/>
      <c r="CT1402" s="42"/>
      <c r="CU1402" s="42"/>
      <c r="CV1402" s="42"/>
      <c r="CW1402" s="42"/>
      <c r="CX1402" s="42"/>
      <c r="CY1402" s="42"/>
      <c r="CZ1402" s="42"/>
      <c r="DA1402" s="42"/>
      <c r="DB1402" s="42"/>
      <c r="DC1402" s="42"/>
      <c r="DD1402" s="42"/>
      <c r="DE1402" s="42"/>
      <c r="DF1402" s="42"/>
      <c r="DG1402" s="42"/>
      <c r="DH1402" s="42"/>
      <c r="DI1402" s="42"/>
      <c r="DJ1402" s="42"/>
      <c r="DK1402" s="42"/>
      <c r="DL1402" s="42"/>
      <c r="DM1402" s="42"/>
      <c r="DN1402" s="42"/>
      <c r="DO1402" s="42"/>
      <c r="DP1402" s="42"/>
      <c r="DQ1402" s="42"/>
      <c r="DR1402" s="42"/>
      <c r="DS1402" s="42"/>
      <c r="DT1402" s="42"/>
      <c r="DU1402" s="42"/>
      <c r="DV1402" s="42"/>
      <c r="DW1402" s="42"/>
      <c r="DX1402" s="42"/>
      <c r="DY1402" s="42"/>
      <c r="DZ1402" s="42"/>
      <c r="EA1402" s="42"/>
      <c r="EB1402" s="42"/>
      <c r="EC1402" s="42"/>
      <c r="ED1402" s="42"/>
      <c r="EE1402" s="42"/>
      <c r="EF1402" s="42"/>
      <c r="EG1402" s="42"/>
      <c r="EH1402" s="42"/>
      <c r="EI1402" s="42"/>
      <c r="EJ1402" s="42"/>
      <c r="EK1402" s="42"/>
      <c r="EL1402" s="42"/>
      <c r="EM1402" s="42"/>
      <c r="EN1402" s="42"/>
      <c r="EO1402" s="42"/>
      <c r="EP1402" s="42"/>
      <c r="EQ1402" s="42"/>
      <c r="ER1402" s="42"/>
      <c r="ES1402" s="42"/>
      <c r="ET1402" s="42"/>
      <c r="EU1402" s="42"/>
      <c r="EV1402" s="42"/>
      <c r="EW1402" s="42"/>
      <c r="EX1402" s="42"/>
      <c r="EY1402" s="42"/>
      <c r="EZ1402" s="42"/>
      <c r="FA1402" s="42"/>
      <c r="FB1402" s="42"/>
      <c r="FC1402" s="42"/>
      <c r="FD1402" s="42"/>
      <c r="FE1402" s="42"/>
      <c r="FF1402" s="42"/>
      <c r="FG1402" s="42"/>
      <c r="FH1402" s="42"/>
    </row>
    <row r="1403" spans="1:164" s="82" customFormat="1" ht="12.2" customHeight="1" x14ac:dyDescent="0.25">
      <c r="A1403" s="82">
        <v>1402</v>
      </c>
      <c r="B1403" s="83">
        <f t="shared" si="22"/>
        <v>46135</v>
      </c>
      <c r="C1403" s="88" t="s">
        <v>146</v>
      </c>
      <c r="D1403" s="85">
        <v>1</v>
      </c>
      <c r="E1403" s="90">
        <f>'BITÁCORA CALIDAD DE AGUA '!AY546</f>
        <v>0</v>
      </c>
      <c r="F1403" s="90">
        <f>'BITÁCORA CALIDAD DE AGUA '!BB546</f>
        <v>0</v>
      </c>
      <c r="G1403" s="90">
        <f>'BITÁCORA CALIDAD DE AGUA '!BE546</f>
        <v>0</v>
      </c>
      <c r="H1403" s="90">
        <f>'BITÁCORA CALIDAD DE AGUA '!BH546</f>
        <v>0</v>
      </c>
      <c r="I1403" s="90">
        <f>'BITÁCORA CALIDAD DE AGUA '!BK546</f>
        <v>0</v>
      </c>
      <c r="J1403" s="90">
        <f>'BITÁCORA CALIDAD DE AGUA '!BN546</f>
        <v>0</v>
      </c>
      <c r="K1403" s="90">
        <f>'BITÁCORA CALIDAD DE AGUA '!BQ546</f>
        <v>0</v>
      </c>
      <c r="L1403" s="90">
        <f>'BITÁCORA CALIDAD DE AGUA '!BT546</f>
        <v>0</v>
      </c>
      <c r="M1403" s="90">
        <f>'BITÁCORA CALIDAD DE AGUA '!BW546</f>
        <v>0</v>
      </c>
      <c r="N1403" s="90">
        <f>'BITÁCORA CALIDAD DE AGUA '!BZ546</f>
        <v>0</v>
      </c>
      <c r="O1403" s="90">
        <f>'BITÁCORA CALIDAD DE AGUA '!CC546</f>
        <v>0</v>
      </c>
      <c r="P1403" s="84">
        <f>'BITÁCORA CALIDAD DE AGUA '!CF546</f>
        <v>0</v>
      </c>
      <c r="Q1403" s="84">
        <f>'BITÁCORA CALIDAD DE AGUA '!CI546</f>
        <v>0</v>
      </c>
      <c r="R1403" s="84">
        <f>'BITÁCORA CALIDAD DE AGUA '!CL546</f>
        <v>0</v>
      </c>
      <c r="S1403" s="84">
        <f>'BITÁCORA CALIDAD DE AGUA '!CO546</f>
        <v>0</v>
      </c>
      <c r="T1403" s="133"/>
      <c r="U1403" s="133"/>
      <c r="V1403" s="133"/>
      <c r="W1403" s="84">
        <f>INDEX('Tabla datos 1'!E1403:V1403,MATCH(DASHBOARD!$B$96,'Tabla datos 1'!$E$1:$V$1,0))</f>
        <v>0</v>
      </c>
      <c r="X1403" s="84">
        <f>INDEX('Tabla datos 1'!E1403:V1403,MATCH(DASHBOARD!$B$275,'Tabla datos 1'!$E$1:$V$1,0))</f>
        <v>0</v>
      </c>
      <c r="Y1403" s="42"/>
      <c r="Z1403" s="42"/>
      <c r="AA1403" s="42"/>
      <c r="AB1403" s="42"/>
      <c r="AC1403" s="42"/>
      <c r="AD1403" s="42"/>
      <c r="AE1403" s="42"/>
      <c r="AF1403" s="42"/>
      <c r="AG1403" s="42"/>
      <c r="AH1403" s="42"/>
      <c r="AI1403" s="42"/>
      <c r="AJ1403" s="42"/>
      <c r="AK1403" s="42"/>
      <c r="AL1403" s="42"/>
      <c r="AM1403" s="42"/>
      <c r="AN1403" s="42"/>
      <c r="AO1403" s="42"/>
      <c r="AP1403" s="42"/>
      <c r="AQ1403" s="42"/>
      <c r="AR1403" s="42"/>
      <c r="AS1403" s="42"/>
      <c r="AT1403" s="42"/>
      <c r="AU1403" s="42"/>
      <c r="AV1403" s="42"/>
      <c r="AW1403" s="42"/>
      <c r="AX1403" s="42"/>
      <c r="AY1403" s="42"/>
      <c r="AZ1403" s="42"/>
      <c r="BA1403" s="42"/>
      <c r="BB1403" s="42"/>
      <c r="BC1403" s="42"/>
      <c r="BD1403" s="42"/>
      <c r="BE1403" s="42"/>
      <c r="BF1403" s="42"/>
      <c r="BG1403" s="42"/>
      <c r="BH1403" s="42"/>
      <c r="BI1403" s="42"/>
      <c r="BJ1403" s="42"/>
      <c r="BK1403" s="42"/>
      <c r="BL1403" s="42"/>
      <c r="BM1403" s="42"/>
      <c r="BN1403" s="42"/>
      <c r="BO1403" s="42"/>
      <c r="BP1403" s="42"/>
      <c r="BQ1403" s="42"/>
      <c r="BR1403" s="42"/>
      <c r="BS1403" s="42"/>
      <c r="BT1403" s="42"/>
      <c r="BU1403" s="42"/>
      <c r="BV1403" s="42"/>
      <c r="BW1403" s="42"/>
      <c r="BX1403" s="42"/>
      <c r="BY1403" s="42"/>
      <c r="BZ1403" s="42"/>
      <c r="CA1403" s="42"/>
      <c r="CB1403" s="42"/>
      <c r="CC1403" s="42"/>
      <c r="CD1403" s="42"/>
      <c r="CE1403" s="42"/>
      <c r="CF1403" s="42"/>
      <c r="CG1403" s="42"/>
      <c r="CH1403" s="42"/>
      <c r="CI1403" s="42"/>
      <c r="CJ1403" s="42"/>
      <c r="CK1403" s="42"/>
      <c r="CL1403" s="42"/>
      <c r="CM1403" s="42"/>
      <c r="CN1403" s="42"/>
      <c r="CO1403" s="42"/>
      <c r="CP1403" s="42"/>
      <c r="CQ1403" s="42"/>
      <c r="CR1403" s="42"/>
      <c r="CS1403" s="42"/>
      <c r="CT1403" s="42"/>
      <c r="CU1403" s="42"/>
      <c r="CV1403" s="42"/>
      <c r="CW1403" s="42"/>
      <c r="CX1403" s="42"/>
      <c r="CY1403" s="42"/>
      <c r="CZ1403" s="42"/>
      <c r="DA1403" s="42"/>
      <c r="DB1403" s="42"/>
      <c r="DC1403" s="42"/>
      <c r="DD1403" s="42"/>
      <c r="DE1403" s="42"/>
      <c r="DF1403" s="42"/>
      <c r="DG1403" s="42"/>
      <c r="DH1403" s="42"/>
      <c r="DI1403" s="42"/>
      <c r="DJ1403" s="42"/>
      <c r="DK1403" s="42"/>
      <c r="DL1403" s="42"/>
      <c r="DM1403" s="42"/>
      <c r="DN1403" s="42"/>
      <c r="DO1403" s="42"/>
      <c r="DP1403" s="42"/>
      <c r="DQ1403" s="42"/>
      <c r="DR1403" s="42"/>
      <c r="DS1403" s="42"/>
      <c r="DT1403" s="42"/>
      <c r="DU1403" s="42"/>
      <c r="DV1403" s="42"/>
      <c r="DW1403" s="42"/>
      <c r="DX1403" s="42"/>
      <c r="DY1403" s="42"/>
      <c r="DZ1403" s="42"/>
      <c r="EA1403" s="42"/>
      <c r="EB1403" s="42"/>
      <c r="EC1403" s="42"/>
      <c r="ED1403" s="42"/>
      <c r="EE1403" s="42"/>
      <c r="EF1403" s="42"/>
      <c r="EG1403" s="42"/>
      <c r="EH1403" s="42"/>
      <c r="EI1403" s="42"/>
      <c r="EJ1403" s="42"/>
      <c r="EK1403" s="42"/>
      <c r="EL1403" s="42"/>
      <c r="EM1403" s="42"/>
      <c r="EN1403" s="42"/>
      <c r="EO1403" s="42"/>
      <c r="EP1403" s="42"/>
      <c r="EQ1403" s="42"/>
      <c r="ER1403" s="42"/>
      <c r="ES1403" s="42"/>
      <c r="ET1403" s="42"/>
      <c r="EU1403" s="42"/>
      <c r="EV1403" s="42"/>
      <c r="EW1403" s="42"/>
      <c r="EX1403" s="42"/>
      <c r="EY1403" s="42"/>
      <c r="EZ1403" s="42"/>
      <c r="FA1403" s="42"/>
      <c r="FB1403" s="42"/>
      <c r="FC1403" s="42"/>
      <c r="FD1403" s="42"/>
      <c r="FE1403" s="42"/>
      <c r="FF1403" s="42"/>
      <c r="FG1403" s="42"/>
      <c r="FH1403" s="42"/>
    </row>
    <row r="1404" spans="1:164" s="82" customFormat="1" x14ac:dyDescent="0.25">
      <c r="A1404" s="82">
        <v>1403</v>
      </c>
      <c r="B1404" s="83">
        <f t="shared" si="22"/>
        <v>46135</v>
      </c>
      <c r="C1404" s="88" t="s">
        <v>147</v>
      </c>
      <c r="D1404" s="85">
        <v>1</v>
      </c>
      <c r="E1404" s="90">
        <f>'BITÁCORA CALIDAD DE AGUA '!AY547</f>
        <v>0</v>
      </c>
      <c r="F1404" s="90">
        <f>'BITÁCORA CALIDAD DE AGUA '!BB547</f>
        <v>0</v>
      </c>
      <c r="G1404" s="90">
        <f>'BITÁCORA CALIDAD DE AGUA '!BE547</f>
        <v>0</v>
      </c>
      <c r="H1404" s="90">
        <f>'BITÁCORA CALIDAD DE AGUA '!BH547</f>
        <v>0</v>
      </c>
      <c r="I1404" s="90">
        <f>'BITÁCORA CALIDAD DE AGUA '!BK547</f>
        <v>0</v>
      </c>
      <c r="J1404" s="90">
        <f>'BITÁCORA CALIDAD DE AGUA '!BN547</f>
        <v>0</v>
      </c>
      <c r="K1404" s="90">
        <f>'BITÁCORA CALIDAD DE AGUA '!BQ547</f>
        <v>0</v>
      </c>
      <c r="L1404" s="90">
        <f>'BITÁCORA CALIDAD DE AGUA '!BT547</f>
        <v>0</v>
      </c>
      <c r="M1404" s="90">
        <f>'BITÁCORA CALIDAD DE AGUA '!BW547</f>
        <v>0</v>
      </c>
      <c r="N1404" s="90">
        <f>'BITÁCORA CALIDAD DE AGUA '!BZ547</f>
        <v>0</v>
      </c>
      <c r="O1404" s="90">
        <f>'BITÁCORA CALIDAD DE AGUA '!CC547</f>
        <v>0</v>
      </c>
      <c r="P1404" s="84">
        <f>'BITÁCORA CALIDAD DE AGUA '!CF547</f>
        <v>0</v>
      </c>
      <c r="Q1404" s="84">
        <f>'BITÁCORA CALIDAD DE AGUA '!CI547</f>
        <v>0</v>
      </c>
      <c r="R1404" s="84">
        <f>'BITÁCORA CALIDAD DE AGUA '!CL547</f>
        <v>0</v>
      </c>
      <c r="S1404" s="84">
        <f>'BITÁCORA CALIDAD DE AGUA '!CO547</f>
        <v>0</v>
      </c>
      <c r="T1404" s="133"/>
      <c r="U1404" s="133"/>
      <c r="V1404" s="133"/>
      <c r="W1404" s="84">
        <f>INDEX('Tabla datos 1'!E1404:V1404,MATCH(DASHBOARD!$B$96,'Tabla datos 1'!$E$1:$V$1,0))</f>
        <v>0</v>
      </c>
      <c r="X1404" s="84">
        <f>INDEX('Tabla datos 1'!E1404:V1404,MATCH(DASHBOARD!$B$275,'Tabla datos 1'!$E$1:$V$1,0))</f>
        <v>0</v>
      </c>
      <c r="Y1404" s="42"/>
      <c r="Z1404" s="42"/>
      <c r="AA1404" s="42"/>
      <c r="AB1404" s="42"/>
      <c r="AC1404" s="42"/>
      <c r="AD1404" s="42"/>
      <c r="AE1404" s="42"/>
      <c r="AF1404" s="42"/>
      <c r="AG1404" s="42"/>
      <c r="AH1404" s="42"/>
      <c r="AI1404" s="42"/>
      <c r="AJ1404" s="42"/>
      <c r="AK1404" s="42"/>
      <c r="AL1404" s="42"/>
      <c r="AM1404" s="42"/>
      <c r="AN1404" s="42"/>
      <c r="AO1404" s="42"/>
      <c r="AP1404" s="42"/>
      <c r="AQ1404" s="42"/>
      <c r="AR1404" s="42"/>
      <c r="AS1404" s="42"/>
      <c r="AT1404" s="42"/>
      <c r="AU1404" s="42"/>
      <c r="AV1404" s="42"/>
      <c r="AW1404" s="42"/>
      <c r="AX1404" s="42"/>
      <c r="AY1404" s="42"/>
      <c r="AZ1404" s="42"/>
      <c r="BA1404" s="42"/>
      <c r="BB1404" s="42"/>
      <c r="BC1404" s="42"/>
      <c r="BD1404" s="42"/>
      <c r="BE1404" s="42"/>
      <c r="BF1404" s="42"/>
      <c r="BG1404" s="42"/>
      <c r="BH1404" s="42"/>
      <c r="BI1404" s="42"/>
      <c r="BJ1404" s="42"/>
      <c r="BK1404" s="42"/>
      <c r="BL1404" s="42"/>
      <c r="BM1404" s="42"/>
      <c r="BN1404" s="42"/>
      <c r="BO1404" s="42"/>
      <c r="BP1404" s="42"/>
      <c r="BQ1404" s="42"/>
      <c r="BR1404" s="42"/>
      <c r="BS1404" s="42"/>
      <c r="BT1404" s="42"/>
      <c r="BU1404" s="42"/>
      <c r="BV1404" s="42"/>
      <c r="BW1404" s="42"/>
      <c r="BX1404" s="42"/>
      <c r="BY1404" s="42"/>
      <c r="BZ1404" s="42"/>
      <c r="CA1404" s="42"/>
      <c r="CB1404" s="42"/>
      <c r="CC1404" s="42"/>
      <c r="CD1404" s="42"/>
      <c r="CE1404" s="42"/>
      <c r="CF1404" s="42"/>
      <c r="CG1404" s="42"/>
      <c r="CH1404" s="42"/>
      <c r="CI1404" s="42"/>
      <c r="CJ1404" s="42"/>
      <c r="CK1404" s="42"/>
      <c r="CL1404" s="42"/>
      <c r="CM1404" s="42"/>
      <c r="CN1404" s="42"/>
      <c r="CO1404" s="42"/>
      <c r="CP1404" s="42"/>
      <c r="CQ1404" s="42"/>
      <c r="CR1404" s="42"/>
      <c r="CS1404" s="42"/>
      <c r="CT1404" s="42"/>
      <c r="CU1404" s="42"/>
      <c r="CV1404" s="42"/>
      <c r="CW1404" s="42"/>
      <c r="CX1404" s="42"/>
      <c r="CY1404" s="42"/>
      <c r="CZ1404" s="42"/>
      <c r="DA1404" s="42"/>
      <c r="DB1404" s="42"/>
      <c r="DC1404" s="42"/>
      <c r="DD1404" s="42"/>
      <c r="DE1404" s="42"/>
      <c r="DF1404" s="42"/>
      <c r="DG1404" s="42"/>
      <c r="DH1404" s="42"/>
      <c r="DI1404" s="42"/>
      <c r="DJ1404" s="42"/>
      <c r="DK1404" s="42"/>
      <c r="DL1404" s="42"/>
      <c r="DM1404" s="42"/>
      <c r="DN1404" s="42"/>
      <c r="DO1404" s="42"/>
      <c r="DP1404" s="42"/>
      <c r="DQ1404" s="42"/>
      <c r="DR1404" s="42"/>
      <c r="DS1404" s="42"/>
      <c r="DT1404" s="42"/>
      <c r="DU1404" s="42"/>
      <c r="DV1404" s="42"/>
      <c r="DW1404" s="42"/>
      <c r="DX1404" s="42"/>
      <c r="DY1404" s="42"/>
      <c r="DZ1404" s="42"/>
      <c r="EA1404" s="42"/>
      <c r="EB1404" s="42"/>
      <c r="EC1404" s="42"/>
      <c r="ED1404" s="42"/>
      <c r="EE1404" s="42"/>
      <c r="EF1404" s="42"/>
      <c r="EG1404" s="42"/>
      <c r="EH1404" s="42"/>
      <c r="EI1404" s="42"/>
      <c r="EJ1404" s="42"/>
      <c r="EK1404" s="42"/>
      <c r="EL1404" s="42"/>
      <c r="EM1404" s="42"/>
      <c r="EN1404" s="42"/>
      <c r="EO1404" s="42"/>
      <c r="EP1404" s="42"/>
      <c r="EQ1404" s="42"/>
      <c r="ER1404" s="42"/>
      <c r="ES1404" s="42"/>
      <c r="ET1404" s="42"/>
      <c r="EU1404" s="42"/>
      <c r="EV1404" s="42"/>
      <c r="EW1404" s="42"/>
      <c r="EX1404" s="42"/>
      <c r="EY1404" s="42"/>
      <c r="EZ1404" s="42"/>
      <c r="FA1404" s="42"/>
      <c r="FB1404" s="42"/>
      <c r="FC1404" s="42"/>
      <c r="FD1404" s="42"/>
      <c r="FE1404" s="42"/>
      <c r="FF1404" s="42"/>
      <c r="FG1404" s="42"/>
      <c r="FH1404" s="42"/>
    </row>
    <row r="1405" spans="1:164" s="82" customFormat="1" x14ac:dyDescent="0.25">
      <c r="A1405" s="82">
        <v>1404</v>
      </c>
      <c r="B1405" s="83">
        <f t="shared" si="22"/>
        <v>46135</v>
      </c>
      <c r="C1405" s="88" t="s">
        <v>148</v>
      </c>
      <c r="D1405" s="85">
        <v>1</v>
      </c>
      <c r="E1405" s="90">
        <f>'BITÁCORA CALIDAD DE AGUA '!AY548</f>
        <v>0</v>
      </c>
      <c r="F1405" s="90">
        <f>'BITÁCORA CALIDAD DE AGUA '!BB548</f>
        <v>0</v>
      </c>
      <c r="G1405" s="90">
        <f>'BITÁCORA CALIDAD DE AGUA '!BE548</f>
        <v>0</v>
      </c>
      <c r="H1405" s="90">
        <f>'BITÁCORA CALIDAD DE AGUA '!BH548</f>
        <v>0</v>
      </c>
      <c r="I1405" s="90">
        <f>'BITÁCORA CALIDAD DE AGUA '!BK548</f>
        <v>0</v>
      </c>
      <c r="J1405" s="90">
        <f>'BITÁCORA CALIDAD DE AGUA '!BN548</f>
        <v>0</v>
      </c>
      <c r="K1405" s="90">
        <f>'BITÁCORA CALIDAD DE AGUA '!BQ548</f>
        <v>0</v>
      </c>
      <c r="L1405" s="90">
        <f>'BITÁCORA CALIDAD DE AGUA '!BT548</f>
        <v>0</v>
      </c>
      <c r="M1405" s="90">
        <f>'BITÁCORA CALIDAD DE AGUA '!BW548</f>
        <v>0</v>
      </c>
      <c r="N1405" s="90">
        <f>'BITÁCORA CALIDAD DE AGUA '!BZ548</f>
        <v>0</v>
      </c>
      <c r="O1405" s="90">
        <f>'BITÁCORA CALIDAD DE AGUA '!CC548</f>
        <v>0</v>
      </c>
      <c r="P1405" s="84">
        <f>'BITÁCORA CALIDAD DE AGUA '!CF548</f>
        <v>0</v>
      </c>
      <c r="Q1405" s="84">
        <f>'BITÁCORA CALIDAD DE AGUA '!CI548</f>
        <v>0</v>
      </c>
      <c r="R1405" s="84">
        <f>'BITÁCORA CALIDAD DE AGUA '!CL548</f>
        <v>0</v>
      </c>
      <c r="S1405" s="84">
        <f>'BITÁCORA CALIDAD DE AGUA '!CO548</f>
        <v>0</v>
      </c>
      <c r="T1405" s="133"/>
      <c r="U1405" s="133"/>
      <c r="V1405" s="133"/>
      <c r="W1405" s="84">
        <f>INDEX('Tabla datos 1'!E1405:V1405,MATCH(DASHBOARD!$B$96,'Tabla datos 1'!$E$1:$V$1,0))</f>
        <v>0</v>
      </c>
      <c r="X1405" s="84">
        <f>INDEX('Tabla datos 1'!E1405:V1405,MATCH(DASHBOARD!$B$275,'Tabla datos 1'!$E$1:$V$1,0))</f>
        <v>0</v>
      </c>
      <c r="Y1405" s="42"/>
      <c r="Z1405" s="42"/>
      <c r="AA1405" s="42"/>
      <c r="AB1405" s="42"/>
      <c r="AC1405" s="42"/>
      <c r="AD1405" s="42"/>
      <c r="AE1405" s="42"/>
      <c r="AF1405" s="42"/>
      <c r="AG1405" s="42"/>
      <c r="AH1405" s="42"/>
      <c r="AI1405" s="42"/>
      <c r="AJ1405" s="42"/>
      <c r="AK1405" s="42"/>
      <c r="AL1405" s="42"/>
      <c r="AM1405" s="42"/>
      <c r="AN1405" s="42"/>
      <c r="AO1405" s="42"/>
      <c r="AP1405" s="42"/>
      <c r="AQ1405" s="42"/>
      <c r="AR1405" s="42"/>
      <c r="AS1405" s="42"/>
      <c r="AT1405" s="42"/>
      <c r="AU1405" s="42"/>
      <c r="AV1405" s="42"/>
      <c r="AW1405" s="42"/>
      <c r="AX1405" s="42"/>
      <c r="AY1405" s="42"/>
      <c r="AZ1405" s="42"/>
      <c r="BA1405" s="42"/>
      <c r="BB1405" s="42"/>
      <c r="BC1405" s="42"/>
      <c r="BD1405" s="42"/>
      <c r="BE1405" s="42"/>
      <c r="BF1405" s="42"/>
      <c r="BG1405" s="42"/>
      <c r="BH1405" s="42"/>
      <c r="BI1405" s="42"/>
      <c r="BJ1405" s="42"/>
      <c r="BK1405" s="42"/>
      <c r="BL1405" s="42"/>
      <c r="BM1405" s="42"/>
      <c r="BN1405" s="42"/>
      <c r="BO1405" s="42"/>
      <c r="BP1405" s="42"/>
      <c r="BQ1405" s="42"/>
      <c r="BR1405" s="42"/>
      <c r="BS1405" s="42"/>
      <c r="BT1405" s="42"/>
      <c r="BU1405" s="42"/>
      <c r="BV1405" s="42"/>
      <c r="BW1405" s="42"/>
      <c r="BX1405" s="42"/>
      <c r="BY1405" s="42"/>
      <c r="BZ1405" s="42"/>
      <c r="CA1405" s="42"/>
      <c r="CB1405" s="42"/>
      <c r="CC1405" s="42"/>
      <c r="CD1405" s="42"/>
      <c r="CE1405" s="42"/>
      <c r="CF1405" s="42"/>
      <c r="CG1405" s="42"/>
      <c r="CH1405" s="42"/>
      <c r="CI1405" s="42"/>
      <c r="CJ1405" s="42"/>
      <c r="CK1405" s="42"/>
      <c r="CL1405" s="42"/>
      <c r="CM1405" s="42"/>
      <c r="CN1405" s="42"/>
      <c r="CO1405" s="42"/>
      <c r="CP1405" s="42"/>
      <c r="CQ1405" s="42"/>
      <c r="CR1405" s="42"/>
      <c r="CS1405" s="42"/>
      <c r="CT1405" s="42"/>
      <c r="CU1405" s="42"/>
      <c r="CV1405" s="42"/>
      <c r="CW1405" s="42"/>
      <c r="CX1405" s="42"/>
      <c r="CY1405" s="42"/>
      <c r="CZ1405" s="42"/>
      <c r="DA1405" s="42"/>
      <c r="DB1405" s="42"/>
      <c r="DC1405" s="42"/>
      <c r="DD1405" s="42"/>
      <c r="DE1405" s="42"/>
      <c r="DF1405" s="42"/>
      <c r="DG1405" s="42"/>
      <c r="DH1405" s="42"/>
      <c r="DI1405" s="42"/>
      <c r="DJ1405" s="42"/>
      <c r="DK1405" s="42"/>
      <c r="DL1405" s="42"/>
      <c r="DM1405" s="42"/>
      <c r="DN1405" s="42"/>
      <c r="DO1405" s="42"/>
      <c r="DP1405" s="42"/>
      <c r="DQ1405" s="42"/>
      <c r="DR1405" s="42"/>
      <c r="DS1405" s="42"/>
      <c r="DT1405" s="42"/>
      <c r="DU1405" s="42"/>
      <c r="DV1405" s="42"/>
      <c r="DW1405" s="42"/>
      <c r="DX1405" s="42"/>
      <c r="DY1405" s="42"/>
      <c r="DZ1405" s="42"/>
      <c r="EA1405" s="42"/>
      <c r="EB1405" s="42"/>
      <c r="EC1405" s="42"/>
      <c r="ED1405" s="42"/>
      <c r="EE1405" s="42"/>
      <c r="EF1405" s="42"/>
      <c r="EG1405" s="42"/>
      <c r="EH1405" s="42"/>
      <c r="EI1405" s="42"/>
      <c r="EJ1405" s="42"/>
      <c r="EK1405" s="42"/>
      <c r="EL1405" s="42"/>
      <c r="EM1405" s="42"/>
      <c r="EN1405" s="42"/>
      <c r="EO1405" s="42"/>
      <c r="EP1405" s="42"/>
      <c r="EQ1405" s="42"/>
      <c r="ER1405" s="42"/>
      <c r="ES1405" s="42"/>
      <c r="ET1405" s="42"/>
      <c r="EU1405" s="42"/>
      <c r="EV1405" s="42"/>
      <c r="EW1405" s="42"/>
      <c r="EX1405" s="42"/>
      <c r="EY1405" s="42"/>
      <c r="EZ1405" s="42"/>
      <c r="FA1405" s="42"/>
      <c r="FB1405" s="42"/>
      <c r="FC1405" s="42"/>
      <c r="FD1405" s="42"/>
      <c r="FE1405" s="42"/>
      <c r="FF1405" s="42"/>
      <c r="FG1405" s="42"/>
      <c r="FH1405" s="42"/>
    </row>
    <row r="1406" spans="1:164" s="82" customFormat="1" x14ac:dyDescent="0.25">
      <c r="A1406" s="82">
        <v>1405</v>
      </c>
      <c r="B1406" s="83">
        <f t="shared" si="22"/>
        <v>46135</v>
      </c>
      <c r="C1406" s="88" t="s">
        <v>149</v>
      </c>
      <c r="D1406" s="85">
        <v>1</v>
      </c>
      <c r="E1406" s="90">
        <f>'BITÁCORA CALIDAD DE AGUA '!AY549</f>
        <v>3630</v>
      </c>
      <c r="F1406" s="90">
        <f>'BITÁCORA CALIDAD DE AGUA '!BB549</f>
        <v>5690</v>
      </c>
      <c r="G1406" s="90">
        <f>'BITÁCORA CALIDAD DE AGUA '!BE549</f>
        <v>5560</v>
      </c>
      <c r="H1406" s="90">
        <f>'BITÁCORA CALIDAD DE AGUA '!BH549</f>
        <v>0</v>
      </c>
      <c r="I1406" s="90">
        <f>'BITÁCORA CALIDAD DE AGUA '!BK549</f>
        <v>0</v>
      </c>
      <c r="J1406" s="90">
        <f>'BITÁCORA CALIDAD DE AGUA '!BN549</f>
        <v>0</v>
      </c>
      <c r="K1406" s="90">
        <f>'BITÁCORA CALIDAD DE AGUA '!BQ549</f>
        <v>0</v>
      </c>
      <c r="L1406" s="90">
        <f>'BITÁCORA CALIDAD DE AGUA '!BT549</f>
        <v>6400</v>
      </c>
      <c r="M1406" s="90">
        <f>'BITÁCORA CALIDAD DE AGUA '!BW549</f>
        <v>6560</v>
      </c>
      <c r="N1406" s="90">
        <f>'BITÁCORA CALIDAD DE AGUA '!BZ549</f>
        <v>1401</v>
      </c>
      <c r="O1406" s="90">
        <f>'BITÁCORA CALIDAD DE AGUA '!CC549</f>
        <v>0</v>
      </c>
      <c r="P1406" s="84">
        <f>'BITÁCORA CALIDAD DE AGUA '!CF549</f>
        <v>0</v>
      </c>
      <c r="Q1406" s="84">
        <f>'BITÁCORA CALIDAD DE AGUA '!CI549</f>
        <v>0</v>
      </c>
      <c r="R1406" s="84">
        <f>'BITÁCORA CALIDAD DE AGUA '!CL549</f>
        <v>0</v>
      </c>
      <c r="S1406" s="84">
        <f>'BITÁCORA CALIDAD DE AGUA '!CO549</f>
        <v>0</v>
      </c>
      <c r="T1406" s="133"/>
      <c r="U1406" s="133"/>
      <c r="V1406" s="133"/>
      <c r="W1406" s="84">
        <f>INDEX('Tabla datos 1'!E1406:V1406,MATCH(DASHBOARD!$B$96,'Tabla datos 1'!$E$1:$V$1,0))</f>
        <v>5560</v>
      </c>
      <c r="X1406" s="84">
        <f>INDEX('Tabla datos 1'!E1406:V1406,MATCH(DASHBOARD!$B$275,'Tabla datos 1'!$E$1:$V$1,0))</f>
        <v>5560</v>
      </c>
      <c r="Y1406" s="42"/>
      <c r="Z1406" s="42"/>
      <c r="AA1406" s="42"/>
      <c r="AB1406" s="42"/>
      <c r="AC1406" s="42"/>
      <c r="AD1406" s="42"/>
      <c r="AE1406" s="42"/>
      <c r="AF1406" s="42"/>
      <c r="AG1406" s="42"/>
      <c r="AH1406" s="42"/>
      <c r="AI1406" s="42"/>
      <c r="AJ1406" s="42"/>
      <c r="AK1406" s="42"/>
      <c r="AL1406" s="42"/>
      <c r="AM1406" s="42"/>
      <c r="AN1406" s="42"/>
      <c r="AO1406" s="42"/>
      <c r="AP1406" s="42"/>
      <c r="AQ1406" s="42"/>
      <c r="AR1406" s="42"/>
      <c r="AS1406" s="42"/>
      <c r="AT1406" s="42"/>
      <c r="AU1406" s="42"/>
      <c r="AV1406" s="42"/>
      <c r="AW1406" s="42"/>
      <c r="AX1406" s="42"/>
      <c r="AY1406" s="42"/>
      <c r="AZ1406" s="42"/>
      <c r="BA1406" s="42"/>
      <c r="BB1406" s="42"/>
      <c r="BC1406" s="42"/>
      <c r="BD1406" s="42"/>
      <c r="BE1406" s="42"/>
      <c r="BF1406" s="42"/>
      <c r="BG1406" s="42"/>
      <c r="BH1406" s="42"/>
      <c r="BI1406" s="42"/>
      <c r="BJ1406" s="42"/>
      <c r="BK1406" s="42"/>
      <c r="BL1406" s="42"/>
      <c r="BM1406" s="42"/>
      <c r="BN1406" s="42"/>
      <c r="BO1406" s="42"/>
      <c r="BP1406" s="42"/>
      <c r="BQ1406" s="42"/>
      <c r="BR1406" s="42"/>
      <c r="BS1406" s="42"/>
      <c r="BT1406" s="42"/>
      <c r="BU1406" s="42"/>
      <c r="BV1406" s="42"/>
      <c r="BW1406" s="42"/>
      <c r="BX1406" s="42"/>
      <c r="BY1406" s="42"/>
      <c r="BZ1406" s="42"/>
      <c r="CA1406" s="42"/>
      <c r="CB1406" s="42"/>
      <c r="CC1406" s="42"/>
      <c r="CD1406" s="42"/>
      <c r="CE1406" s="42"/>
      <c r="CF1406" s="42"/>
      <c r="CG1406" s="42"/>
      <c r="CH1406" s="42"/>
      <c r="CI1406" s="42"/>
      <c r="CJ1406" s="42"/>
      <c r="CK1406" s="42"/>
      <c r="CL1406" s="42"/>
      <c r="CM1406" s="42"/>
      <c r="CN1406" s="42"/>
      <c r="CO1406" s="42"/>
      <c r="CP1406" s="42"/>
      <c r="CQ1406" s="42"/>
      <c r="CR1406" s="42"/>
      <c r="CS1406" s="42"/>
      <c r="CT1406" s="42"/>
      <c r="CU1406" s="42"/>
      <c r="CV1406" s="42"/>
      <c r="CW1406" s="42"/>
      <c r="CX1406" s="42"/>
      <c r="CY1406" s="42"/>
      <c r="CZ1406" s="42"/>
      <c r="DA1406" s="42"/>
      <c r="DB1406" s="42"/>
      <c r="DC1406" s="42"/>
      <c r="DD1406" s="42"/>
      <c r="DE1406" s="42"/>
      <c r="DF1406" s="42"/>
      <c r="DG1406" s="42"/>
      <c r="DH1406" s="42"/>
      <c r="DI1406" s="42"/>
      <c r="DJ1406" s="42"/>
      <c r="DK1406" s="42"/>
      <c r="DL1406" s="42"/>
      <c r="DM1406" s="42"/>
      <c r="DN1406" s="42"/>
      <c r="DO1406" s="42"/>
      <c r="DP1406" s="42"/>
      <c r="DQ1406" s="42"/>
      <c r="DR1406" s="42"/>
      <c r="DS1406" s="42"/>
      <c r="DT1406" s="42"/>
      <c r="DU1406" s="42"/>
      <c r="DV1406" s="42"/>
      <c r="DW1406" s="42"/>
      <c r="DX1406" s="42"/>
      <c r="DY1406" s="42"/>
      <c r="DZ1406" s="42"/>
      <c r="EA1406" s="42"/>
      <c r="EB1406" s="42"/>
      <c r="EC1406" s="42"/>
      <c r="ED1406" s="42"/>
      <c r="EE1406" s="42"/>
      <c r="EF1406" s="42"/>
      <c r="EG1406" s="42"/>
      <c r="EH1406" s="42"/>
      <c r="EI1406" s="42"/>
      <c r="EJ1406" s="42"/>
      <c r="EK1406" s="42"/>
      <c r="EL1406" s="42"/>
      <c r="EM1406" s="42"/>
      <c r="EN1406" s="42"/>
      <c r="EO1406" s="42"/>
      <c r="EP1406" s="42"/>
      <c r="EQ1406" s="42"/>
      <c r="ER1406" s="42"/>
      <c r="ES1406" s="42"/>
      <c r="ET1406" s="42"/>
      <c r="EU1406" s="42"/>
      <c r="EV1406" s="42"/>
      <c r="EW1406" s="42"/>
      <c r="EX1406" s="42"/>
      <c r="EY1406" s="42"/>
      <c r="EZ1406" s="42"/>
      <c r="FA1406" s="42"/>
      <c r="FB1406" s="42"/>
      <c r="FC1406" s="42"/>
      <c r="FD1406" s="42"/>
      <c r="FE1406" s="42"/>
      <c r="FF1406" s="42"/>
      <c r="FG1406" s="42"/>
      <c r="FH1406" s="42"/>
    </row>
    <row r="1407" spans="1:164" s="82" customFormat="1" x14ac:dyDescent="0.25">
      <c r="A1407" s="82">
        <v>1406</v>
      </c>
      <c r="B1407" s="83">
        <f t="shared" si="22"/>
        <v>46135</v>
      </c>
      <c r="C1407" s="88" t="s">
        <v>150</v>
      </c>
      <c r="D1407" s="85">
        <v>1</v>
      </c>
      <c r="E1407" s="90">
        <f>'BITÁCORA CALIDAD DE AGUA '!AY550</f>
        <v>6426</v>
      </c>
      <c r="F1407" s="90">
        <f>'BITÁCORA CALIDAD DE AGUA '!BB550</f>
        <v>7938</v>
      </c>
      <c r="G1407" s="90">
        <f>'BITÁCORA CALIDAD DE AGUA '!BE550</f>
        <v>976</v>
      </c>
      <c r="H1407" s="90">
        <f>'BITÁCORA CALIDAD DE AGUA '!BH550</f>
        <v>0</v>
      </c>
      <c r="I1407" s="90">
        <f>'BITÁCORA CALIDAD DE AGUA '!BK550</f>
        <v>0</v>
      </c>
      <c r="J1407" s="90">
        <f>'BITÁCORA CALIDAD DE AGUA '!BN550</f>
        <v>0</v>
      </c>
      <c r="K1407" s="90">
        <f>'BITÁCORA CALIDAD DE AGUA '!BQ550</f>
        <v>0</v>
      </c>
      <c r="L1407" s="90">
        <f>'BITÁCORA CALIDAD DE AGUA '!BT550</f>
        <v>794</v>
      </c>
      <c r="M1407" s="90">
        <f>'BITÁCORA CALIDAD DE AGUA '!BW550</f>
        <v>826</v>
      </c>
      <c r="N1407" s="90">
        <f>'BITÁCORA CALIDAD DE AGUA '!BZ550</f>
        <v>1476</v>
      </c>
      <c r="O1407" s="90">
        <f>'BITÁCORA CALIDAD DE AGUA '!CC550</f>
        <v>0</v>
      </c>
      <c r="P1407" s="84">
        <f>'BITÁCORA CALIDAD DE AGUA '!CF550</f>
        <v>0</v>
      </c>
      <c r="Q1407" s="84">
        <f>'BITÁCORA CALIDAD DE AGUA '!CI550</f>
        <v>0</v>
      </c>
      <c r="R1407" s="84">
        <f>'BITÁCORA CALIDAD DE AGUA '!CL550</f>
        <v>0</v>
      </c>
      <c r="S1407" s="84">
        <f>'BITÁCORA CALIDAD DE AGUA '!CO550</f>
        <v>0</v>
      </c>
      <c r="T1407" s="133"/>
      <c r="U1407" s="133"/>
      <c r="V1407" s="133"/>
      <c r="W1407" s="84">
        <f>INDEX('Tabla datos 1'!E1407:V1407,MATCH(DASHBOARD!$B$96,'Tabla datos 1'!$E$1:$V$1,0))</f>
        <v>976</v>
      </c>
      <c r="X1407" s="84">
        <f>INDEX('Tabla datos 1'!E1407:V1407,MATCH(DASHBOARD!$B$275,'Tabla datos 1'!$E$1:$V$1,0))</f>
        <v>976</v>
      </c>
      <c r="Y1407" s="42"/>
      <c r="Z1407" s="42"/>
      <c r="AA1407" s="42"/>
      <c r="AB1407" s="42"/>
      <c r="AC1407" s="42"/>
      <c r="AD1407" s="42"/>
      <c r="AE1407" s="42"/>
      <c r="AF1407" s="42"/>
      <c r="AG1407" s="42"/>
      <c r="AH1407" s="42"/>
      <c r="AI1407" s="42"/>
      <c r="AJ1407" s="42"/>
      <c r="AK1407" s="42"/>
      <c r="AL1407" s="42"/>
      <c r="AM1407" s="42"/>
      <c r="AN1407" s="42"/>
      <c r="AO1407" s="42"/>
      <c r="AP1407" s="42"/>
      <c r="AQ1407" s="42"/>
      <c r="AR1407" s="42"/>
      <c r="AS1407" s="42"/>
      <c r="AT1407" s="42"/>
      <c r="AU1407" s="42"/>
      <c r="AV1407" s="42"/>
      <c r="AW1407" s="42"/>
      <c r="AX1407" s="42"/>
      <c r="AY1407" s="42"/>
      <c r="AZ1407" s="42"/>
      <c r="BA1407" s="42"/>
      <c r="BB1407" s="42"/>
      <c r="BC1407" s="42"/>
      <c r="BD1407" s="42"/>
      <c r="BE1407" s="42"/>
      <c r="BF1407" s="42"/>
      <c r="BG1407" s="42"/>
      <c r="BH1407" s="42"/>
      <c r="BI1407" s="42"/>
      <c r="BJ1407" s="42"/>
      <c r="BK1407" s="42"/>
      <c r="BL1407" s="42"/>
      <c r="BM1407" s="42"/>
      <c r="BN1407" s="42"/>
      <c r="BO1407" s="42"/>
      <c r="BP1407" s="42"/>
      <c r="BQ1407" s="42"/>
      <c r="BR1407" s="42"/>
      <c r="BS1407" s="42"/>
      <c r="BT1407" s="42"/>
      <c r="BU1407" s="42"/>
      <c r="BV1407" s="42"/>
      <c r="BW1407" s="42"/>
      <c r="BX1407" s="42"/>
      <c r="BY1407" s="42"/>
      <c r="BZ1407" s="42"/>
      <c r="CA1407" s="42"/>
      <c r="CB1407" s="42"/>
      <c r="CC1407" s="42"/>
      <c r="CD1407" s="42"/>
      <c r="CE1407" s="42"/>
      <c r="CF1407" s="42"/>
      <c r="CG1407" s="42"/>
      <c r="CH1407" s="42"/>
      <c r="CI1407" s="42"/>
      <c r="CJ1407" s="42"/>
      <c r="CK1407" s="42"/>
      <c r="CL1407" s="42"/>
      <c r="CM1407" s="42"/>
      <c r="CN1407" s="42"/>
      <c r="CO1407" s="42"/>
      <c r="CP1407" s="42"/>
      <c r="CQ1407" s="42"/>
      <c r="CR1407" s="42"/>
      <c r="CS1407" s="42"/>
      <c r="CT1407" s="42"/>
      <c r="CU1407" s="42"/>
      <c r="CV1407" s="42"/>
      <c r="CW1407" s="42"/>
      <c r="CX1407" s="42"/>
      <c r="CY1407" s="42"/>
      <c r="CZ1407" s="42"/>
      <c r="DA1407" s="42"/>
      <c r="DB1407" s="42"/>
      <c r="DC1407" s="42"/>
      <c r="DD1407" s="42"/>
      <c r="DE1407" s="42"/>
      <c r="DF1407" s="42"/>
      <c r="DG1407" s="42"/>
      <c r="DH1407" s="42"/>
      <c r="DI1407" s="42"/>
      <c r="DJ1407" s="42"/>
      <c r="DK1407" s="42"/>
      <c r="DL1407" s="42"/>
      <c r="DM1407" s="42"/>
      <c r="DN1407" s="42"/>
      <c r="DO1407" s="42"/>
      <c r="DP1407" s="42"/>
      <c r="DQ1407" s="42"/>
      <c r="DR1407" s="42"/>
      <c r="DS1407" s="42"/>
      <c r="DT1407" s="42"/>
      <c r="DU1407" s="42"/>
      <c r="DV1407" s="42"/>
      <c r="DW1407" s="42"/>
      <c r="DX1407" s="42"/>
      <c r="DY1407" s="42"/>
      <c r="DZ1407" s="42"/>
      <c r="EA1407" s="42"/>
      <c r="EB1407" s="42"/>
      <c r="EC1407" s="42"/>
      <c r="ED1407" s="42"/>
      <c r="EE1407" s="42"/>
      <c r="EF1407" s="42"/>
      <c r="EG1407" s="42"/>
      <c r="EH1407" s="42"/>
      <c r="EI1407" s="42"/>
      <c r="EJ1407" s="42"/>
      <c r="EK1407" s="42"/>
      <c r="EL1407" s="42"/>
      <c r="EM1407" s="42"/>
      <c r="EN1407" s="42"/>
      <c r="EO1407" s="42"/>
      <c r="EP1407" s="42"/>
      <c r="EQ1407" s="42"/>
      <c r="ER1407" s="42"/>
      <c r="ES1407" s="42"/>
      <c r="ET1407" s="42"/>
      <c r="EU1407" s="42"/>
      <c r="EV1407" s="42"/>
      <c r="EW1407" s="42"/>
      <c r="EX1407" s="42"/>
      <c r="EY1407" s="42"/>
      <c r="EZ1407" s="42"/>
      <c r="FA1407" s="42"/>
      <c r="FB1407" s="42"/>
      <c r="FC1407" s="42"/>
      <c r="FD1407" s="42"/>
      <c r="FE1407" s="42"/>
      <c r="FF1407" s="42"/>
      <c r="FG1407" s="42"/>
      <c r="FH1407" s="42"/>
    </row>
    <row r="1408" spans="1:164" s="95" customFormat="1" ht="15.75" thickBot="1" x14ac:dyDescent="0.3">
      <c r="A1408" s="82">
        <v>1407</v>
      </c>
      <c r="B1408" s="83">
        <f t="shared" si="22"/>
        <v>46135</v>
      </c>
      <c r="C1408" s="91" t="s">
        <v>151</v>
      </c>
      <c r="D1408" s="92">
        <v>1</v>
      </c>
      <c r="E1408" s="93">
        <f>'BITÁCORA CALIDAD DE AGUA '!AY551</f>
        <v>0</v>
      </c>
      <c r="F1408" s="93">
        <f>'BITÁCORA CALIDAD DE AGUA '!BB551</f>
        <v>0</v>
      </c>
      <c r="G1408" s="93">
        <f>'BITÁCORA CALIDAD DE AGUA '!BE551</f>
        <v>0</v>
      </c>
      <c r="H1408" s="93">
        <f>'BITÁCORA CALIDAD DE AGUA '!BH551</f>
        <v>0</v>
      </c>
      <c r="I1408" s="93">
        <f>'BITÁCORA CALIDAD DE AGUA '!BK551</f>
        <v>0</v>
      </c>
      <c r="J1408" s="93">
        <f>'BITÁCORA CALIDAD DE AGUA '!BN551</f>
        <v>0</v>
      </c>
      <c r="K1408" s="93">
        <f>'BITÁCORA CALIDAD DE AGUA '!BQ551</f>
        <v>0</v>
      </c>
      <c r="L1408" s="93">
        <f>'BITÁCORA CALIDAD DE AGUA '!BT551</f>
        <v>0</v>
      </c>
      <c r="M1408" s="93">
        <f>'BITÁCORA CALIDAD DE AGUA '!BW551</f>
        <v>0</v>
      </c>
      <c r="N1408" s="93">
        <f>'BITÁCORA CALIDAD DE AGUA '!BZ551</f>
        <v>0</v>
      </c>
      <c r="O1408" s="93">
        <f>'BITÁCORA CALIDAD DE AGUA '!CC551</f>
        <v>0</v>
      </c>
      <c r="P1408" s="94">
        <f>'BITÁCORA CALIDAD DE AGUA '!CF551</f>
        <v>0</v>
      </c>
      <c r="Q1408" s="94">
        <f>'BITÁCORA CALIDAD DE AGUA '!CI551</f>
        <v>0</v>
      </c>
      <c r="R1408" s="94">
        <f>'BITÁCORA CALIDAD DE AGUA '!CL551</f>
        <v>0</v>
      </c>
      <c r="S1408" s="94">
        <f>'BITÁCORA CALIDAD DE AGUA '!CO551</f>
        <v>0</v>
      </c>
      <c r="T1408" s="134"/>
      <c r="U1408" s="134"/>
      <c r="V1408" s="134"/>
      <c r="W1408" s="94">
        <f>INDEX('Tabla datos 1'!E1408:V1408,MATCH(DASHBOARD!$B$96,'Tabla datos 1'!$E$1:$V$1,0))</f>
        <v>0</v>
      </c>
      <c r="X1408" s="94">
        <f>INDEX('Tabla datos 1'!E1408:V1408,MATCH(DASHBOARD!$B$275,'Tabla datos 1'!$E$1:$V$1,0))</f>
        <v>0</v>
      </c>
      <c r="Y1408" s="42"/>
      <c r="Z1408" s="42"/>
      <c r="AA1408" s="42"/>
      <c r="AB1408" s="42"/>
      <c r="AC1408" s="42"/>
      <c r="AD1408" s="42"/>
      <c r="AE1408" s="42"/>
      <c r="AF1408" s="42"/>
      <c r="AG1408" s="42"/>
      <c r="AH1408" s="42"/>
      <c r="AI1408" s="42"/>
      <c r="AJ1408" s="44"/>
      <c r="AK1408" s="44"/>
      <c r="AL1408" s="44"/>
      <c r="AM1408" s="44"/>
      <c r="AN1408" s="44"/>
      <c r="AO1408" s="44"/>
      <c r="AP1408" s="44"/>
      <c r="AQ1408" s="44"/>
      <c r="AR1408" s="44"/>
      <c r="AS1408" s="44"/>
      <c r="AT1408" s="44"/>
      <c r="AU1408" s="44"/>
      <c r="AV1408" s="44"/>
      <c r="AW1408" s="44"/>
      <c r="AX1408" s="44"/>
      <c r="AY1408" s="44"/>
      <c r="AZ1408" s="44"/>
      <c r="BA1408" s="44"/>
      <c r="BB1408" s="44"/>
      <c r="BC1408" s="44"/>
      <c r="BD1408" s="44"/>
      <c r="BE1408" s="44"/>
      <c r="BF1408" s="44"/>
      <c r="BG1408" s="44"/>
      <c r="BH1408" s="44"/>
      <c r="BI1408" s="44"/>
      <c r="BJ1408" s="44"/>
      <c r="BK1408" s="44"/>
      <c r="BL1408" s="44"/>
      <c r="BM1408" s="44"/>
      <c r="BN1408" s="44"/>
      <c r="BO1408" s="44"/>
      <c r="BP1408" s="44"/>
      <c r="BQ1408" s="44"/>
      <c r="BR1408" s="44"/>
      <c r="BS1408" s="44"/>
      <c r="BT1408" s="44"/>
      <c r="BU1408" s="44"/>
      <c r="BV1408" s="44"/>
      <c r="BW1408" s="44"/>
      <c r="BX1408" s="44"/>
      <c r="BY1408" s="44"/>
      <c r="BZ1408" s="44"/>
      <c r="CA1408" s="44"/>
      <c r="CB1408" s="44"/>
      <c r="CC1408" s="44"/>
      <c r="CD1408" s="44"/>
      <c r="CE1408" s="44"/>
      <c r="CF1408" s="44"/>
      <c r="CG1408" s="44"/>
      <c r="CH1408" s="44"/>
      <c r="CI1408" s="44"/>
      <c r="CJ1408" s="44"/>
      <c r="CK1408" s="44"/>
      <c r="CL1408" s="44"/>
      <c r="CM1408" s="44"/>
      <c r="CN1408" s="44"/>
      <c r="CO1408" s="44"/>
      <c r="CP1408" s="44"/>
      <c r="CQ1408" s="44"/>
      <c r="CR1408" s="44"/>
      <c r="CS1408" s="44"/>
      <c r="CT1408" s="44"/>
      <c r="CU1408" s="44"/>
      <c r="CV1408" s="44"/>
      <c r="CW1408" s="44"/>
      <c r="CX1408" s="44"/>
      <c r="CY1408" s="44"/>
      <c r="CZ1408" s="44"/>
      <c r="DA1408" s="44"/>
      <c r="DB1408" s="44"/>
      <c r="DC1408" s="44"/>
      <c r="DD1408" s="44"/>
      <c r="DE1408" s="44"/>
      <c r="DF1408" s="44"/>
      <c r="DG1408" s="44"/>
      <c r="DH1408" s="44"/>
      <c r="DI1408" s="44"/>
      <c r="DJ1408" s="44"/>
      <c r="DK1408" s="44"/>
      <c r="DL1408" s="44"/>
      <c r="DM1408" s="44"/>
      <c r="DN1408" s="44"/>
      <c r="DO1408" s="44"/>
      <c r="DP1408" s="44"/>
      <c r="DQ1408" s="44"/>
      <c r="DR1408" s="44"/>
      <c r="DS1408" s="44"/>
      <c r="DT1408" s="44"/>
      <c r="DU1408" s="44"/>
      <c r="DV1408" s="44"/>
      <c r="DW1408" s="44"/>
      <c r="DX1408" s="44"/>
      <c r="DY1408" s="44"/>
      <c r="DZ1408" s="44"/>
      <c r="EA1408" s="44"/>
      <c r="EB1408" s="44"/>
      <c r="EC1408" s="44"/>
      <c r="ED1408" s="44"/>
      <c r="EE1408" s="44"/>
      <c r="EF1408" s="44"/>
      <c r="EG1408" s="44"/>
      <c r="EH1408" s="44"/>
      <c r="EI1408" s="44"/>
      <c r="EJ1408" s="44"/>
      <c r="EK1408" s="44"/>
      <c r="EL1408" s="44"/>
      <c r="EM1408" s="44"/>
      <c r="EN1408" s="44"/>
      <c r="EO1408" s="44"/>
      <c r="EP1408" s="44"/>
      <c r="EQ1408" s="44"/>
      <c r="ER1408" s="44"/>
      <c r="ES1408" s="44"/>
      <c r="ET1408" s="44"/>
      <c r="EU1408" s="44"/>
      <c r="EV1408" s="44"/>
      <c r="EW1408" s="44"/>
      <c r="EX1408" s="44"/>
      <c r="EY1408" s="44"/>
      <c r="EZ1408" s="44"/>
      <c r="FA1408" s="44"/>
      <c r="FB1408" s="44"/>
      <c r="FC1408" s="44"/>
      <c r="FD1408" s="44"/>
      <c r="FE1408" s="44"/>
      <c r="FF1408" s="44"/>
      <c r="FG1408" s="44"/>
      <c r="FH1408" s="44"/>
    </row>
    <row r="1409" spans="1:35" s="99" customFormat="1" ht="12.2" customHeight="1" x14ac:dyDescent="0.25">
      <c r="A1409" s="82">
        <v>1408</v>
      </c>
      <c r="B1409" s="100">
        <f t="shared" si="22"/>
        <v>46135</v>
      </c>
      <c r="C1409" s="96" t="s">
        <v>132</v>
      </c>
      <c r="D1409" s="97">
        <v>2</v>
      </c>
      <c r="E1409" s="98">
        <f>'BITÁCORA CALIDAD DE AGUA '!AZ531</f>
        <v>35.4</v>
      </c>
      <c r="F1409" s="98">
        <f>'BITÁCORA CALIDAD DE AGUA '!BC531</f>
        <v>32.700000000000003</v>
      </c>
      <c r="G1409" s="98">
        <f>'BITÁCORA CALIDAD DE AGUA '!BF531</f>
        <v>31.9</v>
      </c>
      <c r="H1409" s="98">
        <f>'BITÁCORA CALIDAD DE AGUA '!BI531</f>
        <v>0</v>
      </c>
      <c r="I1409" s="98">
        <f>'BITÁCORA CALIDAD DE AGUA '!BL531</f>
        <v>0</v>
      </c>
      <c r="J1409" s="98">
        <f>'BITÁCORA CALIDAD DE AGUA '!BO531</f>
        <v>0</v>
      </c>
      <c r="K1409" s="98">
        <f>'BITÁCORA CALIDAD DE AGUA '!BR531</f>
        <v>0</v>
      </c>
      <c r="L1409" s="98">
        <f>'BITÁCORA CALIDAD DE AGUA '!BU531</f>
        <v>31.2</v>
      </c>
      <c r="M1409" s="98">
        <f>'BITÁCORA CALIDAD DE AGUA '!BX531</f>
        <v>30.9</v>
      </c>
      <c r="N1409" s="98">
        <f>'BITÁCORA CALIDAD DE AGUA '!CA531</f>
        <v>32.700000000000003</v>
      </c>
      <c r="O1409" s="98">
        <f>'BITÁCORA CALIDAD DE AGUA '!CD531</f>
        <v>0</v>
      </c>
      <c r="P1409" s="96">
        <f>'BITÁCORA CALIDAD DE AGUA '!CG531</f>
        <v>0</v>
      </c>
      <c r="Q1409" s="96">
        <f>'BITÁCORA CALIDAD DE AGUA '!CJ531</f>
        <v>0</v>
      </c>
      <c r="R1409" s="96">
        <f>'BITÁCORA CALIDAD DE AGUA '!CM531</f>
        <v>0</v>
      </c>
      <c r="S1409" s="96">
        <f>'BITÁCORA CALIDAD DE AGUA '!CP531</f>
        <v>0</v>
      </c>
      <c r="T1409" s="135"/>
      <c r="U1409" s="135"/>
      <c r="V1409" s="135"/>
      <c r="W1409" s="96">
        <f>INDEX('Tabla datos 1'!E1409:V1409,MATCH(DASHBOARD!$B$96,'Tabla datos 1'!$E$1:$V$1,0))</f>
        <v>31.9</v>
      </c>
      <c r="X1409" s="96">
        <f>INDEX('Tabla datos 1'!E1409:V1409,MATCH(DASHBOARD!$B$275,'Tabla datos 1'!$E$1:$V$1,0))</f>
        <v>31.9</v>
      </c>
      <c r="Y1409" s="42"/>
      <c r="Z1409" s="42"/>
      <c r="AA1409" s="42"/>
      <c r="AB1409" s="42"/>
      <c r="AC1409" s="42"/>
      <c r="AD1409" s="42"/>
      <c r="AE1409" s="42"/>
      <c r="AF1409" s="42"/>
      <c r="AG1409" s="42"/>
      <c r="AH1409" s="42"/>
      <c r="AI1409" s="42"/>
    </row>
    <row r="1410" spans="1:35" s="99" customFormat="1" ht="12.2" customHeight="1" x14ac:dyDescent="0.25">
      <c r="A1410" s="82">
        <v>1409</v>
      </c>
      <c r="B1410" s="100">
        <f t="shared" si="22"/>
        <v>46135</v>
      </c>
      <c r="C1410" s="101" t="s">
        <v>9</v>
      </c>
      <c r="D1410" s="102">
        <v>2</v>
      </c>
      <c r="E1410" s="103">
        <f>'BITÁCORA CALIDAD DE AGUA '!AZ532</f>
        <v>8.77</v>
      </c>
      <c r="F1410" s="103">
        <f>'BITÁCORA CALIDAD DE AGUA '!BC532</f>
        <v>7.49</v>
      </c>
      <c r="G1410" s="103">
        <f>'BITÁCORA CALIDAD DE AGUA '!BF532</f>
        <v>7.18</v>
      </c>
      <c r="H1410" s="103">
        <f>'BITÁCORA CALIDAD DE AGUA '!BI532</f>
        <v>0</v>
      </c>
      <c r="I1410" s="103">
        <f>'BITÁCORA CALIDAD DE AGUA '!BL532</f>
        <v>0</v>
      </c>
      <c r="J1410" s="103">
        <f>'BITÁCORA CALIDAD DE AGUA '!BO532</f>
        <v>0</v>
      </c>
      <c r="K1410" s="103">
        <f>'BITÁCORA CALIDAD DE AGUA '!BR532</f>
        <v>0</v>
      </c>
      <c r="L1410" s="103">
        <f>'BITÁCORA CALIDAD DE AGUA '!BU532</f>
        <v>7.79</v>
      </c>
      <c r="M1410" s="103">
        <f>'BITÁCORA CALIDAD DE AGUA '!BX532</f>
        <v>8</v>
      </c>
      <c r="N1410" s="103">
        <f>'BITÁCORA CALIDAD DE AGUA '!CA532</f>
        <v>8.1199999999999992</v>
      </c>
      <c r="O1410" s="103">
        <f>'BITÁCORA CALIDAD DE AGUA '!CD532</f>
        <v>0</v>
      </c>
      <c r="P1410" s="104">
        <f>'BITÁCORA CALIDAD DE AGUA '!CG532</f>
        <v>0</v>
      </c>
      <c r="Q1410" s="104">
        <f>'BITÁCORA CALIDAD DE AGUA '!CJ532</f>
        <v>0</v>
      </c>
      <c r="R1410" s="104">
        <f>'BITÁCORA CALIDAD DE AGUA '!CM532</f>
        <v>0</v>
      </c>
      <c r="S1410" s="104">
        <f>'BITÁCORA CALIDAD DE AGUA '!CP532</f>
        <v>0</v>
      </c>
      <c r="T1410" s="136"/>
      <c r="U1410" s="136"/>
      <c r="V1410" s="136"/>
      <c r="W1410" s="104">
        <f>INDEX('Tabla datos 1'!E1410:V1410,MATCH(DASHBOARD!$B$96,'Tabla datos 1'!$E$1:$V$1,0))</f>
        <v>7.18</v>
      </c>
      <c r="X1410" s="104">
        <f>INDEX('Tabla datos 1'!E1410:V1410,MATCH(DASHBOARD!$B$275,'Tabla datos 1'!$E$1:$V$1,0))</f>
        <v>7.18</v>
      </c>
      <c r="Y1410" s="42"/>
      <c r="Z1410" s="42"/>
      <c r="AA1410" s="42"/>
      <c r="AB1410" s="42"/>
      <c r="AC1410" s="42"/>
      <c r="AD1410" s="42"/>
      <c r="AE1410" s="42"/>
      <c r="AF1410" s="42"/>
      <c r="AG1410" s="42"/>
      <c r="AH1410" s="42"/>
      <c r="AI1410" s="42"/>
    </row>
    <row r="1411" spans="1:35" s="99" customFormat="1" ht="12.2" customHeight="1" x14ac:dyDescent="0.25">
      <c r="A1411" s="82">
        <v>1410</v>
      </c>
      <c r="B1411" s="100">
        <f t="shared" si="22"/>
        <v>46135</v>
      </c>
      <c r="C1411" s="105" t="s">
        <v>133</v>
      </c>
      <c r="D1411" s="102">
        <v>2</v>
      </c>
      <c r="E1411" s="106">
        <f>'BITÁCORA CALIDAD DE AGUA '!AZ533</f>
        <v>2320</v>
      </c>
      <c r="F1411" s="106">
        <f>'BITÁCORA CALIDAD DE AGUA '!BC533</f>
        <v>2200</v>
      </c>
      <c r="G1411" s="106">
        <f>'BITÁCORA CALIDAD DE AGUA '!BF533</f>
        <v>432</v>
      </c>
      <c r="H1411" s="106">
        <f>'BITÁCORA CALIDAD DE AGUA '!BI533</f>
        <v>0</v>
      </c>
      <c r="I1411" s="106">
        <f>'BITÁCORA CALIDAD DE AGUA '!BL533</f>
        <v>0</v>
      </c>
      <c r="J1411" s="106">
        <f>'BITÁCORA CALIDAD DE AGUA '!BO533</f>
        <v>0</v>
      </c>
      <c r="K1411" s="106">
        <f>'BITÁCORA CALIDAD DE AGUA '!BR533</f>
        <v>0</v>
      </c>
      <c r="L1411" s="106">
        <f>'BITÁCORA CALIDAD DE AGUA '!BU533</f>
        <v>80</v>
      </c>
      <c r="M1411" s="106">
        <f>'BITÁCORA CALIDAD DE AGUA '!BX533</f>
        <v>80</v>
      </c>
      <c r="N1411" s="106">
        <f>'BITÁCORA CALIDAD DE AGUA '!CA533</f>
        <v>270</v>
      </c>
      <c r="O1411" s="106">
        <f>'BITÁCORA CALIDAD DE AGUA '!CD533</f>
        <v>0</v>
      </c>
      <c r="P1411" s="105">
        <f>'BITÁCORA CALIDAD DE AGUA '!CG533</f>
        <v>0</v>
      </c>
      <c r="Q1411" s="105">
        <f>'BITÁCORA CALIDAD DE AGUA '!CJ533</f>
        <v>0</v>
      </c>
      <c r="R1411" s="105">
        <f>'BITÁCORA CALIDAD DE AGUA '!CM533</f>
        <v>0</v>
      </c>
      <c r="S1411" s="105">
        <f>'BITÁCORA CALIDAD DE AGUA '!CP533</f>
        <v>0</v>
      </c>
      <c r="T1411" s="137"/>
      <c r="U1411" s="137"/>
      <c r="V1411" s="137"/>
      <c r="W1411" s="105">
        <f>INDEX('Tabla datos 1'!E1411:V1411,MATCH(DASHBOARD!$B$96,'Tabla datos 1'!$E$1:$V$1,0))</f>
        <v>432</v>
      </c>
      <c r="X1411" s="105">
        <f>INDEX('Tabla datos 1'!E1411:V1411,MATCH(DASHBOARD!$B$275,'Tabla datos 1'!$E$1:$V$1,0))</f>
        <v>432</v>
      </c>
      <c r="Y1411" s="42"/>
      <c r="Z1411" s="42"/>
      <c r="AA1411" s="42"/>
      <c r="AB1411" s="42"/>
      <c r="AC1411" s="42"/>
      <c r="AD1411" s="42"/>
      <c r="AE1411" s="42"/>
      <c r="AF1411" s="42"/>
      <c r="AG1411" s="42"/>
      <c r="AH1411" s="42"/>
      <c r="AI1411" s="42"/>
    </row>
    <row r="1412" spans="1:35" s="99" customFormat="1" ht="12.2" customHeight="1" x14ac:dyDescent="0.25">
      <c r="A1412" s="82">
        <v>1411</v>
      </c>
      <c r="B1412" s="100">
        <f t="shared" si="22"/>
        <v>46135</v>
      </c>
      <c r="C1412" s="105" t="s">
        <v>134</v>
      </c>
      <c r="D1412" s="102">
        <v>2</v>
      </c>
      <c r="E1412" s="107">
        <f>'BITÁCORA CALIDAD DE AGUA '!AZ534</f>
        <v>1056</v>
      </c>
      <c r="F1412" s="107">
        <f>'BITÁCORA CALIDAD DE AGUA '!BC534</f>
        <v>1799</v>
      </c>
      <c r="G1412" s="107">
        <f>'BITÁCORA CALIDAD DE AGUA '!BF534</f>
        <v>2010</v>
      </c>
      <c r="H1412" s="107">
        <f>'BITÁCORA CALIDAD DE AGUA '!BI534</f>
        <v>0</v>
      </c>
      <c r="I1412" s="107">
        <f>'BITÁCORA CALIDAD DE AGUA '!BL534</f>
        <v>0</v>
      </c>
      <c r="J1412" s="107">
        <f>'BITÁCORA CALIDAD DE AGUA '!BO534</f>
        <v>0</v>
      </c>
      <c r="K1412" s="107">
        <f>'BITÁCORA CALIDAD DE AGUA '!BR534</f>
        <v>0</v>
      </c>
      <c r="L1412" s="107">
        <f>'BITÁCORA CALIDAD DE AGUA '!BU534</f>
        <v>3830</v>
      </c>
      <c r="M1412" s="107">
        <f>'BITÁCORA CALIDAD DE AGUA '!BX534</f>
        <v>2560</v>
      </c>
      <c r="N1412" s="107">
        <f>'BITÁCORA CALIDAD DE AGUA '!CA534</f>
        <v>7560</v>
      </c>
      <c r="O1412" s="107">
        <f>'BITÁCORA CALIDAD DE AGUA '!CD534</f>
        <v>0</v>
      </c>
      <c r="P1412" s="101">
        <f>'BITÁCORA CALIDAD DE AGUA '!CG534</f>
        <v>0</v>
      </c>
      <c r="Q1412" s="101">
        <f>'BITÁCORA CALIDAD DE AGUA '!CJ534</f>
        <v>0</v>
      </c>
      <c r="R1412" s="101">
        <f>'BITÁCORA CALIDAD DE AGUA '!CM534</f>
        <v>0</v>
      </c>
      <c r="S1412" s="101">
        <f>'BITÁCORA CALIDAD DE AGUA '!CP534</f>
        <v>0</v>
      </c>
      <c r="T1412" s="138"/>
      <c r="U1412" s="138"/>
      <c r="V1412" s="138"/>
      <c r="W1412" s="101">
        <f>INDEX('Tabla datos 1'!E1412:V1412,MATCH(DASHBOARD!$B$96,'Tabla datos 1'!$E$1:$V$1,0))</f>
        <v>2010</v>
      </c>
      <c r="X1412" s="101">
        <f>INDEX('Tabla datos 1'!E1412:V1412,MATCH(DASHBOARD!$B$275,'Tabla datos 1'!$E$1:$V$1,0))</f>
        <v>2010</v>
      </c>
      <c r="Y1412" s="42"/>
      <c r="Z1412" s="42"/>
      <c r="AA1412" s="42"/>
      <c r="AB1412" s="42"/>
      <c r="AC1412" s="42"/>
      <c r="AD1412" s="42"/>
      <c r="AE1412" s="42"/>
      <c r="AF1412" s="42"/>
      <c r="AG1412" s="42"/>
      <c r="AH1412" s="42"/>
      <c r="AI1412" s="42"/>
    </row>
    <row r="1413" spans="1:35" s="99" customFormat="1" ht="12.2" customHeight="1" x14ac:dyDescent="0.25">
      <c r="A1413" s="82">
        <v>1412</v>
      </c>
      <c r="B1413" s="100">
        <f t="shared" si="22"/>
        <v>46135</v>
      </c>
      <c r="C1413" s="105" t="s">
        <v>135</v>
      </c>
      <c r="D1413" s="102">
        <v>2</v>
      </c>
      <c r="E1413" s="107">
        <f>'BITÁCORA CALIDAD DE AGUA '!AZ535</f>
        <v>371</v>
      </c>
      <c r="F1413" s="107">
        <f>'BITÁCORA CALIDAD DE AGUA '!BC535</f>
        <v>703</v>
      </c>
      <c r="G1413" s="107">
        <f>'BITÁCORA CALIDAD DE AGUA '!BF535</f>
        <v>31</v>
      </c>
      <c r="H1413" s="107">
        <f>'BITÁCORA CALIDAD DE AGUA '!BI535</f>
        <v>0</v>
      </c>
      <c r="I1413" s="107">
        <f>'BITÁCORA CALIDAD DE AGUA '!BL535</f>
        <v>0</v>
      </c>
      <c r="J1413" s="107">
        <f>'BITÁCORA CALIDAD DE AGUA '!BO535</f>
        <v>0</v>
      </c>
      <c r="K1413" s="107">
        <f>'BITÁCORA CALIDAD DE AGUA '!BR535</f>
        <v>0</v>
      </c>
      <c r="L1413" s="107">
        <f>'BITÁCORA CALIDAD DE AGUA '!BU535</f>
        <v>4</v>
      </c>
      <c r="M1413" s="107">
        <f>'BITÁCORA CALIDAD DE AGUA '!BX535</f>
        <v>4</v>
      </c>
      <c r="N1413" s="107">
        <f>'BITÁCORA CALIDAD DE AGUA '!CA535</f>
        <v>29</v>
      </c>
      <c r="O1413" s="107">
        <f>'BITÁCORA CALIDAD DE AGUA '!CD535</f>
        <v>0</v>
      </c>
      <c r="P1413" s="101">
        <f>'BITÁCORA CALIDAD DE AGUA '!CG535</f>
        <v>0</v>
      </c>
      <c r="Q1413" s="101">
        <f>'BITÁCORA CALIDAD DE AGUA '!CJ535</f>
        <v>0</v>
      </c>
      <c r="R1413" s="101">
        <f>'BITÁCORA CALIDAD DE AGUA '!CM535</f>
        <v>0</v>
      </c>
      <c r="S1413" s="101">
        <f>'BITÁCORA CALIDAD DE AGUA '!CP535</f>
        <v>0</v>
      </c>
      <c r="T1413" s="138"/>
      <c r="U1413" s="138"/>
      <c r="V1413" s="138"/>
      <c r="W1413" s="101">
        <f>INDEX('Tabla datos 1'!E1413:V1413,MATCH(DASHBOARD!$B$96,'Tabla datos 1'!$E$1:$V$1,0))</f>
        <v>31</v>
      </c>
      <c r="X1413" s="101">
        <f>INDEX('Tabla datos 1'!E1413:V1413,MATCH(DASHBOARD!$B$275,'Tabla datos 1'!$E$1:$V$1,0))</f>
        <v>31</v>
      </c>
      <c r="Y1413" s="42"/>
      <c r="Z1413" s="42"/>
      <c r="AA1413" s="42"/>
      <c r="AB1413" s="42"/>
      <c r="AC1413" s="42"/>
      <c r="AD1413" s="42"/>
      <c r="AE1413" s="42"/>
      <c r="AF1413" s="42"/>
      <c r="AG1413" s="42"/>
      <c r="AH1413" s="42"/>
      <c r="AI1413" s="42"/>
    </row>
    <row r="1414" spans="1:35" s="99" customFormat="1" ht="12.2" customHeight="1" x14ac:dyDescent="0.25">
      <c r="A1414" s="82">
        <v>1413</v>
      </c>
      <c r="B1414" s="100">
        <f t="shared" si="22"/>
        <v>46135</v>
      </c>
      <c r="C1414" s="105" t="s">
        <v>136</v>
      </c>
      <c r="D1414" s="102">
        <v>2</v>
      </c>
      <c r="E1414" s="107">
        <f>'BITÁCORA CALIDAD DE AGUA '!AZ536</f>
        <v>2</v>
      </c>
      <c r="F1414" s="107">
        <f>'BITÁCORA CALIDAD DE AGUA '!BC536</f>
        <v>8</v>
      </c>
      <c r="G1414" s="107">
        <f>'BITÁCORA CALIDAD DE AGUA '!BF536</f>
        <v>0.5</v>
      </c>
      <c r="H1414" s="107">
        <f>'BITÁCORA CALIDAD DE AGUA '!BI536</f>
        <v>0</v>
      </c>
      <c r="I1414" s="107">
        <f>'BITÁCORA CALIDAD DE AGUA '!BL536</f>
        <v>0</v>
      </c>
      <c r="J1414" s="107">
        <f>'BITÁCORA CALIDAD DE AGUA '!BO536</f>
        <v>0</v>
      </c>
      <c r="K1414" s="107">
        <f>'BITÁCORA CALIDAD DE AGUA '!BR536</f>
        <v>0</v>
      </c>
      <c r="L1414" s="107">
        <f>'BITÁCORA CALIDAD DE AGUA '!BU536</f>
        <v>0</v>
      </c>
      <c r="M1414" s="107">
        <f>'BITÁCORA CALIDAD DE AGUA '!BX536</f>
        <v>0</v>
      </c>
      <c r="N1414" s="107">
        <f>'BITÁCORA CALIDAD DE AGUA '!CA536</f>
        <v>3</v>
      </c>
      <c r="O1414" s="107">
        <f>'BITÁCORA CALIDAD DE AGUA '!CD536</f>
        <v>0</v>
      </c>
      <c r="P1414" s="101">
        <f>'BITÁCORA CALIDAD DE AGUA '!CG536</f>
        <v>0</v>
      </c>
      <c r="Q1414" s="101">
        <f>'BITÁCORA CALIDAD DE AGUA '!CJ536</f>
        <v>0</v>
      </c>
      <c r="R1414" s="101">
        <f>'BITÁCORA CALIDAD DE AGUA '!CM536</f>
        <v>0</v>
      </c>
      <c r="S1414" s="101">
        <f>'BITÁCORA CALIDAD DE AGUA '!CP536</f>
        <v>0</v>
      </c>
      <c r="T1414" s="138"/>
      <c r="U1414" s="138"/>
      <c r="V1414" s="138"/>
      <c r="W1414" s="101">
        <f>INDEX('Tabla datos 1'!E1414:V1414,MATCH(DASHBOARD!$B$96,'Tabla datos 1'!$E$1:$V$1,0))</f>
        <v>0.5</v>
      </c>
      <c r="X1414" s="101">
        <f>INDEX('Tabla datos 1'!E1414:V1414,MATCH(DASHBOARD!$B$275,'Tabla datos 1'!$E$1:$V$1,0))</f>
        <v>0.5</v>
      </c>
      <c r="Y1414" s="42"/>
      <c r="Z1414" s="42"/>
      <c r="AA1414" s="42"/>
      <c r="AB1414" s="42"/>
      <c r="AC1414" s="42"/>
      <c r="AD1414" s="42"/>
      <c r="AE1414" s="42"/>
      <c r="AF1414" s="42"/>
      <c r="AG1414" s="42"/>
      <c r="AH1414" s="42"/>
      <c r="AI1414" s="42"/>
    </row>
    <row r="1415" spans="1:35" s="99" customFormat="1" ht="12.2" customHeight="1" x14ac:dyDescent="0.25">
      <c r="A1415" s="82">
        <v>1414</v>
      </c>
      <c r="B1415" s="100">
        <f t="shared" si="22"/>
        <v>46135</v>
      </c>
      <c r="C1415" s="105" t="s">
        <v>137</v>
      </c>
      <c r="D1415" s="102">
        <v>2</v>
      </c>
      <c r="E1415" s="107">
        <f>'BITÁCORA CALIDAD DE AGUA '!AZ537</f>
        <v>0</v>
      </c>
      <c r="F1415" s="107">
        <f>'BITÁCORA CALIDAD DE AGUA '!BC537</f>
        <v>0</v>
      </c>
      <c r="G1415" s="107">
        <f>'BITÁCORA CALIDAD DE AGUA '!BF537</f>
        <v>0</v>
      </c>
      <c r="H1415" s="107">
        <f>'BITÁCORA CALIDAD DE AGUA '!BI537</f>
        <v>0</v>
      </c>
      <c r="I1415" s="107">
        <f>'BITÁCORA CALIDAD DE AGUA '!BL537</f>
        <v>0</v>
      </c>
      <c r="J1415" s="107">
        <f>'BITÁCORA CALIDAD DE AGUA '!BO537</f>
        <v>0</v>
      </c>
      <c r="K1415" s="107">
        <f>'BITÁCORA CALIDAD DE AGUA '!BR537</f>
        <v>0</v>
      </c>
      <c r="L1415" s="107">
        <f>'BITÁCORA CALIDAD DE AGUA '!BU537</f>
        <v>0</v>
      </c>
      <c r="M1415" s="107">
        <f>'BITÁCORA CALIDAD DE AGUA '!BX537</f>
        <v>0</v>
      </c>
      <c r="N1415" s="107">
        <f>'BITÁCORA CALIDAD DE AGUA '!CA537</f>
        <v>0</v>
      </c>
      <c r="O1415" s="107">
        <f>'BITÁCORA CALIDAD DE AGUA '!CD537</f>
        <v>0</v>
      </c>
      <c r="P1415" s="101">
        <f>'BITÁCORA CALIDAD DE AGUA '!CG537</f>
        <v>0</v>
      </c>
      <c r="Q1415" s="101">
        <f>'BITÁCORA CALIDAD DE AGUA '!CJ537</f>
        <v>0</v>
      </c>
      <c r="R1415" s="101">
        <f>'BITÁCORA CALIDAD DE AGUA '!CM537</f>
        <v>0</v>
      </c>
      <c r="S1415" s="101">
        <f>'BITÁCORA CALIDAD DE AGUA '!CP537</f>
        <v>0</v>
      </c>
      <c r="T1415" s="138"/>
      <c r="U1415" s="138"/>
      <c r="V1415" s="138"/>
      <c r="W1415" s="101">
        <f>INDEX('Tabla datos 1'!E1415:V1415,MATCH(DASHBOARD!$B$96,'Tabla datos 1'!$E$1:$V$1,0))</f>
        <v>0</v>
      </c>
      <c r="X1415" s="101">
        <f>INDEX('Tabla datos 1'!E1415:V1415,MATCH(DASHBOARD!$B$275,'Tabla datos 1'!$E$1:$V$1,0))</f>
        <v>0</v>
      </c>
      <c r="Y1415" s="42"/>
      <c r="Z1415" s="42"/>
      <c r="AA1415" s="42"/>
      <c r="AB1415" s="42"/>
      <c r="AC1415" s="42"/>
      <c r="AD1415" s="42"/>
      <c r="AE1415" s="42"/>
      <c r="AF1415" s="42"/>
      <c r="AG1415" s="42"/>
      <c r="AH1415" s="42"/>
      <c r="AI1415" s="42"/>
    </row>
    <row r="1416" spans="1:35" s="99" customFormat="1" ht="12.2" customHeight="1" x14ac:dyDescent="0.25">
      <c r="A1416" s="82">
        <v>1415</v>
      </c>
      <c r="B1416" s="100">
        <f t="shared" si="22"/>
        <v>46135</v>
      </c>
      <c r="C1416" s="105" t="s">
        <v>138</v>
      </c>
      <c r="D1416" s="102">
        <v>2</v>
      </c>
      <c r="E1416" s="107">
        <f>'BITÁCORA CALIDAD DE AGUA '!AZ538</f>
        <v>0</v>
      </c>
      <c r="F1416" s="107">
        <f>'BITÁCORA CALIDAD DE AGUA '!BC538</f>
        <v>0</v>
      </c>
      <c r="G1416" s="107">
        <f>'BITÁCORA CALIDAD DE AGUA '!BF538</f>
        <v>0</v>
      </c>
      <c r="H1416" s="107">
        <f>'BITÁCORA CALIDAD DE AGUA '!BI538</f>
        <v>0</v>
      </c>
      <c r="I1416" s="107">
        <f>'BITÁCORA CALIDAD DE AGUA '!BL538</f>
        <v>0</v>
      </c>
      <c r="J1416" s="107">
        <f>'BITÁCORA CALIDAD DE AGUA '!BO538</f>
        <v>0</v>
      </c>
      <c r="K1416" s="107">
        <f>'BITÁCORA CALIDAD DE AGUA '!BR538</f>
        <v>0</v>
      </c>
      <c r="L1416" s="107">
        <f>'BITÁCORA CALIDAD DE AGUA '!BU538</f>
        <v>0</v>
      </c>
      <c r="M1416" s="107">
        <f>'BITÁCORA CALIDAD DE AGUA '!BX538</f>
        <v>0</v>
      </c>
      <c r="N1416" s="107">
        <f>'BITÁCORA CALIDAD DE AGUA '!CA538</f>
        <v>0</v>
      </c>
      <c r="O1416" s="107">
        <f>'BITÁCORA CALIDAD DE AGUA '!CD538</f>
        <v>0</v>
      </c>
      <c r="P1416" s="101">
        <f>'BITÁCORA CALIDAD DE AGUA '!CG538</f>
        <v>0</v>
      </c>
      <c r="Q1416" s="101">
        <f>'BITÁCORA CALIDAD DE AGUA '!CJ538</f>
        <v>0</v>
      </c>
      <c r="R1416" s="101">
        <f>'BITÁCORA CALIDAD DE AGUA '!CM538</f>
        <v>0</v>
      </c>
      <c r="S1416" s="101">
        <f>'BITÁCORA CALIDAD DE AGUA '!CP538</f>
        <v>0</v>
      </c>
      <c r="T1416" s="138"/>
      <c r="U1416" s="138"/>
      <c r="V1416" s="138"/>
      <c r="W1416" s="101">
        <f>INDEX('Tabla datos 1'!E1416:V1416,MATCH(DASHBOARD!$B$96,'Tabla datos 1'!$E$1:$V$1,0))</f>
        <v>0</v>
      </c>
      <c r="X1416" s="101">
        <f>INDEX('Tabla datos 1'!E1416:V1416,MATCH(DASHBOARD!$B$275,'Tabla datos 1'!$E$1:$V$1,0))</f>
        <v>0</v>
      </c>
      <c r="Y1416" s="42"/>
      <c r="Z1416" s="42"/>
      <c r="AA1416" s="42"/>
      <c r="AB1416" s="42"/>
      <c r="AC1416" s="42"/>
      <c r="AD1416" s="42"/>
      <c r="AE1416" s="42"/>
      <c r="AF1416" s="42"/>
      <c r="AG1416" s="42"/>
      <c r="AH1416" s="42"/>
      <c r="AI1416" s="42"/>
    </row>
    <row r="1417" spans="1:35" s="99" customFormat="1" ht="12.2" customHeight="1" x14ac:dyDescent="0.25">
      <c r="A1417" s="82">
        <v>1416</v>
      </c>
      <c r="B1417" s="100">
        <f t="shared" si="22"/>
        <v>46135</v>
      </c>
      <c r="C1417" s="105" t="s">
        <v>139</v>
      </c>
      <c r="D1417" s="102">
        <v>2</v>
      </c>
      <c r="E1417" s="107">
        <f>'BITÁCORA CALIDAD DE AGUA '!AZ539</f>
        <v>0</v>
      </c>
      <c r="F1417" s="107">
        <f>'BITÁCORA CALIDAD DE AGUA '!BC539</f>
        <v>0</v>
      </c>
      <c r="G1417" s="107">
        <f>'BITÁCORA CALIDAD DE AGUA '!BF539</f>
        <v>0</v>
      </c>
      <c r="H1417" s="107">
        <f>'BITÁCORA CALIDAD DE AGUA '!BI539</f>
        <v>0</v>
      </c>
      <c r="I1417" s="107">
        <f>'BITÁCORA CALIDAD DE AGUA '!BL539</f>
        <v>0</v>
      </c>
      <c r="J1417" s="107">
        <f>'BITÁCORA CALIDAD DE AGUA '!BO539</f>
        <v>0</v>
      </c>
      <c r="K1417" s="107">
        <f>'BITÁCORA CALIDAD DE AGUA '!BR539</f>
        <v>0</v>
      </c>
      <c r="L1417" s="107">
        <f>'BITÁCORA CALIDAD DE AGUA '!BU539</f>
        <v>0</v>
      </c>
      <c r="M1417" s="107">
        <f>'BITÁCORA CALIDAD DE AGUA '!BX539</f>
        <v>0</v>
      </c>
      <c r="N1417" s="107">
        <f>'BITÁCORA CALIDAD DE AGUA '!CA539</f>
        <v>0</v>
      </c>
      <c r="O1417" s="107">
        <f>'BITÁCORA CALIDAD DE AGUA '!CD539</f>
        <v>0</v>
      </c>
      <c r="P1417" s="101">
        <f>'BITÁCORA CALIDAD DE AGUA '!CG539</f>
        <v>0</v>
      </c>
      <c r="Q1417" s="101">
        <f>'BITÁCORA CALIDAD DE AGUA '!CJ539</f>
        <v>0</v>
      </c>
      <c r="R1417" s="101">
        <f>'BITÁCORA CALIDAD DE AGUA '!CM539</f>
        <v>0</v>
      </c>
      <c r="S1417" s="101">
        <f>'BITÁCORA CALIDAD DE AGUA '!CP539</f>
        <v>0</v>
      </c>
      <c r="T1417" s="138"/>
      <c r="U1417" s="138"/>
      <c r="V1417" s="138"/>
      <c r="W1417" s="101">
        <f>INDEX('Tabla datos 1'!E1417:V1417,MATCH(DASHBOARD!$B$96,'Tabla datos 1'!$E$1:$V$1,0))</f>
        <v>0</v>
      </c>
      <c r="X1417" s="101">
        <f>INDEX('Tabla datos 1'!E1417:V1417,MATCH(DASHBOARD!$B$275,'Tabla datos 1'!$E$1:$V$1,0))</f>
        <v>0</v>
      </c>
      <c r="Y1417" s="42"/>
      <c r="Z1417" s="42"/>
      <c r="AA1417" s="42"/>
      <c r="AB1417" s="42"/>
      <c r="AC1417" s="42"/>
      <c r="AD1417" s="42"/>
      <c r="AE1417" s="42"/>
      <c r="AF1417" s="42"/>
      <c r="AG1417" s="42"/>
      <c r="AH1417" s="42"/>
      <c r="AI1417" s="42"/>
    </row>
    <row r="1418" spans="1:35" s="99" customFormat="1" ht="12.2" customHeight="1" x14ac:dyDescent="0.25">
      <c r="A1418" s="82">
        <v>1417</v>
      </c>
      <c r="B1418" s="100">
        <f t="shared" si="22"/>
        <v>46135</v>
      </c>
      <c r="C1418" s="105" t="s">
        <v>140</v>
      </c>
      <c r="D1418" s="102">
        <v>2</v>
      </c>
      <c r="E1418" s="107">
        <f>'BITÁCORA CALIDAD DE AGUA '!AZ540</f>
        <v>0</v>
      </c>
      <c r="F1418" s="107">
        <f>'BITÁCORA CALIDAD DE AGUA '!BC540</f>
        <v>0</v>
      </c>
      <c r="G1418" s="107">
        <f>'BITÁCORA CALIDAD DE AGUA '!BF540</f>
        <v>0</v>
      </c>
      <c r="H1418" s="107">
        <f>'BITÁCORA CALIDAD DE AGUA '!BI540</f>
        <v>0</v>
      </c>
      <c r="I1418" s="107">
        <f>'BITÁCORA CALIDAD DE AGUA '!BL540</f>
        <v>0</v>
      </c>
      <c r="J1418" s="107">
        <f>'BITÁCORA CALIDAD DE AGUA '!BO540</f>
        <v>0</v>
      </c>
      <c r="K1418" s="107">
        <f>'BITÁCORA CALIDAD DE AGUA '!BR540</f>
        <v>0</v>
      </c>
      <c r="L1418" s="107">
        <f>'BITÁCORA CALIDAD DE AGUA '!BU540</f>
        <v>0</v>
      </c>
      <c r="M1418" s="107">
        <f>'BITÁCORA CALIDAD DE AGUA '!BX540</f>
        <v>0</v>
      </c>
      <c r="N1418" s="107">
        <f>'BITÁCORA CALIDAD DE AGUA '!CA540</f>
        <v>0</v>
      </c>
      <c r="O1418" s="107">
        <f>'BITÁCORA CALIDAD DE AGUA '!CD540</f>
        <v>0</v>
      </c>
      <c r="P1418" s="101">
        <f>'BITÁCORA CALIDAD DE AGUA '!CG540</f>
        <v>0</v>
      </c>
      <c r="Q1418" s="101">
        <f>'BITÁCORA CALIDAD DE AGUA '!CJ540</f>
        <v>0</v>
      </c>
      <c r="R1418" s="101">
        <f>'BITÁCORA CALIDAD DE AGUA '!CM540</f>
        <v>0</v>
      </c>
      <c r="S1418" s="101">
        <f>'BITÁCORA CALIDAD DE AGUA '!CP540</f>
        <v>0</v>
      </c>
      <c r="T1418" s="138"/>
      <c r="U1418" s="138"/>
      <c r="V1418" s="138"/>
      <c r="W1418" s="101">
        <f>INDEX('Tabla datos 1'!E1418:V1418,MATCH(DASHBOARD!$B$96,'Tabla datos 1'!$E$1:$V$1,0))</f>
        <v>0</v>
      </c>
      <c r="X1418" s="101">
        <f>INDEX('Tabla datos 1'!E1418:V1418,MATCH(DASHBOARD!$B$275,'Tabla datos 1'!$E$1:$V$1,0))</f>
        <v>0</v>
      </c>
      <c r="Y1418" s="42"/>
      <c r="Z1418" s="42"/>
      <c r="AA1418" s="42"/>
      <c r="AB1418" s="42"/>
      <c r="AC1418" s="42"/>
      <c r="AD1418" s="42"/>
      <c r="AE1418" s="42"/>
      <c r="AF1418" s="42"/>
      <c r="AG1418" s="42"/>
      <c r="AH1418" s="42"/>
      <c r="AI1418" s="42"/>
    </row>
    <row r="1419" spans="1:35" s="99" customFormat="1" ht="12.2" customHeight="1" x14ac:dyDescent="0.25">
      <c r="A1419" s="82">
        <v>1418</v>
      </c>
      <c r="B1419" s="100">
        <f t="shared" si="22"/>
        <v>46135</v>
      </c>
      <c r="C1419" s="105" t="s">
        <v>141</v>
      </c>
      <c r="D1419" s="102">
        <v>2</v>
      </c>
      <c r="E1419" s="107">
        <f>'BITÁCORA CALIDAD DE AGUA '!AZ541</f>
        <v>0</v>
      </c>
      <c r="F1419" s="107">
        <f>'BITÁCORA CALIDAD DE AGUA '!BC541</f>
        <v>0</v>
      </c>
      <c r="G1419" s="107">
        <f>'BITÁCORA CALIDAD DE AGUA '!BF541</f>
        <v>0</v>
      </c>
      <c r="H1419" s="107">
        <f>'BITÁCORA CALIDAD DE AGUA '!BI541</f>
        <v>0</v>
      </c>
      <c r="I1419" s="107">
        <f>'BITÁCORA CALIDAD DE AGUA '!BL541</f>
        <v>0</v>
      </c>
      <c r="J1419" s="107">
        <f>'BITÁCORA CALIDAD DE AGUA '!BO541</f>
        <v>0</v>
      </c>
      <c r="K1419" s="107">
        <f>'BITÁCORA CALIDAD DE AGUA '!BR541</f>
        <v>0</v>
      </c>
      <c r="L1419" s="107">
        <f>'BITÁCORA CALIDAD DE AGUA '!BU541</f>
        <v>0</v>
      </c>
      <c r="M1419" s="107">
        <f>'BITÁCORA CALIDAD DE AGUA '!BX541</f>
        <v>0</v>
      </c>
      <c r="N1419" s="107">
        <f>'BITÁCORA CALIDAD DE AGUA '!CA541</f>
        <v>0</v>
      </c>
      <c r="O1419" s="107">
        <f>'BITÁCORA CALIDAD DE AGUA '!CD541</f>
        <v>0</v>
      </c>
      <c r="P1419" s="101">
        <f>'BITÁCORA CALIDAD DE AGUA '!CG541</f>
        <v>0</v>
      </c>
      <c r="Q1419" s="101">
        <f>'BITÁCORA CALIDAD DE AGUA '!CJ541</f>
        <v>0</v>
      </c>
      <c r="R1419" s="101">
        <f>'BITÁCORA CALIDAD DE AGUA '!CM541</f>
        <v>0</v>
      </c>
      <c r="S1419" s="101">
        <f>'BITÁCORA CALIDAD DE AGUA '!CP541</f>
        <v>0</v>
      </c>
      <c r="T1419" s="138"/>
      <c r="U1419" s="138"/>
      <c r="V1419" s="138"/>
      <c r="W1419" s="101">
        <f>INDEX('Tabla datos 1'!E1419:V1419,MATCH(DASHBOARD!$B$96,'Tabla datos 1'!$E$1:$V$1,0))</f>
        <v>0</v>
      </c>
      <c r="X1419" s="101">
        <f>INDEX('Tabla datos 1'!E1419:V1419,MATCH(DASHBOARD!$B$275,'Tabla datos 1'!$E$1:$V$1,0))</f>
        <v>0</v>
      </c>
      <c r="Y1419" s="42"/>
      <c r="Z1419" s="42"/>
      <c r="AA1419" s="42"/>
      <c r="AB1419" s="42"/>
      <c r="AC1419" s="42"/>
      <c r="AD1419" s="42"/>
      <c r="AE1419" s="42"/>
      <c r="AF1419" s="42"/>
      <c r="AG1419" s="42"/>
      <c r="AH1419" s="42"/>
      <c r="AI1419" s="42"/>
    </row>
    <row r="1420" spans="1:35" s="99" customFormat="1" ht="12.2" customHeight="1" x14ac:dyDescent="0.25">
      <c r="A1420" s="82">
        <v>1419</v>
      </c>
      <c r="B1420" s="100">
        <f t="shared" si="22"/>
        <v>46135</v>
      </c>
      <c r="C1420" s="105" t="s">
        <v>142</v>
      </c>
      <c r="D1420" s="102">
        <v>2</v>
      </c>
      <c r="E1420" s="107">
        <f>'BITÁCORA CALIDAD DE AGUA '!AZ542</f>
        <v>0</v>
      </c>
      <c r="F1420" s="107">
        <f>'BITÁCORA CALIDAD DE AGUA '!BC542</f>
        <v>0</v>
      </c>
      <c r="G1420" s="107">
        <f>'BITÁCORA CALIDAD DE AGUA '!BF542</f>
        <v>0</v>
      </c>
      <c r="H1420" s="107">
        <f>'BITÁCORA CALIDAD DE AGUA '!BI542</f>
        <v>0</v>
      </c>
      <c r="I1420" s="107">
        <f>'BITÁCORA CALIDAD DE AGUA '!BL542</f>
        <v>0</v>
      </c>
      <c r="J1420" s="107">
        <f>'BITÁCORA CALIDAD DE AGUA '!BO542</f>
        <v>0</v>
      </c>
      <c r="K1420" s="107">
        <f>'BITÁCORA CALIDAD DE AGUA '!BR542</f>
        <v>0</v>
      </c>
      <c r="L1420" s="107">
        <f>'BITÁCORA CALIDAD DE AGUA '!BU542</f>
        <v>0</v>
      </c>
      <c r="M1420" s="107">
        <f>'BITÁCORA CALIDAD DE AGUA '!BX542</f>
        <v>0</v>
      </c>
      <c r="N1420" s="107">
        <f>'BITÁCORA CALIDAD DE AGUA '!CA542</f>
        <v>0</v>
      </c>
      <c r="O1420" s="107">
        <f>'BITÁCORA CALIDAD DE AGUA '!CD542</f>
        <v>0</v>
      </c>
      <c r="P1420" s="101">
        <f>'BITÁCORA CALIDAD DE AGUA '!CG542</f>
        <v>0</v>
      </c>
      <c r="Q1420" s="101">
        <f>'BITÁCORA CALIDAD DE AGUA '!CJ542</f>
        <v>0</v>
      </c>
      <c r="R1420" s="101">
        <f>'BITÁCORA CALIDAD DE AGUA '!CM542</f>
        <v>0</v>
      </c>
      <c r="S1420" s="101">
        <f>'BITÁCORA CALIDAD DE AGUA '!CP542</f>
        <v>0</v>
      </c>
      <c r="T1420" s="138"/>
      <c r="U1420" s="138"/>
      <c r="V1420" s="138"/>
      <c r="W1420" s="101">
        <f>INDEX('Tabla datos 1'!E1420:V1420,MATCH(DASHBOARD!$B$96,'Tabla datos 1'!$E$1:$V$1,0))</f>
        <v>0</v>
      </c>
      <c r="X1420" s="101">
        <f>INDEX('Tabla datos 1'!E1420:V1420,MATCH(DASHBOARD!$B$275,'Tabla datos 1'!$E$1:$V$1,0))</f>
        <v>0</v>
      </c>
      <c r="Y1420" s="42"/>
      <c r="Z1420" s="42"/>
      <c r="AA1420" s="42"/>
      <c r="AB1420" s="42"/>
      <c r="AC1420" s="42"/>
      <c r="AD1420" s="42"/>
      <c r="AE1420" s="42"/>
      <c r="AF1420" s="42"/>
      <c r="AG1420" s="42"/>
      <c r="AH1420" s="42"/>
      <c r="AI1420" s="42"/>
    </row>
    <row r="1421" spans="1:35" s="99" customFormat="1" ht="12.2" customHeight="1" x14ac:dyDescent="0.25">
      <c r="A1421" s="82">
        <v>1420</v>
      </c>
      <c r="B1421" s="100">
        <f t="shared" si="22"/>
        <v>46135</v>
      </c>
      <c r="C1421" s="105" t="s">
        <v>143</v>
      </c>
      <c r="D1421" s="102">
        <v>2</v>
      </c>
      <c r="E1421" s="107">
        <f>'BITÁCORA CALIDAD DE AGUA '!AZ543</f>
        <v>0</v>
      </c>
      <c r="F1421" s="107">
        <f>'BITÁCORA CALIDAD DE AGUA '!BC543</f>
        <v>0</v>
      </c>
      <c r="G1421" s="107">
        <f>'BITÁCORA CALIDAD DE AGUA '!BF543</f>
        <v>0</v>
      </c>
      <c r="H1421" s="107">
        <f>'BITÁCORA CALIDAD DE AGUA '!BI543</f>
        <v>0</v>
      </c>
      <c r="I1421" s="107">
        <f>'BITÁCORA CALIDAD DE AGUA '!BL543</f>
        <v>0</v>
      </c>
      <c r="J1421" s="107">
        <f>'BITÁCORA CALIDAD DE AGUA '!BO543</f>
        <v>0</v>
      </c>
      <c r="K1421" s="107">
        <f>'BITÁCORA CALIDAD DE AGUA '!BR543</f>
        <v>0</v>
      </c>
      <c r="L1421" s="107">
        <f>'BITÁCORA CALIDAD DE AGUA '!BU543</f>
        <v>0</v>
      </c>
      <c r="M1421" s="107">
        <f>'BITÁCORA CALIDAD DE AGUA '!BX543</f>
        <v>0</v>
      </c>
      <c r="N1421" s="107">
        <f>'BITÁCORA CALIDAD DE AGUA '!CA543</f>
        <v>0</v>
      </c>
      <c r="O1421" s="107">
        <f>'BITÁCORA CALIDAD DE AGUA '!CD543</f>
        <v>0</v>
      </c>
      <c r="P1421" s="101">
        <f>'BITÁCORA CALIDAD DE AGUA '!CG543</f>
        <v>0</v>
      </c>
      <c r="Q1421" s="101">
        <f>'BITÁCORA CALIDAD DE AGUA '!CJ543</f>
        <v>0</v>
      </c>
      <c r="R1421" s="101">
        <f>'BITÁCORA CALIDAD DE AGUA '!CM543</f>
        <v>0</v>
      </c>
      <c r="S1421" s="101">
        <f>'BITÁCORA CALIDAD DE AGUA '!CP543</f>
        <v>0</v>
      </c>
      <c r="T1421" s="138"/>
      <c r="U1421" s="138"/>
      <c r="V1421" s="138"/>
      <c r="W1421" s="101">
        <f>INDEX('Tabla datos 1'!E1421:V1421,MATCH(DASHBOARD!$B$96,'Tabla datos 1'!$E$1:$V$1,0))</f>
        <v>0</v>
      </c>
      <c r="X1421" s="101">
        <f>INDEX('Tabla datos 1'!E1421:V1421,MATCH(DASHBOARD!$B$275,'Tabla datos 1'!$E$1:$V$1,0))</f>
        <v>0</v>
      </c>
      <c r="Y1421" s="42"/>
      <c r="Z1421" s="42"/>
      <c r="AA1421" s="42"/>
      <c r="AB1421" s="42"/>
      <c r="AC1421" s="42"/>
      <c r="AD1421" s="42"/>
      <c r="AE1421" s="42"/>
      <c r="AF1421" s="42"/>
      <c r="AG1421" s="42"/>
      <c r="AH1421" s="42"/>
      <c r="AI1421" s="42"/>
    </row>
    <row r="1422" spans="1:35" s="99" customFormat="1" ht="12.2" customHeight="1" x14ac:dyDescent="0.25">
      <c r="A1422" s="82">
        <v>1421</v>
      </c>
      <c r="B1422" s="100">
        <f t="shared" si="22"/>
        <v>46135</v>
      </c>
      <c r="C1422" s="105" t="s">
        <v>144</v>
      </c>
      <c r="D1422" s="102">
        <v>2</v>
      </c>
      <c r="E1422" s="107">
        <f>'BITÁCORA CALIDAD DE AGUA '!AZ544</f>
        <v>0</v>
      </c>
      <c r="F1422" s="107">
        <f>'BITÁCORA CALIDAD DE AGUA '!BC544</f>
        <v>0</v>
      </c>
      <c r="G1422" s="107">
        <f>'BITÁCORA CALIDAD DE AGUA '!BF544</f>
        <v>0</v>
      </c>
      <c r="H1422" s="107">
        <f>'BITÁCORA CALIDAD DE AGUA '!BI544</f>
        <v>0</v>
      </c>
      <c r="I1422" s="107">
        <f>'BITÁCORA CALIDAD DE AGUA '!BL544</f>
        <v>0</v>
      </c>
      <c r="J1422" s="107">
        <f>'BITÁCORA CALIDAD DE AGUA '!BO544</f>
        <v>0</v>
      </c>
      <c r="K1422" s="107">
        <f>'BITÁCORA CALIDAD DE AGUA '!BR544</f>
        <v>0</v>
      </c>
      <c r="L1422" s="107">
        <f>'BITÁCORA CALIDAD DE AGUA '!BU544</f>
        <v>0</v>
      </c>
      <c r="M1422" s="107">
        <f>'BITÁCORA CALIDAD DE AGUA '!BX544</f>
        <v>0</v>
      </c>
      <c r="N1422" s="107">
        <f>'BITÁCORA CALIDAD DE AGUA '!CA544</f>
        <v>0</v>
      </c>
      <c r="O1422" s="107">
        <f>'BITÁCORA CALIDAD DE AGUA '!CD544</f>
        <v>0</v>
      </c>
      <c r="P1422" s="101">
        <f>'BITÁCORA CALIDAD DE AGUA '!CG544</f>
        <v>0</v>
      </c>
      <c r="Q1422" s="101">
        <f>'BITÁCORA CALIDAD DE AGUA '!CJ544</f>
        <v>0</v>
      </c>
      <c r="R1422" s="101">
        <f>'BITÁCORA CALIDAD DE AGUA '!CM544</f>
        <v>0</v>
      </c>
      <c r="S1422" s="101">
        <f>'BITÁCORA CALIDAD DE AGUA '!CP544</f>
        <v>0</v>
      </c>
      <c r="T1422" s="138"/>
      <c r="U1422" s="138"/>
      <c r="V1422" s="138"/>
      <c r="W1422" s="101">
        <f>INDEX('Tabla datos 1'!E1422:V1422,MATCH(DASHBOARD!$B$96,'Tabla datos 1'!$E$1:$V$1,0))</f>
        <v>0</v>
      </c>
      <c r="X1422" s="101">
        <f>INDEX('Tabla datos 1'!E1422:V1422,MATCH(DASHBOARD!$B$275,'Tabla datos 1'!$E$1:$V$1,0))</f>
        <v>0</v>
      </c>
      <c r="Y1422" s="42"/>
      <c r="Z1422" s="42"/>
      <c r="AA1422" s="42"/>
      <c r="AB1422" s="42"/>
      <c r="AC1422" s="42"/>
      <c r="AD1422" s="42"/>
      <c r="AE1422" s="42"/>
      <c r="AF1422" s="42"/>
      <c r="AG1422" s="42"/>
      <c r="AH1422" s="42"/>
      <c r="AI1422" s="42"/>
    </row>
    <row r="1423" spans="1:35" s="99" customFormat="1" ht="12.2" customHeight="1" x14ac:dyDescent="0.25">
      <c r="A1423" s="82">
        <v>1422</v>
      </c>
      <c r="B1423" s="100">
        <f t="shared" si="22"/>
        <v>46135</v>
      </c>
      <c r="C1423" s="105" t="s">
        <v>145</v>
      </c>
      <c r="D1423" s="102">
        <v>2</v>
      </c>
      <c r="E1423" s="107">
        <f>'BITÁCORA CALIDAD DE AGUA '!AZ545</f>
        <v>0</v>
      </c>
      <c r="F1423" s="107">
        <f>'BITÁCORA CALIDAD DE AGUA '!BC545</f>
        <v>0</v>
      </c>
      <c r="G1423" s="107">
        <f>'BITÁCORA CALIDAD DE AGUA '!BF545</f>
        <v>0</v>
      </c>
      <c r="H1423" s="107">
        <f>'BITÁCORA CALIDAD DE AGUA '!BI545</f>
        <v>0</v>
      </c>
      <c r="I1423" s="107">
        <f>'BITÁCORA CALIDAD DE AGUA '!BL545</f>
        <v>0</v>
      </c>
      <c r="J1423" s="107">
        <f>'BITÁCORA CALIDAD DE AGUA '!BO545</f>
        <v>0</v>
      </c>
      <c r="K1423" s="107">
        <f>'BITÁCORA CALIDAD DE AGUA '!BR545</f>
        <v>0</v>
      </c>
      <c r="L1423" s="107">
        <f>'BITÁCORA CALIDAD DE AGUA '!BU545</f>
        <v>0</v>
      </c>
      <c r="M1423" s="107">
        <f>'BITÁCORA CALIDAD DE AGUA '!BX545</f>
        <v>0</v>
      </c>
      <c r="N1423" s="107">
        <f>'BITÁCORA CALIDAD DE AGUA '!CA545</f>
        <v>0</v>
      </c>
      <c r="O1423" s="107">
        <f>'BITÁCORA CALIDAD DE AGUA '!CD545</f>
        <v>0</v>
      </c>
      <c r="P1423" s="101">
        <f>'BITÁCORA CALIDAD DE AGUA '!CG545</f>
        <v>0</v>
      </c>
      <c r="Q1423" s="101">
        <f>'BITÁCORA CALIDAD DE AGUA '!CJ545</f>
        <v>0</v>
      </c>
      <c r="R1423" s="101">
        <f>'BITÁCORA CALIDAD DE AGUA '!CM545</f>
        <v>0</v>
      </c>
      <c r="S1423" s="101">
        <f>'BITÁCORA CALIDAD DE AGUA '!CP545</f>
        <v>0</v>
      </c>
      <c r="T1423" s="138"/>
      <c r="U1423" s="138"/>
      <c r="V1423" s="138"/>
      <c r="W1423" s="101">
        <f>INDEX('Tabla datos 1'!E1423:V1423,MATCH(DASHBOARD!$B$96,'Tabla datos 1'!$E$1:$V$1,0))</f>
        <v>0</v>
      </c>
      <c r="X1423" s="101">
        <f>INDEX('Tabla datos 1'!E1423:V1423,MATCH(DASHBOARD!$B$275,'Tabla datos 1'!$E$1:$V$1,0))</f>
        <v>0</v>
      </c>
      <c r="Y1423" s="42"/>
      <c r="Z1423" s="42"/>
      <c r="AA1423" s="42"/>
      <c r="AB1423" s="42"/>
      <c r="AC1423" s="42"/>
      <c r="AD1423" s="42"/>
      <c r="AE1423" s="42"/>
      <c r="AF1423" s="42"/>
      <c r="AG1423" s="42"/>
      <c r="AH1423" s="42"/>
      <c r="AI1423" s="42"/>
    </row>
    <row r="1424" spans="1:35" s="99" customFormat="1" ht="12.2" customHeight="1" x14ac:dyDescent="0.25">
      <c r="A1424" s="82">
        <v>1423</v>
      </c>
      <c r="B1424" s="100">
        <f t="shared" si="22"/>
        <v>46135</v>
      </c>
      <c r="C1424" s="105" t="s">
        <v>146</v>
      </c>
      <c r="D1424" s="102">
        <v>2</v>
      </c>
      <c r="E1424" s="107">
        <f>'BITÁCORA CALIDAD DE AGUA '!AZ546</f>
        <v>0</v>
      </c>
      <c r="F1424" s="107">
        <f>'BITÁCORA CALIDAD DE AGUA '!BC546</f>
        <v>0</v>
      </c>
      <c r="G1424" s="107">
        <f>'BITÁCORA CALIDAD DE AGUA '!BF546</f>
        <v>0</v>
      </c>
      <c r="H1424" s="107">
        <f>'BITÁCORA CALIDAD DE AGUA '!BI546</f>
        <v>0</v>
      </c>
      <c r="I1424" s="107">
        <f>'BITÁCORA CALIDAD DE AGUA '!BL546</f>
        <v>0</v>
      </c>
      <c r="J1424" s="107">
        <f>'BITÁCORA CALIDAD DE AGUA '!BO546</f>
        <v>0</v>
      </c>
      <c r="K1424" s="107">
        <f>'BITÁCORA CALIDAD DE AGUA '!BR546</f>
        <v>0</v>
      </c>
      <c r="L1424" s="107">
        <f>'BITÁCORA CALIDAD DE AGUA '!BU546</f>
        <v>0</v>
      </c>
      <c r="M1424" s="107">
        <f>'BITÁCORA CALIDAD DE AGUA '!BX546</f>
        <v>0</v>
      </c>
      <c r="N1424" s="107">
        <f>'BITÁCORA CALIDAD DE AGUA '!CA546</f>
        <v>0</v>
      </c>
      <c r="O1424" s="107">
        <f>'BITÁCORA CALIDAD DE AGUA '!CD546</f>
        <v>0</v>
      </c>
      <c r="P1424" s="101">
        <f>'BITÁCORA CALIDAD DE AGUA '!CG546</f>
        <v>0</v>
      </c>
      <c r="Q1424" s="101">
        <f>'BITÁCORA CALIDAD DE AGUA '!CJ546</f>
        <v>0</v>
      </c>
      <c r="R1424" s="101">
        <f>'BITÁCORA CALIDAD DE AGUA '!CM546</f>
        <v>0</v>
      </c>
      <c r="S1424" s="101">
        <f>'BITÁCORA CALIDAD DE AGUA '!CP546</f>
        <v>0</v>
      </c>
      <c r="T1424" s="138"/>
      <c r="U1424" s="138"/>
      <c r="V1424" s="138"/>
      <c r="W1424" s="101">
        <f>INDEX('Tabla datos 1'!E1424:V1424,MATCH(DASHBOARD!$B$96,'Tabla datos 1'!$E$1:$V$1,0))</f>
        <v>0</v>
      </c>
      <c r="X1424" s="101">
        <f>INDEX('Tabla datos 1'!E1424:V1424,MATCH(DASHBOARD!$B$275,'Tabla datos 1'!$E$1:$V$1,0))</f>
        <v>0</v>
      </c>
      <c r="Y1424" s="42"/>
      <c r="Z1424" s="42"/>
      <c r="AA1424" s="42"/>
      <c r="AB1424" s="42"/>
      <c r="AC1424" s="42"/>
      <c r="AD1424" s="42"/>
      <c r="AE1424" s="42"/>
      <c r="AF1424" s="42"/>
      <c r="AG1424" s="42"/>
      <c r="AH1424" s="42"/>
      <c r="AI1424" s="42"/>
    </row>
    <row r="1425" spans="1:35" s="99" customFormat="1" x14ac:dyDescent="0.25">
      <c r="A1425" s="82">
        <v>1424</v>
      </c>
      <c r="B1425" s="100">
        <f t="shared" si="22"/>
        <v>46135</v>
      </c>
      <c r="C1425" s="105" t="s">
        <v>147</v>
      </c>
      <c r="D1425" s="102">
        <v>2</v>
      </c>
      <c r="E1425" s="107">
        <f>'BITÁCORA CALIDAD DE AGUA '!AZ547</f>
        <v>0</v>
      </c>
      <c r="F1425" s="107">
        <f>'BITÁCORA CALIDAD DE AGUA '!BC547</f>
        <v>0</v>
      </c>
      <c r="G1425" s="107">
        <f>'BITÁCORA CALIDAD DE AGUA '!BF547</f>
        <v>0</v>
      </c>
      <c r="H1425" s="107">
        <f>'BITÁCORA CALIDAD DE AGUA '!BI547</f>
        <v>0</v>
      </c>
      <c r="I1425" s="107">
        <f>'BITÁCORA CALIDAD DE AGUA '!BL547</f>
        <v>0</v>
      </c>
      <c r="J1425" s="107">
        <f>'BITÁCORA CALIDAD DE AGUA '!BO547</f>
        <v>0</v>
      </c>
      <c r="K1425" s="107">
        <f>'BITÁCORA CALIDAD DE AGUA '!BR547</f>
        <v>0</v>
      </c>
      <c r="L1425" s="107">
        <f>'BITÁCORA CALIDAD DE AGUA '!BU547</f>
        <v>0</v>
      </c>
      <c r="M1425" s="107">
        <f>'BITÁCORA CALIDAD DE AGUA '!BX547</f>
        <v>0</v>
      </c>
      <c r="N1425" s="107">
        <f>'BITÁCORA CALIDAD DE AGUA '!CA547</f>
        <v>0</v>
      </c>
      <c r="O1425" s="107">
        <f>'BITÁCORA CALIDAD DE AGUA '!CD547</f>
        <v>0</v>
      </c>
      <c r="P1425" s="101">
        <f>'BITÁCORA CALIDAD DE AGUA '!CG547</f>
        <v>0</v>
      </c>
      <c r="Q1425" s="101">
        <f>'BITÁCORA CALIDAD DE AGUA '!CJ547</f>
        <v>0</v>
      </c>
      <c r="R1425" s="101">
        <f>'BITÁCORA CALIDAD DE AGUA '!CM547</f>
        <v>0</v>
      </c>
      <c r="S1425" s="101">
        <f>'BITÁCORA CALIDAD DE AGUA '!CP547</f>
        <v>0</v>
      </c>
      <c r="T1425" s="138"/>
      <c r="U1425" s="138"/>
      <c r="V1425" s="138"/>
      <c r="W1425" s="101">
        <f>INDEX('Tabla datos 1'!E1425:V1425,MATCH(DASHBOARD!$B$96,'Tabla datos 1'!$E$1:$V$1,0))</f>
        <v>0</v>
      </c>
      <c r="X1425" s="101">
        <f>INDEX('Tabla datos 1'!E1425:V1425,MATCH(DASHBOARD!$B$275,'Tabla datos 1'!$E$1:$V$1,0))</f>
        <v>0</v>
      </c>
      <c r="Y1425" s="42"/>
      <c r="Z1425" s="42"/>
      <c r="AA1425" s="42"/>
      <c r="AB1425" s="42"/>
      <c r="AC1425" s="42"/>
      <c r="AD1425" s="42"/>
      <c r="AE1425" s="42"/>
      <c r="AF1425" s="42"/>
      <c r="AG1425" s="42"/>
      <c r="AH1425" s="42"/>
      <c r="AI1425" s="42"/>
    </row>
    <row r="1426" spans="1:35" s="99" customFormat="1" x14ac:dyDescent="0.25">
      <c r="A1426" s="82">
        <v>1425</v>
      </c>
      <c r="B1426" s="100">
        <f t="shared" si="22"/>
        <v>46135</v>
      </c>
      <c r="C1426" s="105" t="s">
        <v>148</v>
      </c>
      <c r="D1426" s="102">
        <v>2</v>
      </c>
      <c r="E1426" s="107">
        <f>'BITÁCORA CALIDAD DE AGUA '!AZ548</f>
        <v>0</v>
      </c>
      <c r="F1426" s="107">
        <f>'BITÁCORA CALIDAD DE AGUA '!BC548</f>
        <v>0</v>
      </c>
      <c r="G1426" s="107">
        <f>'BITÁCORA CALIDAD DE AGUA '!BF548</f>
        <v>0</v>
      </c>
      <c r="H1426" s="107">
        <f>'BITÁCORA CALIDAD DE AGUA '!BI548</f>
        <v>0</v>
      </c>
      <c r="I1426" s="107">
        <f>'BITÁCORA CALIDAD DE AGUA '!BL548</f>
        <v>0</v>
      </c>
      <c r="J1426" s="107">
        <f>'BITÁCORA CALIDAD DE AGUA '!BO548</f>
        <v>0</v>
      </c>
      <c r="K1426" s="107">
        <f>'BITÁCORA CALIDAD DE AGUA '!BR548</f>
        <v>0</v>
      </c>
      <c r="L1426" s="107">
        <f>'BITÁCORA CALIDAD DE AGUA '!BU548</f>
        <v>0</v>
      </c>
      <c r="M1426" s="107">
        <f>'BITÁCORA CALIDAD DE AGUA '!BX548</f>
        <v>0</v>
      </c>
      <c r="N1426" s="107">
        <f>'BITÁCORA CALIDAD DE AGUA '!CA548</f>
        <v>0</v>
      </c>
      <c r="O1426" s="107">
        <f>'BITÁCORA CALIDAD DE AGUA '!CD548</f>
        <v>0</v>
      </c>
      <c r="P1426" s="101">
        <f>'BITÁCORA CALIDAD DE AGUA '!CG548</f>
        <v>0</v>
      </c>
      <c r="Q1426" s="101">
        <f>'BITÁCORA CALIDAD DE AGUA '!CJ548</f>
        <v>0</v>
      </c>
      <c r="R1426" s="101">
        <f>'BITÁCORA CALIDAD DE AGUA '!CM548</f>
        <v>0</v>
      </c>
      <c r="S1426" s="101">
        <f>'BITÁCORA CALIDAD DE AGUA '!CP548</f>
        <v>0</v>
      </c>
      <c r="T1426" s="138"/>
      <c r="U1426" s="138"/>
      <c r="V1426" s="138"/>
      <c r="W1426" s="101">
        <f>INDEX('Tabla datos 1'!E1426:V1426,MATCH(DASHBOARD!$B$96,'Tabla datos 1'!$E$1:$V$1,0))</f>
        <v>0</v>
      </c>
      <c r="X1426" s="101">
        <f>INDEX('Tabla datos 1'!E1426:V1426,MATCH(DASHBOARD!$B$275,'Tabla datos 1'!$E$1:$V$1,0))</f>
        <v>0</v>
      </c>
      <c r="Y1426" s="42"/>
      <c r="Z1426" s="42"/>
      <c r="AA1426" s="42"/>
      <c r="AB1426" s="42"/>
      <c r="AC1426" s="42"/>
      <c r="AD1426" s="42"/>
      <c r="AE1426" s="42"/>
      <c r="AF1426" s="42"/>
      <c r="AG1426" s="42"/>
      <c r="AH1426" s="42"/>
      <c r="AI1426" s="42"/>
    </row>
    <row r="1427" spans="1:35" s="99" customFormat="1" x14ac:dyDescent="0.25">
      <c r="A1427" s="82">
        <v>1426</v>
      </c>
      <c r="B1427" s="100">
        <f t="shared" si="22"/>
        <v>46135</v>
      </c>
      <c r="C1427" s="105" t="s">
        <v>149</v>
      </c>
      <c r="D1427" s="102">
        <v>2</v>
      </c>
      <c r="E1427" s="107">
        <f>'BITÁCORA CALIDAD DE AGUA '!AZ549</f>
        <v>2460</v>
      </c>
      <c r="F1427" s="107">
        <f>'BITÁCORA CALIDAD DE AGUA '!BC549</f>
        <v>3310</v>
      </c>
      <c r="G1427" s="107">
        <f>'BITÁCORA CALIDAD DE AGUA '!BF549</f>
        <v>3510</v>
      </c>
      <c r="H1427" s="107">
        <f>'BITÁCORA CALIDAD DE AGUA '!BI549</f>
        <v>0</v>
      </c>
      <c r="I1427" s="107">
        <f>'BITÁCORA CALIDAD DE AGUA '!BL549</f>
        <v>0</v>
      </c>
      <c r="J1427" s="107">
        <f>'BITÁCORA CALIDAD DE AGUA '!BO549</f>
        <v>0</v>
      </c>
      <c r="K1427" s="107">
        <f>'BITÁCORA CALIDAD DE AGUA '!BR549</f>
        <v>0</v>
      </c>
      <c r="L1427" s="107">
        <f>'BITÁCORA CALIDAD DE AGUA '!BU549</f>
        <v>5750</v>
      </c>
      <c r="M1427" s="107">
        <f>'BITÁCORA CALIDAD DE AGUA '!BX549</f>
        <v>5510</v>
      </c>
      <c r="N1427" s="107">
        <f>'BITÁCORA CALIDAD DE AGUA '!CA549</f>
        <v>15360</v>
      </c>
      <c r="O1427" s="107">
        <f>'BITÁCORA CALIDAD DE AGUA '!CD549</f>
        <v>0</v>
      </c>
      <c r="P1427" s="101">
        <f>'BITÁCORA CALIDAD DE AGUA '!CG549</f>
        <v>0</v>
      </c>
      <c r="Q1427" s="101">
        <f>'BITÁCORA CALIDAD DE AGUA '!CJ549</f>
        <v>0</v>
      </c>
      <c r="R1427" s="101">
        <f>'BITÁCORA CALIDAD DE AGUA '!CM549</f>
        <v>0</v>
      </c>
      <c r="S1427" s="101">
        <f>'BITÁCORA CALIDAD DE AGUA '!CP549</f>
        <v>0</v>
      </c>
      <c r="T1427" s="138"/>
      <c r="U1427" s="138"/>
      <c r="V1427" s="138"/>
      <c r="W1427" s="101">
        <f>INDEX('Tabla datos 1'!E1427:V1427,MATCH(DASHBOARD!$B$96,'Tabla datos 1'!$E$1:$V$1,0))</f>
        <v>3510</v>
      </c>
      <c r="X1427" s="101">
        <f>INDEX('Tabla datos 1'!E1427:V1427,MATCH(DASHBOARD!$B$275,'Tabla datos 1'!$E$1:$V$1,0))</f>
        <v>3510</v>
      </c>
      <c r="Y1427" s="42"/>
      <c r="Z1427" s="42"/>
      <c r="AA1427" s="42"/>
      <c r="AB1427" s="42"/>
      <c r="AC1427" s="42"/>
      <c r="AD1427" s="42"/>
      <c r="AE1427" s="42"/>
      <c r="AF1427" s="42"/>
      <c r="AG1427" s="42"/>
      <c r="AH1427" s="42"/>
      <c r="AI1427" s="42"/>
    </row>
    <row r="1428" spans="1:35" s="99" customFormat="1" x14ac:dyDescent="0.25">
      <c r="A1428" s="82">
        <v>1427</v>
      </c>
      <c r="B1428" s="100">
        <f t="shared" si="22"/>
        <v>46135</v>
      </c>
      <c r="C1428" s="105" t="s">
        <v>150</v>
      </c>
      <c r="D1428" s="102">
        <v>2</v>
      </c>
      <c r="E1428" s="107">
        <f>'BITÁCORA CALIDAD DE AGUA '!AZ550</f>
        <v>7293</v>
      </c>
      <c r="F1428" s="107">
        <f>'BITÁCORA CALIDAD DE AGUA '!BC550</f>
        <v>6497</v>
      </c>
      <c r="G1428" s="107">
        <f>'BITÁCORA CALIDAD DE AGUA '!BF550</f>
        <v>913</v>
      </c>
      <c r="H1428" s="107">
        <f>'BITÁCORA CALIDAD DE AGUA '!BI550</f>
        <v>0</v>
      </c>
      <c r="I1428" s="107">
        <f>'BITÁCORA CALIDAD DE AGUA '!BL550</f>
        <v>0</v>
      </c>
      <c r="J1428" s="107">
        <f>'BITÁCORA CALIDAD DE AGUA '!BO550</f>
        <v>0</v>
      </c>
      <c r="K1428" s="107">
        <f>'BITÁCORA CALIDAD DE AGUA '!BR550</f>
        <v>0</v>
      </c>
      <c r="L1428" s="107">
        <f>'BITÁCORA CALIDAD DE AGUA '!BU550</f>
        <v>859</v>
      </c>
      <c r="M1428" s="107">
        <f>'BITÁCORA CALIDAD DE AGUA '!BX550</f>
        <v>838</v>
      </c>
      <c r="N1428" s="107">
        <f>'BITÁCORA CALIDAD DE AGUA '!CA550</f>
        <v>3410</v>
      </c>
      <c r="O1428" s="107">
        <f>'BITÁCORA CALIDAD DE AGUA '!CD550</f>
        <v>0</v>
      </c>
      <c r="P1428" s="101">
        <f>'BITÁCORA CALIDAD DE AGUA '!CG550</f>
        <v>0</v>
      </c>
      <c r="Q1428" s="101">
        <f>'BITÁCORA CALIDAD DE AGUA '!CJ550</f>
        <v>0</v>
      </c>
      <c r="R1428" s="101">
        <f>'BITÁCORA CALIDAD DE AGUA '!CM550</f>
        <v>0</v>
      </c>
      <c r="S1428" s="101">
        <f>'BITÁCORA CALIDAD DE AGUA '!CP550</f>
        <v>0</v>
      </c>
      <c r="T1428" s="138"/>
      <c r="U1428" s="138"/>
      <c r="V1428" s="138"/>
      <c r="W1428" s="101">
        <f>INDEX('Tabla datos 1'!E1428:V1428,MATCH(DASHBOARD!$B$96,'Tabla datos 1'!$E$1:$V$1,0))</f>
        <v>913</v>
      </c>
      <c r="X1428" s="101">
        <f>INDEX('Tabla datos 1'!E1428:V1428,MATCH(DASHBOARD!$B$275,'Tabla datos 1'!$E$1:$V$1,0))</f>
        <v>913</v>
      </c>
      <c r="Y1428" s="42"/>
      <c r="Z1428" s="42"/>
      <c r="AA1428" s="42"/>
      <c r="AB1428" s="42"/>
      <c r="AC1428" s="42"/>
      <c r="AD1428" s="42"/>
      <c r="AE1428" s="42"/>
      <c r="AF1428" s="42"/>
      <c r="AG1428" s="42"/>
      <c r="AH1428" s="42"/>
      <c r="AI1428" s="42"/>
    </row>
    <row r="1429" spans="1:35" s="112" customFormat="1" ht="15.75" thickBot="1" x14ac:dyDescent="0.3">
      <c r="A1429" s="82">
        <v>1428</v>
      </c>
      <c r="B1429" s="100">
        <f t="shared" si="22"/>
        <v>46135</v>
      </c>
      <c r="C1429" s="108" t="s">
        <v>151</v>
      </c>
      <c r="D1429" s="109">
        <v>2</v>
      </c>
      <c r="E1429" s="110">
        <f>'BITÁCORA CALIDAD DE AGUA '!AZ551</f>
        <v>0</v>
      </c>
      <c r="F1429" s="110">
        <f>'BITÁCORA CALIDAD DE AGUA '!BC551</f>
        <v>0</v>
      </c>
      <c r="G1429" s="110">
        <f>'BITÁCORA CALIDAD DE AGUA '!BF551</f>
        <v>0</v>
      </c>
      <c r="H1429" s="110">
        <f>'BITÁCORA CALIDAD DE AGUA '!BI551</f>
        <v>0</v>
      </c>
      <c r="I1429" s="110">
        <f>'BITÁCORA CALIDAD DE AGUA '!BL551</f>
        <v>0</v>
      </c>
      <c r="J1429" s="110">
        <f>'BITÁCORA CALIDAD DE AGUA '!BO551</f>
        <v>0</v>
      </c>
      <c r="K1429" s="110">
        <f>'BITÁCORA CALIDAD DE AGUA '!BR551</f>
        <v>0</v>
      </c>
      <c r="L1429" s="110">
        <f>'BITÁCORA CALIDAD DE AGUA '!BU551</f>
        <v>0</v>
      </c>
      <c r="M1429" s="110">
        <f>'BITÁCORA CALIDAD DE AGUA '!BX551</f>
        <v>0</v>
      </c>
      <c r="N1429" s="110">
        <f>'BITÁCORA CALIDAD DE AGUA '!CA551</f>
        <v>0</v>
      </c>
      <c r="O1429" s="110">
        <f>'BITÁCORA CALIDAD DE AGUA '!CD551</f>
        <v>0</v>
      </c>
      <c r="P1429" s="111">
        <f>'BITÁCORA CALIDAD DE AGUA '!CG551</f>
        <v>0</v>
      </c>
      <c r="Q1429" s="111">
        <f>'BITÁCORA CALIDAD DE AGUA '!CJ551</f>
        <v>0</v>
      </c>
      <c r="R1429" s="111">
        <f>'BITÁCORA CALIDAD DE AGUA '!CM551</f>
        <v>0</v>
      </c>
      <c r="S1429" s="111">
        <f>'BITÁCORA CALIDAD DE AGUA '!CP551</f>
        <v>0</v>
      </c>
      <c r="T1429" s="139"/>
      <c r="U1429" s="139"/>
      <c r="V1429" s="139"/>
      <c r="W1429" s="111">
        <f>INDEX('Tabla datos 1'!E1429:V1429,MATCH(DASHBOARD!$B$96,'Tabla datos 1'!$E$1:$V$1,0))</f>
        <v>0</v>
      </c>
      <c r="X1429" s="111">
        <f>INDEX('Tabla datos 1'!E1429:V1429,MATCH(DASHBOARD!$B$275,'Tabla datos 1'!$E$1:$V$1,0))</f>
        <v>0</v>
      </c>
      <c r="Y1429" s="42"/>
      <c r="Z1429" s="42"/>
      <c r="AA1429" s="42"/>
      <c r="AB1429" s="42"/>
      <c r="AC1429" s="42"/>
      <c r="AD1429" s="42"/>
      <c r="AE1429" s="42"/>
      <c r="AF1429" s="42"/>
      <c r="AG1429" s="42"/>
      <c r="AH1429" s="42"/>
      <c r="AI1429" s="42"/>
    </row>
    <row r="1430" spans="1:35" s="119" customFormat="1" ht="12.2" customHeight="1" x14ac:dyDescent="0.25">
      <c r="A1430" s="82">
        <v>1429</v>
      </c>
      <c r="B1430" s="121">
        <f t="shared" si="22"/>
        <v>46135</v>
      </c>
      <c r="C1430" s="113" t="s">
        <v>132</v>
      </c>
      <c r="D1430" s="118">
        <v>3</v>
      </c>
      <c r="E1430" s="120">
        <f>'BITÁCORA CALIDAD DE AGUA '!BA531</f>
        <v>34.5</v>
      </c>
      <c r="F1430" s="120">
        <f>'BITÁCORA CALIDAD DE AGUA '!BD531</f>
        <v>33.1</v>
      </c>
      <c r="G1430" s="120">
        <f>'BITÁCORA CALIDAD DE AGUA '!BG531</f>
        <v>31.3</v>
      </c>
      <c r="H1430" s="120">
        <f>'BITÁCORA CALIDAD DE AGUA '!BJ531</f>
        <v>0</v>
      </c>
      <c r="I1430" s="120">
        <f>'BITÁCORA CALIDAD DE AGUA '!BM531</f>
        <v>0</v>
      </c>
      <c r="J1430" s="120">
        <f>'BITÁCORA CALIDAD DE AGUA '!BP531</f>
        <v>0</v>
      </c>
      <c r="K1430" s="120">
        <f>'BITÁCORA CALIDAD DE AGUA '!BE1837</f>
        <v>0</v>
      </c>
      <c r="L1430" s="120">
        <f>'BITÁCORA CALIDAD DE AGUA '!BV531</f>
        <v>33.9</v>
      </c>
      <c r="M1430" s="120">
        <f>'BITÁCORA CALIDAD DE AGUA '!BY531</f>
        <v>34.1</v>
      </c>
      <c r="N1430" s="120">
        <f>'BITÁCORA CALIDAD DE AGUA '!CB531</f>
        <v>31.2</v>
      </c>
      <c r="O1430" s="120">
        <f>'BITÁCORA CALIDAD DE AGUA '!CE531</f>
        <v>0</v>
      </c>
      <c r="P1430" s="113">
        <f>'BITÁCORA CALIDAD DE AGUA '!CH531</f>
        <v>0</v>
      </c>
      <c r="Q1430" s="113">
        <f>'BITÁCORA CALIDAD DE AGUA '!CK531</f>
        <v>0</v>
      </c>
      <c r="R1430" s="113">
        <f>'BITÁCORA CALIDAD DE AGUA '!CN531</f>
        <v>0</v>
      </c>
      <c r="S1430" s="113">
        <f>'BITÁCORA CALIDAD DE AGUA '!CQ531</f>
        <v>0</v>
      </c>
      <c r="T1430" s="140"/>
      <c r="U1430" s="140"/>
      <c r="V1430" s="140"/>
      <c r="W1430" s="113">
        <f>INDEX('Tabla datos 1'!E1430:V1430,MATCH(DASHBOARD!$B$96,'Tabla datos 1'!$E$1:$V$1,0))</f>
        <v>31.3</v>
      </c>
      <c r="X1430" s="113">
        <f>INDEX('Tabla datos 1'!E1430:V1430,MATCH(DASHBOARD!$B$275,'Tabla datos 1'!$E$1:$V$1,0))</f>
        <v>31.3</v>
      </c>
      <c r="Y1430" s="42"/>
      <c r="Z1430" s="42"/>
      <c r="AA1430" s="42"/>
      <c r="AB1430" s="42"/>
      <c r="AC1430" s="42"/>
      <c r="AD1430" s="42"/>
      <c r="AE1430" s="42"/>
      <c r="AF1430" s="42"/>
      <c r="AG1430" s="42"/>
      <c r="AH1430" s="42"/>
      <c r="AI1430" s="42"/>
    </row>
    <row r="1431" spans="1:35" s="119" customFormat="1" ht="12.2" customHeight="1" x14ac:dyDescent="0.25">
      <c r="A1431" s="82">
        <v>1430</v>
      </c>
      <c r="B1431" s="121">
        <f t="shared" si="22"/>
        <v>46135</v>
      </c>
      <c r="C1431" s="116" t="s">
        <v>9</v>
      </c>
      <c r="D1431" s="122">
        <v>3</v>
      </c>
      <c r="E1431" s="123">
        <f>'BITÁCORA CALIDAD DE AGUA '!BA532</f>
        <v>9.25</v>
      </c>
      <c r="F1431" s="123">
        <f>'BITÁCORA CALIDAD DE AGUA '!BD532</f>
        <v>8.1</v>
      </c>
      <c r="G1431" s="123">
        <f>'BITÁCORA CALIDAD DE AGUA '!BG532</f>
        <v>7.62</v>
      </c>
      <c r="H1431" s="123">
        <f>'BITÁCORA CALIDAD DE AGUA '!BJ532</f>
        <v>0</v>
      </c>
      <c r="I1431" s="123">
        <f>'BITÁCORA CALIDAD DE AGUA '!BM532</f>
        <v>0</v>
      </c>
      <c r="J1431" s="123">
        <f>'BITÁCORA CALIDAD DE AGUA '!BP532</f>
        <v>0</v>
      </c>
      <c r="K1431" s="123">
        <f>'BITÁCORA CALIDAD DE AGUA '!BE1838</f>
        <v>0</v>
      </c>
      <c r="L1431" s="123">
        <f>'BITÁCORA CALIDAD DE AGUA '!BV532</f>
        <v>8.1199999999999992</v>
      </c>
      <c r="M1431" s="123">
        <f>'BITÁCORA CALIDAD DE AGUA '!BY532</f>
        <v>8.23</v>
      </c>
      <c r="N1431" s="123">
        <f>'BITÁCORA CALIDAD DE AGUA '!CB532</f>
        <v>8.32</v>
      </c>
      <c r="O1431" s="123">
        <f>'BITÁCORA CALIDAD DE AGUA '!CE532</f>
        <v>0</v>
      </c>
      <c r="P1431" s="114">
        <f>'BITÁCORA CALIDAD DE AGUA '!CH532</f>
        <v>0</v>
      </c>
      <c r="Q1431" s="114">
        <f>'BITÁCORA CALIDAD DE AGUA '!CK532</f>
        <v>0</v>
      </c>
      <c r="R1431" s="114">
        <f>'BITÁCORA CALIDAD DE AGUA '!CN532</f>
        <v>0</v>
      </c>
      <c r="S1431" s="114">
        <f>'BITÁCORA CALIDAD DE AGUA '!CQ532</f>
        <v>0</v>
      </c>
      <c r="T1431" s="141"/>
      <c r="U1431" s="141"/>
      <c r="V1431" s="141"/>
      <c r="W1431" s="114">
        <f>INDEX('Tabla datos 1'!E1431:V1431,MATCH(DASHBOARD!$B$96,'Tabla datos 1'!$E$1:$V$1,0))</f>
        <v>7.62</v>
      </c>
      <c r="X1431" s="114">
        <f>INDEX('Tabla datos 1'!E1431:V1431,MATCH(DASHBOARD!$B$275,'Tabla datos 1'!$E$1:$V$1,0))</f>
        <v>7.62</v>
      </c>
      <c r="Y1431" s="42"/>
      <c r="Z1431" s="42"/>
      <c r="AA1431" s="42"/>
      <c r="AB1431" s="42"/>
      <c r="AC1431" s="42"/>
      <c r="AD1431" s="42"/>
      <c r="AE1431" s="42"/>
      <c r="AF1431" s="42"/>
      <c r="AG1431" s="42"/>
      <c r="AH1431" s="42"/>
      <c r="AI1431" s="42"/>
    </row>
    <row r="1432" spans="1:35" s="119" customFormat="1" ht="12.2" customHeight="1" x14ac:dyDescent="0.25">
      <c r="A1432" s="82">
        <v>1431</v>
      </c>
      <c r="B1432" s="121">
        <f t="shared" si="22"/>
        <v>46135</v>
      </c>
      <c r="C1432" s="115" t="s">
        <v>133</v>
      </c>
      <c r="D1432" s="122">
        <v>3</v>
      </c>
      <c r="E1432" s="124">
        <f>'BITÁCORA CALIDAD DE AGUA '!BA533</f>
        <v>0</v>
      </c>
      <c r="F1432" s="124">
        <f>'BITÁCORA CALIDAD DE AGUA '!BD533</f>
        <v>0</v>
      </c>
      <c r="G1432" s="124">
        <f>'BITÁCORA CALIDAD DE AGUA '!BG533</f>
        <v>0</v>
      </c>
      <c r="H1432" s="124">
        <f>'BITÁCORA CALIDAD DE AGUA '!BJ533</f>
        <v>0</v>
      </c>
      <c r="I1432" s="124">
        <f>'BITÁCORA CALIDAD DE AGUA '!BM533</f>
        <v>0</v>
      </c>
      <c r="J1432" s="124">
        <f>'BITÁCORA CALIDAD DE AGUA '!BP533</f>
        <v>0</v>
      </c>
      <c r="K1432" s="124">
        <f>'BITÁCORA CALIDAD DE AGUA '!BE1839</f>
        <v>0</v>
      </c>
      <c r="L1432" s="124">
        <f>'BITÁCORA CALIDAD DE AGUA '!BV533</f>
        <v>0</v>
      </c>
      <c r="M1432" s="124">
        <f>'BITÁCORA CALIDAD DE AGUA '!BY533</f>
        <v>0</v>
      </c>
      <c r="N1432" s="124">
        <f>'BITÁCORA CALIDAD DE AGUA '!CB533</f>
        <v>0</v>
      </c>
      <c r="O1432" s="124">
        <f>'BITÁCORA CALIDAD DE AGUA '!CE533</f>
        <v>0</v>
      </c>
      <c r="P1432" s="115">
        <f>'BITÁCORA CALIDAD DE AGUA '!CH533</f>
        <v>0</v>
      </c>
      <c r="Q1432" s="115">
        <f>'BITÁCORA CALIDAD DE AGUA '!CK533</f>
        <v>0</v>
      </c>
      <c r="R1432" s="115">
        <f>'BITÁCORA CALIDAD DE AGUA '!CN533</f>
        <v>0</v>
      </c>
      <c r="S1432" s="115">
        <f>'BITÁCORA CALIDAD DE AGUA '!CQ533</f>
        <v>0</v>
      </c>
      <c r="T1432" s="142"/>
      <c r="U1432" s="142"/>
      <c r="V1432" s="142"/>
      <c r="W1432" s="115">
        <f>INDEX('Tabla datos 1'!E1432:V1432,MATCH(DASHBOARD!$B$96,'Tabla datos 1'!$E$1:$V$1,0))</f>
        <v>0</v>
      </c>
      <c r="X1432" s="115">
        <f>INDEX('Tabla datos 1'!E1432:V1432,MATCH(DASHBOARD!$B$275,'Tabla datos 1'!$E$1:$V$1,0))</f>
        <v>0</v>
      </c>
      <c r="Y1432" s="42"/>
      <c r="Z1432" s="42"/>
      <c r="AA1432" s="42"/>
      <c r="AB1432" s="42"/>
      <c r="AC1432" s="42"/>
      <c r="AD1432" s="42"/>
      <c r="AE1432" s="42"/>
      <c r="AF1432" s="42"/>
      <c r="AG1432" s="42"/>
      <c r="AH1432" s="42"/>
      <c r="AI1432" s="42"/>
    </row>
    <row r="1433" spans="1:35" s="119" customFormat="1" ht="12.2" customHeight="1" x14ac:dyDescent="0.25">
      <c r="A1433" s="82">
        <v>1432</v>
      </c>
      <c r="B1433" s="121">
        <f t="shared" si="22"/>
        <v>46135</v>
      </c>
      <c r="C1433" s="115" t="s">
        <v>134</v>
      </c>
      <c r="D1433" s="122">
        <v>3</v>
      </c>
      <c r="E1433" s="125">
        <f>'BITÁCORA CALIDAD DE AGUA '!BA534</f>
        <v>1168</v>
      </c>
      <c r="F1433" s="125">
        <f>'BITÁCORA CALIDAD DE AGUA '!BD534</f>
        <v>1983</v>
      </c>
      <c r="G1433" s="125">
        <f>'BITÁCORA CALIDAD DE AGUA '!BG534</f>
        <v>1892</v>
      </c>
      <c r="H1433" s="125">
        <f>'BITÁCORA CALIDAD DE AGUA '!BJ534</f>
        <v>0</v>
      </c>
      <c r="I1433" s="125">
        <f>'BITÁCORA CALIDAD DE AGUA '!BM534</f>
        <v>0</v>
      </c>
      <c r="J1433" s="125">
        <f>'BITÁCORA CALIDAD DE AGUA '!BP534</f>
        <v>0</v>
      </c>
      <c r="K1433" s="125">
        <f>'BITÁCORA CALIDAD DE AGUA '!BE1840</f>
        <v>0</v>
      </c>
      <c r="L1433" s="125">
        <f>'BITÁCORA CALIDAD DE AGUA '!BV534</f>
        <v>1845</v>
      </c>
      <c r="M1433" s="125">
        <f>'BITÁCORA CALIDAD DE AGUA '!BY534</f>
        <v>1823</v>
      </c>
      <c r="N1433" s="125">
        <f>'BITÁCORA CALIDAD DE AGUA '!CB534</f>
        <v>4232</v>
      </c>
      <c r="O1433" s="125">
        <f>'BITÁCORA CALIDAD DE AGUA '!CE534</f>
        <v>0</v>
      </c>
      <c r="P1433" s="116">
        <f>'BITÁCORA CALIDAD DE AGUA '!CH534</f>
        <v>0</v>
      </c>
      <c r="Q1433" s="116">
        <f>'BITÁCORA CALIDAD DE AGUA '!CK534</f>
        <v>0</v>
      </c>
      <c r="R1433" s="116">
        <f>'BITÁCORA CALIDAD DE AGUA '!CN534</f>
        <v>0</v>
      </c>
      <c r="S1433" s="116">
        <f>'BITÁCORA CALIDAD DE AGUA '!CQ534</f>
        <v>0</v>
      </c>
      <c r="T1433" s="143"/>
      <c r="U1433" s="143"/>
      <c r="V1433" s="143"/>
      <c r="W1433" s="116">
        <f>INDEX('Tabla datos 1'!E1433:V1433,MATCH(DASHBOARD!$B$96,'Tabla datos 1'!$E$1:$V$1,0))</f>
        <v>1892</v>
      </c>
      <c r="X1433" s="116">
        <f>INDEX('Tabla datos 1'!E1433:V1433,MATCH(DASHBOARD!$B$275,'Tabla datos 1'!$E$1:$V$1,0))</f>
        <v>1892</v>
      </c>
      <c r="Y1433" s="42"/>
      <c r="Z1433" s="42"/>
      <c r="AA1433" s="42"/>
      <c r="AB1433" s="42"/>
      <c r="AC1433" s="42"/>
      <c r="AD1433" s="42"/>
      <c r="AE1433" s="42"/>
      <c r="AF1433" s="42"/>
      <c r="AG1433" s="42"/>
      <c r="AH1433" s="42"/>
      <c r="AI1433" s="42"/>
    </row>
    <row r="1434" spans="1:35" s="119" customFormat="1" ht="12.2" customHeight="1" x14ac:dyDescent="0.25">
      <c r="A1434" s="82">
        <v>1433</v>
      </c>
      <c r="B1434" s="121">
        <f t="shared" si="22"/>
        <v>46135</v>
      </c>
      <c r="C1434" s="115" t="s">
        <v>135</v>
      </c>
      <c r="D1434" s="122">
        <v>3</v>
      </c>
      <c r="E1434" s="125">
        <f>'BITÁCORA CALIDAD DE AGUA '!BA535</f>
        <v>256</v>
      </c>
      <c r="F1434" s="125">
        <f>'BITÁCORA CALIDAD DE AGUA '!BD535</f>
        <v>381</v>
      </c>
      <c r="G1434" s="125">
        <f>'BITÁCORA CALIDAD DE AGUA '!BG535</f>
        <v>57</v>
      </c>
      <c r="H1434" s="125">
        <f>'BITÁCORA CALIDAD DE AGUA '!BJ535</f>
        <v>0</v>
      </c>
      <c r="I1434" s="125">
        <f>'BITÁCORA CALIDAD DE AGUA '!BM535</f>
        <v>0</v>
      </c>
      <c r="J1434" s="125">
        <f>'BITÁCORA CALIDAD DE AGUA '!BP535</f>
        <v>0</v>
      </c>
      <c r="K1434" s="125">
        <f>'BITÁCORA CALIDAD DE AGUA '!BE1841</f>
        <v>0</v>
      </c>
      <c r="L1434" s="125">
        <f>'BITÁCORA CALIDAD DE AGUA '!BV535</f>
        <v>2</v>
      </c>
      <c r="M1434" s="125">
        <f>'BITÁCORA CALIDAD DE AGUA '!BY535</f>
        <v>2</v>
      </c>
      <c r="N1434" s="125">
        <f>'BITÁCORA CALIDAD DE AGUA '!CB535</f>
        <v>19</v>
      </c>
      <c r="O1434" s="125">
        <f>'BITÁCORA CALIDAD DE AGUA '!CE535</f>
        <v>0</v>
      </c>
      <c r="P1434" s="116">
        <f>'BITÁCORA CALIDAD DE AGUA '!CH535</f>
        <v>0</v>
      </c>
      <c r="Q1434" s="116">
        <f>'BITÁCORA CALIDAD DE AGUA '!CK535</f>
        <v>0</v>
      </c>
      <c r="R1434" s="116">
        <f>'BITÁCORA CALIDAD DE AGUA '!CN535</f>
        <v>0</v>
      </c>
      <c r="S1434" s="116">
        <f>'BITÁCORA CALIDAD DE AGUA '!CQ535</f>
        <v>0</v>
      </c>
      <c r="T1434" s="143"/>
      <c r="U1434" s="143"/>
      <c r="V1434" s="143"/>
      <c r="W1434" s="116">
        <f>INDEX('Tabla datos 1'!E1434:V1434,MATCH(DASHBOARD!$B$96,'Tabla datos 1'!$E$1:$V$1,0))</f>
        <v>57</v>
      </c>
      <c r="X1434" s="116">
        <f>INDEX('Tabla datos 1'!E1434:V1434,MATCH(DASHBOARD!$B$275,'Tabla datos 1'!$E$1:$V$1,0))</f>
        <v>57</v>
      </c>
      <c r="Y1434" s="42"/>
      <c r="Z1434" s="42"/>
      <c r="AA1434" s="42"/>
      <c r="AB1434" s="42"/>
      <c r="AC1434" s="42"/>
      <c r="AD1434" s="42"/>
      <c r="AE1434" s="42"/>
      <c r="AF1434" s="42"/>
      <c r="AG1434" s="42"/>
      <c r="AH1434" s="42"/>
      <c r="AI1434" s="42"/>
    </row>
    <row r="1435" spans="1:35" s="119" customFormat="1" ht="12.2" customHeight="1" x14ac:dyDescent="0.25">
      <c r="A1435" s="82">
        <v>1434</v>
      </c>
      <c r="B1435" s="121">
        <f t="shared" si="22"/>
        <v>46135</v>
      </c>
      <c r="C1435" s="115" t="s">
        <v>136</v>
      </c>
      <c r="D1435" s="122">
        <v>3</v>
      </c>
      <c r="E1435" s="125">
        <f>'BITÁCORA CALIDAD DE AGUA '!BA536</f>
        <v>0</v>
      </c>
      <c r="F1435" s="125">
        <f>'BITÁCORA CALIDAD DE AGUA '!BD536</f>
        <v>0</v>
      </c>
      <c r="G1435" s="125">
        <f>'BITÁCORA CALIDAD DE AGUA '!BG536</f>
        <v>0</v>
      </c>
      <c r="H1435" s="125">
        <f>'BITÁCORA CALIDAD DE AGUA '!BJ536</f>
        <v>0</v>
      </c>
      <c r="I1435" s="125">
        <f>'BITÁCORA CALIDAD DE AGUA '!BM536</f>
        <v>0</v>
      </c>
      <c r="J1435" s="125">
        <f>'BITÁCORA CALIDAD DE AGUA '!BP536</f>
        <v>0</v>
      </c>
      <c r="K1435" s="125">
        <f>'BITÁCORA CALIDAD DE AGUA '!BE1842</f>
        <v>0</v>
      </c>
      <c r="L1435" s="125">
        <f>'BITÁCORA CALIDAD DE AGUA '!BV536</f>
        <v>0</v>
      </c>
      <c r="M1435" s="125">
        <f>'BITÁCORA CALIDAD DE AGUA '!BY536</f>
        <v>0</v>
      </c>
      <c r="N1435" s="125">
        <f>'BITÁCORA CALIDAD DE AGUA '!CB536</f>
        <v>0</v>
      </c>
      <c r="O1435" s="125">
        <f>'BITÁCORA CALIDAD DE AGUA '!CE536</f>
        <v>0</v>
      </c>
      <c r="P1435" s="116">
        <f>'BITÁCORA CALIDAD DE AGUA '!CH536</f>
        <v>0</v>
      </c>
      <c r="Q1435" s="116">
        <f>'BITÁCORA CALIDAD DE AGUA '!CK536</f>
        <v>0</v>
      </c>
      <c r="R1435" s="116">
        <f>'BITÁCORA CALIDAD DE AGUA '!CN536</f>
        <v>0</v>
      </c>
      <c r="S1435" s="116">
        <f>'BITÁCORA CALIDAD DE AGUA '!CQ536</f>
        <v>0</v>
      </c>
      <c r="T1435" s="143"/>
      <c r="U1435" s="143"/>
      <c r="V1435" s="143"/>
      <c r="W1435" s="116">
        <f>INDEX('Tabla datos 1'!E1435:V1435,MATCH(DASHBOARD!$B$96,'Tabla datos 1'!$E$1:$V$1,0))</f>
        <v>0</v>
      </c>
      <c r="X1435" s="116">
        <f>INDEX('Tabla datos 1'!E1435:V1435,MATCH(DASHBOARD!$B$275,'Tabla datos 1'!$E$1:$V$1,0))</f>
        <v>0</v>
      </c>
      <c r="Y1435" s="42"/>
      <c r="Z1435" s="42"/>
      <c r="AA1435" s="42"/>
      <c r="AB1435" s="42"/>
      <c r="AC1435" s="42"/>
      <c r="AD1435" s="42"/>
      <c r="AE1435" s="42"/>
      <c r="AF1435" s="42"/>
      <c r="AG1435" s="42"/>
      <c r="AH1435" s="42"/>
      <c r="AI1435" s="42"/>
    </row>
    <row r="1436" spans="1:35" s="119" customFormat="1" ht="12.2" customHeight="1" x14ac:dyDescent="0.25">
      <c r="A1436" s="82">
        <v>1435</v>
      </c>
      <c r="B1436" s="121">
        <f t="shared" si="22"/>
        <v>46135</v>
      </c>
      <c r="C1436" s="115" t="s">
        <v>137</v>
      </c>
      <c r="D1436" s="122">
        <v>3</v>
      </c>
      <c r="E1436" s="125">
        <f>'BITÁCORA CALIDAD DE AGUA '!BA537</f>
        <v>0</v>
      </c>
      <c r="F1436" s="125">
        <f>'BITÁCORA CALIDAD DE AGUA '!BD537</f>
        <v>0</v>
      </c>
      <c r="G1436" s="125">
        <f>'BITÁCORA CALIDAD DE AGUA '!BG537</f>
        <v>0</v>
      </c>
      <c r="H1436" s="125">
        <f>'BITÁCORA CALIDAD DE AGUA '!BJ537</f>
        <v>0</v>
      </c>
      <c r="I1436" s="125">
        <f>'BITÁCORA CALIDAD DE AGUA '!BM537</f>
        <v>0</v>
      </c>
      <c r="J1436" s="125">
        <f>'BITÁCORA CALIDAD DE AGUA '!BP537</f>
        <v>0</v>
      </c>
      <c r="K1436" s="125">
        <f>'BITÁCORA CALIDAD DE AGUA '!BE1843</f>
        <v>0</v>
      </c>
      <c r="L1436" s="125">
        <f>'BITÁCORA CALIDAD DE AGUA '!BV537</f>
        <v>0</v>
      </c>
      <c r="M1436" s="125">
        <f>'BITÁCORA CALIDAD DE AGUA '!BY537</f>
        <v>0</v>
      </c>
      <c r="N1436" s="125">
        <f>'BITÁCORA CALIDAD DE AGUA '!CB537</f>
        <v>0</v>
      </c>
      <c r="O1436" s="125">
        <f>'BITÁCORA CALIDAD DE AGUA '!CE537</f>
        <v>0</v>
      </c>
      <c r="P1436" s="116">
        <f>'BITÁCORA CALIDAD DE AGUA '!CH537</f>
        <v>0</v>
      </c>
      <c r="Q1436" s="116">
        <f>'BITÁCORA CALIDAD DE AGUA '!CK537</f>
        <v>0</v>
      </c>
      <c r="R1436" s="116">
        <f>'BITÁCORA CALIDAD DE AGUA '!CN537</f>
        <v>0</v>
      </c>
      <c r="S1436" s="116">
        <f>'BITÁCORA CALIDAD DE AGUA '!CQ537</f>
        <v>0</v>
      </c>
      <c r="T1436" s="143"/>
      <c r="U1436" s="143"/>
      <c r="V1436" s="143"/>
      <c r="W1436" s="116">
        <f>INDEX('Tabla datos 1'!E1436:V1436,MATCH(DASHBOARD!$B$96,'Tabla datos 1'!$E$1:$V$1,0))</f>
        <v>0</v>
      </c>
      <c r="X1436" s="116">
        <f>INDEX('Tabla datos 1'!E1436:V1436,MATCH(DASHBOARD!$B$275,'Tabla datos 1'!$E$1:$V$1,0))</f>
        <v>0</v>
      </c>
      <c r="Y1436" s="42"/>
      <c r="Z1436" s="42"/>
      <c r="AA1436" s="42"/>
      <c r="AB1436" s="42"/>
      <c r="AC1436" s="42"/>
      <c r="AD1436" s="42"/>
      <c r="AE1436" s="42"/>
      <c r="AF1436" s="42"/>
      <c r="AG1436" s="42"/>
      <c r="AH1436" s="42"/>
      <c r="AI1436" s="42"/>
    </row>
    <row r="1437" spans="1:35" s="119" customFormat="1" ht="12.2" customHeight="1" x14ac:dyDescent="0.25">
      <c r="A1437" s="82">
        <v>1436</v>
      </c>
      <c r="B1437" s="121">
        <f t="shared" si="22"/>
        <v>46135</v>
      </c>
      <c r="C1437" s="115" t="s">
        <v>138</v>
      </c>
      <c r="D1437" s="122">
        <v>3</v>
      </c>
      <c r="E1437" s="125">
        <f>'BITÁCORA CALIDAD DE AGUA '!BA538</f>
        <v>0</v>
      </c>
      <c r="F1437" s="125">
        <f>'BITÁCORA CALIDAD DE AGUA '!BD538</f>
        <v>0</v>
      </c>
      <c r="G1437" s="125">
        <f>'BITÁCORA CALIDAD DE AGUA '!BG538</f>
        <v>0</v>
      </c>
      <c r="H1437" s="125">
        <f>'BITÁCORA CALIDAD DE AGUA '!BJ538</f>
        <v>0</v>
      </c>
      <c r="I1437" s="125">
        <f>'BITÁCORA CALIDAD DE AGUA '!BM538</f>
        <v>0</v>
      </c>
      <c r="J1437" s="125">
        <f>'BITÁCORA CALIDAD DE AGUA '!BP538</f>
        <v>0</v>
      </c>
      <c r="K1437" s="125">
        <f>'BITÁCORA CALIDAD DE AGUA '!BE1844</f>
        <v>0</v>
      </c>
      <c r="L1437" s="125">
        <f>'BITÁCORA CALIDAD DE AGUA '!BV538</f>
        <v>0</v>
      </c>
      <c r="M1437" s="125">
        <f>'BITÁCORA CALIDAD DE AGUA '!BY538</f>
        <v>0</v>
      </c>
      <c r="N1437" s="125">
        <f>'BITÁCORA CALIDAD DE AGUA '!CB538</f>
        <v>0</v>
      </c>
      <c r="O1437" s="125">
        <f>'BITÁCORA CALIDAD DE AGUA '!CE538</f>
        <v>0</v>
      </c>
      <c r="P1437" s="116">
        <f>'BITÁCORA CALIDAD DE AGUA '!CH538</f>
        <v>0</v>
      </c>
      <c r="Q1437" s="116">
        <f>'BITÁCORA CALIDAD DE AGUA '!CK538</f>
        <v>0</v>
      </c>
      <c r="R1437" s="116">
        <f>'BITÁCORA CALIDAD DE AGUA '!CN538</f>
        <v>0</v>
      </c>
      <c r="S1437" s="116">
        <f>'BITÁCORA CALIDAD DE AGUA '!CQ538</f>
        <v>0</v>
      </c>
      <c r="T1437" s="143"/>
      <c r="U1437" s="143"/>
      <c r="V1437" s="143"/>
      <c r="W1437" s="116">
        <f>INDEX('Tabla datos 1'!E1437:V1437,MATCH(DASHBOARD!$B$96,'Tabla datos 1'!$E$1:$V$1,0))</f>
        <v>0</v>
      </c>
      <c r="X1437" s="116">
        <f>INDEX('Tabla datos 1'!E1437:V1437,MATCH(DASHBOARD!$B$275,'Tabla datos 1'!$E$1:$V$1,0))</f>
        <v>0</v>
      </c>
      <c r="Y1437" s="42"/>
      <c r="Z1437" s="42"/>
      <c r="AA1437" s="42"/>
      <c r="AB1437" s="42"/>
      <c r="AC1437" s="42"/>
      <c r="AD1437" s="42"/>
      <c r="AE1437" s="42"/>
      <c r="AF1437" s="42"/>
      <c r="AG1437" s="42"/>
      <c r="AH1437" s="42"/>
      <c r="AI1437" s="42"/>
    </row>
    <row r="1438" spans="1:35" s="119" customFormat="1" ht="12.2" customHeight="1" x14ac:dyDescent="0.25">
      <c r="A1438" s="82">
        <v>1437</v>
      </c>
      <c r="B1438" s="121">
        <f t="shared" si="22"/>
        <v>46135</v>
      </c>
      <c r="C1438" s="115" t="s">
        <v>139</v>
      </c>
      <c r="D1438" s="122">
        <v>3</v>
      </c>
      <c r="E1438" s="125">
        <f>'BITÁCORA CALIDAD DE AGUA '!BA539</f>
        <v>0</v>
      </c>
      <c r="F1438" s="125">
        <f>'BITÁCORA CALIDAD DE AGUA '!BD539</f>
        <v>0</v>
      </c>
      <c r="G1438" s="125">
        <f>'BITÁCORA CALIDAD DE AGUA '!BG539</f>
        <v>0</v>
      </c>
      <c r="H1438" s="125">
        <f>'BITÁCORA CALIDAD DE AGUA '!BJ539</f>
        <v>0</v>
      </c>
      <c r="I1438" s="125">
        <f>'BITÁCORA CALIDAD DE AGUA '!BM539</f>
        <v>0</v>
      </c>
      <c r="J1438" s="125">
        <f>'BITÁCORA CALIDAD DE AGUA '!BP539</f>
        <v>0</v>
      </c>
      <c r="K1438" s="125">
        <f>'BITÁCORA CALIDAD DE AGUA '!BE1845</f>
        <v>0</v>
      </c>
      <c r="L1438" s="125">
        <f>'BITÁCORA CALIDAD DE AGUA '!BV539</f>
        <v>0</v>
      </c>
      <c r="M1438" s="125">
        <f>'BITÁCORA CALIDAD DE AGUA '!BY539</f>
        <v>0</v>
      </c>
      <c r="N1438" s="125">
        <f>'BITÁCORA CALIDAD DE AGUA '!CB539</f>
        <v>0</v>
      </c>
      <c r="O1438" s="125">
        <f>'BITÁCORA CALIDAD DE AGUA '!CE539</f>
        <v>0</v>
      </c>
      <c r="P1438" s="116">
        <f>'BITÁCORA CALIDAD DE AGUA '!CH539</f>
        <v>0</v>
      </c>
      <c r="Q1438" s="116">
        <f>'BITÁCORA CALIDAD DE AGUA '!CK539</f>
        <v>0</v>
      </c>
      <c r="R1438" s="116">
        <f>'BITÁCORA CALIDAD DE AGUA '!CN539</f>
        <v>0</v>
      </c>
      <c r="S1438" s="116">
        <f>'BITÁCORA CALIDAD DE AGUA '!CQ539</f>
        <v>0</v>
      </c>
      <c r="T1438" s="143"/>
      <c r="U1438" s="143"/>
      <c r="V1438" s="143"/>
      <c r="W1438" s="116">
        <f>INDEX('Tabla datos 1'!E1438:V1438,MATCH(DASHBOARD!$B$96,'Tabla datos 1'!$E$1:$V$1,0))</f>
        <v>0</v>
      </c>
      <c r="X1438" s="116">
        <f>INDEX('Tabla datos 1'!E1438:V1438,MATCH(DASHBOARD!$B$275,'Tabla datos 1'!$E$1:$V$1,0))</f>
        <v>0</v>
      </c>
      <c r="Y1438" s="42"/>
      <c r="Z1438" s="42"/>
      <c r="AA1438" s="42"/>
      <c r="AB1438" s="42"/>
      <c r="AC1438" s="42"/>
      <c r="AD1438" s="42"/>
      <c r="AE1438" s="42"/>
      <c r="AF1438" s="42"/>
      <c r="AG1438" s="42"/>
      <c r="AH1438" s="42"/>
      <c r="AI1438" s="42"/>
    </row>
    <row r="1439" spans="1:35" s="119" customFormat="1" ht="12.2" customHeight="1" x14ac:dyDescent="0.25">
      <c r="A1439" s="82">
        <v>1438</v>
      </c>
      <c r="B1439" s="121">
        <f t="shared" si="22"/>
        <v>46135</v>
      </c>
      <c r="C1439" s="115" t="s">
        <v>140</v>
      </c>
      <c r="D1439" s="122">
        <v>3</v>
      </c>
      <c r="E1439" s="125">
        <f>'BITÁCORA CALIDAD DE AGUA '!BA540</f>
        <v>0</v>
      </c>
      <c r="F1439" s="125">
        <f>'BITÁCORA CALIDAD DE AGUA '!BD540</f>
        <v>0</v>
      </c>
      <c r="G1439" s="125">
        <f>'BITÁCORA CALIDAD DE AGUA '!BG540</f>
        <v>0</v>
      </c>
      <c r="H1439" s="125">
        <f>'BITÁCORA CALIDAD DE AGUA '!BJ540</f>
        <v>0</v>
      </c>
      <c r="I1439" s="125">
        <f>'BITÁCORA CALIDAD DE AGUA '!BM540</f>
        <v>0</v>
      </c>
      <c r="J1439" s="125">
        <f>'BITÁCORA CALIDAD DE AGUA '!BP540</f>
        <v>0</v>
      </c>
      <c r="K1439" s="125">
        <f>'BITÁCORA CALIDAD DE AGUA '!BE1846</f>
        <v>0</v>
      </c>
      <c r="L1439" s="125">
        <f>'BITÁCORA CALIDAD DE AGUA '!BV540</f>
        <v>0</v>
      </c>
      <c r="M1439" s="125">
        <f>'BITÁCORA CALIDAD DE AGUA '!BY540</f>
        <v>0</v>
      </c>
      <c r="N1439" s="125">
        <f>'BITÁCORA CALIDAD DE AGUA '!CB540</f>
        <v>0</v>
      </c>
      <c r="O1439" s="125">
        <f>'BITÁCORA CALIDAD DE AGUA '!CE540</f>
        <v>0</v>
      </c>
      <c r="P1439" s="116">
        <f>'BITÁCORA CALIDAD DE AGUA '!CH540</f>
        <v>0</v>
      </c>
      <c r="Q1439" s="116">
        <f>'BITÁCORA CALIDAD DE AGUA '!CK540</f>
        <v>0</v>
      </c>
      <c r="R1439" s="116">
        <f>'BITÁCORA CALIDAD DE AGUA '!CN540</f>
        <v>0</v>
      </c>
      <c r="S1439" s="116">
        <f>'BITÁCORA CALIDAD DE AGUA '!CQ540</f>
        <v>0</v>
      </c>
      <c r="T1439" s="143"/>
      <c r="U1439" s="143"/>
      <c r="V1439" s="143"/>
      <c r="W1439" s="116">
        <f>INDEX('Tabla datos 1'!E1439:V1439,MATCH(DASHBOARD!$B$96,'Tabla datos 1'!$E$1:$V$1,0))</f>
        <v>0</v>
      </c>
      <c r="X1439" s="116">
        <f>INDEX('Tabla datos 1'!E1439:V1439,MATCH(DASHBOARD!$B$275,'Tabla datos 1'!$E$1:$V$1,0))</f>
        <v>0</v>
      </c>
      <c r="Y1439" s="42"/>
      <c r="Z1439" s="42"/>
      <c r="AA1439" s="42"/>
      <c r="AB1439" s="42"/>
      <c r="AC1439" s="42"/>
      <c r="AD1439" s="42"/>
      <c r="AE1439" s="42"/>
      <c r="AF1439" s="42"/>
      <c r="AG1439" s="42"/>
      <c r="AH1439" s="42"/>
      <c r="AI1439" s="42"/>
    </row>
    <row r="1440" spans="1:35" s="119" customFormat="1" ht="12.2" customHeight="1" x14ac:dyDescent="0.25">
      <c r="A1440" s="82">
        <v>1439</v>
      </c>
      <c r="B1440" s="121">
        <f t="shared" si="22"/>
        <v>46135</v>
      </c>
      <c r="C1440" s="115" t="s">
        <v>141</v>
      </c>
      <c r="D1440" s="122">
        <v>3</v>
      </c>
      <c r="E1440" s="125">
        <f>'BITÁCORA CALIDAD DE AGUA '!BA541</f>
        <v>0</v>
      </c>
      <c r="F1440" s="125">
        <f>'BITÁCORA CALIDAD DE AGUA '!BD541</f>
        <v>0</v>
      </c>
      <c r="G1440" s="125">
        <f>'BITÁCORA CALIDAD DE AGUA '!BG541</f>
        <v>0</v>
      </c>
      <c r="H1440" s="125">
        <f>'BITÁCORA CALIDAD DE AGUA '!BJ541</f>
        <v>0</v>
      </c>
      <c r="I1440" s="125">
        <f>'BITÁCORA CALIDAD DE AGUA '!BM541</f>
        <v>0</v>
      </c>
      <c r="J1440" s="125">
        <f>'BITÁCORA CALIDAD DE AGUA '!BP541</f>
        <v>0</v>
      </c>
      <c r="K1440" s="125">
        <f>'BITÁCORA CALIDAD DE AGUA '!BE1847</f>
        <v>0</v>
      </c>
      <c r="L1440" s="125">
        <f>'BITÁCORA CALIDAD DE AGUA '!BV541</f>
        <v>0</v>
      </c>
      <c r="M1440" s="125">
        <f>'BITÁCORA CALIDAD DE AGUA '!BY541</f>
        <v>0</v>
      </c>
      <c r="N1440" s="125">
        <f>'BITÁCORA CALIDAD DE AGUA '!CB541</f>
        <v>0</v>
      </c>
      <c r="O1440" s="125">
        <f>'BITÁCORA CALIDAD DE AGUA '!CE541</f>
        <v>0</v>
      </c>
      <c r="P1440" s="116">
        <f>'BITÁCORA CALIDAD DE AGUA '!CH541</f>
        <v>0</v>
      </c>
      <c r="Q1440" s="116">
        <f>'BITÁCORA CALIDAD DE AGUA '!CK541</f>
        <v>0</v>
      </c>
      <c r="R1440" s="116">
        <f>'BITÁCORA CALIDAD DE AGUA '!CN541</f>
        <v>0</v>
      </c>
      <c r="S1440" s="116">
        <f>'BITÁCORA CALIDAD DE AGUA '!CQ541</f>
        <v>0</v>
      </c>
      <c r="T1440" s="143"/>
      <c r="U1440" s="143"/>
      <c r="V1440" s="143"/>
      <c r="W1440" s="116">
        <f>INDEX('Tabla datos 1'!E1440:V1440,MATCH(DASHBOARD!$B$96,'Tabla datos 1'!$E$1:$V$1,0))</f>
        <v>0</v>
      </c>
      <c r="X1440" s="116">
        <f>INDEX('Tabla datos 1'!E1440:V1440,MATCH(DASHBOARD!$B$275,'Tabla datos 1'!$E$1:$V$1,0))</f>
        <v>0</v>
      </c>
      <c r="Y1440" s="42"/>
      <c r="Z1440" s="42"/>
      <c r="AA1440" s="42"/>
      <c r="AB1440" s="42"/>
      <c r="AC1440" s="42"/>
      <c r="AD1440" s="42"/>
      <c r="AE1440" s="42"/>
      <c r="AF1440" s="42"/>
      <c r="AG1440" s="42"/>
      <c r="AH1440" s="42"/>
      <c r="AI1440" s="42"/>
    </row>
    <row r="1441" spans="1:164" s="119" customFormat="1" ht="12.2" customHeight="1" x14ac:dyDescent="0.25">
      <c r="A1441" s="82">
        <v>1440</v>
      </c>
      <c r="B1441" s="121">
        <f t="shared" si="22"/>
        <v>46135</v>
      </c>
      <c r="C1441" s="115" t="s">
        <v>142</v>
      </c>
      <c r="D1441" s="122">
        <v>3</v>
      </c>
      <c r="E1441" s="125">
        <f>'BITÁCORA CALIDAD DE AGUA '!BA542</f>
        <v>0</v>
      </c>
      <c r="F1441" s="125">
        <f>'BITÁCORA CALIDAD DE AGUA '!BD542</f>
        <v>0</v>
      </c>
      <c r="G1441" s="125">
        <f>'BITÁCORA CALIDAD DE AGUA '!BG542</f>
        <v>0</v>
      </c>
      <c r="H1441" s="125">
        <f>'BITÁCORA CALIDAD DE AGUA '!BJ542</f>
        <v>0</v>
      </c>
      <c r="I1441" s="125">
        <f>'BITÁCORA CALIDAD DE AGUA '!BM542</f>
        <v>0</v>
      </c>
      <c r="J1441" s="125">
        <f>'BITÁCORA CALIDAD DE AGUA '!BP542</f>
        <v>0</v>
      </c>
      <c r="K1441" s="125">
        <f>'BITÁCORA CALIDAD DE AGUA '!BE1848</f>
        <v>0</v>
      </c>
      <c r="L1441" s="125">
        <f>'BITÁCORA CALIDAD DE AGUA '!BV542</f>
        <v>0</v>
      </c>
      <c r="M1441" s="125">
        <f>'BITÁCORA CALIDAD DE AGUA '!BY542</f>
        <v>0</v>
      </c>
      <c r="N1441" s="125">
        <f>'BITÁCORA CALIDAD DE AGUA '!CB542</f>
        <v>0</v>
      </c>
      <c r="O1441" s="125">
        <f>'BITÁCORA CALIDAD DE AGUA '!CE542</f>
        <v>0</v>
      </c>
      <c r="P1441" s="116">
        <f>'BITÁCORA CALIDAD DE AGUA '!CH542</f>
        <v>0</v>
      </c>
      <c r="Q1441" s="116">
        <f>'BITÁCORA CALIDAD DE AGUA '!CK542</f>
        <v>0</v>
      </c>
      <c r="R1441" s="116">
        <f>'BITÁCORA CALIDAD DE AGUA '!CN542</f>
        <v>0</v>
      </c>
      <c r="S1441" s="116">
        <f>'BITÁCORA CALIDAD DE AGUA '!CQ542</f>
        <v>0</v>
      </c>
      <c r="T1441" s="143"/>
      <c r="U1441" s="143"/>
      <c r="V1441" s="143"/>
      <c r="W1441" s="116">
        <f>INDEX('Tabla datos 1'!E1441:V1441,MATCH(DASHBOARD!$B$96,'Tabla datos 1'!$E$1:$V$1,0))</f>
        <v>0</v>
      </c>
      <c r="X1441" s="116">
        <f>INDEX('Tabla datos 1'!E1441:V1441,MATCH(DASHBOARD!$B$275,'Tabla datos 1'!$E$1:$V$1,0))</f>
        <v>0</v>
      </c>
      <c r="Y1441" s="42"/>
      <c r="Z1441" s="42"/>
      <c r="AA1441" s="42"/>
      <c r="AB1441" s="42"/>
      <c r="AC1441" s="42"/>
      <c r="AD1441" s="42"/>
      <c r="AE1441" s="42"/>
      <c r="AF1441" s="42"/>
      <c r="AG1441" s="42"/>
      <c r="AH1441" s="42"/>
      <c r="AI1441" s="42"/>
    </row>
    <row r="1442" spans="1:164" s="119" customFormat="1" ht="12.2" customHeight="1" x14ac:dyDescent="0.25">
      <c r="A1442" s="82">
        <v>1441</v>
      </c>
      <c r="B1442" s="121">
        <f t="shared" si="22"/>
        <v>46135</v>
      </c>
      <c r="C1442" s="115" t="s">
        <v>143</v>
      </c>
      <c r="D1442" s="122">
        <v>3</v>
      </c>
      <c r="E1442" s="125">
        <f>'BITÁCORA CALIDAD DE AGUA '!BA543</f>
        <v>0</v>
      </c>
      <c r="F1442" s="125">
        <f>'BITÁCORA CALIDAD DE AGUA '!BD543</f>
        <v>0</v>
      </c>
      <c r="G1442" s="125">
        <f>'BITÁCORA CALIDAD DE AGUA '!BG543</f>
        <v>0</v>
      </c>
      <c r="H1442" s="125">
        <f>'BITÁCORA CALIDAD DE AGUA '!BJ543</f>
        <v>0</v>
      </c>
      <c r="I1442" s="125">
        <f>'BITÁCORA CALIDAD DE AGUA '!BM543</f>
        <v>0</v>
      </c>
      <c r="J1442" s="125">
        <f>'BITÁCORA CALIDAD DE AGUA '!BP543</f>
        <v>0</v>
      </c>
      <c r="K1442" s="125">
        <f>'BITÁCORA CALIDAD DE AGUA '!BE1849</f>
        <v>0</v>
      </c>
      <c r="L1442" s="125">
        <f>'BITÁCORA CALIDAD DE AGUA '!BV543</f>
        <v>0</v>
      </c>
      <c r="M1442" s="125">
        <f>'BITÁCORA CALIDAD DE AGUA '!BY543</f>
        <v>0</v>
      </c>
      <c r="N1442" s="125">
        <f>'BITÁCORA CALIDAD DE AGUA '!CB543</f>
        <v>0</v>
      </c>
      <c r="O1442" s="125">
        <f>'BITÁCORA CALIDAD DE AGUA '!CE543</f>
        <v>0</v>
      </c>
      <c r="P1442" s="116">
        <f>'BITÁCORA CALIDAD DE AGUA '!CH543</f>
        <v>0</v>
      </c>
      <c r="Q1442" s="116">
        <f>'BITÁCORA CALIDAD DE AGUA '!CK543</f>
        <v>0</v>
      </c>
      <c r="R1442" s="116">
        <f>'BITÁCORA CALIDAD DE AGUA '!CN543</f>
        <v>0</v>
      </c>
      <c r="S1442" s="116">
        <f>'BITÁCORA CALIDAD DE AGUA '!CQ543</f>
        <v>0</v>
      </c>
      <c r="T1442" s="143"/>
      <c r="U1442" s="143"/>
      <c r="V1442" s="143"/>
      <c r="W1442" s="116">
        <f>INDEX('Tabla datos 1'!E1442:V1442,MATCH(DASHBOARD!$B$96,'Tabla datos 1'!$E$1:$V$1,0))</f>
        <v>0</v>
      </c>
      <c r="X1442" s="116">
        <f>INDEX('Tabla datos 1'!E1442:V1442,MATCH(DASHBOARD!$B$275,'Tabla datos 1'!$E$1:$V$1,0))</f>
        <v>0</v>
      </c>
      <c r="Y1442" s="42"/>
      <c r="Z1442" s="42"/>
      <c r="AA1442" s="42"/>
      <c r="AB1442" s="42"/>
      <c r="AC1442" s="42"/>
      <c r="AD1442" s="42"/>
      <c r="AE1442" s="42"/>
      <c r="AF1442" s="42"/>
      <c r="AG1442" s="42"/>
      <c r="AH1442" s="42"/>
      <c r="AI1442" s="42"/>
    </row>
    <row r="1443" spans="1:164" s="119" customFormat="1" ht="12.2" customHeight="1" x14ac:dyDescent="0.25">
      <c r="A1443" s="82">
        <v>1442</v>
      </c>
      <c r="B1443" s="121">
        <f t="shared" si="22"/>
        <v>46135</v>
      </c>
      <c r="C1443" s="115" t="s">
        <v>144</v>
      </c>
      <c r="D1443" s="122">
        <v>3</v>
      </c>
      <c r="E1443" s="125">
        <f>'BITÁCORA CALIDAD DE AGUA '!BA544</f>
        <v>0</v>
      </c>
      <c r="F1443" s="125">
        <f>'BITÁCORA CALIDAD DE AGUA '!BD544</f>
        <v>0</v>
      </c>
      <c r="G1443" s="125">
        <f>'BITÁCORA CALIDAD DE AGUA '!BG544</f>
        <v>0</v>
      </c>
      <c r="H1443" s="125">
        <f>'BITÁCORA CALIDAD DE AGUA '!BJ544</f>
        <v>0</v>
      </c>
      <c r="I1443" s="125">
        <f>'BITÁCORA CALIDAD DE AGUA '!BM544</f>
        <v>0</v>
      </c>
      <c r="J1443" s="125">
        <f>'BITÁCORA CALIDAD DE AGUA '!BP544</f>
        <v>0</v>
      </c>
      <c r="K1443" s="125">
        <f>'BITÁCORA CALIDAD DE AGUA '!BE1850</f>
        <v>0</v>
      </c>
      <c r="L1443" s="125">
        <f>'BITÁCORA CALIDAD DE AGUA '!BV544</f>
        <v>0</v>
      </c>
      <c r="M1443" s="125">
        <f>'BITÁCORA CALIDAD DE AGUA '!BY544</f>
        <v>0</v>
      </c>
      <c r="N1443" s="125">
        <f>'BITÁCORA CALIDAD DE AGUA '!CB544</f>
        <v>0</v>
      </c>
      <c r="O1443" s="125">
        <f>'BITÁCORA CALIDAD DE AGUA '!CE544</f>
        <v>0</v>
      </c>
      <c r="P1443" s="116">
        <f>'BITÁCORA CALIDAD DE AGUA '!CH544</f>
        <v>0</v>
      </c>
      <c r="Q1443" s="116">
        <f>'BITÁCORA CALIDAD DE AGUA '!CK544</f>
        <v>0</v>
      </c>
      <c r="R1443" s="116">
        <f>'BITÁCORA CALIDAD DE AGUA '!CN544</f>
        <v>0</v>
      </c>
      <c r="S1443" s="116">
        <f>'BITÁCORA CALIDAD DE AGUA '!CQ544</f>
        <v>0</v>
      </c>
      <c r="T1443" s="143"/>
      <c r="U1443" s="143"/>
      <c r="V1443" s="143"/>
      <c r="W1443" s="116">
        <f>INDEX('Tabla datos 1'!E1443:V1443,MATCH(DASHBOARD!$B$96,'Tabla datos 1'!$E$1:$V$1,0))</f>
        <v>0</v>
      </c>
      <c r="X1443" s="116">
        <f>INDEX('Tabla datos 1'!E1443:V1443,MATCH(DASHBOARD!$B$275,'Tabla datos 1'!$E$1:$V$1,0))</f>
        <v>0</v>
      </c>
      <c r="Y1443" s="42"/>
      <c r="Z1443" s="42"/>
      <c r="AA1443" s="42"/>
      <c r="AB1443" s="42"/>
      <c r="AC1443" s="42"/>
      <c r="AD1443" s="42"/>
      <c r="AE1443" s="42"/>
      <c r="AF1443" s="42"/>
      <c r="AG1443" s="42"/>
      <c r="AH1443" s="42"/>
      <c r="AI1443" s="42"/>
    </row>
    <row r="1444" spans="1:164" s="119" customFormat="1" ht="12.2" customHeight="1" x14ac:dyDescent="0.25">
      <c r="A1444" s="82">
        <v>1443</v>
      </c>
      <c r="B1444" s="121">
        <f t="shared" si="22"/>
        <v>46135</v>
      </c>
      <c r="C1444" s="115" t="s">
        <v>145</v>
      </c>
      <c r="D1444" s="122">
        <v>3</v>
      </c>
      <c r="E1444" s="125">
        <f>'BITÁCORA CALIDAD DE AGUA '!BA545</f>
        <v>0</v>
      </c>
      <c r="F1444" s="125">
        <f>'BITÁCORA CALIDAD DE AGUA '!BD545</f>
        <v>0</v>
      </c>
      <c r="G1444" s="125">
        <f>'BITÁCORA CALIDAD DE AGUA '!BG545</f>
        <v>0</v>
      </c>
      <c r="H1444" s="125">
        <f>'BITÁCORA CALIDAD DE AGUA '!BJ545</f>
        <v>0</v>
      </c>
      <c r="I1444" s="125">
        <f>'BITÁCORA CALIDAD DE AGUA '!BM545</f>
        <v>0</v>
      </c>
      <c r="J1444" s="125">
        <f>'BITÁCORA CALIDAD DE AGUA '!BP545</f>
        <v>0</v>
      </c>
      <c r="K1444" s="125">
        <f>'BITÁCORA CALIDAD DE AGUA '!BE1851</f>
        <v>0</v>
      </c>
      <c r="L1444" s="125">
        <f>'BITÁCORA CALIDAD DE AGUA '!BV545</f>
        <v>0</v>
      </c>
      <c r="M1444" s="125">
        <f>'BITÁCORA CALIDAD DE AGUA '!BY545</f>
        <v>0</v>
      </c>
      <c r="N1444" s="125">
        <f>'BITÁCORA CALIDAD DE AGUA '!CB545</f>
        <v>0</v>
      </c>
      <c r="O1444" s="125">
        <f>'BITÁCORA CALIDAD DE AGUA '!CE545</f>
        <v>0</v>
      </c>
      <c r="P1444" s="116">
        <f>'BITÁCORA CALIDAD DE AGUA '!CH545</f>
        <v>0</v>
      </c>
      <c r="Q1444" s="116">
        <f>'BITÁCORA CALIDAD DE AGUA '!CK545</f>
        <v>0</v>
      </c>
      <c r="R1444" s="116">
        <f>'BITÁCORA CALIDAD DE AGUA '!CN545</f>
        <v>0</v>
      </c>
      <c r="S1444" s="116">
        <f>'BITÁCORA CALIDAD DE AGUA '!CQ545</f>
        <v>0</v>
      </c>
      <c r="T1444" s="143"/>
      <c r="U1444" s="143"/>
      <c r="V1444" s="143"/>
      <c r="W1444" s="116">
        <f>INDEX('Tabla datos 1'!E1444:V1444,MATCH(DASHBOARD!$B$96,'Tabla datos 1'!$E$1:$V$1,0))</f>
        <v>0</v>
      </c>
      <c r="X1444" s="116">
        <f>INDEX('Tabla datos 1'!E1444:V1444,MATCH(DASHBOARD!$B$275,'Tabla datos 1'!$E$1:$V$1,0))</f>
        <v>0</v>
      </c>
      <c r="Y1444" s="42"/>
      <c r="Z1444" s="42"/>
      <c r="AA1444" s="42"/>
      <c r="AB1444" s="42"/>
      <c r="AC1444" s="42"/>
      <c r="AD1444" s="42"/>
      <c r="AE1444" s="42"/>
      <c r="AF1444" s="42"/>
      <c r="AG1444" s="42"/>
      <c r="AH1444" s="42"/>
      <c r="AI1444" s="42"/>
    </row>
    <row r="1445" spans="1:164" s="119" customFormat="1" ht="12.2" customHeight="1" x14ac:dyDescent="0.25">
      <c r="A1445" s="82">
        <v>1444</v>
      </c>
      <c r="B1445" s="121">
        <f t="shared" si="22"/>
        <v>46135</v>
      </c>
      <c r="C1445" s="115" t="s">
        <v>146</v>
      </c>
      <c r="D1445" s="122">
        <v>3</v>
      </c>
      <c r="E1445" s="125">
        <f>'BITÁCORA CALIDAD DE AGUA '!BA546</f>
        <v>0</v>
      </c>
      <c r="F1445" s="125">
        <f>'BITÁCORA CALIDAD DE AGUA '!BD546</f>
        <v>0</v>
      </c>
      <c r="G1445" s="125">
        <f>'BITÁCORA CALIDAD DE AGUA '!BG546</f>
        <v>0</v>
      </c>
      <c r="H1445" s="125">
        <f>'BITÁCORA CALIDAD DE AGUA '!BJ546</f>
        <v>0</v>
      </c>
      <c r="I1445" s="125">
        <f>'BITÁCORA CALIDAD DE AGUA '!BM546</f>
        <v>0</v>
      </c>
      <c r="J1445" s="125">
        <f>'BITÁCORA CALIDAD DE AGUA '!BP546</f>
        <v>0</v>
      </c>
      <c r="K1445" s="125">
        <f>'BITÁCORA CALIDAD DE AGUA '!BE1852</f>
        <v>0</v>
      </c>
      <c r="L1445" s="125">
        <f>'BITÁCORA CALIDAD DE AGUA '!BV546</f>
        <v>0</v>
      </c>
      <c r="M1445" s="125">
        <f>'BITÁCORA CALIDAD DE AGUA '!BY546</f>
        <v>0</v>
      </c>
      <c r="N1445" s="125">
        <f>'BITÁCORA CALIDAD DE AGUA '!CB546</f>
        <v>0</v>
      </c>
      <c r="O1445" s="125">
        <f>'BITÁCORA CALIDAD DE AGUA '!CE546</f>
        <v>0</v>
      </c>
      <c r="P1445" s="116">
        <f>'BITÁCORA CALIDAD DE AGUA '!CH546</f>
        <v>0</v>
      </c>
      <c r="Q1445" s="116">
        <f>'BITÁCORA CALIDAD DE AGUA '!CK546</f>
        <v>0</v>
      </c>
      <c r="R1445" s="116">
        <f>'BITÁCORA CALIDAD DE AGUA '!CN546</f>
        <v>0</v>
      </c>
      <c r="S1445" s="116">
        <f>'BITÁCORA CALIDAD DE AGUA '!CQ546</f>
        <v>0</v>
      </c>
      <c r="T1445" s="143"/>
      <c r="U1445" s="143"/>
      <c r="V1445" s="143"/>
      <c r="W1445" s="116">
        <f>INDEX('Tabla datos 1'!E1445:V1445,MATCH(DASHBOARD!$B$96,'Tabla datos 1'!$E$1:$V$1,0))</f>
        <v>0</v>
      </c>
      <c r="X1445" s="116">
        <f>INDEX('Tabla datos 1'!E1445:V1445,MATCH(DASHBOARD!$B$275,'Tabla datos 1'!$E$1:$V$1,0))</f>
        <v>0</v>
      </c>
      <c r="Y1445" s="42"/>
      <c r="Z1445" s="42"/>
      <c r="AA1445" s="42"/>
      <c r="AB1445" s="42"/>
      <c r="AC1445" s="42"/>
      <c r="AD1445" s="42"/>
      <c r="AE1445" s="42"/>
      <c r="AF1445" s="42"/>
      <c r="AG1445" s="42"/>
      <c r="AH1445" s="42"/>
      <c r="AI1445" s="42"/>
    </row>
    <row r="1446" spans="1:164" s="119" customFormat="1" x14ac:dyDescent="0.25">
      <c r="A1446" s="82">
        <v>1445</v>
      </c>
      <c r="B1446" s="121">
        <f t="shared" si="22"/>
        <v>46135</v>
      </c>
      <c r="C1446" s="115" t="s">
        <v>147</v>
      </c>
      <c r="D1446" s="122">
        <v>3</v>
      </c>
      <c r="E1446" s="125">
        <f>'BITÁCORA CALIDAD DE AGUA '!BA547</f>
        <v>0</v>
      </c>
      <c r="F1446" s="125">
        <f>'BITÁCORA CALIDAD DE AGUA '!BD547</f>
        <v>0</v>
      </c>
      <c r="G1446" s="125">
        <f>'BITÁCORA CALIDAD DE AGUA '!BG547</f>
        <v>0</v>
      </c>
      <c r="H1446" s="125">
        <f>'BITÁCORA CALIDAD DE AGUA '!BJ547</f>
        <v>0</v>
      </c>
      <c r="I1446" s="125">
        <f>'BITÁCORA CALIDAD DE AGUA '!BM547</f>
        <v>0</v>
      </c>
      <c r="J1446" s="125">
        <f>'BITÁCORA CALIDAD DE AGUA '!BP547</f>
        <v>0</v>
      </c>
      <c r="K1446" s="125">
        <f>'BITÁCORA CALIDAD DE AGUA '!BE1853</f>
        <v>0</v>
      </c>
      <c r="L1446" s="125">
        <f>'BITÁCORA CALIDAD DE AGUA '!BV547</f>
        <v>0</v>
      </c>
      <c r="M1446" s="125">
        <f>'BITÁCORA CALIDAD DE AGUA '!BY547</f>
        <v>0</v>
      </c>
      <c r="N1446" s="125">
        <f>'BITÁCORA CALIDAD DE AGUA '!CB547</f>
        <v>0</v>
      </c>
      <c r="O1446" s="125">
        <f>'BITÁCORA CALIDAD DE AGUA '!CE547</f>
        <v>0</v>
      </c>
      <c r="P1446" s="116">
        <f>'BITÁCORA CALIDAD DE AGUA '!CH547</f>
        <v>0</v>
      </c>
      <c r="Q1446" s="116">
        <f>'BITÁCORA CALIDAD DE AGUA '!CK547</f>
        <v>0</v>
      </c>
      <c r="R1446" s="116">
        <f>'BITÁCORA CALIDAD DE AGUA '!CN547</f>
        <v>0</v>
      </c>
      <c r="S1446" s="116">
        <f>'BITÁCORA CALIDAD DE AGUA '!CQ547</f>
        <v>0</v>
      </c>
      <c r="T1446" s="143"/>
      <c r="U1446" s="143"/>
      <c r="V1446" s="143"/>
      <c r="W1446" s="116">
        <f>INDEX('Tabla datos 1'!E1446:V1446,MATCH(DASHBOARD!$B$96,'Tabla datos 1'!$E$1:$V$1,0))</f>
        <v>0</v>
      </c>
      <c r="X1446" s="116">
        <f>INDEX('Tabla datos 1'!E1446:V1446,MATCH(DASHBOARD!$B$275,'Tabla datos 1'!$E$1:$V$1,0))</f>
        <v>0</v>
      </c>
      <c r="Y1446" s="42"/>
      <c r="Z1446" s="42"/>
      <c r="AA1446" s="42"/>
      <c r="AB1446" s="42"/>
      <c r="AC1446" s="42"/>
      <c r="AD1446" s="42"/>
      <c r="AE1446" s="42"/>
      <c r="AF1446" s="42"/>
      <c r="AG1446" s="42"/>
      <c r="AH1446" s="42"/>
      <c r="AI1446" s="42"/>
    </row>
    <row r="1447" spans="1:164" s="119" customFormat="1" x14ac:dyDescent="0.25">
      <c r="A1447" s="82">
        <v>1446</v>
      </c>
      <c r="B1447" s="121">
        <f t="shared" si="22"/>
        <v>46135</v>
      </c>
      <c r="C1447" s="115" t="s">
        <v>148</v>
      </c>
      <c r="D1447" s="122">
        <v>3</v>
      </c>
      <c r="E1447" s="125">
        <f>'BITÁCORA CALIDAD DE AGUA '!BA548</f>
        <v>0</v>
      </c>
      <c r="F1447" s="125">
        <f>'BITÁCORA CALIDAD DE AGUA '!BD548</f>
        <v>0</v>
      </c>
      <c r="G1447" s="125">
        <f>'BITÁCORA CALIDAD DE AGUA '!BG548</f>
        <v>0</v>
      </c>
      <c r="H1447" s="125">
        <f>'BITÁCORA CALIDAD DE AGUA '!BJ548</f>
        <v>0</v>
      </c>
      <c r="I1447" s="125">
        <f>'BITÁCORA CALIDAD DE AGUA '!BM548</f>
        <v>0</v>
      </c>
      <c r="J1447" s="125">
        <f>'BITÁCORA CALIDAD DE AGUA '!BP548</f>
        <v>0</v>
      </c>
      <c r="K1447" s="125">
        <f>'BITÁCORA CALIDAD DE AGUA '!BE1854</f>
        <v>0</v>
      </c>
      <c r="L1447" s="125">
        <f>'BITÁCORA CALIDAD DE AGUA '!BV548</f>
        <v>0</v>
      </c>
      <c r="M1447" s="125">
        <f>'BITÁCORA CALIDAD DE AGUA '!BY548</f>
        <v>0</v>
      </c>
      <c r="N1447" s="125">
        <f>'BITÁCORA CALIDAD DE AGUA '!CB548</f>
        <v>0</v>
      </c>
      <c r="O1447" s="125">
        <f>'BITÁCORA CALIDAD DE AGUA '!CE548</f>
        <v>0</v>
      </c>
      <c r="P1447" s="116">
        <f>'BITÁCORA CALIDAD DE AGUA '!CH548</f>
        <v>0</v>
      </c>
      <c r="Q1447" s="116">
        <f>'BITÁCORA CALIDAD DE AGUA '!CK548</f>
        <v>0</v>
      </c>
      <c r="R1447" s="116">
        <f>'BITÁCORA CALIDAD DE AGUA '!CN548</f>
        <v>0</v>
      </c>
      <c r="S1447" s="116">
        <f>'BITÁCORA CALIDAD DE AGUA '!CQ548</f>
        <v>0</v>
      </c>
      <c r="T1447" s="143"/>
      <c r="U1447" s="143"/>
      <c r="V1447" s="143"/>
      <c r="W1447" s="116">
        <f>INDEX('Tabla datos 1'!E1447:V1447,MATCH(DASHBOARD!$B$96,'Tabla datos 1'!$E$1:$V$1,0))</f>
        <v>0</v>
      </c>
      <c r="X1447" s="116">
        <f>INDEX('Tabla datos 1'!E1447:V1447,MATCH(DASHBOARD!$B$275,'Tabla datos 1'!$E$1:$V$1,0))</f>
        <v>0</v>
      </c>
      <c r="Y1447" s="42"/>
      <c r="Z1447" s="42"/>
      <c r="AA1447" s="42"/>
      <c r="AB1447" s="42"/>
      <c r="AC1447" s="42"/>
      <c r="AD1447" s="42"/>
      <c r="AE1447" s="42"/>
      <c r="AF1447" s="42"/>
      <c r="AG1447" s="42"/>
      <c r="AH1447" s="42"/>
      <c r="AI1447" s="42"/>
    </row>
    <row r="1448" spans="1:164" s="119" customFormat="1" x14ac:dyDescent="0.25">
      <c r="A1448" s="82">
        <v>1447</v>
      </c>
      <c r="B1448" s="121">
        <f t="shared" si="22"/>
        <v>46135</v>
      </c>
      <c r="C1448" s="115" t="s">
        <v>149</v>
      </c>
      <c r="D1448" s="122">
        <v>3</v>
      </c>
      <c r="E1448" s="125">
        <f>'BITÁCORA CALIDAD DE AGUA '!BA549</f>
        <v>2921</v>
      </c>
      <c r="F1448" s="125">
        <f>'BITÁCORA CALIDAD DE AGUA '!BD549</f>
        <v>4662</v>
      </c>
      <c r="G1448" s="125">
        <f>'BITÁCORA CALIDAD DE AGUA '!BG549</f>
        <v>4289</v>
      </c>
      <c r="H1448" s="125">
        <f>'BITÁCORA CALIDAD DE AGUA '!BJ549</f>
        <v>0</v>
      </c>
      <c r="I1448" s="125">
        <f>'BITÁCORA CALIDAD DE AGUA '!BM549</f>
        <v>0</v>
      </c>
      <c r="J1448" s="125">
        <f>'BITÁCORA CALIDAD DE AGUA '!BP549</f>
        <v>0</v>
      </c>
      <c r="K1448" s="125">
        <f>'BITÁCORA CALIDAD DE AGUA '!BE1855</f>
        <v>0</v>
      </c>
      <c r="L1448" s="125">
        <f>'BITÁCORA CALIDAD DE AGUA '!BV549</f>
        <v>4231</v>
      </c>
      <c r="M1448" s="125">
        <f>'BITÁCORA CALIDAD DE AGUA '!BY549</f>
        <v>4210</v>
      </c>
      <c r="N1448" s="125">
        <f>'BITÁCORA CALIDAD DE AGUA '!CB549</f>
        <v>9028</v>
      </c>
      <c r="O1448" s="125">
        <f>'BITÁCORA CALIDAD DE AGUA '!CE549</f>
        <v>0</v>
      </c>
      <c r="P1448" s="116">
        <f>'BITÁCORA CALIDAD DE AGUA '!CH549</f>
        <v>0</v>
      </c>
      <c r="Q1448" s="116">
        <f>'BITÁCORA CALIDAD DE AGUA '!CK549</f>
        <v>0</v>
      </c>
      <c r="R1448" s="116">
        <f>'BITÁCORA CALIDAD DE AGUA '!CN549</f>
        <v>0</v>
      </c>
      <c r="S1448" s="116">
        <f>'BITÁCORA CALIDAD DE AGUA '!CQ549</f>
        <v>0</v>
      </c>
      <c r="T1448" s="143"/>
      <c r="U1448" s="143"/>
      <c r="V1448" s="143"/>
      <c r="W1448" s="116">
        <f>INDEX('Tabla datos 1'!E1448:V1448,MATCH(DASHBOARD!$B$96,'Tabla datos 1'!$E$1:$V$1,0))</f>
        <v>4289</v>
      </c>
      <c r="X1448" s="116">
        <f>INDEX('Tabla datos 1'!E1448:V1448,MATCH(DASHBOARD!$B$275,'Tabla datos 1'!$E$1:$V$1,0))</f>
        <v>4289</v>
      </c>
      <c r="Y1448" s="42"/>
      <c r="Z1448" s="42"/>
      <c r="AA1448" s="42"/>
      <c r="AB1448" s="42"/>
      <c r="AC1448" s="42"/>
      <c r="AD1448" s="42"/>
      <c r="AE1448" s="42"/>
      <c r="AF1448" s="42"/>
      <c r="AG1448" s="42"/>
      <c r="AH1448" s="42"/>
      <c r="AI1448" s="42"/>
    </row>
    <row r="1449" spans="1:164" s="119" customFormat="1" x14ac:dyDescent="0.25">
      <c r="A1449" s="82">
        <v>1448</v>
      </c>
      <c r="B1449" s="121">
        <f t="shared" si="22"/>
        <v>46135</v>
      </c>
      <c r="C1449" s="115" t="s">
        <v>150</v>
      </c>
      <c r="D1449" s="122">
        <v>3</v>
      </c>
      <c r="E1449" s="125">
        <f>'BITÁCORA CALIDAD DE AGUA '!BA550</f>
        <v>3315</v>
      </c>
      <c r="F1449" s="125">
        <f>'BITÁCORA CALIDAD DE AGUA '!BD550</f>
        <v>4312</v>
      </c>
      <c r="G1449" s="125">
        <f>'BITÁCORA CALIDAD DE AGUA '!BG550</f>
        <v>1018</v>
      </c>
      <c r="H1449" s="125">
        <f>'BITÁCORA CALIDAD DE AGUA '!BJ550</f>
        <v>0</v>
      </c>
      <c r="I1449" s="125">
        <f>'BITÁCORA CALIDAD DE AGUA '!BM550</f>
        <v>0</v>
      </c>
      <c r="J1449" s="125">
        <f>'BITÁCORA CALIDAD DE AGUA '!BP550</f>
        <v>0</v>
      </c>
      <c r="K1449" s="125">
        <f>'BITÁCORA CALIDAD DE AGUA '!BE1856</f>
        <v>0</v>
      </c>
      <c r="L1449" s="125">
        <f>'BITÁCORA CALIDAD DE AGUA '!BV550</f>
        <v>652</v>
      </c>
      <c r="M1449" s="125">
        <f>'BITÁCORA CALIDAD DE AGUA '!BY550</f>
        <v>655</v>
      </c>
      <c r="N1449" s="125">
        <f>'BITÁCORA CALIDAD DE AGUA '!CB550</f>
        <v>2183</v>
      </c>
      <c r="O1449" s="125">
        <f>'BITÁCORA CALIDAD DE AGUA '!CE550</f>
        <v>0</v>
      </c>
      <c r="P1449" s="116">
        <f>'BITÁCORA CALIDAD DE AGUA '!CH550</f>
        <v>0</v>
      </c>
      <c r="Q1449" s="116">
        <f>'BITÁCORA CALIDAD DE AGUA '!CK550</f>
        <v>0</v>
      </c>
      <c r="R1449" s="116">
        <f>'BITÁCORA CALIDAD DE AGUA '!CN550</f>
        <v>0</v>
      </c>
      <c r="S1449" s="116">
        <f>'BITÁCORA CALIDAD DE AGUA '!CQ550</f>
        <v>0</v>
      </c>
      <c r="T1449" s="143"/>
      <c r="U1449" s="143"/>
      <c r="V1449" s="143"/>
      <c r="W1449" s="116">
        <f>INDEX('Tabla datos 1'!E1449:V1449,MATCH(DASHBOARD!$B$96,'Tabla datos 1'!$E$1:$V$1,0))</f>
        <v>1018</v>
      </c>
      <c r="X1449" s="116">
        <f>INDEX('Tabla datos 1'!E1449:V1449,MATCH(DASHBOARD!$B$275,'Tabla datos 1'!$E$1:$V$1,0))</f>
        <v>1018</v>
      </c>
      <c r="Y1449" s="42"/>
      <c r="Z1449" s="42"/>
      <c r="AA1449" s="42"/>
      <c r="AB1449" s="42"/>
      <c r="AC1449" s="42"/>
      <c r="AD1449" s="42"/>
      <c r="AE1449" s="42"/>
      <c r="AF1449" s="42"/>
      <c r="AG1449" s="42"/>
      <c r="AH1449" s="42"/>
      <c r="AI1449" s="42"/>
    </row>
    <row r="1450" spans="1:164" s="128" customFormat="1" ht="15.75" thickBot="1" x14ac:dyDescent="0.3">
      <c r="A1450" s="82">
        <v>1449</v>
      </c>
      <c r="B1450" s="121">
        <f t="shared" si="22"/>
        <v>46135</v>
      </c>
      <c r="C1450" s="126" t="s">
        <v>151</v>
      </c>
      <c r="D1450" s="127">
        <v>3</v>
      </c>
      <c r="E1450" s="129">
        <f>'BITÁCORA CALIDAD DE AGUA '!BA551</f>
        <v>0</v>
      </c>
      <c r="F1450" s="129">
        <f>'BITÁCORA CALIDAD DE AGUA '!BD551</f>
        <v>0</v>
      </c>
      <c r="G1450" s="129">
        <f>'BITÁCORA CALIDAD DE AGUA '!BG551</f>
        <v>0</v>
      </c>
      <c r="H1450" s="129">
        <f>'BITÁCORA CALIDAD DE AGUA '!BJ551</f>
        <v>0</v>
      </c>
      <c r="I1450" s="129">
        <f>'BITÁCORA CALIDAD DE AGUA '!BM551</f>
        <v>0</v>
      </c>
      <c r="J1450" s="129">
        <f>'BITÁCORA CALIDAD DE AGUA '!BP551</f>
        <v>0</v>
      </c>
      <c r="K1450" s="129">
        <f>'BITÁCORA CALIDAD DE AGUA '!BE1857</f>
        <v>0</v>
      </c>
      <c r="L1450" s="129">
        <f>'BITÁCORA CALIDAD DE AGUA '!BV551</f>
        <v>0</v>
      </c>
      <c r="M1450" s="129">
        <f>'BITÁCORA CALIDAD DE AGUA '!BY551</f>
        <v>0</v>
      </c>
      <c r="N1450" s="129">
        <f>'BITÁCORA CALIDAD DE AGUA '!CB551</f>
        <v>0</v>
      </c>
      <c r="O1450" s="129">
        <f>'BITÁCORA CALIDAD DE AGUA '!CE551</f>
        <v>0</v>
      </c>
      <c r="P1450" s="117">
        <f>'BITÁCORA CALIDAD DE AGUA '!CH551</f>
        <v>0</v>
      </c>
      <c r="Q1450" s="117">
        <f>'BITÁCORA CALIDAD DE AGUA '!CK551</f>
        <v>0</v>
      </c>
      <c r="R1450" s="117">
        <f>'BITÁCORA CALIDAD DE AGUA '!CN551</f>
        <v>0</v>
      </c>
      <c r="S1450" s="117">
        <f>'BITÁCORA CALIDAD DE AGUA '!CQ551</f>
        <v>0</v>
      </c>
      <c r="T1450" s="144"/>
      <c r="U1450" s="144"/>
      <c r="V1450" s="144"/>
      <c r="W1450" s="117">
        <f>INDEX('Tabla datos 1'!E1450:V1450,MATCH(DASHBOARD!$B$96,'Tabla datos 1'!$E$1:$V$1,0))</f>
        <v>0</v>
      </c>
      <c r="X1450" s="117">
        <f>INDEX('Tabla datos 1'!E1450:V1450,MATCH(DASHBOARD!$B$275,'Tabla datos 1'!$E$1:$V$1,0))</f>
        <v>0</v>
      </c>
      <c r="Y1450" s="42"/>
      <c r="Z1450" s="42"/>
      <c r="AA1450" s="42"/>
      <c r="AB1450" s="42"/>
      <c r="AC1450" s="42"/>
      <c r="AD1450" s="42"/>
      <c r="AE1450" s="42"/>
      <c r="AF1450" s="42"/>
      <c r="AG1450" s="42"/>
      <c r="AH1450" s="42"/>
      <c r="AI1450" s="42"/>
    </row>
    <row r="1451" spans="1:164" s="82" customFormat="1" ht="12.2" customHeight="1" x14ac:dyDescent="0.25">
      <c r="A1451" s="82">
        <v>1450</v>
      </c>
      <c r="B1451" s="78">
        <f>+B1450+1</f>
        <v>46136</v>
      </c>
      <c r="C1451" s="79" t="s">
        <v>132</v>
      </c>
      <c r="D1451" s="80">
        <v>1</v>
      </c>
      <c r="E1451" s="81" t="str">
        <f>'BITÁCORA CALIDAD DE AGUA '!AY555</f>
        <v>40.7</v>
      </c>
      <c r="F1451" s="81" t="str">
        <f>'BITÁCORA CALIDAD DE AGUA '!BB555</f>
        <v>35.4</v>
      </c>
      <c r="G1451" s="81" t="str">
        <f>'BITÁCORA CALIDAD DE AGUA '!BE555</f>
        <v>35.4</v>
      </c>
      <c r="H1451" s="81">
        <f>'BITÁCORA CALIDAD DE AGUA '!BH555</f>
        <v>0</v>
      </c>
      <c r="I1451" s="81">
        <f>'BITÁCORA CALIDAD DE AGUA '!BK555</f>
        <v>0</v>
      </c>
      <c r="J1451" s="81">
        <f>'BITÁCORA CALIDAD DE AGUA '!BN555</f>
        <v>0</v>
      </c>
      <c r="K1451" s="81">
        <f>'BITÁCORA CALIDAD DE AGUA '!BQ555</f>
        <v>0</v>
      </c>
      <c r="L1451" s="81" t="str">
        <f>'BITÁCORA CALIDAD DE AGUA '!BT555</f>
        <v>33.2</v>
      </c>
      <c r="M1451" s="81" t="str">
        <f>'BITÁCORA CALIDAD DE AGUA '!BW555</f>
        <v>32.9</v>
      </c>
      <c r="N1451" s="81" t="str">
        <f>'BITÁCORA CALIDAD DE AGUA '!BZ555</f>
        <v>33.1</v>
      </c>
      <c r="O1451" s="81">
        <f>'BITÁCORA CALIDAD DE AGUA '!CC555</f>
        <v>0</v>
      </c>
      <c r="P1451" s="79">
        <f>'BITÁCORA CALIDAD DE AGUA '!CF555</f>
        <v>0</v>
      </c>
      <c r="Q1451" s="79">
        <f>'BITÁCORA CALIDAD DE AGUA '!CI555</f>
        <v>0</v>
      </c>
      <c r="R1451" s="79">
        <f>'BITÁCORA CALIDAD DE AGUA '!CL555</f>
        <v>0</v>
      </c>
      <c r="S1451" s="79">
        <f>'BITÁCORA CALIDAD DE AGUA '!CO555</f>
        <v>0</v>
      </c>
      <c r="T1451" s="130"/>
      <c r="U1451" s="130"/>
      <c r="V1451" s="130"/>
      <c r="W1451" s="79" t="str">
        <f>INDEX('Tabla datos 1'!E1451:V1451,MATCH(DASHBOARD!$B$96,'Tabla datos 1'!$E$1:$V$1,0))</f>
        <v>35.4</v>
      </c>
      <c r="X1451" s="79" t="str">
        <f>INDEX('Tabla datos 1'!E1451:V1451,MATCH(DASHBOARD!$B$275,'Tabla datos 1'!$E$1:$V$1,0))</f>
        <v>35.4</v>
      </c>
      <c r="Y1451" s="42"/>
      <c r="Z1451" s="42"/>
      <c r="AA1451" s="42"/>
      <c r="AB1451" s="42"/>
      <c r="AC1451" s="42"/>
      <c r="AD1451" s="42"/>
      <c r="AE1451" s="42"/>
      <c r="AF1451" s="42"/>
      <c r="AG1451" s="42"/>
      <c r="AH1451" s="42"/>
      <c r="AI1451" s="42"/>
      <c r="AJ1451" s="42"/>
      <c r="AK1451" s="42"/>
      <c r="AL1451" s="42"/>
      <c r="AM1451" s="42"/>
      <c r="AN1451" s="42"/>
      <c r="AO1451" s="42"/>
      <c r="AP1451" s="42"/>
      <c r="AQ1451" s="42"/>
      <c r="AR1451" s="42"/>
      <c r="AS1451" s="42"/>
      <c r="AT1451" s="42"/>
      <c r="AU1451" s="42"/>
      <c r="AV1451" s="42"/>
      <c r="AW1451" s="42"/>
      <c r="AX1451" s="42"/>
      <c r="AY1451" s="42"/>
      <c r="AZ1451" s="42"/>
      <c r="BA1451" s="42"/>
      <c r="BB1451" s="42"/>
      <c r="BC1451" s="42"/>
      <c r="BD1451" s="42"/>
      <c r="BE1451" s="42"/>
      <c r="BF1451" s="42"/>
      <c r="BG1451" s="42"/>
      <c r="BH1451" s="42"/>
      <c r="BI1451" s="42"/>
      <c r="BJ1451" s="42"/>
      <c r="BK1451" s="42"/>
      <c r="BL1451" s="42"/>
      <c r="BM1451" s="42"/>
      <c r="BN1451" s="42"/>
      <c r="BO1451" s="42"/>
      <c r="BP1451" s="42"/>
      <c r="BQ1451" s="42"/>
      <c r="BR1451" s="42"/>
      <c r="BS1451" s="42"/>
      <c r="BT1451" s="42"/>
      <c r="BU1451" s="42"/>
      <c r="BV1451" s="42"/>
      <c r="BW1451" s="42"/>
      <c r="BX1451" s="42"/>
      <c r="BY1451" s="42"/>
      <c r="BZ1451" s="42"/>
      <c r="CA1451" s="42"/>
      <c r="CB1451" s="42"/>
      <c r="CC1451" s="42"/>
      <c r="CD1451" s="42"/>
      <c r="CE1451" s="42"/>
      <c r="CF1451" s="42"/>
      <c r="CG1451" s="42"/>
      <c r="CH1451" s="42"/>
      <c r="CI1451" s="42"/>
      <c r="CJ1451" s="42"/>
      <c r="CK1451" s="42"/>
      <c r="CL1451" s="42"/>
      <c r="CM1451" s="42"/>
      <c r="CN1451" s="42"/>
      <c r="CO1451" s="42"/>
      <c r="CP1451" s="42"/>
      <c r="CQ1451" s="42"/>
      <c r="CR1451" s="42"/>
      <c r="CS1451" s="42"/>
      <c r="CT1451" s="42"/>
      <c r="CU1451" s="42"/>
      <c r="CV1451" s="42"/>
      <c r="CW1451" s="42"/>
      <c r="CX1451" s="42"/>
      <c r="CY1451" s="42"/>
      <c r="CZ1451" s="42"/>
      <c r="DA1451" s="42"/>
      <c r="DB1451" s="42"/>
      <c r="DC1451" s="42"/>
      <c r="DD1451" s="42"/>
      <c r="DE1451" s="42"/>
      <c r="DF1451" s="42"/>
      <c r="DG1451" s="42"/>
      <c r="DH1451" s="42"/>
      <c r="DI1451" s="42"/>
      <c r="DJ1451" s="42"/>
      <c r="DK1451" s="42"/>
      <c r="DL1451" s="42"/>
      <c r="DM1451" s="42"/>
      <c r="DN1451" s="42"/>
      <c r="DO1451" s="42"/>
      <c r="DP1451" s="42"/>
      <c r="DQ1451" s="42"/>
      <c r="DR1451" s="42"/>
      <c r="DS1451" s="42"/>
      <c r="DT1451" s="42"/>
      <c r="DU1451" s="42"/>
      <c r="DV1451" s="42"/>
      <c r="DW1451" s="42"/>
      <c r="DX1451" s="42"/>
      <c r="DY1451" s="42"/>
      <c r="DZ1451" s="42"/>
      <c r="EA1451" s="42"/>
      <c r="EB1451" s="42"/>
      <c r="EC1451" s="42"/>
      <c r="ED1451" s="42"/>
      <c r="EE1451" s="42"/>
      <c r="EF1451" s="42"/>
      <c r="EG1451" s="42"/>
      <c r="EH1451" s="42"/>
      <c r="EI1451" s="42"/>
      <c r="EJ1451" s="42"/>
      <c r="EK1451" s="42"/>
      <c r="EL1451" s="42"/>
      <c r="EM1451" s="42"/>
      <c r="EN1451" s="42"/>
      <c r="EO1451" s="42"/>
      <c r="EP1451" s="42"/>
      <c r="EQ1451" s="42"/>
      <c r="ER1451" s="42"/>
      <c r="ES1451" s="42"/>
      <c r="ET1451" s="42"/>
      <c r="EU1451" s="42"/>
      <c r="EV1451" s="42"/>
      <c r="EW1451" s="42"/>
      <c r="EX1451" s="42"/>
      <c r="EY1451" s="42"/>
      <c r="EZ1451" s="42"/>
      <c r="FA1451" s="42"/>
      <c r="FB1451" s="42"/>
      <c r="FC1451" s="42"/>
      <c r="FD1451" s="42"/>
      <c r="FE1451" s="42"/>
      <c r="FF1451" s="42"/>
      <c r="FG1451" s="42"/>
      <c r="FH1451" s="42"/>
    </row>
    <row r="1452" spans="1:164" s="82" customFormat="1" ht="12.2" customHeight="1" x14ac:dyDescent="0.25">
      <c r="A1452" s="82">
        <v>1451</v>
      </c>
      <c r="B1452" s="83">
        <f>+B1451</f>
        <v>46136</v>
      </c>
      <c r="C1452" s="84" t="s">
        <v>9</v>
      </c>
      <c r="D1452" s="85">
        <v>1</v>
      </c>
      <c r="E1452" s="86" t="str">
        <f>'BITÁCORA CALIDAD DE AGUA '!AY556</f>
        <v>9.36</v>
      </c>
      <c r="F1452" s="86" t="str">
        <f>'BITÁCORA CALIDAD DE AGUA '!BB556</f>
        <v>7.70</v>
      </c>
      <c r="G1452" s="86" t="str">
        <f>'BITÁCORA CALIDAD DE AGUA '!BE556</f>
        <v>8.77</v>
      </c>
      <c r="H1452" s="86">
        <f>'BITÁCORA CALIDAD DE AGUA '!BH556</f>
        <v>0</v>
      </c>
      <c r="I1452" s="86">
        <f>'BITÁCORA CALIDAD DE AGUA '!BK556</f>
        <v>0</v>
      </c>
      <c r="J1452" s="86">
        <f>'BITÁCORA CALIDAD DE AGUA '!BN556</f>
        <v>0</v>
      </c>
      <c r="K1452" s="86">
        <f>'BITÁCORA CALIDAD DE AGUA '!BQ556</f>
        <v>0</v>
      </c>
      <c r="L1452" s="86" t="str">
        <f>'BITÁCORA CALIDAD DE AGUA '!BT556</f>
        <v>7.89</v>
      </c>
      <c r="M1452" s="86" t="str">
        <f>'BITÁCORA CALIDAD DE AGUA '!BW556</f>
        <v>7.78</v>
      </c>
      <c r="N1452" s="86" t="str">
        <f>'BITÁCORA CALIDAD DE AGUA '!BZ556</f>
        <v>8.01</v>
      </c>
      <c r="O1452" s="86">
        <f>'BITÁCORA CALIDAD DE AGUA '!CC556</f>
        <v>0</v>
      </c>
      <c r="P1452" s="87">
        <f>'BITÁCORA CALIDAD DE AGUA '!CF556</f>
        <v>0</v>
      </c>
      <c r="Q1452" s="87">
        <f>'BITÁCORA CALIDAD DE AGUA '!CI556</f>
        <v>0</v>
      </c>
      <c r="R1452" s="87">
        <f>'BITÁCORA CALIDAD DE AGUA '!CL556</f>
        <v>0</v>
      </c>
      <c r="S1452" s="87">
        <f>'BITÁCORA CALIDAD DE AGUA '!CO556</f>
        <v>0</v>
      </c>
      <c r="T1452" s="131"/>
      <c r="U1452" s="131"/>
      <c r="V1452" s="131"/>
      <c r="W1452" s="87" t="str">
        <f>INDEX('Tabla datos 1'!E1452:V1452,MATCH(DASHBOARD!$B$96,'Tabla datos 1'!$E$1:$V$1,0))</f>
        <v>8.77</v>
      </c>
      <c r="X1452" s="87" t="str">
        <f>INDEX('Tabla datos 1'!E1452:V1452,MATCH(DASHBOARD!$B$275,'Tabla datos 1'!$E$1:$V$1,0))</f>
        <v>8.77</v>
      </c>
      <c r="Y1452" s="42"/>
      <c r="Z1452" s="42"/>
      <c r="AA1452" s="42"/>
      <c r="AB1452" s="42"/>
      <c r="AC1452" s="42"/>
      <c r="AD1452" s="42"/>
      <c r="AE1452" s="42"/>
      <c r="AF1452" s="42"/>
      <c r="AG1452" s="42"/>
      <c r="AH1452" s="42"/>
      <c r="AI1452" s="42"/>
      <c r="AJ1452" s="42"/>
      <c r="AK1452" s="42"/>
      <c r="AL1452" s="42"/>
      <c r="AM1452" s="42"/>
      <c r="AN1452" s="42"/>
      <c r="AO1452" s="42"/>
      <c r="AP1452" s="42"/>
      <c r="AQ1452" s="42"/>
      <c r="AR1452" s="42"/>
      <c r="AS1452" s="42"/>
      <c r="AT1452" s="42"/>
      <c r="AU1452" s="42"/>
      <c r="AV1452" s="42"/>
      <c r="AW1452" s="42"/>
      <c r="AX1452" s="42"/>
      <c r="AY1452" s="42"/>
      <c r="AZ1452" s="42"/>
      <c r="BA1452" s="42"/>
      <c r="BB1452" s="42"/>
      <c r="BC1452" s="42"/>
      <c r="BD1452" s="42"/>
      <c r="BE1452" s="42"/>
      <c r="BF1452" s="42"/>
      <c r="BG1452" s="42"/>
      <c r="BH1452" s="42"/>
      <c r="BI1452" s="42"/>
      <c r="BJ1452" s="42"/>
      <c r="BK1452" s="42"/>
      <c r="BL1452" s="42"/>
      <c r="BM1452" s="42"/>
      <c r="BN1452" s="42"/>
      <c r="BO1452" s="42"/>
      <c r="BP1452" s="42"/>
      <c r="BQ1452" s="42"/>
      <c r="BR1452" s="42"/>
      <c r="BS1452" s="42"/>
      <c r="BT1452" s="42"/>
      <c r="BU1452" s="42"/>
      <c r="BV1452" s="42"/>
      <c r="BW1452" s="42"/>
      <c r="BX1452" s="42"/>
      <c r="BY1452" s="42"/>
      <c r="BZ1452" s="42"/>
      <c r="CA1452" s="42"/>
      <c r="CB1452" s="42"/>
      <c r="CC1452" s="42"/>
      <c r="CD1452" s="42"/>
      <c r="CE1452" s="42"/>
      <c r="CF1452" s="42"/>
      <c r="CG1452" s="42"/>
      <c r="CH1452" s="42"/>
      <c r="CI1452" s="42"/>
      <c r="CJ1452" s="42"/>
      <c r="CK1452" s="42"/>
      <c r="CL1452" s="42"/>
      <c r="CM1452" s="42"/>
      <c r="CN1452" s="42"/>
      <c r="CO1452" s="42"/>
      <c r="CP1452" s="42"/>
      <c r="CQ1452" s="42"/>
      <c r="CR1452" s="42"/>
      <c r="CS1452" s="42"/>
      <c r="CT1452" s="42"/>
      <c r="CU1452" s="42"/>
      <c r="CV1452" s="42"/>
      <c r="CW1452" s="42"/>
      <c r="CX1452" s="42"/>
      <c r="CY1452" s="42"/>
      <c r="CZ1452" s="42"/>
      <c r="DA1452" s="42"/>
      <c r="DB1452" s="42"/>
      <c r="DC1452" s="42"/>
      <c r="DD1452" s="42"/>
      <c r="DE1452" s="42"/>
      <c r="DF1452" s="42"/>
      <c r="DG1452" s="42"/>
      <c r="DH1452" s="42"/>
      <c r="DI1452" s="42"/>
      <c r="DJ1452" s="42"/>
      <c r="DK1452" s="42"/>
      <c r="DL1452" s="42"/>
      <c r="DM1452" s="42"/>
      <c r="DN1452" s="42"/>
      <c r="DO1452" s="42"/>
      <c r="DP1452" s="42"/>
      <c r="DQ1452" s="42"/>
      <c r="DR1452" s="42"/>
      <c r="DS1452" s="42"/>
      <c r="DT1452" s="42"/>
      <c r="DU1452" s="42"/>
      <c r="DV1452" s="42"/>
      <c r="DW1452" s="42"/>
      <c r="DX1452" s="42"/>
      <c r="DY1452" s="42"/>
      <c r="DZ1452" s="42"/>
      <c r="EA1452" s="42"/>
      <c r="EB1452" s="42"/>
      <c r="EC1452" s="42"/>
      <c r="ED1452" s="42"/>
      <c r="EE1452" s="42"/>
      <c r="EF1452" s="42"/>
      <c r="EG1452" s="42"/>
      <c r="EH1452" s="42"/>
      <c r="EI1452" s="42"/>
      <c r="EJ1452" s="42"/>
      <c r="EK1452" s="42"/>
      <c r="EL1452" s="42"/>
      <c r="EM1452" s="42"/>
      <c r="EN1452" s="42"/>
      <c r="EO1452" s="42"/>
      <c r="EP1452" s="42"/>
      <c r="EQ1452" s="42"/>
      <c r="ER1452" s="42"/>
      <c r="ES1452" s="42"/>
      <c r="ET1452" s="42"/>
      <c r="EU1452" s="42"/>
      <c r="EV1452" s="42"/>
      <c r="EW1452" s="42"/>
      <c r="EX1452" s="42"/>
      <c r="EY1452" s="42"/>
      <c r="EZ1452" s="42"/>
      <c r="FA1452" s="42"/>
      <c r="FB1452" s="42"/>
      <c r="FC1452" s="42"/>
      <c r="FD1452" s="42"/>
      <c r="FE1452" s="42"/>
      <c r="FF1452" s="42"/>
      <c r="FG1452" s="42"/>
      <c r="FH1452" s="42"/>
    </row>
    <row r="1453" spans="1:164" s="82" customFormat="1" ht="12.2" customHeight="1" x14ac:dyDescent="0.25">
      <c r="A1453" s="82">
        <v>1452</v>
      </c>
      <c r="B1453" s="83">
        <f t="shared" ref="B1453:B1513" si="23">+B1452</f>
        <v>46136</v>
      </c>
      <c r="C1453" s="88" t="s">
        <v>133</v>
      </c>
      <c r="D1453" s="85">
        <v>1</v>
      </c>
      <c r="E1453" s="89">
        <f>'BITÁCORA CALIDAD DE AGUA '!AY557</f>
        <v>0</v>
      </c>
      <c r="F1453" s="89">
        <f>'BITÁCORA CALIDAD DE AGUA '!BB557</f>
        <v>0</v>
      </c>
      <c r="G1453" s="89">
        <f>'BITÁCORA CALIDAD DE AGUA '!BE557</f>
        <v>0</v>
      </c>
      <c r="H1453" s="89">
        <f>'BITÁCORA CALIDAD DE AGUA '!BH557</f>
        <v>0</v>
      </c>
      <c r="I1453" s="89">
        <f>'BITÁCORA CALIDAD DE AGUA '!BK557</f>
        <v>0</v>
      </c>
      <c r="J1453" s="89">
        <f>'BITÁCORA CALIDAD DE AGUA '!BN557</f>
        <v>0</v>
      </c>
      <c r="K1453" s="89">
        <f>'BITÁCORA CALIDAD DE AGUA '!BQ557</f>
        <v>0</v>
      </c>
      <c r="L1453" s="89">
        <f>'BITÁCORA CALIDAD DE AGUA '!BT557</f>
        <v>0</v>
      </c>
      <c r="M1453" s="89">
        <f>'BITÁCORA CALIDAD DE AGUA '!BW557</f>
        <v>0</v>
      </c>
      <c r="N1453" s="89">
        <f>'BITÁCORA CALIDAD DE AGUA '!BZ557</f>
        <v>0</v>
      </c>
      <c r="O1453" s="89">
        <f>'BITÁCORA CALIDAD DE AGUA '!CC557</f>
        <v>0</v>
      </c>
      <c r="P1453" s="88">
        <f>'BITÁCORA CALIDAD DE AGUA '!CF557</f>
        <v>0</v>
      </c>
      <c r="Q1453" s="88">
        <f>'BITÁCORA CALIDAD DE AGUA '!CI557</f>
        <v>0</v>
      </c>
      <c r="R1453" s="88">
        <f>'BITÁCORA CALIDAD DE AGUA '!CL557</f>
        <v>0</v>
      </c>
      <c r="S1453" s="88">
        <f>'BITÁCORA CALIDAD DE AGUA '!CO557</f>
        <v>0</v>
      </c>
      <c r="T1453" s="132"/>
      <c r="U1453" s="132"/>
      <c r="V1453" s="132"/>
      <c r="W1453" s="88">
        <f>INDEX('Tabla datos 1'!E1453:V1453,MATCH(DASHBOARD!$B$96,'Tabla datos 1'!$E$1:$V$1,0))</f>
        <v>0</v>
      </c>
      <c r="X1453" s="88">
        <f>INDEX('Tabla datos 1'!E1453:V1453,MATCH(DASHBOARD!$B$275,'Tabla datos 1'!$E$1:$V$1,0))</f>
        <v>0</v>
      </c>
      <c r="Y1453" s="42"/>
      <c r="Z1453" s="42"/>
      <c r="AA1453" s="42"/>
      <c r="AB1453" s="42"/>
      <c r="AC1453" s="42"/>
      <c r="AD1453" s="42"/>
      <c r="AE1453" s="42"/>
      <c r="AF1453" s="42"/>
      <c r="AG1453" s="42"/>
      <c r="AH1453" s="42"/>
      <c r="AI1453" s="42"/>
      <c r="AJ1453" s="42"/>
      <c r="AK1453" s="42"/>
      <c r="AL1453" s="42"/>
      <c r="AM1453" s="42"/>
      <c r="AN1453" s="42"/>
      <c r="AO1453" s="42"/>
      <c r="AP1453" s="42"/>
      <c r="AQ1453" s="42"/>
      <c r="AR1453" s="42"/>
      <c r="AS1453" s="42"/>
      <c r="AT1453" s="42"/>
      <c r="AU1453" s="42"/>
      <c r="AV1453" s="42"/>
      <c r="AW1453" s="42"/>
      <c r="AX1453" s="42"/>
      <c r="AY1453" s="42"/>
      <c r="AZ1453" s="42"/>
      <c r="BA1453" s="42"/>
      <c r="BB1453" s="42"/>
      <c r="BC1453" s="42"/>
      <c r="BD1453" s="42"/>
      <c r="BE1453" s="42"/>
      <c r="BF1453" s="42"/>
      <c r="BG1453" s="42"/>
      <c r="BH1453" s="42"/>
      <c r="BI1453" s="42"/>
      <c r="BJ1453" s="42"/>
      <c r="BK1453" s="42"/>
      <c r="BL1453" s="42"/>
      <c r="BM1453" s="42"/>
      <c r="BN1453" s="42"/>
      <c r="BO1453" s="42"/>
      <c r="BP1453" s="42"/>
      <c r="BQ1453" s="42"/>
      <c r="BR1453" s="42"/>
      <c r="BS1453" s="42"/>
      <c r="BT1453" s="42"/>
      <c r="BU1453" s="42"/>
      <c r="BV1453" s="42"/>
      <c r="BW1453" s="42"/>
      <c r="BX1453" s="42"/>
      <c r="BY1453" s="42"/>
      <c r="BZ1453" s="42"/>
      <c r="CA1453" s="42"/>
      <c r="CB1453" s="42"/>
      <c r="CC1453" s="42"/>
      <c r="CD1453" s="42"/>
      <c r="CE1453" s="42"/>
      <c r="CF1453" s="42"/>
      <c r="CG1453" s="42"/>
      <c r="CH1453" s="42"/>
      <c r="CI1453" s="42"/>
      <c r="CJ1453" s="42"/>
      <c r="CK1453" s="42"/>
      <c r="CL1453" s="42"/>
      <c r="CM1453" s="42"/>
      <c r="CN1453" s="42"/>
      <c r="CO1453" s="42"/>
      <c r="CP1453" s="42"/>
      <c r="CQ1453" s="42"/>
      <c r="CR1453" s="42"/>
      <c r="CS1453" s="42"/>
      <c r="CT1453" s="42"/>
      <c r="CU1453" s="42"/>
      <c r="CV1453" s="42"/>
      <c r="CW1453" s="42"/>
      <c r="CX1453" s="42"/>
      <c r="CY1453" s="42"/>
      <c r="CZ1453" s="42"/>
      <c r="DA1453" s="42"/>
      <c r="DB1453" s="42"/>
      <c r="DC1453" s="42"/>
      <c r="DD1453" s="42"/>
      <c r="DE1453" s="42"/>
      <c r="DF1453" s="42"/>
      <c r="DG1453" s="42"/>
      <c r="DH1453" s="42"/>
      <c r="DI1453" s="42"/>
      <c r="DJ1453" s="42"/>
      <c r="DK1453" s="42"/>
      <c r="DL1453" s="42"/>
      <c r="DM1453" s="42"/>
      <c r="DN1453" s="42"/>
      <c r="DO1453" s="42"/>
      <c r="DP1453" s="42"/>
      <c r="DQ1453" s="42"/>
      <c r="DR1453" s="42"/>
      <c r="DS1453" s="42"/>
      <c r="DT1453" s="42"/>
      <c r="DU1453" s="42"/>
      <c r="DV1453" s="42"/>
      <c r="DW1453" s="42"/>
      <c r="DX1453" s="42"/>
      <c r="DY1453" s="42"/>
      <c r="DZ1453" s="42"/>
      <c r="EA1453" s="42"/>
      <c r="EB1453" s="42"/>
      <c r="EC1453" s="42"/>
      <c r="ED1453" s="42"/>
      <c r="EE1453" s="42"/>
      <c r="EF1453" s="42"/>
      <c r="EG1453" s="42"/>
      <c r="EH1453" s="42"/>
      <c r="EI1453" s="42"/>
      <c r="EJ1453" s="42"/>
      <c r="EK1453" s="42"/>
      <c r="EL1453" s="42"/>
      <c r="EM1453" s="42"/>
      <c r="EN1453" s="42"/>
      <c r="EO1453" s="42"/>
      <c r="EP1453" s="42"/>
      <c r="EQ1453" s="42"/>
      <c r="ER1453" s="42"/>
      <c r="ES1453" s="42"/>
      <c r="ET1453" s="42"/>
      <c r="EU1453" s="42"/>
      <c r="EV1453" s="42"/>
      <c r="EW1453" s="42"/>
      <c r="EX1453" s="42"/>
      <c r="EY1453" s="42"/>
      <c r="EZ1453" s="42"/>
      <c r="FA1453" s="42"/>
      <c r="FB1453" s="42"/>
      <c r="FC1453" s="42"/>
      <c r="FD1453" s="42"/>
      <c r="FE1453" s="42"/>
      <c r="FF1453" s="42"/>
      <c r="FG1453" s="42"/>
      <c r="FH1453" s="42"/>
    </row>
    <row r="1454" spans="1:164" s="82" customFormat="1" ht="12.2" customHeight="1" x14ac:dyDescent="0.25">
      <c r="A1454" s="82">
        <v>1453</v>
      </c>
      <c r="B1454" s="83">
        <f t="shared" si="23"/>
        <v>46136</v>
      </c>
      <c r="C1454" s="88" t="s">
        <v>134</v>
      </c>
      <c r="D1454" s="85">
        <v>1</v>
      </c>
      <c r="E1454" s="90">
        <f>'BITÁCORA CALIDAD DE AGUA '!AY558</f>
        <v>0</v>
      </c>
      <c r="F1454" s="90">
        <f>'BITÁCORA CALIDAD DE AGUA '!BB558</f>
        <v>0</v>
      </c>
      <c r="G1454" s="90">
        <f>'BITÁCORA CALIDAD DE AGUA '!BE558</f>
        <v>0</v>
      </c>
      <c r="H1454" s="90">
        <f>'BITÁCORA CALIDAD DE AGUA '!BH558</f>
        <v>0</v>
      </c>
      <c r="I1454" s="90">
        <f>'BITÁCORA CALIDAD DE AGUA '!BK558</f>
        <v>0</v>
      </c>
      <c r="J1454" s="90">
        <f>'BITÁCORA CALIDAD DE AGUA '!BN558</f>
        <v>0</v>
      </c>
      <c r="K1454" s="90">
        <f>'BITÁCORA CALIDAD DE AGUA '!BQ558</f>
        <v>0</v>
      </c>
      <c r="L1454" s="90">
        <f>'BITÁCORA CALIDAD DE AGUA '!BT558</f>
        <v>0</v>
      </c>
      <c r="M1454" s="90">
        <f>'BITÁCORA CALIDAD DE AGUA '!BW558</f>
        <v>0</v>
      </c>
      <c r="N1454" s="90">
        <f>'BITÁCORA CALIDAD DE AGUA '!BZ558</f>
        <v>0</v>
      </c>
      <c r="O1454" s="90">
        <f>'BITÁCORA CALIDAD DE AGUA '!CC558</f>
        <v>0</v>
      </c>
      <c r="P1454" s="84">
        <f>'BITÁCORA CALIDAD DE AGUA '!CF558</f>
        <v>0</v>
      </c>
      <c r="Q1454" s="84">
        <f>'BITÁCORA CALIDAD DE AGUA '!CI558</f>
        <v>0</v>
      </c>
      <c r="R1454" s="84">
        <f>'BITÁCORA CALIDAD DE AGUA '!CL558</f>
        <v>0</v>
      </c>
      <c r="S1454" s="84">
        <f>'BITÁCORA CALIDAD DE AGUA '!CO558</f>
        <v>0</v>
      </c>
      <c r="T1454" s="133"/>
      <c r="U1454" s="133"/>
      <c r="V1454" s="133"/>
      <c r="W1454" s="84">
        <f>INDEX('Tabla datos 1'!E1454:V1454,MATCH(DASHBOARD!$B$96,'Tabla datos 1'!$E$1:$V$1,0))</f>
        <v>0</v>
      </c>
      <c r="X1454" s="84">
        <f>INDEX('Tabla datos 1'!E1454:V1454,MATCH(DASHBOARD!$B$275,'Tabla datos 1'!$E$1:$V$1,0))</f>
        <v>0</v>
      </c>
      <c r="Y1454" s="42"/>
      <c r="Z1454" s="42"/>
      <c r="AA1454" s="42"/>
      <c r="AB1454" s="42"/>
      <c r="AC1454" s="42"/>
      <c r="AD1454" s="42"/>
      <c r="AE1454" s="42"/>
      <c r="AF1454" s="42"/>
      <c r="AG1454" s="42"/>
      <c r="AH1454" s="42"/>
      <c r="AI1454" s="42"/>
      <c r="AJ1454" s="42"/>
      <c r="AK1454" s="42"/>
      <c r="AL1454" s="42"/>
      <c r="AM1454" s="42"/>
      <c r="AN1454" s="42"/>
      <c r="AO1454" s="42"/>
      <c r="AP1454" s="42"/>
      <c r="AQ1454" s="42"/>
      <c r="AR1454" s="42"/>
      <c r="AS1454" s="42"/>
      <c r="AT1454" s="42"/>
      <c r="AU1454" s="42"/>
      <c r="AV1454" s="42"/>
      <c r="AW1454" s="42"/>
      <c r="AX1454" s="42"/>
      <c r="AY1454" s="42"/>
      <c r="AZ1454" s="42"/>
      <c r="BA1454" s="42"/>
      <c r="BB1454" s="42"/>
      <c r="BC1454" s="42"/>
      <c r="BD1454" s="42"/>
      <c r="BE1454" s="42"/>
      <c r="BF1454" s="42"/>
      <c r="BG1454" s="42"/>
      <c r="BH1454" s="42"/>
      <c r="BI1454" s="42"/>
      <c r="BJ1454" s="42"/>
      <c r="BK1454" s="42"/>
      <c r="BL1454" s="42"/>
      <c r="BM1454" s="42"/>
      <c r="BN1454" s="42"/>
      <c r="BO1454" s="42"/>
      <c r="BP1454" s="42"/>
      <c r="BQ1454" s="42"/>
      <c r="BR1454" s="42"/>
      <c r="BS1454" s="42"/>
      <c r="BT1454" s="42"/>
      <c r="BU1454" s="42"/>
      <c r="BV1454" s="42"/>
      <c r="BW1454" s="42"/>
      <c r="BX1454" s="42"/>
      <c r="BY1454" s="42"/>
      <c r="BZ1454" s="42"/>
      <c r="CA1454" s="42"/>
      <c r="CB1454" s="42"/>
      <c r="CC1454" s="42"/>
      <c r="CD1454" s="42"/>
      <c r="CE1454" s="42"/>
      <c r="CF1454" s="42"/>
      <c r="CG1454" s="42"/>
      <c r="CH1454" s="42"/>
      <c r="CI1454" s="42"/>
      <c r="CJ1454" s="42"/>
      <c r="CK1454" s="42"/>
      <c r="CL1454" s="42"/>
      <c r="CM1454" s="42"/>
      <c r="CN1454" s="42"/>
      <c r="CO1454" s="42"/>
      <c r="CP1454" s="42"/>
      <c r="CQ1454" s="42"/>
      <c r="CR1454" s="42"/>
      <c r="CS1454" s="42"/>
      <c r="CT1454" s="42"/>
      <c r="CU1454" s="42"/>
      <c r="CV1454" s="42"/>
      <c r="CW1454" s="42"/>
      <c r="CX1454" s="42"/>
      <c r="CY1454" s="42"/>
      <c r="CZ1454" s="42"/>
      <c r="DA1454" s="42"/>
      <c r="DB1454" s="42"/>
      <c r="DC1454" s="42"/>
      <c r="DD1454" s="42"/>
      <c r="DE1454" s="42"/>
      <c r="DF1454" s="42"/>
      <c r="DG1454" s="42"/>
      <c r="DH1454" s="42"/>
      <c r="DI1454" s="42"/>
      <c r="DJ1454" s="42"/>
      <c r="DK1454" s="42"/>
      <c r="DL1454" s="42"/>
      <c r="DM1454" s="42"/>
      <c r="DN1454" s="42"/>
      <c r="DO1454" s="42"/>
      <c r="DP1454" s="42"/>
      <c r="DQ1454" s="42"/>
      <c r="DR1454" s="42"/>
      <c r="DS1454" s="42"/>
      <c r="DT1454" s="42"/>
      <c r="DU1454" s="42"/>
      <c r="DV1454" s="42"/>
      <c r="DW1454" s="42"/>
      <c r="DX1454" s="42"/>
      <c r="DY1454" s="42"/>
      <c r="DZ1454" s="42"/>
      <c r="EA1454" s="42"/>
      <c r="EB1454" s="42"/>
      <c r="EC1454" s="42"/>
      <c r="ED1454" s="42"/>
      <c r="EE1454" s="42"/>
      <c r="EF1454" s="42"/>
      <c r="EG1454" s="42"/>
      <c r="EH1454" s="42"/>
      <c r="EI1454" s="42"/>
      <c r="EJ1454" s="42"/>
      <c r="EK1454" s="42"/>
      <c r="EL1454" s="42"/>
      <c r="EM1454" s="42"/>
      <c r="EN1454" s="42"/>
      <c r="EO1454" s="42"/>
      <c r="EP1454" s="42"/>
      <c r="EQ1454" s="42"/>
      <c r="ER1454" s="42"/>
      <c r="ES1454" s="42"/>
      <c r="ET1454" s="42"/>
      <c r="EU1454" s="42"/>
      <c r="EV1454" s="42"/>
      <c r="EW1454" s="42"/>
      <c r="EX1454" s="42"/>
      <c r="EY1454" s="42"/>
      <c r="EZ1454" s="42"/>
      <c r="FA1454" s="42"/>
      <c r="FB1454" s="42"/>
      <c r="FC1454" s="42"/>
      <c r="FD1454" s="42"/>
      <c r="FE1454" s="42"/>
      <c r="FF1454" s="42"/>
      <c r="FG1454" s="42"/>
      <c r="FH1454" s="42"/>
    </row>
    <row r="1455" spans="1:164" s="82" customFormat="1" ht="12.2" customHeight="1" x14ac:dyDescent="0.25">
      <c r="A1455" s="82">
        <v>1454</v>
      </c>
      <c r="B1455" s="83">
        <f t="shared" si="23"/>
        <v>46136</v>
      </c>
      <c r="C1455" s="88" t="s">
        <v>135</v>
      </c>
      <c r="D1455" s="85">
        <v>1</v>
      </c>
      <c r="E1455" s="90">
        <f>'BITÁCORA CALIDAD DE AGUA '!AY559</f>
        <v>1420</v>
      </c>
      <c r="F1455" s="90">
        <f>'BITÁCORA CALIDAD DE AGUA '!BB559</f>
        <v>2770</v>
      </c>
      <c r="G1455" s="90">
        <f>'BITÁCORA CALIDAD DE AGUA '!BE559</f>
        <v>1056</v>
      </c>
      <c r="H1455" s="90">
        <f>'BITÁCORA CALIDAD DE AGUA '!BH559</f>
        <v>0</v>
      </c>
      <c r="I1455" s="90">
        <f>'BITÁCORA CALIDAD DE AGUA '!BK559</f>
        <v>0</v>
      </c>
      <c r="J1455" s="90">
        <f>'BITÁCORA CALIDAD DE AGUA '!BN559</f>
        <v>0</v>
      </c>
      <c r="K1455" s="90">
        <f>'BITÁCORA CALIDAD DE AGUA '!BQ559</f>
        <v>0</v>
      </c>
      <c r="L1455" s="90">
        <f>'BITÁCORA CALIDAD DE AGUA '!BT559</f>
        <v>2130</v>
      </c>
      <c r="M1455" s="90">
        <f>'BITÁCORA CALIDAD DE AGUA '!BW559</f>
        <v>2380</v>
      </c>
      <c r="N1455" s="90">
        <f>'BITÁCORA CALIDAD DE AGUA '!BZ559</f>
        <v>5710</v>
      </c>
      <c r="O1455" s="90">
        <f>'BITÁCORA CALIDAD DE AGUA '!CC559</f>
        <v>0</v>
      </c>
      <c r="P1455" s="84">
        <f>'BITÁCORA CALIDAD DE AGUA '!CF559</f>
        <v>0</v>
      </c>
      <c r="Q1455" s="84">
        <f>'BITÁCORA CALIDAD DE AGUA '!CI559</f>
        <v>0</v>
      </c>
      <c r="R1455" s="84">
        <f>'BITÁCORA CALIDAD DE AGUA '!CL559</f>
        <v>0</v>
      </c>
      <c r="S1455" s="84">
        <f>'BITÁCORA CALIDAD DE AGUA '!CO559</f>
        <v>0</v>
      </c>
      <c r="T1455" s="133"/>
      <c r="U1455" s="133"/>
      <c r="V1455" s="133"/>
      <c r="W1455" s="84">
        <f>INDEX('Tabla datos 1'!E1455:V1455,MATCH(DASHBOARD!$B$96,'Tabla datos 1'!$E$1:$V$1,0))</f>
        <v>1056</v>
      </c>
      <c r="X1455" s="84">
        <f>INDEX('Tabla datos 1'!E1455:V1455,MATCH(DASHBOARD!$B$275,'Tabla datos 1'!$E$1:$V$1,0))</f>
        <v>1056</v>
      </c>
      <c r="Y1455" s="42"/>
      <c r="Z1455" s="42"/>
      <c r="AA1455" s="42"/>
      <c r="AB1455" s="42"/>
      <c r="AC1455" s="42"/>
      <c r="AD1455" s="42"/>
      <c r="AE1455" s="42"/>
      <c r="AF1455" s="42"/>
      <c r="AG1455" s="42"/>
      <c r="AH1455" s="42"/>
      <c r="AI1455" s="42"/>
      <c r="AJ1455" s="42"/>
      <c r="AK1455" s="42"/>
      <c r="AL1455" s="42"/>
      <c r="AM1455" s="42"/>
      <c r="AN1455" s="42"/>
      <c r="AO1455" s="42"/>
      <c r="AP1455" s="42"/>
      <c r="AQ1455" s="42"/>
      <c r="AR1455" s="42"/>
      <c r="AS1455" s="42"/>
      <c r="AT1455" s="42"/>
      <c r="AU1455" s="42"/>
      <c r="AV1455" s="42"/>
      <c r="AW1455" s="42"/>
      <c r="AX1455" s="42"/>
      <c r="AY1455" s="42"/>
      <c r="AZ1455" s="42"/>
      <c r="BA1455" s="42"/>
      <c r="BB1455" s="42"/>
      <c r="BC1455" s="42"/>
      <c r="BD1455" s="42"/>
      <c r="BE1455" s="42"/>
      <c r="BF1455" s="42"/>
      <c r="BG1455" s="42"/>
      <c r="BH1455" s="42"/>
      <c r="BI1455" s="42"/>
      <c r="BJ1455" s="42"/>
      <c r="BK1455" s="42"/>
      <c r="BL1455" s="42"/>
      <c r="BM1455" s="42"/>
      <c r="BN1455" s="42"/>
      <c r="BO1455" s="42"/>
      <c r="BP1455" s="42"/>
      <c r="BQ1455" s="42"/>
      <c r="BR1455" s="42"/>
      <c r="BS1455" s="42"/>
      <c r="BT1455" s="42"/>
      <c r="BU1455" s="42"/>
      <c r="BV1455" s="42"/>
      <c r="BW1455" s="42"/>
      <c r="BX1455" s="42"/>
      <c r="BY1455" s="42"/>
      <c r="BZ1455" s="42"/>
      <c r="CA1455" s="42"/>
      <c r="CB1455" s="42"/>
      <c r="CC1455" s="42"/>
      <c r="CD1455" s="42"/>
      <c r="CE1455" s="42"/>
      <c r="CF1455" s="42"/>
      <c r="CG1455" s="42"/>
      <c r="CH1455" s="42"/>
      <c r="CI1455" s="42"/>
      <c r="CJ1455" s="42"/>
      <c r="CK1455" s="42"/>
      <c r="CL1455" s="42"/>
      <c r="CM1455" s="42"/>
      <c r="CN1455" s="42"/>
      <c r="CO1455" s="42"/>
      <c r="CP1455" s="42"/>
      <c r="CQ1455" s="42"/>
      <c r="CR1455" s="42"/>
      <c r="CS1455" s="42"/>
      <c r="CT1455" s="42"/>
      <c r="CU1455" s="42"/>
      <c r="CV1455" s="42"/>
      <c r="CW1455" s="42"/>
      <c r="CX1455" s="42"/>
      <c r="CY1455" s="42"/>
      <c r="CZ1455" s="42"/>
      <c r="DA1455" s="42"/>
      <c r="DB1455" s="42"/>
      <c r="DC1455" s="42"/>
      <c r="DD1455" s="42"/>
      <c r="DE1455" s="42"/>
      <c r="DF1455" s="42"/>
      <c r="DG1455" s="42"/>
      <c r="DH1455" s="42"/>
      <c r="DI1455" s="42"/>
      <c r="DJ1455" s="42"/>
      <c r="DK1455" s="42"/>
      <c r="DL1455" s="42"/>
      <c r="DM1455" s="42"/>
      <c r="DN1455" s="42"/>
      <c r="DO1455" s="42"/>
      <c r="DP1455" s="42"/>
      <c r="DQ1455" s="42"/>
      <c r="DR1455" s="42"/>
      <c r="DS1455" s="42"/>
      <c r="DT1455" s="42"/>
      <c r="DU1455" s="42"/>
      <c r="DV1455" s="42"/>
      <c r="DW1455" s="42"/>
      <c r="DX1455" s="42"/>
      <c r="DY1455" s="42"/>
      <c r="DZ1455" s="42"/>
      <c r="EA1455" s="42"/>
      <c r="EB1455" s="42"/>
      <c r="EC1455" s="42"/>
      <c r="ED1455" s="42"/>
      <c r="EE1455" s="42"/>
      <c r="EF1455" s="42"/>
      <c r="EG1455" s="42"/>
      <c r="EH1455" s="42"/>
      <c r="EI1455" s="42"/>
      <c r="EJ1455" s="42"/>
      <c r="EK1455" s="42"/>
      <c r="EL1455" s="42"/>
      <c r="EM1455" s="42"/>
      <c r="EN1455" s="42"/>
      <c r="EO1455" s="42"/>
      <c r="EP1455" s="42"/>
      <c r="EQ1455" s="42"/>
      <c r="ER1455" s="42"/>
      <c r="ES1455" s="42"/>
      <c r="ET1455" s="42"/>
      <c r="EU1455" s="42"/>
      <c r="EV1455" s="42"/>
      <c r="EW1455" s="42"/>
      <c r="EX1455" s="42"/>
      <c r="EY1455" s="42"/>
      <c r="EZ1455" s="42"/>
      <c r="FA1455" s="42"/>
      <c r="FB1455" s="42"/>
      <c r="FC1455" s="42"/>
      <c r="FD1455" s="42"/>
      <c r="FE1455" s="42"/>
      <c r="FF1455" s="42"/>
      <c r="FG1455" s="42"/>
      <c r="FH1455" s="42"/>
    </row>
    <row r="1456" spans="1:164" s="82" customFormat="1" ht="12.2" customHeight="1" x14ac:dyDescent="0.25">
      <c r="A1456" s="82">
        <v>1455</v>
      </c>
      <c r="B1456" s="83">
        <f t="shared" si="23"/>
        <v>46136</v>
      </c>
      <c r="C1456" s="88" t="s">
        <v>136</v>
      </c>
      <c r="D1456" s="85">
        <v>1</v>
      </c>
      <c r="E1456" s="90">
        <f>'BITÁCORA CALIDAD DE AGUA '!AY560</f>
        <v>203</v>
      </c>
      <c r="F1456" s="90">
        <f>'BITÁCORA CALIDAD DE AGUA '!BB560</f>
        <v>3</v>
      </c>
      <c r="G1456" s="90">
        <f>'BITÁCORA CALIDAD DE AGUA '!BE560</f>
        <v>371</v>
      </c>
      <c r="H1456" s="90">
        <f>'BITÁCORA CALIDAD DE AGUA '!BH560</f>
        <v>0</v>
      </c>
      <c r="I1456" s="90">
        <f>'BITÁCORA CALIDAD DE AGUA '!BK560</f>
        <v>0</v>
      </c>
      <c r="J1456" s="90">
        <f>'BITÁCORA CALIDAD DE AGUA '!BN560</f>
        <v>0</v>
      </c>
      <c r="K1456" s="90">
        <f>'BITÁCORA CALIDAD DE AGUA '!BQ560</f>
        <v>0</v>
      </c>
      <c r="L1456" s="90">
        <f>'BITÁCORA CALIDAD DE AGUA '!BT560</f>
        <v>3</v>
      </c>
      <c r="M1456" s="90">
        <f>'BITÁCORA CALIDAD DE AGUA '!BW560</f>
        <v>4</v>
      </c>
      <c r="N1456" s="90">
        <f>'BITÁCORA CALIDAD DE AGUA '!BZ560</f>
        <v>27</v>
      </c>
      <c r="O1456" s="90">
        <f>'BITÁCORA CALIDAD DE AGUA '!CC560</f>
        <v>0</v>
      </c>
      <c r="P1456" s="84">
        <f>'BITÁCORA CALIDAD DE AGUA '!CF560</f>
        <v>0</v>
      </c>
      <c r="Q1456" s="84">
        <f>'BITÁCORA CALIDAD DE AGUA '!CI560</f>
        <v>0</v>
      </c>
      <c r="R1456" s="84">
        <f>'BITÁCORA CALIDAD DE AGUA '!CL560</f>
        <v>0</v>
      </c>
      <c r="S1456" s="84">
        <f>'BITÁCORA CALIDAD DE AGUA '!CO560</f>
        <v>0</v>
      </c>
      <c r="T1456" s="133"/>
      <c r="U1456" s="133"/>
      <c r="V1456" s="133"/>
      <c r="W1456" s="84">
        <f>INDEX('Tabla datos 1'!E1456:V1456,MATCH(DASHBOARD!$B$96,'Tabla datos 1'!$E$1:$V$1,0))</f>
        <v>371</v>
      </c>
      <c r="X1456" s="84">
        <f>INDEX('Tabla datos 1'!E1456:V1456,MATCH(DASHBOARD!$B$275,'Tabla datos 1'!$E$1:$V$1,0))</f>
        <v>371</v>
      </c>
      <c r="Y1456" s="42"/>
      <c r="Z1456" s="42"/>
      <c r="AA1456" s="42"/>
      <c r="AB1456" s="42"/>
      <c r="AC1456" s="42"/>
      <c r="AD1456" s="42"/>
      <c r="AE1456" s="42"/>
      <c r="AF1456" s="42"/>
      <c r="AG1456" s="42"/>
      <c r="AH1456" s="42"/>
      <c r="AI1456" s="42"/>
      <c r="AJ1456" s="42"/>
      <c r="AK1456" s="42"/>
      <c r="AL1456" s="42"/>
      <c r="AM1456" s="42"/>
      <c r="AN1456" s="42"/>
      <c r="AO1456" s="42"/>
      <c r="AP1456" s="42"/>
      <c r="AQ1456" s="42"/>
      <c r="AR1456" s="42"/>
      <c r="AS1456" s="42"/>
      <c r="AT1456" s="42"/>
      <c r="AU1456" s="42"/>
      <c r="AV1456" s="42"/>
      <c r="AW1456" s="42"/>
      <c r="AX1456" s="42"/>
      <c r="AY1456" s="42"/>
      <c r="AZ1456" s="42"/>
      <c r="BA1456" s="42"/>
      <c r="BB1456" s="42"/>
      <c r="BC1456" s="42"/>
      <c r="BD1456" s="42"/>
      <c r="BE1456" s="42"/>
      <c r="BF1456" s="42"/>
      <c r="BG1456" s="42"/>
      <c r="BH1456" s="42"/>
      <c r="BI1456" s="42"/>
      <c r="BJ1456" s="42"/>
      <c r="BK1456" s="42"/>
      <c r="BL1456" s="42"/>
      <c r="BM1456" s="42"/>
      <c r="BN1456" s="42"/>
      <c r="BO1456" s="42"/>
      <c r="BP1456" s="42"/>
      <c r="BQ1456" s="42"/>
      <c r="BR1456" s="42"/>
      <c r="BS1456" s="42"/>
      <c r="BT1456" s="42"/>
      <c r="BU1456" s="42"/>
      <c r="BV1456" s="42"/>
      <c r="BW1456" s="42"/>
      <c r="BX1456" s="42"/>
      <c r="BY1456" s="42"/>
      <c r="BZ1456" s="42"/>
      <c r="CA1456" s="42"/>
      <c r="CB1456" s="42"/>
      <c r="CC1456" s="42"/>
      <c r="CD1456" s="42"/>
      <c r="CE1456" s="42"/>
      <c r="CF1456" s="42"/>
      <c r="CG1456" s="42"/>
      <c r="CH1456" s="42"/>
      <c r="CI1456" s="42"/>
      <c r="CJ1456" s="42"/>
      <c r="CK1456" s="42"/>
      <c r="CL1456" s="42"/>
      <c r="CM1456" s="42"/>
      <c r="CN1456" s="42"/>
      <c r="CO1456" s="42"/>
      <c r="CP1456" s="42"/>
      <c r="CQ1456" s="42"/>
      <c r="CR1456" s="42"/>
      <c r="CS1456" s="42"/>
      <c r="CT1456" s="42"/>
      <c r="CU1456" s="42"/>
      <c r="CV1456" s="42"/>
      <c r="CW1456" s="42"/>
      <c r="CX1456" s="42"/>
      <c r="CY1456" s="42"/>
      <c r="CZ1456" s="42"/>
      <c r="DA1456" s="42"/>
      <c r="DB1456" s="42"/>
      <c r="DC1456" s="42"/>
      <c r="DD1456" s="42"/>
      <c r="DE1456" s="42"/>
      <c r="DF1456" s="42"/>
      <c r="DG1456" s="42"/>
      <c r="DH1456" s="42"/>
      <c r="DI1456" s="42"/>
      <c r="DJ1456" s="42"/>
      <c r="DK1456" s="42"/>
      <c r="DL1456" s="42"/>
      <c r="DM1456" s="42"/>
      <c r="DN1456" s="42"/>
      <c r="DO1456" s="42"/>
      <c r="DP1456" s="42"/>
      <c r="DQ1456" s="42"/>
      <c r="DR1456" s="42"/>
      <c r="DS1456" s="42"/>
      <c r="DT1456" s="42"/>
      <c r="DU1456" s="42"/>
      <c r="DV1456" s="42"/>
      <c r="DW1456" s="42"/>
      <c r="DX1456" s="42"/>
      <c r="DY1456" s="42"/>
      <c r="DZ1456" s="42"/>
      <c r="EA1456" s="42"/>
      <c r="EB1456" s="42"/>
      <c r="EC1456" s="42"/>
      <c r="ED1456" s="42"/>
      <c r="EE1456" s="42"/>
      <c r="EF1456" s="42"/>
      <c r="EG1456" s="42"/>
      <c r="EH1456" s="42"/>
      <c r="EI1456" s="42"/>
      <c r="EJ1456" s="42"/>
      <c r="EK1456" s="42"/>
      <c r="EL1456" s="42"/>
      <c r="EM1456" s="42"/>
      <c r="EN1456" s="42"/>
      <c r="EO1456" s="42"/>
      <c r="EP1456" s="42"/>
      <c r="EQ1456" s="42"/>
      <c r="ER1456" s="42"/>
      <c r="ES1456" s="42"/>
      <c r="ET1456" s="42"/>
      <c r="EU1456" s="42"/>
      <c r="EV1456" s="42"/>
      <c r="EW1456" s="42"/>
      <c r="EX1456" s="42"/>
      <c r="EY1456" s="42"/>
      <c r="EZ1456" s="42"/>
      <c r="FA1456" s="42"/>
      <c r="FB1456" s="42"/>
      <c r="FC1456" s="42"/>
      <c r="FD1456" s="42"/>
      <c r="FE1456" s="42"/>
      <c r="FF1456" s="42"/>
      <c r="FG1456" s="42"/>
      <c r="FH1456" s="42"/>
    </row>
    <row r="1457" spans="1:164" s="82" customFormat="1" ht="12.2" customHeight="1" x14ac:dyDescent="0.25">
      <c r="A1457" s="82">
        <v>1456</v>
      </c>
      <c r="B1457" s="83">
        <f t="shared" si="23"/>
        <v>46136</v>
      </c>
      <c r="C1457" s="88" t="s">
        <v>137</v>
      </c>
      <c r="D1457" s="85">
        <v>1</v>
      </c>
      <c r="E1457" s="90">
        <f>'BITÁCORA CALIDAD DE AGUA '!AY561</f>
        <v>0</v>
      </c>
      <c r="F1457" s="90">
        <f>'BITÁCORA CALIDAD DE AGUA '!BB561</f>
        <v>0</v>
      </c>
      <c r="G1457" s="90">
        <f>'BITÁCORA CALIDAD DE AGUA '!BE561</f>
        <v>0</v>
      </c>
      <c r="H1457" s="90">
        <f>'BITÁCORA CALIDAD DE AGUA '!BH561</f>
        <v>0</v>
      </c>
      <c r="I1457" s="90">
        <f>'BITÁCORA CALIDAD DE AGUA '!BK561</f>
        <v>0</v>
      </c>
      <c r="J1457" s="90">
        <f>'BITÁCORA CALIDAD DE AGUA '!BN561</f>
        <v>0</v>
      </c>
      <c r="K1457" s="90">
        <f>'BITÁCORA CALIDAD DE AGUA '!BQ561</f>
        <v>0</v>
      </c>
      <c r="L1457" s="90">
        <f>'BITÁCORA CALIDAD DE AGUA '!BT561</f>
        <v>0</v>
      </c>
      <c r="M1457" s="90">
        <f>'BITÁCORA CALIDAD DE AGUA '!BW561</f>
        <v>0</v>
      </c>
      <c r="N1457" s="90">
        <f>'BITÁCORA CALIDAD DE AGUA '!BZ561</f>
        <v>0</v>
      </c>
      <c r="O1457" s="90">
        <f>'BITÁCORA CALIDAD DE AGUA '!CC561</f>
        <v>0</v>
      </c>
      <c r="P1457" s="84">
        <f>'BITÁCORA CALIDAD DE AGUA '!CF561</f>
        <v>0</v>
      </c>
      <c r="Q1457" s="84">
        <f>'BITÁCORA CALIDAD DE AGUA '!CI561</f>
        <v>0</v>
      </c>
      <c r="R1457" s="84">
        <f>'BITÁCORA CALIDAD DE AGUA '!CL561</f>
        <v>0</v>
      </c>
      <c r="S1457" s="84">
        <f>'BITÁCORA CALIDAD DE AGUA '!CO561</f>
        <v>0</v>
      </c>
      <c r="T1457" s="133"/>
      <c r="U1457" s="133"/>
      <c r="V1457" s="133"/>
      <c r="W1457" s="84">
        <f>INDEX('Tabla datos 1'!E1457:V1457,MATCH(DASHBOARD!$B$96,'Tabla datos 1'!$E$1:$V$1,0))</f>
        <v>0</v>
      </c>
      <c r="X1457" s="84">
        <f>INDEX('Tabla datos 1'!E1457:V1457,MATCH(DASHBOARD!$B$275,'Tabla datos 1'!$E$1:$V$1,0))</f>
        <v>0</v>
      </c>
      <c r="Y1457" s="42"/>
      <c r="Z1457" s="42"/>
      <c r="AA1457" s="42"/>
      <c r="AB1457" s="42"/>
      <c r="AC1457" s="42"/>
      <c r="AD1457" s="42"/>
      <c r="AE1457" s="42"/>
      <c r="AF1457" s="42"/>
      <c r="AG1457" s="42"/>
      <c r="AH1457" s="42"/>
      <c r="AI1457" s="42"/>
      <c r="AJ1457" s="42"/>
      <c r="AK1457" s="42"/>
      <c r="AL1457" s="42"/>
      <c r="AM1457" s="42"/>
      <c r="AN1457" s="42"/>
      <c r="AO1457" s="42"/>
      <c r="AP1457" s="42"/>
      <c r="AQ1457" s="42"/>
      <c r="AR1457" s="42"/>
      <c r="AS1457" s="42"/>
      <c r="AT1457" s="42"/>
      <c r="AU1457" s="42"/>
      <c r="AV1457" s="42"/>
      <c r="AW1457" s="42"/>
      <c r="AX1457" s="42"/>
      <c r="AY1457" s="42"/>
      <c r="AZ1457" s="42"/>
      <c r="BA1457" s="42"/>
      <c r="BB1457" s="42"/>
      <c r="BC1457" s="42"/>
      <c r="BD1457" s="42"/>
      <c r="BE1457" s="42"/>
      <c r="BF1457" s="42"/>
      <c r="BG1457" s="42"/>
      <c r="BH1457" s="42"/>
      <c r="BI1457" s="42"/>
      <c r="BJ1457" s="42"/>
      <c r="BK1457" s="42"/>
      <c r="BL1457" s="42"/>
      <c r="BM1457" s="42"/>
      <c r="BN1457" s="42"/>
      <c r="BO1457" s="42"/>
      <c r="BP1457" s="42"/>
      <c r="BQ1457" s="42"/>
      <c r="BR1457" s="42"/>
      <c r="BS1457" s="42"/>
      <c r="BT1457" s="42"/>
      <c r="BU1457" s="42"/>
      <c r="BV1457" s="42"/>
      <c r="BW1457" s="42"/>
      <c r="BX1457" s="42"/>
      <c r="BY1457" s="42"/>
      <c r="BZ1457" s="42"/>
      <c r="CA1457" s="42"/>
      <c r="CB1457" s="42"/>
      <c r="CC1457" s="42"/>
      <c r="CD1457" s="42"/>
      <c r="CE1457" s="42"/>
      <c r="CF1457" s="42"/>
      <c r="CG1457" s="42"/>
      <c r="CH1457" s="42"/>
      <c r="CI1457" s="42"/>
      <c r="CJ1457" s="42"/>
      <c r="CK1457" s="42"/>
      <c r="CL1457" s="42"/>
      <c r="CM1457" s="42"/>
      <c r="CN1457" s="42"/>
      <c r="CO1457" s="42"/>
      <c r="CP1457" s="42"/>
      <c r="CQ1457" s="42"/>
      <c r="CR1457" s="42"/>
      <c r="CS1457" s="42"/>
      <c r="CT1457" s="42"/>
      <c r="CU1457" s="42"/>
      <c r="CV1457" s="42"/>
      <c r="CW1457" s="42"/>
      <c r="CX1457" s="42"/>
      <c r="CY1457" s="42"/>
      <c r="CZ1457" s="42"/>
      <c r="DA1457" s="42"/>
      <c r="DB1457" s="42"/>
      <c r="DC1457" s="42"/>
      <c r="DD1457" s="42"/>
      <c r="DE1457" s="42"/>
      <c r="DF1457" s="42"/>
      <c r="DG1457" s="42"/>
      <c r="DH1457" s="42"/>
      <c r="DI1457" s="42"/>
      <c r="DJ1457" s="42"/>
      <c r="DK1457" s="42"/>
      <c r="DL1457" s="42"/>
      <c r="DM1457" s="42"/>
      <c r="DN1457" s="42"/>
      <c r="DO1457" s="42"/>
      <c r="DP1457" s="42"/>
      <c r="DQ1457" s="42"/>
      <c r="DR1457" s="42"/>
      <c r="DS1457" s="42"/>
      <c r="DT1457" s="42"/>
      <c r="DU1457" s="42"/>
      <c r="DV1457" s="42"/>
      <c r="DW1457" s="42"/>
      <c r="DX1457" s="42"/>
      <c r="DY1457" s="42"/>
      <c r="DZ1457" s="42"/>
      <c r="EA1457" s="42"/>
      <c r="EB1457" s="42"/>
      <c r="EC1457" s="42"/>
      <c r="ED1457" s="42"/>
      <c r="EE1457" s="42"/>
      <c r="EF1457" s="42"/>
      <c r="EG1457" s="42"/>
      <c r="EH1457" s="42"/>
      <c r="EI1457" s="42"/>
      <c r="EJ1457" s="42"/>
      <c r="EK1457" s="42"/>
      <c r="EL1457" s="42"/>
      <c r="EM1457" s="42"/>
      <c r="EN1457" s="42"/>
      <c r="EO1457" s="42"/>
      <c r="EP1457" s="42"/>
      <c r="EQ1457" s="42"/>
      <c r="ER1457" s="42"/>
      <c r="ES1457" s="42"/>
      <c r="ET1457" s="42"/>
      <c r="EU1457" s="42"/>
      <c r="EV1457" s="42"/>
      <c r="EW1457" s="42"/>
      <c r="EX1457" s="42"/>
      <c r="EY1457" s="42"/>
      <c r="EZ1457" s="42"/>
      <c r="FA1457" s="42"/>
      <c r="FB1457" s="42"/>
      <c r="FC1457" s="42"/>
      <c r="FD1457" s="42"/>
      <c r="FE1457" s="42"/>
      <c r="FF1457" s="42"/>
      <c r="FG1457" s="42"/>
      <c r="FH1457" s="42"/>
    </row>
    <row r="1458" spans="1:164" s="82" customFormat="1" ht="12.2" customHeight="1" x14ac:dyDescent="0.25">
      <c r="A1458" s="82">
        <v>1457</v>
      </c>
      <c r="B1458" s="83">
        <f t="shared" si="23"/>
        <v>46136</v>
      </c>
      <c r="C1458" s="88" t="s">
        <v>138</v>
      </c>
      <c r="D1458" s="85">
        <v>1</v>
      </c>
      <c r="E1458" s="90">
        <f>'BITÁCORA CALIDAD DE AGUA '!AY562</f>
        <v>0</v>
      </c>
      <c r="F1458" s="90">
        <f>'BITÁCORA CALIDAD DE AGUA '!BB562</f>
        <v>0</v>
      </c>
      <c r="G1458" s="90">
        <f>'BITÁCORA CALIDAD DE AGUA '!BE562</f>
        <v>0</v>
      </c>
      <c r="H1458" s="90">
        <f>'BITÁCORA CALIDAD DE AGUA '!BH562</f>
        <v>0</v>
      </c>
      <c r="I1458" s="90">
        <f>'BITÁCORA CALIDAD DE AGUA '!BK562</f>
        <v>0</v>
      </c>
      <c r="J1458" s="90">
        <f>'BITÁCORA CALIDAD DE AGUA '!BN562</f>
        <v>0</v>
      </c>
      <c r="K1458" s="90">
        <f>'BITÁCORA CALIDAD DE AGUA '!BQ562</f>
        <v>0</v>
      </c>
      <c r="L1458" s="90">
        <f>'BITÁCORA CALIDAD DE AGUA '!BT562</f>
        <v>0</v>
      </c>
      <c r="M1458" s="90">
        <f>'BITÁCORA CALIDAD DE AGUA '!BW562</f>
        <v>0</v>
      </c>
      <c r="N1458" s="90">
        <f>'BITÁCORA CALIDAD DE AGUA '!BZ562</f>
        <v>0</v>
      </c>
      <c r="O1458" s="90">
        <f>'BITÁCORA CALIDAD DE AGUA '!CC562</f>
        <v>0</v>
      </c>
      <c r="P1458" s="84">
        <f>'BITÁCORA CALIDAD DE AGUA '!CF562</f>
        <v>0</v>
      </c>
      <c r="Q1458" s="84">
        <f>'BITÁCORA CALIDAD DE AGUA '!CI562</f>
        <v>0</v>
      </c>
      <c r="R1458" s="84">
        <f>'BITÁCORA CALIDAD DE AGUA '!CL562</f>
        <v>0</v>
      </c>
      <c r="S1458" s="84">
        <f>'BITÁCORA CALIDAD DE AGUA '!CO562</f>
        <v>0</v>
      </c>
      <c r="T1458" s="133"/>
      <c r="U1458" s="133"/>
      <c r="V1458" s="133"/>
      <c r="W1458" s="84">
        <f>INDEX('Tabla datos 1'!E1458:V1458,MATCH(DASHBOARD!$B$96,'Tabla datos 1'!$E$1:$V$1,0))</f>
        <v>0</v>
      </c>
      <c r="X1458" s="84">
        <f>INDEX('Tabla datos 1'!E1458:V1458,MATCH(DASHBOARD!$B$275,'Tabla datos 1'!$E$1:$V$1,0))</f>
        <v>0</v>
      </c>
      <c r="Y1458" s="42"/>
      <c r="Z1458" s="42"/>
      <c r="AA1458" s="42"/>
      <c r="AB1458" s="42"/>
      <c r="AC1458" s="42"/>
      <c r="AD1458" s="42"/>
      <c r="AE1458" s="42"/>
      <c r="AF1458" s="42"/>
      <c r="AG1458" s="42"/>
      <c r="AH1458" s="42"/>
      <c r="AI1458" s="42"/>
      <c r="AJ1458" s="42"/>
      <c r="AK1458" s="42"/>
      <c r="AL1458" s="42"/>
      <c r="AM1458" s="42"/>
      <c r="AN1458" s="42"/>
      <c r="AO1458" s="42"/>
      <c r="AP1458" s="42"/>
      <c r="AQ1458" s="42"/>
      <c r="AR1458" s="42"/>
      <c r="AS1458" s="42"/>
      <c r="AT1458" s="42"/>
      <c r="AU1458" s="42"/>
      <c r="AV1458" s="42"/>
      <c r="AW1458" s="42"/>
      <c r="AX1458" s="42"/>
      <c r="AY1458" s="42"/>
      <c r="AZ1458" s="42"/>
      <c r="BA1458" s="42"/>
      <c r="BB1458" s="42"/>
      <c r="BC1458" s="42"/>
      <c r="BD1458" s="42"/>
      <c r="BE1458" s="42"/>
      <c r="BF1458" s="42"/>
      <c r="BG1458" s="42"/>
      <c r="BH1458" s="42"/>
      <c r="BI1458" s="42"/>
      <c r="BJ1458" s="42"/>
      <c r="BK1458" s="42"/>
      <c r="BL1458" s="42"/>
      <c r="BM1458" s="42"/>
      <c r="BN1458" s="42"/>
      <c r="BO1458" s="42"/>
      <c r="BP1458" s="42"/>
      <c r="BQ1458" s="42"/>
      <c r="BR1458" s="42"/>
      <c r="BS1458" s="42"/>
      <c r="BT1458" s="42"/>
      <c r="BU1458" s="42"/>
      <c r="BV1458" s="42"/>
      <c r="BW1458" s="42"/>
      <c r="BX1458" s="42"/>
      <c r="BY1458" s="42"/>
      <c r="BZ1458" s="42"/>
      <c r="CA1458" s="42"/>
      <c r="CB1458" s="42"/>
      <c r="CC1458" s="42"/>
      <c r="CD1458" s="42"/>
      <c r="CE1458" s="42"/>
      <c r="CF1458" s="42"/>
      <c r="CG1458" s="42"/>
      <c r="CH1458" s="42"/>
      <c r="CI1458" s="42"/>
      <c r="CJ1458" s="42"/>
      <c r="CK1458" s="42"/>
      <c r="CL1458" s="42"/>
      <c r="CM1458" s="42"/>
      <c r="CN1458" s="42"/>
      <c r="CO1458" s="42"/>
      <c r="CP1458" s="42"/>
      <c r="CQ1458" s="42"/>
      <c r="CR1458" s="42"/>
      <c r="CS1458" s="42"/>
      <c r="CT1458" s="42"/>
      <c r="CU1458" s="42"/>
      <c r="CV1458" s="42"/>
      <c r="CW1458" s="42"/>
      <c r="CX1458" s="42"/>
      <c r="CY1458" s="42"/>
      <c r="CZ1458" s="42"/>
      <c r="DA1458" s="42"/>
      <c r="DB1458" s="42"/>
      <c r="DC1458" s="42"/>
      <c r="DD1458" s="42"/>
      <c r="DE1458" s="42"/>
      <c r="DF1458" s="42"/>
      <c r="DG1458" s="42"/>
      <c r="DH1458" s="42"/>
      <c r="DI1458" s="42"/>
      <c r="DJ1458" s="42"/>
      <c r="DK1458" s="42"/>
      <c r="DL1458" s="42"/>
      <c r="DM1458" s="42"/>
      <c r="DN1458" s="42"/>
      <c r="DO1458" s="42"/>
      <c r="DP1458" s="42"/>
      <c r="DQ1458" s="42"/>
      <c r="DR1458" s="42"/>
      <c r="DS1458" s="42"/>
      <c r="DT1458" s="42"/>
      <c r="DU1458" s="42"/>
      <c r="DV1458" s="42"/>
      <c r="DW1458" s="42"/>
      <c r="DX1458" s="42"/>
      <c r="DY1458" s="42"/>
      <c r="DZ1458" s="42"/>
      <c r="EA1458" s="42"/>
      <c r="EB1458" s="42"/>
      <c r="EC1458" s="42"/>
      <c r="ED1458" s="42"/>
      <c r="EE1458" s="42"/>
      <c r="EF1458" s="42"/>
      <c r="EG1458" s="42"/>
      <c r="EH1458" s="42"/>
      <c r="EI1458" s="42"/>
      <c r="EJ1458" s="42"/>
      <c r="EK1458" s="42"/>
      <c r="EL1458" s="42"/>
      <c r="EM1458" s="42"/>
      <c r="EN1458" s="42"/>
      <c r="EO1458" s="42"/>
      <c r="EP1458" s="42"/>
      <c r="EQ1458" s="42"/>
      <c r="ER1458" s="42"/>
      <c r="ES1458" s="42"/>
      <c r="ET1458" s="42"/>
      <c r="EU1458" s="42"/>
      <c r="EV1458" s="42"/>
      <c r="EW1458" s="42"/>
      <c r="EX1458" s="42"/>
      <c r="EY1458" s="42"/>
      <c r="EZ1458" s="42"/>
      <c r="FA1458" s="42"/>
      <c r="FB1458" s="42"/>
      <c r="FC1458" s="42"/>
      <c r="FD1458" s="42"/>
      <c r="FE1458" s="42"/>
      <c r="FF1458" s="42"/>
      <c r="FG1458" s="42"/>
      <c r="FH1458" s="42"/>
    </row>
    <row r="1459" spans="1:164" s="82" customFormat="1" ht="12.2" customHeight="1" x14ac:dyDescent="0.25">
      <c r="A1459" s="82">
        <v>1458</v>
      </c>
      <c r="B1459" s="83">
        <f t="shared" si="23"/>
        <v>46136</v>
      </c>
      <c r="C1459" s="88" t="s">
        <v>139</v>
      </c>
      <c r="D1459" s="85">
        <v>1</v>
      </c>
      <c r="E1459" s="90">
        <f>'BITÁCORA CALIDAD DE AGUA '!AY563</f>
        <v>0</v>
      </c>
      <c r="F1459" s="90">
        <f>'BITÁCORA CALIDAD DE AGUA '!BB563</f>
        <v>0</v>
      </c>
      <c r="G1459" s="90">
        <f>'BITÁCORA CALIDAD DE AGUA '!BE563</f>
        <v>0</v>
      </c>
      <c r="H1459" s="90">
        <f>'BITÁCORA CALIDAD DE AGUA '!BH563</f>
        <v>0</v>
      </c>
      <c r="I1459" s="90">
        <f>'BITÁCORA CALIDAD DE AGUA '!BK563</f>
        <v>0</v>
      </c>
      <c r="J1459" s="90">
        <f>'BITÁCORA CALIDAD DE AGUA '!BN563</f>
        <v>0</v>
      </c>
      <c r="K1459" s="90">
        <f>'BITÁCORA CALIDAD DE AGUA '!BQ563</f>
        <v>0</v>
      </c>
      <c r="L1459" s="90">
        <f>'BITÁCORA CALIDAD DE AGUA '!BT563</f>
        <v>0</v>
      </c>
      <c r="M1459" s="90">
        <f>'BITÁCORA CALIDAD DE AGUA '!BW563</f>
        <v>0</v>
      </c>
      <c r="N1459" s="90">
        <f>'BITÁCORA CALIDAD DE AGUA '!BZ563</f>
        <v>0</v>
      </c>
      <c r="O1459" s="90">
        <f>'BITÁCORA CALIDAD DE AGUA '!CC563</f>
        <v>0</v>
      </c>
      <c r="P1459" s="84">
        <f>'BITÁCORA CALIDAD DE AGUA '!CF563</f>
        <v>0</v>
      </c>
      <c r="Q1459" s="84">
        <f>'BITÁCORA CALIDAD DE AGUA '!CI563</f>
        <v>0</v>
      </c>
      <c r="R1459" s="84">
        <f>'BITÁCORA CALIDAD DE AGUA '!CL563</f>
        <v>0</v>
      </c>
      <c r="S1459" s="84">
        <f>'BITÁCORA CALIDAD DE AGUA '!CO563</f>
        <v>0</v>
      </c>
      <c r="T1459" s="133"/>
      <c r="U1459" s="133"/>
      <c r="V1459" s="133"/>
      <c r="W1459" s="84">
        <f>INDEX('Tabla datos 1'!E1459:V1459,MATCH(DASHBOARD!$B$96,'Tabla datos 1'!$E$1:$V$1,0))</f>
        <v>0</v>
      </c>
      <c r="X1459" s="84">
        <f>INDEX('Tabla datos 1'!E1459:V1459,MATCH(DASHBOARD!$B$275,'Tabla datos 1'!$E$1:$V$1,0))</f>
        <v>0</v>
      </c>
      <c r="Y1459" s="42"/>
      <c r="Z1459" s="42"/>
      <c r="AA1459" s="42"/>
      <c r="AB1459" s="42"/>
      <c r="AC1459" s="42"/>
      <c r="AD1459" s="42"/>
      <c r="AE1459" s="42"/>
      <c r="AF1459" s="42"/>
      <c r="AG1459" s="42"/>
      <c r="AH1459" s="42"/>
      <c r="AI1459" s="42"/>
      <c r="AJ1459" s="42"/>
      <c r="AK1459" s="42"/>
      <c r="AL1459" s="42"/>
      <c r="AM1459" s="42"/>
      <c r="AN1459" s="42"/>
      <c r="AO1459" s="42"/>
      <c r="AP1459" s="42"/>
      <c r="AQ1459" s="42"/>
      <c r="AR1459" s="42"/>
      <c r="AS1459" s="42"/>
      <c r="AT1459" s="42"/>
      <c r="AU1459" s="42"/>
      <c r="AV1459" s="42"/>
      <c r="AW1459" s="42"/>
      <c r="AX1459" s="42"/>
      <c r="AY1459" s="42"/>
      <c r="AZ1459" s="42"/>
      <c r="BA1459" s="42"/>
      <c r="BB1459" s="42"/>
      <c r="BC1459" s="42"/>
      <c r="BD1459" s="42"/>
      <c r="BE1459" s="42"/>
      <c r="BF1459" s="42"/>
      <c r="BG1459" s="42"/>
      <c r="BH1459" s="42"/>
      <c r="BI1459" s="42"/>
      <c r="BJ1459" s="42"/>
      <c r="BK1459" s="42"/>
      <c r="BL1459" s="42"/>
      <c r="BM1459" s="42"/>
      <c r="BN1459" s="42"/>
      <c r="BO1459" s="42"/>
      <c r="BP1459" s="42"/>
      <c r="BQ1459" s="42"/>
      <c r="BR1459" s="42"/>
      <c r="BS1459" s="42"/>
      <c r="BT1459" s="42"/>
      <c r="BU1459" s="42"/>
      <c r="BV1459" s="42"/>
      <c r="BW1459" s="42"/>
      <c r="BX1459" s="42"/>
      <c r="BY1459" s="42"/>
      <c r="BZ1459" s="42"/>
      <c r="CA1459" s="42"/>
      <c r="CB1459" s="42"/>
      <c r="CC1459" s="42"/>
      <c r="CD1459" s="42"/>
      <c r="CE1459" s="42"/>
      <c r="CF1459" s="42"/>
      <c r="CG1459" s="42"/>
      <c r="CH1459" s="42"/>
      <c r="CI1459" s="42"/>
      <c r="CJ1459" s="42"/>
      <c r="CK1459" s="42"/>
      <c r="CL1459" s="42"/>
      <c r="CM1459" s="42"/>
      <c r="CN1459" s="42"/>
      <c r="CO1459" s="42"/>
      <c r="CP1459" s="42"/>
      <c r="CQ1459" s="42"/>
      <c r="CR1459" s="42"/>
      <c r="CS1459" s="42"/>
      <c r="CT1459" s="42"/>
      <c r="CU1459" s="42"/>
      <c r="CV1459" s="42"/>
      <c r="CW1459" s="42"/>
      <c r="CX1459" s="42"/>
      <c r="CY1459" s="42"/>
      <c r="CZ1459" s="42"/>
      <c r="DA1459" s="42"/>
      <c r="DB1459" s="42"/>
      <c r="DC1459" s="42"/>
      <c r="DD1459" s="42"/>
      <c r="DE1459" s="42"/>
      <c r="DF1459" s="42"/>
      <c r="DG1459" s="42"/>
      <c r="DH1459" s="42"/>
      <c r="DI1459" s="42"/>
      <c r="DJ1459" s="42"/>
      <c r="DK1459" s="42"/>
      <c r="DL1459" s="42"/>
      <c r="DM1459" s="42"/>
      <c r="DN1459" s="42"/>
      <c r="DO1459" s="42"/>
      <c r="DP1459" s="42"/>
      <c r="DQ1459" s="42"/>
      <c r="DR1459" s="42"/>
      <c r="DS1459" s="42"/>
      <c r="DT1459" s="42"/>
      <c r="DU1459" s="42"/>
      <c r="DV1459" s="42"/>
      <c r="DW1459" s="42"/>
      <c r="DX1459" s="42"/>
      <c r="DY1459" s="42"/>
      <c r="DZ1459" s="42"/>
      <c r="EA1459" s="42"/>
      <c r="EB1459" s="42"/>
      <c r="EC1459" s="42"/>
      <c r="ED1459" s="42"/>
      <c r="EE1459" s="42"/>
      <c r="EF1459" s="42"/>
      <c r="EG1459" s="42"/>
      <c r="EH1459" s="42"/>
      <c r="EI1459" s="42"/>
      <c r="EJ1459" s="42"/>
      <c r="EK1459" s="42"/>
      <c r="EL1459" s="42"/>
      <c r="EM1459" s="42"/>
      <c r="EN1459" s="42"/>
      <c r="EO1459" s="42"/>
      <c r="EP1459" s="42"/>
      <c r="EQ1459" s="42"/>
      <c r="ER1459" s="42"/>
      <c r="ES1459" s="42"/>
      <c r="ET1459" s="42"/>
      <c r="EU1459" s="42"/>
      <c r="EV1459" s="42"/>
      <c r="EW1459" s="42"/>
      <c r="EX1459" s="42"/>
      <c r="EY1459" s="42"/>
      <c r="EZ1459" s="42"/>
      <c r="FA1459" s="42"/>
      <c r="FB1459" s="42"/>
      <c r="FC1459" s="42"/>
      <c r="FD1459" s="42"/>
      <c r="FE1459" s="42"/>
      <c r="FF1459" s="42"/>
      <c r="FG1459" s="42"/>
      <c r="FH1459" s="42"/>
    </row>
    <row r="1460" spans="1:164" s="82" customFormat="1" ht="12.2" customHeight="1" x14ac:dyDescent="0.25">
      <c r="A1460" s="82">
        <v>1459</v>
      </c>
      <c r="B1460" s="83">
        <f t="shared" si="23"/>
        <v>46136</v>
      </c>
      <c r="C1460" s="88" t="s">
        <v>140</v>
      </c>
      <c r="D1460" s="85">
        <v>1</v>
      </c>
      <c r="E1460" s="90">
        <f>'BITÁCORA CALIDAD DE AGUA '!AY564</f>
        <v>0</v>
      </c>
      <c r="F1460" s="90">
        <f>'BITÁCORA CALIDAD DE AGUA '!BB564</f>
        <v>0</v>
      </c>
      <c r="G1460" s="90">
        <f>'BITÁCORA CALIDAD DE AGUA '!BE564</f>
        <v>0</v>
      </c>
      <c r="H1460" s="90">
        <f>'BITÁCORA CALIDAD DE AGUA '!BH564</f>
        <v>0</v>
      </c>
      <c r="I1460" s="90">
        <f>'BITÁCORA CALIDAD DE AGUA '!BK564</f>
        <v>0</v>
      </c>
      <c r="J1460" s="90">
        <f>'BITÁCORA CALIDAD DE AGUA '!BN564</f>
        <v>0</v>
      </c>
      <c r="K1460" s="90">
        <f>'BITÁCORA CALIDAD DE AGUA '!BQ564</f>
        <v>0</v>
      </c>
      <c r="L1460" s="90">
        <f>'BITÁCORA CALIDAD DE AGUA '!BT564</f>
        <v>0</v>
      </c>
      <c r="M1460" s="90">
        <f>'BITÁCORA CALIDAD DE AGUA '!BW564</f>
        <v>0</v>
      </c>
      <c r="N1460" s="90">
        <f>'BITÁCORA CALIDAD DE AGUA '!BZ564</f>
        <v>0</v>
      </c>
      <c r="O1460" s="90">
        <f>'BITÁCORA CALIDAD DE AGUA '!CC564</f>
        <v>0</v>
      </c>
      <c r="P1460" s="84">
        <f>'BITÁCORA CALIDAD DE AGUA '!CF564</f>
        <v>0</v>
      </c>
      <c r="Q1460" s="84">
        <f>'BITÁCORA CALIDAD DE AGUA '!CI564</f>
        <v>0</v>
      </c>
      <c r="R1460" s="84">
        <f>'BITÁCORA CALIDAD DE AGUA '!CL564</f>
        <v>0</v>
      </c>
      <c r="S1460" s="84">
        <f>'BITÁCORA CALIDAD DE AGUA '!CO564</f>
        <v>0</v>
      </c>
      <c r="T1460" s="133"/>
      <c r="U1460" s="133"/>
      <c r="V1460" s="133"/>
      <c r="W1460" s="84">
        <f>INDEX('Tabla datos 1'!E1460:V1460,MATCH(DASHBOARD!$B$96,'Tabla datos 1'!$E$1:$V$1,0))</f>
        <v>0</v>
      </c>
      <c r="X1460" s="84">
        <f>INDEX('Tabla datos 1'!E1460:V1460,MATCH(DASHBOARD!$B$275,'Tabla datos 1'!$E$1:$V$1,0))</f>
        <v>0</v>
      </c>
      <c r="Y1460" s="42"/>
      <c r="Z1460" s="42"/>
      <c r="AA1460" s="42"/>
      <c r="AB1460" s="42"/>
      <c r="AC1460" s="42"/>
      <c r="AD1460" s="42"/>
      <c r="AE1460" s="42"/>
      <c r="AF1460" s="42"/>
      <c r="AG1460" s="42"/>
      <c r="AH1460" s="42"/>
      <c r="AI1460" s="42"/>
      <c r="AJ1460" s="42"/>
      <c r="AK1460" s="42"/>
      <c r="AL1460" s="42"/>
      <c r="AM1460" s="42"/>
      <c r="AN1460" s="42"/>
      <c r="AO1460" s="42"/>
      <c r="AP1460" s="42"/>
      <c r="AQ1460" s="42"/>
      <c r="AR1460" s="42"/>
      <c r="AS1460" s="42"/>
      <c r="AT1460" s="42"/>
      <c r="AU1460" s="42"/>
      <c r="AV1460" s="42"/>
      <c r="AW1460" s="42"/>
      <c r="AX1460" s="42"/>
      <c r="AY1460" s="42"/>
      <c r="AZ1460" s="42"/>
      <c r="BA1460" s="42"/>
      <c r="BB1460" s="42"/>
      <c r="BC1460" s="42"/>
      <c r="BD1460" s="42"/>
      <c r="BE1460" s="42"/>
      <c r="BF1460" s="42"/>
      <c r="BG1460" s="42"/>
      <c r="BH1460" s="42"/>
      <c r="BI1460" s="42"/>
      <c r="BJ1460" s="42"/>
      <c r="BK1460" s="42"/>
      <c r="BL1460" s="42"/>
      <c r="BM1460" s="42"/>
      <c r="BN1460" s="42"/>
      <c r="BO1460" s="42"/>
      <c r="BP1460" s="42"/>
      <c r="BQ1460" s="42"/>
      <c r="BR1460" s="42"/>
      <c r="BS1460" s="42"/>
      <c r="BT1460" s="42"/>
      <c r="BU1460" s="42"/>
      <c r="BV1460" s="42"/>
      <c r="BW1460" s="42"/>
      <c r="BX1460" s="42"/>
      <c r="BY1460" s="42"/>
      <c r="BZ1460" s="42"/>
      <c r="CA1460" s="42"/>
      <c r="CB1460" s="42"/>
      <c r="CC1460" s="42"/>
      <c r="CD1460" s="42"/>
      <c r="CE1460" s="42"/>
      <c r="CF1460" s="42"/>
      <c r="CG1460" s="42"/>
      <c r="CH1460" s="42"/>
      <c r="CI1460" s="42"/>
      <c r="CJ1460" s="42"/>
      <c r="CK1460" s="42"/>
      <c r="CL1460" s="42"/>
      <c r="CM1460" s="42"/>
      <c r="CN1460" s="42"/>
      <c r="CO1460" s="42"/>
      <c r="CP1460" s="42"/>
      <c r="CQ1460" s="42"/>
      <c r="CR1460" s="42"/>
      <c r="CS1460" s="42"/>
      <c r="CT1460" s="42"/>
      <c r="CU1460" s="42"/>
      <c r="CV1460" s="42"/>
      <c r="CW1460" s="42"/>
      <c r="CX1460" s="42"/>
      <c r="CY1460" s="42"/>
      <c r="CZ1460" s="42"/>
      <c r="DA1460" s="42"/>
      <c r="DB1460" s="42"/>
      <c r="DC1460" s="42"/>
      <c r="DD1460" s="42"/>
      <c r="DE1460" s="42"/>
      <c r="DF1460" s="42"/>
      <c r="DG1460" s="42"/>
      <c r="DH1460" s="42"/>
      <c r="DI1460" s="42"/>
      <c r="DJ1460" s="42"/>
      <c r="DK1460" s="42"/>
      <c r="DL1460" s="42"/>
      <c r="DM1460" s="42"/>
      <c r="DN1460" s="42"/>
      <c r="DO1460" s="42"/>
      <c r="DP1460" s="42"/>
      <c r="DQ1460" s="42"/>
      <c r="DR1460" s="42"/>
      <c r="DS1460" s="42"/>
      <c r="DT1460" s="42"/>
      <c r="DU1460" s="42"/>
      <c r="DV1460" s="42"/>
      <c r="DW1460" s="42"/>
      <c r="DX1460" s="42"/>
      <c r="DY1460" s="42"/>
      <c r="DZ1460" s="42"/>
      <c r="EA1460" s="42"/>
      <c r="EB1460" s="42"/>
      <c r="EC1460" s="42"/>
      <c r="ED1460" s="42"/>
      <c r="EE1460" s="42"/>
      <c r="EF1460" s="42"/>
      <c r="EG1460" s="42"/>
      <c r="EH1460" s="42"/>
      <c r="EI1460" s="42"/>
      <c r="EJ1460" s="42"/>
      <c r="EK1460" s="42"/>
      <c r="EL1460" s="42"/>
      <c r="EM1460" s="42"/>
      <c r="EN1460" s="42"/>
      <c r="EO1460" s="42"/>
      <c r="EP1460" s="42"/>
      <c r="EQ1460" s="42"/>
      <c r="ER1460" s="42"/>
      <c r="ES1460" s="42"/>
      <c r="ET1460" s="42"/>
      <c r="EU1460" s="42"/>
      <c r="EV1460" s="42"/>
      <c r="EW1460" s="42"/>
      <c r="EX1460" s="42"/>
      <c r="EY1460" s="42"/>
      <c r="EZ1460" s="42"/>
      <c r="FA1460" s="42"/>
      <c r="FB1460" s="42"/>
      <c r="FC1460" s="42"/>
      <c r="FD1460" s="42"/>
      <c r="FE1460" s="42"/>
      <c r="FF1460" s="42"/>
      <c r="FG1460" s="42"/>
      <c r="FH1460" s="42"/>
    </row>
    <row r="1461" spans="1:164" s="82" customFormat="1" ht="12.2" customHeight="1" x14ac:dyDescent="0.25">
      <c r="A1461" s="82">
        <v>1460</v>
      </c>
      <c r="B1461" s="83">
        <f t="shared" si="23"/>
        <v>46136</v>
      </c>
      <c r="C1461" s="88" t="s">
        <v>141</v>
      </c>
      <c r="D1461" s="85">
        <v>1</v>
      </c>
      <c r="E1461" s="90">
        <f>'BITÁCORA CALIDAD DE AGUA '!AY565</f>
        <v>0</v>
      </c>
      <c r="F1461" s="90">
        <f>'BITÁCORA CALIDAD DE AGUA '!BB565</f>
        <v>0</v>
      </c>
      <c r="G1461" s="90">
        <f>'BITÁCORA CALIDAD DE AGUA '!BE565</f>
        <v>0</v>
      </c>
      <c r="H1461" s="90">
        <f>'BITÁCORA CALIDAD DE AGUA '!BH565</f>
        <v>0</v>
      </c>
      <c r="I1461" s="90">
        <f>'BITÁCORA CALIDAD DE AGUA '!BK565</f>
        <v>0</v>
      </c>
      <c r="J1461" s="90">
        <f>'BITÁCORA CALIDAD DE AGUA '!BN565</f>
        <v>0</v>
      </c>
      <c r="K1461" s="90">
        <f>'BITÁCORA CALIDAD DE AGUA '!BQ565</f>
        <v>0</v>
      </c>
      <c r="L1461" s="90">
        <f>'BITÁCORA CALIDAD DE AGUA '!BT565</f>
        <v>0</v>
      </c>
      <c r="M1461" s="90">
        <f>'BITÁCORA CALIDAD DE AGUA '!BW565</f>
        <v>0</v>
      </c>
      <c r="N1461" s="90">
        <f>'BITÁCORA CALIDAD DE AGUA '!BZ565</f>
        <v>0</v>
      </c>
      <c r="O1461" s="90">
        <f>'BITÁCORA CALIDAD DE AGUA '!CC565</f>
        <v>0</v>
      </c>
      <c r="P1461" s="84">
        <f>'BITÁCORA CALIDAD DE AGUA '!CF565</f>
        <v>0</v>
      </c>
      <c r="Q1461" s="84">
        <f>'BITÁCORA CALIDAD DE AGUA '!CI565</f>
        <v>0</v>
      </c>
      <c r="R1461" s="84">
        <f>'BITÁCORA CALIDAD DE AGUA '!CL565</f>
        <v>0</v>
      </c>
      <c r="S1461" s="84">
        <f>'BITÁCORA CALIDAD DE AGUA '!CO565</f>
        <v>0</v>
      </c>
      <c r="T1461" s="133"/>
      <c r="U1461" s="133"/>
      <c r="V1461" s="133"/>
      <c r="W1461" s="84">
        <f>INDEX('Tabla datos 1'!E1461:V1461,MATCH(DASHBOARD!$B$96,'Tabla datos 1'!$E$1:$V$1,0))</f>
        <v>0</v>
      </c>
      <c r="X1461" s="84">
        <f>INDEX('Tabla datos 1'!E1461:V1461,MATCH(DASHBOARD!$B$275,'Tabla datos 1'!$E$1:$V$1,0))</f>
        <v>0</v>
      </c>
      <c r="Y1461" s="42"/>
      <c r="Z1461" s="42"/>
      <c r="AA1461" s="42"/>
      <c r="AB1461" s="42"/>
      <c r="AC1461" s="42"/>
      <c r="AD1461" s="42"/>
      <c r="AE1461" s="42"/>
      <c r="AF1461" s="42"/>
      <c r="AG1461" s="42"/>
      <c r="AH1461" s="42"/>
      <c r="AI1461" s="42"/>
      <c r="AJ1461" s="42"/>
      <c r="AK1461" s="42"/>
      <c r="AL1461" s="42"/>
      <c r="AM1461" s="42"/>
      <c r="AN1461" s="42"/>
      <c r="AO1461" s="42"/>
      <c r="AP1461" s="42"/>
      <c r="AQ1461" s="42"/>
      <c r="AR1461" s="42"/>
      <c r="AS1461" s="42"/>
      <c r="AT1461" s="42"/>
      <c r="AU1461" s="42"/>
      <c r="AV1461" s="42"/>
      <c r="AW1461" s="42"/>
      <c r="AX1461" s="42"/>
      <c r="AY1461" s="42"/>
      <c r="AZ1461" s="42"/>
      <c r="BA1461" s="42"/>
      <c r="BB1461" s="42"/>
      <c r="BC1461" s="42"/>
      <c r="BD1461" s="42"/>
      <c r="BE1461" s="42"/>
      <c r="BF1461" s="42"/>
      <c r="BG1461" s="42"/>
      <c r="BH1461" s="42"/>
      <c r="BI1461" s="42"/>
      <c r="BJ1461" s="42"/>
      <c r="BK1461" s="42"/>
      <c r="BL1461" s="42"/>
      <c r="BM1461" s="42"/>
      <c r="BN1461" s="42"/>
      <c r="BO1461" s="42"/>
      <c r="BP1461" s="42"/>
      <c r="BQ1461" s="42"/>
      <c r="BR1461" s="42"/>
      <c r="BS1461" s="42"/>
      <c r="BT1461" s="42"/>
      <c r="BU1461" s="42"/>
      <c r="BV1461" s="42"/>
      <c r="BW1461" s="42"/>
      <c r="BX1461" s="42"/>
      <c r="BY1461" s="42"/>
      <c r="BZ1461" s="42"/>
      <c r="CA1461" s="42"/>
      <c r="CB1461" s="42"/>
      <c r="CC1461" s="42"/>
      <c r="CD1461" s="42"/>
      <c r="CE1461" s="42"/>
      <c r="CF1461" s="42"/>
      <c r="CG1461" s="42"/>
      <c r="CH1461" s="42"/>
      <c r="CI1461" s="42"/>
      <c r="CJ1461" s="42"/>
      <c r="CK1461" s="42"/>
      <c r="CL1461" s="42"/>
      <c r="CM1461" s="42"/>
      <c r="CN1461" s="42"/>
      <c r="CO1461" s="42"/>
      <c r="CP1461" s="42"/>
      <c r="CQ1461" s="42"/>
      <c r="CR1461" s="42"/>
      <c r="CS1461" s="42"/>
      <c r="CT1461" s="42"/>
      <c r="CU1461" s="42"/>
      <c r="CV1461" s="42"/>
      <c r="CW1461" s="42"/>
      <c r="CX1461" s="42"/>
      <c r="CY1461" s="42"/>
      <c r="CZ1461" s="42"/>
      <c r="DA1461" s="42"/>
      <c r="DB1461" s="42"/>
      <c r="DC1461" s="42"/>
      <c r="DD1461" s="42"/>
      <c r="DE1461" s="42"/>
      <c r="DF1461" s="42"/>
      <c r="DG1461" s="42"/>
      <c r="DH1461" s="42"/>
      <c r="DI1461" s="42"/>
      <c r="DJ1461" s="42"/>
      <c r="DK1461" s="42"/>
      <c r="DL1461" s="42"/>
      <c r="DM1461" s="42"/>
      <c r="DN1461" s="42"/>
      <c r="DO1461" s="42"/>
      <c r="DP1461" s="42"/>
      <c r="DQ1461" s="42"/>
      <c r="DR1461" s="42"/>
      <c r="DS1461" s="42"/>
      <c r="DT1461" s="42"/>
      <c r="DU1461" s="42"/>
      <c r="DV1461" s="42"/>
      <c r="DW1461" s="42"/>
      <c r="DX1461" s="42"/>
      <c r="DY1461" s="42"/>
      <c r="DZ1461" s="42"/>
      <c r="EA1461" s="42"/>
      <c r="EB1461" s="42"/>
      <c r="EC1461" s="42"/>
      <c r="ED1461" s="42"/>
      <c r="EE1461" s="42"/>
      <c r="EF1461" s="42"/>
      <c r="EG1461" s="42"/>
      <c r="EH1461" s="42"/>
      <c r="EI1461" s="42"/>
      <c r="EJ1461" s="42"/>
      <c r="EK1461" s="42"/>
      <c r="EL1461" s="42"/>
      <c r="EM1461" s="42"/>
      <c r="EN1461" s="42"/>
      <c r="EO1461" s="42"/>
      <c r="EP1461" s="42"/>
      <c r="EQ1461" s="42"/>
      <c r="ER1461" s="42"/>
      <c r="ES1461" s="42"/>
      <c r="ET1461" s="42"/>
      <c r="EU1461" s="42"/>
      <c r="EV1461" s="42"/>
      <c r="EW1461" s="42"/>
      <c r="EX1461" s="42"/>
      <c r="EY1461" s="42"/>
      <c r="EZ1461" s="42"/>
      <c r="FA1461" s="42"/>
      <c r="FB1461" s="42"/>
      <c r="FC1461" s="42"/>
      <c r="FD1461" s="42"/>
      <c r="FE1461" s="42"/>
      <c r="FF1461" s="42"/>
      <c r="FG1461" s="42"/>
      <c r="FH1461" s="42"/>
    </row>
    <row r="1462" spans="1:164" s="82" customFormat="1" ht="12.2" customHeight="1" x14ac:dyDescent="0.25">
      <c r="A1462" s="82">
        <v>1461</v>
      </c>
      <c r="B1462" s="83">
        <f t="shared" si="23"/>
        <v>46136</v>
      </c>
      <c r="C1462" s="88" t="s">
        <v>142</v>
      </c>
      <c r="D1462" s="85">
        <v>1</v>
      </c>
      <c r="E1462" s="90">
        <f>'BITÁCORA CALIDAD DE AGUA '!AY566</f>
        <v>0</v>
      </c>
      <c r="F1462" s="90">
        <f>'BITÁCORA CALIDAD DE AGUA '!BB566</f>
        <v>0</v>
      </c>
      <c r="G1462" s="90">
        <f>'BITÁCORA CALIDAD DE AGUA '!BE566</f>
        <v>0</v>
      </c>
      <c r="H1462" s="90">
        <f>'BITÁCORA CALIDAD DE AGUA '!BH566</f>
        <v>0</v>
      </c>
      <c r="I1462" s="90">
        <f>'BITÁCORA CALIDAD DE AGUA '!BK566</f>
        <v>0</v>
      </c>
      <c r="J1462" s="90">
        <f>'BITÁCORA CALIDAD DE AGUA '!BN566</f>
        <v>0</v>
      </c>
      <c r="K1462" s="90">
        <f>'BITÁCORA CALIDAD DE AGUA '!BQ566</f>
        <v>0</v>
      </c>
      <c r="L1462" s="90">
        <f>'BITÁCORA CALIDAD DE AGUA '!BT566</f>
        <v>0</v>
      </c>
      <c r="M1462" s="90">
        <f>'BITÁCORA CALIDAD DE AGUA '!BW566</f>
        <v>0</v>
      </c>
      <c r="N1462" s="90">
        <f>'BITÁCORA CALIDAD DE AGUA '!BZ566</f>
        <v>0</v>
      </c>
      <c r="O1462" s="90">
        <f>'BITÁCORA CALIDAD DE AGUA '!CC566</f>
        <v>0</v>
      </c>
      <c r="P1462" s="84">
        <f>'BITÁCORA CALIDAD DE AGUA '!CF566</f>
        <v>0</v>
      </c>
      <c r="Q1462" s="84">
        <f>'BITÁCORA CALIDAD DE AGUA '!CI566</f>
        <v>0</v>
      </c>
      <c r="R1462" s="84">
        <f>'BITÁCORA CALIDAD DE AGUA '!CL566</f>
        <v>0</v>
      </c>
      <c r="S1462" s="84">
        <f>'BITÁCORA CALIDAD DE AGUA '!CO566</f>
        <v>0</v>
      </c>
      <c r="T1462" s="133"/>
      <c r="U1462" s="133"/>
      <c r="V1462" s="133"/>
      <c r="W1462" s="84">
        <f>INDEX('Tabla datos 1'!E1462:V1462,MATCH(DASHBOARD!$B$96,'Tabla datos 1'!$E$1:$V$1,0))</f>
        <v>0</v>
      </c>
      <c r="X1462" s="84">
        <f>INDEX('Tabla datos 1'!E1462:V1462,MATCH(DASHBOARD!$B$275,'Tabla datos 1'!$E$1:$V$1,0))</f>
        <v>0</v>
      </c>
      <c r="Y1462" s="42"/>
      <c r="Z1462" s="42"/>
      <c r="AA1462" s="42"/>
      <c r="AB1462" s="42"/>
      <c r="AC1462" s="42"/>
      <c r="AD1462" s="42"/>
      <c r="AE1462" s="42"/>
      <c r="AF1462" s="42"/>
      <c r="AG1462" s="42"/>
      <c r="AH1462" s="42"/>
      <c r="AI1462" s="42"/>
      <c r="AJ1462" s="42"/>
      <c r="AK1462" s="42"/>
      <c r="AL1462" s="42"/>
      <c r="AM1462" s="42"/>
      <c r="AN1462" s="42"/>
      <c r="AO1462" s="42"/>
      <c r="AP1462" s="42"/>
      <c r="AQ1462" s="42"/>
      <c r="AR1462" s="42"/>
      <c r="AS1462" s="42"/>
      <c r="AT1462" s="42"/>
      <c r="AU1462" s="42"/>
      <c r="AV1462" s="42"/>
      <c r="AW1462" s="42"/>
      <c r="AX1462" s="42"/>
      <c r="AY1462" s="42"/>
      <c r="AZ1462" s="42"/>
      <c r="BA1462" s="42"/>
      <c r="BB1462" s="42"/>
      <c r="BC1462" s="42"/>
      <c r="BD1462" s="42"/>
      <c r="BE1462" s="42"/>
      <c r="BF1462" s="42"/>
      <c r="BG1462" s="42"/>
      <c r="BH1462" s="42"/>
      <c r="BI1462" s="42"/>
      <c r="BJ1462" s="42"/>
      <c r="BK1462" s="42"/>
      <c r="BL1462" s="42"/>
      <c r="BM1462" s="42"/>
      <c r="BN1462" s="42"/>
      <c r="BO1462" s="42"/>
      <c r="BP1462" s="42"/>
      <c r="BQ1462" s="42"/>
      <c r="BR1462" s="42"/>
      <c r="BS1462" s="42"/>
      <c r="BT1462" s="42"/>
      <c r="BU1462" s="42"/>
      <c r="BV1462" s="42"/>
      <c r="BW1462" s="42"/>
      <c r="BX1462" s="42"/>
      <c r="BY1462" s="42"/>
      <c r="BZ1462" s="42"/>
      <c r="CA1462" s="42"/>
      <c r="CB1462" s="42"/>
      <c r="CC1462" s="42"/>
      <c r="CD1462" s="42"/>
      <c r="CE1462" s="42"/>
      <c r="CF1462" s="42"/>
      <c r="CG1462" s="42"/>
      <c r="CH1462" s="42"/>
      <c r="CI1462" s="42"/>
      <c r="CJ1462" s="42"/>
      <c r="CK1462" s="42"/>
      <c r="CL1462" s="42"/>
      <c r="CM1462" s="42"/>
      <c r="CN1462" s="42"/>
      <c r="CO1462" s="42"/>
      <c r="CP1462" s="42"/>
      <c r="CQ1462" s="42"/>
      <c r="CR1462" s="42"/>
      <c r="CS1462" s="42"/>
      <c r="CT1462" s="42"/>
      <c r="CU1462" s="42"/>
      <c r="CV1462" s="42"/>
      <c r="CW1462" s="42"/>
      <c r="CX1462" s="42"/>
      <c r="CY1462" s="42"/>
      <c r="CZ1462" s="42"/>
      <c r="DA1462" s="42"/>
      <c r="DB1462" s="42"/>
      <c r="DC1462" s="42"/>
      <c r="DD1462" s="42"/>
      <c r="DE1462" s="42"/>
      <c r="DF1462" s="42"/>
      <c r="DG1462" s="42"/>
      <c r="DH1462" s="42"/>
      <c r="DI1462" s="42"/>
      <c r="DJ1462" s="42"/>
      <c r="DK1462" s="42"/>
      <c r="DL1462" s="42"/>
      <c r="DM1462" s="42"/>
      <c r="DN1462" s="42"/>
      <c r="DO1462" s="42"/>
      <c r="DP1462" s="42"/>
      <c r="DQ1462" s="42"/>
      <c r="DR1462" s="42"/>
      <c r="DS1462" s="42"/>
      <c r="DT1462" s="42"/>
      <c r="DU1462" s="42"/>
      <c r="DV1462" s="42"/>
      <c r="DW1462" s="42"/>
      <c r="DX1462" s="42"/>
      <c r="DY1462" s="42"/>
      <c r="DZ1462" s="42"/>
      <c r="EA1462" s="42"/>
      <c r="EB1462" s="42"/>
      <c r="EC1462" s="42"/>
      <c r="ED1462" s="42"/>
      <c r="EE1462" s="42"/>
      <c r="EF1462" s="42"/>
      <c r="EG1462" s="42"/>
      <c r="EH1462" s="42"/>
      <c r="EI1462" s="42"/>
      <c r="EJ1462" s="42"/>
      <c r="EK1462" s="42"/>
      <c r="EL1462" s="42"/>
      <c r="EM1462" s="42"/>
      <c r="EN1462" s="42"/>
      <c r="EO1462" s="42"/>
      <c r="EP1462" s="42"/>
      <c r="EQ1462" s="42"/>
      <c r="ER1462" s="42"/>
      <c r="ES1462" s="42"/>
      <c r="ET1462" s="42"/>
      <c r="EU1462" s="42"/>
      <c r="EV1462" s="42"/>
      <c r="EW1462" s="42"/>
      <c r="EX1462" s="42"/>
      <c r="EY1462" s="42"/>
      <c r="EZ1462" s="42"/>
      <c r="FA1462" s="42"/>
      <c r="FB1462" s="42"/>
      <c r="FC1462" s="42"/>
      <c r="FD1462" s="42"/>
      <c r="FE1462" s="42"/>
      <c r="FF1462" s="42"/>
      <c r="FG1462" s="42"/>
      <c r="FH1462" s="42"/>
    </row>
    <row r="1463" spans="1:164" s="82" customFormat="1" ht="12.2" customHeight="1" x14ac:dyDescent="0.25">
      <c r="A1463" s="82">
        <v>1462</v>
      </c>
      <c r="B1463" s="83">
        <f t="shared" si="23"/>
        <v>46136</v>
      </c>
      <c r="C1463" s="88" t="s">
        <v>143</v>
      </c>
      <c r="D1463" s="85">
        <v>1</v>
      </c>
      <c r="E1463" s="90">
        <f>'BITÁCORA CALIDAD DE AGUA '!AY567</f>
        <v>0</v>
      </c>
      <c r="F1463" s="90">
        <f>'BITÁCORA CALIDAD DE AGUA '!BB567</f>
        <v>0</v>
      </c>
      <c r="G1463" s="90">
        <f>'BITÁCORA CALIDAD DE AGUA '!BE567</f>
        <v>0</v>
      </c>
      <c r="H1463" s="90">
        <f>'BITÁCORA CALIDAD DE AGUA '!BH567</f>
        <v>0</v>
      </c>
      <c r="I1463" s="90">
        <f>'BITÁCORA CALIDAD DE AGUA '!BK567</f>
        <v>0</v>
      </c>
      <c r="J1463" s="90">
        <f>'BITÁCORA CALIDAD DE AGUA '!BN567</f>
        <v>0</v>
      </c>
      <c r="K1463" s="90">
        <f>'BITÁCORA CALIDAD DE AGUA '!BQ567</f>
        <v>0</v>
      </c>
      <c r="L1463" s="90">
        <f>'BITÁCORA CALIDAD DE AGUA '!BT567</f>
        <v>0</v>
      </c>
      <c r="M1463" s="90">
        <f>'BITÁCORA CALIDAD DE AGUA '!BW567</f>
        <v>0</v>
      </c>
      <c r="N1463" s="90">
        <f>'BITÁCORA CALIDAD DE AGUA '!BZ567</f>
        <v>0</v>
      </c>
      <c r="O1463" s="90">
        <f>'BITÁCORA CALIDAD DE AGUA '!CC567</f>
        <v>0</v>
      </c>
      <c r="P1463" s="84">
        <f>'BITÁCORA CALIDAD DE AGUA '!CF567</f>
        <v>0</v>
      </c>
      <c r="Q1463" s="84">
        <f>'BITÁCORA CALIDAD DE AGUA '!CI567</f>
        <v>0</v>
      </c>
      <c r="R1463" s="84">
        <f>'BITÁCORA CALIDAD DE AGUA '!CL567</f>
        <v>0</v>
      </c>
      <c r="S1463" s="84">
        <f>'BITÁCORA CALIDAD DE AGUA '!CO567</f>
        <v>0</v>
      </c>
      <c r="T1463" s="133"/>
      <c r="U1463" s="133"/>
      <c r="V1463" s="133"/>
      <c r="W1463" s="84">
        <f>INDEX('Tabla datos 1'!E1463:V1463,MATCH(DASHBOARD!$B$96,'Tabla datos 1'!$E$1:$V$1,0))</f>
        <v>0</v>
      </c>
      <c r="X1463" s="84">
        <f>INDEX('Tabla datos 1'!E1463:V1463,MATCH(DASHBOARD!$B$275,'Tabla datos 1'!$E$1:$V$1,0))</f>
        <v>0</v>
      </c>
      <c r="Y1463" s="42"/>
      <c r="Z1463" s="42"/>
      <c r="AA1463" s="42"/>
      <c r="AB1463" s="42"/>
      <c r="AC1463" s="42"/>
      <c r="AD1463" s="42"/>
      <c r="AE1463" s="42"/>
      <c r="AF1463" s="42"/>
      <c r="AG1463" s="42"/>
      <c r="AH1463" s="42"/>
      <c r="AI1463" s="42"/>
      <c r="AJ1463" s="42"/>
      <c r="AK1463" s="42"/>
      <c r="AL1463" s="42"/>
      <c r="AM1463" s="42"/>
      <c r="AN1463" s="42"/>
      <c r="AO1463" s="42"/>
      <c r="AP1463" s="42"/>
      <c r="AQ1463" s="42"/>
      <c r="AR1463" s="42"/>
      <c r="AS1463" s="42"/>
      <c r="AT1463" s="42"/>
      <c r="AU1463" s="42"/>
      <c r="AV1463" s="42"/>
      <c r="AW1463" s="42"/>
      <c r="AX1463" s="42"/>
      <c r="AY1463" s="42"/>
      <c r="AZ1463" s="42"/>
      <c r="BA1463" s="42"/>
      <c r="BB1463" s="42"/>
      <c r="BC1463" s="42"/>
      <c r="BD1463" s="42"/>
      <c r="BE1463" s="42"/>
      <c r="BF1463" s="42"/>
      <c r="BG1463" s="42"/>
      <c r="BH1463" s="42"/>
      <c r="BI1463" s="42"/>
      <c r="BJ1463" s="42"/>
      <c r="BK1463" s="42"/>
      <c r="BL1463" s="42"/>
      <c r="BM1463" s="42"/>
      <c r="BN1463" s="42"/>
      <c r="BO1463" s="42"/>
      <c r="BP1463" s="42"/>
      <c r="BQ1463" s="42"/>
      <c r="BR1463" s="42"/>
      <c r="BS1463" s="42"/>
      <c r="BT1463" s="42"/>
      <c r="BU1463" s="42"/>
      <c r="BV1463" s="42"/>
      <c r="BW1463" s="42"/>
      <c r="BX1463" s="42"/>
      <c r="BY1463" s="42"/>
      <c r="BZ1463" s="42"/>
      <c r="CA1463" s="42"/>
      <c r="CB1463" s="42"/>
      <c r="CC1463" s="42"/>
      <c r="CD1463" s="42"/>
      <c r="CE1463" s="42"/>
      <c r="CF1463" s="42"/>
      <c r="CG1463" s="42"/>
      <c r="CH1463" s="42"/>
      <c r="CI1463" s="42"/>
      <c r="CJ1463" s="42"/>
      <c r="CK1463" s="42"/>
      <c r="CL1463" s="42"/>
      <c r="CM1463" s="42"/>
      <c r="CN1463" s="42"/>
      <c r="CO1463" s="42"/>
      <c r="CP1463" s="42"/>
      <c r="CQ1463" s="42"/>
      <c r="CR1463" s="42"/>
      <c r="CS1463" s="42"/>
      <c r="CT1463" s="42"/>
      <c r="CU1463" s="42"/>
      <c r="CV1463" s="42"/>
      <c r="CW1463" s="42"/>
      <c r="CX1463" s="42"/>
      <c r="CY1463" s="42"/>
      <c r="CZ1463" s="42"/>
      <c r="DA1463" s="42"/>
      <c r="DB1463" s="42"/>
      <c r="DC1463" s="42"/>
      <c r="DD1463" s="42"/>
      <c r="DE1463" s="42"/>
      <c r="DF1463" s="42"/>
      <c r="DG1463" s="42"/>
      <c r="DH1463" s="42"/>
      <c r="DI1463" s="42"/>
      <c r="DJ1463" s="42"/>
      <c r="DK1463" s="42"/>
      <c r="DL1463" s="42"/>
      <c r="DM1463" s="42"/>
      <c r="DN1463" s="42"/>
      <c r="DO1463" s="42"/>
      <c r="DP1463" s="42"/>
      <c r="DQ1463" s="42"/>
      <c r="DR1463" s="42"/>
      <c r="DS1463" s="42"/>
      <c r="DT1463" s="42"/>
      <c r="DU1463" s="42"/>
      <c r="DV1463" s="42"/>
      <c r="DW1463" s="42"/>
      <c r="DX1463" s="42"/>
      <c r="DY1463" s="42"/>
      <c r="DZ1463" s="42"/>
      <c r="EA1463" s="42"/>
      <c r="EB1463" s="42"/>
      <c r="EC1463" s="42"/>
      <c r="ED1463" s="42"/>
      <c r="EE1463" s="42"/>
      <c r="EF1463" s="42"/>
      <c r="EG1463" s="42"/>
      <c r="EH1463" s="42"/>
      <c r="EI1463" s="42"/>
      <c r="EJ1463" s="42"/>
      <c r="EK1463" s="42"/>
      <c r="EL1463" s="42"/>
      <c r="EM1463" s="42"/>
      <c r="EN1463" s="42"/>
      <c r="EO1463" s="42"/>
      <c r="EP1463" s="42"/>
      <c r="EQ1463" s="42"/>
      <c r="ER1463" s="42"/>
      <c r="ES1463" s="42"/>
      <c r="ET1463" s="42"/>
      <c r="EU1463" s="42"/>
      <c r="EV1463" s="42"/>
      <c r="EW1463" s="42"/>
      <c r="EX1463" s="42"/>
      <c r="EY1463" s="42"/>
      <c r="EZ1463" s="42"/>
      <c r="FA1463" s="42"/>
      <c r="FB1463" s="42"/>
      <c r="FC1463" s="42"/>
      <c r="FD1463" s="42"/>
      <c r="FE1463" s="42"/>
      <c r="FF1463" s="42"/>
      <c r="FG1463" s="42"/>
      <c r="FH1463" s="42"/>
    </row>
    <row r="1464" spans="1:164" s="82" customFormat="1" ht="12.2" customHeight="1" x14ac:dyDescent="0.25">
      <c r="A1464" s="82">
        <v>1463</v>
      </c>
      <c r="B1464" s="83">
        <f t="shared" si="23"/>
        <v>46136</v>
      </c>
      <c r="C1464" s="88" t="s">
        <v>144</v>
      </c>
      <c r="D1464" s="85">
        <v>1</v>
      </c>
      <c r="E1464" s="90">
        <f>'BITÁCORA CALIDAD DE AGUA '!AY568</f>
        <v>0</v>
      </c>
      <c r="F1464" s="90">
        <f>'BITÁCORA CALIDAD DE AGUA '!BB568</f>
        <v>0</v>
      </c>
      <c r="G1464" s="90">
        <f>'BITÁCORA CALIDAD DE AGUA '!BE568</f>
        <v>0</v>
      </c>
      <c r="H1464" s="90">
        <f>'BITÁCORA CALIDAD DE AGUA '!BH568</f>
        <v>0</v>
      </c>
      <c r="I1464" s="90">
        <f>'BITÁCORA CALIDAD DE AGUA '!BK568</f>
        <v>0</v>
      </c>
      <c r="J1464" s="90">
        <f>'BITÁCORA CALIDAD DE AGUA '!BN568</f>
        <v>0</v>
      </c>
      <c r="K1464" s="90">
        <f>'BITÁCORA CALIDAD DE AGUA '!BQ568</f>
        <v>0</v>
      </c>
      <c r="L1464" s="90">
        <f>'BITÁCORA CALIDAD DE AGUA '!BT568</f>
        <v>0</v>
      </c>
      <c r="M1464" s="90">
        <f>'BITÁCORA CALIDAD DE AGUA '!BW568</f>
        <v>0</v>
      </c>
      <c r="N1464" s="90">
        <f>'BITÁCORA CALIDAD DE AGUA '!BZ568</f>
        <v>0</v>
      </c>
      <c r="O1464" s="90">
        <f>'BITÁCORA CALIDAD DE AGUA '!CC568</f>
        <v>0</v>
      </c>
      <c r="P1464" s="84">
        <f>'BITÁCORA CALIDAD DE AGUA '!CF568</f>
        <v>0</v>
      </c>
      <c r="Q1464" s="84">
        <f>'BITÁCORA CALIDAD DE AGUA '!CI568</f>
        <v>0</v>
      </c>
      <c r="R1464" s="84">
        <f>'BITÁCORA CALIDAD DE AGUA '!CL568</f>
        <v>0</v>
      </c>
      <c r="S1464" s="84">
        <f>'BITÁCORA CALIDAD DE AGUA '!CO568</f>
        <v>0</v>
      </c>
      <c r="T1464" s="133"/>
      <c r="U1464" s="133"/>
      <c r="V1464" s="133"/>
      <c r="W1464" s="84">
        <f>INDEX('Tabla datos 1'!E1464:V1464,MATCH(DASHBOARD!$B$96,'Tabla datos 1'!$E$1:$V$1,0))</f>
        <v>0</v>
      </c>
      <c r="X1464" s="84">
        <f>INDEX('Tabla datos 1'!E1464:V1464,MATCH(DASHBOARD!$B$275,'Tabla datos 1'!$E$1:$V$1,0))</f>
        <v>0</v>
      </c>
      <c r="Y1464" s="42"/>
      <c r="Z1464" s="42"/>
      <c r="AA1464" s="42"/>
      <c r="AB1464" s="42"/>
      <c r="AC1464" s="42"/>
      <c r="AD1464" s="42"/>
      <c r="AE1464" s="42"/>
      <c r="AF1464" s="42"/>
      <c r="AG1464" s="42"/>
      <c r="AH1464" s="42"/>
      <c r="AI1464" s="42"/>
      <c r="AJ1464" s="42"/>
      <c r="AK1464" s="42"/>
      <c r="AL1464" s="42"/>
      <c r="AM1464" s="42"/>
      <c r="AN1464" s="42"/>
      <c r="AO1464" s="42"/>
      <c r="AP1464" s="42"/>
      <c r="AQ1464" s="42"/>
      <c r="AR1464" s="42"/>
      <c r="AS1464" s="42"/>
      <c r="AT1464" s="42"/>
      <c r="AU1464" s="42"/>
      <c r="AV1464" s="42"/>
      <c r="AW1464" s="42"/>
      <c r="AX1464" s="42"/>
      <c r="AY1464" s="42"/>
      <c r="AZ1464" s="42"/>
      <c r="BA1464" s="42"/>
      <c r="BB1464" s="42"/>
      <c r="BC1464" s="42"/>
      <c r="BD1464" s="42"/>
      <c r="BE1464" s="42"/>
      <c r="BF1464" s="42"/>
      <c r="BG1464" s="42"/>
      <c r="BH1464" s="42"/>
      <c r="BI1464" s="42"/>
      <c r="BJ1464" s="42"/>
      <c r="BK1464" s="42"/>
      <c r="BL1464" s="42"/>
      <c r="BM1464" s="42"/>
      <c r="BN1464" s="42"/>
      <c r="BO1464" s="42"/>
      <c r="BP1464" s="42"/>
      <c r="BQ1464" s="42"/>
      <c r="BR1464" s="42"/>
      <c r="BS1464" s="42"/>
      <c r="BT1464" s="42"/>
      <c r="BU1464" s="42"/>
      <c r="BV1464" s="42"/>
      <c r="BW1464" s="42"/>
      <c r="BX1464" s="42"/>
      <c r="BY1464" s="42"/>
      <c r="BZ1464" s="42"/>
      <c r="CA1464" s="42"/>
      <c r="CB1464" s="42"/>
      <c r="CC1464" s="42"/>
      <c r="CD1464" s="42"/>
      <c r="CE1464" s="42"/>
      <c r="CF1464" s="42"/>
      <c r="CG1464" s="42"/>
      <c r="CH1464" s="42"/>
      <c r="CI1464" s="42"/>
      <c r="CJ1464" s="42"/>
      <c r="CK1464" s="42"/>
      <c r="CL1464" s="42"/>
      <c r="CM1464" s="42"/>
      <c r="CN1464" s="42"/>
      <c r="CO1464" s="42"/>
      <c r="CP1464" s="42"/>
      <c r="CQ1464" s="42"/>
      <c r="CR1464" s="42"/>
      <c r="CS1464" s="42"/>
      <c r="CT1464" s="42"/>
      <c r="CU1464" s="42"/>
      <c r="CV1464" s="42"/>
      <c r="CW1464" s="42"/>
      <c r="CX1464" s="42"/>
      <c r="CY1464" s="42"/>
      <c r="CZ1464" s="42"/>
      <c r="DA1464" s="42"/>
      <c r="DB1464" s="42"/>
      <c r="DC1464" s="42"/>
      <c r="DD1464" s="42"/>
      <c r="DE1464" s="42"/>
      <c r="DF1464" s="42"/>
      <c r="DG1464" s="42"/>
      <c r="DH1464" s="42"/>
      <c r="DI1464" s="42"/>
      <c r="DJ1464" s="42"/>
      <c r="DK1464" s="42"/>
      <c r="DL1464" s="42"/>
      <c r="DM1464" s="42"/>
      <c r="DN1464" s="42"/>
      <c r="DO1464" s="42"/>
      <c r="DP1464" s="42"/>
      <c r="DQ1464" s="42"/>
      <c r="DR1464" s="42"/>
      <c r="DS1464" s="42"/>
      <c r="DT1464" s="42"/>
      <c r="DU1464" s="42"/>
      <c r="DV1464" s="42"/>
      <c r="DW1464" s="42"/>
      <c r="DX1464" s="42"/>
      <c r="DY1464" s="42"/>
      <c r="DZ1464" s="42"/>
      <c r="EA1464" s="42"/>
      <c r="EB1464" s="42"/>
      <c r="EC1464" s="42"/>
      <c r="ED1464" s="42"/>
      <c r="EE1464" s="42"/>
      <c r="EF1464" s="42"/>
      <c r="EG1464" s="42"/>
      <c r="EH1464" s="42"/>
      <c r="EI1464" s="42"/>
      <c r="EJ1464" s="42"/>
      <c r="EK1464" s="42"/>
      <c r="EL1464" s="42"/>
      <c r="EM1464" s="42"/>
      <c r="EN1464" s="42"/>
      <c r="EO1464" s="42"/>
      <c r="EP1464" s="42"/>
      <c r="EQ1464" s="42"/>
      <c r="ER1464" s="42"/>
      <c r="ES1464" s="42"/>
      <c r="ET1464" s="42"/>
      <c r="EU1464" s="42"/>
      <c r="EV1464" s="42"/>
      <c r="EW1464" s="42"/>
      <c r="EX1464" s="42"/>
      <c r="EY1464" s="42"/>
      <c r="EZ1464" s="42"/>
      <c r="FA1464" s="42"/>
      <c r="FB1464" s="42"/>
      <c r="FC1464" s="42"/>
      <c r="FD1464" s="42"/>
      <c r="FE1464" s="42"/>
      <c r="FF1464" s="42"/>
      <c r="FG1464" s="42"/>
      <c r="FH1464" s="42"/>
    </row>
    <row r="1465" spans="1:164" s="82" customFormat="1" ht="12.2" customHeight="1" x14ac:dyDescent="0.25">
      <c r="A1465" s="82">
        <v>1464</v>
      </c>
      <c r="B1465" s="83">
        <f t="shared" si="23"/>
        <v>46136</v>
      </c>
      <c r="C1465" s="88" t="s">
        <v>145</v>
      </c>
      <c r="D1465" s="85">
        <v>1</v>
      </c>
      <c r="E1465" s="90">
        <f>'BITÁCORA CALIDAD DE AGUA '!AY569</f>
        <v>0</v>
      </c>
      <c r="F1465" s="90">
        <f>'BITÁCORA CALIDAD DE AGUA '!BB569</f>
        <v>0</v>
      </c>
      <c r="G1465" s="90">
        <f>'BITÁCORA CALIDAD DE AGUA '!BE569</f>
        <v>0</v>
      </c>
      <c r="H1465" s="90">
        <f>'BITÁCORA CALIDAD DE AGUA '!BH569</f>
        <v>0</v>
      </c>
      <c r="I1465" s="90">
        <f>'BITÁCORA CALIDAD DE AGUA '!BK569</f>
        <v>0</v>
      </c>
      <c r="J1465" s="90">
        <f>'BITÁCORA CALIDAD DE AGUA '!BN569</f>
        <v>0</v>
      </c>
      <c r="K1465" s="90">
        <f>'BITÁCORA CALIDAD DE AGUA '!BQ569</f>
        <v>0</v>
      </c>
      <c r="L1465" s="90">
        <f>'BITÁCORA CALIDAD DE AGUA '!BT569</f>
        <v>0</v>
      </c>
      <c r="M1465" s="90">
        <f>'BITÁCORA CALIDAD DE AGUA '!BW569</f>
        <v>0</v>
      </c>
      <c r="N1465" s="90">
        <f>'BITÁCORA CALIDAD DE AGUA '!BZ569</f>
        <v>0</v>
      </c>
      <c r="O1465" s="90">
        <f>'BITÁCORA CALIDAD DE AGUA '!CC569</f>
        <v>0</v>
      </c>
      <c r="P1465" s="84">
        <f>'BITÁCORA CALIDAD DE AGUA '!CF569</f>
        <v>0</v>
      </c>
      <c r="Q1465" s="84">
        <f>'BITÁCORA CALIDAD DE AGUA '!CI569</f>
        <v>0</v>
      </c>
      <c r="R1465" s="84">
        <f>'BITÁCORA CALIDAD DE AGUA '!CL569</f>
        <v>0</v>
      </c>
      <c r="S1465" s="84">
        <f>'BITÁCORA CALIDAD DE AGUA '!CO569</f>
        <v>0</v>
      </c>
      <c r="T1465" s="133"/>
      <c r="U1465" s="133"/>
      <c r="V1465" s="133"/>
      <c r="W1465" s="84">
        <f>INDEX('Tabla datos 1'!E1465:V1465,MATCH(DASHBOARD!$B$96,'Tabla datos 1'!$E$1:$V$1,0))</f>
        <v>0</v>
      </c>
      <c r="X1465" s="84">
        <f>INDEX('Tabla datos 1'!E1465:V1465,MATCH(DASHBOARD!$B$275,'Tabla datos 1'!$E$1:$V$1,0))</f>
        <v>0</v>
      </c>
      <c r="Y1465" s="42"/>
      <c r="Z1465" s="42"/>
      <c r="AA1465" s="42"/>
      <c r="AB1465" s="42"/>
      <c r="AC1465" s="42"/>
      <c r="AD1465" s="42"/>
      <c r="AE1465" s="42"/>
      <c r="AF1465" s="42"/>
      <c r="AG1465" s="42"/>
      <c r="AH1465" s="42"/>
      <c r="AI1465" s="42"/>
      <c r="AJ1465" s="42"/>
      <c r="AK1465" s="42"/>
      <c r="AL1465" s="42"/>
      <c r="AM1465" s="42"/>
      <c r="AN1465" s="42"/>
      <c r="AO1465" s="42"/>
      <c r="AP1465" s="42"/>
      <c r="AQ1465" s="42"/>
      <c r="AR1465" s="42"/>
      <c r="AS1465" s="42"/>
      <c r="AT1465" s="42"/>
      <c r="AU1465" s="42"/>
      <c r="AV1465" s="42"/>
      <c r="AW1465" s="42"/>
      <c r="AX1465" s="42"/>
      <c r="AY1465" s="42"/>
      <c r="AZ1465" s="42"/>
      <c r="BA1465" s="42"/>
      <c r="BB1465" s="42"/>
      <c r="BC1465" s="42"/>
      <c r="BD1465" s="42"/>
      <c r="BE1465" s="42"/>
      <c r="BF1465" s="42"/>
      <c r="BG1465" s="42"/>
      <c r="BH1465" s="42"/>
      <c r="BI1465" s="42"/>
      <c r="BJ1465" s="42"/>
      <c r="BK1465" s="42"/>
      <c r="BL1465" s="42"/>
      <c r="BM1465" s="42"/>
      <c r="BN1465" s="42"/>
      <c r="BO1465" s="42"/>
      <c r="BP1465" s="42"/>
      <c r="BQ1465" s="42"/>
      <c r="BR1465" s="42"/>
      <c r="BS1465" s="42"/>
      <c r="BT1465" s="42"/>
      <c r="BU1465" s="42"/>
      <c r="BV1465" s="42"/>
      <c r="BW1465" s="42"/>
      <c r="BX1465" s="42"/>
      <c r="BY1465" s="42"/>
      <c r="BZ1465" s="42"/>
      <c r="CA1465" s="42"/>
      <c r="CB1465" s="42"/>
      <c r="CC1465" s="42"/>
      <c r="CD1465" s="42"/>
      <c r="CE1465" s="42"/>
      <c r="CF1465" s="42"/>
      <c r="CG1465" s="42"/>
      <c r="CH1465" s="42"/>
      <c r="CI1465" s="42"/>
      <c r="CJ1465" s="42"/>
      <c r="CK1465" s="42"/>
      <c r="CL1465" s="42"/>
      <c r="CM1465" s="42"/>
      <c r="CN1465" s="42"/>
      <c r="CO1465" s="42"/>
      <c r="CP1465" s="42"/>
      <c r="CQ1465" s="42"/>
      <c r="CR1465" s="42"/>
      <c r="CS1465" s="42"/>
      <c r="CT1465" s="42"/>
      <c r="CU1465" s="42"/>
      <c r="CV1465" s="42"/>
      <c r="CW1465" s="42"/>
      <c r="CX1465" s="42"/>
      <c r="CY1465" s="42"/>
      <c r="CZ1465" s="42"/>
      <c r="DA1465" s="42"/>
      <c r="DB1465" s="42"/>
      <c r="DC1465" s="42"/>
      <c r="DD1465" s="42"/>
      <c r="DE1465" s="42"/>
      <c r="DF1465" s="42"/>
      <c r="DG1465" s="42"/>
      <c r="DH1465" s="42"/>
      <c r="DI1465" s="42"/>
      <c r="DJ1465" s="42"/>
      <c r="DK1465" s="42"/>
      <c r="DL1465" s="42"/>
      <c r="DM1465" s="42"/>
      <c r="DN1465" s="42"/>
      <c r="DO1465" s="42"/>
      <c r="DP1465" s="42"/>
      <c r="DQ1465" s="42"/>
      <c r="DR1465" s="42"/>
      <c r="DS1465" s="42"/>
      <c r="DT1465" s="42"/>
      <c r="DU1465" s="42"/>
      <c r="DV1465" s="42"/>
      <c r="DW1465" s="42"/>
      <c r="DX1465" s="42"/>
      <c r="DY1465" s="42"/>
      <c r="DZ1465" s="42"/>
      <c r="EA1465" s="42"/>
      <c r="EB1465" s="42"/>
      <c r="EC1465" s="42"/>
      <c r="ED1465" s="42"/>
      <c r="EE1465" s="42"/>
      <c r="EF1465" s="42"/>
      <c r="EG1465" s="42"/>
      <c r="EH1465" s="42"/>
      <c r="EI1465" s="42"/>
      <c r="EJ1465" s="42"/>
      <c r="EK1465" s="42"/>
      <c r="EL1465" s="42"/>
      <c r="EM1465" s="42"/>
      <c r="EN1465" s="42"/>
      <c r="EO1465" s="42"/>
      <c r="EP1465" s="42"/>
      <c r="EQ1465" s="42"/>
      <c r="ER1465" s="42"/>
      <c r="ES1465" s="42"/>
      <c r="ET1465" s="42"/>
      <c r="EU1465" s="42"/>
      <c r="EV1465" s="42"/>
      <c r="EW1465" s="42"/>
      <c r="EX1465" s="42"/>
      <c r="EY1465" s="42"/>
      <c r="EZ1465" s="42"/>
      <c r="FA1465" s="42"/>
      <c r="FB1465" s="42"/>
      <c r="FC1465" s="42"/>
      <c r="FD1465" s="42"/>
      <c r="FE1465" s="42"/>
      <c r="FF1465" s="42"/>
      <c r="FG1465" s="42"/>
      <c r="FH1465" s="42"/>
    </row>
    <row r="1466" spans="1:164" s="82" customFormat="1" ht="12.2" customHeight="1" x14ac:dyDescent="0.25">
      <c r="A1466" s="82">
        <v>1465</v>
      </c>
      <c r="B1466" s="83">
        <f t="shared" si="23"/>
        <v>46136</v>
      </c>
      <c r="C1466" s="88" t="s">
        <v>146</v>
      </c>
      <c r="D1466" s="85">
        <v>1</v>
      </c>
      <c r="E1466" s="90">
        <f>'BITÁCORA CALIDAD DE AGUA '!AY570</f>
        <v>0</v>
      </c>
      <c r="F1466" s="90">
        <f>'BITÁCORA CALIDAD DE AGUA '!BB570</f>
        <v>0</v>
      </c>
      <c r="G1466" s="90">
        <f>'BITÁCORA CALIDAD DE AGUA '!BE570</f>
        <v>0</v>
      </c>
      <c r="H1466" s="90">
        <f>'BITÁCORA CALIDAD DE AGUA '!BH570</f>
        <v>0</v>
      </c>
      <c r="I1466" s="90">
        <f>'BITÁCORA CALIDAD DE AGUA '!BK570</f>
        <v>0</v>
      </c>
      <c r="J1466" s="90">
        <f>'BITÁCORA CALIDAD DE AGUA '!BN570</f>
        <v>0</v>
      </c>
      <c r="K1466" s="90">
        <f>'BITÁCORA CALIDAD DE AGUA '!BQ570</f>
        <v>0</v>
      </c>
      <c r="L1466" s="90">
        <f>'BITÁCORA CALIDAD DE AGUA '!BT570</f>
        <v>0</v>
      </c>
      <c r="M1466" s="90">
        <f>'BITÁCORA CALIDAD DE AGUA '!BW570</f>
        <v>0</v>
      </c>
      <c r="N1466" s="90">
        <f>'BITÁCORA CALIDAD DE AGUA '!BZ570</f>
        <v>0</v>
      </c>
      <c r="O1466" s="90">
        <f>'BITÁCORA CALIDAD DE AGUA '!CC570</f>
        <v>0</v>
      </c>
      <c r="P1466" s="84">
        <f>'BITÁCORA CALIDAD DE AGUA '!CF570</f>
        <v>0</v>
      </c>
      <c r="Q1466" s="84">
        <f>'BITÁCORA CALIDAD DE AGUA '!CI570</f>
        <v>0</v>
      </c>
      <c r="R1466" s="84">
        <f>'BITÁCORA CALIDAD DE AGUA '!CL570</f>
        <v>0</v>
      </c>
      <c r="S1466" s="84">
        <f>'BITÁCORA CALIDAD DE AGUA '!CO570</f>
        <v>0</v>
      </c>
      <c r="T1466" s="133"/>
      <c r="U1466" s="133"/>
      <c r="V1466" s="133"/>
      <c r="W1466" s="84">
        <f>INDEX('Tabla datos 1'!E1466:V1466,MATCH(DASHBOARD!$B$96,'Tabla datos 1'!$E$1:$V$1,0))</f>
        <v>0</v>
      </c>
      <c r="X1466" s="84">
        <f>INDEX('Tabla datos 1'!E1466:V1466,MATCH(DASHBOARD!$B$275,'Tabla datos 1'!$E$1:$V$1,0))</f>
        <v>0</v>
      </c>
      <c r="Y1466" s="42"/>
      <c r="Z1466" s="42"/>
      <c r="AA1466" s="42"/>
      <c r="AB1466" s="42"/>
      <c r="AC1466" s="42"/>
      <c r="AD1466" s="42"/>
      <c r="AE1466" s="42"/>
      <c r="AF1466" s="42"/>
      <c r="AG1466" s="42"/>
      <c r="AH1466" s="42"/>
      <c r="AI1466" s="42"/>
      <c r="AJ1466" s="42"/>
      <c r="AK1466" s="42"/>
      <c r="AL1466" s="42"/>
      <c r="AM1466" s="42"/>
      <c r="AN1466" s="42"/>
      <c r="AO1466" s="42"/>
      <c r="AP1466" s="42"/>
      <c r="AQ1466" s="42"/>
      <c r="AR1466" s="42"/>
      <c r="AS1466" s="42"/>
      <c r="AT1466" s="42"/>
      <c r="AU1466" s="42"/>
      <c r="AV1466" s="42"/>
      <c r="AW1466" s="42"/>
      <c r="AX1466" s="42"/>
      <c r="AY1466" s="42"/>
      <c r="AZ1466" s="42"/>
      <c r="BA1466" s="42"/>
      <c r="BB1466" s="42"/>
      <c r="BC1466" s="42"/>
      <c r="BD1466" s="42"/>
      <c r="BE1466" s="42"/>
      <c r="BF1466" s="42"/>
      <c r="BG1466" s="42"/>
      <c r="BH1466" s="42"/>
      <c r="BI1466" s="42"/>
      <c r="BJ1466" s="42"/>
      <c r="BK1466" s="42"/>
      <c r="BL1466" s="42"/>
      <c r="BM1466" s="42"/>
      <c r="BN1466" s="42"/>
      <c r="BO1466" s="42"/>
      <c r="BP1466" s="42"/>
      <c r="BQ1466" s="42"/>
      <c r="BR1466" s="42"/>
      <c r="BS1466" s="42"/>
      <c r="BT1466" s="42"/>
      <c r="BU1466" s="42"/>
      <c r="BV1466" s="42"/>
      <c r="BW1466" s="42"/>
      <c r="BX1466" s="42"/>
      <c r="BY1466" s="42"/>
      <c r="BZ1466" s="42"/>
      <c r="CA1466" s="42"/>
      <c r="CB1466" s="42"/>
      <c r="CC1466" s="42"/>
      <c r="CD1466" s="42"/>
      <c r="CE1466" s="42"/>
      <c r="CF1466" s="42"/>
      <c r="CG1466" s="42"/>
      <c r="CH1466" s="42"/>
      <c r="CI1466" s="42"/>
      <c r="CJ1466" s="42"/>
      <c r="CK1466" s="42"/>
      <c r="CL1466" s="42"/>
      <c r="CM1466" s="42"/>
      <c r="CN1466" s="42"/>
      <c r="CO1466" s="42"/>
      <c r="CP1466" s="42"/>
      <c r="CQ1466" s="42"/>
      <c r="CR1466" s="42"/>
      <c r="CS1466" s="42"/>
      <c r="CT1466" s="42"/>
      <c r="CU1466" s="42"/>
      <c r="CV1466" s="42"/>
      <c r="CW1466" s="42"/>
      <c r="CX1466" s="42"/>
      <c r="CY1466" s="42"/>
      <c r="CZ1466" s="42"/>
      <c r="DA1466" s="42"/>
      <c r="DB1466" s="42"/>
      <c r="DC1466" s="42"/>
      <c r="DD1466" s="42"/>
      <c r="DE1466" s="42"/>
      <c r="DF1466" s="42"/>
      <c r="DG1466" s="42"/>
      <c r="DH1466" s="42"/>
      <c r="DI1466" s="42"/>
      <c r="DJ1466" s="42"/>
      <c r="DK1466" s="42"/>
      <c r="DL1466" s="42"/>
      <c r="DM1466" s="42"/>
      <c r="DN1466" s="42"/>
      <c r="DO1466" s="42"/>
      <c r="DP1466" s="42"/>
      <c r="DQ1466" s="42"/>
      <c r="DR1466" s="42"/>
      <c r="DS1466" s="42"/>
      <c r="DT1466" s="42"/>
      <c r="DU1466" s="42"/>
      <c r="DV1466" s="42"/>
      <c r="DW1466" s="42"/>
      <c r="DX1466" s="42"/>
      <c r="DY1466" s="42"/>
      <c r="DZ1466" s="42"/>
      <c r="EA1466" s="42"/>
      <c r="EB1466" s="42"/>
      <c r="EC1466" s="42"/>
      <c r="ED1466" s="42"/>
      <c r="EE1466" s="42"/>
      <c r="EF1466" s="42"/>
      <c r="EG1466" s="42"/>
      <c r="EH1466" s="42"/>
      <c r="EI1466" s="42"/>
      <c r="EJ1466" s="42"/>
      <c r="EK1466" s="42"/>
      <c r="EL1466" s="42"/>
      <c r="EM1466" s="42"/>
      <c r="EN1466" s="42"/>
      <c r="EO1466" s="42"/>
      <c r="EP1466" s="42"/>
      <c r="EQ1466" s="42"/>
      <c r="ER1466" s="42"/>
      <c r="ES1466" s="42"/>
      <c r="ET1466" s="42"/>
      <c r="EU1466" s="42"/>
      <c r="EV1466" s="42"/>
      <c r="EW1466" s="42"/>
      <c r="EX1466" s="42"/>
      <c r="EY1466" s="42"/>
      <c r="EZ1466" s="42"/>
      <c r="FA1466" s="42"/>
      <c r="FB1466" s="42"/>
      <c r="FC1466" s="42"/>
      <c r="FD1466" s="42"/>
      <c r="FE1466" s="42"/>
      <c r="FF1466" s="42"/>
      <c r="FG1466" s="42"/>
      <c r="FH1466" s="42"/>
    </row>
    <row r="1467" spans="1:164" s="82" customFormat="1" x14ac:dyDescent="0.25">
      <c r="A1467" s="82">
        <v>1466</v>
      </c>
      <c r="B1467" s="83">
        <f t="shared" si="23"/>
        <v>46136</v>
      </c>
      <c r="C1467" s="88" t="s">
        <v>147</v>
      </c>
      <c r="D1467" s="85">
        <v>1</v>
      </c>
      <c r="E1467" s="90">
        <f>'BITÁCORA CALIDAD DE AGUA '!AY571</f>
        <v>0</v>
      </c>
      <c r="F1467" s="90">
        <f>'BITÁCORA CALIDAD DE AGUA '!BB571</f>
        <v>0</v>
      </c>
      <c r="G1467" s="90">
        <f>'BITÁCORA CALIDAD DE AGUA '!BE571</f>
        <v>0</v>
      </c>
      <c r="H1467" s="90">
        <f>'BITÁCORA CALIDAD DE AGUA '!BH571</f>
        <v>0</v>
      </c>
      <c r="I1467" s="90">
        <f>'BITÁCORA CALIDAD DE AGUA '!BK571</f>
        <v>0</v>
      </c>
      <c r="J1467" s="90">
        <f>'BITÁCORA CALIDAD DE AGUA '!BN571</f>
        <v>0</v>
      </c>
      <c r="K1467" s="90">
        <f>'BITÁCORA CALIDAD DE AGUA '!BQ571</f>
        <v>0</v>
      </c>
      <c r="L1467" s="90">
        <f>'BITÁCORA CALIDAD DE AGUA '!BT571</f>
        <v>0</v>
      </c>
      <c r="M1467" s="90">
        <f>'BITÁCORA CALIDAD DE AGUA '!BW571</f>
        <v>0</v>
      </c>
      <c r="N1467" s="90">
        <f>'BITÁCORA CALIDAD DE AGUA '!BZ571</f>
        <v>0</v>
      </c>
      <c r="O1467" s="90">
        <f>'BITÁCORA CALIDAD DE AGUA '!CC571</f>
        <v>0</v>
      </c>
      <c r="P1467" s="84">
        <f>'BITÁCORA CALIDAD DE AGUA '!CF571</f>
        <v>0</v>
      </c>
      <c r="Q1467" s="84">
        <f>'BITÁCORA CALIDAD DE AGUA '!CI571</f>
        <v>0</v>
      </c>
      <c r="R1467" s="84">
        <f>'BITÁCORA CALIDAD DE AGUA '!CL571</f>
        <v>0</v>
      </c>
      <c r="S1467" s="84">
        <f>'BITÁCORA CALIDAD DE AGUA '!CO571</f>
        <v>0</v>
      </c>
      <c r="T1467" s="133"/>
      <c r="U1467" s="133"/>
      <c r="V1467" s="133"/>
      <c r="W1467" s="84">
        <f>INDEX('Tabla datos 1'!E1467:V1467,MATCH(DASHBOARD!$B$96,'Tabla datos 1'!$E$1:$V$1,0))</f>
        <v>0</v>
      </c>
      <c r="X1467" s="84">
        <f>INDEX('Tabla datos 1'!E1467:V1467,MATCH(DASHBOARD!$B$275,'Tabla datos 1'!$E$1:$V$1,0))</f>
        <v>0</v>
      </c>
      <c r="Y1467" s="42"/>
      <c r="Z1467" s="42"/>
      <c r="AA1467" s="42"/>
      <c r="AB1467" s="42"/>
      <c r="AC1467" s="42"/>
      <c r="AD1467" s="42"/>
      <c r="AE1467" s="42"/>
      <c r="AF1467" s="42"/>
      <c r="AG1467" s="42"/>
      <c r="AH1467" s="42"/>
      <c r="AI1467" s="42"/>
      <c r="AJ1467" s="42"/>
      <c r="AK1467" s="42"/>
      <c r="AL1467" s="42"/>
      <c r="AM1467" s="42"/>
      <c r="AN1467" s="42"/>
      <c r="AO1467" s="42"/>
      <c r="AP1467" s="42"/>
      <c r="AQ1467" s="42"/>
      <c r="AR1467" s="42"/>
      <c r="AS1467" s="42"/>
      <c r="AT1467" s="42"/>
      <c r="AU1467" s="42"/>
      <c r="AV1467" s="42"/>
      <c r="AW1467" s="42"/>
      <c r="AX1467" s="42"/>
      <c r="AY1467" s="42"/>
      <c r="AZ1467" s="42"/>
      <c r="BA1467" s="42"/>
      <c r="BB1467" s="42"/>
      <c r="BC1467" s="42"/>
      <c r="BD1467" s="42"/>
      <c r="BE1467" s="42"/>
      <c r="BF1467" s="42"/>
      <c r="BG1467" s="42"/>
      <c r="BH1467" s="42"/>
      <c r="BI1467" s="42"/>
      <c r="BJ1467" s="42"/>
      <c r="BK1467" s="42"/>
      <c r="BL1467" s="42"/>
      <c r="BM1467" s="42"/>
      <c r="BN1467" s="42"/>
      <c r="BO1467" s="42"/>
      <c r="BP1467" s="42"/>
      <c r="BQ1467" s="42"/>
      <c r="BR1467" s="42"/>
      <c r="BS1467" s="42"/>
      <c r="BT1467" s="42"/>
      <c r="BU1467" s="42"/>
      <c r="BV1467" s="42"/>
      <c r="BW1467" s="42"/>
      <c r="BX1467" s="42"/>
      <c r="BY1467" s="42"/>
      <c r="BZ1467" s="42"/>
      <c r="CA1467" s="42"/>
      <c r="CB1467" s="42"/>
      <c r="CC1467" s="42"/>
      <c r="CD1467" s="42"/>
      <c r="CE1467" s="42"/>
      <c r="CF1467" s="42"/>
      <c r="CG1467" s="42"/>
      <c r="CH1467" s="42"/>
      <c r="CI1467" s="42"/>
      <c r="CJ1467" s="42"/>
      <c r="CK1467" s="42"/>
      <c r="CL1467" s="42"/>
      <c r="CM1467" s="42"/>
      <c r="CN1467" s="42"/>
      <c r="CO1467" s="42"/>
      <c r="CP1467" s="42"/>
      <c r="CQ1467" s="42"/>
      <c r="CR1467" s="42"/>
      <c r="CS1467" s="42"/>
      <c r="CT1467" s="42"/>
      <c r="CU1467" s="42"/>
      <c r="CV1467" s="42"/>
      <c r="CW1467" s="42"/>
      <c r="CX1467" s="42"/>
      <c r="CY1467" s="42"/>
      <c r="CZ1467" s="42"/>
      <c r="DA1467" s="42"/>
      <c r="DB1467" s="42"/>
      <c r="DC1467" s="42"/>
      <c r="DD1467" s="42"/>
      <c r="DE1467" s="42"/>
      <c r="DF1467" s="42"/>
      <c r="DG1467" s="42"/>
      <c r="DH1467" s="42"/>
      <c r="DI1467" s="42"/>
      <c r="DJ1467" s="42"/>
      <c r="DK1467" s="42"/>
      <c r="DL1467" s="42"/>
      <c r="DM1467" s="42"/>
      <c r="DN1467" s="42"/>
      <c r="DO1467" s="42"/>
      <c r="DP1467" s="42"/>
      <c r="DQ1467" s="42"/>
      <c r="DR1467" s="42"/>
      <c r="DS1467" s="42"/>
      <c r="DT1467" s="42"/>
      <c r="DU1467" s="42"/>
      <c r="DV1467" s="42"/>
      <c r="DW1467" s="42"/>
      <c r="DX1467" s="42"/>
      <c r="DY1467" s="42"/>
      <c r="DZ1467" s="42"/>
      <c r="EA1467" s="42"/>
      <c r="EB1467" s="42"/>
      <c r="EC1467" s="42"/>
      <c r="ED1467" s="42"/>
      <c r="EE1467" s="42"/>
      <c r="EF1467" s="42"/>
      <c r="EG1467" s="42"/>
      <c r="EH1467" s="42"/>
      <c r="EI1467" s="42"/>
      <c r="EJ1467" s="42"/>
      <c r="EK1467" s="42"/>
      <c r="EL1467" s="42"/>
      <c r="EM1467" s="42"/>
      <c r="EN1467" s="42"/>
      <c r="EO1467" s="42"/>
      <c r="EP1467" s="42"/>
      <c r="EQ1467" s="42"/>
      <c r="ER1467" s="42"/>
      <c r="ES1467" s="42"/>
      <c r="ET1467" s="42"/>
      <c r="EU1467" s="42"/>
      <c r="EV1467" s="42"/>
      <c r="EW1467" s="42"/>
      <c r="EX1467" s="42"/>
      <c r="EY1467" s="42"/>
      <c r="EZ1467" s="42"/>
      <c r="FA1467" s="42"/>
      <c r="FB1467" s="42"/>
      <c r="FC1467" s="42"/>
      <c r="FD1467" s="42"/>
      <c r="FE1467" s="42"/>
      <c r="FF1467" s="42"/>
      <c r="FG1467" s="42"/>
      <c r="FH1467" s="42"/>
    </row>
    <row r="1468" spans="1:164" s="82" customFormat="1" x14ac:dyDescent="0.25">
      <c r="A1468" s="82">
        <v>1467</v>
      </c>
      <c r="B1468" s="83">
        <f t="shared" si="23"/>
        <v>46136</v>
      </c>
      <c r="C1468" s="88" t="s">
        <v>148</v>
      </c>
      <c r="D1468" s="85">
        <v>1</v>
      </c>
      <c r="E1468" s="90">
        <f>'BITÁCORA CALIDAD DE AGUA '!AY572</f>
        <v>0</v>
      </c>
      <c r="F1468" s="90">
        <f>'BITÁCORA CALIDAD DE AGUA '!BB572</f>
        <v>0</v>
      </c>
      <c r="G1468" s="90">
        <f>'BITÁCORA CALIDAD DE AGUA '!BE572</f>
        <v>0</v>
      </c>
      <c r="H1468" s="90">
        <f>'BITÁCORA CALIDAD DE AGUA '!BH572</f>
        <v>0</v>
      </c>
      <c r="I1468" s="90">
        <f>'BITÁCORA CALIDAD DE AGUA '!BK572</f>
        <v>0</v>
      </c>
      <c r="J1468" s="90">
        <f>'BITÁCORA CALIDAD DE AGUA '!BN572</f>
        <v>0</v>
      </c>
      <c r="K1468" s="90">
        <f>'BITÁCORA CALIDAD DE AGUA '!BQ572</f>
        <v>0</v>
      </c>
      <c r="L1468" s="90">
        <f>'BITÁCORA CALIDAD DE AGUA '!BT572</f>
        <v>0</v>
      </c>
      <c r="M1468" s="90">
        <f>'BITÁCORA CALIDAD DE AGUA '!BW572</f>
        <v>0</v>
      </c>
      <c r="N1468" s="90">
        <f>'BITÁCORA CALIDAD DE AGUA '!BZ572</f>
        <v>0</v>
      </c>
      <c r="O1468" s="90">
        <f>'BITÁCORA CALIDAD DE AGUA '!CC572</f>
        <v>0</v>
      </c>
      <c r="P1468" s="84">
        <f>'BITÁCORA CALIDAD DE AGUA '!CF572</f>
        <v>0</v>
      </c>
      <c r="Q1468" s="84">
        <f>'BITÁCORA CALIDAD DE AGUA '!CI572</f>
        <v>0</v>
      </c>
      <c r="R1468" s="84">
        <f>'BITÁCORA CALIDAD DE AGUA '!CL572</f>
        <v>0</v>
      </c>
      <c r="S1468" s="84">
        <f>'BITÁCORA CALIDAD DE AGUA '!CO572</f>
        <v>0</v>
      </c>
      <c r="T1468" s="133"/>
      <c r="U1468" s="133"/>
      <c r="V1468" s="133"/>
      <c r="W1468" s="84">
        <f>INDEX('Tabla datos 1'!E1468:V1468,MATCH(DASHBOARD!$B$96,'Tabla datos 1'!$E$1:$V$1,0))</f>
        <v>0</v>
      </c>
      <c r="X1468" s="84">
        <f>INDEX('Tabla datos 1'!E1468:V1468,MATCH(DASHBOARD!$B$275,'Tabla datos 1'!$E$1:$V$1,0))</f>
        <v>0</v>
      </c>
      <c r="Y1468" s="42"/>
      <c r="Z1468" s="42"/>
      <c r="AA1468" s="42"/>
      <c r="AB1468" s="42"/>
      <c r="AC1468" s="42"/>
      <c r="AD1468" s="42"/>
      <c r="AE1468" s="42"/>
      <c r="AF1468" s="42"/>
      <c r="AG1468" s="42"/>
      <c r="AH1468" s="42"/>
      <c r="AI1468" s="42"/>
      <c r="AJ1468" s="42"/>
      <c r="AK1468" s="42"/>
      <c r="AL1468" s="42"/>
      <c r="AM1468" s="42"/>
      <c r="AN1468" s="42"/>
      <c r="AO1468" s="42"/>
      <c r="AP1468" s="42"/>
      <c r="AQ1468" s="42"/>
      <c r="AR1468" s="42"/>
      <c r="AS1468" s="42"/>
      <c r="AT1468" s="42"/>
      <c r="AU1468" s="42"/>
      <c r="AV1468" s="42"/>
      <c r="AW1468" s="42"/>
      <c r="AX1468" s="42"/>
      <c r="AY1468" s="42"/>
      <c r="AZ1468" s="42"/>
      <c r="BA1468" s="42"/>
      <c r="BB1468" s="42"/>
      <c r="BC1468" s="42"/>
      <c r="BD1468" s="42"/>
      <c r="BE1468" s="42"/>
      <c r="BF1468" s="42"/>
      <c r="BG1468" s="42"/>
      <c r="BH1468" s="42"/>
      <c r="BI1468" s="42"/>
      <c r="BJ1468" s="42"/>
      <c r="BK1468" s="42"/>
      <c r="BL1468" s="42"/>
      <c r="BM1468" s="42"/>
      <c r="BN1468" s="42"/>
      <c r="BO1468" s="42"/>
      <c r="BP1468" s="42"/>
      <c r="BQ1468" s="42"/>
      <c r="BR1468" s="42"/>
      <c r="BS1468" s="42"/>
      <c r="BT1468" s="42"/>
      <c r="BU1468" s="42"/>
      <c r="BV1468" s="42"/>
      <c r="BW1468" s="42"/>
      <c r="BX1468" s="42"/>
      <c r="BY1468" s="42"/>
      <c r="BZ1468" s="42"/>
      <c r="CA1468" s="42"/>
      <c r="CB1468" s="42"/>
      <c r="CC1468" s="42"/>
      <c r="CD1468" s="42"/>
      <c r="CE1468" s="42"/>
      <c r="CF1468" s="42"/>
      <c r="CG1468" s="42"/>
      <c r="CH1468" s="42"/>
      <c r="CI1468" s="42"/>
      <c r="CJ1468" s="42"/>
      <c r="CK1468" s="42"/>
      <c r="CL1468" s="42"/>
      <c r="CM1468" s="42"/>
      <c r="CN1468" s="42"/>
      <c r="CO1468" s="42"/>
      <c r="CP1468" s="42"/>
      <c r="CQ1468" s="42"/>
      <c r="CR1468" s="42"/>
      <c r="CS1468" s="42"/>
      <c r="CT1468" s="42"/>
      <c r="CU1468" s="42"/>
      <c r="CV1468" s="42"/>
      <c r="CW1468" s="42"/>
      <c r="CX1468" s="42"/>
      <c r="CY1468" s="42"/>
      <c r="CZ1468" s="42"/>
      <c r="DA1468" s="42"/>
      <c r="DB1468" s="42"/>
      <c r="DC1468" s="42"/>
      <c r="DD1468" s="42"/>
      <c r="DE1468" s="42"/>
      <c r="DF1468" s="42"/>
      <c r="DG1468" s="42"/>
      <c r="DH1468" s="42"/>
      <c r="DI1468" s="42"/>
      <c r="DJ1468" s="42"/>
      <c r="DK1468" s="42"/>
      <c r="DL1468" s="42"/>
      <c r="DM1468" s="42"/>
      <c r="DN1468" s="42"/>
      <c r="DO1468" s="42"/>
      <c r="DP1468" s="42"/>
      <c r="DQ1468" s="42"/>
      <c r="DR1468" s="42"/>
      <c r="DS1468" s="42"/>
      <c r="DT1468" s="42"/>
      <c r="DU1468" s="42"/>
      <c r="DV1468" s="42"/>
      <c r="DW1468" s="42"/>
      <c r="DX1468" s="42"/>
      <c r="DY1468" s="42"/>
      <c r="DZ1468" s="42"/>
      <c r="EA1468" s="42"/>
      <c r="EB1468" s="42"/>
      <c r="EC1468" s="42"/>
      <c r="ED1468" s="42"/>
      <c r="EE1468" s="42"/>
      <c r="EF1468" s="42"/>
      <c r="EG1468" s="42"/>
      <c r="EH1468" s="42"/>
      <c r="EI1468" s="42"/>
      <c r="EJ1468" s="42"/>
      <c r="EK1468" s="42"/>
      <c r="EL1468" s="42"/>
      <c r="EM1468" s="42"/>
      <c r="EN1468" s="42"/>
      <c r="EO1468" s="42"/>
      <c r="EP1468" s="42"/>
      <c r="EQ1468" s="42"/>
      <c r="ER1468" s="42"/>
      <c r="ES1468" s="42"/>
      <c r="ET1468" s="42"/>
      <c r="EU1468" s="42"/>
      <c r="EV1468" s="42"/>
      <c r="EW1468" s="42"/>
      <c r="EX1468" s="42"/>
      <c r="EY1468" s="42"/>
      <c r="EZ1468" s="42"/>
      <c r="FA1468" s="42"/>
      <c r="FB1468" s="42"/>
      <c r="FC1468" s="42"/>
      <c r="FD1468" s="42"/>
      <c r="FE1468" s="42"/>
      <c r="FF1468" s="42"/>
      <c r="FG1468" s="42"/>
      <c r="FH1468" s="42"/>
    </row>
    <row r="1469" spans="1:164" s="82" customFormat="1" x14ac:dyDescent="0.25">
      <c r="A1469" s="82">
        <v>1468</v>
      </c>
      <c r="B1469" s="83">
        <f t="shared" si="23"/>
        <v>46136</v>
      </c>
      <c r="C1469" s="88" t="s">
        <v>149</v>
      </c>
      <c r="D1469" s="85">
        <v>1</v>
      </c>
      <c r="E1469" s="90">
        <f>'BITÁCORA CALIDAD DE AGUA '!AY573</f>
        <v>3630</v>
      </c>
      <c r="F1469" s="90">
        <f>'BITÁCORA CALIDAD DE AGUA '!BB573</f>
        <v>6400</v>
      </c>
      <c r="G1469" s="90">
        <f>'BITÁCORA CALIDAD DE AGUA '!BE573</f>
        <v>2460</v>
      </c>
      <c r="H1469" s="90">
        <f>'BITÁCORA CALIDAD DE AGUA '!BH573</f>
        <v>0</v>
      </c>
      <c r="I1469" s="90">
        <f>'BITÁCORA CALIDAD DE AGUA '!BK573</f>
        <v>0</v>
      </c>
      <c r="J1469" s="90">
        <f>'BITÁCORA CALIDAD DE AGUA '!BN573</f>
        <v>0</v>
      </c>
      <c r="K1469" s="90">
        <f>'BITÁCORA CALIDAD DE AGUA '!BQ573</f>
        <v>0</v>
      </c>
      <c r="L1469" s="90">
        <f>'BITÁCORA CALIDAD DE AGUA '!BT573</f>
        <v>3210</v>
      </c>
      <c r="M1469" s="90">
        <f>'BITÁCORA CALIDAD DE AGUA '!BW573</f>
        <v>3530</v>
      </c>
      <c r="N1469" s="90">
        <f>'BITÁCORA CALIDAD DE AGUA '!BZ573</f>
        <v>6710</v>
      </c>
      <c r="O1469" s="90">
        <f>'BITÁCORA CALIDAD DE AGUA '!CC573</f>
        <v>0</v>
      </c>
      <c r="P1469" s="84">
        <f>'BITÁCORA CALIDAD DE AGUA '!CF573</f>
        <v>0</v>
      </c>
      <c r="Q1469" s="84">
        <f>'BITÁCORA CALIDAD DE AGUA '!CI573</f>
        <v>0</v>
      </c>
      <c r="R1469" s="84">
        <f>'BITÁCORA CALIDAD DE AGUA '!CL573</f>
        <v>0</v>
      </c>
      <c r="S1469" s="84">
        <f>'BITÁCORA CALIDAD DE AGUA '!CO573</f>
        <v>0</v>
      </c>
      <c r="T1469" s="133"/>
      <c r="U1469" s="133"/>
      <c r="V1469" s="133"/>
      <c r="W1469" s="84">
        <f>INDEX('Tabla datos 1'!E1469:V1469,MATCH(DASHBOARD!$B$96,'Tabla datos 1'!$E$1:$V$1,0))</f>
        <v>2460</v>
      </c>
      <c r="X1469" s="84">
        <f>INDEX('Tabla datos 1'!E1469:V1469,MATCH(DASHBOARD!$B$275,'Tabla datos 1'!$E$1:$V$1,0))</f>
        <v>2460</v>
      </c>
      <c r="Y1469" s="42"/>
      <c r="Z1469" s="42"/>
      <c r="AA1469" s="42"/>
      <c r="AB1469" s="42"/>
      <c r="AC1469" s="42"/>
      <c r="AD1469" s="42"/>
      <c r="AE1469" s="42"/>
      <c r="AF1469" s="42"/>
      <c r="AG1469" s="42"/>
      <c r="AH1469" s="42"/>
      <c r="AI1469" s="42"/>
      <c r="AJ1469" s="42"/>
      <c r="AK1469" s="42"/>
      <c r="AL1469" s="42"/>
      <c r="AM1469" s="42"/>
      <c r="AN1469" s="42"/>
      <c r="AO1469" s="42"/>
      <c r="AP1469" s="42"/>
      <c r="AQ1469" s="42"/>
      <c r="AR1469" s="42"/>
      <c r="AS1469" s="42"/>
      <c r="AT1469" s="42"/>
      <c r="AU1469" s="42"/>
      <c r="AV1469" s="42"/>
      <c r="AW1469" s="42"/>
      <c r="AX1469" s="42"/>
      <c r="AY1469" s="42"/>
      <c r="AZ1469" s="42"/>
      <c r="BA1469" s="42"/>
      <c r="BB1469" s="42"/>
      <c r="BC1469" s="42"/>
      <c r="BD1469" s="42"/>
      <c r="BE1469" s="42"/>
      <c r="BF1469" s="42"/>
      <c r="BG1469" s="42"/>
      <c r="BH1469" s="42"/>
      <c r="BI1469" s="42"/>
      <c r="BJ1469" s="42"/>
      <c r="BK1469" s="42"/>
      <c r="BL1469" s="42"/>
      <c r="BM1469" s="42"/>
      <c r="BN1469" s="42"/>
      <c r="BO1469" s="42"/>
      <c r="BP1469" s="42"/>
      <c r="BQ1469" s="42"/>
      <c r="BR1469" s="42"/>
      <c r="BS1469" s="42"/>
      <c r="BT1469" s="42"/>
      <c r="BU1469" s="42"/>
      <c r="BV1469" s="42"/>
      <c r="BW1469" s="42"/>
      <c r="BX1469" s="42"/>
      <c r="BY1469" s="42"/>
      <c r="BZ1469" s="42"/>
      <c r="CA1469" s="42"/>
      <c r="CB1469" s="42"/>
      <c r="CC1469" s="42"/>
      <c r="CD1469" s="42"/>
      <c r="CE1469" s="42"/>
      <c r="CF1469" s="42"/>
      <c r="CG1469" s="42"/>
      <c r="CH1469" s="42"/>
      <c r="CI1469" s="42"/>
      <c r="CJ1469" s="42"/>
      <c r="CK1469" s="42"/>
      <c r="CL1469" s="42"/>
      <c r="CM1469" s="42"/>
      <c r="CN1469" s="42"/>
      <c r="CO1469" s="42"/>
      <c r="CP1469" s="42"/>
      <c r="CQ1469" s="42"/>
      <c r="CR1469" s="42"/>
      <c r="CS1469" s="42"/>
      <c r="CT1469" s="42"/>
      <c r="CU1469" s="42"/>
      <c r="CV1469" s="42"/>
      <c r="CW1469" s="42"/>
      <c r="CX1469" s="42"/>
      <c r="CY1469" s="42"/>
      <c r="CZ1469" s="42"/>
      <c r="DA1469" s="42"/>
      <c r="DB1469" s="42"/>
      <c r="DC1469" s="42"/>
      <c r="DD1469" s="42"/>
      <c r="DE1469" s="42"/>
      <c r="DF1469" s="42"/>
      <c r="DG1469" s="42"/>
      <c r="DH1469" s="42"/>
      <c r="DI1469" s="42"/>
      <c r="DJ1469" s="42"/>
      <c r="DK1469" s="42"/>
      <c r="DL1469" s="42"/>
      <c r="DM1469" s="42"/>
      <c r="DN1469" s="42"/>
      <c r="DO1469" s="42"/>
      <c r="DP1469" s="42"/>
      <c r="DQ1469" s="42"/>
      <c r="DR1469" s="42"/>
      <c r="DS1469" s="42"/>
      <c r="DT1469" s="42"/>
      <c r="DU1469" s="42"/>
      <c r="DV1469" s="42"/>
      <c r="DW1469" s="42"/>
      <c r="DX1469" s="42"/>
      <c r="DY1469" s="42"/>
      <c r="DZ1469" s="42"/>
      <c r="EA1469" s="42"/>
      <c r="EB1469" s="42"/>
      <c r="EC1469" s="42"/>
      <c r="ED1469" s="42"/>
      <c r="EE1469" s="42"/>
      <c r="EF1469" s="42"/>
      <c r="EG1469" s="42"/>
      <c r="EH1469" s="42"/>
      <c r="EI1469" s="42"/>
      <c r="EJ1469" s="42"/>
      <c r="EK1469" s="42"/>
      <c r="EL1469" s="42"/>
      <c r="EM1469" s="42"/>
      <c r="EN1469" s="42"/>
      <c r="EO1469" s="42"/>
      <c r="EP1469" s="42"/>
      <c r="EQ1469" s="42"/>
      <c r="ER1469" s="42"/>
      <c r="ES1469" s="42"/>
      <c r="ET1469" s="42"/>
      <c r="EU1469" s="42"/>
      <c r="EV1469" s="42"/>
      <c r="EW1469" s="42"/>
      <c r="EX1469" s="42"/>
      <c r="EY1469" s="42"/>
      <c r="EZ1469" s="42"/>
      <c r="FA1469" s="42"/>
      <c r="FB1469" s="42"/>
      <c r="FC1469" s="42"/>
      <c r="FD1469" s="42"/>
      <c r="FE1469" s="42"/>
      <c r="FF1469" s="42"/>
      <c r="FG1469" s="42"/>
      <c r="FH1469" s="42"/>
    </row>
    <row r="1470" spans="1:164" s="82" customFormat="1" x14ac:dyDescent="0.25">
      <c r="A1470" s="82">
        <v>1469</v>
      </c>
      <c r="B1470" s="83">
        <f t="shared" si="23"/>
        <v>46136</v>
      </c>
      <c r="C1470" s="88" t="s">
        <v>150</v>
      </c>
      <c r="D1470" s="85">
        <v>1</v>
      </c>
      <c r="E1470" s="90">
        <f>'BITÁCORA CALIDAD DE AGUA '!AY574</f>
        <v>6426</v>
      </c>
      <c r="F1470" s="90">
        <f>'BITÁCORA CALIDAD DE AGUA '!BB574</f>
        <v>794</v>
      </c>
      <c r="G1470" s="90">
        <f>'BITÁCORA CALIDAD DE AGUA '!BE574</f>
        <v>7293</v>
      </c>
      <c r="H1470" s="90">
        <f>'BITÁCORA CALIDAD DE AGUA '!BH574</f>
        <v>0</v>
      </c>
      <c r="I1470" s="90">
        <f>'BITÁCORA CALIDAD DE AGUA '!BK574</f>
        <v>0</v>
      </c>
      <c r="J1470" s="90">
        <f>'BITÁCORA CALIDAD DE AGUA '!BN574</f>
        <v>0</v>
      </c>
      <c r="K1470" s="90">
        <f>'BITÁCORA CALIDAD DE AGUA '!BQ574</f>
        <v>0</v>
      </c>
      <c r="L1470" s="90">
        <f>'BITÁCORA CALIDAD DE AGUA '!BT574</f>
        <v>644</v>
      </c>
      <c r="M1470" s="90">
        <f>'BITÁCORA CALIDAD DE AGUA '!BW574</f>
        <v>638</v>
      </c>
      <c r="N1470" s="90">
        <f>'BITÁCORA CALIDAD DE AGUA '!BZ574</f>
        <v>2970</v>
      </c>
      <c r="O1470" s="90">
        <f>'BITÁCORA CALIDAD DE AGUA '!CC574</f>
        <v>0</v>
      </c>
      <c r="P1470" s="84">
        <f>'BITÁCORA CALIDAD DE AGUA '!CF574</f>
        <v>0</v>
      </c>
      <c r="Q1470" s="84">
        <f>'BITÁCORA CALIDAD DE AGUA '!CI574</f>
        <v>0</v>
      </c>
      <c r="R1470" s="84">
        <f>'BITÁCORA CALIDAD DE AGUA '!CL574</f>
        <v>0</v>
      </c>
      <c r="S1470" s="84">
        <f>'BITÁCORA CALIDAD DE AGUA '!CO574</f>
        <v>0</v>
      </c>
      <c r="T1470" s="133"/>
      <c r="U1470" s="133"/>
      <c r="V1470" s="133"/>
      <c r="W1470" s="84">
        <f>INDEX('Tabla datos 1'!E1470:V1470,MATCH(DASHBOARD!$B$96,'Tabla datos 1'!$E$1:$V$1,0))</f>
        <v>7293</v>
      </c>
      <c r="X1470" s="84">
        <f>INDEX('Tabla datos 1'!E1470:V1470,MATCH(DASHBOARD!$B$275,'Tabla datos 1'!$E$1:$V$1,0))</f>
        <v>7293</v>
      </c>
      <c r="Y1470" s="42"/>
      <c r="Z1470" s="42"/>
      <c r="AA1470" s="42"/>
      <c r="AB1470" s="42"/>
      <c r="AC1470" s="42"/>
      <c r="AD1470" s="42"/>
      <c r="AE1470" s="42"/>
      <c r="AF1470" s="42"/>
      <c r="AG1470" s="42"/>
      <c r="AH1470" s="42"/>
      <c r="AI1470" s="42"/>
      <c r="AJ1470" s="42"/>
      <c r="AK1470" s="42"/>
      <c r="AL1470" s="42"/>
      <c r="AM1470" s="42"/>
      <c r="AN1470" s="42"/>
      <c r="AO1470" s="42"/>
      <c r="AP1470" s="42"/>
      <c r="AQ1470" s="42"/>
      <c r="AR1470" s="42"/>
      <c r="AS1470" s="42"/>
      <c r="AT1470" s="42"/>
      <c r="AU1470" s="42"/>
      <c r="AV1470" s="42"/>
      <c r="AW1470" s="42"/>
      <c r="AX1470" s="42"/>
      <c r="AY1470" s="42"/>
      <c r="AZ1470" s="42"/>
      <c r="BA1470" s="42"/>
      <c r="BB1470" s="42"/>
      <c r="BC1470" s="42"/>
      <c r="BD1470" s="42"/>
      <c r="BE1470" s="42"/>
      <c r="BF1470" s="42"/>
      <c r="BG1470" s="42"/>
      <c r="BH1470" s="42"/>
      <c r="BI1470" s="42"/>
      <c r="BJ1470" s="42"/>
      <c r="BK1470" s="42"/>
      <c r="BL1470" s="42"/>
      <c r="BM1470" s="42"/>
      <c r="BN1470" s="42"/>
      <c r="BO1470" s="42"/>
      <c r="BP1470" s="42"/>
      <c r="BQ1470" s="42"/>
      <c r="BR1470" s="42"/>
      <c r="BS1470" s="42"/>
      <c r="BT1470" s="42"/>
      <c r="BU1470" s="42"/>
      <c r="BV1470" s="42"/>
      <c r="BW1470" s="42"/>
      <c r="BX1470" s="42"/>
      <c r="BY1470" s="42"/>
      <c r="BZ1470" s="42"/>
      <c r="CA1470" s="42"/>
      <c r="CB1470" s="42"/>
      <c r="CC1470" s="42"/>
      <c r="CD1470" s="42"/>
      <c r="CE1470" s="42"/>
      <c r="CF1470" s="42"/>
      <c r="CG1470" s="42"/>
      <c r="CH1470" s="42"/>
      <c r="CI1470" s="42"/>
      <c r="CJ1470" s="42"/>
      <c r="CK1470" s="42"/>
      <c r="CL1470" s="42"/>
      <c r="CM1470" s="42"/>
      <c r="CN1470" s="42"/>
      <c r="CO1470" s="42"/>
      <c r="CP1470" s="42"/>
      <c r="CQ1470" s="42"/>
      <c r="CR1470" s="42"/>
      <c r="CS1470" s="42"/>
      <c r="CT1470" s="42"/>
      <c r="CU1470" s="42"/>
      <c r="CV1470" s="42"/>
      <c r="CW1470" s="42"/>
      <c r="CX1470" s="42"/>
      <c r="CY1470" s="42"/>
      <c r="CZ1470" s="42"/>
      <c r="DA1470" s="42"/>
      <c r="DB1470" s="42"/>
      <c r="DC1470" s="42"/>
      <c r="DD1470" s="42"/>
      <c r="DE1470" s="42"/>
      <c r="DF1470" s="42"/>
      <c r="DG1470" s="42"/>
      <c r="DH1470" s="42"/>
      <c r="DI1470" s="42"/>
      <c r="DJ1470" s="42"/>
      <c r="DK1470" s="42"/>
      <c r="DL1470" s="42"/>
      <c r="DM1470" s="42"/>
      <c r="DN1470" s="42"/>
      <c r="DO1470" s="42"/>
      <c r="DP1470" s="42"/>
      <c r="DQ1470" s="42"/>
      <c r="DR1470" s="42"/>
      <c r="DS1470" s="42"/>
      <c r="DT1470" s="42"/>
      <c r="DU1470" s="42"/>
      <c r="DV1470" s="42"/>
      <c r="DW1470" s="42"/>
      <c r="DX1470" s="42"/>
      <c r="DY1470" s="42"/>
      <c r="DZ1470" s="42"/>
      <c r="EA1470" s="42"/>
      <c r="EB1470" s="42"/>
      <c r="EC1470" s="42"/>
      <c r="ED1470" s="42"/>
      <c r="EE1470" s="42"/>
      <c r="EF1470" s="42"/>
      <c r="EG1470" s="42"/>
      <c r="EH1470" s="42"/>
      <c r="EI1470" s="42"/>
      <c r="EJ1470" s="42"/>
      <c r="EK1470" s="42"/>
      <c r="EL1470" s="42"/>
      <c r="EM1470" s="42"/>
      <c r="EN1470" s="42"/>
      <c r="EO1470" s="42"/>
      <c r="EP1470" s="42"/>
      <c r="EQ1470" s="42"/>
      <c r="ER1470" s="42"/>
      <c r="ES1470" s="42"/>
      <c r="ET1470" s="42"/>
      <c r="EU1470" s="42"/>
      <c r="EV1470" s="42"/>
      <c r="EW1470" s="42"/>
      <c r="EX1470" s="42"/>
      <c r="EY1470" s="42"/>
      <c r="EZ1470" s="42"/>
      <c r="FA1470" s="42"/>
      <c r="FB1470" s="42"/>
      <c r="FC1470" s="42"/>
      <c r="FD1470" s="42"/>
      <c r="FE1470" s="42"/>
      <c r="FF1470" s="42"/>
      <c r="FG1470" s="42"/>
      <c r="FH1470" s="42"/>
    </row>
    <row r="1471" spans="1:164" s="95" customFormat="1" ht="15.75" thickBot="1" x14ac:dyDescent="0.3">
      <c r="A1471" s="82">
        <v>1470</v>
      </c>
      <c r="B1471" s="83">
        <f t="shared" si="23"/>
        <v>46136</v>
      </c>
      <c r="C1471" s="91" t="s">
        <v>151</v>
      </c>
      <c r="D1471" s="92">
        <v>1</v>
      </c>
      <c r="E1471" s="93">
        <f>'BITÁCORA CALIDAD DE AGUA '!AY575</f>
        <v>0</v>
      </c>
      <c r="F1471" s="93">
        <f>'BITÁCORA CALIDAD DE AGUA '!BB575</f>
        <v>0</v>
      </c>
      <c r="G1471" s="93">
        <f>'BITÁCORA CALIDAD DE AGUA '!BE575</f>
        <v>0</v>
      </c>
      <c r="H1471" s="93">
        <f>'BITÁCORA CALIDAD DE AGUA '!BH575</f>
        <v>0</v>
      </c>
      <c r="I1471" s="93">
        <f>'BITÁCORA CALIDAD DE AGUA '!BK575</f>
        <v>0</v>
      </c>
      <c r="J1471" s="93">
        <f>'BITÁCORA CALIDAD DE AGUA '!BN575</f>
        <v>0</v>
      </c>
      <c r="K1471" s="93">
        <f>'BITÁCORA CALIDAD DE AGUA '!BQ575</f>
        <v>0</v>
      </c>
      <c r="L1471" s="93">
        <f>'BITÁCORA CALIDAD DE AGUA '!BT575</f>
        <v>0</v>
      </c>
      <c r="M1471" s="93">
        <f>'BITÁCORA CALIDAD DE AGUA '!BW575</f>
        <v>0</v>
      </c>
      <c r="N1471" s="93">
        <f>'BITÁCORA CALIDAD DE AGUA '!BZ575</f>
        <v>0</v>
      </c>
      <c r="O1471" s="93">
        <f>'BITÁCORA CALIDAD DE AGUA '!CC575</f>
        <v>0</v>
      </c>
      <c r="P1471" s="94">
        <f>'BITÁCORA CALIDAD DE AGUA '!CF575</f>
        <v>0</v>
      </c>
      <c r="Q1471" s="94">
        <f>'BITÁCORA CALIDAD DE AGUA '!CI575</f>
        <v>0</v>
      </c>
      <c r="R1471" s="94">
        <f>'BITÁCORA CALIDAD DE AGUA '!CL575</f>
        <v>0</v>
      </c>
      <c r="S1471" s="94">
        <f>'BITÁCORA CALIDAD DE AGUA '!CO575</f>
        <v>0</v>
      </c>
      <c r="T1471" s="134"/>
      <c r="U1471" s="134"/>
      <c r="V1471" s="134"/>
      <c r="W1471" s="94">
        <f>INDEX('Tabla datos 1'!E1471:V1471,MATCH(DASHBOARD!$B$96,'Tabla datos 1'!$E$1:$V$1,0))</f>
        <v>0</v>
      </c>
      <c r="X1471" s="94">
        <f>INDEX('Tabla datos 1'!E1471:V1471,MATCH(DASHBOARD!$B$275,'Tabla datos 1'!$E$1:$V$1,0))</f>
        <v>0</v>
      </c>
      <c r="Y1471" s="42"/>
      <c r="Z1471" s="42"/>
      <c r="AA1471" s="42"/>
      <c r="AB1471" s="42"/>
      <c r="AC1471" s="42"/>
      <c r="AD1471" s="42"/>
      <c r="AE1471" s="42"/>
      <c r="AF1471" s="42"/>
      <c r="AG1471" s="42"/>
      <c r="AH1471" s="42"/>
      <c r="AI1471" s="42"/>
      <c r="AJ1471" s="44"/>
      <c r="AK1471" s="44"/>
      <c r="AL1471" s="44"/>
      <c r="AM1471" s="44"/>
      <c r="AN1471" s="44"/>
      <c r="AO1471" s="44"/>
      <c r="AP1471" s="44"/>
      <c r="AQ1471" s="44"/>
      <c r="AR1471" s="44"/>
      <c r="AS1471" s="44"/>
      <c r="AT1471" s="44"/>
      <c r="AU1471" s="44"/>
      <c r="AV1471" s="44"/>
      <c r="AW1471" s="44"/>
      <c r="AX1471" s="44"/>
      <c r="AY1471" s="44"/>
      <c r="AZ1471" s="44"/>
      <c r="BA1471" s="44"/>
      <c r="BB1471" s="44"/>
      <c r="BC1471" s="44"/>
      <c r="BD1471" s="44"/>
      <c r="BE1471" s="44"/>
      <c r="BF1471" s="44"/>
      <c r="BG1471" s="44"/>
      <c r="BH1471" s="44"/>
      <c r="BI1471" s="44"/>
      <c r="BJ1471" s="44"/>
      <c r="BK1471" s="44"/>
      <c r="BL1471" s="44"/>
      <c r="BM1471" s="44"/>
      <c r="BN1471" s="44"/>
      <c r="BO1471" s="44"/>
      <c r="BP1471" s="44"/>
      <c r="BQ1471" s="44"/>
      <c r="BR1471" s="44"/>
      <c r="BS1471" s="44"/>
      <c r="BT1471" s="44"/>
      <c r="BU1471" s="44"/>
      <c r="BV1471" s="44"/>
      <c r="BW1471" s="44"/>
      <c r="BX1471" s="44"/>
      <c r="BY1471" s="44"/>
      <c r="BZ1471" s="44"/>
      <c r="CA1471" s="44"/>
      <c r="CB1471" s="44"/>
      <c r="CC1471" s="44"/>
      <c r="CD1471" s="44"/>
      <c r="CE1471" s="44"/>
      <c r="CF1471" s="44"/>
      <c r="CG1471" s="44"/>
      <c r="CH1471" s="44"/>
      <c r="CI1471" s="44"/>
      <c r="CJ1471" s="44"/>
      <c r="CK1471" s="44"/>
      <c r="CL1471" s="44"/>
      <c r="CM1471" s="44"/>
      <c r="CN1471" s="44"/>
      <c r="CO1471" s="44"/>
      <c r="CP1471" s="44"/>
      <c r="CQ1471" s="44"/>
      <c r="CR1471" s="44"/>
      <c r="CS1471" s="44"/>
      <c r="CT1471" s="44"/>
      <c r="CU1471" s="44"/>
      <c r="CV1471" s="44"/>
      <c r="CW1471" s="44"/>
      <c r="CX1471" s="44"/>
      <c r="CY1471" s="44"/>
      <c r="CZ1471" s="44"/>
      <c r="DA1471" s="44"/>
      <c r="DB1471" s="44"/>
      <c r="DC1471" s="44"/>
      <c r="DD1471" s="44"/>
      <c r="DE1471" s="44"/>
      <c r="DF1471" s="44"/>
      <c r="DG1471" s="44"/>
      <c r="DH1471" s="44"/>
      <c r="DI1471" s="44"/>
      <c r="DJ1471" s="44"/>
      <c r="DK1471" s="44"/>
      <c r="DL1471" s="44"/>
      <c r="DM1471" s="44"/>
      <c r="DN1471" s="44"/>
      <c r="DO1471" s="44"/>
      <c r="DP1471" s="44"/>
      <c r="DQ1471" s="44"/>
      <c r="DR1471" s="44"/>
      <c r="DS1471" s="44"/>
      <c r="DT1471" s="44"/>
      <c r="DU1471" s="44"/>
      <c r="DV1471" s="44"/>
      <c r="DW1471" s="44"/>
      <c r="DX1471" s="44"/>
      <c r="DY1471" s="44"/>
      <c r="DZ1471" s="44"/>
      <c r="EA1471" s="44"/>
      <c r="EB1471" s="44"/>
      <c r="EC1471" s="44"/>
      <c r="ED1471" s="44"/>
      <c r="EE1471" s="44"/>
      <c r="EF1471" s="44"/>
      <c r="EG1471" s="44"/>
      <c r="EH1471" s="44"/>
      <c r="EI1471" s="44"/>
      <c r="EJ1471" s="44"/>
      <c r="EK1471" s="44"/>
      <c r="EL1471" s="44"/>
      <c r="EM1471" s="44"/>
      <c r="EN1471" s="44"/>
      <c r="EO1471" s="44"/>
      <c r="EP1471" s="44"/>
      <c r="EQ1471" s="44"/>
      <c r="ER1471" s="44"/>
      <c r="ES1471" s="44"/>
      <c r="ET1471" s="44"/>
      <c r="EU1471" s="44"/>
      <c r="EV1471" s="44"/>
      <c r="EW1471" s="44"/>
      <c r="EX1471" s="44"/>
      <c r="EY1471" s="44"/>
      <c r="EZ1471" s="44"/>
      <c r="FA1471" s="44"/>
      <c r="FB1471" s="44"/>
      <c r="FC1471" s="44"/>
      <c r="FD1471" s="44"/>
      <c r="FE1471" s="44"/>
      <c r="FF1471" s="44"/>
      <c r="FG1471" s="44"/>
      <c r="FH1471" s="44"/>
    </row>
    <row r="1472" spans="1:164" s="99" customFormat="1" ht="12.2" customHeight="1" x14ac:dyDescent="0.25">
      <c r="A1472" s="82">
        <v>1471</v>
      </c>
      <c r="B1472" s="100">
        <f t="shared" si="23"/>
        <v>46136</v>
      </c>
      <c r="C1472" s="96" t="s">
        <v>132</v>
      </c>
      <c r="D1472" s="97">
        <v>2</v>
      </c>
      <c r="E1472" s="98" t="str">
        <f>'BITÁCORA CALIDAD DE AGUA '!AZ555</f>
        <v>36.4</v>
      </c>
      <c r="F1472" s="98" t="str">
        <f>'BITÁCORA CALIDAD DE AGUA '!BC555</f>
        <v>34.9</v>
      </c>
      <c r="G1472" s="98" t="str">
        <f>'BITÁCORA CALIDAD DE AGUA '!BF555</f>
        <v>32.7</v>
      </c>
      <c r="H1472" s="98">
        <f>'BITÁCORA CALIDAD DE AGUA '!BI555</f>
        <v>0</v>
      </c>
      <c r="I1472" s="98">
        <f>'BITÁCORA CALIDAD DE AGUA '!BL555</f>
        <v>0</v>
      </c>
      <c r="J1472" s="98">
        <f>'BITÁCORA CALIDAD DE AGUA '!BO555</f>
        <v>0</v>
      </c>
      <c r="K1472" s="98">
        <f>'BITÁCORA CALIDAD DE AGUA '!BR555</f>
        <v>0</v>
      </c>
      <c r="L1472" s="98" t="str">
        <f>'BITÁCORA CALIDAD DE AGUA '!BU555</f>
        <v>32.3</v>
      </c>
      <c r="M1472" s="98" t="str">
        <f>'BITÁCORA CALIDAD DE AGUA '!BX555</f>
        <v>33.5</v>
      </c>
      <c r="N1472" s="98" t="str">
        <f>'BITÁCORA CALIDAD DE AGUA '!CA555</f>
        <v>31.8</v>
      </c>
      <c r="O1472" s="98">
        <f>'BITÁCORA CALIDAD DE AGUA '!CD555</f>
        <v>0</v>
      </c>
      <c r="P1472" s="96">
        <f>'BITÁCORA CALIDAD DE AGUA '!CG555</f>
        <v>0</v>
      </c>
      <c r="Q1472" s="96">
        <f>'BITÁCORA CALIDAD DE AGUA '!CJ555</f>
        <v>0</v>
      </c>
      <c r="R1472" s="96">
        <f>'BITÁCORA CALIDAD DE AGUA '!CM555</f>
        <v>0</v>
      </c>
      <c r="S1472" s="96">
        <f>'BITÁCORA CALIDAD DE AGUA '!CP555</f>
        <v>0</v>
      </c>
      <c r="T1472" s="135"/>
      <c r="U1472" s="135"/>
      <c r="V1472" s="135"/>
      <c r="W1472" s="96" t="str">
        <f>INDEX('Tabla datos 1'!E1472:V1472,MATCH(DASHBOARD!$B$96,'Tabla datos 1'!$E$1:$V$1,0))</f>
        <v>32.7</v>
      </c>
      <c r="X1472" s="96" t="str">
        <f>INDEX('Tabla datos 1'!E1472:V1472,MATCH(DASHBOARD!$B$275,'Tabla datos 1'!$E$1:$V$1,0))</f>
        <v>32.7</v>
      </c>
      <c r="Y1472" s="42"/>
      <c r="Z1472" s="42"/>
      <c r="AA1472" s="42"/>
      <c r="AB1472" s="42"/>
      <c r="AC1472" s="42"/>
      <c r="AD1472" s="42"/>
      <c r="AE1472" s="42"/>
      <c r="AF1472" s="42"/>
      <c r="AG1472" s="42"/>
      <c r="AH1472" s="42"/>
      <c r="AI1472" s="42"/>
    </row>
    <row r="1473" spans="1:35" s="99" customFormat="1" ht="12.2" customHeight="1" x14ac:dyDescent="0.25">
      <c r="A1473" s="82">
        <v>1472</v>
      </c>
      <c r="B1473" s="100">
        <f t="shared" si="23"/>
        <v>46136</v>
      </c>
      <c r="C1473" s="101" t="s">
        <v>9</v>
      </c>
      <c r="D1473" s="102">
        <v>2</v>
      </c>
      <c r="E1473" s="103" t="str">
        <f>'BITÁCORA CALIDAD DE AGUA '!AZ556</f>
        <v>7.72</v>
      </c>
      <c r="F1473" s="103" t="str">
        <f>'BITÁCORA CALIDAD DE AGUA '!BC556</f>
        <v>7.71</v>
      </c>
      <c r="G1473" s="103" t="str">
        <f>'BITÁCORA CALIDAD DE AGUA '!BF556</f>
        <v>7.49</v>
      </c>
      <c r="H1473" s="103">
        <f>'BITÁCORA CALIDAD DE AGUA '!BI556</f>
        <v>0</v>
      </c>
      <c r="I1473" s="103">
        <f>'BITÁCORA CALIDAD DE AGUA '!BL556</f>
        <v>0</v>
      </c>
      <c r="J1473" s="103">
        <f>'BITÁCORA CALIDAD DE AGUA '!BO556</f>
        <v>0</v>
      </c>
      <c r="K1473" s="103">
        <f>'BITÁCORA CALIDAD DE AGUA '!BR556</f>
        <v>0</v>
      </c>
      <c r="L1473" s="103" t="str">
        <f>'BITÁCORA CALIDAD DE AGUA '!BU556</f>
        <v>7.61</v>
      </c>
      <c r="M1473" s="103" t="str">
        <f>'BITÁCORA CALIDAD DE AGUA '!BX556</f>
        <v>7.71</v>
      </c>
      <c r="N1473" s="103" t="str">
        <f>'BITÁCORA CALIDAD DE AGUA '!CA556</f>
        <v>7.89</v>
      </c>
      <c r="O1473" s="103">
        <f>'BITÁCORA CALIDAD DE AGUA '!CD556</f>
        <v>0</v>
      </c>
      <c r="P1473" s="104">
        <f>'BITÁCORA CALIDAD DE AGUA '!CG556</f>
        <v>0</v>
      </c>
      <c r="Q1473" s="104">
        <f>'BITÁCORA CALIDAD DE AGUA '!CJ556</f>
        <v>0</v>
      </c>
      <c r="R1473" s="104">
        <f>'BITÁCORA CALIDAD DE AGUA '!CM556</f>
        <v>0</v>
      </c>
      <c r="S1473" s="104">
        <f>'BITÁCORA CALIDAD DE AGUA '!CP556</f>
        <v>0</v>
      </c>
      <c r="T1473" s="136"/>
      <c r="U1473" s="136"/>
      <c r="V1473" s="136"/>
      <c r="W1473" s="104" t="str">
        <f>INDEX('Tabla datos 1'!E1473:V1473,MATCH(DASHBOARD!$B$96,'Tabla datos 1'!$E$1:$V$1,0))</f>
        <v>7.49</v>
      </c>
      <c r="X1473" s="104" t="str">
        <f>INDEX('Tabla datos 1'!E1473:V1473,MATCH(DASHBOARD!$B$275,'Tabla datos 1'!$E$1:$V$1,0))</f>
        <v>7.49</v>
      </c>
      <c r="Y1473" s="42"/>
      <c r="Z1473" s="42"/>
      <c r="AA1473" s="42"/>
      <c r="AB1473" s="42"/>
      <c r="AC1473" s="42"/>
      <c r="AD1473" s="42"/>
      <c r="AE1473" s="42"/>
      <c r="AF1473" s="42"/>
      <c r="AG1473" s="42"/>
      <c r="AH1473" s="42"/>
      <c r="AI1473" s="42"/>
    </row>
    <row r="1474" spans="1:35" s="99" customFormat="1" ht="12.2" customHeight="1" x14ac:dyDescent="0.25">
      <c r="A1474" s="82">
        <v>1473</v>
      </c>
      <c r="B1474" s="100">
        <f t="shared" si="23"/>
        <v>46136</v>
      </c>
      <c r="C1474" s="105" t="s">
        <v>133</v>
      </c>
      <c r="D1474" s="102">
        <v>2</v>
      </c>
      <c r="E1474" s="106">
        <f>'BITÁCORA CALIDAD DE AGUA '!AZ557</f>
        <v>0</v>
      </c>
      <c r="F1474" s="106">
        <f>'BITÁCORA CALIDAD DE AGUA '!BC557</f>
        <v>0</v>
      </c>
      <c r="G1474" s="106">
        <f>'BITÁCORA CALIDAD DE AGUA '!BF557</f>
        <v>0</v>
      </c>
      <c r="H1474" s="106">
        <f>'BITÁCORA CALIDAD DE AGUA '!BI557</f>
        <v>0</v>
      </c>
      <c r="I1474" s="106">
        <f>'BITÁCORA CALIDAD DE AGUA '!BL557</f>
        <v>0</v>
      </c>
      <c r="J1474" s="106">
        <f>'BITÁCORA CALIDAD DE AGUA '!BO557</f>
        <v>0</v>
      </c>
      <c r="K1474" s="106">
        <f>'BITÁCORA CALIDAD DE AGUA '!BR557</f>
        <v>0</v>
      </c>
      <c r="L1474" s="106">
        <f>'BITÁCORA CALIDAD DE AGUA '!BU557</f>
        <v>0</v>
      </c>
      <c r="M1474" s="106">
        <f>'BITÁCORA CALIDAD DE AGUA '!BX557</f>
        <v>0</v>
      </c>
      <c r="N1474" s="106">
        <f>'BITÁCORA CALIDAD DE AGUA '!CA557</f>
        <v>0</v>
      </c>
      <c r="O1474" s="106">
        <f>'BITÁCORA CALIDAD DE AGUA '!CD557</f>
        <v>0</v>
      </c>
      <c r="P1474" s="105">
        <f>'BITÁCORA CALIDAD DE AGUA '!CG557</f>
        <v>0</v>
      </c>
      <c r="Q1474" s="105">
        <f>'BITÁCORA CALIDAD DE AGUA '!CJ557</f>
        <v>0</v>
      </c>
      <c r="R1474" s="105">
        <f>'BITÁCORA CALIDAD DE AGUA '!CM557</f>
        <v>0</v>
      </c>
      <c r="S1474" s="105">
        <f>'BITÁCORA CALIDAD DE AGUA '!CP557</f>
        <v>0</v>
      </c>
      <c r="T1474" s="137"/>
      <c r="U1474" s="137"/>
      <c r="V1474" s="137"/>
      <c r="W1474" s="105">
        <f>INDEX('Tabla datos 1'!E1474:V1474,MATCH(DASHBOARD!$B$96,'Tabla datos 1'!$E$1:$V$1,0))</f>
        <v>0</v>
      </c>
      <c r="X1474" s="105">
        <f>INDEX('Tabla datos 1'!E1474:V1474,MATCH(DASHBOARD!$B$275,'Tabla datos 1'!$E$1:$V$1,0))</f>
        <v>0</v>
      </c>
      <c r="Y1474" s="42"/>
      <c r="Z1474" s="42"/>
      <c r="AA1474" s="42"/>
      <c r="AB1474" s="42"/>
      <c r="AC1474" s="42"/>
      <c r="AD1474" s="42"/>
      <c r="AE1474" s="42"/>
      <c r="AF1474" s="42"/>
      <c r="AG1474" s="42"/>
      <c r="AH1474" s="42"/>
      <c r="AI1474" s="42"/>
    </row>
    <row r="1475" spans="1:35" s="99" customFormat="1" ht="12.2" customHeight="1" x14ac:dyDescent="0.25">
      <c r="A1475" s="82">
        <v>1474</v>
      </c>
      <c r="B1475" s="100">
        <f t="shared" si="23"/>
        <v>46136</v>
      </c>
      <c r="C1475" s="105" t="s">
        <v>134</v>
      </c>
      <c r="D1475" s="102">
        <v>2</v>
      </c>
      <c r="E1475" s="107">
        <f>'BITÁCORA CALIDAD DE AGUA '!AZ558</f>
        <v>2380</v>
      </c>
      <c r="F1475" s="107">
        <f>'BITÁCORA CALIDAD DE AGUA '!BC558</f>
        <v>2710</v>
      </c>
      <c r="G1475" s="107">
        <f>'BITÁCORA CALIDAD DE AGUA '!BF558</f>
        <v>1799</v>
      </c>
      <c r="H1475" s="107">
        <f>'BITÁCORA CALIDAD DE AGUA '!BI558</f>
        <v>0</v>
      </c>
      <c r="I1475" s="107">
        <f>'BITÁCORA CALIDAD DE AGUA '!BL558</f>
        <v>0</v>
      </c>
      <c r="J1475" s="107">
        <f>'BITÁCORA CALIDAD DE AGUA '!BO558</f>
        <v>0</v>
      </c>
      <c r="K1475" s="107">
        <f>'BITÁCORA CALIDAD DE AGUA '!BR558</f>
        <v>0</v>
      </c>
      <c r="L1475" s="107">
        <f>'BITÁCORA CALIDAD DE AGUA '!BU558</f>
        <v>1689</v>
      </c>
      <c r="M1475" s="107">
        <f>'BITÁCORA CALIDAD DE AGUA '!BX558</f>
        <v>1737</v>
      </c>
      <c r="N1475" s="107">
        <f>'BITÁCORA CALIDAD DE AGUA '!CA558</f>
        <v>6840</v>
      </c>
      <c r="O1475" s="107">
        <f>'BITÁCORA CALIDAD DE AGUA '!CD558</f>
        <v>0</v>
      </c>
      <c r="P1475" s="101">
        <f>'BITÁCORA CALIDAD DE AGUA '!CG558</f>
        <v>0</v>
      </c>
      <c r="Q1475" s="101">
        <f>'BITÁCORA CALIDAD DE AGUA '!CJ558</f>
        <v>0</v>
      </c>
      <c r="R1475" s="101">
        <f>'BITÁCORA CALIDAD DE AGUA '!CM558</f>
        <v>0</v>
      </c>
      <c r="S1475" s="101">
        <f>'BITÁCORA CALIDAD DE AGUA '!CP558</f>
        <v>0</v>
      </c>
      <c r="T1475" s="138"/>
      <c r="U1475" s="138"/>
      <c r="V1475" s="138"/>
      <c r="W1475" s="101">
        <f>INDEX('Tabla datos 1'!E1475:V1475,MATCH(DASHBOARD!$B$96,'Tabla datos 1'!$E$1:$V$1,0))</f>
        <v>1799</v>
      </c>
      <c r="X1475" s="101">
        <f>INDEX('Tabla datos 1'!E1475:V1475,MATCH(DASHBOARD!$B$275,'Tabla datos 1'!$E$1:$V$1,0))</f>
        <v>1799</v>
      </c>
      <c r="Y1475" s="42"/>
      <c r="Z1475" s="42"/>
      <c r="AA1475" s="42"/>
      <c r="AB1475" s="42"/>
      <c r="AC1475" s="42"/>
      <c r="AD1475" s="42"/>
      <c r="AE1475" s="42"/>
      <c r="AF1475" s="42"/>
      <c r="AG1475" s="42"/>
      <c r="AH1475" s="42"/>
      <c r="AI1475" s="42"/>
    </row>
    <row r="1476" spans="1:35" s="99" customFormat="1" ht="12.2" customHeight="1" x14ac:dyDescent="0.25">
      <c r="A1476" s="82">
        <v>1475</v>
      </c>
      <c r="B1476" s="100">
        <f t="shared" si="23"/>
        <v>46136</v>
      </c>
      <c r="C1476" s="105" t="s">
        <v>135</v>
      </c>
      <c r="D1476" s="102">
        <v>2</v>
      </c>
      <c r="E1476" s="107">
        <f>'BITÁCORA CALIDAD DE AGUA '!AZ559</f>
        <v>483</v>
      </c>
      <c r="F1476" s="107">
        <f>'BITÁCORA CALIDAD DE AGUA '!BC559</f>
        <v>2</v>
      </c>
      <c r="G1476" s="107">
        <f>'BITÁCORA CALIDAD DE AGUA '!BF559</f>
        <v>703</v>
      </c>
      <c r="H1476" s="107">
        <f>'BITÁCORA CALIDAD DE AGUA '!BI559</f>
        <v>0</v>
      </c>
      <c r="I1476" s="107">
        <f>'BITÁCORA CALIDAD DE AGUA '!BL559</f>
        <v>0</v>
      </c>
      <c r="J1476" s="107">
        <f>'BITÁCORA CALIDAD DE AGUA '!BO559</f>
        <v>0</v>
      </c>
      <c r="K1476" s="107">
        <f>'BITÁCORA CALIDAD DE AGUA '!BR559</f>
        <v>0</v>
      </c>
      <c r="L1476" s="107">
        <f>'BITÁCORA CALIDAD DE AGUA '!BU559</f>
        <v>0</v>
      </c>
      <c r="M1476" s="107">
        <f>'BITÁCORA CALIDAD DE AGUA '!BX559</f>
        <v>2</v>
      </c>
      <c r="N1476" s="107">
        <f>'BITÁCORA CALIDAD DE AGUA '!CA559</f>
        <v>18</v>
      </c>
      <c r="O1476" s="107">
        <f>'BITÁCORA CALIDAD DE AGUA '!CD559</f>
        <v>0</v>
      </c>
      <c r="P1476" s="101">
        <f>'BITÁCORA CALIDAD DE AGUA '!CG559</f>
        <v>0</v>
      </c>
      <c r="Q1476" s="101">
        <f>'BITÁCORA CALIDAD DE AGUA '!CJ559</f>
        <v>0</v>
      </c>
      <c r="R1476" s="101">
        <f>'BITÁCORA CALIDAD DE AGUA '!CM559</f>
        <v>0</v>
      </c>
      <c r="S1476" s="101">
        <f>'BITÁCORA CALIDAD DE AGUA '!CP559</f>
        <v>0</v>
      </c>
      <c r="T1476" s="138"/>
      <c r="U1476" s="138"/>
      <c r="V1476" s="138"/>
      <c r="W1476" s="101">
        <f>INDEX('Tabla datos 1'!E1476:V1476,MATCH(DASHBOARD!$B$96,'Tabla datos 1'!$E$1:$V$1,0))</f>
        <v>703</v>
      </c>
      <c r="X1476" s="101">
        <f>INDEX('Tabla datos 1'!E1476:V1476,MATCH(DASHBOARD!$B$275,'Tabla datos 1'!$E$1:$V$1,0))</f>
        <v>703</v>
      </c>
      <c r="Y1476" s="42"/>
      <c r="Z1476" s="42"/>
      <c r="AA1476" s="42"/>
      <c r="AB1476" s="42"/>
      <c r="AC1476" s="42"/>
      <c r="AD1476" s="42"/>
      <c r="AE1476" s="42"/>
      <c r="AF1476" s="42"/>
      <c r="AG1476" s="42"/>
      <c r="AH1476" s="42"/>
      <c r="AI1476" s="42"/>
    </row>
    <row r="1477" spans="1:35" s="99" customFormat="1" ht="12.2" customHeight="1" x14ac:dyDescent="0.25">
      <c r="A1477" s="82">
        <v>1476</v>
      </c>
      <c r="B1477" s="100">
        <f t="shared" si="23"/>
        <v>46136</v>
      </c>
      <c r="C1477" s="105" t="s">
        <v>136</v>
      </c>
      <c r="D1477" s="102">
        <v>2</v>
      </c>
      <c r="E1477" s="107">
        <f>'BITÁCORA CALIDAD DE AGUA '!AZ560</f>
        <v>0</v>
      </c>
      <c r="F1477" s="107">
        <f>'BITÁCORA CALIDAD DE AGUA '!BC560</f>
        <v>0</v>
      </c>
      <c r="G1477" s="107">
        <f>'BITÁCORA CALIDAD DE AGUA '!BF560</f>
        <v>0</v>
      </c>
      <c r="H1477" s="107">
        <f>'BITÁCORA CALIDAD DE AGUA '!BI560</f>
        <v>0</v>
      </c>
      <c r="I1477" s="107">
        <f>'BITÁCORA CALIDAD DE AGUA '!BL560</f>
        <v>0</v>
      </c>
      <c r="J1477" s="107">
        <f>'BITÁCORA CALIDAD DE AGUA '!BO560</f>
        <v>0</v>
      </c>
      <c r="K1477" s="107">
        <f>'BITÁCORA CALIDAD DE AGUA '!BR560</f>
        <v>0</v>
      </c>
      <c r="L1477" s="107">
        <f>'BITÁCORA CALIDAD DE AGUA '!BU560</f>
        <v>0</v>
      </c>
      <c r="M1477" s="107">
        <f>'BITÁCORA CALIDAD DE AGUA '!BX560</f>
        <v>0</v>
      </c>
      <c r="N1477" s="107">
        <f>'BITÁCORA CALIDAD DE AGUA '!CA560</f>
        <v>0</v>
      </c>
      <c r="O1477" s="107">
        <f>'BITÁCORA CALIDAD DE AGUA '!CD560</f>
        <v>0</v>
      </c>
      <c r="P1477" s="101">
        <f>'BITÁCORA CALIDAD DE AGUA '!CG560</f>
        <v>0</v>
      </c>
      <c r="Q1477" s="101">
        <f>'BITÁCORA CALIDAD DE AGUA '!CJ560</f>
        <v>0</v>
      </c>
      <c r="R1477" s="101">
        <f>'BITÁCORA CALIDAD DE AGUA '!CM560</f>
        <v>0</v>
      </c>
      <c r="S1477" s="101">
        <f>'BITÁCORA CALIDAD DE AGUA '!CP560</f>
        <v>0</v>
      </c>
      <c r="T1477" s="138"/>
      <c r="U1477" s="138"/>
      <c r="V1477" s="138"/>
      <c r="W1477" s="101">
        <f>INDEX('Tabla datos 1'!E1477:V1477,MATCH(DASHBOARD!$B$96,'Tabla datos 1'!$E$1:$V$1,0))</f>
        <v>0</v>
      </c>
      <c r="X1477" s="101">
        <f>INDEX('Tabla datos 1'!E1477:V1477,MATCH(DASHBOARD!$B$275,'Tabla datos 1'!$E$1:$V$1,0))</f>
        <v>0</v>
      </c>
      <c r="Y1477" s="42"/>
      <c r="Z1477" s="42"/>
      <c r="AA1477" s="42"/>
      <c r="AB1477" s="42"/>
      <c r="AC1477" s="42"/>
      <c r="AD1477" s="42"/>
      <c r="AE1477" s="42"/>
      <c r="AF1477" s="42"/>
      <c r="AG1477" s="42"/>
      <c r="AH1477" s="42"/>
      <c r="AI1477" s="42"/>
    </row>
    <row r="1478" spans="1:35" s="99" customFormat="1" ht="12.2" customHeight="1" x14ac:dyDescent="0.25">
      <c r="A1478" s="82">
        <v>1477</v>
      </c>
      <c r="B1478" s="100">
        <f t="shared" si="23"/>
        <v>46136</v>
      </c>
      <c r="C1478" s="105" t="s">
        <v>137</v>
      </c>
      <c r="D1478" s="102">
        <v>2</v>
      </c>
      <c r="E1478" s="107">
        <f>'BITÁCORA CALIDAD DE AGUA '!AZ561</f>
        <v>0</v>
      </c>
      <c r="F1478" s="107">
        <f>'BITÁCORA CALIDAD DE AGUA '!BC561</f>
        <v>0</v>
      </c>
      <c r="G1478" s="107">
        <f>'BITÁCORA CALIDAD DE AGUA '!BF561</f>
        <v>0</v>
      </c>
      <c r="H1478" s="107">
        <f>'BITÁCORA CALIDAD DE AGUA '!BI561</f>
        <v>0</v>
      </c>
      <c r="I1478" s="107">
        <f>'BITÁCORA CALIDAD DE AGUA '!BL561</f>
        <v>0</v>
      </c>
      <c r="J1478" s="107">
        <f>'BITÁCORA CALIDAD DE AGUA '!BO561</f>
        <v>0</v>
      </c>
      <c r="K1478" s="107">
        <f>'BITÁCORA CALIDAD DE AGUA '!BR561</f>
        <v>0</v>
      </c>
      <c r="L1478" s="107">
        <f>'BITÁCORA CALIDAD DE AGUA '!BU561</f>
        <v>0</v>
      </c>
      <c r="M1478" s="107">
        <f>'BITÁCORA CALIDAD DE AGUA '!BX561</f>
        <v>0</v>
      </c>
      <c r="N1478" s="107">
        <f>'BITÁCORA CALIDAD DE AGUA '!CA561</f>
        <v>0</v>
      </c>
      <c r="O1478" s="107">
        <f>'BITÁCORA CALIDAD DE AGUA '!CD561</f>
        <v>0</v>
      </c>
      <c r="P1478" s="101">
        <f>'BITÁCORA CALIDAD DE AGUA '!CG561</f>
        <v>0</v>
      </c>
      <c r="Q1478" s="101">
        <f>'BITÁCORA CALIDAD DE AGUA '!CJ561</f>
        <v>0</v>
      </c>
      <c r="R1478" s="101">
        <f>'BITÁCORA CALIDAD DE AGUA '!CM561</f>
        <v>0</v>
      </c>
      <c r="S1478" s="101">
        <f>'BITÁCORA CALIDAD DE AGUA '!CP561</f>
        <v>0</v>
      </c>
      <c r="T1478" s="138"/>
      <c r="U1478" s="138"/>
      <c r="V1478" s="138"/>
      <c r="W1478" s="101">
        <f>INDEX('Tabla datos 1'!E1478:V1478,MATCH(DASHBOARD!$B$96,'Tabla datos 1'!$E$1:$V$1,0))</f>
        <v>0</v>
      </c>
      <c r="X1478" s="101">
        <f>INDEX('Tabla datos 1'!E1478:V1478,MATCH(DASHBOARD!$B$275,'Tabla datos 1'!$E$1:$V$1,0))</f>
        <v>0</v>
      </c>
      <c r="Y1478" s="42"/>
      <c r="Z1478" s="42"/>
      <c r="AA1478" s="42"/>
      <c r="AB1478" s="42"/>
      <c r="AC1478" s="42"/>
      <c r="AD1478" s="42"/>
      <c r="AE1478" s="42"/>
      <c r="AF1478" s="42"/>
      <c r="AG1478" s="42"/>
      <c r="AH1478" s="42"/>
      <c r="AI1478" s="42"/>
    </row>
    <row r="1479" spans="1:35" s="99" customFormat="1" ht="12.2" customHeight="1" x14ac:dyDescent="0.25">
      <c r="A1479" s="82">
        <v>1478</v>
      </c>
      <c r="B1479" s="100">
        <f t="shared" si="23"/>
        <v>46136</v>
      </c>
      <c r="C1479" s="105" t="s">
        <v>138</v>
      </c>
      <c r="D1479" s="102">
        <v>2</v>
      </c>
      <c r="E1479" s="107">
        <f>'BITÁCORA CALIDAD DE AGUA '!AZ562</f>
        <v>0</v>
      </c>
      <c r="F1479" s="107">
        <f>'BITÁCORA CALIDAD DE AGUA '!BC562</f>
        <v>0</v>
      </c>
      <c r="G1479" s="107">
        <f>'BITÁCORA CALIDAD DE AGUA '!BF562</f>
        <v>0</v>
      </c>
      <c r="H1479" s="107">
        <f>'BITÁCORA CALIDAD DE AGUA '!BI562</f>
        <v>0</v>
      </c>
      <c r="I1479" s="107">
        <f>'BITÁCORA CALIDAD DE AGUA '!BL562</f>
        <v>0</v>
      </c>
      <c r="J1479" s="107">
        <f>'BITÁCORA CALIDAD DE AGUA '!BO562</f>
        <v>0</v>
      </c>
      <c r="K1479" s="107">
        <f>'BITÁCORA CALIDAD DE AGUA '!BR562</f>
        <v>0</v>
      </c>
      <c r="L1479" s="107">
        <f>'BITÁCORA CALIDAD DE AGUA '!BU562</f>
        <v>0</v>
      </c>
      <c r="M1479" s="107">
        <f>'BITÁCORA CALIDAD DE AGUA '!BX562</f>
        <v>0</v>
      </c>
      <c r="N1479" s="107">
        <f>'BITÁCORA CALIDAD DE AGUA '!CA562</f>
        <v>0</v>
      </c>
      <c r="O1479" s="107">
        <f>'BITÁCORA CALIDAD DE AGUA '!CD562</f>
        <v>0</v>
      </c>
      <c r="P1479" s="101">
        <f>'BITÁCORA CALIDAD DE AGUA '!CG562</f>
        <v>0</v>
      </c>
      <c r="Q1479" s="101">
        <f>'BITÁCORA CALIDAD DE AGUA '!CJ562</f>
        <v>0</v>
      </c>
      <c r="R1479" s="101">
        <f>'BITÁCORA CALIDAD DE AGUA '!CM562</f>
        <v>0</v>
      </c>
      <c r="S1479" s="101">
        <f>'BITÁCORA CALIDAD DE AGUA '!CP562</f>
        <v>0</v>
      </c>
      <c r="T1479" s="138"/>
      <c r="U1479" s="138"/>
      <c r="V1479" s="138"/>
      <c r="W1479" s="101">
        <f>INDEX('Tabla datos 1'!E1479:V1479,MATCH(DASHBOARD!$B$96,'Tabla datos 1'!$E$1:$V$1,0))</f>
        <v>0</v>
      </c>
      <c r="X1479" s="101">
        <f>INDEX('Tabla datos 1'!E1479:V1479,MATCH(DASHBOARD!$B$275,'Tabla datos 1'!$E$1:$V$1,0))</f>
        <v>0</v>
      </c>
      <c r="Y1479" s="42"/>
      <c r="Z1479" s="42"/>
      <c r="AA1479" s="42"/>
      <c r="AB1479" s="42"/>
      <c r="AC1479" s="42"/>
      <c r="AD1479" s="42"/>
      <c r="AE1479" s="42"/>
      <c r="AF1479" s="42"/>
      <c r="AG1479" s="42"/>
      <c r="AH1479" s="42"/>
      <c r="AI1479" s="42"/>
    </row>
    <row r="1480" spans="1:35" s="99" customFormat="1" ht="12.2" customHeight="1" x14ac:dyDescent="0.25">
      <c r="A1480" s="82">
        <v>1479</v>
      </c>
      <c r="B1480" s="100">
        <f t="shared" si="23"/>
        <v>46136</v>
      </c>
      <c r="C1480" s="105" t="s">
        <v>139</v>
      </c>
      <c r="D1480" s="102">
        <v>2</v>
      </c>
      <c r="E1480" s="107">
        <f>'BITÁCORA CALIDAD DE AGUA '!AZ563</f>
        <v>0</v>
      </c>
      <c r="F1480" s="107">
        <f>'BITÁCORA CALIDAD DE AGUA '!BC563</f>
        <v>0</v>
      </c>
      <c r="G1480" s="107">
        <f>'BITÁCORA CALIDAD DE AGUA '!BF563</f>
        <v>0</v>
      </c>
      <c r="H1480" s="107">
        <f>'BITÁCORA CALIDAD DE AGUA '!BI563</f>
        <v>0</v>
      </c>
      <c r="I1480" s="107">
        <f>'BITÁCORA CALIDAD DE AGUA '!BL563</f>
        <v>0</v>
      </c>
      <c r="J1480" s="107">
        <f>'BITÁCORA CALIDAD DE AGUA '!BO563</f>
        <v>0</v>
      </c>
      <c r="K1480" s="107">
        <f>'BITÁCORA CALIDAD DE AGUA '!BR563</f>
        <v>0</v>
      </c>
      <c r="L1480" s="107">
        <f>'BITÁCORA CALIDAD DE AGUA '!BU563</f>
        <v>0</v>
      </c>
      <c r="M1480" s="107">
        <f>'BITÁCORA CALIDAD DE AGUA '!BX563</f>
        <v>0</v>
      </c>
      <c r="N1480" s="107">
        <f>'BITÁCORA CALIDAD DE AGUA '!CA563</f>
        <v>0</v>
      </c>
      <c r="O1480" s="107">
        <f>'BITÁCORA CALIDAD DE AGUA '!CD563</f>
        <v>0</v>
      </c>
      <c r="P1480" s="101">
        <f>'BITÁCORA CALIDAD DE AGUA '!CG563</f>
        <v>0</v>
      </c>
      <c r="Q1480" s="101">
        <f>'BITÁCORA CALIDAD DE AGUA '!CJ563</f>
        <v>0</v>
      </c>
      <c r="R1480" s="101">
        <f>'BITÁCORA CALIDAD DE AGUA '!CM563</f>
        <v>0</v>
      </c>
      <c r="S1480" s="101">
        <f>'BITÁCORA CALIDAD DE AGUA '!CP563</f>
        <v>0</v>
      </c>
      <c r="T1480" s="138"/>
      <c r="U1480" s="138"/>
      <c r="V1480" s="138"/>
      <c r="W1480" s="101">
        <f>INDEX('Tabla datos 1'!E1480:V1480,MATCH(DASHBOARD!$B$96,'Tabla datos 1'!$E$1:$V$1,0))</f>
        <v>0</v>
      </c>
      <c r="X1480" s="101">
        <f>INDEX('Tabla datos 1'!E1480:V1480,MATCH(DASHBOARD!$B$275,'Tabla datos 1'!$E$1:$V$1,0))</f>
        <v>0</v>
      </c>
      <c r="Y1480" s="42"/>
      <c r="Z1480" s="42"/>
      <c r="AA1480" s="42"/>
      <c r="AB1480" s="42"/>
      <c r="AC1480" s="42"/>
      <c r="AD1480" s="42"/>
      <c r="AE1480" s="42"/>
      <c r="AF1480" s="42"/>
      <c r="AG1480" s="42"/>
      <c r="AH1480" s="42"/>
      <c r="AI1480" s="42"/>
    </row>
    <row r="1481" spans="1:35" s="99" customFormat="1" ht="12.2" customHeight="1" x14ac:dyDescent="0.25">
      <c r="A1481" s="82">
        <v>1480</v>
      </c>
      <c r="B1481" s="100">
        <f t="shared" si="23"/>
        <v>46136</v>
      </c>
      <c r="C1481" s="105" t="s">
        <v>140</v>
      </c>
      <c r="D1481" s="102">
        <v>2</v>
      </c>
      <c r="E1481" s="107">
        <f>'BITÁCORA CALIDAD DE AGUA '!AZ564</f>
        <v>0</v>
      </c>
      <c r="F1481" s="107">
        <f>'BITÁCORA CALIDAD DE AGUA '!BC564</f>
        <v>0</v>
      </c>
      <c r="G1481" s="107">
        <f>'BITÁCORA CALIDAD DE AGUA '!BF564</f>
        <v>0</v>
      </c>
      <c r="H1481" s="107">
        <f>'BITÁCORA CALIDAD DE AGUA '!BI564</f>
        <v>0</v>
      </c>
      <c r="I1481" s="107">
        <f>'BITÁCORA CALIDAD DE AGUA '!BL564</f>
        <v>0</v>
      </c>
      <c r="J1481" s="107">
        <f>'BITÁCORA CALIDAD DE AGUA '!BO564</f>
        <v>0</v>
      </c>
      <c r="K1481" s="107">
        <f>'BITÁCORA CALIDAD DE AGUA '!BR564</f>
        <v>0</v>
      </c>
      <c r="L1481" s="107">
        <f>'BITÁCORA CALIDAD DE AGUA '!BU564</f>
        <v>0</v>
      </c>
      <c r="M1481" s="107">
        <f>'BITÁCORA CALIDAD DE AGUA '!BX564</f>
        <v>0</v>
      </c>
      <c r="N1481" s="107">
        <f>'BITÁCORA CALIDAD DE AGUA '!CA564</f>
        <v>0</v>
      </c>
      <c r="O1481" s="107">
        <f>'BITÁCORA CALIDAD DE AGUA '!CD564</f>
        <v>0</v>
      </c>
      <c r="P1481" s="101">
        <f>'BITÁCORA CALIDAD DE AGUA '!CG564</f>
        <v>0</v>
      </c>
      <c r="Q1481" s="101">
        <f>'BITÁCORA CALIDAD DE AGUA '!CJ564</f>
        <v>0</v>
      </c>
      <c r="R1481" s="101">
        <f>'BITÁCORA CALIDAD DE AGUA '!CM564</f>
        <v>0</v>
      </c>
      <c r="S1481" s="101">
        <f>'BITÁCORA CALIDAD DE AGUA '!CP564</f>
        <v>0</v>
      </c>
      <c r="T1481" s="138"/>
      <c r="U1481" s="138"/>
      <c r="V1481" s="138"/>
      <c r="W1481" s="101">
        <f>INDEX('Tabla datos 1'!E1481:V1481,MATCH(DASHBOARD!$B$96,'Tabla datos 1'!$E$1:$V$1,0))</f>
        <v>0</v>
      </c>
      <c r="X1481" s="101">
        <f>INDEX('Tabla datos 1'!E1481:V1481,MATCH(DASHBOARD!$B$275,'Tabla datos 1'!$E$1:$V$1,0))</f>
        <v>0</v>
      </c>
      <c r="Y1481" s="42"/>
      <c r="Z1481" s="42"/>
      <c r="AA1481" s="42"/>
      <c r="AB1481" s="42"/>
      <c r="AC1481" s="42"/>
      <c r="AD1481" s="42"/>
      <c r="AE1481" s="42"/>
      <c r="AF1481" s="42"/>
      <c r="AG1481" s="42"/>
      <c r="AH1481" s="42"/>
      <c r="AI1481" s="42"/>
    </row>
    <row r="1482" spans="1:35" s="99" customFormat="1" ht="12.2" customHeight="1" x14ac:dyDescent="0.25">
      <c r="A1482" s="82">
        <v>1481</v>
      </c>
      <c r="B1482" s="100">
        <f t="shared" si="23"/>
        <v>46136</v>
      </c>
      <c r="C1482" s="105" t="s">
        <v>141</v>
      </c>
      <c r="D1482" s="102">
        <v>2</v>
      </c>
      <c r="E1482" s="107">
        <f>'BITÁCORA CALIDAD DE AGUA '!AZ565</f>
        <v>0</v>
      </c>
      <c r="F1482" s="107">
        <f>'BITÁCORA CALIDAD DE AGUA '!BC565</f>
        <v>0</v>
      </c>
      <c r="G1482" s="107">
        <f>'BITÁCORA CALIDAD DE AGUA '!BF565</f>
        <v>0</v>
      </c>
      <c r="H1482" s="107">
        <f>'BITÁCORA CALIDAD DE AGUA '!BI565</f>
        <v>0</v>
      </c>
      <c r="I1482" s="107">
        <f>'BITÁCORA CALIDAD DE AGUA '!BL565</f>
        <v>0</v>
      </c>
      <c r="J1482" s="107">
        <f>'BITÁCORA CALIDAD DE AGUA '!BO565</f>
        <v>0</v>
      </c>
      <c r="K1482" s="107">
        <f>'BITÁCORA CALIDAD DE AGUA '!BR565</f>
        <v>0</v>
      </c>
      <c r="L1482" s="107">
        <f>'BITÁCORA CALIDAD DE AGUA '!BU565</f>
        <v>0</v>
      </c>
      <c r="M1482" s="107">
        <f>'BITÁCORA CALIDAD DE AGUA '!BX565</f>
        <v>0</v>
      </c>
      <c r="N1482" s="107">
        <f>'BITÁCORA CALIDAD DE AGUA '!CA565</f>
        <v>0</v>
      </c>
      <c r="O1482" s="107">
        <f>'BITÁCORA CALIDAD DE AGUA '!CD565</f>
        <v>0</v>
      </c>
      <c r="P1482" s="101">
        <f>'BITÁCORA CALIDAD DE AGUA '!CG565</f>
        <v>0</v>
      </c>
      <c r="Q1482" s="101">
        <f>'BITÁCORA CALIDAD DE AGUA '!CJ565</f>
        <v>0</v>
      </c>
      <c r="R1482" s="101">
        <f>'BITÁCORA CALIDAD DE AGUA '!CM565</f>
        <v>0</v>
      </c>
      <c r="S1482" s="101">
        <f>'BITÁCORA CALIDAD DE AGUA '!CP565</f>
        <v>0</v>
      </c>
      <c r="T1482" s="138"/>
      <c r="U1482" s="138"/>
      <c r="V1482" s="138"/>
      <c r="W1482" s="101">
        <f>INDEX('Tabla datos 1'!E1482:V1482,MATCH(DASHBOARD!$B$96,'Tabla datos 1'!$E$1:$V$1,0))</f>
        <v>0</v>
      </c>
      <c r="X1482" s="101">
        <f>INDEX('Tabla datos 1'!E1482:V1482,MATCH(DASHBOARD!$B$275,'Tabla datos 1'!$E$1:$V$1,0))</f>
        <v>0</v>
      </c>
      <c r="Y1482" s="42"/>
      <c r="Z1482" s="42"/>
      <c r="AA1482" s="42"/>
      <c r="AB1482" s="42"/>
      <c r="AC1482" s="42"/>
      <c r="AD1482" s="42"/>
      <c r="AE1482" s="42"/>
      <c r="AF1482" s="42"/>
      <c r="AG1482" s="42"/>
      <c r="AH1482" s="42"/>
      <c r="AI1482" s="42"/>
    </row>
    <row r="1483" spans="1:35" s="99" customFormat="1" ht="12.2" customHeight="1" x14ac:dyDescent="0.25">
      <c r="A1483" s="82">
        <v>1482</v>
      </c>
      <c r="B1483" s="100">
        <f t="shared" si="23"/>
        <v>46136</v>
      </c>
      <c r="C1483" s="105" t="s">
        <v>142</v>
      </c>
      <c r="D1483" s="102">
        <v>2</v>
      </c>
      <c r="E1483" s="107">
        <f>'BITÁCORA CALIDAD DE AGUA '!AZ566</f>
        <v>0</v>
      </c>
      <c r="F1483" s="107">
        <f>'BITÁCORA CALIDAD DE AGUA '!BC566</f>
        <v>0</v>
      </c>
      <c r="G1483" s="107">
        <f>'BITÁCORA CALIDAD DE AGUA '!BF566</f>
        <v>0</v>
      </c>
      <c r="H1483" s="107">
        <f>'BITÁCORA CALIDAD DE AGUA '!BI566</f>
        <v>0</v>
      </c>
      <c r="I1483" s="107">
        <f>'BITÁCORA CALIDAD DE AGUA '!BL566</f>
        <v>0</v>
      </c>
      <c r="J1483" s="107">
        <f>'BITÁCORA CALIDAD DE AGUA '!BO566</f>
        <v>0</v>
      </c>
      <c r="K1483" s="107">
        <f>'BITÁCORA CALIDAD DE AGUA '!BR566</f>
        <v>0</v>
      </c>
      <c r="L1483" s="107">
        <f>'BITÁCORA CALIDAD DE AGUA '!BU566</f>
        <v>0</v>
      </c>
      <c r="M1483" s="107">
        <f>'BITÁCORA CALIDAD DE AGUA '!BX566</f>
        <v>0</v>
      </c>
      <c r="N1483" s="107">
        <f>'BITÁCORA CALIDAD DE AGUA '!CA566</f>
        <v>0</v>
      </c>
      <c r="O1483" s="107">
        <f>'BITÁCORA CALIDAD DE AGUA '!CD566</f>
        <v>0</v>
      </c>
      <c r="P1483" s="101">
        <f>'BITÁCORA CALIDAD DE AGUA '!CG566</f>
        <v>0</v>
      </c>
      <c r="Q1483" s="101">
        <f>'BITÁCORA CALIDAD DE AGUA '!CJ566</f>
        <v>0</v>
      </c>
      <c r="R1483" s="101">
        <f>'BITÁCORA CALIDAD DE AGUA '!CM566</f>
        <v>0</v>
      </c>
      <c r="S1483" s="101">
        <f>'BITÁCORA CALIDAD DE AGUA '!CP566</f>
        <v>0</v>
      </c>
      <c r="T1483" s="138"/>
      <c r="U1483" s="138"/>
      <c r="V1483" s="138"/>
      <c r="W1483" s="101">
        <f>INDEX('Tabla datos 1'!E1483:V1483,MATCH(DASHBOARD!$B$96,'Tabla datos 1'!$E$1:$V$1,0))</f>
        <v>0</v>
      </c>
      <c r="X1483" s="101">
        <f>INDEX('Tabla datos 1'!E1483:V1483,MATCH(DASHBOARD!$B$275,'Tabla datos 1'!$E$1:$V$1,0))</f>
        <v>0</v>
      </c>
      <c r="Y1483" s="42"/>
      <c r="Z1483" s="42"/>
      <c r="AA1483" s="42"/>
      <c r="AB1483" s="42"/>
      <c r="AC1483" s="42"/>
      <c r="AD1483" s="42"/>
      <c r="AE1483" s="42"/>
      <c r="AF1483" s="42"/>
      <c r="AG1483" s="42"/>
      <c r="AH1483" s="42"/>
      <c r="AI1483" s="42"/>
    </row>
    <row r="1484" spans="1:35" s="99" customFormat="1" ht="12.2" customHeight="1" x14ac:dyDescent="0.25">
      <c r="A1484" s="82">
        <v>1483</v>
      </c>
      <c r="B1484" s="100">
        <f t="shared" si="23"/>
        <v>46136</v>
      </c>
      <c r="C1484" s="105" t="s">
        <v>143</v>
      </c>
      <c r="D1484" s="102">
        <v>2</v>
      </c>
      <c r="E1484" s="107">
        <f>'BITÁCORA CALIDAD DE AGUA '!AZ567</f>
        <v>0</v>
      </c>
      <c r="F1484" s="107">
        <f>'BITÁCORA CALIDAD DE AGUA '!BC567</f>
        <v>0</v>
      </c>
      <c r="G1484" s="107">
        <f>'BITÁCORA CALIDAD DE AGUA '!BF567</f>
        <v>0</v>
      </c>
      <c r="H1484" s="107">
        <f>'BITÁCORA CALIDAD DE AGUA '!BI567</f>
        <v>0</v>
      </c>
      <c r="I1484" s="107">
        <f>'BITÁCORA CALIDAD DE AGUA '!BL567</f>
        <v>0</v>
      </c>
      <c r="J1484" s="107">
        <f>'BITÁCORA CALIDAD DE AGUA '!BO567</f>
        <v>0</v>
      </c>
      <c r="K1484" s="107">
        <f>'BITÁCORA CALIDAD DE AGUA '!BR567</f>
        <v>0</v>
      </c>
      <c r="L1484" s="107">
        <f>'BITÁCORA CALIDAD DE AGUA '!BU567</f>
        <v>0</v>
      </c>
      <c r="M1484" s="107">
        <f>'BITÁCORA CALIDAD DE AGUA '!BX567</f>
        <v>0</v>
      </c>
      <c r="N1484" s="107">
        <f>'BITÁCORA CALIDAD DE AGUA '!CA567</f>
        <v>0</v>
      </c>
      <c r="O1484" s="107">
        <f>'BITÁCORA CALIDAD DE AGUA '!CD567</f>
        <v>0</v>
      </c>
      <c r="P1484" s="101">
        <f>'BITÁCORA CALIDAD DE AGUA '!CG567</f>
        <v>0</v>
      </c>
      <c r="Q1484" s="101">
        <f>'BITÁCORA CALIDAD DE AGUA '!CJ567</f>
        <v>0</v>
      </c>
      <c r="R1484" s="101">
        <f>'BITÁCORA CALIDAD DE AGUA '!CM567</f>
        <v>0</v>
      </c>
      <c r="S1484" s="101">
        <f>'BITÁCORA CALIDAD DE AGUA '!CP567</f>
        <v>0</v>
      </c>
      <c r="T1484" s="138"/>
      <c r="U1484" s="138"/>
      <c r="V1484" s="138"/>
      <c r="W1484" s="101">
        <f>INDEX('Tabla datos 1'!E1484:V1484,MATCH(DASHBOARD!$B$96,'Tabla datos 1'!$E$1:$V$1,0))</f>
        <v>0</v>
      </c>
      <c r="X1484" s="101">
        <f>INDEX('Tabla datos 1'!E1484:V1484,MATCH(DASHBOARD!$B$275,'Tabla datos 1'!$E$1:$V$1,0))</f>
        <v>0</v>
      </c>
      <c r="Y1484" s="42"/>
      <c r="Z1484" s="42"/>
      <c r="AA1484" s="42"/>
      <c r="AB1484" s="42"/>
      <c r="AC1484" s="42"/>
      <c r="AD1484" s="42"/>
      <c r="AE1484" s="42"/>
      <c r="AF1484" s="42"/>
      <c r="AG1484" s="42"/>
      <c r="AH1484" s="42"/>
      <c r="AI1484" s="42"/>
    </row>
    <row r="1485" spans="1:35" s="99" customFormat="1" ht="12.2" customHeight="1" x14ac:dyDescent="0.25">
      <c r="A1485" s="82">
        <v>1484</v>
      </c>
      <c r="B1485" s="100">
        <f t="shared" si="23"/>
        <v>46136</v>
      </c>
      <c r="C1485" s="105" t="s">
        <v>144</v>
      </c>
      <c r="D1485" s="102">
        <v>2</v>
      </c>
      <c r="E1485" s="107">
        <f>'BITÁCORA CALIDAD DE AGUA '!AZ568</f>
        <v>0</v>
      </c>
      <c r="F1485" s="107">
        <f>'BITÁCORA CALIDAD DE AGUA '!BC568</f>
        <v>0</v>
      </c>
      <c r="G1485" s="107">
        <f>'BITÁCORA CALIDAD DE AGUA '!BF568</f>
        <v>0</v>
      </c>
      <c r="H1485" s="107">
        <f>'BITÁCORA CALIDAD DE AGUA '!BI568</f>
        <v>0</v>
      </c>
      <c r="I1485" s="107">
        <f>'BITÁCORA CALIDAD DE AGUA '!BL568</f>
        <v>0</v>
      </c>
      <c r="J1485" s="107">
        <f>'BITÁCORA CALIDAD DE AGUA '!BO568</f>
        <v>0</v>
      </c>
      <c r="K1485" s="107">
        <f>'BITÁCORA CALIDAD DE AGUA '!BR568</f>
        <v>0</v>
      </c>
      <c r="L1485" s="107">
        <f>'BITÁCORA CALIDAD DE AGUA '!BU568</f>
        <v>0</v>
      </c>
      <c r="M1485" s="107">
        <f>'BITÁCORA CALIDAD DE AGUA '!BX568</f>
        <v>0</v>
      </c>
      <c r="N1485" s="107">
        <f>'BITÁCORA CALIDAD DE AGUA '!CA568</f>
        <v>0</v>
      </c>
      <c r="O1485" s="107">
        <f>'BITÁCORA CALIDAD DE AGUA '!CD568</f>
        <v>0</v>
      </c>
      <c r="P1485" s="101">
        <f>'BITÁCORA CALIDAD DE AGUA '!CG568</f>
        <v>0</v>
      </c>
      <c r="Q1485" s="101">
        <f>'BITÁCORA CALIDAD DE AGUA '!CJ568</f>
        <v>0</v>
      </c>
      <c r="R1485" s="101">
        <f>'BITÁCORA CALIDAD DE AGUA '!CM568</f>
        <v>0</v>
      </c>
      <c r="S1485" s="101">
        <f>'BITÁCORA CALIDAD DE AGUA '!CP568</f>
        <v>0</v>
      </c>
      <c r="T1485" s="138"/>
      <c r="U1485" s="138"/>
      <c r="V1485" s="138"/>
      <c r="W1485" s="101">
        <f>INDEX('Tabla datos 1'!E1485:V1485,MATCH(DASHBOARD!$B$96,'Tabla datos 1'!$E$1:$V$1,0))</f>
        <v>0</v>
      </c>
      <c r="X1485" s="101">
        <f>INDEX('Tabla datos 1'!E1485:V1485,MATCH(DASHBOARD!$B$275,'Tabla datos 1'!$E$1:$V$1,0))</f>
        <v>0</v>
      </c>
      <c r="Y1485" s="42"/>
      <c r="Z1485" s="42"/>
      <c r="AA1485" s="42"/>
      <c r="AB1485" s="42"/>
      <c r="AC1485" s="42"/>
      <c r="AD1485" s="42"/>
      <c r="AE1485" s="42"/>
      <c r="AF1485" s="42"/>
      <c r="AG1485" s="42"/>
      <c r="AH1485" s="42"/>
      <c r="AI1485" s="42"/>
    </row>
    <row r="1486" spans="1:35" s="99" customFormat="1" ht="12.2" customHeight="1" x14ac:dyDescent="0.25">
      <c r="A1486" s="82">
        <v>1485</v>
      </c>
      <c r="B1486" s="100">
        <f t="shared" si="23"/>
        <v>46136</v>
      </c>
      <c r="C1486" s="105" t="s">
        <v>145</v>
      </c>
      <c r="D1486" s="102">
        <v>2</v>
      </c>
      <c r="E1486" s="107">
        <f>'BITÁCORA CALIDAD DE AGUA '!AZ569</f>
        <v>0</v>
      </c>
      <c r="F1486" s="107">
        <f>'BITÁCORA CALIDAD DE AGUA '!BC569</f>
        <v>0</v>
      </c>
      <c r="G1486" s="107">
        <f>'BITÁCORA CALIDAD DE AGUA '!BF569</f>
        <v>0</v>
      </c>
      <c r="H1486" s="107">
        <f>'BITÁCORA CALIDAD DE AGUA '!BI569</f>
        <v>0</v>
      </c>
      <c r="I1486" s="107">
        <f>'BITÁCORA CALIDAD DE AGUA '!BL569</f>
        <v>0</v>
      </c>
      <c r="J1486" s="107">
        <f>'BITÁCORA CALIDAD DE AGUA '!BO569</f>
        <v>0</v>
      </c>
      <c r="K1486" s="107">
        <f>'BITÁCORA CALIDAD DE AGUA '!BR569</f>
        <v>0</v>
      </c>
      <c r="L1486" s="107">
        <f>'BITÁCORA CALIDAD DE AGUA '!BU569</f>
        <v>0</v>
      </c>
      <c r="M1486" s="107">
        <f>'BITÁCORA CALIDAD DE AGUA '!BX569</f>
        <v>0</v>
      </c>
      <c r="N1486" s="107">
        <f>'BITÁCORA CALIDAD DE AGUA '!CA569</f>
        <v>0</v>
      </c>
      <c r="O1486" s="107">
        <f>'BITÁCORA CALIDAD DE AGUA '!CD569</f>
        <v>0</v>
      </c>
      <c r="P1486" s="101">
        <f>'BITÁCORA CALIDAD DE AGUA '!CG569</f>
        <v>0</v>
      </c>
      <c r="Q1486" s="101">
        <f>'BITÁCORA CALIDAD DE AGUA '!CJ569</f>
        <v>0</v>
      </c>
      <c r="R1486" s="101">
        <f>'BITÁCORA CALIDAD DE AGUA '!CM569</f>
        <v>0</v>
      </c>
      <c r="S1486" s="101">
        <f>'BITÁCORA CALIDAD DE AGUA '!CP569</f>
        <v>0</v>
      </c>
      <c r="T1486" s="138"/>
      <c r="U1486" s="138"/>
      <c r="V1486" s="138"/>
      <c r="W1486" s="101">
        <f>INDEX('Tabla datos 1'!E1486:V1486,MATCH(DASHBOARD!$B$96,'Tabla datos 1'!$E$1:$V$1,0))</f>
        <v>0</v>
      </c>
      <c r="X1486" s="101">
        <f>INDEX('Tabla datos 1'!E1486:V1486,MATCH(DASHBOARD!$B$275,'Tabla datos 1'!$E$1:$V$1,0))</f>
        <v>0</v>
      </c>
      <c r="Y1486" s="42"/>
      <c r="Z1486" s="42"/>
      <c r="AA1486" s="42"/>
      <c r="AB1486" s="42"/>
      <c r="AC1486" s="42"/>
      <c r="AD1486" s="42"/>
      <c r="AE1486" s="42"/>
      <c r="AF1486" s="42"/>
      <c r="AG1486" s="42"/>
      <c r="AH1486" s="42"/>
      <c r="AI1486" s="42"/>
    </row>
    <row r="1487" spans="1:35" s="99" customFormat="1" ht="12.2" customHeight="1" x14ac:dyDescent="0.25">
      <c r="A1487" s="82">
        <v>1486</v>
      </c>
      <c r="B1487" s="100">
        <f t="shared" si="23"/>
        <v>46136</v>
      </c>
      <c r="C1487" s="105" t="s">
        <v>146</v>
      </c>
      <c r="D1487" s="102">
        <v>2</v>
      </c>
      <c r="E1487" s="107">
        <f>'BITÁCORA CALIDAD DE AGUA '!AZ570</f>
        <v>0</v>
      </c>
      <c r="F1487" s="107">
        <f>'BITÁCORA CALIDAD DE AGUA '!BC570</f>
        <v>0</v>
      </c>
      <c r="G1487" s="107">
        <f>'BITÁCORA CALIDAD DE AGUA '!BF570</f>
        <v>0</v>
      </c>
      <c r="H1487" s="107">
        <f>'BITÁCORA CALIDAD DE AGUA '!BI570</f>
        <v>0</v>
      </c>
      <c r="I1487" s="107">
        <f>'BITÁCORA CALIDAD DE AGUA '!BL570</f>
        <v>0</v>
      </c>
      <c r="J1487" s="107">
        <f>'BITÁCORA CALIDAD DE AGUA '!BO570</f>
        <v>0</v>
      </c>
      <c r="K1487" s="107">
        <f>'BITÁCORA CALIDAD DE AGUA '!BR570</f>
        <v>0</v>
      </c>
      <c r="L1487" s="107">
        <f>'BITÁCORA CALIDAD DE AGUA '!BU570</f>
        <v>0</v>
      </c>
      <c r="M1487" s="107">
        <f>'BITÁCORA CALIDAD DE AGUA '!BX570</f>
        <v>0</v>
      </c>
      <c r="N1487" s="107">
        <f>'BITÁCORA CALIDAD DE AGUA '!CA570</f>
        <v>0</v>
      </c>
      <c r="O1487" s="107">
        <f>'BITÁCORA CALIDAD DE AGUA '!CD570</f>
        <v>0</v>
      </c>
      <c r="P1487" s="101">
        <f>'BITÁCORA CALIDAD DE AGUA '!CG570</f>
        <v>0</v>
      </c>
      <c r="Q1487" s="101">
        <f>'BITÁCORA CALIDAD DE AGUA '!CJ570</f>
        <v>0</v>
      </c>
      <c r="R1487" s="101">
        <f>'BITÁCORA CALIDAD DE AGUA '!CM570</f>
        <v>0</v>
      </c>
      <c r="S1487" s="101">
        <f>'BITÁCORA CALIDAD DE AGUA '!CP570</f>
        <v>0</v>
      </c>
      <c r="T1487" s="138"/>
      <c r="U1487" s="138"/>
      <c r="V1487" s="138"/>
      <c r="W1487" s="101">
        <f>INDEX('Tabla datos 1'!E1487:V1487,MATCH(DASHBOARD!$B$96,'Tabla datos 1'!$E$1:$V$1,0))</f>
        <v>0</v>
      </c>
      <c r="X1487" s="101">
        <f>INDEX('Tabla datos 1'!E1487:V1487,MATCH(DASHBOARD!$B$275,'Tabla datos 1'!$E$1:$V$1,0))</f>
        <v>0</v>
      </c>
      <c r="Y1487" s="42"/>
      <c r="Z1487" s="42"/>
      <c r="AA1487" s="42"/>
      <c r="AB1487" s="42"/>
      <c r="AC1487" s="42"/>
      <c r="AD1487" s="42"/>
      <c r="AE1487" s="42"/>
      <c r="AF1487" s="42"/>
      <c r="AG1487" s="42"/>
      <c r="AH1487" s="42"/>
      <c r="AI1487" s="42"/>
    </row>
    <row r="1488" spans="1:35" s="99" customFormat="1" x14ac:dyDescent="0.25">
      <c r="A1488" s="82">
        <v>1487</v>
      </c>
      <c r="B1488" s="100">
        <f t="shared" si="23"/>
        <v>46136</v>
      </c>
      <c r="C1488" s="105" t="s">
        <v>147</v>
      </c>
      <c r="D1488" s="102">
        <v>2</v>
      </c>
      <c r="E1488" s="107">
        <f>'BITÁCORA CALIDAD DE AGUA '!AZ571</f>
        <v>0</v>
      </c>
      <c r="F1488" s="107">
        <f>'BITÁCORA CALIDAD DE AGUA '!BC571</f>
        <v>0</v>
      </c>
      <c r="G1488" s="107">
        <f>'BITÁCORA CALIDAD DE AGUA '!BF571</f>
        <v>0</v>
      </c>
      <c r="H1488" s="107">
        <f>'BITÁCORA CALIDAD DE AGUA '!BI571</f>
        <v>0</v>
      </c>
      <c r="I1488" s="107">
        <f>'BITÁCORA CALIDAD DE AGUA '!BL571</f>
        <v>0</v>
      </c>
      <c r="J1488" s="107">
        <f>'BITÁCORA CALIDAD DE AGUA '!BO571</f>
        <v>0</v>
      </c>
      <c r="K1488" s="107">
        <f>'BITÁCORA CALIDAD DE AGUA '!BR571</f>
        <v>0</v>
      </c>
      <c r="L1488" s="107">
        <f>'BITÁCORA CALIDAD DE AGUA '!BU571</f>
        <v>0</v>
      </c>
      <c r="M1488" s="107">
        <f>'BITÁCORA CALIDAD DE AGUA '!BX571</f>
        <v>0</v>
      </c>
      <c r="N1488" s="107">
        <f>'BITÁCORA CALIDAD DE AGUA '!CA571</f>
        <v>0</v>
      </c>
      <c r="O1488" s="107">
        <f>'BITÁCORA CALIDAD DE AGUA '!CD571</f>
        <v>0</v>
      </c>
      <c r="P1488" s="101">
        <f>'BITÁCORA CALIDAD DE AGUA '!CG571</f>
        <v>0</v>
      </c>
      <c r="Q1488" s="101">
        <f>'BITÁCORA CALIDAD DE AGUA '!CJ571</f>
        <v>0</v>
      </c>
      <c r="R1488" s="101">
        <f>'BITÁCORA CALIDAD DE AGUA '!CM571</f>
        <v>0</v>
      </c>
      <c r="S1488" s="101">
        <f>'BITÁCORA CALIDAD DE AGUA '!CP571</f>
        <v>0</v>
      </c>
      <c r="T1488" s="138"/>
      <c r="U1488" s="138"/>
      <c r="V1488" s="138"/>
      <c r="W1488" s="101">
        <f>INDEX('Tabla datos 1'!E1488:V1488,MATCH(DASHBOARD!$B$96,'Tabla datos 1'!$E$1:$V$1,0))</f>
        <v>0</v>
      </c>
      <c r="X1488" s="101">
        <f>INDEX('Tabla datos 1'!E1488:V1488,MATCH(DASHBOARD!$B$275,'Tabla datos 1'!$E$1:$V$1,0))</f>
        <v>0</v>
      </c>
      <c r="Y1488" s="42"/>
      <c r="Z1488" s="42"/>
      <c r="AA1488" s="42"/>
      <c r="AB1488" s="42"/>
      <c r="AC1488" s="42"/>
      <c r="AD1488" s="42"/>
      <c r="AE1488" s="42"/>
      <c r="AF1488" s="42"/>
      <c r="AG1488" s="42"/>
      <c r="AH1488" s="42"/>
      <c r="AI1488" s="42"/>
    </row>
    <row r="1489" spans="1:35" s="99" customFormat="1" x14ac:dyDescent="0.25">
      <c r="A1489" s="82">
        <v>1488</v>
      </c>
      <c r="B1489" s="100">
        <f t="shared" si="23"/>
        <v>46136</v>
      </c>
      <c r="C1489" s="105" t="s">
        <v>148</v>
      </c>
      <c r="D1489" s="102">
        <v>2</v>
      </c>
      <c r="E1489" s="107">
        <f>'BITÁCORA CALIDAD DE AGUA '!AZ572</f>
        <v>0</v>
      </c>
      <c r="F1489" s="107">
        <f>'BITÁCORA CALIDAD DE AGUA '!BC572</f>
        <v>0</v>
      </c>
      <c r="G1489" s="107">
        <f>'BITÁCORA CALIDAD DE AGUA '!BF572</f>
        <v>0</v>
      </c>
      <c r="H1489" s="107">
        <f>'BITÁCORA CALIDAD DE AGUA '!BI572</f>
        <v>0</v>
      </c>
      <c r="I1489" s="107">
        <f>'BITÁCORA CALIDAD DE AGUA '!BL572</f>
        <v>0</v>
      </c>
      <c r="J1489" s="107">
        <f>'BITÁCORA CALIDAD DE AGUA '!BO572</f>
        <v>0</v>
      </c>
      <c r="K1489" s="107">
        <f>'BITÁCORA CALIDAD DE AGUA '!BR572</f>
        <v>0</v>
      </c>
      <c r="L1489" s="107">
        <f>'BITÁCORA CALIDAD DE AGUA '!BU572</f>
        <v>0</v>
      </c>
      <c r="M1489" s="107">
        <f>'BITÁCORA CALIDAD DE AGUA '!BX572</f>
        <v>0</v>
      </c>
      <c r="N1489" s="107">
        <f>'BITÁCORA CALIDAD DE AGUA '!CA572</f>
        <v>0</v>
      </c>
      <c r="O1489" s="107">
        <f>'BITÁCORA CALIDAD DE AGUA '!CD572</f>
        <v>0</v>
      </c>
      <c r="P1489" s="101">
        <f>'BITÁCORA CALIDAD DE AGUA '!CG572</f>
        <v>0</v>
      </c>
      <c r="Q1489" s="101">
        <f>'BITÁCORA CALIDAD DE AGUA '!CJ572</f>
        <v>0</v>
      </c>
      <c r="R1489" s="101">
        <f>'BITÁCORA CALIDAD DE AGUA '!CM572</f>
        <v>0</v>
      </c>
      <c r="S1489" s="101">
        <f>'BITÁCORA CALIDAD DE AGUA '!CP572</f>
        <v>0</v>
      </c>
      <c r="T1489" s="138"/>
      <c r="U1489" s="138"/>
      <c r="V1489" s="138"/>
      <c r="W1489" s="101">
        <f>INDEX('Tabla datos 1'!E1489:V1489,MATCH(DASHBOARD!$B$96,'Tabla datos 1'!$E$1:$V$1,0))</f>
        <v>0</v>
      </c>
      <c r="X1489" s="101">
        <f>INDEX('Tabla datos 1'!E1489:V1489,MATCH(DASHBOARD!$B$275,'Tabla datos 1'!$E$1:$V$1,0))</f>
        <v>0</v>
      </c>
      <c r="Y1489" s="42"/>
      <c r="Z1489" s="42"/>
      <c r="AA1489" s="42"/>
      <c r="AB1489" s="42"/>
      <c r="AC1489" s="42"/>
      <c r="AD1489" s="42"/>
      <c r="AE1489" s="42"/>
      <c r="AF1489" s="42"/>
      <c r="AG1489" s="42"/>
      <c r="AH1489" s="42"/>
      <c r="AI1489" s="42"/>
    </row>
    <row r="1490" spans="1:35" s="99" customFormat="1" x14ac:dyDescent="0.25">
      <c r="A1490" s="82">
        <v>1489</v>
      </c>
      <c r="B1490" s="100">
        <f t="shared" si="23"/>
        <v>46136</v>
      </c>
      <c r="C1490" s="105" t="s">
        <v>149</v>
      </c>
      <c r="D1490" s="102">
        <v>2</v>
      </c>
      <c r="E1490" s="107">
        <f>'BITÁCORA CALIDAD DE AGUA '!AZ573</f>
        <v>5690</v>
      </c>
      <c r="F1490" s="107">
        <f>'BITÁCORA CALIDAD DE AGUA '!BC573</f>
        <v>6560</v>
      </c>
      <c r="G1490" s="107">
        <f>'BITÁCORA CALIDAD DE AGUA '!BF573</f>
        <v>3310</v>
      </c>
      <c r="H1490" s="107">
        <f>'BITÁCORA CALIDAD DE AGUA '!BI573</f>
        <v>0</v>
      </c>
      <c r="I1490" s="107">
        <f>'BITÁCORA CALIDAD DE AGUA '!BL573</f>
        <v>0</v>
      </c>
      <c r="J1490" s="107">
        <f>'BITÁCORA CALIDAD DE AGUA '!BO573</f>
        <v>0</v>
      </c>
      <c r="K1490" s="107">
        <f>'BITÁCORA CALIDAD DE AGUA '!BR573</f>
        <v>0</v>
      </c>
      <c r="L1490" s="107">
        <f>'BITÁCORA CALIDAD DE AGUA '!BU573</f>
        <v>3800</v>
      </c>
      <c r="M1490" s="107">
        <f>'BITÁCORA CALIDAD DE AGUA '!BX573</f>
        <v>3960</v>
      </c>
      <c r="N1490" s="107">
        <f>'BITÁCORA CALIDAD DE AGUA '!CA573</f>
        <v>14900</v>
      </c>
      <c r="O1490" s="107">
        <f>'BITÁCORA CALIDAD DE AGUA '!CD573</f>
        <v>0</v>
      </c>
      <c r="P1490" s="101">
        <f>'BITÁCORA CALIDAD DE AGUA '!CG573</f>
        <v>0</v>
      </c>
      <c r="Q1490" s="101">
        <f>'BITÁCORA CALIDAD DE AGUA '!CJ573</f>
        <v>0</v>
      </c>
      <c r="R1490" s="101">
        <f>'BITÁCORA CALIDAD DE AGUA '!CM573</f>
        <v>0</v>
      </c>
      <c r="S1490" s="101">
        <f>'BITÁCORA CALIDAD DE AGUA '!CP573</f>
        <v>0</v>
      </c>
      <c r="T1490" s="138"/>
      <c r="U1490" s="138"/>
      <c r="V1490" s="138"/>
      <c r="W1490" s="101">
        <f>INDEX('Tabla datos 1'!E1490:V1490,MATCH(DASHBOARD!$B$96,'Tabla datos 1'!$E$1:$V$1,0))</f>
        <v>3310</v>
      </c>
      <c r="X1490" s="101">
        <f>INDEX('Tabla datos 1'!E1490:V1490,MATCH(DASHBOARD!$B$275,'Tabla datos 1'!$E$1:$V$1,0))</f>
        <v>3310</v>
      </c>
      <c r="Y1490" s="42"/>
      <c r="Z1490" s="42"/>
      <c r="AA1490" s="42"/>
      <c r="AB1490" s="42"/>
      <c r="AC1490" s="42"/>
      <c r="AD1490" s="42"/>
      <c r="AE1490" s="42"/>
      <c r="AF1490" s="42"/>
      <c r="AG1490" s="42"/>
      <c r="AH1490" s="42"/>
      <c r="AI1490" s="42"/>
    </row>
    <row r="1491" spans="1:35" s="99" customFormat="1" x14ac:dyDescent="0.25">
      <c r="A1491" s="82">
        <v>1490</v>
      </c>
      <c r="B1491" s="100">
        <f t="shared" si="23"/>
        <v>46136</v>
      </c>
      <c r="C1491" s="105" t="s">
        <v>150</v>
      </c>
      <c r="D1491" s="102">
        <v>2</v>
      </c>
      <c r="E1491" s="107">
        <f>'BITÁCORA CALIDAD DE AGUA '!AZ574</f>
        <v>7938</v>
      </c>
      <c r="F1491" s="107">
        <f>'BITÁCORA CALIDAD DE AGUA '!BC574</f>
        <v>826</v>
      </c>
      <c r="G1491" s="107">
        <f>'BITÁCORA CALIDAD DE AGUA '!BF574</f>
        <v>6497</v>
      </c>
      <c r="H1491" s="107">
        <f>'BITÁCORA CALIDAD DE AGUA '!BI574</f>
        <v>0</v>
      </c>
      <c r="I1491" s="107">
        <f>'BITÁCORA CALIDAD DE AGUA '!BL574</f>
        <v>0</v>
      </c>
      <c r="J1491" s="107">
        <f>'BITÁCORA CALIDAD DE AGUA '!BO574</f>
        <v>0</v>
      </c>
      <c r="K1491" s="107">
        <f>'BITÁCORA CALIDAD DE AGUA '!BR574</f>
        <v>0</v>
      </c>
      <c r="L1491" s="107">
        <f>'BITÁCORA CALIDAD DE AGUA '!BU574</f>
        <v>300</v>
      </c>
      <c r="M1491" s="107">
        <f>'BITÁCORA CALIDAD DE AGUA '!BX574</f>
        <v>355</v>
      </c>
      <c r="N1491" s="107">
        <f>'BITÁCORA CALIDAD DE AGUA '!CA574</f>
        <v>1751</v>
      </c>
      <c r="O1491" s="107">
        <f>'BITÁCORA CALIDAD DE AGUA '!CD574</f>
        <v>0</v>
      </c>
      <c r="P1491" s="101">
        <f>'BITÁCORA CALIDAD DE AGUA '!CG574</f>
        <v>0</v>
      </c>
      <c r="Q1491" s="101">
        <f>'BITÁCORA CALIDAD DE AGUA '!CJ574</f>
        <v>0</v>
      </c>
      <c r="R1491" s="101">
        <f>'BITÁCORA CALIDAD DE AGUA '!CM574</f>
        <v>0</v>
      </c>
      <c r="S1491" s="101">
        <f>'BITÁCORA CALIDAD DE AGUA '!CP574</f>
        <v>0</v>
      </c>
      <c r="T1491" s="138"/>
      <c r="U1491" s="138"/>
      <c r="V1491" s="138"/>
      <c r="W1491" s="101">
        <f>INDEX('Tabla datos 1'!E1491:V1491,MATCH(DASHBOARD!$B$96,'Tabla datos 1'!$E$1:$V$1,0))</f>
        <v>6497</v>
      </c>
      <c r="X1491" s="101">
        <f>INDEX('Tabla datos 1'!E1491:V1491,MATCH(DASHBOARD!$B$275,'Tabla datos 1'!$E$1:$V$1,0))</f>
        <v>6497</v>
      </c>
      <c r="Y1491" s="42"/>
      <c r="Z1491" s="42"/>
      <c r="AA1491" s="42"/>
      <c r="AB1491" s="42"/>
      <c r="AC1491" s="42"/>
      <c r="AD1491" s="42"/>
      <c r="AE1491" s="42"/>
      <c r="AF1491" s="42"/>
      <c r="AG1491" s="42"/>
      <c r="AH1491" s="42"/>
      <c r="AI1491" s="42"/>
    </row>
    <row r="1492" spans="1:35" s="112" customFormat="1" ht="15.75" thickBot="1" x14ac:dyDescent="0.3">
      <c r="A1492" s="82">
        <v>1491</v>
      </c>
      <c r="B1492" s="100">
        <f t="shared" si="23"/>
        <v>46136</v>
      </c>
      <c r="C1492" s="108" t="s">
        <v>151</v>
      </c>
      <c r="D1492" s="109">
        <v>2</v>
      </c>
      <c r="E1492" s="110">
        <f>'BITÁCORA CALIDAD DE AGUA '!AZ575</f>
        <v>0</v>
      </c>
      <c r="F1492" s="110">
        <f>'BITÁCORA CALIDAD DE AGUA '!BC575</f>
        <v>0</v>
      </c>
      <c r="G1492" s="110">
        <f>'BITÁCORA CALIDAD DE AGUA '!BF575</f>
        <v>0</v>
      </c>
      <c r="H1492" s="110">
        <f>'BITÁCORA CALIDAD DE AGUA '!BI575</f>
        <v>0</v>
      </c>
      <c r="I1492" s="110">
        <f>'BITÁCORA CALIDAD DE AGUA '!BL575</f>
        <v>0</v>
      </c>
      <c r="J1492" s="110">
        <f>'BITÁCORA CALIDAD DE AGUA '!BO575</f>
        <v>0</v>
      </c>
      <c r="K1492" s="110">
        <f>'BITÁCORA CALIDAD DE AGUA '!BR575</f>
        <v>0</v>
      </c>
      <c r="L1492" s="110">
        <f>'BITÁCORA CALIDAD DE AGUA '!BU575</f>
        <v>0</v>
      </c>
      <c r="M1492" s="110">
        <f>'BITÁCORA CALIDAD DE AGUA '!BX575</f>
        <v>0</v>
      </c>
      <c r="N1492" s="110">
        <f>'BITÁCORA CALIDAD DE AGUA '!CA575</f>
        <v>0</v>
      </c>
      <c r="O1492" s="110">
        <f>'BITÁCORA CALIDAD DE AGUA '!CD575</f>
        <v>0</v>
      </c>
      <c r="P1492" s="111">
        <f>'BITÁCORA CALIDAD DE AGUA '!CG575</f>
        <v>0</v>
      </c>
      <c r="Q1492" s="111">
        <f>'BITÁCORA CALIDAD DE AGUA '!CJ575</f>
        <v>0</v>
      </c>
      <c r="R1492" s="111">
        <f>'BITÁCORA CALIDAD DE AGUA '!CM575</f>
        <v>0</v>
      </c>
      <c r="S1492" s="111">
        <f>'BITÁCORA CALIDAD DE AGUA '!CP575</f>
        <v>0</v>
      </c>
      <c r="T1492" s="139"/>
      <c r="U1492" s="139"/>
      <c r="V1492" s="139"/>
      <c r="W1492" s="111">
        <f>INDEX('Tabla datos 1'!E1492:V1492,MATCH(DASHBOARD!$B$96,'Tabla datos 1'!$E$1:$V$1,0))</f>
        <v>0</v>
      </c>
      <c r="X1492" s="111">
        <f>INDEX('Tabla datos 1'!E1492:V1492,MATCH(DASHBOARD!$B$275,'Tabla datos 1'!$E$1:$V$1,0))</f>
        <v>0</v>
      </c>
      <c r="Y1492" s="42"/>
      <c r="Z1492" s="42"/>
      <c r="AA1492" s="42"/>
      <c r="AB1492" s="42"/>
      <c r="AC1492" s="42"/>
      <c r="AD1492" s="42"/>
      <c r="AE1492" s="42"/>
      <c r="AF1492" s="42"/>
      <c r="AG1492" s="42"/>
      <c r="AH1492" s="42"/>
      <c r="AI1492" s="42"/>
    </row>
    <row r="1493" spans="1:35" s="119" customFormat="1" ht="12.2" customHeight="1" x14ac:dyDescent="0.25">
      <c r="A1493" s="82">
        <v>1492</v>
      </c>
      <c r="B1493" s="121">
        <f t="shared" si="23"/>
        <v>46136</v>
      </c>
      <c r="C1493" s="113" t="s">
        <v>132</v>
      </c>
      <c r="D1493" s="118">
        <v>3</v>
      </c>
      <c r="E1493" s="120" t="str">
        <f>'BITÁCORA CALIDAD DE AGUA '!BA555</f>
        <v>33.9</v>
      </c>
      <c r="F1493" s="120" t="str">
        <f>'BITÁCORA CALIDAD DE AGUA '!BD555</f>
        <v>33.8</v>
      </c>
      <c r="G1493" s="120" t="str">
        <f>'BITÁCORA CALIDAD DE AGUA '!BG555</f>
        <v>31.9</v>
      </c>
      <c r="H1493" s="120">
        <f>'BITÁCORA CALIDAD DE AGUA '!BJ555</f>
        <v>0</v>
      </c>
      <c r="I1493" s="120">
        <f>'BITÁCORA CALIDAD DE AGUA '!BM555</f>
        <v>0</v>
      </c>
      <c r="J1493" s="120">
        <f>'BITÁCORA CALIDAD DE AGUA '!BP555</f>
        <v>0</v>
      </c>
      <c r="K1493" s="120">
        <f>'BITÁCORA CALIDAD DE AGUA '!BE1861</f>
        <v>0</v>
      </c>
      <c r="L1493" s="120" t="str">
        <f>'BITÁCORA CALIDAD DE AGUA '!BV555</f>
        <v>31.2</v>
      </c>
      <c r="M1493" s="120" t="str">
        <f>'BITÁCORA CALIDAD DE AGUA '!BY555</f>
        <v>31.9</v>
      </c>
      <c r="N1493" s="120" t="str">
        <f>'BITÁCORA CALIDAD DE AGUA '!CB555</f>
        <v>32.7</v>
      </c>
      <c r="O1493" s="120">
        <f>'BITÁCORA CALIDAD DE AGUA '!CE555</f>
        <v>0</v>
      </c>
      <c r="P1493" s="113">
        <f>'BITÁCORA CALIDAD DE AGUA '!CH555</f>
        <v>0</v>
      </c>
      <c r="Q1493" s="113">
        <f>'BITÁCORA CALIDAD DE AGUA '!CK555</f>
        <v>0</v>
      </c>
      <c r="R1493" s="113">
        <f>'BITÁCORA CALIDAD DE AGUA '!CN555</f>
        <v>0</v>
      </c>
      <c r="S1493" s="113">
        <f>'BITÁCORA CALIDAD DE AGUA '!CQ555</f>
        <v>0</v>
      </c>
      <c r="T1493" s="140"/>
      <c r="U1493" s="140"/>
      <c r="V1493" s="140"/>
      <c r="W1493" s="113" t="str">
        <f>INDEX('Tabla datos 1'!E1493:V1493,MATCH(DASHBOARD!$B$96,'Tabla datos 1'!$E$1:$V$1,0))</f>
        <v>31.9</v>
      </c>
      <c r="X1493" s="113" t="str">
        <f>INDEX('Tabla datos 1'!E1493:V1493,MATCH(DASHBOARD!$B$275,'Tabla datos 1'!$E$1:$V$1,0))</f>
        <v>31.9</v>
      </c>
      <c r="Y1493" s="42"/>
      <c r="Z1493" s="42"/>
      <c r="AA1493" s="42"/>
      <c r="AB1493" s="42"/>
      <c r="AC1493" s="42"/>
      <c r="AD1493" s="42"/>
      <c r="AE1493" s="42"/>
      <c r="AF1493" s="42"/>
      <c r="AG1493" s="42"/>
      <c r="AH1493" s="42"/>
      <c r="AI1493" s="42"/>
    </row>
    <row r="1494" spans="1:35" s="119" customFormat="1" ht="12.2" customHeight="1" x14ac:dyDescent="0.25">
      <c r="A1494" s="82">
        <v>1493</v>
      </c>
      <c r="B1494" s="121">
        <f t="shared" si="23"/>
        <v>46136</v>
      </c>
      <c r="C1494" s="116" t="s">
        <v>9</v>
      </c>
      <c r="D1494" s="122">
        <v>3</v>
      </c>
      <c r="E1494" s="123" t="str">
        <f>'BITÁCORA CALIDAD DE AGUA '!BA556</f>
        <v>7.01</v>
      </c>
      <c r="F1494" s="123" t="str">
        <f>'BITÁCORA CALIDAD DE AGUA '!BD556</f>
        <v>7.76</v>
      </c>
      <c r="G1494" s="123" t="str">
        <f>'BITÁCORA CALIDAD DE AGUA '!BG556</f>
        <v>7.18</v>
      </c>
      <c r="H1494" s="123">
        <f>'BITÁCORA CALIDAD DE AGUA '!BJ556</f>
        <v>0</v>
      </c>
      <c r="I1494" s="123">
        <f>'BITÁCORA CALIDAD DE AGUA '!BM556</f>
        <v>0</v>
      </c>
      <c r="J1494" s="123">
        <f>'BITÁCORA CALIDAD DE AGUA '!BP556</f>
        <v>0</v>
      </c>
      <c r="K1494" s="123">
        <f>'BITÁCORA CALIDAD DE AGUA '!BE1862</f>
        <v>0</v>
      </c>
      <c r="L1494" s="123" t="str">
        <f>'BITÁCORA CALIDAD DE AGUA '!BV556</f>
        <v>7.69</v>
      </c>
      <c r="M1494" s="123" t="str">
        <f>'BITÁCORA CALIDAD DE AGUA '!BY556</f>
        <v>7.63</v>
      </c>
      <c r="N1494" s="123" t="str">
        <f>'BITÁCORA CALIDAD DE AGUA '!CB556</f>
        <v>8.09</v>
      </c>
      <c r="O1494" s="123">
        <f>'BITÁCORA CALIDAD DE AGUA '!CE556</f>
        <v>0</v>
      </c>
      <c r="P1494" s="114">
        <f>'BITÁCORA CALIDAD DE AGUA '!CH556</f>
        <v>0</v>
      </c>
      <c r="Q1494" s="114">
        <f>'BITÁCORA CALIDAD DE AGUA '!CK556</f>
        <v>0</v>
      </c>
      <c r="R1494" s="114">
        <f>'BITÁCORA CALIDAD DE AGUA '!CN556</f>
        <v>0</v>
      </c>
      <c r="S1494" s="114">
        <f>'BITÁCORA CALIDAD DE AGUA '!CQ556</f>
        <v>0</v>
      </c>
      <c r="T1494" s="141"/>
      <c r="U1494" s="141"/>
      <c r="V1494" s="141"/>
      <c r="W1494" s="114" t="str">
        <f>INDEX('Tabla datos 1'!E1494:V1494,MATCH(DASHBOARD!$B$96,'Tabla datos 1'!$E$1:$V$1,0))</f>
        <v>7.18</v>
      </c>
      <c r="X1494" s="114" t="str">
        <f>INDEX('Tabla datos 1'!E1494:V1494,MATCH(DASHBOARD!$B$275,'Tabla datos 1'!$E$1:$V$1,0))</f>
        <v>7.18</v>
      </c>
      <c r="Y1494" s="42"/>
      <c r="Z1494" s="42"/>
      <c r="AA1494" s="42"/>
      <c r="AB1494" s="42"/>
      <c r="AC1494" s="42"/>
      <c r="AD1494" s="42"/>
      <c r="AE1494" s="42"/>
      <c r="AF1494" s="42"/>
      <c r="AG1494" s="42"/>
      <c r="AH1494" s="42"/>
      <c r="AI1494" s="42"/>
    </row>
    <row r="1495" spans="1:35" s="119" customFormat="1" ht="12.2" customHeight="1" x14ac:dyDescent="0.25">
      <c r="A1495" s="82">
        <v>1494</v>
      </c>
      <c r="B1495" s="121">
        <f t="shared" si="23"/>
        <v>46136</v>
      </c>
      <c r="C1495" s="115" t="s">
        <v>133</v>
      </c>
      <c r="D1495" s="122">
        <v>3</v>
      </c>
      <c r="E1495" s="124">
        <f>'BITÁCORA CALIDAD DE AGUA '!BA557</f>
        <v>0</v>
      </c>
      <c r="F1495" s="124">
        <f>'BITÁCORA CALIDAD DE AGUA '!BD557</f>
        <v>0</v>
      </c>
      <c r="G1495" s="124">
        <f>'BITÁCORA CALIDAD DE AGUA '!BG557</f>
        <v>0</v>
      </c>
      <c r="H1495" s="124">
        <f>'BITÁCORA CALIDAD DE AGUA '!BJ557</f>
        <v>0</v>
      </c>
      <c r="I1495" s="124">
        <f>'BITÁCORA CALIDAD DE AGUA '!BM557</f>
        <v>0</v>
      </c>
      <c r="J1495" s="124">
        <f>'BITÁCORA CALIDAD DE AGUA '!BP557</f>
        <v>0</v>
      </c>
      <c r="K1495" s="124">
        <f>'BITÁCORA CALIDAD DE AGUA '!BE1863</f>
        <v>0</v>
      </c>
      <c r="L1495" s="124">
        <f>'BITÁCORA CALIDAD DE AGUA '!BV557</f>
        <v>0</v>
      </c>
      <c r="M1495" s="124">
        <f>'BITÁCORA CALIDAD DE AGUA '!BY557</f>
        <v>0</v>
      </c>
      <c r="N1495" s="124">
        <f>'BITÁCORA CALIDAD DE AGUA '!CB557</f>
        <v>0</v>
      </c>
      <c r="O1495" s="124">
        <f>'BITÁCORA CALIDAD DE AGUA '!CE557</f>
        <v>0</v>
      </c>
      <c r="P1495" s="115">
        <f>'BITÁCORA CALIDAD DE AGUA '!CH557</f>
        <v>0</v>
      </c>
      <c r="Q1495" s="115">
        <f>'BITÁCORA CALIDAD DE AGUA '!CK557</f>
        <v>0</v>
      </c>
      <c r="R1495" s="115">
        <f>'BITÁCORA CALIDAD DE AGUA '!CN557</f>
        <v>0</v>
      </c>
      <c r="S1495" s="115">
        <f>'BITÁCORA CALIDAD DE AGUA '!CQ557</f>
        <v>0</v>
      </c>
      <c r="T1495" s="142"/>
      <c r="U1495" s="142"/>
      <c r="V1495" s="142"/>
      <c r="W1495" s="115">
        <f>INDEX('Tabla datos 1'!E1495:V1495,MATCH(DASHBOARD!$B$96,'Tabla datos 1'!$E$1:$V$1,0))</f>
        <v>0</v>
      </c>
      <c r="X1495" s="115">
        <f>INDEX('Tabla datos 1'!E1495:V1495,MATCH(DASHBOARD!$B$275,'Tabla datos 1'!$E$1:$V$1,0))</f>
        <v>0</v>
      </c>
      <c r="Y1495" s="42"/>
      <c r="Z1495" s="42"/>
      <c r="AA1495" s="42"/>
      <c r="AB1495" s="42"/>
      <c r="AC1495" s="42"/>
      <c r="AD1495" s="42"/>
      <c r="AE1495" s="42"/>
      <c r="AF1495" s="42"/>
      <c r="AG1495" s="42"/>
      <c r="AH1495" s="42"/>
      <c r="AI1495" s="42"/>
    </row>
    <row r="1496" spans="1:35" s="119" customFormat="1" ht="12.2" customHeight="1" x14ac:dyDescent="0.25">
      <c r="A1496" s="82">
        <v>1495</v>
      </c>
      <c r="B1496" s="121">
        <f t="shared" si="23"/>
        <v>46136</v>
      </c>
      <c r="C1496" s="115" t="s">
        <v>134</v>
      </c>
      <c r="D1496" s="122">
        <v>3</v>
      </c>
      <c r="E1496" s="125">
        <f>'BITÁCORA CALIDAD DE AGUA '!BA558</f>
        <v>2960</v>
      </c>
      <c r="F1496" s="125">
        <f>'BITÁCORA CALIDAD DE AGUA '!BD558</f>
        <v>6530</v>
      </c>
      <c r="G1496" s="125">
        <f>'BITÁCORA CALIDAD DE AGUA '!BG558</f>
        <v>2010</v>
      </c>
      <c r="H1496" s="125">
        <f>'BITÁCORA CALIDAD DE AGUA '!BJ558</f>
        <v>0</v>
      </c>
      <c r="I1496" s="125">
        <f>'BITÁCORA CALIDAD DE AGUA '!BM558</f>
        <v>0</v>
      </c>
      <c r="J1496" s="125">
        <f>'BITÁCORA CALIDAD DE AGUA '!BP558</f>
        <v>0</v>
      </c>
      <c r="K1496" s="125">
        <f>'BITÁCORA CALIDAD DE AGUA '!BE1864</f>
        <v>0</v>
      </c>
      <c r="L1496" s="125">
        <f>'BITÁCORA CALIDAD DE AGUA '!BV558</f>
        <v>1661</v>
      </c>
      <c r="M1496" s="125">
        <f>'BITÁCORA CALIDAD DE AGUA '!BY558</f>
        <v>1615</v>
      </c>
      <c r="N1496" s="125">
        <f>'BITÁCORA CALIDAD DE AGUA '!CB558</f>
        <v>4730</v>
      </c>
      <c r="O1496" s="125">
        <f>'BITÁCORA CALIDAD DE AGUA '!CE558</f>
        <v>0</v>
      </c>
      <c r="P1496" s="116">
        <f>'BITÁCORA CALIDAD DE AGUA '!CH558</f>
        <v>0</v>
      </c>
      <c r="Q1496" s="116">
        <f>'BITÁCORA CALIDAD DE AGUA '!CK558</f>
        <v>0</v>
      </c>
      <c r="R1496" s="116">
        <f>'BITÁCORA CALIDAD DE AGUA '!CN558</f>
        <v>0</v>
      </c>
      <c r="S1496" s="116">
        <f>'BITÁCORA CALIDAD DE AGUA '!CQ558</f>
        <v>0</v>
      </c>
      <c r="T1496" s="143"/>
      <c r="U1496" s="143"/>
      <c r="V1496" s="143"/>
      <c r="W1496" s="116">
        <f>INDEX('Tabla datos 1'!E1496:V1496,MATCH(DASHBOARD!$B$96,'Tabla datos 1'!$E$1:$V$1,0))</f>
        <v>2010</v>
      </c>
      <c r="X1496" s="116">
        <f>INDEX('Tabla datos 1'!E1496:V1496,MATCH(DASHBOARD!$B$275,'Tabla datos 1'!$E$1:$V$1,0))</f>
        <v>2010</v>
      </c>
      <c r="Y1496" s="42"/>
      <c r="Z1496" s="42"/>
      <c r="AA1496" s="42"/>
      <c r="AB1496" s="42"/>
      <c r="AC1496" s="42"/>
      <c r="AD1496" s="42"/>
      <c r="AE1496" s="42"/>
      <c r="AF1496" s="42"/>
      <c r="AG1496" s="42"/>
      <c r="AH1496" s="42"/>
      <c r="AI1496" s="42"/>
    </row>
    <row r="1497" spans="1:35" s="119" customFormat="1" ht="12.2" customHeight="1" x14ac:dyDescent="0.25">
      <c r="A1497" s="82">
        <v>1496</v>
      </c>
      <c r="B1497" s="121">
        <f t="shared" si="23"/>
        <v>46136</v>
      </c>
      <c r="C1497" s="115" t="s">
        <v>135</v>
      </c>
      <c r="D1497" s="122">
        <v>3</v>
      </c>
      <c r="E1497" s="125">
        <f>'BITÁCORA CALIDAD DE AGUA '!BA559</f>
        <v>31</v>
      </c>
      <c r="F1497" s="125">
        <f>'BITÁCORA CALIDAD DE AGUA '!BD559</f>
        <v>42</v>
      </c>
      <c r="G1497" s="125">
        <f>'BITÁCORA CALIDAD DE AGUA '!BG559</f>
        <v>31</v>
      </c>
      <c r="H1497" s="125">
        <f>'BITÁCORA CALIDAD DE AGUA '!BJ559</f>
        <v>0</v>
      </c>
      <c r="I1497" s="125">
        <f>'BITÁCORA CALIDAD DE AGUA '!BM559</f>
        <v>0</v>
      </c>
      <c r="J1497" s="125">
        <f>'BITÁCORA CALIDAD DE AGUA '!BP559</f>
        <v>0</v>
      </c>
      <c r="K1497" s="125">
        <f>'BITÁCORA CALIDAD DE AGUA '!BE1865</f>
        <v>0</v>
      </c>
      <c r="L1497" s="125">
        <f>'BITÁCORA CALIDAD DE AGUA '!BV559</f>
        <v>1</v>
      </c>
      <c r="M1497" s="125">
        <f>'BITÁCORA CALIDAD DE AGUA '!BY559</f>
        <v>1</v>
      </c>
      <c r="N1497" s="125">
        <f>'BITÁCORA CALIDAD DE AGUA '!CB559</f>
        <v>35</v>
      </c>
      <c r="O1497" s="125">
        <f>'BITÁCORA CALIDAD DE AGUA '!CE559</f>
        <v>0</v>
      </c>
      <c r="P1497" s="116">
        <f>'BITÁCORA CALIDAD DE AGUA '!CH559</f>
        <v>0</v>
      </c>
      <c r="Q1497" s="116">
        <f>'BITÁCORA CALIDAD DE AGUA '!CK559</f>
        <v>0</v>
      </c>
      <c r="R1497" s="116">
        <f>'BITÁCORA CALIDAD DE AGUA '!CN559</f>
        <v>0</v>
      </c>
      <c r="S1497" s="116">
        <f>'BITÁCORA CALIDAD DE AGUA '!CQ559</f>
        <v>0</v>
      </c>
      <c r="T1497" s="143"/>
      <c r="U1497" s="143"/>
      <c r="V1497" s="143"/>
      <c r="W1497" s="116">
        <f>INDEX('Tabla datos 1'!E1497:V1497,MATCH(DASHBOARD!$B$96,'Tabla datos 1'!$E$1:$V$1,0))</f>
        <v>31</v>
      </c>
      <c r="X1497" s="116">
        <f>INDEX('Tabla datos 1'!E1497:V1497,MATCH(DASHBOARD!$B$275,'Tabla datos 1'!$E$1:$V$1,0))</f>
        <v>31</v>
      </c>
      <c r="Y1497" s="42"/>
      <c r="Z1497" s="42"/>
      <c r="AA1497" s="42"/>
      <c r="AB1497" s="42"/>
      <c r="AC1497" s="42"/>
      <c r="AD1497" s="42"/>
      <c r="AE1497" s="42"/>
      <c r="AF1497" s="42"/>
      <c r="AG1497" s="42"/>
      <c r="AH1497" s="42"/>
      <c r="AI1497" s="42"/>
    </row>
    <row r="1498" spans="1:35" s="119" customFormat="1" ht="12.2" customHeight="1" x14ac:dyDescent="0.25">
      <c r="A1498" s="82">
        <v>1497</v>
      </c>
      <c r="B1498" s="121">
        <f t="shared" si="23"/>
        <v>46136</v>
      </c>
      <c r="C1498" s="115" t="s">
        <v>136</v>
      </c>
      <c r="D1498" s="122">
        <v>3</v>
      </c>
      <c r="E1498" s="125">
        <f>'BITÁCORA CALIDAD DE AGUA '!BA560</f>
        <v>0</v>
      </c>
      <c r="F1498" s="125">
        <f>'BITÁCORA CALIDAD DE AGUA '!BD560</f>
        <v>0</v>
      </c>
      <c r="G1498" s="125">
        <f>'BITÁCORA CALIDAD DE AGUA '!BG560</f>
        <v>0</v>
      </c>
      <c r="H1498" s="125">
        <f>'BITÁCORA CALIDAD DE AGUA '!BJ560</f>
        <v>0</v>
      </c>
      <c r="I1498" s="125">
        <f>'BITÁCORA CALIDAD DE AGUA '!BM560</f>
        <v>0</v>
      </c>
      <c r="J1498" s="125">
        <f>'BITÁCORA CALIDAD DE AGUA '!BP560</f>
        <v>0</v>
      </c>
      <c r="K1498" s="125">
        <f>'BITÁCORA CALIDAD DE AGUA '!BE1866</f>
        <v>0</v>
      </c>
      <c r="L1498" s="125">
        <f>'BITÁCORA CALIDAD DE AGUA '!BV560</f>
        <v>0</v>
      </c>
      <c r="M1498" s="125">
        <f>'BITÁCORA CALIDAD DE AGUA '!BY560</f>
        <v>0</v>
      </c>
      <c r="N1498" s="125">
        <f>'BITÁCORA CALIDAD DE AGUA '!CB560</f>
        <v>0</v>
      </c>
      <c r="O1498" s="125">
        <f>'BITÁCORA CALIDAD DE AGUA '!CE560</f>
        <v>0</v>
      </c>
      <c r="P1498" s="116">
        <f>'BITÁCORA CALIDAD DE AGUA '!CH560</f>
        <v>0</v>
      </c>
      <c r="Q1498" s="116">
        <f>'BITÁCORA CALIDAD DE AGUA '!CK560</f>
        <v>0</v>
      </c>
      <c r="R1498" s="116">
        <f>'BITÁCORA CALIDAD DE AGUA '!CN560</f>
        <v>0</v>
      </c>
      <c r="S1498" s="116">
        <f>'BITÁCORA CALIDAD DE AGUA '!CQ560</f>
        <v>0</v>
      </c>
      <c r="T1498" s="143"/>
      <c r="U1498" s="143"/>
      <c r="V1498" s="143"/>
      <c r="W1498" s="116">
        <f>INDEX('Tabla datos 1'!E1498:V1498,MATCH(DASHBOARD!$B$96,'Tabla datos 1'!$E$1:$V$1,0))</f>
        <v>0</v>
      </c>
      <c r="X1498" s="116">
        <f>INDEX('Tabla datos 1'!E1498:V1498,MATCH(DASHBOARD!$B$275,'Tabla datos 1'!$E$1:$V$1,0))</f>
        <v>0</v>
      </c>
      <c r="Y1498" s="42"/>
      <c r="Z1498" s="42"/>
      <c r="AA1498" s="42"/>
      <c r="AB1498" s="42"/>
      <c r="AC1498" s="42"/>
      <c r="AD1498" s="42"/>
      <c r="AE1498" s="42"/>
      <c r="AF1498" s="42"/>
      <c r="AG1498" s="42"/>
      <c r="AH1498" s="42"/>
      <c r="AI1498" s="42"/>
    </row>
    <row r="1499" spans="1:35" s="119" customFormat="1" ht="12.2" customHeight="1" x14ac:dyDescent="0.25">
      <c r="A1499" s="82">
        <v>1498</v>
      </c>
      <c r="B1499" s="121">
        <f t="shared" si="23"/>
        <v>46136</v>
      </c>
      <c r="C1499" s="115" t="s">
        <v>137</v>
      </c>
      <c r="D1499" s="122">
        <v>3</v>
      </c>
      <c r="E1499" s="125">
        <f>'BITÁCORA CALIDAD DE AGUA '!BA561</f>
        <v>0</v>
      </c>
      <c r="F1499" s="125">
        <f>'BITÁCORA CALIDAD DE AGUA '!BD561</f>
        <v>0</v>
      </c>
      <c r="G1499" s="125">
        <f>'BITÁCORA CALIDAD DE AGUA '!BG561</f>
        <v>0</v>
      </c>
      <c r="H1499" s="125">
        <f>'BITÁCORA CALIDAD DE AGUA '!BJ561</f>
        <v>0</v>
      </c>
      <c r="I1499" s="125">
        <f>'BITÁCORA CALIDAD DE AGUA '!BM561</f>
        <v>0</v>
      </c>
      <c r="J1499" s="125">
        <f>'BITÁCORA CALIDAD DE AGUA '!BP561</f>
        <v>0</v>
      </c>
      <c r="K1499" s="125">
        <f>'BITÁCORA CALIDAD DE AGUA '!BE1867</f>
        <v>0</v>
      </c>
      <c r="L1499" s="125">
        <f>'BITÁCORA CALIDAD DE AGUA '!BV561</f>
        <v>0</v>
      </c>
      <c r="M1499" s="125">
        <f>'BITÁCORA CALIDAD DE AGUA '!BY561</f>
        <v>0</v>
      </c>
      <c r="N1499" s="125">
        <f>'BITÁCORA CALIDAD DE AGUA '!CB561</f>
        <v>0</v>
      </c>
      <c r="O1499" s="125">
        <f>'BITÁCORA CALIDAD DE AGUA '!CE561</f>
        <v>0</v>
      </c>
      <c r="P1499" s="116">
        <f>'BITÁCORA CALIDAD DE AGUA '!CH561</f>
        <v>0</v>
      </c>
      <c r="Q1499" s="116">
        <f>'BITÁCORA CALIDAD DE AGUA '!CK561</f>
        <v>0</v>
      </c>
      <c r="R1499" s="116">
        <f>'BITÁCORA CALIDAD DE AGUA '!CN561</f>
        <v>0</v>
      </c>
      <c r="S1499" s="116">
        <f>'BITÁCORA CALIDAD DE AGUA '!CQ561</f>
        <v>0</v>
      </c>
      <c r="T1499" s="143"/>
      <c r="U1499" s="143"/>
      <c r="V1499" s="143"/>
      <c r="W1499" s="116">
        <f>INDEX('Tabla datos 1'!E1499:V1499,MATCH(DASHBOARD!$B$96,'Tabla datos 1'!$E$1:$V$1,0))</f>
        <v>0</v>
      </c>
      <c r="X1499" s="116">
        <f>INDEX('Tabla datos 1'!E1499:V1499,MATCH(DASHBOARD!$B$275,'Tabla datos 1'!$E$1:$V$1,0))</f>
        <v>0</v>
      </c>
      <c r="Y1499" s="42"/>
      <c r="Z1499" s="42"/>
      <c r="AA1499" s="42"/>
      <c r="AB1499" s="42"/>
      <c r="AC1499" s="42"/>
      <c r="AD1499" s="42"/>
      <c r="AE1499" s="42"/>
      <c r="AF1499" s="42"/>
      <c r="AG1499" s="42"/>
      <c r="AH1499" s="42"/>
      <c r="AI1499" s="42"/>
    </row>
    <row r="1500" spans="1:35" s="119" customFormat="1" ht="12.2" customHeight="1" x14ac:dyDescent="0.25">
      <c r="A1500" s="82">
        <v>1499</v>
      </c>
      <c r="B1500" s="121">
        <f t="shared" si="23"/>
        <v>46136</v>
      </c>
      <c r="C1500" s="115" t="s">
        <v>138</v>
      </c>
      <c r="D1500" s="122">
        <v>3</v>
      </c>
      <c r="E1500" s="125">
        <f>'BITÁCORA CALIDAD DE AGUA '!BA562</f>
        <v>0</v>
      </c>
      <c r="F1500" s="125">
        <f>'BITÁCORA CALIDAD DE AGUA '!BD562</f>
        <v>0</v>
      </c>
      <c r="G1500" s="125">
        <f>'BITÁCORA CALIDAD DE AGUA '!BG562</f>
        <v>0</v>
      </c>
      <c r="H1500" s="125">
        <f>'BITÁCORA CALIDAD DE AGUA '!BJ562</f>
        <v>0</v>
      </c>
      <c r="I1500" s="125">
        <f>'BITÁCORA CALIDAD DE AGUA '!BM562</f>
        <v>0</v>
      </c>
      <c r="J1500" s="125">
        <f>'BITÁCORA CALIDAD DE AGUA '!BP562</f>
        <v>0</v>
      </c>
      <c r="K1500" s="125">
        <f>'BITÁCORA CALIDAD DE AGUA '!BE1868</f>
        <v>0</v>
      </c>
      <c r="L1500" s="125">
        <f>'BITÁCORA CALIDAD DE AGUA '!BV562</f>
        <v>0</v>
      </c>
      <c r="M1500" s="125">
        <f>'BITÁCORA CALIDAD DE AGUA '!BY562</f>
        <v>0</v>
      </c>
      <c r="N1500" s="125">
        <f>'BITÁCORA CALIDAD DE AGUA '!CB562</f>
        <v>0</v>
      </c>
      <c r="O1500" s="125">
        <f>'BITÁCORA CALIDAD DE AGUA '!CE562</f>
        <v>0</v>
      </c>
      <c r="P1500" s="116">
        <f>'BITÁCORA CALIDAD DE AGUA '!CH562</f>
        <v>0</v>
      </c>
      <c r="Q1500" s="116">
        <f>'BITÁCORA CALIDAD DE AGUA '!CK562</f>
        <v>0</v>
      </c>
      <c r="R1500" s="116">
        <f>'BITÁCORA CALIDAD DE AGUA '!CN562</f>
        <v>0</v>
      </c>
      <c r="S1500" s="116">
        <f>'BITÁCORA CALIDAD DE AGUA '!CQ562</f>
        <v>0</v>
      </c>
      <c r="T1500" s="143"/>
      <c r="U1500" s="143"/>
      <c r="V1500" s="143"/>
      <c r="W1500" s="116">
        <f>INDEX('Tabla datos 1'!E1500:V1500,MATCH(DASHBOARD!$B$96,'Tabla datos 1'!$E$1:$V$1,0))</f>
        <v>0</v>
      </c>
      <c r="X1500" s="116">
        <f>INDEX('Tabla datos 1'!E1500:V1500,MATCH(DASHBOARD!$B$275,'Tabla datos 1'!$E$1:$V$1,0))</f>
        <v>0</v>
      </c>
      <c r="Y1500" s="42"/>
      <c r="Z1500" s="42"/>
      <c r="AA1500" s="42"/>
      <c r="AB1500" s="42"/>
      <c r="AC1500" s="42"/>
      <c r="AD1500" s="42"/>
      <c r="AE1500" s="42"/>
      <c r="AF1500" s="42"/>
      <c r="AG1500" s="42"/>
      <c r="AH1500" s="42"/>
      <c r="AI1500" s="42"/>
    </row>
    <row r="1501" spans="1:35" s="119" customFormat="1" ht="12.2" customHeight="1" x14ac:dyDescent="0.25">
      <c r="A1501" s="82">
        <v>1500</v>
      </c>
      <c r="B1501" s="121">
        <f t="shared" si="23"/>
        <v>46136</v>
      </c>
      <c r="C1501" s="115" t="s">
        <v>139</v>
      </c>
      <c r="D1501" s="122">
        <v>3</v>
      </c>
      <c r="E1501" s="125">
        <f>'BITÁCORA CALIDAD DE AGUA '!BA563</f>
        <v>0</v>
      </c>
      <c r="F1501" s="125">
        <f>'BITÁCORA CALIDAD DE AGUA '!BD563</f>
        <v>0</v>
      </c>
      <c r="G1501" s="125">
        <f>'BITÁCORA CALIDAD DE AGUA '!BG563</f>
        <v>0</v>
      </c>
      <c r="H1501" s="125">
        <f>'BITÁCORA CALIDAD DE AGUA '!BJ563</f>
        <v>0</v>
      </c>
      <c r="I1501" s="125">
        <f>'BITÁCORA CALIDAD DE AGUA '!BM563</f>
        <v>0</v>
      </c>
      <c r="J1501" s="125">
        <f>'BITÁCORA CALIDAD DE AGUA '!BP563</f>
        <v>0</v>
      </c>
      <c r="K1501" s="125">
        <f>'BITÁCORA CALIDAD DE AGUA '!BE1869</f>
        <v>0</v>
      </c>
      <c r="L1501" s="125">
        <f>'BITÁCORA CALIDAD DE AGUA '!BV563</f>
        <v>0</v>
      </c>
      <c r="M1501" s="125">
        <f>'BITÁCORA CALIDAD DE AGUA '!BY563</f>
        <v>0</v>
      </c>
      <c r="N1501" s="125">
        <f>'BITÁCORA CALIDAD DE AGUA '!CB563</f>
        <v>0</v>
      </c>
      <c r="O1501" s="125">
        <f>'BITÁCORA CALIDAD DE AGUA '!CE563</f>
        <v>0</v>
      </c>
      <c r="P1501" s="116">
        <f>'BITÁCORA CALIDAD DE AGUA '!CH563</f>
        <v>0</v>
      </c>
      <c r="Q1501" s="116">
        <f>'BITÁCORA CALIDAD DE AGUA '!CK563</f>
        <v>0</v>
      </c>
      <c r="R1501" s="116">
        <f>'BITÁCORA CALIDAD DE AGUA '!CN563</f>
        <v>0</v>
      </c>
      <c r="S1501" s="116">
        <f>'BITÁCORA CALIDAD DE AGUA '!CQ563</f>
        <v>0</v>
      </c>
      <c r="T1501" s="143"/>
      <c r="U1501" s="143"/>
      <c r="V1501" s="143"/>
      <c r="W1501" s="116">
        <f>INDEX('Tabla datos 1'!E1501:V1501,MATCH(DASHBOARD!$B$96,'Tabla datos 1'!$E$1:$V$1,0))</f>
        <v>0</v>
      </c>
      <c r="X1501" s="116">
        <f>INDEX('Tabla datos 1'!E1501:V1501,MATCH(DASHBOARD!$B$275,'Tabla datos 1'!$E$1:$V$1,0))</f>
        <v>0</v>
      </c>
      <c r="Y1501" s="42"/>
      <c r="Z1501" s="42"/>
      <c r="AA1501" s="42"/>
      <c r="AB1501" s="42"/>
      <c r="AC1501" s="42"/>
      <c r="AD1501" s="42"/>
      <c r="AE1501" s="42"/>
      <c r="AF1501" s="42"/>
      <c r="AG1501" s="42"/>
      <c r="AH1501" s="42"/>
      <c r="AI1501" s="42"/>
    </row>
    <row r="1502" spans="1:35" s="119" customFormat="1" ht="12.2" customHeight="1" x14ac:dyDescent="0.25">
      <c r="A1502" s="82">
        <v>1501</v>
      </c>
      <c r="B1502" s="121">
        <f t="shared" si="23"/>
        <v>46136</v>
      </c>
      <c r="C1502" s="115" t="s">
        <v>140</v>
      </c>
      <c r="D1502" s="122">
        <v>3</v>
      </c>
      <c r="E1502" s="125">
        <f>'BITÁCORA CALIDAD DE AGUA '!BA564</f>
        <v>0</v>
      </c>
      <c r="F1502" s="125">
        <f>'BITÁCORA CALIDAD DE AGUA '!BD564</f>
        <v>0</v>
      </c>
      <c r="G1502" s="125">
        <f>'BITÁCORA CALIDAD DE AGUA '!BG564</f>
        <v>0</v>
      </c>
      <c r="H1502" s="125">
        <f>'BITÁCORA CALIDAD DE AGUA '!BJ564</f>
        <v>0</v>
      </c>
      <c r="I1502" s="125">
        <f>'BITÁCORA CALIDAD DE AGUA '!BM564</f>
        <v>0</v>
      </c>
      <c r="J1502" s="125">
        <f>'BITÁCORA CALIDAD DE AGUA '!BP564</f>
        <v>0</v>
      </c>
      <c r="K1502" s="125">
        <f>'BITÁCORA CALIDAD DE AGUA '!BE1870</f>
        <v>0</v>
      </c>
      <c r="L1502" s="125">
        <f>'BITÁCORA CALIDAD DE AGUA '!BV564</f>
        <v>0</v>
      </c>
      <c r="M1502" s="125">
        <f>'BITÁCORA CALIDAD DE AGUA '!BY564</f>
        <v>0</v>
      </c>
      <c r="N1502" s="125">
        <f>'BITÁCORA CALIDAD DE AGUA '!CB564</f>
        <v>0</v>
      </c>
      <c r="O1502" s="125">
        <f>'BITÁCORA CALIDAD DE AGUA '!CE564</f>
        <v>0</v>
      </c>
      <c r="P1502" s="116">
        <f>'BITÁCORA CALIDAD DE AGUA '!CH564</f>
        <v>0</v>
      </c>
      <c r="Q1502" s="116">
        <f>'BITÁCORA CALIDAD DE AGUA '!CK564</f>
        <v>0</v>
      </c>
      <c r="R1502" s="116">
        <f>'BITÁCORA CALIDAD DE AGUA '!CN564</f>
        <v>0</v>
      </c>
      <c r="S1502" s="116">
        <f>'BITÁCORA CALIDAD DE AGUA '!CQ564</f>
        <v>0</v>
      </c>
      <c r="T1502" s="143"/>
      <c r="U1502" s="143"/>
      <c r="V1502" s="143"/>
      <c r="W1502" s="116">
        <f>INDEX('Tabla datos 1'!E1502:V1502,MATCH(DASHBOARD!$B$96,'Tabla datos 1'!$E$1:$V$1,0))</f>
        <v>0</v>
      </c>
      <c r="X1502" s="116">
        <f>INDEX('Tabla datos 1'!E1502:V1502,MATCH(DASHBOARD!$B$275,'Tabla datos 1'!$E$1:$V$1,0))</f>
        <v>0</v>
      </c>
      <c r="Y1502" s="42"/>
      <c r="Z1502" s="42"/>
      <c r="AA1502" s="42"/>
      <c r="AB1502" s="42"/>
      <c r="AC1502" s="42"/>
      <c r="AD1502" s="42"/>
      <c r="AE1502" s="42"/>
      <c r="AF1502" s="42"/>
      <c r="AG1502" s="42"/>
      <c r="AH1502" s="42"/>
      <c r="AI1502" s="42"/>
    </row>
    <row r="1503" spans="1:35" s="119" customFormat="1" ht="12.2" customHeight="1" x14ac:dyDescent="0.25">
      <c r="A1503" s="82">
        <v>1502</v>
      </c>
      <c r="B1503" s="121">
        <f t="shared" si="23"/>
        <v>46136</v>
      </c>
      <c r="C1503" s="115" t="s">
        <v>141</v>
      </c>
      <c r="D1503" s="122">
        <v>3</v>
      </c>
      <c r="E1503" s="125">
        <f>'BITÁCORA CALIDAD DE AGUA '!BA565</f>
        <v>0</v>
      </c>
      <c r="F1503" s="125">
        <f>'BITÁCORA CALIDAD DE AGUA '!BD565</f>
        <v>0</v>
      </c>
      <c r="G1503" s="125">
        <f>'BITÁCORA CALIDAD DE AGUA '!BG565</f>
        <v>0</v>
      </c>
      <c r="H1503" s="125">
        <f>'BITÁCORA CALIDAD DE AGUA '!BJ565</f>
        <v>0</v>
      </c>
      <c r="I1503" s="125">
        <f>'BITÁCORA CALIDAD DE AGUA '!BM565</f>
        <v>0</v>
      </c>
      <c r="J1503" s="125">
        <f>'BITÁCORA CALIDAD DE AGUA '!BP565</f>
        <v>0</v>
      </c>
      <c r="K1503" s="125">
        <f>'BITÁCORA CALIDAD DE AGUA '!BE1871</f>
        <v>0</v>
      </c>
      <c r="L1503" s="125">
        <f>'BITÁCORA CALIDAD DE AGUA '!BV565</f>
        <v>0</v>
      </c>
      <c r="M1503" s="125">
        <f>'BITÁCORA CALIDAD DE AGUA '!BY565</f>
        <v>0</v>
      </c>
      <c r="N1503" s="125">
        <f>'BITÁCORA CALIDAD DE AGUA '!CB565</f>
        <v>0</v>
      </c>
      <c r="O1503" s="125">
        <f>'BITÁCORA CALIDAD DE AGUA '!CE565</f>
        <v>0</v>
      </c>
      <c r="P1503" s="116">
        <f>'BITÁCORA CALIDAD DE AGUA '!CH565</f>
        <v>0</v>
      </c>
      <c r="Q1503" s="116">
        <f>'BITÁCORA CALIDAD DE AGUA '!CK565</f>
        <v>0</v>
      </c>
      <c r="R1503" s="116">
        <f>'BITÁCORA CALIDAD DE AGUA '!CN565</f>
        <v>0</v>
      </c>
      <c r="S1503" s="116">
        <f>'BITÁCORA CALIDAD DE AGUA '!CQ565</f>
        <v>0</v>
      </c>
      <c r="T1503" s="143"/>
      <c r="U1503" s="143"/>
      <c r="V1503" s="143"/>
      <c r="W1503" s="116">
        <f>INDEX('Tabla datos 1'!E1503:V1503,MATCH(DASHBOARD!$B$96,'Tabla datos 1'!$E$1:$V$1,0))</f>
        <v>0</v>
      </c>
      <c r="X1503" s="116">
        <f>INDEX('Tabla datos 1'!E1503:V1503,MATCH(DASHBOARD!$B$275,'Tabla datos 1'!$E$1:$V$1,0))</f>
        <v>0</v>
      </c>
      <c r="Y1503" s="42"/>
      <c r="Z1503" s="42"/>
      <c r="AA1503" s="42"/>
      <c r="AB1503" s="42"/>
      <c r="AC1503" s="42"/>
      <c r="AD1503" s="42"/>
      <c r="AE1503" s="42"/>
      <c r="AF1503" s="42"/>
      <c r="AG1503" s="42"/>
      <c r="AH1503" s="42"/>
      <c r="AI1503" s="42"/>
    </row>
    <row r="1504" spans="1:35" s="119" customFormat="1" ht="12.2" customHeight="1" x14ac:dyDescent="0.25">
      <c r="A1504" s="82">
        <v>1503</v>
      </c>
      <c r="B1504" s="121">
        <f t="shared" si="23"/>
        <v>46136</v>
      </c>
      <c r="C1504" s="115" t="s">
        <v>142</v>
      </c>
      <c r="D1504" s="122">
        <v>3</v>
      </c>
      <c r="E1504" s="125">
        <f>'BITÁCORA CALIDAD DE AGUA '!BA566</f>
        <v>0</v>
      </c>
      <c r="F1504" s="125">
        <f>'BITÁCORA CALIDAD DE AGUA '!BD566</f>
        <v>0</v>
      </c>
      <c r="G1504" s="125">
        <f>'BITÁCORA CALIDAD DE AGUA '!BG566</f>
        <v>0</v>
      </c>
      <c r="H1504" s="125">
        <f>'BITÁCORA CALIDAD DE AGUA '!BJ566</f>
        <v>0</v>
      </c>
      <c r="I1504" s="125">
        <f>'BITÁCORA CALIDAD DE AGUA '!BM566</f>
        <v>0</v>
      </c>
      <c r="J1504" s="125">
        <f>'BITÁCORA CALIDAD DE AGUA '!BP566</f>
        <v>0</v>
      </c>
      <c r="K1504" s="125">
        <f>'BITÁCORA CALIDAD DE AGUA '!BE1872</f>
        <v>0</v>
      </c>
      <c r="L1504" s="125">
        <f>'BITÁCORA CALIDAD DE AGUA '!BV566</f>
        <v>0</v>
      </c>
      <c r="M1504" s="125">
        <f>'BITÁCORA CALIDAD DE AGUA '!BY566</f>
        <v>0</v>
      </c>
      <c r="N1504" s="125">
        <f>'BITÁCORA CALIDAD DE AGUA '!CB566</f>
        <v>0</v>
      </c>
      <c r="O1504" s="125">
        <f>'BITÁCORA CALIDAD DE AGUA '!CE566</f>
        <v>0</v>
      </c>
      <c r="P1504" s="116">
        <f>'BITÁCORA CALIDAD DE AGUA '!CH566</f>
        <v>0</v>
      </c>
      <c r="Q1504" s="116">
        <f>'BITÁCORA CALIDAD DE AGUA '!CK566</f>
        <v>0</v>
      </c>
      <c r="R1504" s="116">
        <f>'BITÁCORA CALIDAD DE AGUA '!CN566</f>
        <v>0</v>
      </c>
      <c r="S1504" s="116">
        <f>'BITÁCORA CALIDAD DE AGUA '!CQ566</f>
        <v>0</v>
      </c>
      <c r="T1504" s="143"/>
      <c r="U1504" s="143"/>
      <c r="V1504" s="143"/>
      <c r="W1504" s="116">
        <f>INDEX('Tabla datos 1'!E1504:V1504,MATCH(DASHBOARD!$B$96,'Tabla datos 1'!$E$1:$V$1,0))</f>
        <v>0</v>
      </c>
      <c r="X1504" s="116">
        <f>INDEX('Tabla datos 1'!E1504:V1504,MATCH(DASHBOARD!$B$275,'Tabla datos 1'!$E$1:$V$1,0))</f>
        <v>0</v>
      </c>
      <c r="Y1504" s="42"/>
      <c r="Z1504" s="42"/>
      <c r="AA1504" s="42"/>
      <c r="AB1504" s="42"/>
      <c r="AC1504" s="42"/>
      <c r="AD1504" s="42"/>
      <c r="AE1504" s="42"/>
      <c r="AF1504" s="42"/>
      <c r="AG1504" s="42"/>
      <c r="AH1504" s="42"/>
      <c r="AI1504" s="42"/>
    </row>
    <row r="1505" spans="1:164" s="119" customFormat="1" ht="12.2" customHeight="1" x14ac:dyDescent="0.25">
      <c r="A1505" s="82">
        <v>1504</v>
      </c>
      <c r="B1505" s="121">
        <f t="shared" si="23"/>
        <v>46136</v>
      </c>
      <c r="C1505" s="115" t="s">
        <v>143</v>
      </c>
      <c r="D1505" s="122">
        <v>3</v>
      </c>
      <c r="E1505" s="125">
        <f>'BITÁCORA CALIDAD DE AGUA '!BA567</f>
        <v>0</v>
      </c>
      <c r="F1505" s="125">
        <f>'BITÁCORA CALIDAD DE AGUA '!BD567</f>
        <v>0</v>
      </c>
      <c r="G1505" s="125">
        <f>'BITÁCORA CALIDAD DE AGUA '!BG567</f>
        <v>0</v>
      </c>
      <c r="H1505" s="125">
        <f>'BITÁCORA CALIDAD DE AGUA '!BJ567</f>
        <v>0</v>
      </c>
      <c r="I1505" s="125">
        <f>'BITÁCORA CALIDAD DE AGUA '!BM567</f>
        <v>0</v>
      </c>
      <c r="J1505" s="125">
        <f>'BITÁCORA CALIDAD DE AGUA '!BP567</f>
        <v>0</v>
      </c>
      <c r="K1505" s="125">
        <f>'BITÁCORA CALIDAD DE AGUA '!BE1873</f>
        <v>0</v>
      </c>
      <c r="L1505" s="125">
        <f>'BITÁCORA CALIDAD DE AGUA '!BV567</f>
        <v>0</v>
      </c>
      <c r="M1505" s="125">
        <f>'BITÁCORA CALIDAD DE AGUA '!BY567</f>
        <v>0</v>
      </c>
      <c r="N1505" s="125">
        <f>'BITÁCORA CALIDAD DE AGUA '!CB567</f>
        <v>0</v>
      </c>
      <c r="O1505" s="125">
        <f>'BITÁCORA CALIDAD DE AGUA '!CE567</f>
        <v>0</v>
      </c>
      <c r="P1505" s="116">
        <f>'BITÁCORA CALIDAD DE AGUA '!CH567</f>
        <v>0</v>
      </c>
      <c r="Q1505" s="116">
        <f>'BITÁCORA CALIDAD DE AGUA '!CK567</f>
        <v>0</v>
      </c>
      <c r="R1505" s="116">
        <f>'BITÁCORA CALIDAD DE AGUA '!CN567</f>
        <v>0</v>
      </c>
      <c r="S1505" s="116">
        <f>'BITÁCORA CALIDAD DE AGUA '!CQ567</f>
        <v>0</v>
      </c>
      <c r="T1505" s="143"/>
      <c r="U1505" s="143"/>
      <c r="V1505" s="143"/>
      <c r="W1505" s="116">
        <f>INDEX('Tabla datos 1'!E1505:V1505,MATCH(DASHBOARD!$B$96,'Tabla datos 1'!$E$1:$V$1,0))</f>
        <v>0</v>
      </c>
      <c r="X1505" s="116">
        <f>INDEX('Tabla datos 1'!E1505:V1505,MATCH(DASHBOARD!$B$275,'Tabla datos 1'!$E$1:$V$1,0))</f>
        <v>0</v>
      </c>
      <c r="Y1505" s="42"/>
      <c r="Z1505" s="42"/>
      <c r="AA1505" s="42"/>
      <c r="AB1505" s="42"/>
      <c r="AC1505" s="42"/>
      <c r="AD1505" s="42"/>
      <c r="AE1505" s="42"/>
      <c r="AF1505" s="42"/>
      <c r="AG1505" s="42"/>
      <c r="AH1505" s="42"/>
      <c r="AI1505" s="42"/>
    </row>
    <row r="1506" spans="1:164" s="119" customFormat="1" ht="12.2" customHeight="1" x14ac:dyDescent="0.25">
      <c r="A1506" s="82">
        <v>1505</v>
      </c>
      <c r="B1506" s="121">
        <f t="shared" si="23"/>
        <v>46136</v>
      </c>
      <c r="C1506" s="115" t="s">
        <v>144</v>
      </c>
      <c r="D1506" s="122">
        <v>3</v>
      </c>
      <c r="E1506" s="125">
        <f>'BITÁCORA CALIDAD DE AGUA '!BA568</f>
        <v>0</v>
      </c>
      <c r="F1506" s="125">
        <f>'BITÁCORA CALIDAD DE AGUA '!BD568</f>
        <v>0</v>
      </c>
      <c r="G1506" s="125">
        <f>'BITÁCORA CALIDAD DE AGUA '!BG568</f>
        <v>0</v>
      </c>
      <c r="H1506" s="125">
        <f>'BITÁCORA CALIDAD DE AGUA '!BJ568</f>
        <v>0</v>
      </c>
      <c r="I1506" s="125">
        <f>'BITÁCORA CALIDAD DE AGUA '!BM568</f>
        <v>0</v>
      </c>
      <c r="J1506" s="125">
        <f>'BITÁCORA CALIDAD DE AGUA '!BP568</f>
        <v>0</v>
      </c>
      <c r="K1506" s="125">
        <f>'BITÁCORA CALIDAD DE AGUA '!BE1874</f>
        <v>0</v>
      </c>
      <c r="L1506" s="125">
        <f>'BITÁCORA CALIDAD DE AGUA '!BV568</f>
        <v>0</v>
      </c>
      <c r="M1506" s="125">
        <f>'BITÁCORA CALIDAD DE AGUA '!BY568</f>
        <v>0</v>
      </c>
      <c r="N1506" s="125">
        <f>'BITÁCORA CALIDAD DE AGUA '!CB568</f>
        <v>0</v>
      </c>
      <c r="O1506" s="125">
        <f>'BITÁCORA CALIDAD DE AGUA '!CE568</f>
        <v>0</v>
      </c>
      <c r="P1506" s="116">
        <f>'BITÁCORA CALIDAD DE AGUA '!CH568</f>
        <v>0</v>
      </c>
      <c r="Q1506" s="116">
        <f>'BITÁCORA CALIDAD DE AGUA '!CK568</f>
        <v>0</v>
      </c>
      <c r="R1506" s="116">
        <f>'BITÁCORA CALIDAD DE AGUA '!CN568</f>
        <v>0</v>
      </c>
      <c r="S1506" s="116">
        <f>'BITÁCORA CALIDAD DE AGUA '!CQ568</f>
        <v>0</v>
      </c>
      <c r="T1506" s="143"/>
      <c r="U1506" s="143"/>
      <c r="V1506" s="143"/>
      <c r="W1506" s="116">
        <f>INDEX('Tabla datos 1'!E1506:V1506,MATCH(DASHBOARD!$B$96,'Tabla datos 1'!$E$1:$V$1,0))</f>
        <v>0</v>
      </c>
      <c r="X1506" s="116">
        <f>INDEX('Tabla datos 1'!E1506:V1506,MATCH(DASHBOARD!$B$275,'Tabla datos 1'!$E$1:$V$1,0))</f>
        <v>0</v>
      </c>
      <c r="Y1506" s="42"/>
      <c r="Z1506" s="42"/>
      <c r="AA1506" s="42"/>
      <c r="AB1506" s="42"/>
      <c r="AC1506" s="42"/>
      <c r="AD1506" s="42"/>
      <c r="AE1506" s="42"/>
      <c r="AF1506" s="42"/>
      <c r="AG1506" s="42"/>
      <c r="AH1506" s="42"/>
      <c r="AI1506" s="42"/>
    </row>
    <row r="1507" spans="1:164" s="119" customFormat="1" ht="12.2" customHeight="1" x14ac:dyDescent="0.25">
      <c r="A1507" s="82">
        <v>1506</v>
      </c>
      <c r="B1507" s="121">
        <f t="shared" si="23"/>
        <v>46136</v>
      </c>
      <c r="C1507" s="115" t="s">
        <v>145</v>
      </c>
      <c r="D1507" s="122">
        <v>3</v>
      </c>
      <c r="E1507" s="125">
        <f>'BITÁCORA CALIDAD DE AGUA '!BA569</f>
        <v>0</v>
      </c>
      <c r="F1507" s="125">
        <f>'BITÁCORA CALIDAD DE AGUA '!BD569</f>
        <v>0</v>
      </c>
      <c r="G1507" s="125">
        <f>'BITÁCORA CALIDAD DE AGUA '!BG569</f>
        <v>0</v>
      </c>
      <c r="H1507" s="125">
        <f>'BITÁCORA CALIDAD DE AGUA '!BJ569</f>
        <v>0</v>
      </c>
      <c r="I1507" s="125">
        <f>'BITÁCORA CALIDAD DE AGUA '!BM569</f>
        <v>0</v>
      </c>
      <c r="J1507" s="125">
        <f>'BITÁCORA CALIDAD DE AGUA '!BP569</f>
        <v>0</v>
      </c>
      <c r="K1507" s="125">
        <f>'BITÁCORA CALIDAD DE AGUA '!BE1875</f>
        <v>0</v>
      </c>
      <c r="L1507" s="125">
        <f>'BITÁCORA CALIDAD DE AGUA '!BV569</f>
        <v>0</v>
      </c>
      <c r="M1507" s="125">
        <f>'BITÁCORA CALIDAD DE AGUA '!BY569</f>
        <v>0</v>
      </c>
      <c r="N1507" s="125">
        <f>'BITÁCORA CALIDAD DE AGUA '!CB569</f>
        <v>0</v>
      </c>
      <c r="O1507" s="125">
        <f>'BITÁCORA CALIDAD DE AGUA '!CE569</f>
        <v>0</v>
      </c>
      <c r="P1507" s="116">
        <f>'BITÁCORA CALIDAD DE AGUA '!CH569</f>
        <v>0</v>
      </c>
      <c r="Q1507" s="116">
        <f>'BITÁCORA CALIDAD DE AGUA '!CK569</f>
        <v>0</v>
      </c>
      <c r="R1507" s="116">
        <f>'BITÁCORA CALIDAD DE AGUA '!CN569</f>
        <v>0</v>
      </c>
      <c r="S1507" s="116">
        <f>'BITÁCORA CALIDAD DE AGUA '!CQ569</f>
        <v>0</v>
      </c>
      <c r="T1507" s="143"/>
      <c r="U1507" s="143"/>
      <c r="V1507" s="143"/>
      <c r="W1507" s="116">
        <f>INDEX('Tabla datos 1'!E1507:V1507,MATCH(DASHBOARD!$B$96,'Tabla datos 1'!$E$1:$V$1,0))</f>
        <v>0</v>
      </c>
      <c r="X1507" s="116">
        <f>INDEX('Tabla datos 1'!E1507:V1507,MATCH(DASHBOARD!$B$275,'Tabla datos 1'!$E$1:$V$1,0))</f>
        <v>0</v>
      </c>
      <c r="Y1507" s="42"/>
      <c r="Z1507" s="42"/>
      <c r="AA1507" s="42"/>
      <c r="AB1507" s="42"/>
      <c r="AC1507" s="42"/>
      <c r="AD1507" s="42"/>
      <c r="AE1507" s="42"/>
      <c r="AF1507" s="42"/>
      <c r="AG1507" s="42"/>
      <c r="AH1507" s="42"/>
      <c r="AI1507" s="42"/>
    </row>
    <row r="1508" spans="1:164" s="119" customFormat="1" ht="12.2" customHeight="1" x14ac:dyDescent="0.25">
      <c r="A1508" s="82">
        <v>1507</v>
      </c>
      <c r="B1508" s="121">
        <f t="shared" si="23"/>
        <v>46136</v>
      </c>
      <c r="C1508" s="115" t="s">
        <v>146</v>
      </c>
      <c r="D1508" s="122">
        <v>3</v>
      </c>
      <c r="E1508" s="125">
        <f>'BITÁCORA CALIDAD DE AGUA '!BA570</f>
        <v>0</v>
      </c>
      <c r="F1508" s="125">
        <f>'BITÁCORA CALIDAD DE AGUA '!BD570</f>
        <v>0</v>
      </c>
      <c r="G1508" s="125">
        <f>'BITÁCORA CALIDAD DE AGUA '!BG570</f>
        <v>0</v>
      </c>
      <c r="H1508" s="125">
        <f>'BITÁCORA CALIDAD DE AGUA '!BJ570</f>
        <v>0</v>
      </c>
      <c r="I1508" s="125">
        <f>'BITÁCORA CALIDAD DE AGUA '!BM570</f>
        <v>0</v>
      </c>
      <c r="J1508" s="125">
        <f>'BITÁCORA CALIDAD DE AGUA '!BP570</f>
        <v>0</v>
      </c>
      <c r="K1508" s="125">
        <f>'BITÁCORA CALIDAD DE AGUA '!BE1876</f>
        <v>0</v>
      </c>
      <c r="L1508" s="125">
        <f>'BITÁCORA CALIDAD DE AGUA '!BV570</f>
        <v>0</v>
      </c>
      <c r="M1508" s="125">
        <f>'BITÁCORA CALIDAD DE AGUA '!BY570</f>
        <v>0</v>
      </c>
      <c r="N1508" s="125">
        <f>'BITÁCORA CALIDAD DE AGUA '!CB570</f>
        <v>0</v>
      </c>
      <c r="O1508" s="125">
        <f>'BITÁCORA CALIDAD DE AGUA '!CE570</f>
        <v>0</v>
      </c>
      <c r="P1508" s="116">
        <f>'BITÁCORA CALIDAD DE AGUA '!CH570</f>
        <v>0</v>
      </c>
      <c r="Q1508" s="116">
        <f>'BITÁCORA CALIDAD DE AGUA '!CK570</f>
        <v>0</v>
      </c>
      <c r="R1508" s="116">
        <f>'BITÁCORA CALIDAD DE AGUA '!CN570</f>
        <v>0</v>
      </c>
      <c r="S1508" s="116">
        <f>'BITÁCORA CALIDAD DE AGUA '!CQ570</f>
        <v>0</v>
      </c>
      <c r="T1508" s="143"/>
      <c r="U1508" s="143"/>
      <c r="V1508" s="143"/>
      <c r="W1508" s="116">
        <f>INDEX('Tabla datos 1'!E1508:V1508,MATCH(DASHBOARD!$B$96,'Tabla datos 1'!$E$1:$V$1,0))</f>
        <v>0</v>
      </c>
      <c r="X1508" s="116">
        <f>INDEX('Tabla datos 1'!E1508:V1508,MATCH(DASHBOARD!$B$275,'Tabla datos 1'!$E$1:$V$1,0))</f>
        <v>0</v>
      </c>
      <c r="Y1508" s="42"/>
      <c r="Z1508" s="42"/>
      <c r="AA1508" s="42"/>
      <c r="AB1508" s="42"/>
      <c r="AC1508" s="42"/>
      <c r="AD1508" s="42"/>
      <c r="AE1508" s="42"/>
      <c r="AF1508" s="42"/>
      <c r="AG1508" s="42"/>
      <c r="AH1508" s="42"/>
      <c r="AI1508" s="42"/>
    </row>
    <row r="1509" spans="1:164" s="119" customFormat="1" x14ac:dyDescent="0.25">
      <c r="A1509" s="82">
        <v>1508</v>
      </c>
      <c r="B1509" s="121">
        <f t="shared" si="23"/>
        <v>46136</v>
      </c>
      <c r="C1509" s="115" t="s">
        <v>147</v>
      </c>
      <c r="D1509" s="122">
        <v>3</v>
      </c>
      <c r="E1509" s="125">
        <f>'BITÁCORA CALIDAD DE AGUA '!BA571</f>
        <v>0</v>
      </c>
      <c r="F1509" s="125">
        <f>'BITÁCORA CALIDAD DE AGUA '!BD571</f>
        <v>0</v>
      </c>
      <c r="G1509" s="125">
        <f>'BITÁCORA CALIDAD DE AGUA '!BG571</f>
        <v>0</v>
      </c>
      <c r="H1509" s="125">
        <f>'BITÁCORA CALIDAD DE AGUA '!BJ571</f>
        <v>0</v>
      </c>
      <c r="I1509" s="125">
        <f>'BITÁCORA CALIDAD DE AGUA '!BM571</f>
        <v>0</v>
      </c>
      <c r="J1509" s="125">
        <f>'BITÁCORA CALIDAD DE AGUA '!BP571</f>
        <v>0</v>
      </c>
      <c r="K1509" s="125">
        <f>'BITÁCORA CALIDAD DE AGUA '!BE1877</f>
        <v>0</v>
      </c>
      <c r="L1509" s="125">
        <f>'BITÁCORA CALIDAD DE AGUA '!BV571</f>
        <v>0</v>
      </c>
      <c r="M1509" s="125">
        <f>'BITÁCORA CALIDAD DE AGUA '!BY571</f>
        <v>0</v>
      </c>
      <c r="N1509" s="125">
        <f>'BITÁCORA CALIDAD DE AGUA '!CB571</f>
        <v>0</v>
      </c>
      <c r="O1509" s="125">
        <f>'BITÁCORA CALIDAD DE AGUA '!CE571</f>
        <v>0</v>
      </c>
      <c r="P1509" s="116">
        <f>'BITÁCORA CALIDAD DE AGUA '!CH571</f>
        <v>0</v>
      </c>
      <c r="Q1509" s="116">
        <f>'BITÁCORA CALIDAD DE AGUA '!CK571</f>
        <v>0</v>
      </c>
      <c r="R1509" s="116">
        <f>'BITÁCORA CALIDAD DE AGUA '!CN571</f>
        <v>0</v>
      </c>
      <c r="S1509" s="116">
        <f>'BITÁCORA CALIDAD DE AGUA '!CQ571</f>
        <v>0</v>
      </c>
      <c r="T1509" s="143"/>
      <c r="U1509" s="143"/>
      <c r="V1509" s="143"/>
      <c r="W1509" s="116">
        <f>INDEX('Tabla datos 1'!E1509:V1509,MATCH(DASHBOARD!$B$96,'Tabla datos 1'!$E$1:$V$1,0))</f>
        <v>0</v>
      </c>
      <c r="X1509" s="116">
        <f>INDEX('Tabla datos 1'!E1509:V1509,MATCH(DASHBOARD!$B$275,'Tabla datos 1'!$E$1:$V$1,0))</f>
        <v>0</v>
      </c>
      <c r="Y1509" s="42"/>
      <c r="Z1509" s="42"/>
      <c r="AA1509" s="42"/>
      <c r="AB1509" s="42"/>
      <c r="AC1509" s="42"/>
      <c r="AD1509" s="42"/>
      <c r="AE1509" s="42"/>
      <c r="AF1509" s="42"/>
      <c r="AG1509" s="42"/>
      <c r="AH1509" s="42"/>
      <c r="AI1509" s="42"/>
    </row>
    <row r="1510" spans="1:164" s="119" customFormat="1" x14ac:dyDescent="0.25">
      <c r="A1510" s="82">
        <v>1509</v>
      </c>
      <c r="B1510" s="121">
        <f t="shared" si="23"/>
        <v>46136</v>
      </c>
      <c r="C1510" s="115" t="s">
        <v>148</v>
      </c>
      <c r="D1510" s="122">
        <v>3</v>
      </c>
      <c r="E1510" s="125">
        <f>'BITÁCORA CALIDAD DE AGUA '!BA572</f>
        <v>0</v>
      </c>
      <c r="F1510" s="125">
        <f>'BITÁCORA CALIDAD DE AGUA '!BD572</f>
        <v>0</v>
      </c>
      <c r="G1510" s="125">
        <f>'BITÁCORA CALIDAD DE AGUA '!BG572</f>
        <v>0</v>
      </c>
      <c r="H1510" s="125">
        <f>'BITÁCORA CALIDAD DE AGUA '!BJ572</f>
        <v>0</v>
      </c>
      <c r="I1510" s="125">
        <f>'BITÁCORA CALIDAD DE AGUA '!BM572</f>
        <v>0</v>
      </c>
      <c r="J1510" s="125">
        <f>'BITÁCORA CALIDAD DE AGUA '!BP572</f>
        <v>0</v>
      </c>
      <c r="K1510" s="125">
        <f>'BITÁCORA CALIDAD DE AGUA '!BE1878</f>
        <v>0</v>
      </c>
      <c r="L1510" s="125">
        <f>'BITÁCORA CALIDAD DE AGUA '!BV572</f>
        <v>0</v>
      </c>
      <c r="M1510" s="125">
        <f>'BITÁCORA CALIDAD DE AGUA '!BY572</f>
        <v>0</v>
      </c>
      <c r="N1510" s="125">
        <f>'BITÁCORA CALIDAD DE AGUA '!CB572</f>
        <v>0</v>
      </c>
      <c r="O1510" s="125">
        <f>'BITÁCORA CALIDAD DE AGUA '!CE572</f>
        <v>0</v>
      </c>
      <c r="P1510" s="116">
        <f>'BITÁCORA CALIDAD DE AGUA '!CH572</f>
        <v>0</v>
      </c>
      <c r="Q1510" s="116">
        <f>'BITÁCORA CALIDAD DE AGUA '!CK572</f>
        <v>0</v>
      </c>
      <c r="R1510" s="116">
        <f>'BITÁCORA CALIDAD DE AGUA '!CN572</f>
        <v>0</v>
      </c>
      <c r="S1510" s="116">
        <f>'BITÁCORA CALIDAD DE AGUA '!CQ572</f>
        <v>0</v>
      </c>
      <c r="T1510" s="143"/>
      <c r="U1510" s="143"/>
      <c r="V1510" s="143"/>
      <c r="W1510" s="116">
        <f>INDEX('Tabla datos 1'!E1510:V1510,MATCH(DASHBOARD!$B$96,'Tabla datos 1'!$E$1:$V$1,0))</f>
        <v>0</v>
      </c>
      <c r="X1510" s="116">
        <f>INDEX('Tabla datos 1'!E1510:V1510,MATCH(DASHBOARD!$B$275,'Tabla datos 1'!$E$1:$V$1,0))</f>
        <v>0</v>
      </c>
      <c r="Y1510" s="42"/>
      <c r="Z1510" s="42"/>
      <c r="AA1510" s="42"/>
      <c r="AB1510" s="42"/>
      <c r="AC1510" s="42"/>
      <c r="AD1510" s="42"/>
      <c r="AE1510" s="42"/>
      <c r="AF1510" s="42"/>
      <c r="AG1510" s="42"/>
      <c r="AH1510" s="42"/>
      <c r="AI1510" s="42"/>
    </row>
    <row r="1511" spans="1:164" s="119" customFormat="1" x14ac:dyDescent="0.25">
      <c r="A1511" s="82">
        <v>1510</v>
      </c>
      <c r="B1511" s="121">
        <f t="shared" si="23"/>
        <v>46136</v>
      </c>
      <c r="C1511" s="115" t="s">
        <v>149</v>
      </c>
      <c r="D1511" s="122">
        <v>3</v>
      </c>
      <c r="E1511" s="125">
        <f>'BITÁCORA CALIDAD DE AGUA '!BA573</f>
        <v>5560</v>
      </c>
      <c r="F1511" s="125">
        <f>'BITÁCORA CALIDAD DE AGUA '!BD573</f>
        <v>1401</v>
      </c>
      <c r="G1511" s="125">
        <f>'BITÁCORA CALIDAD DE AGUA '!BG573</f>
        <v>3510</v>
      </c>
      <c r="H1511" s="125">
        <f>'BITÁCORA CALIDAD DE AGUA '!BJ573</f>
        <v>0</v>
      </c>
      <c r="I1511" s="125">
        <f>'BITÁCORA CALIDAD DE AGUA '!BM573</f>
        <v>0</v>
      </c>
      <c r="J1511" s="125">
        <f>'BITÁCORA CALIDAD DE AGUA '!BP573</f>
        <v>0</v>
      </c>
      <c r="K1511" s="125">
        <f>'BITÁCORA CALIDAD DE AGUA '!BE1879</f>
        <v>0</v>
      </c>
      <c r="L1511" s="125">
        <f>'BITÁCORA CALIDAD DE AGUA '!BV573</f>
        <v>3640</v>
      </c>
      <c r="M1511" s="125">
        <f>'BITÁCORA CALIDAD DE AGUA '!BY573</f>
        <v>3590</v>
      </c>
      <c r="N1511" s="125">
        <f>'BITÁCORA CALIDAD DE AGUA '!CB573</f>
        <v>10120</v>
      </c>
      <c r="O1511" s="125">
        <f>'BITÁCORA CALIDAD DE AGUA '!CE573</f>
        <v>0</v>
      </c>
      <c r="P1511" s="116">
        <f>'BITÁCORA CALIDAD DE AGUA '!CH573</f>
        <v>0</v>
      </c>
      <c r="Q1511" s="116">
        <f>'BITÁCORA CALIDAD DE AGUA '!CK573</f>
        <v>0</v>
      </c>
      <c r="R1511" s="116">
        <f>'BITÁCORA CALIDAD DE AGUA '!CN573</f>
        <v>0</v>
      </c>
      <c r="S1511" s="116">
        <f>'BITÁCORA CALIDAD DE AGUA '!CQ573</f>
        <v>0</v>
      </c>
      <c r="T1511" s="143"/>
      <c r="U1511" s="143"/>
      <c r="V1511" s="143"/>
      <c r="W1511" s="116">
        <f>INDEX('Tabla datos 1'!E1511:V1511,MATCH(DASHBOARD!$B$96,'Tabla datos 1'!$E$1:$V$1,0))</f>
        <v>3510</v>
      </c>
      <c r="X1511" s="116">
        <f>INDEX('Tabla datos 1'!E1511:V1511,MATCH(DASHBOARD!$B$275,'Tabla datos 1'!$E$1:$V$1,0))</f>
        <v>3510</v>
      </c>
      <c r="Y1511" s="42"/>
      <c r="Z1511" s="42"/>
      <c r="AA1511" s="42"/>
      <c r="AB1511" s="42"/>
      <c r="AC1511" s="42"/>
      <c r="AD1511" s="42"/>
      <c r="AE1511" s="42"/>
      <c r="AF1511" s="42"/>
      <c r="AG1511" s="42"/>
      <c r="AH1511" s="42"/>
      <c r="AI1511" s="42"/>
    </row>
    <row r="1512" spans="1:164" s="119" customFormat="1" x14ac:dyDescent="0.25">
      <c r="A1512" s="82">
        <v>1511</v>
      </c>
      <c r="B1512" s="121">
        <f t="shared" si="23"/>
        <v>46136</v>
      </c>
      <c r="C1512" s="115" t="s">
        <v>150</v>
      </c>
      <c r="D1512" s="122">
        <v>3</v>
      </c>
      <c r="E1512" s="125">
        <f>'BITÁCORA CALIDAD DE AGUA '!BA574</f>
        <v>976</v>
      </c>
      <c r="F1512" s="125">
        <f>'BITÁCORA CALIDAD DE AGUA '!BD574</f>
        <v>1476</v>
      </c>
      <c r="G1512" s="125">
        <f>'BITÁCORA CALIDAD DE AGUA '!BG574</f>
        <v>913</v>
      </c>
      <c r="H1512" s="125">
        <f>'BITÁCORA CALIDAD DE AGUA '!BJ574</f>
        <v>0</v>
      </c>
      <c r="I1512" s="125">
        <f>'BITÁCORA CALIDAD DE AGUA '!BM574</f>
        <v>0</v>
      </c>
      <c r="J1512" s="125">
        <f>'BITÁCORA CALIDAD DE AGUA '!BP574</f>
        <v>0</v>
      </c>
      <c r="K1512" s="125">
        <f>'BITÁCORA CALIDAD DE AGUA '!BE1880</f>
        <v>0</v>
      </c>
      <c r="L1512" s="125">
        <f>'BITÁCORA CALIDAD DE AGUA '!BV574</f>
        <v>318</v>
      </c>
      <c r="M1512" s="125">
        <f>'BITÁCORA CALIDAD DE AGUA '!BY574</f>
        <v>352</v>
      </c>
      <c r="N1512" s="125">
        <f>'BITÁCORA CALIDAD DE AGUA '!CB574</f>
        <v>1528</v>
      </c>
      <c r="O1512" s="125">
        <f>'BITÁCORA CALIDAD DE AGUA '!CE574</f>
        <v>0</v>
      </c>
      <c r="P1512" s="116">
        <f>'BITÁCORA CALIDAD DE AGUA '!CH574</f>
        <v>0</v>
      </c>
      <c r="Q1512" s="116">
        <f>'BITÁCORA CALIDAD DE AGUA '!CK574</f>
        <v>0</v>
      </c>
      <c r="R1512" s="116">
        <f>'BITÁCORA CALIDAD DE AGUA '!CN574</f>
        <v>0</v>
      </c>
      <c r="S1512" s="116">
        <f>'BITÁCORA CALIDAD DE AGUA '!CQ574</f>
        <v>0</v>
      </c>
      <c r="T1512" s="143"/>
      <c r="U1512" s="143"/>
      <c r="V1512" s="143"/>
      <c r="W1512" s="116">
        <f>INDEX('Tabla datos 1'!E1512:V1512,MATCH(DASHBOARD!$B$96,'Tabla datos 1'!$E$1:$V$1,0))</f>
        <v>913</v>
      </c>
      <c r="X1512" s="116">
        <f>INDEX('Tabla datos 1'!E1512:V1512,MATCH(DASHBOARD!$B$275,'Tabla datos 1'!$E$1:$V$1,0))</f>
        <v>913</v>
      </c>
      <c r="Y1512" s="42"/>
      <c r="Z1512" s="42"/>
      <c r="AA1512" s="42"/>
      <c r="AB1512" s="42"/>
      <c r="AC1512" s="42"/>
      <c r="AD1512" s="42"/>
      <c r="AE1512" s="42"/>
      <c r="AF1512" s="42"/>
      <c r="AG1512" s="42"/>
      <c r="AH1512" s="42"/>
      <c r="AI1512" s="42"/>
    </row>
    <row r="1513" spans="1:164" s="128" customFormat="1" ht="15.75" thickBot="1" x14ac:dyDescent="0.3">
      <c r="A1513" s="82">
        <v>1512</v>
      </c>
      <c r="B1513" s="121">
        <f t="shared" si="23"/>
        <v>46136</v>
      </c>
      <c r="C1513" s="126" t="s">
        <v>151</v>
      </c>
      <c r="D1513" s="127">
        <v>3</v>
      </c>
      <c r="E1513" s="129">
        <f>'BITÁCORA CALIDAD DE AGUA '!BA575</f>
        <v>0</v>
      </c>
      <c r="F1513" s="129">
        <f>'BITÁCORA CALIDAD DE AGUA '!BD575</f>
        <v>0</v>
      </c>
      <c r="G1513" s="129">
        <f>'BITÁCORA CALIDAD DE AGUA '!BG575</f>
        <v>0</v>
      </c>
      <c r="H1513" s="129">
        <f>'BITÁCORA CALIDAD DE AGUA '!BJ575</f>
        <v>0</v>
      </c>
      <c r="I1513" s="129">
        <f>'BITÁCORA CALIDAD DE AGUA '!BM575</f>
        <v>0</v>
      </c>
      <c r="J1513" s="129">
        <f>'BITÁCORA CALIDAD DE AGUA '!BP575</f>
        <v>0</v>
      </c>
      <c r="K1513" s="129">
        <f>'BITÁCORA CALIDAD DE AGUA '!BE1881</f>
        <v>0</v>
      </c>
      <c r="L1513" s="129">
        <f>'BITÁCORA CALIDAD DE AGUA '!BV575</f>
        <v>0</v>
      </c>
      <c r="M1513" s="129">
        <f>'BITÁCORA CALIDAD DE AGUA '!BY575</f>
        <v>0</v>
      </c>
      <c r="N1513" s="129">
        <f>'BITÁCORA CALIDAD DE AGUA '!CB575</f>
        <v>0</v>
      </c>
      <c r="O1513" s="129">
        <f>'BITÁCORA CALIDAD DE AGUA '!CE575</f>
        <v>0</v>
      </c>
      <c r="P1513" s="117">
        <f>'BITÁCORA CALIDAD DE AGUA '!CH575</f>
        <v>0</v>
      </c>
      <c r="Q1513" s="117">
        <f>'BITÁCORA CALIDAD DE AGUA '!CK575</f>
        <v>0</v>
      </c>
      <c r="R1513" s="117">
        <f>'BITÁCORA CALIDAD DE AGUA '!CN575</f>
        <v>0</v>
      </c>
      <c r="S1513" s="117">
        <f>'BITÁCORA CALIDAD DE AGUA '!CQ575</f>
        <v>0</v>
      </c>
      <c r="T1513" s="144"/>
      <c r="U1513" s="144"/>
      <c r="V1513" s="144"/>
      <c r="W1513" s="117">
        <f>INDEX('Tabla datos 1'!E1513:V1513,MATCH(DASHBOARD!$B$96,'Tabla datos 1'!$E$1:$V$1,0))</f>
        <v>0</v>
      </c>
      <c r="X1513" s="117">
        <f>INDEX('Tabla datos 1'!E1513:V1513,MATCH(DASHBOARD!$B$275,'Tabla datos 1'!$E$1:$V$1,0))</f>
        <v>0</v>
      </c>
      <c r="Y1513" s="42"/>
      <c r="Z1513" s="42"/>
      <c r="AA1513" s="42"/>
      <c r="AB1513" s="42"/>
      <c r="AC1513" s="42"/>
      <c r="AD1513" s="42"/>
      <c r="AE1513" s="42"/>
      <c r="AF1513" s="42"/>
      <c r="AG1513" s="42"/>
      <c r="AH1513" s="42"/>
      <c r="AI1513" s="42"/>
    </row>
    <row r="1514" spans="1:164" s="82" customFormat="1" ht="12.2" customHeight="1" x14ac:dyDescent="0.25">
      <c r="A1514" s="82">
        <v>1513</v>
      </c>
      <c r="B1514" s="78">
        <f>+B1513+1</f>
        <v>46137</v>
      </c>
      <c r="C1514" s="79" t="s">
        <v>132</v>
      </c>
      <c r="D1514" s="80">
        <v>1</v>
      </c>
      <c r="E1514" s="81">
        <f>'BITÁCORA CALIDAD DE AGUA '!AY579</f>
        <v>0</v>
      </c>
      <c r="F1514" s="81">
        <f>'BITÁCORA CALIDAD DE AGUA '!BB579</f>
        <v>0</v>
      </c>
      <c r="G1514" s="81">
        <f>'BITÁCORA CALIDAD DE AGUA '!BE579</f>
        <v>0</v>
      </c>
      <c r="H1514" s="81">
        <f>'BITÁCORA CALIDAD DE AGUA '!BH579</f>
        <v>0</v>
      </c>
      <c r="I1514" s="81">
        <f>'BITÁCORA CALIDAD DE AGUA '!BK579</f>
        <v>0</v>
      </c>
      <c r="J1514" s="81">
        <f>'BITÁCORA CALIDAD DE AGUA '!BN579</f>
        <v>0</v>
      </c>
      <c r="K1514" s="81">
        <f>'BITÁCORA CALIDAD DE AGUA '!BQ579</f>
        <v>0</v>
      </c>
      <c r="L1514" s="81">
        <f>'BITÁCORA CALIDAD DE AGUA '!BT579</f>
        <v>0</v>
      </c>
      <c r="M1514" s="81">
        <f>'BITÁCORA CALIDAD DE AGUA '!BW579</f>
        <v>0</v>
      </c>
      <c r="N1514" s="81">
        <f>'BITÁCORA CALIDAD DE AGUA '!BZ579</f>
        <v>0</v>
      </c>
      <c r="O1514" s="81">
        <f>'BITÁCORA CALIDAD DE AGUA '!CC579</f>
        <v>0</v>
      </c>
      <c r="P1514" s="79">
        <f>'BITÁCORA CALIDAD DE AGUA '!CF579</f>
        <v>0</v>
      </c>
      <c r="Q1514" s="79">
        <f>'BITÁCORA CALIDAD DE AGUA '!CI579</f>
        <v>0</v>
      </c>
      <c r="R1514" s="79">
        <f>'BITÁCORA CALIDAD DE AGUA '!CL579</f>
        <v>0</v>
      </c>
      <c r="S1514" s="79">
        <f>'BITÁCORA CALIDAD DE AGUA '!CO579</f>
        <v>0</v>
      </c>
      <c r="T1514" s="130"/>
      <c r="U1514" s="130"/>
      <c r="V1514" s="130"/>
      <c r="W1514" s="79">
        <f>INDEX('Tabla datos 1'!E1514:V1514,MATCH(DASHBOARD!$B$96,'Tabla datos 1'!$E$1:$V$1,0))</f>
        <v>0</v>
      </c>
      <c r="X1514" s="79">
        <f>INDEX('Tabla datos 1'!E1514:V1514,MATCH(DASHBOARD!$B$275,'Tabla datos 1'!$E$1:$V$1,0))</f>
        <v>0</v>
      </c>
      <c r="Y1514" s="42"/>
      <c r="Z1514" s="42"/>
      <c r="AA1514" s="42"/>
      <c r="AB1514" s="42"/>
      <c r="AC1514" s="42"/>
      <c r="AD1514" s="42"/>
      <c r="AE1514" s="42"/>
      <c r="AF1514" s="42"/>
      <c r="AG1514" s="42"/>
      <c r="AH1514" s="42"/>
      <c r="AI1514" s="42"/>
      <c r="AJ1514" s="42"/>
      <c r="AK1514" s="42"/>
      <c r="AL1514" s="42"/>
      <c r="AM1514" s="42"/>
      <c r="AN1514" s="42"/>
      <c r="AO1514" s="42"/>
      <c r="AP1514" s="42"/>
      <c r="AQ1514" s="42"/>
      <c r="AR1514" s="42"/>
      <c r="AS1514" s="42"/>
      <c r="AT1514" s="42"/>
      <c r="AU1514" s="42"/>
      <c r="AV1514" s="42"/>
      <c r="AW1514" s="42"/>
      <c r="AX1514" s="42"/>
      <c r="AY1514" s="42"/>
      <c r="AZ1514" s="42"/>
      <c r="BA1514" s="42"/>
      <c r="BB1514" s="42"/>
      <c r="BC1514" s="42"/>
      <c r="BD1514" s="42"/>
      <c r="BE1514" s="42"/>
      <c r="BF1514" s="42"/>
      <c r="BG1514" s="42"/>
      <c r="BH1514" s="42"/>
      <c r="BI1514" s="42"/>
      <c r="BJ1514" s="42"/>
      <c r="BK1514" s="42"/>
      <c r="BL1514" s="42"/>
      <c r="BM1514" s="42"/>
      <c r="BN1514" s="42"/>
      <c r="BO1514" s="42"/>
      <c r="BP1514" s="42"/>
      <c r="BQ1514" s="42"/>
      <c r="BR1514" s="42"/>
      <c r="BS1514" s="42"/>
      <c r="BT1514" s="42"/>
      <c r="BU1514" s="42"/>
      <c r="BV1514" s="42"/>
      <c r="BW1514" s="42"/>
      <c r="BX1514" s="42"/>
      <c r="BY1514" s="42"/>
      <c r="BZ1514" s="42"/>
      <c r="CA1514" s="42"/>
      <c r="CB1514" s="42"/>
      <c r="CC1514" s="42"/>
      <c r="CD1514" s="42"/>
      <c r="CE1514" s="42"/>
      <c r="CF1514" s="42"/>
      <c r="CG1514" s="42"/>
      <c r="CH1514" s="42"/>
      <c r="CI1514" s="42"/>
      <c r="CJ1514" s="42"/>
      <c r="CK1514" s="42"/>
      <c r="CL1514" s="42"/>
      <c r="CM1514" s="42"/>
      <c r="CN1514" s="42"/>
      <c r="CO1514" s="42"/>
      <c r="CP1514" s="42"/>
      <c r="CQ1514" s="42"/>
      <c r="CR1514" s="42"/>
      <c r="CS1514" s="42"/>
      <c r="CT1514" s="42"/>
      <c r="CU1514" s="42"/>
      <c r="CV1514" s="42"/>
      <c r="CW1514" s="42"/>
      <c r="CX1514" s="42"/>
      <c r="CY1514" s="42"/>
      <c r="CZ1514" s="42"/>
      <c r="DA1514" s="42"/>
      <c r="DB1514" s="42"/>
      <c r="DC1514" s="42"/>
      <c r="DD1514" s="42"/>
      <c r="DE1514" s="42"/>
      <c r="DF1514" s="42"/>
      <c r="DG1514" s="42"/>
      <c r="DH1514" s="42"/>
      <c r="DI1514" s="42"/>
      <c r="DJ1514" s="42"/>
      <c r="DK1514" s="42"/>
      <c r="DL1514" s="42"/>
      <c r="DM1514" s="42"/>
      <c r="DN1514" s="42"/>
      <c r="DO1514" s="42"/>
      <c r="DP1514" s="42"/>
      <c r="DQ1514" s="42"/>
      <c r="DR1514" s="42"/>
      <c r="DS1514" s="42"/>
      <c r="DT1514" s="42"/>
      <c r="DU1514" s="42"/>
      <c r="DV1514" s="42"/>
      <c r="DW1514" s="42"/>
      <c r="DX1514" s="42"/>
      <c r="DY1514" s="42"/>
      <c r="DZ1514" s="42"/>
      <c r="EA1514" s="42"/>
      <c r="EB1514" s="42"/>
      <c r="EC1514" s="42"/>
      <c r="ED1514" s="42"/>
      <c r="EE1514" s="42"/>
      <c r="EF1514" s="42"/>
      <c r="EG1514" s="42"/>
      <c r="EH1514" s="42"/>
      <c r="EI1514" s="42"/>
      <c r="EJ1514" s="42"/>
      <c r="EK1514" s="42"/>
      <c r="EL1514" s="42"/>
      <c r="EM1514" s="42"/>
      <c r="EN1514" s="42"/>
      <c r="EO1514" s="42"/>
      <c r="EP1514" s="42"/>
      <c r="EQ1514" s="42"/>
      <c r="ER1514" s="42"/>
      <c r="ES1514" s="42"/>
      <c r="ET1514" s="42"/>
      <c r="EU1514" s="42"/>
      <c r="EV1514" s="42"/>
      <c r="EW1514" s="42"/>
      <c r="EX1514" s="42"/>
      <c r="EY1514" s="42"/>
      <c r="EZ1514" s="42"/>
      <c r="FA1514" s="42"/>
      <c r="FB1514" s="42"/>
      <c r="FC1514" s="42"/>
      <c r="FD1514" s="42"/>
      <c r="FE1514" s="42"/>
      <c r="FF1514" s="42"/>
      <c r="FG1514" s="42"/>
      <c r="FH1514" s="42"/>
    </row>
    <row r="1515" spans="1:164" s="82" customFormat="1" ht="12.2" customHeight="1" x14ac:dyDescent="0.25">
      <c r="A1515" s="82">
        <v>1514</v>
      </c>
      <c r="B1515" s="83">
        <f>+B1514</f>
        <v>46137</v>
      </c>
      <c r="C1515" s="84" t="s">
        <v>9</v>
      </c>
      <c r="D1515" s="85">
        <v>1</v>
      </c>
      <c r="E1515" s="86">
        <f>'BITÁCORA CALIDAD DE AGUA '!AY580</f>
        <v>0</v>
      </c>
      <c r="F1515" s="86">
        <f>'BITÁCORA CALIDAD DE AGUA '!BB580</f>
        <v>0</v>
      </c>
      <c r="G1515" s="86">
        <f>'BITÁCORA CALIDAD DE AGUA '!BE580</f>
        <v>0</v>
      </c>
      <c r="H1515" s="86">
        <f>'BITÁCORA CALIDAD DE AGUA '!BH580</f>
        <v>0</v>
      </c>
      <c r="I1515" s="86">
        <f>'BITÁCORA CALIDAD DE AGUA '!BK580</f>
        <v>0</v>
      </c>
      <c r="J1515" s="86">
        <f>'BITÁCORA CALIDAD DE AGUA '!BN580</f>
        <v>0</v>
      </c>
      <c r="K1515" s="86">
        <f>'BITÁCORA CALIDAD DE AGUA '!BQ580</f>
        <v>0</v>
      </c>
      <c r="L1515" s="86">
        <f>'BITÁCORA CALIDAD DE AGUA '!BT580</f>
        <v>0</v>
      </c>
      <c r="M1515" s="86">
        <f>'BITÁCORA CALIDAD DE AGUA '!BW580</f>
        <v>0</v>
      </c>
      <c r="N1515" s="86">
        <f>'BITÁCORA CALIDAD DE AGUA '!BZ580</f>
        <v>0</v>
      </c>
      <c r="O1515" s="86">
        <f>'BITÁCORA CALIDAD DE AGUA '!CC580</f>
        <v>0</v>
      </c>
      <c r="P1515" s="87">
        <f>'BITÁCORA CALIDAD DE AGUA '!CF580</f>
        <v>0</v>
      </c>
      <c r="Q1515" s="87">
        <f>'BITÁCORA CALIDAD DE AGUA '!CI580</f>
        <v>0</v>
      </c>
      <c r="R1515" s="87">
        <f>'BITÁCORA CALIDAD DE AGUA '!CL580</f>
        <v>0</v>
      </c>
      <c r="S1515" s="87">
        <f>'BITÁCORA CALIDAD DE AGUA '!CO580</f>
        <v>0</v>
      </c>
      <c r="T1515" s="131"/>
      <c r="U1515" s="131"/>
      <c r="V1515" s="131"/>
      <c r="W1515" s="87">
        <f>INDEX('Tabla datos 1'!E1515:V1515,MATCH(DASHBOARD!$B$96,'Tabla datos 1'!$E$1:$V$1,0))</f>
        <v>0</v>
      </c>
      <c r="X1515" s="87">
        <f>INDEX('Tabla datos 1'!E1515:V1515,MATCH(DASHBOARD!$B$275,'Tabla datos 1'!$E$1:$V$1,0))</f>
        <v>0</v>
      </c>
      <c r="Y1515" s="42"/>
      <c r="Z1515" s="42"/>
      <c r="AA1515" s="42"/>
      <c r="AB1515" s="42"/>
      <c r="AC1515" s="42"/>
      <c r="AD1515" s="42"/>
      <c r="AE1515" s="42"/>
      <c r="AF1515" s="42"/>
      <c r="AG1515" s="42"/>
      <c r="AH1515" s="42"/>
      <c r="AI1515" s="42"/>
      <c r="AJ1515" s="42"/>
      <c r="AK1515" s="42"/>
      <c r="AL1515" s="42"/>
      <c r="AM1515" s="42"/>
      <c r="AN1515" s="42"/>
      <c r="AO1515" s="42"/>
      <c r="AP1515" s="42"/>
      <c r="AQ1515" s="42"/>
      <c r="AR1515" s="42"/>
      <c r="AS1515" s="42"/>
      <c r="AT1515" s="42"/>
      <c r="AU1515" s="42"/>
      <c r="AV1515" s="42"/>
      <c r="AW1515" s="42"/>
      <c r="AX1515" s="42"/>
      <c r="AY1515" s="42"/>
      <c r="AZ1515" s="42"/>
      <c r="BA1515" s="42"/>
      <c r="BB1515" s="42"/>
      <c r="BC1515" s="42"/>
      <c r="BD1515" s="42"/>
      <c r="BE1515" s="42"/>
      <c r="BF1515" s="42"/>
      <c r="BG1515" s="42"/>
      <c r="BH1515" s="42"/>
      <c r="BI1515" s="42"/>
      <c r="BJ1515" s="42"/>
      <c r="BK1515" s="42"/>
      <c r="BL1515" s="42"/>
      <c r="BM1515" s="42"/>
      <c r="BN1515" s="42"/>
      <c r="BO1515" s="42"/>
      <c r="BP1515" s="42"/>
      <c r="BQ1515" s="42"/>
      <c r="BR1515" s="42"/>
      <c r="BS1515" s="42"/>
      <c r="BT1515" s="42"/>
      <c r="BU1515" s="42"/>
      <c r="BV1515" s="42"/>
      <c r="BW1515" s="42"/>
      <c r="BX1515" s="42"/>
      <c r="BY1515" s="42"/>
      <c r="BZ1515" s="42"/>
      <c r="CA1515" s="42"/>
      <c r="CB1515" s="42"/>
      <c r="CC1515" s="42"/>
      <c r="CD1515" s="42"/>
      <c r="CE1515" s="42"/>
      <c r="CF1515" s="42"/>
      <c r="CG1515" s="42"/>
      <c r="CH1515" s="42"/>
      <c r="CI1515" s="42"/>
      <c r="CJ1515" s="42"/>
      <c r="CK1515" s="42"/>
      <c r="CL1515" s="42"/>
      <c r="CM1515" s="42"/>
      <c r="CN1515" s="42"/>
      <c r="CO1515" s="42"/>
      <c r="CP1515" s="42"/>
      <c r="CQ1515" s="42"/>
      <c r="CR1515" s="42"/>
      <c r="CS1515" s="42"/>
      <c r="CT1515" s="42"/>
      <c r="CU1515" s="42"/>
      <c r="CV1515" s="42"/>
      <c r="CW1515" s="42"/>
      <c r="CX1515" s="42"/>
      <c r="CY1515" s="42"/>
      <c r="CZ1515" s="42"/>
      <c r="DA1515" s="42"/>
      <c r="DB1515" s="42"/>
      <c r="DC1515" s="42"/>
      <c r="DD1515" s="42"/>
      <c r="DE1515" s="42"/>
      <c r="DF1515" s="42"/>
      <c r="DG1515" s="42"/>
      <c r="DH1515" s="42"/>
      <c r="DI1515" s="42"/>
      <c r="DJ1515" s="42"/>
      <c r="DK1515" s="42"/>
      <c r="DL1515" s="42"/>
      <c r="DM1515" s="42"/>
      <c r="DN1515" s="42"/>
      <c r="DO1515" s="42"/>
      <c r="DP1515" s="42"/>
      <c r="DQ1515" s="42"/>
      <c r="DR1515" s="42"/>
      <c r="DS1515" s="42"/>
      <c r="DT1515" s="42"/>
      <c r="DU1515" s="42"/>
      <c r="DV1515" s="42"/>
      <c r="DW1515" s="42"/>
      <c r="DX1515" s="42"/>
      <c r="DY1515" s="42"/>
      <c r="DZ1515" s="42"/>
      <c r="EA1515" s="42"/>
      <c r="EB1515" s="42"/>
      <c r="EC1515" s="42"/>
      <c r="ED1515" s="42"/>
      <c r="EE1515" s="42"/>
      <c r="EF1515" s="42"/>
      <c r="EG1515" s="42"/>
      <c r="EH1515" s="42"/>
      <c r="EI1515" s="42"/>
      <c r="EJ1515" s="42"/>
      <c r="EK1515" s="42"/>
      <c r="EL1515" s="42"/>
      <c r="EM1515" s="42"/>
      <c r="EN1515" s="42"/>
      <c r="EO1515" s="42"/>
      <c r="EP1515" s="42"/>
      <c r="EQ1515" s="42"/>
      <c r="ER1515" s="42"/>
      <c r="ES1515" s="42"/>
      <c r="ET1515" s="42"/>
      <c r="EU1515" s="42"/>
      <c r="EV1515" s="42"/>
      <c r="EW1515" s="42"/>
      <c r="EX1515" s="42"/>
      <c r="EY1515" s="42"/>
      <c r="EZ1515" s="42"/>
      <c r="FA1515" s="42"/>
      <c r="FB1515" s="42"/>
      <c r="FC1515" s="42"/>
      <c r="FD1515" s="42"/>
      <c r="FE1515" s="42"/>
      <c r="FF1515" s="42"/>
      <c r="FG1515" s="42"/>
      <c r="FH1515" s="42"/>
    </row>
    <row r="1516" spans="1:164" s="82" customFormat="1" ht="12.2" customHeight="1" x14ac:dyDescent="0.25">
      <c r="A1516" s="82">
        <v>1515</v>
      </c>
      <c r="B1516" s="83">
        <f t="shared" ref="B1516:B1576" si="24">+B1515</f>
        <v>46137</v>
      </c>
      <c r="C1516" s="88" t="s">
        <v>133</v>
      </c>
      <c r="D1516" s="85">
        <v>1</v>
      </c>
      <c r="E1516" s="89">
        <f>'BITÁCORA CALIDAD DE AGUA '!AY581</f>
        <v>0</v>
      </c>
      <c r="F1516" s="89">
        <f>'BITÁCORA CALIDAD DE AGUA '!BB581</f>
        <v>0</v>
      </c>
      <c r="G1516" s="89">
        <f>'BITÁCORA CALIDAD DE AGUA '!BE581</f>
        <v>0</v>
      </c>
      <c r="H1516" s="89">
        <f>'BITÁCORA CALIDAD DE AGUA '!BH581</f>
        <v>0</v>
      </c>
      <c r="I1516" s="89">
        <f>'BITÁCORA CALIDAD DE AGUA '!BK581</f>
        <v>0</v>
      </c>
      <c r="J1516" s="89">
        <f>'BITÁCORA CALIDAD DE AGUA '!BN581</f>
        <v>0</v>
      </c>
      <c r="K1516" s="89">
        <f>'BITÁCORA CALIDAD DE AGUA '!BQ581</f>
        <v>0</v>
      </c>
      <c r="L1516" s="89">
        <f>'BITÁCORA CALIDAD DE AGUA '!BT581</f>
        <v>0</v>
      </c>
      <c r="M1516" s="89">
        <f>'BITÁCORA CALIDAD DE AGUA '!BW581</f>
        <v>0</v>
      </c>
      <c r="N1516" s="89">
        <f>'BITÁCORA CALIDAD DE AGUA '!BZ581</f>
        <v>0</v>
      </c>
      <c r="O1516" s="89">
        <f>'BITÁCORA CALIDAD DE AGUA '!CC581</f>
        <v>0</v>
      </c>
      <c r="P1516" s="88">
        <f>'BITÁCORA CALIDAD DE AGUA '!CF581</f>
        <v>0</v>
      </c>
      <c r="Q1516" s="88">
        <f>'BITÁCORA CALIDAD DE AGUA '!CI581</f>
        <v>0</v>
      </c>
      <c r="R1516" s="88">
        <f>'BITÁCORA CALIDAD DE AGUA '!CL581</f>
        <v>0</v>
      </c>
      <c r="S1516" s="88">
        <f>'BITÁCORA CALIDAD DE AGUA '!CO581</f>
        <v>0</v>
      </c>
      <c r="T1516" s="132"/>
      <c r="U1516" s="132"/>
      <c r="V1516" s="132"/>
      <c r="W1516" s="88">
        <f>INDEX('Tabla datos 1'!E1516:V1516,MATCH(DASHBOARD!$B$96,'Tabla datos 1'!$E$1:$V$1,0))</f>
        <v>0</v>
      </c>
      <c r="X1516" s="88">
        <f>INDEX('Tabla datos 1'!E1516:V1516,MATCH(DASHBOARD!$B$275,'Tabla datos 1'!$E$1:$V$1,0))</f>
        <v>0</v>
      </c>
      <c r="Y1516" s="42"/>
      <c r="Z1516" s="42"/>
      <c r="AA1516" s="42"/>
      <c r="AB1516" s="42"/>
      <c r="AC1516" s="42"/>
      <c r="AD1516" s="42"/>
      <c r="AE1516" s="42"/>
      <c r="AF1516" s="42"/>
      <c r="AG1516" s="42"/>
      <c r="AH1516" s="42"/>
      <c r="AI1516" s="42"/>
      <c r="AJ1516" s="42"/>
      <c r="AK1516" s="42"/>
      <c r="AL1516" s="42"/>
      <c r="AM1516" s="42"/>
      <c r="AN1516" s="42"/>
      <c r="AO1516" s="42"/>
      <c r="AP1516" s="42"/>
      <c r="AQ1516" s="42"/>
      <c r="AR1516" s="42"/>
      <c r="AS1516" s="42"/>
      <c r="AT1516" s="42"/>
      <c r="AU1516" s="42"/>
      <c r="AV1516" s="42"/>
      <c r="AW1516" s="42"/>
      <c r="AX1516" s="42"/>
      <c r="AY1516" s="42"/>
      <c r="AZ1516" s="42"/>
      <c r="BA1516" s="42"/>
      <c r="BB1516" s="42"/>
      <c r="BC1516" s="42"/>
      <c r="BD1516" s="42"/>
      <c r="BE1516" s="42"/>
      <c r="BF1516" s="42"/>
      <c r="BG1516" s="42"/>
      <c r="BH1516" s="42"/>
      <c r="BI1516" s="42"/>
      <c r="BJ1516" s="42"/>
      <c r="BK1516" s="42"/>
      <c r="BL1516" s="42"/>
      <c r="BM1516" s="42"/>
      <c r="BN1516" s="42"/>
      <c r="BO1516" s="42"/>
      <c r="BP1516" s="42"/>
      <c r="BQ1516" s="42"/>
      <c r="BR1516" s="42"/>
      <c r="BS1516" s="42"/>
      <c r="BT1516" s="42"/>
      <c r="BU1516" s="42"/>
      <c r="BV1516" s="42"/>
      <c r="BW1516" s="42"/>
      <c r="BX1516" s="42"/>
      <c r="BY1516" s="42"/>
      <c r="BZ1516" s="42"/>
      <c r="CA1516" s="42"/>
      <c r="CB1516" s="42"/>
      <c r="CC1516" s="42"/>
      <c r="CD1516" s="42"/>
      <c r="CE1516" s="42"/>
      <c r="CF1516" s="42"/>
      <c r="CG1516" s="42"/>
      <c r="CH1516" s="42"/>
      <c r="CI1516" s="42"/>
      <c r="CJ1516" s="42"/>
      <c r="CK1516" s="42"/>
      <c r="CL1516" s="42"/>
      <c r="CM1516" s="42"/>
      <c r="CN1516" s="42"/>
      <c r="CO1516" s="42"/>
      <c r="CP1516" s="42"/>
      <c r="CQ1516" s="42"/>
      <c r="CR1516" s="42"/>
      <c r="CS1516" s="42"/>
      <c r="CT1516" s="42"/>
      <c r="CU1516" s="42"/>
      <c r="CV1516" s="42"/>
      <c r="CW1516" s="42"/>
      <c r="CX1516" s="42"/>
      <c r="CY1516" s="42"/>
      <c r="CZ1516" s="42"/>
      <c r="DA1516" s="42"/>
      <c r="DB1516" s="42"/>
      <c r="DC1516" s="42"/>
      <c r="DD1516" s="42"/>
      <c r="DE1516" s="42"/>
      <c r="DF1516" s="42"/>
      <c r="DG1516" s="42"/>
      <c r="DH1516" s="42"/>
      <c r="DI1516" s="42"/>
      <c r="DJ1516" s="42"/>
      <c r="DK1516" s="42"/>
      <c r="DL1516" s="42"/>
      <c r="DM1516" s="42"/>
      <c r="DN1516" s="42"/>
      <c r="DO1516" s="42"/>
      <c r="DP1516" s="42"/>
      <c r="DQ1516" s="42"/>
      <c r="DR1516" s="42"/>
      <c r="DS1516" s="42"/>
      <c r="DT1516" s="42"/>
      <c r="DU1516" s="42"/>
      <c r="DV1516" s="42"/>
      <c r="DW1516" s="42"/>
      <c r="DX1516" s="42"/>
      <c r="DY1516" s="42"/>
      <c r="DZ1516" s="42"/>
      <c r="EA1516" s="42"/>
      <c r="EB1516" s="42"/>
      <c r="EC1516" s="42"/>
      <c r="ED1516" s="42"/>
      <c r="EE1516" s="42"/>
      <c r="EF1516" s="42"/>
      <c r="EG1516" s="42"/>
      <c r="EH1516" s="42"/>
      <c r="EI1516" s="42"/>
      <c r="EJ1516" s="42"/>
      <c r="EK1516" s="42"/>
      <c r="EL1516" s="42"/>
      <c r="EM1516" s="42"/>
      <c r="EN1516" s="42"/>
      <c r="EO1516" s="42"/>
      <c r="EP1516" s="42"/>
      <c r="EQ1516" s="42"/>
      <c r="ER1516" s="42"/>
      <c r="ES1516" s="42"/>
      <c r="ET1516" s="42"/>
      <c r="EU1516" s="42"/>
      <c r="EV1516" s="42"/>
      <c r="EW1516" s="42"/>
      <c r="EX1516" s="42"/>
      <c r="EY1516" s="42"/>
      <c r="EZ1516" s="42"/>
      <c r="FA1516" s="42"/>
      <c r="FB1516" s="42"/>
      <c r="FC1516" s="42"/>
      <c r="FD1516" s="42"/>
      <c r="FE1516" s="42"/>
      <c r="FF1516" s="42"/>
      <c r="FG1516" s="42"/>
      <c r="FH1516" s="42"/>
    </row>
    <row r="1517" spans="1:164" s="82" customFormat="1" ht="12.2" customHeight="1" x14ac:dyDescent="0.25">
      <c r="A1517" s="82">
        <v>1516</v>
      </c>
      <c r="B1517" s="83">
        <f t="shared" si="24"/>
        <v>46137</v>
      </c>
      <c r="C1517" s="88" t="s">
        <v>134</v>
      </c>
      <c r="D1517" s="85">
        <v>1</v>
      </c>
      <c r="E1517" s="90">
        <f>'BITÁCORA CALIDAD DE AGUA '!AY582</f>
        <v>0</v>
      </c>
      <c r="F1517" s="90">
        <f>'BITÁCORA CALIDAD DE AGUA '!BB582</f>
        <v>0</v>
      </c>
      <c r="G1517" s="90">
        <f>'BITÁCORA CALIDAD DE AGUA '!BE582</f>
        <v>0</v>
      </c>
      <c r="H1517" s="90">
        <f>'BITÁCORA CALIDAD DE AGUA '!BH582</f>
        <v>0</v>
      </c>
      <c r="I1517" s="90">
        <f>'BITÁCORA CALIDAD DE AGUA '!BK582</f>
        <v>0</v>
      </c>
      <c r="J1517" s="90">
        <f>'BITÁCORA CALIDAD DE AGUA '!BN582</f>
        <v>0</v>
      </c>
      <c r="K1517" s="90">
        <f>'BITÁCORA CALIDAD DE AGUA '!BQ582</f>
        <v>0</v>
      </c>
      <c r="L1517" s="90">
        <f>'BITÁCORA CALIDAD DE AGUA '!BT582</f>
        <v>0</v>
      </c>
      <c r="M1517" s="90">
        <f>'BITÁCORA CALIDAD DE AGUA '!BW582</f>
        <v>0</v>
      </c>
      <c r="N1517" s="90">
        <f>'BITÁCORA CALIDAD DE AGUA '!BZ582</f>
        <v>0</v>
      </c>
      <c r="O1517" s="90">
        <f>'BITÁCORA CALIDAD DE AGUA '!CC582</f>
        <v>0</v>
      </c>
      <c r="P1517" s="84">
        <f>'BITÁCORA CALIDAD DE AGUA '!CF582</f>
        <v>0</v>
      </c>
      <c r="Q1517" s="84">
        <f>'BITÁCORA CALIDAD DE AGUA '!CI582</f>
        <v>0</v>
      </c>
      <c r="R1517" s="84">
        <f>'BITÁCORA CALIDAD DE AGUA '!CL582</f>
        <v>0</v>
      </c>
      <c r="S1517" s="84">
        <f>'BITÁCORA CALIDAD DE AGUA '!CO582</f>
        <v>0</v>
      </c>
      <c r="T1517" s="133"/>
      <c r="U1517" s="133"/>
      <c r="V1517" s="133"/>
      <c r="W1517" s="84">
        <f>INDEX('Tabla datos 1'!E1517:V1517,MATCH(DASHBOARD!$B$96,'Tabla datos 1'!$E$1:$V$1,0))</f>
        <v>0</v>
      </c>
      <c r="X1517" s="84">
        <f>INDEX('Tabla datos 1'!E1517:V1517,MATCH(DASHBOARD!$B$275,'Tabla datos 1'!$E$1:$V$1,0))</f>
        <v>0</v>
      </c>
      <c r="Y1517" s="42"/>
      <c r="Z1517" s="42"/>
      <c r="AA1517" s="42"/>
      <c r="AB1517" s="42"/>
      <c r="AC1517" s="42"/>
      <c r="AD1517" s="42"/>
      <c r="AE1517" s="42"/>
      <c r="AF1517" s="42"/>
      <c r="AG1517" s="42"/>
      <c r="AH1517" s="42"/>
      <c r="AI1517" s="42"/>
      <c r="AJ1517" s="42"/>
      <c r="AK1517" s="42"/>
      <c r="AL1517" s="42"/>
      <c r="AM1517" s="42"/>
      <c r="AN1517" s="42"/>
      <c r="AO1517" s="42"/>
      <c r="AP1517" s="42"/>
      <c r="AQ1517" s="42"/>
      <c r="AR1517" s="42"/>
      <c r="AS1517" s="42"/>
      <c r="AT1517" s="42"/>
      <c r="AU1517" s="42"/>
      <c r="AV1517" s="42"/>
      <c r="AW1517" s="42"/>
      <c r="AX1517" s="42"/>
      <c r="AY1517" s="42"/>
      <c r="AZ1517" s="42"/>
      <c r="BA1517" s="42"/>
      <c r="BB1517" s="42"/>
      <c r="BC1517" s="42"/>
      <c r="BD1517" s="42"/>
      <c r="BE1517" s="42"/>
      <c r="BF1517" s="42"/>
      <c r="BG1517" s="42"/>
      <c r="BH1517" s="42"/>
      <c r="BI1517" s="42"/>
      <c r="BJ1517" s="42"/>
      <c r="BK1517" s="42"/>
      <c r="BL1517" s="42"/>
      <c r="BM1517" s="42"/>
      <c r="BN1517" s="42"/>
      <c r="BO1517" s="42"/>
      <c r="BP1517" s="42"/>
      <c r="BQ1517" s="42"/>
      <c r="BR1517" s="42"/>
      <c r="BS1517" s="42"/>
      <c r="BT1517" s="42"/>
      <c r="BU1517" s="42"/>
      <c r="BV1517" s="42"/>
      <c r="BW1517" s="42"/>
      <c r="BX1517" s="42"/>
      <c r="BY1517" s="42"/>
      <c r="BZ1517" s="42"/>
      <c r="CA1517" s="42"/>
      <c r="CB1517" s="42"/>
      <c r="CC1517" s="42"/>
      <c r="CD1517" s="42"/>
      <c r="CE1517" s="42"/>
      <c r="CF1517" s="42"/>
      <c r="CG1517" s="42"/>
      <c r="CH1517" s="42"/>
      <c r="CI1517" s="42"/>
      <c r="CJ1517" s="42"/>
      <c r="CK1517" s="42"/>
      <c r="CL1517" s="42"/>
      <c r="CM1517" s="42"/>
      <c r="CN1517" s="42"/>
      <c r="CO1517" s="42"/>
      <c r="CP1517" s="42"/>
      <c r="CQ1517" s="42"/>
      <c r="CR1517" s="42"/>
      <c r="CS1517" s="42"/>
      <c r="CT1517" s="42"/>
      <c r="CU1517" s="42"/>
      <c r="CV1517" s="42"/>
      <c r="CW1517" s="42"/>
      <c r="CX1517" s="42"/>
      <c r="CY1517" s="42"/>
      <c r="CZ1517" s="42"/>
      <c r="DA1517" s="42"/>
      <c r="DB1517" s="42"/>
      <c r="DC1517" s="42"/>
      <c r="DD1517" s="42"/>
      <c r="DE1517" s="42"/>
      <c r="DF1517" s="42"/>
      <c r="DG1517" s="42"/>
      <c r="DH1517" s="42"/>
      <c r="DI1517" s="42"/>
      <c r="DJ1517" s="42"/>
      <c r="DK1517" s="42"/>
      <c r="DL1517" s="42"/>
      <c r="DM1517" s="42"/>
      <c r="DN1517" s="42"/>
      <c r="DO1517" s="42"/>
      <c r="DP1517" s="42"/>
      <c r="DQ1517" s="42"/>
      <c r="DR1517" s="42"/>
      <c r="DS1517" s="42"/>
      <c r="DT1517" s="42"/>
      <c r="DU1517" s="42"/>
      <c r="DV1517" s="42"/>
      <c r="DW1517" s="42"/>
      <c r="DX1517" s="42"/>
      <c r="DY1517" s="42"/>
      <c r="DZ1517" s="42"/>
      <c r="EA1517" s="42"/>
      <c r="EB1517" s="42"/>
      <c r="EC1517" s="42"/>
      <c r="ED1517" s="42"/>
      <c r="EE1517" s="42"/>
      <c r="EF1517" s="42"/>
      <c r="EG1517" s="42"/>
      <c r="EH1517" s="42"/>
      <c r="EI1517" s="42"/>
      <c r="EJ1517" s="42"/>
      <c r="EK1517" s="42"/>
      <c r="EL1517" s="42"/>
      <c r="EM1517" s="42"/>
      <c r="EN1517" s="42"/>
      <c r="EO1517" s="42"/>
      <c r="EP1517" s="42"/>
      <c r="EQ1517" s="42"/>
      <c r="ER1517" s="42"/>
      <c r="ES1517" s="42"/>
      <c r="ET1517" s="42"/>
      <c r="EU1517" s="42"/>
      <c r="EV1517" s="42"/>
      <c r="EW1517" s="42"/>
      <c r="EX1517" s="42"/>
      <c r="EY1517" s="42"/>
      <c r="EZ1517" s="42"/>
      <c r="FA1517" s="42"/>
      <c r="FB1517" s="42"/>
      <c r="FC1517" s="42"/>
      <c r="FD1517" s="42"/>
      <c r="FE1517" s="42"/>
      <c r="FF1517" s="42"/>
      <c r="FG1517" s="42"/>
      <c r="FH1517" s="42"/>
    </row>
    <row r="1518" spans="1:164" s="82" customFormat="1" ht="12.2" customHeight="1" x14ac:dyDescent="0.25">
      <c r="A1518" s="82">
        <v>1517</v>
      </c>
      <c r="B1518" s="83">
        <f t="shared" si="24"/>
        <v>46137</v>
      </c>
      <c r="C1518" s="88" t="s">
        <v>135</v>
      </c>
      <c r="D1518" s="85">
        <v>1</v>
      </c>
      <c r="E1518" s="90">
        <f>'BITÁCORA CALIDAD DE AGUA '!AY583</f>
        <v>0</v>
      </c>
      <c r="F1518" s="90">
        <f>'BITÁCORA CALIDAD DE AGUA '!BB583</f>
        <v>0</v>
      </c>
      <c r="G1518" s="90">
        <f>'BITÁCORA CALIDAD DE AGUA '!BE583</f>
        <v>0</v>
      </c>
      <c r="H1518" s="90">
        <f>'BITÁCORA CALIDAD DE AGUA '!BH583</f>
        <v>0</v>
      </c>
      <c r="I1518" s="90">
        <f>'BITÁCORA CALIDAD DE AGUA '!BK583</f>
        <v>0</v>
      </c>
      <c r="J1518" s="90">
        <f>'BITÁCORA CALIDAD DE AGUA '!BN583</f>
        <v>0</v>
      </c>
      <c r="K1518" s="90">
        <f>'BITÁCORA CALIDAD DE AGUA '!BQ583</f>
        <v>0</v>
      </c>
      <c r="L1518" s="90">
        <f>'BITÁCORA CALIDAD DE AGUA '!BT583</f>
        <v>0</v>
      </c>
      <c r="M1518" s="90">
        <f>'BITÁCORA CALIDAD DE AGUA '!BW583</f>
        <v>0</v>
      </c>
      <c r="N1518" s="90">
        <f>'BITÁCORA CALIDAD DE AGUA '!BZ583</f>
        <v>0</v>
      </c>
      <c r="O1518" s="90">
        <f>'BITÁCORA CALIDAD DE AGUA '!CC583</f>
        <v>0</v>
      </c>
      <c r="P1518" s="84">
        <f>'BITÁCORA CALIDAD DE AGUA '!CF583</f>
        <v>0</v>
      </c>
      <c r="Q1518" s="84">
        <f>'BITÁCORA CALIDAD DE AGUA '!CI583</f>
        <v>0</v>
      </c>
      <c r="R1518" s="84">
        <f>'BITÁCORA CALIDAD DE AGUA '!CL583</f>
        <v>0</v>
      </c>
      <c r="S1518" s="84">
        <f>'BITÁCORA CALIDAD DE AGUA '!CO583</f>
        <v>0</v>
      </c>
      <c r="T1518" s="133"/>
      <c r="U1518" s="133"/>
      <c r="V1518" s="133"/>
      <c r="W1518" s="84">
        <f>INDEX('Tabla datos 1'!E1518:V1518,MATCH(DASHBOARD!$B$96,'Tabla datos 1'!$E$1:$V$1,0))</f>
        <v>0</v>
      </c>
      <c r="X1518" s="84">
        <f>INDEX('Tabla datos 1'!E1518:V1518,MATCH(DASHBOARD!$B$275,'Tabla datos 1'!$E$1:$V$1,0))</f>
        <v>0</v>
      </c>
      <c r="Y1518" s="42"/>
      <c r="Z1518" s="42"/>
      <c r="AA1518" s="42"/>
      <c r="AB1518" s="42"/>
      <c r="AC1518" s="42"/>
      <c r="AD1518" s="42"/>
      <c r="AE1518" s="42"/>
      <c r="AF1518" s="42"/>
      <c r="AG1518" s="42"/>
      <c r="AH1518" s="42"/>
      <c r="AI1518" s="42"/>
      <c r="AJ1518" s="42"/>
      <c r="AK1518" s="42"/>
      <c r="AL1518" s="42"/>
      <c r="AM1518" s="42"/>
      <c r="AN1518" s="42"/>
      <c r="AO1518" s="42"/>
      <c r="AP1518" s="42"/>
      <c r="AQ1518" s="42"/>
      <c r="AR1518" s="42"/>
      <c r="AS1518" s="42"/>
      <c r="AT1518" s="42"/>
      <c r="AU1518" s="42"/>
      <c r="AV1518" s="42"/>
      <c r="AW1518" s="42"/>
      <c r="AX1518" s="42"/>
      <c r="AY1518" s="42"/>
      <c r="AZ1518" s="42"/>
      <c r="BA1518" s="42"/>
      <c r="BB1518" s="42"/>
      <c r="BC1518" s="42"/>
      <c r="BD1518" s="42"/>
      <c r="BE1518" s="42"/>
      <c r="BF1518" s="42"/>
      <c r="BG1518" s="42"/>
      <c r="BH1518" s="42"/>
      <c r="BI1518" s="42"/>
      <c r="BJ1518" s="42"/>
      <c r="BK1518" s="42"/>
      <c r="BL1518" s="42"/>
      <c r="BM1518" s="42"/>
      <c r="BN1518" s="42"/>
      <c r="BO1518" s="42"/>
      <c r="BP1518" s="42"/>
      <c r="BQ1518" s="42"/>
      <c r="BR1518" s="42"/>
      <c r="BS1518" s="42"/>
      <c r="BT1518" s="42"/>
      <c r="BU1518" s="42"/>
      <c r="BV1518" s="42"/>
      <c r="BW1518" s="42"/>
      <c r="BX1518" s="42"/>
      <c r="BY1518" s="42"/>
      <c r="BZ1518" s="42"/>
      <c r="CA1518" s="42"/>
      <c r="CB1518" s="42"/>
      <c r="CC1518" s="42"/>
      <c r="CD1518" s="42"/>
      <c r="CE1518" s="42"/>
      <c r="CF1518" s="42"/>
      <c r="CG1518" s="42"/>
      <c r="CH1518" s="42"/>
      <c r="CI1518" s="42"/>
      <c r="CJ1518" s="42"/>
      <c r="CK1518" s="42"/>
      <c r="CL1518" s="42"/>
      <c r="CM1518" s="42"/>
      <c r="CN1518" s="42"/>
      <c r="CO1518" s="42"/>
      <c r="CP1518" s="42"/>
      <c r="CQ1518" s="42"/>
      <c r="CR1518" s="42"/>
      <c r="CS1518" s="42"/>
      <c r="CT1518" s="42"/>
      <c r="CU1518" s="42"/>
      <c r="CV1518" s="42"/>
      <c r="CW1518" s="42"/>
      <c r="CX1518" s="42"/>
      <c r="CY1518" s="42"/>
      <c r="CZ1518" s="42"/>
      <c r="DA1518" s="42"/>
      <c r="DB1518" s="42"/>
      <c r="DC1518" s="42"/>
      <c r="DD1518" s="42"/>
      <c r="DE1518" s="42"/>
      <c r="DF1518" s="42"/>
      <c r="DG1518" s="42"/>
      <c r="DH1518" s="42"/>
      <c r="DI1518" s="42"/>
      <c r="DJ1518" s="42"/>
      <c r="DK1518" s="42"/>
      <c r="DL1518" s="42"/>
      <c r="DM1518" s="42"/>
      <c r="DN1518" s="42"/>
      <c r="DO1518" s="42"/>
      <c r="DP1518" s="42"/>
      <c r="DQ1518" s="42"/>
      <c r="DR1518" s="42"/>
      <c r="DS1518" s="42"/>
      <c r="DT1518" s="42"/>
      <c r="DU1518" s="42"/>
      <c r="DV1518" s="42"/>
      <c r="DW1518" s="42"/>
      <c r="DX1518" s="42"/>
      <c r="DY1518" s="42"/>
      <c r="DZ1518" s="42"/>
      <c r="EA1518" s="42"/>
      <c r="EB1518" s="42"/>
      <c r="EC1518" s="42"/>
      <c r="ED1518" s="42"/>
      <c r="EE1518" s="42"/>
      <c r="EF1518" s="42"/>
      <c r="EG1518" s="42"/>
      <c r="EH1518" s="42"/>
      <c r="EI1518" s="42"/>
      <c r="EJ1518" s="42"/>
      <c r="EK1518" s="42"/>
      <c r="EL1518" s="42"/>
      <c r="EM1518" s="42"/>
      <c r="EN1518" s="42"/>
      <c r="EO1518" s="42"/>
      <c r="EP1518" s="42"/>
      <c r="EQ1518" s="42"/>
      <c r="ER1518" s="42"/>
      <c r="ES1518" s="42"/>
      <c r="ET1518" s="42"/>
      <c r="EU1518" s="42"/>
      <c r="EV1518" s="42"/>
      <c r="EW1518" s="42"/>
      <c r="EX1518" s="42"/>
      <c r="EY1518" s="42"/>
      <c r="EZ1518" s="42"/>
      <c r="FA1518" s="42"/>
      <c r="FB1518" s="42"/>
      <c r="FC1518" s="42"/>
      <c r="FD1518" s="42"/>
      <c r="FE1518" s="42"/>
      <c r="FF1518" s="42"/>
      <c r="FG1518" s="42"/>
      <c r="FH1518" s="42"/>
    </row>
    <row r="1519" spans="1:164" s="82" customFormat="1" ht="12.2" customHeight="1" x14ac:dyDescent="0.25">
      <c r="A1519" s="82">
        <v>1518</v>
      </c>
      <c r="B1519" s="83">
        <f t="shared" si="24"/>
        <v>46137</v>
      </c>
      <c r="C1519" s="88" t="s">
        <v>136</v>
      </c>
      <c r="D1519" s="85">
        <v>1</v>
      </c>
      <c r="E1519" s="90">
        <f>'BITÁCORA CALIDAD DE AGUA '!AY584</f>
        <v>0</v>
      </c>
      <c r="F1519" s="90">
        <f>'BITÁCORA CALIDAD DE AGUA '!BB584</f>
        <v>0</v>
      </c>
      <c r="G1519" s="90">
        <f>'BITÁCORA CALIDAD DE AGUA '!BE584</f>
        <v>0</v>
      </c>
      <c r="H1519" s="90">
        <f>'BITÁCORA CALIDAD DE AGUA '!BH584</f>
        <v>0</v>
      </c>
      <c r="I1519" s="90">
        <f>'BITÁCORA CALIDAD DE AGUA '!BK584</f>
        <v>0</v>
      </c>
      <c r="J1519" s="90">
        <f>'BITÁCORA CALIDAD DE AGUA '!BN584</f>
        <v>0</v>
      </c>
      <c r="K1519" s="90">
        <f>'BITÁCORA CALIDAD DE AGUA '!BQ584</f>
        <v>0</v>
      </c>
      <c r="L1519" s="90">
        <f>'BITÁCORA CALIDAD DE AGUA '!BT584</f>
        <v>0</v>
      </c>
      <c r="M1519" s="90">
        <f>'BITÁCORA CALIDAD DE AGUA '!BW584</f>
        <v>0</v>
      </c>
      <c r="N1519" s="90">
        <f>'BITÁCORA CALIDAD DE AGUA '!BZ584</f>
        <v>0</v>
      </c>
      <c r="O1519" s="90">
        <f>'BITÁCORA CALIDAD DE AGUA '!CC584</f>
        <v>0</v>
      </c>
      <c r="P1519" s="84">
        <f>'BITÁCORA CALIDAD DE AGUA '!CF584</f>
        <v>0</v>
      </c>
      <c r="Q1519" s="84">
        <f>'BITÁCORA CALIDAD DE AGUA '!CI584</f>
        <v>0</v>
      </c>
      <c r="R1519" s="84">
        <f>'BITÁCORA CALIDAD DE AGUA '!CL584</f>
        <v>0</v>
      </c>
      <c r="S1519" s="84">
        <f>'BITÁCORA CALIDAD DE AGUA '!CO584</f>
        <v>0</v>
      </c>
      <c r="T1519" s="133"/>
      <c r="U1519" s="133"/>
      <c r="V1519" s="133"/>
      <c r="W1519" s="84">
        <f>INDEX('Tabla datos 1'!E1519:V1519,MATCH(DASHBOARD!$B$96,'Tabla datos 1'!$E$1:$V$1,0))</f>
        <v>0</v>
      </c>
      <c r="X1519" s="84">
        <f>INDEX('Tabla datos 1'!E1519:V1519,MATCH(DASHBOARD!$B$275,'Tabla datos 1'!$E$1:$V$1,0))</f>
        <v>0</v>
      </c>
      <c r="Y1519" s="42"/>
      <c r="Z1519" s="42"/>
      <c r="AA1519" s="42"/>
      <c r="AB1519" s="42"/>
      <c r="AC1519" s="42"/>
      <c r="AD1519" s="42"/>
      <c r="AE1519" s="42"/>
      <c r="AF1519" s="42"/>
      <c r="AG1519" s="42"/>
      <c r="AH1519" s="42"/>
      <c r="AI1519" s="42"/>
      <c r="AJ1519" s="42"/>
      <c r="AK1519" s="42"/>
      <c r="AL1519" s="42"/>
      <c r="AM1519" s="42"/>
      <c r="AN1519" s="42"/>
      <c r="AO1519" s="42"/>
      <c r="AP1519" s="42"/>
      <c r="AQ1519" s="42"/>
      <c r="AR1519" s="42"/>
      <c r="AS1519" s="42"/>
      <c r="AT1519" s="42"/>
      <c r="AU1519" s="42"/>
      <c r="AV1519" s="42"/>
      <c r="AW1519" s="42"/>
      <c r="AX1519" s="42"/>
      <c r="AY1519" s="42"/>
      <c r="AZ1519" s="42"/>
      <c r="BA1519" s="42"/>
      <c r="BB1519" s="42"/>
      <c r="BC1519" s="42"/>
      <c r="BD1519" s="42"/>
      <c r="BE1519" s="42"/>
      <c r="BF1519" s="42"/>
      <c r="BG1519" s="42"/>
      <c r="BH1519" s="42"/>
      <c r="BI1519" s="42"/>
      <c r="BJ1519" s="42"/>
      <c r="BK1519" s="42"/>
      <c r="BL1519" s="42"/>
      <c r="BM1519" s="42"/>
      <c r="BN1519" s="42"/>
      <c r="BO1519" s="42"/>
      <c r="BP1519" s="42"/>
      <c r="BQ1519" s="42"/>
      <c r="BR1519" s="42"/>
      <c r="BS1519" s="42"/>
      <c r="BT1519" s="42"/>
      <c r="BU1519" s="42"/>
      <c r="BV1519" s="42"/>
      <c r="BW1519" s="42"/>
      <c r="BX1519" s="42"/>
      <c r="BY1519" s="42"/>
      <c r="BZ1519" s="42"/>
      <c r="CA1519" s="42"/>
      <c r="CB1519" s="42"/>
      <c r="CC1519" s="42"/>
      <c r="CD1519" s="42"/>
      <c r="CE1519" s="42"/>
      <c r="CF1519" s="42"/>
      <c r="CG1519" s="42"/>
      <c r="CH1519" s="42"/>
      <c r="CI1519" s="42"/>
      <c r="CJ1519" s="42"/>
      <c r="CK1519" s="42"/>
      <c r="CL1519" s="42"/>
      <c r="CM1519" s="42"/>
      <c r="CN1519" s="42"/>
      <c r="CO1519" s="42"/>
      <c r="CP1519" s="42"/>
      <c r="CQ1519" s="42"/>
      <c r="CR1519" s="42"/>
      <c r="CS1519" s="42"/>
      <c r="CT1519" s="42"/>
      <c r="CU1519" s="42"/>
      <c r="CV1519" s="42"/>
      <c r="CW1519" s="42"/>
      <c r="CX1519" s="42"/>
      <c r="CY1519" s="42"/>
      <c r="CZ1519" s="42"/>
      <c r="DA1519" s="42"/>
      <c r="DB1519" s="42"/>
      <c r="DC1519" s="42"/>
      <c r="DD1519" s="42"/>
      <c r="DE1519" s="42"/>
      <c r="DF1519" s="42"/>
      <c r="DG1519" s="42"/>
      <c r="DH1519" s="42"/>
      <c r="DI1519" s="42"/>
      <c r="DJ1519" s="42"/>
      <c r="DK1519" s="42"/>
      <c r="DL1519" s="42"/>
      <c r="DM1519" s="42"/>
      <c r="DN1519" s="42"/>
      <c r="DO1519" s="42"/>
      <c r="DP1519" s="42"/>
      <c r="DQ1519" s="42"/>
      <c r="DR1519" s="42"/>
      <c r="DS1519" s="42"/>
      <c r="DT1519" s="42"/>
      <c r="DU1519" s="42"/>
      <c r="DV1519" s="42"/>
      <c r="DW1519" s="42"/>
      <c r="DX1519" s="42"/>
      <c r="DY1519" s="42"/>
      <c r="DZ1519" s="42"/>
      <c r="EA1519" s="42"/>
      <c r="EB1519" s="42"/>
      <c r="EC1519" s="42"/>
      <c r="ED1519" s="42"/>
      <c r="EE1519" s="42"/>
      <c r="EF1519" s="42"/>
      <c r="EG1519" s="42"/>
      <c r="EH1519" s="42"/>
      <c r="EI1519" s="42"/>
      <c r="EJ1519" s="42"/>
      <c r="EK1519" s="42"/>
      <c r="EL1519" s="42"/>
      <c r="EM1519" s="42"/>
      <c r="EN1519" s="42"/>
      <c r="EO1519" s="42"/>
      <c r="EP1519" s="42"/>
      <c r="EQ1519" s="42"/>
      <c r="ER1519" s="42"/>
      <c r="ES1519" s="42"/>
      <c r="ET1519" s="42"/>
      <c r="EU1519" s="42"/>
      <c r="EV1519" s="42"/>
      <c r="EW1519" s="42"/>
      <c r="EX1519" s="42"/>
      <c r="EY1519" s="42"/>
      <c r="EZ1519" s="42"/>
      <c r="FA1519" s="42"/>
      <c r="FB1519" s="42"/>
      <c r="FC1519" s="42"/>
      <c r="FD1519" s="42"/>
      <c r="FE1519" s="42"/>
      <c r="FF1519" s="42"/>
      <c r="FG1519" s="42"/>
      <c r="FH1519" s="42"/>
    </row>
    <row r="1520" spans="1:164" s="82" customFormat="1" ht="12.2" customHeight="1" x14ac:dyDescent="0.25">
      <c r="A1520" s="82">
        <v>1519</v>
      </c>
      <c r="B1520" s="83">
        <f t="shared" si="24"/>
        <v>46137</v>
      </c>
      <c r="C1520" s="88" t="s">
        <v>137</v>
      </c>
      <c r="D1520" s="85">
        <v>1</v>
      </c>
      <c r="E1520" s="90">
        <f>'BITÁCORA CALIDAD DE AGUA '!AY585</f>
        <v>0</v>
      </c>
      <c r="F1520" s="90">
        <f>'BITÁCORA CALIDAD DE AGUA '!BB585</f>
        <v>0</v>
      </c>
      <c r="G1520" s="90">
        <f>'BITÁCORA CALIDAD DE AGUA '!BE585</f>
        <v>0</v>
      </c>
      <c r="H1520" s="90">
        <f>'BITÁCORA CALIDAD DE AGUA '!BH585</f>
        <v>0</v>
      </c>
      <c r="I1520" s="90">
        <f>'BITÁCORA CALIDAD DE AGUA '!BK585</f>
        <v>0</v>
      </c>
      <c r="J1520" s="90">
        <f>'BITÁCORA CALIDAD DE AGUA '!BN585</f>
        <v>0</v>
      </c>
      <c r="K1520" s="90">
        <f>'BITÁCORA CALIDAD DE AGUA '!BQ585</f>
        <v>0</v>
      </c>
      <c r="L1520" s="90">
        <f>'BITÁCORA CALIDAD DE AGUA '!BT585</f>
        <v>0</v>
      </c>
      <c r="M1520" s="90">
        <f>'BITÁCORA CALIDAD DE AGUA '!BW585</f>
        <v>0</v>
      </c>
      <c r="N1520" s="90">
        <f>'BITÁCORA CALIDAD DE AGUA '!BZ585</f>
        <v>0</v>
      </c>
      <c r="O1520" s="90">
        <f>'BITÁCORA CALIDAD DE AGUA '!CC585</f>
        <v>0</v>
      </c>
      <c r="P1520" s="84">
        <f>'BITÁCORA CALIDAD DE AGUA '!CF585</f>
        <v>0</v>
      </c>
      <c r="Q1520" s="84">
        <f>'BITÁCORA CALIDAD DE AGUA '!CI585</f>
        <v>0</v>
      </c>
      <c r="R1520" s="84">
        <f>'BITÁCORA CALIDAD DE AGUA '!CL585</f>
        <v>0</v>
      </c>
      <c r="S1520" s="84">
        <f>'BITÁCORA CALIDAD DE AGUA '!CO585</f>
        <v>0</v>
      </c>
      <c r="T1520" s="133"/>
      <c r="U1520" s="133"/>
      <c r="V1520" s="133"/>
      <c r="W1520" s="84">
        <f>INDEX('Tabla datos 1'!E1520:V1520,MATCH(DASHBOARD!$B$96,'Tabla datos 1'!$E$1:$V$1,0))</f>
        <v>0</v>
      </c>
      <c r="X1520" s="84">
        <f>INDEX('Tabla datos 1'!E1520:V1520,MATCH(DASHBOARD!$B$275,'Tabla datos 1'!$E$1:$V$1,0))</f>
        <v>0</v>
      </c>
      <c r="Y1520" s="42"/>
      <c r="Z1520" s="42"/>
      <c r="AA1520" s="42"/>
      <c r="AB1520" s="42"/>
      <c r="AC1520" s="42"/>
      <c r="AD1520" s="42"/>
      <c r="AE1520" s="42"/>
      <c r="AF1520" s="42"/>
      <c r="AG1520" s="42"/>
      <c r="AH1520" s="42"/>
      <c r="AI1520" s="42"/>
      <c r="AJ1520" s="42"/>
      <c r="AK1520" s="42"/>
      <c r="AL1520" s="42"/>
      <c r="AM1520" s="42"/>
      <c r="AN1520" s="42"/>
      <c r="AO1520" s="42"/>
      <c r="AP1520" s="42"/>
      <c r="AQ1520" s="42"/>
      <c r="AR1520" s="42"/>
      <c r="AS1520" s="42"/>
      <c r="AT1520" s="42"/>
      <c r="AU1520" s="42"/>
      <c r="AV1520" s="42"/>
      <c r="AW1520" s="42"/>
      <c r="AX1520" s="42"/>
      <c r="AY1520" s="42"/>
      <c r="AZ1520" s="42"/>
      <c r="BA1520" s="42"/>
      <c r="BB1520" s="42"/>
      <c r="BC1520" s="42"/>
      <c r="BD1520" s="42"/>
      <c r="BE1520" s="42"/>
      <c r="BF1520" s="42"/>
      <c r="BG1520" s="42"/>
      <c r="BH1520" s="42"/>
      <c r="BI1520" s="42"/>
      <c r="BJ1520" s="42"/>
      <c r="BK1520" s="42"/>
      <c r="BL1520" s="42"/>
      <c r="BM1520" s="42"/>
      <c r="BN1520" s="42"/>
      <c r="BO1520" s="42"/>
      <c r="BP1520" s="42"/>
      <c r="BQ1520" s="42"/>
      <c r="BR1520" s="42"/>
      <c r="BS1520" s="42"/>
      <c r="BT1520" s="42"/>
      <c r="BU1520" s="42"/>
      <c r="BV1520" s="42"/>
      <c r="BW1520" s="42"/>
      <c r="BX1520" s="42"/>
      <c r="BY1520" s="42"/>
      <c r="BZ1520" s="42"/>
      <c r="CA1520" s="42"/>
      <c r="CB1520" s="42"/>
      <c r="CC1520" s="42"/>
      <c r="CD1520" s="42"/>
      <c r="CE1520" s="42"/>
      <c r="CF1520" s="42"/>
      <c r="CG1520" s="42"/>
      <c r="CH1520" s="42"/>
      <c r="CI1520" s="42"/>
      <c r="CJ1520" s="42"/>
      <c r="CK1520" s="42"/>
      <c r="CL1520" s="42"/>
      <c r="CM1520" s="42"/>
      <c r="CN1520" s="42"/>
      <c r="CO1520" s="42"/>
      <c r="CP1520" s="42"/>
      <c r="CQ1520" s="42"/>
      <c r="CR1520" s="42"/>
      <c r="CS1520" s="42"/>
      <c r="CT1520" s="42"/>
      <c r="CU1520" s="42"/>
      <c r="CV1520" s="42"/>
      <c r="CW1520" s="42"/>
      <c r="CX1520" s="42"/>
      <c r="CY1520" s="42"/>
      <c r="CZ1520" s="42"/>
      <c r="DA1520" s="42"/>
      <c r="DB1520" s="42"/>
      <c r="DC1520" s="42"/>
      <c r="DD1520" s="42"/>
      <c r="DE1520" s="42"/>
      <c r="DF1520" s="42"/>
      <c r="DG1520" s="42"/>
      <c r="DH1520" s="42"/>
      <c r="DI1520" s="42"/>
      <c r="DJ1520" s="42"/>
      <c r="DK1520" s="42"/>
      <c r="DL1520" s="42"/>
      <c r="DM1520" s="42"/>
      <c r="DN1520" s="42"/>
      <c r="DO1520" s="42"/>
      <c r="DP1520" s="42"/>
      <c r="DQ1520" s="42"/>
      <c r="DR1520" s="42"/>
      <c r="DS1520" s="42"/>
      <c r="DT1520" s="42"/>
      <c r="DU1520" s="42"/>
      <c r="DV1520" s="42"/>
      <c r="DW1520" s="42"/>
      <c r="DX1520" s="42"/>
      <c r="DY1520" s="42"/>
      <c r="DZ1520" s="42"/>
      <c r="EA1520" s="42"/>
      <c r="EB1520" s="42"/>
      <c r="EC1520" s="42"/>
      <c r="ED1520" s="42"/>
      <c r="EE1520" s="42"/>
      <c r="EF1520" s="42"/>
      <c r="EG1520" s="42"/>
      <c r="EH1520" s="42"/>
      <c r="EI1520" s="42"/>
      <c r="EJ1520" s="42"/>
      <c r="EK1520" s="42"/>
      <c r="EL1520" s="42"/>
      <c r="EM1520" s="42"/>
      <c r="EN1520" s="42"/>
      <c r="EO1520" s="42"/>
      <c r="EP1520" s="42"/>
      <c r="EQ1520" s="42"/>
      <c r="ER1520" s="42"/>
      <c r="ES1520" s="42"/>
      <c r="ET1520" s="42"/>
      <c r="EU1520" s="42"/>
      <c r="EV1520" s="42"/>
      <c r="EW1520" s="42"/>
      <c r="EX1520" s="42"/>
      <c r="EY1520" s="42"/>
      <c r="EZ1520" s="42"/>
      <c r="FA1520" s="42"/>
      <c r="FB1520" s="42"/>
      <c r="FC1520" s="42"/>
      <c r="FD1520" s="42"/>
      <c r="FE1520" s="42"/>
      <c r="FF1520" s="42"/>
      <c r="FG1520" s="42"/>
      <c r="FH1520" s="42"/>
    </row>
    <row r="1521" spans="1:164" s="82" customFormat="1" ht="12.2" customHeight="1" x14ac:dyDescent="0.25">
      <c r="A1521" s="82">
        <v>1520</v>
      </c>
      <c r="B1521" s="83">
        <f t="shared" si="24"/>
        <v>46137</v>
      </c>
      <c r="C1521" s="88" t="s">
        <v>138</v>
      </c>
      <c r="D1521" s="85">
        <v>1</v>
      </c>
      <c r="E1521" s="90">
        <f>'BITÁCORA CALIDAD DE AGUA '!AY586</f>
        <v>0</v>
      </c>
      <c r="F1521" s="90">
        <f>'BITÁCORA CALIDAD DE AGUA '!BB586</f>
        <v>0</v>
      </c>
      <c r="G1521" s="90">
        <f>'BITÁCORA CALIDAD DE AGUA '!BE586</f>
        <v>0</v>
      </c>
      <c r="H1521" s="90">
        <f>'BITÁCORA CALIDAD DE AGUA '!BH586</f>
        <v>0</v>
      </c>
      <c r="I1521" s="90">
        <f>'BITÁCORA CALIDAD DE AGUA '!BK586</f>
        <v>0</v>
      </c>
      <c r="J1521" s="90">
        <f>'BITÁCORA CALIDAD DE AGUA '!BN586</f>
        <v>0</v>
      </c>
      <c r="K1521" s="90">
        <f>'BITÁCORA CALIDAD DE AGUA '!BQ586</f>
        <v>0</v>
      </c>
      <c r="L1521" s="90">
        <f>'BITÁCORA CALIDAD DE AGUA '!BT586</f>
        <v>0</v>
      </c>
      <c r="M1521" s="90">
        <f>'BITÁCORA CALIDAD DE AGUA '!BW586</f>
        <v>0</v>
      </c>
      <c r="N1521" s="90">
        <f>'BITÁCORA CALIDAD DE AGUA '!BZ586</f>
        <v>0</v>
      </c>
      <c r="O1521" s="90">
        <f>'BITÁCORA CALIDAD DE AGUA '!CC586</f>
        <v>0</v>
      </c>
      <c r="P1521" s="84">
        <f>'BITÁCORA CALIDAD DE AGUA '!CF586</f>
        <v>0</v>
      </c>
      <c r="Q1521" s="84">
        <f>'BITÁCORA CALIDAD DE AGUA '!CI586</f>
        <v>0</v>
      </c>
      <c r="R1521" s="84">
        <f>'BITÁCORA CALIDAD DE AGUA '!CL586</f>
        <v>0</v>
      </c>
      <c r="S1521" s="84">
        <f>'BITÁCORA CALIDAD DE AGUA '!CO586</f>
        <v>0</v>
      </c>
      <c r="T1521" s="133"/>
      <c r="U1521" s="133"/>
      <c r="V1521" s="133"/>
      <c r="W1521" s="84">
        <f>INDEX('Tabla datos 1'!E1521:V1521,MATCH(DASHBOARD!$B$96,'Tabla datos 1'!$E$1:$V$1,0))</f>
        <v>0</v>
      </c>
      <c r="X1521" s="84">
        <f>INDEX('Tabla datos 1'!E1521:V1521,MATCH(DASHBOARD!$B$275,'Tabla datos 1'!$E$1:$V$1,0))</f>
        <v>0</v>
      </c>
      <c r="Y1521" s="42"/>
      <c r="Z1521" s="42"/>
      <c r="AA1521" s="42"/>
      <c r="AB1521" s="42"/>
      <c r="AC1521" s="42"/>
      <c r="AD1521" s="42"/>
      <c r="AE1521" s="42"/>
      <c r="AF1521" s="42"/>
      <c r="AG1521" s="42"/>
      <c r="AH1521" s="42"/>
      <c r="AI1521" s="42"/>
      <c r="AJ1521" s="42"/>
      <c r="AK1521" s="42"/>
      <c r="AL1521" s="42"/>
      <c r="AM1521" s="42"/>
      <c r="AN1521" s="42"/>
      <c r="AO1521" s="42"/>
      <c r="AP1521" s="42"/>
      <c r="AQ1521" s="42"/>
      <c r="AR1521" s="42"/>
      <c r="AS1521" s="42"/>
      <c r="AT1521" s="42"/>
      <c r="AU1521" s="42"/>
      <c r="AV1521" s="42"/>
      <c r="AW1521" s="42"/>
      <c r="AX1521" s="42"/>
      <c r="AY1521" s="42"/>
      <c r="AZ1521" s="42"/>
      <c r="BA1521" s="42"/>
      <c r="BB1521" s="42"/>
      <c r="BC1521" s="42"/>
      <c r="BD1521" s="42"/>
      <c r="BE1521" s="42"/>
      <c r="BF1521" s="42"/>
      <c r="BG1521" s="42"/>
      <c r="BH1521" s="42"/>
      <c r="BI1521" s="42"/>
      <c r="BJ1521" s="42"/>
      <c r="BK1521" s="42"/>
      <c r="BL1521" s="42"/>
      <c r="BM1521" s="42"/>
      <c r="BN1521" s="42"/>
      <c r="BO1521" s="42"/>
      <c r="BP1521" s="42"/>
      <c r="BQ1521" s="42"/>
      <c r="BR1521" s="42"/>
      <c r="BS1521" s="42"/>
      <c r="BT1521" s="42"/>
      <c r="BU1521" s="42"/>
      <c r="BV1521" s="42"/>
      <c r="BW1521" s="42"/>
      <c r="BX1521" s="42"/>
      <c r="BY1521" s="42"/>
      <c r="BZ1521" s="42"/>
      <c r="CA1521" s="42"/>
      <c r="CB1521" s="42"/>
      <c r="CC1521" s="42"/>
      <c r="CD1521" s="42"/>
      <c r="CE1521" s="42"/>
      <c r="CF1521" s="42"/>
      <c r="CG1521" s="42"/>
      <c r="CH1521" s="42"/>
      <c r="CI1521" s="42"/>
      <c r="CJ1521" s="42"/>
      <c r="CK1521" s="42"/>
      <c r="CL1521" s="42"/>
      <c r="CM1521" s="42"/>
      <c r="CN1521" s="42"/>
      <c r="CO1521" s="42"/>
      <c r="CP1521" s="42"/>
      <c r="CQ1521" s="42"/>
      <c r="CR1521" s="42"/>
      <c r="CS1521" s="42"/>
      <c r="CT1521" s="42"/>
      <c r="CU1521" s="42"/>
      <c r="CV1521" s="42"/>
      <c r="CW1521" s="42"/>
      <c r="CX1521" s="42"/>
      <c r="CY1521" s="42"/>
      <c r="CZ1521" s="42"/>
      <c r="DA1521" s="42"/>
      <c r="DB1521" s="42"/>
      <c r="DC1521" s="42"/>
      <c r="DD1521" s="42"/>
      <c r="DE1521" s="42"/>
      <c r="DF1521" s="42"/>
      <c r="DG1521" s="42"/>
      <c r="DH1521" s="42"/>
      <c r="DI1521" s="42"/>
      <c r="DJ1521" s="42"/>
      <c r="DK1521" s="42"/>
      <c r="DL1521" s="42"/>
      <c r="DM1521" s="42"/>
      <c r="DN1521" s="42"/>
      <c r="DO1521" s="42"/>
      <c r="DP1521" s="42"/>
      <c r="DQ1521" s="42"/>
      <c r="DR1521" s="42"/>
      <c r="DS1521" s="42"/>
      <c r="DT1521" s="42"/>
      <c r="DU1521" s="42"/>
      <c r="DV1521" s="42"/>
      <c r="DW1521" s="42"/>
      <c r="DX1521" s="42"/>
      <c r="DY1521" s="42"/>
      <c r="DZ1521" s="42"/>
      <c r="EA1521" s="42"/>
      <c r="EB1521" s="42"/>
      <c r="EC1521" s="42"/>
      <c r="ED1521" s="42"/>
      <c r="EE1521" s="42"/>
      <c r="EF1521" s="42"/>
      <c r="EG1521" s="42"/>
      <c r="EH1521" s="42"/>
      <c r="EI1521" s="42"/>
      <c r="EJ1521" s="42"/>
      <c r="EK1521" s="42"/>
      <c r="EL1521" s="42"/>
      <c r="EM1521" s="42"/>
      <c r="EN1521" s="42"/>
      <c r="EO1521" s="42"/>
      <c r="EP1521" s="42"/>
      <c r="EQ1521" s="42"/>
      <c r="ER1521" s="42"/>
      <c r="ES1521" s="42"/>
      <c r="ET1521" s="42"/>
      <c r="EU1521" s="42"/>
      <c r="EV1521" s="42"/>
      <c r="EW1521" s="42"/>
      <c r="EX1521" s="42"/>
      <c r="EY1521" s="42"/>
      <c r="EZ1521" s="42"/>
      <c r="FA1521" s="42"/>
      <c r="FB1521" s="42"/>
      <c r="FC1521" s="42"/>
      <c r="FD1521" s="42"/>
      <c r="FE1521" s="42"/>
      <c r="FF1521" s="42"/>
      <c r="FG1521" s="42"/>
      <c r="FH1521" s="42"/>
    </row>
    <row r="1522" spans="1:164" s="82" customFormat="1" ht="12.2" customHeight="1" x14ac:dyDescent="0.25">
      <c r="A1522" s="82">
        <v>1521</v>
      </c>
      <c r="B1522" s="83">
        <f t="shared" si="24"/>
        <v>46137</v>
      </c>
      <c r="C1522" s="88" t="s">
        <v>139</v>
      </c>
      <c r="D1522" s="85">
        <v>1</v>
      </c>
      <c r="E1522" s="90">
        <f>'BITÁCORA CALIDAD DE AGUA '!AY587</f>
        <v>0</v>
      </c>
      <c r="F1522" s="90">
        <f>'BITÁCORA CALIDAD DE AGUA '!BB587</f>
        <v>0</v>
      </c>
      <c r="G1522" s="90">
        <f>'BITÁCORA CALIDAD DE AGUA '!BE587</f>
        <v>0</v>
      </c>
      <c r="H1522" s="90">
        <f>'BITÁCORA CALIDAD DE AGUA '!BH587</f>
        <v>0</v>
      </c>
      <c r="I1522" s="90">
        <f>'BITÁCORA CALIDAD DE AGUA '!BK587</f>
        <v>0</v>
      </c>
      <c r="J1522" s="90">
        <f>'BITÁCORA CALIDAD DE AGUA '!BN587</f>
        <v>0</v>
      </c>
      <c r="K1522" s="90">
        <f>'BITÁCORA CALIDAD DE AGUA '!BQ587</f>
        <v>0</v>
      </c>
      <c r="L1522" s="90">
        <f>'BITÁCORA CALIDAD DE AGUA '!BT587</f>
        <v>0</v>
      </c>
      <c r="M1522" s="90">
        <f>'BITÁCORA CALIDAD DE AGUA '!BW587</f>
        <v>0</v>
      </c>
      <c r="N1522" s="90">
        <f>'BITÁCORA CALIDAD DE AGUA '!BZ587</f>
        <v>0</v>
      </c>
      <c r="O1522" s="90">
        <f>'BITÁCORA CALIDAD DE AGUA '!CC587</f>
        <v>0</v>
      </c>
      <c r="P1522" s="84">
        <f>'BITÁCORA CALIDAD DE AGUA '!CF587</f>
        <v>0</v>
      </c>
      <c r="Q1522" s="84">
        <f>'BITÁCORA CALIDAD DE AGUA '!CI587</f>
        <v>0</v>
      </c>
      <c r="R1522" s="84">
        <f>'BITÁCORA CALIDAD DE AGUA '!CL587</f>
        <v>0</v>
      </c>
      <c r="S1522" s="84">
        <f>'BITÁCORA CALIDAD DE AGUA '!CO587</f>
        <v>0</v>
      </c>
      <c r="T1522" s="133"/>
      <c r="U1522" s="133"/>
      <c r="V1522" s="133"/>
      <c r="W1522" s="84">
        <f>INDEX('Tabla datos 1'!E1522:V1522,MATCH(DASHBOARD!$B$96,'Tabla datos 1'!$E$1:$V$1,0))</f>
        <v>0</v>
      </c>
      <c r="X1522" s="84">
        <f>INDEX('Tabla datos 1'!E1522:V1522,MATCH(DASHBOARD!$B$275,'Tabla datos 1'!$E$1:$V$1,0))</f>
        <v>0</v>
      </c>
      <c r="Y1522" s="42"/>
      <c r="Z1522" s="42"/>
      <c r="AA1522" s="42"/>
      <c r="AB1522" s="42"/>
      <c r="AC1522" s="42"/>
      <c r="AD1522" s="42"/>
      <c r="AE1522" s="42"/>
      <c r="AF1522" s="42"/>
      <c r="AG1522" s="42"/>
      <c r="AH1522" s="42"/>
      <c r="AI1522" s="42"/>
      <c r="AJ1522" s="42"/>
      <c r="AK1522" s="42"/>
      <c r="AL1522" s="42"/>
      <c r="AM1522" s="42"/>
      <c r="AN1522" s="42"/>
      <c r="AO1522" s="42"/>
      <c r="AP1522" s="42"/>
      <c r="AQ1522" s="42"/>
      <c r="AR1522" s="42"/>
      <c r="AS1522" s="42"/>
      <c r="AT1522" s="42"/>
      <c r="AU1522" s="42"/>
      <c r="AV1522" s="42"/>
      <c r="AW1522" s="42"/>
      <c r="AX1522" s="42"/>
      <c r="AY1522" s="42"/>
      <c r="AZ1522" s="42"/>
      <c r="BA1522" s="42"/>
      <c r="BB1522" s="42"/>
      <c r="BC1522" s="42"/>
      <c r="BD1522" s="42"/>
      <c r="BE1522" s="42"/>
      <c r="BF1522" s="42"/>
      <c r="BG1522" s="42"/>
      <c r="BH1522" s="42"/>
      <c r="BI1522" s="42"/>
      <c r="BJ1522" s="42"/>
      <c r="BK1522" s="42"/>
      <c r="BL1522" s="42"/>
      <c r="BM1522" s="42"/>
      <c r="BN1522" s="42"/>
      <c r="BO1522" s="42"/>
      <c r="BP1522" s="42"/>
      <c r="BQ1522" s="42"/>
      <c r="BR1522" s="42"/>
      <c r="BS1522" s="42"/>
      <c r="BT1522" s="42"/>
      <c r="BU1522" s="42"/>
      <c r="BV1522" s="42"/>
      <c r="BW1522" s="42"/>
      <c r="BX1522" s="42"/>
      <c r="BY1522" s="42"/>
      <c r="BZ1522" s="42"/>
      <c r="CA1522" s="42"/>
      <c r="CB1522" s="42"/>
      <c r="CC1522" s="42"/>
      <c r="CD1522" s="42"/>
      <c r="CE1522" s="42"/>
      <c r="CF1522" s="42"/>
      <c r="CG1522" s="42"/>
      <c r="CH1522" s="42"/>
      <c r="CI1522" s="42"/>
      <c r="CJ1522" s="42"/>
      <c r="CK1522" s="42"/>
      <c r="CL1522" s="42"/>
      <c r="CM1522" s="42"/>
      <c r="CN1522" s="42"/>
      <c r="CO1522" s="42"/>
      <c r="CP1522" s="42"/>
      <c r="CQ1522" s="42"/>
      <c r="CR1522" s="42"/>
      <c r="CS1522" s="42"/>
      <c r="CT1522" s="42"/>
      <c r="CU1522" s="42"/>
      <c r="CV1522" s="42"/>
      <c r="CW1522" s="42"/>
      <c r="CX1522" s="42"/>
      <c r="CY1522" s="42"/>
      <c r="CZ1522" s="42"/>
      <c r="DA1522" s="42"/>
      <c r="DB1522" s="42"/>
      <c r="DC1522" s="42"/>
      <c r="DD1522" s="42"/>
      <c r="DE1522" s="42"/>
      <c r="DF1522" s="42"/>
      <c r="DG1522" s="42"/>
      <c r="DH1522" s="42"/>
      <c r="DI1522" s="42"/>
      <c r="DJ1522" s="42"/>
      <c r="DK1522" s="42"/>
      <c r="DL1522" s="42"/>
      <c r="DM1522" s="42"/>
      <c r="DN1522" s="42"/>
      <c r="DO1522" s="42"/>
      <c r="DP1522" s="42"/>
      <c r="DQ1522" s="42"/>
      <c r="DR1522" s="42"/>
      <c r="DS1522" s="42"/>
      <c r="DT1522" s="42"/>
      <c r="DU1522" s="42"/>
      <c r="DV1522" s="42"/>
      <c r="DW1522" s="42"/>
      <c r="DX1522" s="42"/>
      <c r="DY1522" s="42"/>
      <c r="DZ1522" s="42"/>
      <c r="EA1522" s="42"/>
      <c r="EB1522" s="42"/>
      <c r="EC1522" s="42"/>
      <c r="ED1522" s="42"/>
      <c r="EE1522" s="42"/>
      <c r="EF1522" s="42"/>
      <c r="EG1522" s="42"/>
      <c r="EH1522" s="42"/>
      <c r="EI1522" s="42"/>
      <c r="EJ1522" s="42"/>
      <c r="EK1522" s="42"/>
      <c r="EL1522" s="42"/>
      <c r="EM1522" s="42"/>
      <c r="EN1522" s="42"/>
      <c r="EO1522" s="42"/>
      <c r="EP1522" s="42"/>
      <c r="EQ1522" s="42"/>
      <c r="ER1522" s="42"/>
      <c r="ES1522" s="42"/>
      <c r="ET1522" s="42"/>
      <c r="EU1522" s="42"/>
      <c r="EV1522" s="42"/>
      <c r="EW1522" s="42"/>
      <c r="EX1522" s="42"/>
      <c r="EY1522" s="42"/>
      <c r="EZ1522" s="42"/>
      <c r="FA1522" s="42"/>
      <c r="FB1522" s="42"/>
      <c r="FC1522" s="42"/>
      <c r="FD1522" s="42"/>
      <c r="FE1522" s="42"/>
      <c r="FF1522" s="42"/>
      <c r="FG1522" s="42"/>
      <c r="FH1522" s="42"/>
    </row>
    <row r="1523" spans="1:164" s="82" customFormat="1" ht="12.2" customHeight="1" x14ac:dyDescent="0.25">
      <c r="A1523" s="82">
        <v>1522</v>
      </c>
      <c r="B1523" s="83">
        <f t="shared" si="24"/>
        <v>46137</v>
      </c>
      <c r="C1523" s="88" t="s">
        <v>140</v>
      </c>
      <c r="D1523" s="85">
        <v>1</v>
      </c>
      <c r="E1523" s="90">
        <f>'BITÁCORA CALIDAD DE AGUA '!AY588</f>
        <v>0</v>
      </c>
      <c r="F1523" s="90">
        <f>'BITÁCORA CALIDAD DE AGUA '!BB588</f>
        <v>0</v>
      </c>
      <c r="G1523" s="90">
        <f>'BITÁCORA CALIDAD DE AGUA '!BE588</f>
        <v>0</v>
      </c>
      <c r="H1523" s="90">
        <f>'BITÁCORA CALIDAD DE AGUA '!BH588</f>
        <v>0</v>
      </c>
      <c r="I1523" s="90">
        <f>'BITÁCORA CALIDAD DE AGUA '!BK588</f>
        <v>0</v>
      </c>
      <c r="J1523" s="90">
        <f>'BITÁCORA CALIDAD DE AGUA '!BN588</f>
        <v>0</v>
      </c>
      <c r="K1523" s="90">
        <f>'BITÁCORA CALIDAD DE AGUA '!BQ588</f>
        <v>0</v>
      </c>
      <c r="L1523" s="90">
        <f>'BITÁCORA CALIDAD DE AGUA '!BT588</f>
        <v>0</v>
      </c>
      <c r="M1523" s="90">
        <f>'BITÁCORA CALIDAD DE AGUA '!BW588</f>
        <v>0</v>
      </c>
      <c r="N1523" s="90">
        <f>'BITÁCORA CALIDAD DE AGUA '!BZ588</f>
        <v>0</v>
      </c>
      <c r="O1523" s="90">
        <f>'BITÁCORA CALIDAD DE AGUA '!CC588</f>
        <v>0</v>
      </c>
      <c r="P1523" s="84">
        <f>'BITÁCORA CALIDAD DE AGUA '!CF588</f>
        <v>0</v>
      </c>
      <c r="Q1523" s="84">
        <f>'BITÁCORA CALIDAD DE AGUA '!CI588</f>
        <v>0</v>
      </c>
      <c r="R1523" s="84">
        <f>'BITÁCORA CALIDAD DE AGUA '!CL588</f>
        <v>0</v>
      </c>
      <c r="S1523" s="84">
        <f>'BITÁCORA CALIDAD DE AGUA '!CO588</f>
        <v>0</v>
      </c>
      <c r="T1523" s="133"/>
      <c r="U1523" s="133"/>
      <c r="V1523" s="133"/>
      <c r="W1523" s="84">
        <f>INDEX('Tabla datos 1'!E1523:V1523,MATCH(DASHBOARD!$B$96,'Tabla datos 1'!$E$1:$V$1,0))</f>
        <v>0</v>
      </c>
      <c r="X1523" s="84">
        <f>INDEX('Tabla datos 1'!E1523:V1523,MATCH(DASHBOARD!$B$275,'Tabla datos 1'!$E$1:$V$1,0))</f>
        <v>0</v>
      </c>
      <c r="Y1523" s="42"/>
      <c r="Z1523" s="42"/>
      <c r="AA1523" s="42"/>
      <c r="AB1523" s="42"/>
      <c r="AC1523" s="42"/>
      <c r="AD1523" s="42"/>
      <c r="AE1523" s="42"/>
      <c r="AF1523" s="42"/>
      <c r="AG1523" s="42"/>
      <c r="AH1523" s="42"/>
      <c r="AI1523" s="42"/>
      <c r="AJ1523" s="42"/>
      <c r="AK1523" s="42"/>
      <c r="AL1523" s="42"/>
      <c r="AM1523" s="42"/>
      <c r="AN1523" s="42"/>
      <c r="AO1523" s="42"/>
      <c r="AP1523" s="42"/>
      <c r="AQ1523" s="42"/>
      <c r="AR1523" s="42"/>
      <c r="AS1523" s="42"/>
      <c r="AT1523" s="42"/>
      <c r="AU1523" s="42"/>
      <c r="AV1523" s="42"/>
      <c r="AW1523" s="42"/>
      <c r="AX1523" s="42"/>
      <c r="AY1523" s="42"/>
      <c r="AZ1523" s="42"/>
      <c r="BA1523" s="42"/>
      <c r="BB1523" s="42"/>
      <c r="BC1523" s="42"/>
      <c r="BD1523" s="42"/>
      <c r="BE1523" s="42"/>
      <c r="BF1523" s="42"/>
      <c r="BG1523" s="42"/>
      <c r="BH1523" s="42"/>
      <c r="BI1523" s="42"/>
      <c r="BJ1523" s="42"/>
      <c r="BK1523" s="42"/>
      <c r="BL1523" s="42"/>
      <c r="BM1523" s="42"/>
      <c r="BN1523" s="42"/>
      <c r="BO1523" s="42"/>
      <c r="BP1523" s="42"/>
      <c r="BQ1523" s="42"/>
      <c r="BR1523" s="42"/>
      <c r="BS1523" s="42"/>
      <c r="BT1523" s="42"/>
      <c r="BU1523" s="42"/>
      <c r="BV1523" s="42"/>
      <c r="BW1523" s="42"/>
      <c r="BX1523" s="42"/>
      <c r="BY1523" s="42"/>
      <c r="BZ1523" s="42"/>
      <c r="CA1523" s="42"/>
      <c r="CB1523" s="42"/>
      <c r="CC1523" s="42"/>
      <c r="CD1523" s="42"/>
      <c r="CE1523" s="42"/>
      <c r="CF1523" s="42"/>
      <c r="CG1523" s="42"/>
      <c r="CH1523" s="42"/>
      <c r="CI1523" s="42"/>
      <c r="CJ1523" s="42"/>
      <c r="CK1523" s="42"/>
      <c r="CL1523" s="42"/>
      <c r="CM1523" s="42"/>
      <c r="CN1523" s="42"/>
      <c r="CO1523" s="42"/>
      <c r="CP1523" s="42"/>
      <c r="CQ1523" s="42"/>
      <c r="CR1523" s="42"/>
      <c r="CS1523" s="42"/>
      <c r="CT1523" s="42"/>
      <c r="CU1523" s="42"/>
      <c r="CV1523" s="42"/>
      <c r="CW1523" s="42"/>
      <c r="CX1523" s="42"/>
      <c r="CY1523" s="42"/>
      <c r="CZ1523" s="42"/>
      <c r="DA1523" s="42"/>
      <c r="DB1523" s="42"/>
      <c r="DC1523" s="42"/>
      <c r="DD1523" s="42"/>
      <c r="DE1523" s="42"/>
      <c r="DF1523" s="42"/>
      <c r="DG1523" s="42"/>
      <c r="DH1523" s="42"/>
      <c r="DI1523" s="42"/>
      <c r="DJ1523" s="42"/>
      <c r="DK1523" s="42"/>
      <c r="DL1523" s="42"/>
      <c r="DM1523" s="42"/>
      <c r="DN1523" s="42"/>
      <c r="DO1523" s="42"/>
      <c r="DP1523" s="42"/>
      <c r="DQ1523" s="42"/>
      <c r="DR1523" s="42"/>
      <c r="DS1523" s="42"/>
      <c r="DT1523" s="42"/>
      <c r="DU1523" s="42"/>
      <c r="DV1523" s="42"/>
      <c r="DW1523" s="42"/>
      <c r="DX1523" s="42"/>
      <c r="DY1523" s="42"/>
      <c r="DZ1523" s="42"/>
      <c r="EA1523" s="42"/>
      <c r="EB1523" s="42"/>
      <c r="EC1523" s="42"/>
      <c r="ED1523" s="42"/>
      <c r="EE1523" s="42"/>
      <c r="EF1523" s="42"/>
      <c r="EG1523" s="42"/>
      <c r="EH1523" s="42"/>
      <c r="EI1523" s="42"/>
      <c r="EJ1523" s="42"/>
      <c r="EK1523" s="42"/>
      <c r="EL1523" s="42"/>
      <c r="EM1523" s="42"/>
      <c r="EN1523" s="42"/>
      <c r="EO1523" s="42"/>
      <c r="EP1523" s="42"/>
      <c r="EQ1523" s="42"/>
      <c r="ER1523" s="42"/>
      <c r="ES1523" s="42"/>
      <c r="ET1523" s="42"/>
      <c r="EU1523" s="42"/>
      <c r="EV1523" s="42"/>
      <c r="EW1523" s="42"/>
      <c r="EX1523" s="42"/>
      <c r="EY1523" s="42"/>
      <c r="EZ1523" s="42"/>
      <c r="FA1523" s="42"/>
      <c r="FB1523" s="42"/>
      <c r="FC1523" s="42"/>
      <c r="FD1523" s="42"/>
      <c r="FE1523" s="42"/>
      <c r="FF1523" s="42"/>
      <c r="FG1523" s="42"/>
      <c r="FH1523" s="42"/>
    </row>
    <row r="1524" spans="1:164" s="82" customFormat="1" ht="12.2" customHeight="1" x14ac:dyDescent="0.25">
      <c r="A1524" s="82">
        <v>1523</v>
      </c>
      <c r="B1524" s="83">
        <f t="shared" si="24"/>
        <v>46137</v>
      </c>
      <c r="C1524" s="88" t="s">
        <v>141</v>
      </c>
      <c r="D1524" s="85">
        <v>1</v>
      </c>
      <c r="E1524" s="90">
        <f>'BITÁCORA CALIDAD DE AGUA '!AY589</f>
        <v>0</v>
      </c>
      <c r="F1524" s="90">
        <f>'BITÁCORA CALIDAD DE AGUA '!BB589</f>
        <v>0</v>
      </c>
      <c r="G1524" s="90">
        <f>'BITÁCORA CALIDAD DE AGUA '!BE589</f>
        <v>0</v>
      </c>
      <c r="H1524" s="90">
        <f>'BITÁCORA CALIDAD DE AGUA '!BH589</f>
        <v>0</v>
      </c>
      <c r="I1524" s="90">
        <f>'BITÁCORA CALIDAD DE AGUA '!BK589</f>
        <v>0</v>
      </c>
      <c r="J1524" s="90">
        <f>'BITÁCORA CALIDAD DE AGUA '!BN589</f>
        <v>0</v>
      </c>
      <c r="K1524" s="90">
        <f>'BITÁCORA CALIDAD DE AGUA '!BQ589</f>
        <v>0</v>
      </c>
      <c r="L1524" s="90">
        <f>'BITÁCORA CALIDAD DE AGUA '!BT589</f>
        <v>0</v>
      </c>
      <c r="M1524" s="90">
        <f>'BITÁCORA CALIDAD DE AGUA '!BW589</f>
        <v>0</v>
      </c>
      <c r="N1524" s="90">
        <f>'BITÁCORA CALIDAD DE AGUA '!BZ589</f>
        <v>0</v>
      </c>
      <c r="O1524" s="90">
        <f>'BITÁCORA CALIDAD DE AGUA '!CC589</f>
        <v>0</v>
      </c>
      <c r="P1524" s="84">
        <f>'BITÁCORA CALIDAD DE AGUA '!CF589</f>
        <v>0</v>
      </c>
      <c r="Q1524" s="84">
        <f>'BITÁCORA CALIDAD DE AGUA '!CI589</f>
        <v>0</v>
      </c>
      <c r="R1524" s="84">
        <f>'BITÁCORA CALIDAD DE AGUA '!CL589</f>
        <v>0</v>
      </c>
      <c r="S1524" s="84">
        <f>'BITÁCORA CALIDAD DE AGUA '!CO589</f>
        <v>0</v>
      </c>
      <c r="T1524" s="133"/>
      <c r="U1524" s="133"/>
      <c r="V1524" s="133"/>
      <c r="W1524" s="84">
        <f>INDEX('Tabla datos 1'!E1524:V1524,MATCH(DASHBOARD!$B$96,'Tabla datos 1'!$E$1:$V$1,0))</f>
        <v>0</v>
      </c>
      <c r="X1524" s="84">
        <f>INDEX('Tabla datos 1'!E1524:V1524,MATCH(DASHBOARD!$B$275,'Tabla datos 1'!$E$1:$V$1,0))</f>
        <v>0</v>
      </c>
      <c r="Y1524" s="42"/>
      <c r="Z1524" s="42"/>
      <c r="AA1524" s="42"/>
      <c r="AB1524" s="42"/>
      <c r="AC1524" s="42"/>
      <c r="AD1524" s="42"/>
      <c r="AE1524" s="42"/>
      <c r="AF1524" s="42"/>
      <c r="AG1524" s="42"/>
      <c r="AH1524" s="42"/>
      <c r="AI1524" s="42"/>
      <c r="AJ1524" s="42"/>
      <c r="AK1524" s="42"/>
      <c r="AL1524" s="42"/>
      <c r="AM1524" s="42"/>
      <c r="AN1524" s="42"/>
      <c r="AO1524" s="42"/>
      <c r="AP1524" s="42"/>
      <c r="AQ1524" s="42"/>
      <c r="AR1524" s="42"/>
      <c r="AS1524" s="42"/>
      <c r="AT1524" s="42"/>
      <c r="AU1524" s="42"/>
      <c r="AV1524" s="42"/>
      <c r="AW1524" s="42"/>
      <c r="AX1524" s="42"/>
      <c r="AY1524" s="42"/>
      <c r="AZ1524" s="42"/>
      <c r="BA1524" s="42"/>
      <c r="BB1524" s="42"/>
      <c r="BC1524" s="42"/>
      <c r="BD1524" s="42"/>
      <c r="BE1524" s="42"/>
      <c r="BF1524" s="42"/>
      <c r="BG1524" s="42"/>
      <c r="BH1524" s="42"/>
      <c r="BI1524" s="42"/>
      <c r="BJ1524" s="42"/>
      <c r="BK1524" s="42"/>
      <c r="BL1524" s="42"/>
      <c r="BM1524" s="42"/>
      <c r="BN1524" s="42"/>
      <c r="BO1524" s="42"/>
      <c r="BP1524" s="42"/>
      <c r="BQ1524" s="42"/>
      <c r="BR1524" s="42"/>
      <c r="BS1524" s="42"/>
      <c r="BT1524" s="42"/>
      <c r="BU1524" s="42"/>
      <c r="BV1524" s="42"/>
      <c r="BW1524" s="42"/>
      <c r="BX1524" s="42"/>
      <c r="BY1524" s="42"/>
      <c r="BZ1524" s="42"/>
      <c r="CA1524" s="42"/>
      <c r="CB1524" s="42"/>
      <c r="CC1524" s="42"/>
      <c r="CD1524" s="42"/>
      <c r="CE1524" s="42"/>
      <c r="CF1524" s="42"/>
      <c r="CG1524" s="42"/>
      <c r="CH1524" s="42"/>
      <c r="CI1524" s="42"/>
      <c r="CJ1524" s="42"/>
      <c r="CK1524" s="42"/>
      <c r="CL1524" s="42"/>
      <c r="CM1524" s="42"/>
      <c r="CN1524" s="42"/>
      <c r="CO1524" s="42"/>
      <c r="CP1524" s="42"/>
      <c r="CQ1524" s="42"/>
      <c r="CR1524" s="42"/>
      <c r="CS1524" s="42"/>
      <c r="CT1524" s="42"/>
      <c r="CU1524" s="42"/>
      <c r="CV1524" s="42"/>
      <c r="CW1524" s="42"/>
      <c r="CX1524" s="42"/>
      <c r="CY1524" s="42"/>
      <c r="CZ1524" s="42"/>
      <c r="DA1524" s="42"/>
      <c r="DB1524" s="42"/>
      <c r="DC1524" s="42"/>
      <c r="DD1524" s="42"/>
      <c r="DE1524" s="42"/>
      <c r="DF1524" s="42"/>
      <c r="DG1524" s="42"/>
      <c r="DH1524" s="42"/>
      <c r="DI1524" s="42"/>
      <c r="DJ1524" s="42"/>
      <c r="DK1524" s="42"/>
      <c r="DL1524" s="42"/>
      <c r="DM1524" s="42"/>
      <c r="DN1524" s="42"/>
      <c r="DO1524" s="42"/>
      <c r="DP1524" s="42"/>
      <c r="DQ1524" s="42"/>
      <c r="DR1524" s="42"/>
      <c r="DS1524" s="42"/>
      <c r="DT1524" s="42"/>
      <c r="DU1524" s="42"/>
      <c r="DV1524" s="42"/>
      <c r="DW1524" s="42"/>
      <c r="DX1524" s="42"/>
      <c r="DY1524" s="42"/>
      <c r="DZ1524" s="42"/>
      <c r="EA1524" s="42"/>
      <c r="EB1524" s="42"/>
      <c r="EC1524" s="42"/>
      <c r="ED1524" s="42"/>
      <c r="EE1524" s="42"/>
      <c r="EF1524" s="42"/>
      <c r="EG1524" s="42"/>
      <c r="EH1524" s="42"/>
      <c r="EI1524" s="42"/>
      <c r="EJ1524" s="42"/>
      <c r="EK1524" s="42"/>
      <c r="EL1524" s="42"/>
      <c r="EM1524" s="42"/>
      <c r="EN1524" s="42"/>
      <c r="EO1524" s="42"/>
      <c r="EP1524" s="42"/>
      <c r="EQ1524" s="42"/>
      <c r="ER1524" s="42"/>
      <c r="ES1524" s="42"/>
      <c r="ET1524" s="42"/>
      <c r="EU1524" s="42"/>
      <c r="EV1524" s="42"/>
      <c r="EW1524" s="42"/>
      <c r="EX1524" s="42"/>
      <c r="EY1524" s="42"/>
      <c r="EZ1524" s="42"/>
      <c r="FA1524" s="42"/>
      <c r="FB1524" s="42"/>
      <c r="FC1524" s="42"/>
      <c r="FD1524" s="42"/>
      <c r="FE1524" s="42"/>
      <c r="FF1524" s="42"/>
      <c r="FG1524" s="42"/>
      <c r="FH1524" s="42"/>
    </row>
    <row r="1525" spans="1:164" s="82" customFormat="1" ht="12.2" customHeight="1" x14ac:dyDescent="0.25">
      <c r="A1525" s="82">
        <v>1524</v>
      </c>
      <c r="B1525" s="83">
        <f t="shared" si="24"/>
        <v>46137</v>
      </c>
      <c r="C1525" s="88" t="s">
        <v>142</v>
      </c>
      <c r="D1525" s="85">
        <v>1</v>
      </c>
      <c r="E1525" s="90">
        <f>'BITÁCORA CALIDAD DE AGUA '!AY590</f>
        <v>0</v>
      </c>
      <c r="F1525" s="90">
        <f>'BITÁCORA CALIDAD DE AGUA '!BB590</f>
        <v>0</v>
      </c>
      <c r="G1525" s="90">
        <f>'BITÁCORA CALIDAD DE AGUA '!BE590</f>
        <v>0</v>
      </c>
      <c r="H1525" s="90">
        <f>'BITÁCORA CALIDAD DE AGUA '!BH590</f>
        <v>0</v>
      </c>
      <c r="I1525" s="90">
        <f>'BITÁCORA CALIDAD DE AGUA '!BK590</f>
        <v>0</v>
      </c>
      <c r="J1525" s="90">
        <f>'BITÁCORA CALIDAD DE AGUA '!BN590</f>
        <v>0</v>
      </c>
      <c r="K1525" s="90">
        <f>'BITÁCORA CALIDAD DE AGUA '!BQ590</f>
        <v>0</v>
      </c>
      <c r="L1525" s="90">
        <f>'BITÁCORA CALIDAD DE AGUA '!BT590</f>
        <v>0</v>
      </c>
      <c r="M1525" s="90">
        <f>'BITÁCORA CALIDAD DE AGUA '!BW590</f>
        <v>0</v>
      </c>
      <c r="N1525" s="90">
        <f>'BITÁCORA CALIDAD DE AGUA '!BZ590</f>
        <v>0</v>
      </c>
      <c r="O1525" s="90">
        <f>'BITÁCORA CALIDAD DE AGUA '!CC590</f>
        <v>0</v>
      </c>
      <c r="P1525" s="84">
        <f>'BITÁCORA CALIDAD DE AGUA '!CF590</f>
        <v>0</v>
      </c>
      <c r="Q1525" s="84">
        <f>'BITÁCORA CALIDAD DE AGUA '!CI590</f>
        <v>0</v>
      </c>
      <c r="R1525" s="84">
        <f>'BITÁCORA CALIDAD DE AGUA '!CL590</f>
        <v>0</v>
      </c>
      <c r="S1525" s="84">
        <f>'BITÁCORA CALIDAD DE AGUA '!CO590</f>
        <v>0</v>
      </c>
      <c r="T1525" s="133"/>
      <c r="U1525" s="133"/>
      <c r="V1525" s="133"/>
      <c r="W1525" s="84">
        <f>INDEX('Tabla datos 1'!E1525:V1525,MATCH(DASHBOARD!$B$96,'Tabla datos 1'!$E$1:$V$1,0))</f>
        <v>0</v>
      </c>
      <c r="X1525" s="84">
        <f>INDEX('Tabla datos 1'!E1525:V1525,MATCH(DASHBOARD!$B$275,'Tabla datos 1'!$E$1:$V$1,0))</f>
        <v>0</v>
      </c>
      <c r="Y1525" s="42"/>
      <c r="Z1525" s="42"/>
      <c r="AA1525" s="42"/>
      <c r="AB1525" s="42"/>
      <c r="AC1525" s="42"/>
      <c r="AD1525" s="42"/>
      <c r="AE1525" s="42"/>
      <c r="AF1525" s="42"/>
      <c r="AG1525" s="42"/>
      <c r="AH1525" s="42"/>
      <c r="AI1525" s="42"/>
      <c r="AJ1525" s="42"/>
      <c r="AK1525" s="42"/>
      <c r="AL1525" s="42"/>
      <c r="AM1525" s="42"/>
      <c r="AN1525" s="42"/>
      <c r="AO1525" s="42"/>
      <c r="AP1525" s="42"/>
      <c r="AQ1525" s="42"/>
      <c r="AR1525" s="42"/>
      <c r="AS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I1525" s="42"/>
      <c r="BJ1525" s="42"/>
      <c r="BK1525" s="42"/>
      <c r="BL1525" s="42"/>
      <c r="BM1525" s="42"/>
      <c r="BN1525" s="42"/>
      <c r="BO1525" s="42"/>
      <c r="BP1525" s="42"/>
      <c r="BQ1525" s="42"/>
      <c r="BR1525" s="42"/>
      <c r="BS1525" s="42"/>
      <c r="BT1525" s="42"/>
      <c r="BU1525" s="42"/>
      <c r="BV1525" s="42"/>
      <c r="BW1525" s="42"/>
      <c r="BX1525" s="42"/>
      <c r="BY1525" s="42"/>
      <c r="BZ1525" s="42"/>
      <c r="CA1525" s="42"/>
      <c r="CB1525" s="42"/>
      <c r="CC1525" s="42"/>
      <c r="CD1525" s="42"/>
      <c r="CE1525" s="42"/>
      <c r="CF1525" s="42"/>
      <c r="CG1525" s="42"/>
      <c r="CH1525" s="42"/>
      <c r="CI1525" s="42"/>
      <c r="CJ1525" s="42"/>
      <c r="CK1525" s="42"/>
      <c r="CL1525" s="42"/>
      <c r="CM1525" s="42"/>
      <c r="CN1525" s="42"/>
      <c r="CO1525" s="42"/>
      <c r="CP1525" s="42"/>
      <c r="CQ1525" s="42"/>
      <c r="CR1525" s="42"/>
      <c r="CS1525" s="42"/>
      <c r="CT1525" s="42"/>
      <c r="CU1525" s="42"/>
      <c r="CV1525" s="42"/>
      <c r="CW1525" s="42"/>
      <c r="CX1525" s="42"/>
      <c r="CY1525" s="42"/>
      <c r="CZ1525" s="42"/>
      <c r="DA1525" s="42"/>
      <c r="DB1525" s="42"/>
      <c r="DC1525" s="42"/>
      <c r="DD1525" s="42"/>
      <c r="DE1525" s="42"/>
      <c r="DF1525" s="42"/>
      <c r="DG1525" s="42"/>
      <c r="DH1525" s="42"/>
      <c r="DI1525" s="42"/>
      <c r="DJ1525" s="42"/>
      <c r="DK1525" s="42"/>
      <c r="DL1525" s="42"/>
      <c r="DM1525" s="42"/>
      <c r="DN1525" s="42"/>
      <c r="DO1525" s="42"/>
      <c r="DP1525" s="42"/>
      <c r="DQ1525" s="42"/>
      <c r="DR1525" s="42"/>
      <c r="DS1525" s="42"/>
      <c r="DT1525" s="42"/>
      <c r="DU1525" s="42"/>
      <c r="DV1525" s="42"/>
      <c r="DW1525" s="42"/>
      <c r="DX1525" s="42"/>
      <c r="DY1525" s="42"/>
      <c r="DZ1525" s="42"/>
      <c r="EA1525" s="42"/>
      <c r="EB1525" s="42"/>
      <c r="EC1525" s="42"/>
      <c r="ED1525" s="42"/>
      <c r="EE1525" s="42"/>
      <c r="EF1525" s="42"/>
      <c r="EG1525" s="42"/>
      <c r="EH1525" s="42"/>
      <c r="EI1525" s="42"/>
      <c r="EJ1525" s="42"/>
      <c r="EK1525" s="42"/>
      <c r="EL1525" s="42"/>
      <c r="EM1525" s="42"/>
      <c r="EN1525" s="42"/>
      <c r="EO1525" s="42"/>
      <c r="EP1525" s="42"/>
      <c r="EQ1525" s="42"/>
      <c r="ER1525" s="42"/>
      <c r="ES1525" s="42"/>
      <c r="ET1525" s="42"/>
      <c r="EU1525" s="42"/>
      <c r="EV1525" s="42"/>
      <c r="EW1525" s="42"/>
      <c r="EX1525" s="42"/>
      <c r="EY1525" s="42"/>
      <c r="EZ1525" s="42"/>
      <c r="FA1525" s="42"/>
      <c r="FB1525" s="42"/>
      <c r="FC1525" s="42"/>
      <c r="FD1525" s="42"/>
      <c r="FE1525" s="42"/>
      <c r="FF1525" s="42"/>
      <c r="FG1525" s="42"/>
      <c r="FH1525" s="42"/>
    </row>
    <row r="1526" spans="1:164" s="82" customFormat="1" ht="12.2" customHeight="1" x14ac:dyDescent="0.25">
      <c r="A1526" s="82">
        <v>1525</v>
      </c>
      <c r="B1526" s="83">
        <f t="shared" si="24"/>
        <v>46137</v>
      </c>
      <c r="C1526" s="88" t="s">
        <v>143</v>
      </c>
      <c r="D1526" s="85">
        <v>1</v>
      </c>
      <c r="E1526" s="90">
        <f>'BITÁCORA CALIDAD DE AGUA '!AY591</f>
        <v>0</v>
      </c>
      <c r="F1526" s="90">
        <f>'BITÁCORA CALIDAD DE AGUA '!BB591</f>
        <v>0</v>
      </c>
      <c r="G1526" s="90">
        <f>'BITÁCORA CALIDAD DE AGUA '!BE591</f>
        <v>0</v>
      </c>
      <c r="H1526" s="90">
        <f>'BITÁCORA CALIDAD DE AGUA '!BH591</f>
        <v>0</v>
      </c>
      <c r="I1526" s="90">
        <f>'BITÁCORA CALIDAD DE AGUA '!BK591</f>
        <v>0</v>
      </c>
      <c r="J1526" s="90">
        <f>'BITÁCORA CALIDAD DE AGUA '!BN591</f>
        <v>0</v>
      </c>
      <c r="K1526" s="90">
        <f>'BITÁCORA CALIDAD DE AGUA '!BQ591</f>
        <v>0</v>
      </c>
      <c r="L1526" s="90">
        <f>'BITÁCORA CALIDAD DE AGUA '!BT591</f>
        <v>0</v>
      </c>
      <c r="M1526" s="90">
        <f>'BITÁCORA CALIDAD DE AGUA '!BW591</f>
        <v>0</v>
      </c>
      <c r="N1526" s="90">
        <f>'BITÁCORA CALIDAD DE AGUA '!BZ591</f>
        <v>0</v>
      </c>
      <c r="O1526" s="90">
        <f>'BITÁCORA CALIDAD DE AGUA '!CC591</f>
        <v>0</v>
      </c>
      <c r="P1526" s="84">
        <f>'BITÁCORA CALIDAD DE AGUA '!CF591</f>
        <v>0</v>
      </c>
      <c r="Q1526" s="84">
        <f>'BITÁCORA CALIDAD DE AGUA '!CI591</f>
        <v>0</v>
      </c>
      <c r="R1526" s="84">
        <f>'BITÁCORA CALIDAD DE AGUA '!CL591</f>
        <v>0</v>
      </c>
      <c r="S1526" s="84">
        <f>'BITÁCORA CALIDAD DE AGUA '!CO591</f>
        <v>0</v>
      </c>
      <c r="T1526" s="133"/>
      <c r="U1526" s="133"/>
      <c r="V1526" s="133"/>
      <c r="W1526" s="84">
        <f>INDEX('Tabla datos 1'!E1526:V1526,MATCH(DASHBOARD!$B$96,'Tabla datos 1'!$E$1:$V$1,0))</f>
        <v>0</v>
      </c>
      <c r="X1526" s="84">
        <f>INDEX('Tabla datos 1'!E1526:V1526,MATCH(DASHBOARD!$B$275,'Tabla datos 1'!$E$1:$V$1,0))</f>
        <v>0</v>
      </c>
      <c r="Y1526" s="42"/>
      <c r="Z1526" s="42"/>
      <c r="AA1526" s="42"/>
      <c r="AB1526" s="42"/>
      <c r="AC1526" s="42"/>
      <c r="AD1526" s="42"/>
      <c r="AE1526" s="42"/>
      <c r="AF1526" s="42"/>
      <c r="AG1526" s="42"/>
      <c r="AH1526" s="42"/>
      <c r="AI1526" s="42"/>
      <c r="AJ1526" s="42"/>
      <c r="AK1526" s="42"/>
      <c r="AL1526" s="42"/>
      <c r="AM1526" s="42"/>
      <c r="AN1526" s="42"/>
      <c r="AO1526" s="42"/>
      <c r="AP1526" s="42"/>
      <c r="AQ1526" s="42"/>
      <c r="AR1526" s="42"/>
      <c r="AS1526" s="42"/>
      <c r="AT1526" s="42"/>
      <c r="AU1526" s="42"/>
      <c r="AV1526" s="42"/>
      <c r="AW1526" s="42"/>
      <c r="AX1526" s="42"/>
      <c r="AY1526" s="42"/>
      <c r="AZ1526" s="42"/>
      <c r="BA1526" s="42"/>
      <c r="BB1526" s="42"/>
      <c r="BC1526" s="42"/>
      <c r="BD1526" s="42"/>
      <c r="BE1526" s="42"/>
      <c r="BF1526" s="42"/>
      <c r="BG1526" s="42"/>
      <c r="BH1526" s="42"/>
      <c r="BI1526" s="42"/>
      <c r="BJ1526" s="42"/>
      <c r="BK1526" s="42"/>
      <c r="BL1526" s="42"/>
      <c r="BM1526" s="42"/>
      <c r="BN1526" s="42"/>
      <c r="BO1526" s="42"/>
      <c r="BP1526" s="42"/>
      <c r="BQ1526" s="42"/>
      <c r="BR1526" s="42"/>
      <c r="BS1526" s="42"/>
      <c r="BT1526" s="42"/>
      <c r="BU1526" s="42"/>
      <c r="BV1526" s="42"/>
      <c r="BW1526" s="42"/>
      <c r="BX1526" s="42"/>
      <c r="BY1526" s="42"/>
      <c r="BZ1526" s="42"/>
      <c r="CA1526" s="42"/>
      <c r="CB1526" s="42"/>
      <c r="CC1526" s="42"/>
      <c r="CD1526" s="42"/>
      <c r="CE1526" s="42"/>
      <c r="CF1526" s="42"/>
      <c r="CG1526" s="42"/>
      <c r="CH1526" s="42"/>
      <c r="CI1526" s="42"/>
      <c r="CJ1526" s="42"/>
      <c r="CK1526" s="42"/>
      <c r="CL1526" s="42"/>
      <c r="CM1526" s="42"/>
      <c r="CN1526" s="42"/>
      <c r="CO1526" s="42"/>
      <c r="CP1526" s="42"/>
      <c r="CQ1526" s="42"/>
      <c r="CR1526" s="42"/>
      <c r="CS1526" s="42"/>
      <c r="CT1526" s="42"/>
      <c r="CU1526" s="42"/>
      <c r="CV1526" s="42"/>
      <c r="CW1526" s="42"/>
      <c r="CX1526" s="42"/>
      <c r="CY1526" s="42"/>
      <c r="CZ1526" s="42"/>
      <c r="DA1526" s="42"/>
      <c r="DB1526" s="42"/>
      <c r="DC1526" s="42"/>
      <c r="DD1526" s="42"/>
      <c r="DE1526" s="42"/>
      <c r="DF1526" s="42"/>
      <c r="DG1526" s="42"/>
      <c r="DH1526" s="42"/>
      <c r="DI1526" s="42"/>
      <c r="DJ1526" s="42"/>
      <c r="DK1526" s="42"/>
      <c r="DL1526" s="42"/>
      <c r="DM1526" s="42"/>
      <c r="DN1526" s="42"/>
      <c r="DO1526" s="42"/>
      <c r="DP1526" s="42"/>
      <c r="DQ1526" s="42"/>
      <c r="DR1526" s="42"/>
      <c r="DS1526" s="42"/>
      <c r="DT1526" s="42"/>
      <c r="DU1526" s="42"/>
      <c r="DV1526" s="42"/>
      <c r="DW1526" s="42"/>
      <c r="DX1526" s="42"/>
      <c r="DY1526" s="42"/>
      <c r="DZ1526" s="42"/>
      <c r="EA1526" s="42"/>
      <c r="EB1526" s="42"/>
      <c r="EC1526" s="42"/>
      <c r="ED1526" s="42"/>
      <c r="EE1526" s="42"/>
      <c r="EF1526" s="42"/>
      <c r="EG1526" s="42"/>
      <c r="EH1526" s="42"/>
      <c r="EI1526" s="42"/>
      <c r="EJ1526" s="42"/>
      <c r="EK1526" s="42"/>
      <c r="EL1526" s="42"/>
      <c r="EM1526" s="42"/>
      <c r="EN1526" s="42"/>
      <c r="EO1526" s="42"/>
      <c r="EP1526" s="42"/>
      <c r="EQ1526" s="42"/>
      <c r="ER1526" s="42"/>
      <c r="ES1526" s="42"/>
      <c r="ET1526" s="42"/>
      <c r="EU1526" s="42"/>
      <c r="EV1526" s="42"/>
      <c r="EW1526" s="42"/>
      <c r="EX1526" s="42"/>
      <c r="EY1526" s="42"/>
      <c r="EZ1526" s="42"/>
      <c r="FA1526" s="42"/>
      <c r="FB1526" s="42"/>
      <c r="FC1526" s="42"/>
      <c r="FD1526" s="42"/>
      <c r="FE1526" s="42"/>
      <c r="FF1526" s="42"/>
      <c r="FG1526" s="42"/>
      <c r="FH1526" s="42"/>
    </row>
    <row r="1527" spans="1:164" s="82" customFormat="1" ht="12.2" customHeight="1" x14ac:dyDescent="0.25">
      <c r="A1527" s="82">
        <v>1526</v>
      </c>
      <c r="B1527" s="83">
        <f t="shared" si="24"/>
        <v>46137</v>
      </c>
      <c r="C1527" s="88" t="s">
        <v>144</v>
      </c>
      <c r="D1527" s="85">
        <v>1</v>
      </c>
      <c r="E1527" s="90">
        <f>'BITÁCORA CALIDAD DE AGUA '!AY592</f>
        <v>0</v>
      </c>
      <c r="F1527" s="90">
        <f>'BITÁCORA CALIDAD DE AGUA '!BB592</f>
        <v>0</v>
      </c>
      <c r="G1527" s="90">
        <f>'BITÁCORA CALIDAD DE AGUA '!BE592</f>
        <v>0</v>
      </c>
      <c r="H1527" s="90">
        <f>'BITÁCORA CALIDAD DE AGUA '!BH592</f>
        <v>0</v>
      </c>
      <c r="I1527" s="90">
        <f>'BITÁCORA CALIDAD DE AGUA '!BK592</f>
        <v>0</v>
      </c>
      <c r="J1527" s="90">
        <f>'BITÁCORA CALIDAD DE AGUA '!BN592</f>
        <v>0</v>
      </c>
      <c r="K1527" s="90">
        <f>'BITÁCORA CALIDAD DE AGUA '!BQ592</f>
        <v>0</v>
      </c>
      <c r="L1527" s="90">
        <f>'BITÁCORA CALIDAD DE AGUA '!BT592</f>
        <v>0</v>
      </c>
      <c r="M1527" s="90">
        <f>'BITÁCORA CALIDAD DE AGUA '!BW592</f>
        <v>0</v>
      </c>
      <c r="N1527" s="90">
        <f>'BITÁCORA CALIDAD DE AGUA '!BZ592</f>
        <v>0</v>
      </c>
      <c r="O1527" s="90">
        <f>'BITÁCORA CALIDAD DE AGUA '!CC592</f>
        <v>0</v>
      </c>
      <c r="P1527" s="84">
        <f>'BITÁCORA CALIDAD DE AGUA '!CF592</f>
        <v>0</v>
      </c>
      <c r="Q1527" s="84">
        <f>'BITÁCORA CALIDAD DE AGUA '!CI592</f>
        <v>0</v>
      </c>
      <c r="R1527" s="84">
        <f>'BITÁCORA CALIDAD DE AGUA '!CL592</f>
        <v>0</v>
      </c>
      <c r="S1527" s="84">
        <f>'BITÁCORA CALIDAD DE AGUA '!CO592</f>
        <v>0</v>
      </c>
      <c r="T1527" s="133"/>
      <c r="U1527" s="133"/>
      <c r="V1527" s="133"/>
      <c r="W1527" s="84">
        <f>INDEX('Tabla datos 1'!E1527:V1527,MATCH(DASHBOARD!$B$96,'Tabla datos 1'!$E$1:$V$1,0))</f>
        <v>0</v>
      </c>
      <c r="X1527" s="84">
        <f>INDEX('Tabla datos 1'!E1527:V1527,MATCH(DASHBOARD!$B$275,'Tabla datos 1'!$E$1:$V$1,0))</f>
        <v>0</v>
      </c>
      <c r="Y1527" s="42"/>
      <c r="Z1527" s="42"/>
      <c r="AA1527" s="42"/>
      <c r="AB1527" s="42"/>
      <c r="AC1527" s="42"/>
      <c r="AD1527" s="42"/>
      <c r="AE1527" s="42"/>
      <c r="AF1527" s="42"/>
      <c r="AG1527" s="42"/>
      <c r="AH1527" s="42"/>
      <c r="AI1527" s="42"/>
      <c r="AJ1527" s="42"/>
      <c r="AK1527" s="42"/>
      <c r="AL1527" s="42"/>
      <c r="AM1527" s="42"/>
      <c r="AN1527" s="42"/>
      <c r="AO1527" s="42"/>
      <c r="AP1527" s="42"/>
      <c r="AQ1527" s="42"/>
      <c r="AR1527" s="42"/>
      <c r="AS1527" s="42"/>
      <c r="AT1527" s="42"/>
      <c r="AU1527" s="42"/>
      <c r="AV1527" s="42"/>
      <c r="AW1527" s="42"/>
      <c r="AX1527" s="42"/>
      <c r="AY1527" s="42"/>
      <c r="AZ1527" s="42"/>
      <c r="BA1527" s="42"/>
      <c r="BB1527" s="42"/>
      <c r="BC1527" s="42"/>
      <c r="BD1527" s="42"/>
      <c r="BE1527" s="42"/>
      <c r="BF1527" s="42"/>
      <c r="BG1527" s="42"/>
      <c r="BH1527" s="42"/>
      <c r="BI1527" s="42"/>
      <c r="BJ1527" s="42"/>
      <c r="BK1527" s="42"/>
      <c r="BL1527" s="42"/>
      <c r="BM1527" s="42"/>
      <c r="BN1527" s="42"/>
      <c r="BO1527" s="42"/>
      <c r="BP1527" s="42"/>
      <c r="BQ1527" s="42"/>
      <c r="BR1527" s="42"/>
      <c r="BS1527" s="42"/>
      <c r="BT1527" s="42"/>
      <c r="BU1527" s="42"/>
      <c r="BV1527" s="42"/>
      <c r="BW1527" s="42"/>
      <c r="BX1527" s="42"/>
      <c r="BY1527" s="42"/>
      <c r="BZ1527" s="42"/>
      <c r="CA1527" s="42"/>
      <c r="CB1527" s="42"/>
      <c r="CC1527" s="42"/>
      <c r="CD1527" s="42"/>
      <c r="CE1527" s="42"/>
      <c r="CF1527" s="42"/>
      <c r="CG1527" s="42"/>
      <c r="CH1527" s="42"/>
      <c r="CI1527" s="42"/>
      <c r="CJ1527" s="42"/>
      <c r="CK1527" s="42"/>
      <c r="CL1527" s="42"/>
      <c r="CM1527" s="42"/>
      <c r="CN1527" s="42"/>
      <c r="CO1527" s="42"/>
      <c r="CP1527" s="42"/>
      <c r="CQ1527" s="42"/>
      <c r="CR1527" s="42"/>
      <c r="CS1527" s="42"/>
      <c r="CT1527" s="42"/>
      <c r="CU1527" s="42"/>
      <c r="CV1527" s="42"/>
      <c r="CW1527" s="42"/>
      <c r="CX1527" s="42"/>
      <c r="CY1527" s="42"/>
      <c r="CZ1527" s="42"/>
      <c r="DA1527" s="42"/>
      <c r="DB1527" s="42"/>
      <c r="DC1527" s="42"/>
      <c r="DD1527" s="42"/>
      <c r="DE1527" s="42"/>
      <c r="DF1527" s="42"/>
      <c r="DG1527" s="42"/>
      <c r="DH1527" s="42"/>
      <c r="DI1527" s="42"/>
      <c r="DJ1527" s="42"/>
      <c r="DK1527" s="42"/>
      <c r="DL1527" s="42"/>
      <c r="DM1527" s="42"/>
      <c r="DN1527" s="42"/>
      <c r="DO1527" s="42"/>
      <c r="DP1527" s="42"/>
      <c r="DQ1527" s="42"/>
      <c r="DR1527" s="42"/>
      <c r="DS1527" s="42"/>
      <c r="DT1527" s="42"/>
      <c r="DU1527" s="42"/>
      <c r="DV1527" s="42"/>
      <c r="DW1527" s="42"/>
      <c r="DX1527" s="42"/>
      <c r="DY1527" s="42"/>
      <c r="DZ1527" s="42"/>
      <c r="EA1527" s="42"/>
      <c r="EB1527" s="42"/>
      <c r="EC1527" s="42"/>
      <c r="ED1527" s="42"/>
      <c r="EE1527" s="42"/>
      <c r="EF1527" s="42"/>
      <c r="EG1527" s="42"/>
      <c r="EH1527" s="42"/>
      <c r="EI1527" s="42"/>
      <c r="EJ1527" s="42"/>
      <c r="EK1527" s="42"/>
      <c r="EL1527" s="42"/>
      <c r="EM1527" s="42"/>
      <c r="EN1527" s="42"/>
      <c r="EO1527" s="42"/>
      <c r="EP1527" s="42"/>
      <c r="EQ1527" s="42"/>
      <c r="ER1527" s="42"/>
      <c r="ES1527" s="42"/>
      <c r="ET1527" s="42"/>
      <c r="EU1527" s="42"/>
      <c r="EV1527" s="42"/>
      <c r="EW1527" s="42"/>
      <c r="EX1527" s="42"/>
      <c r="EY1527" s="42"/>
      <c r="EZ1527" s="42"/>
      <c r="FA1527" s="42"/>
      <c r="FB1527" s="42"/>
      <c r="FC1527" s="42"/>
      <c r="FD1527" s="42"/>
      <c r="FE1527" s="42"/>
      <c r="FF1527" s="42"/>
      <c r="FG1527" s="42"/>
      <c r="FH1527" s="42"/>
    </row>
    <row r="1528" spans="1:164" s="82" customFormat="1" ht="12.2" customHeight="1" x14ac:dyDescent="0.25">
      <c r="A1528" s="82">
        <v>1527</v>
      </c>
      <c r="B1528" s="83">
        <f t="shared" si="24"/>
        <v>46137</v>
      </c>
      <c r="C1528" s="88" t="s">
        <v>145</v>
      </c>
      <c r="D1528" s="85">
        <v>1</v>
      </c>
      <c r="E1528" s="90">
        <f>'BITÁCORA CALIDAD DE AGUA '!AY593</f>
        <v>0</v>
      </c>
      <c r="F1528" s="90">
        <f>'BITÁCORA CALIDAD DE AGUA '!BB593</f>
        <v>0</v>
      </c>
      <c r="G1528" s="90">
        <f>'BITÁCORA CALIDAD DE AGUA '!BE593</f>
        <v>0</v>
      </c>
      <c r="H1528" s="90">
        <f>'BITÁCORA CALIDAD DE AGUA '!BH593</f>
        <v>0</v>
      </c>
      <c r="I1528" s="90">
        <f>'BITÁCORA CALIDAD DE AGUA '!BK593</f>
        <v>0</v>
      </c>
      <c r="J1528" s="90">
        <f>'BITÁCORA CALIDAD DE AGUA '!BN593</f>
        <v>0</v>
      </c>
      <c r="K1528" s="90">
        <f>'BITÁCORA CALIDAD DE AGUA '!BQ593</f>
        <v>0</v>
      </c>
      <c r="L1528" s="90">
        <f>'BITÁCORA CALIDAD DE AGUA '!BT593</f>
        <v>0</v>
      </c>
      <c r="M1528" s="90">
        <f>'BITÁCORA CALIDAD DE AGUA '!BW593</f>
        <v>0</v>
      </c>
      <c r="N1528" s="90">
        <f>'BITÁCORA CALIDAD DE AGUA '!BZ593</f>
        <v>0</v>
      </c>
      <c r="O1528" s="90">
        <f>'BITÁCORA CALIDAD DE AGUA '!CC593</f>
        <v>0</v>
      </c>
      <c r="P1528" s="84">
        <f>'BITÁCORA CALIDAD DE AGUA '!CF593</f>
        <v>0</v>
      </c>
      <c r="Q1528" s="84">
        <f>'BITÁCORA CALIDAD DE AGUA '!CI593</f>
        <v>0</v>
      </c>
      <c r="R1528" s="84">
        <f>'BITÁCORA CALIDAD DE AGUA '!CL593</f>
        <v>0</v>
      </c>
      <c r="S1528" s="84">
        <f>'BITÁCORA CALIDAD DE AGUA '!CO593</f>
        <v>0</v>
      </c>
      <c r="T1528" s="133"/>
      <c r="U1528" s="133"/>
      <c r="V1528" s="133"/>
      <c r="W1528" s="84">
        <f>INDEX('Tabla datos 1'!E1528:V1528,MATCH(DASHBOARD!$B$96,'Tabla datos 1'!$E$1:$V$1,0))</f>
        <v>0</v>
      </c>
      <c r="X1528" s="84">
        <f>INDEX('Tabla datos 1'!E1528:V1528,MATCH(DASHBOARD!$B$275,'Tabla datos 1'!$E$1:$V$1,0))</f>
        <v>0</v>
      </c>
      <c r="Y1528" s="42"/>
      <c r="Z1528" s="42"/>
      <c r="AA1528" s="42"/>
      <c r="AB1528" s="42"/>
      <c r="AC1528" s="42"/>
      <c r="AD1528" s="42"/>
      <c r="AE1528" s="42"/>
      <c r="AF1528" s="42"/>
      <c r="AG1528" s="42"/>
      <c r="AH1528" s="42"/>
      <c r="AI1528" s="42"/>
      <c r="AJ1528" s="42"/>
      <c r="AK1528" s="42"/>
      <c r="AL1528" s="42"/>
      <c r="AM1528" s="42"/>
      <c r="AN1528" s="42"/>
      <c r="AO1528" s="42"/>
      <c r="AP1528" s="42"/>
      <c r="AQ1528" s="42"/>
      <c r="AR1528" s="42"/>
      <c r="AS1528" s="42"/>
      <c r="AT1528" s="42"/>
      <c r="AU1528" s="42"/>
      <c r="AV1528" s="42"/>
      <c r="AW1528" s="42"/>
      <c r="AX1528" s="42"/>
      <c r="AY1528" s="42"/>
      <c r="AZ1528" s="42"/>
      <c r="BA1528" s="42"/>
      <c r="BB1528" s="42"/>
      <c r="BC1528" s="42"/>
      <c r="BD1528" s="42"/>
      <c r="BE1528" s="42"/>
      <c r="BF1528" s="42"/>
      <c r="BG1528" s="42"/>
      <c r="BH1528" s="42"/>
      <c r="BI1528" s="42"/>
      <c r="BJ1528" s="42"/>
      <c r="BK1528" s="42"/>
      <c r="BL1528" s="42"/>
      <c r="BM1528" s="42"/>
      <c r="BN1528" s="42"/>
      <c r="BO1528" s="42"/>
      <c r="BP1528" s="42"/>
      <c r="BQ1528" s="42"/>
      <c r="BR1528" s="42"/>
      <c r="BS1528" s="42"/>
      <c r="BT1528" s="42"/>
      <c r="BU1528" s="42"/>
      <c r="BV1528" s="42"/>
      <c r="BW1528" s="42"/>
      <c r="BX1528" s="42"/>
      <c r="BY1528" s="42"/>
      <c r="BZ1528" s="42"/>
      <c r="CA1528" s="42"/>
      <c r="CB1528" s="42"/>
      <c r="CC1528" s="42"/>
      <c r="CD1528" s="42"/>
      <c r="CE1528" s="42"/>
      <c r="CF1528" s="42"/>
      <c r="CG1528" s="42"/>
      <c r="CH1528" s="42"/>
      <c r="CI1528" s="42"/>
      <c r="CJ1528" s="42"/>
      <c r="CK1528" s="42"/>
      <c r="CL1528" s="42"/>
      <c r="CM1528" s="42"/>
      <c r="CN1528" s="42"/>
      <c r="CO1528" s="42"/>
      <c r="CP1528" s="42"/>
      <c r="CQ1528" s="42"/>
      <c r="CR1528" s="42"/>
      <c r="CS1528" s="42"/>
      <c r="CT1528" s="42"/>
      <c r="CU1528" s="42"/>
      <c r="CV1528" s="42"/>
      <c r="CW1528" s="42"/>
      <c r="CX1528" s="42"/>
      <c r="CY1528" s="42"/>
      <c r="CZ1528" s="42"/>
      <c r="DA1528" s="42"/>
      <c r="DB1528" s="42"/>
      <c r="DC1528" s="42"/>
      <c r="DD1528" s="42"/>
      <c r="DE1528" s="42"/>
      <c r="DF1528" s="42"/>
      <c r="DG1528" s="42"/>
      <c r="DH1528" s="42"/>
      <c r="DI1528" s="42"/>
      <c r="DJ1528" s="42"/>
      <c r="DK1528" s="42"/>
      <c r="DL1528" s="42"/>
      <c r="DM1528" s="42"/>
      <c r="DN1528" s="42"/>
      <c r="DO1528" s="42"/>
      <c r="DP1528" s="42"/>
      <c r="DQ1528" s="42"/>
      <c r="DR1528" s="42"/>
      <c r="DS1528" s="42"/>
      <c r="DT1528" s="42"/>
      <c r="DU1528" s="42"/>
      <c r="DV1528" s="42"/>
      <c r="DW1528" s="42"/>
      <c r="DX1528" s="42"/>
      <c r="DY1528" s="42"/>
      <c r="DZ1528" s="42"/>
      <c r="EA1528" s="42"/>
      <c r="EB1528" s="42"/>
      <c r="EC1528" s="42"/>
      <c r="ED1528" s="42"/>
      <c r="EE1528" s="42"/>
      <c r="EF1528" s="42"/>
      <c r="EG1528" s="42"/>
      <c r="EH1528" s="42"/>
      <c r="EI1528" s="42"/>
      <c r="EJ1528" s="42"/>
      <c r="EK1528" s="42"/>
      <c r="EL1528" s="42"/>
      <c r="EM1528" s="42"/>
      <c r="EN1528" s="42"/>
      <c r="EO1528" s="42"/>
      <c r="EP1528" s="42"/>
      <c r="EQ1528" s="42"/>
      <c r="ER1528" s="42"/>
      <c r="ES1528" s="42"/>
      <c r="ET1528" s="42"/>
      <c r="EU1528" s="42"/>
      <c r="EV1528" s="42"/>
      <c r="EW1528" s="42"/>
      <c r="EX1528" s="42"/>
      <c r="EY1528" s="42"/>
      <c r="EZ1528" s="42"/>
      <c r="FA1528" s="42"/>
      <c r="FB1528" s="42"/>
      <c r="FC1528" s="42"/>
      <c r="FD1528" s="42"/>
      <c r="FE1528" s="42"/>
      <c r="FF1528" s="42"/>
      <c r="FG1528" s="42"/>
      <c r="FH1528" s="42"/>
    </row>
    <row r="1529" spans="1:164" s="82" customFormat="1" ht="12.2" customHeight="1" x14ac:dyDescent="0.25">
      <c r="A1529" s="82">
        <v>1528</v>
      </c>
      <c r="B1529" s="83">
        <f t="shared" si="24"/>
        <v>46137</v>
      </c>
      <c r="C1529" s="88" t="s">
        <v>146</v>
      </c>
      <c r="D1529" s="85">
        <v>1</v>
      </c>
      <c r="E1529" s="90">
        <f>'BITÁCORA CALIDAD DE AGUA '!AY594</f>
        <v>0</v>
      </c>
      <c r="F1529" s="90">
        <f>'BITÁCORA CALIDAD DE AGUA '!BB594</f>
        <v>0</v>
      </c>
      <c r="G1529" s="90">
        <f>'BITÁCORA CALIDAD DE AGUA '!BE594</f>
        <v>0</v>
      </c>
      <c r="H1529" s="90">
        <f>'BITÁCORA CALIDAD DE AGUA '!BH594</f>
        <v>0</v>
      </c>
      <c r="I1529" s="90">
        <f>'BITÁCORA CALIDAD DE AGUA '!BK594</f>
        <v>0</v>
      </c>
      <c r="J1529" s="90">
        <f>'BITÁCORA CALIDAD DE AGUA '!BN594</f>
        <v>0</v>
      </c>
      <c r="K1529" s="90">
        <f>'BITÁCORA CALIDAD DE AGUA '!BQ594</f>
        <v>0</v>
      </c>
      <c r="L1529" s="90">
        <f>'BITÁCORA CALIDAD DE AGUA '!BT594</f>
        <v>0</v>
      </c>
      <c r="M1529" s="90">
        <f>'BITÁCORA CALIDAD DE AGUA '!BW594</f>
        <v>0</v>
      </c>
      <c r="N1529" s="90">
        <f>'BITÁCORA CALIDAD DE AGUA '!BZ594</f>
        <v>0</v>
      </c>
      <c r="O1529" s="90">
        <f>'BITÁCORA CALIDAD DE AGUA '!CC594</f>
        <v>0</v>
      </c>
      <c r="P1529" s="84">
        <f>'BITÁCORA CALIDAD DE AGUA '!CF594</f>
        <v>0</v>
      </c>
      <c r="Q1529" s="84">
        <f>'BITÁCORA CALIDAD DE AGUA '!CI594</f>
        <v>0</v>
      </c>
      <c r="R1529" s="84">
        <f>'BITÁCORA CALIDAD DE AGUA '!CL594</f>
        <v>0</v>
      </c>
      <c r="S1529" s="84">
        <f>'BITÁCORA CALIDAD DE AGUA '!CO594</f>
        <v>0</v>
      </c>
      <c r="T1529" s="133"/>
      <c r="U1529" s="133"/>
      <c r="V1529" s="133"/>
      <c r="W1529" s="84">
        <f>INDEX('Tabla datos 1'!E1529:V1529,MATCH(DASHBOARD!$B$96,'Tabla datos 1'!$E$1:$V$1,0))</f>
        <v>0</v>
      </c>
      <c r="X1529" s="84">
        <f>INDEX('Tabla datos 1'!E1529:V1529,MATCH(DASHBOARD!$B$275,'Tabla datos 1'!$E$1:$V$1,0))</f>
        <v>0</v>
      </c>
      <c r="Y1529" s="42"/>
      <c r="Z1529" s="42"/>
      <c r="AA1529" s="42"/>
      <c r="AB1529" s="42"/>
      <c r="AC1529" s="42"/>
      <c r="AD1529" s="42"/>
      <c r="AE1529" s="42"/>
      <c r="AF1529" s="42"/>
      <c r="AG1529" s="42"/>
      <c r="AH1529" s="42"/>
      <c r="AI1529" s="42"/>
      <c r="AJ1529" s="42"/>
      <c r="AK1529" s="42"/>
      <c r="AL1529" s="42"/>
      <c r="AM1529" s="42"/>
      <c r="AN1529" s="42"/>
      <c r="AO1529" s="42"/>
      <c r="AP1529" s="42"/>
      <c r="AQ1529" s="42"/>
      <c r="AR1529" s="42"/>
      <c r="AS1529" s="42"/>
      <c r="AT1529" s="42"/>
      <c r="AU1529" s="42"/>
      <c r="AV1529" s="42"/>
      <c r="AW1529" s="42"/>
      <c r="AX1529" s="42"/>
      <c r="AY1529" s="42"/>
      <c r="AZ1529" s="42"/>
      <c r="BA1529" s="42"/>
      <c r="BB1529" s="42"/>
      <c r="BC1529" s="42"/>
      <c r="BD1529" s="42"/>
      <c r="BE1529" s="42"/>
      <c r="BF1529" s="42"/>
      <c r="BG1529" s="42"/>
      <c r="BH1529" s="42"/>
      <c r="BI1529" s="42"/>
      <c r="BJ1529" s="42"/>
      <c r="BK1529" s="42"/>
      <c r="BL1529" s="42"/>
      <c r="BM1529" s="42"/>
      <c r="BN1529" s="42"/>
      <c r="BO1529" s="42"/>
      <c r="BP1529" s="42"/>
      <c r="BQ1529" s="42"/>
      <c r="BR1529" s="42"/>
      <c r="BS1529" s="42"/>
      <c r="BT1529" s="42"/>
      <c r="BU1529" s="42"/>
      <c r="BV1529" s="42"/>
      <c r="BW1529" s="42"/>
      <c r="BX1529" s="42"/>
      <c r="BY1529" s="42"/>
      <c r="BZ1529" s="42"/>
      <c r="CA1529" s="42"/>
      <c r="CB1529" s="42"/>
      <c r="CC1529" s="42"/>
      <c r="CD1529" s="42"/>
      <c r="CE1529" s="42"/>
      <c r="CF1529" s="42"/>
      <c r="CG1529" s="42"/>
      <c r="CH1529" s="42"/>
      <c r="CI1529" s="42"/>
      <c r="CJ1529" s="42"/>
      <c r="CK1529" s="42"/>
      <c r="CL1529" s="42"/>
      <c r="CM1529" s="42"/>
      <c r="CN1529" s="42"/>
      <c r="CO1529" s="42"/>
      <c r="CP1529" s="42"/>
      <c r="CQ1529" s="42"/>
      <c r="CR1529" s="42"/>
      <c r="CS1529" s="42"/>
      <c r="CT1529" s="42"/>
      <c r="CU1529" s="42"/>
      <c r="CV1529" s="42"/>
      <c r="CW1529" s="42"/>
      <c r="CX1529" s="42"/>
      <c r="CY1529" s="42"/>
      <c r="CZ1529" s="42"/>
      <c r="DA1529" s="42"/>
      <c r="DB1529" s="42"/>
      <c r="DC1529" s="42"/>
      <c r="DD1529" s="42"/>
      <c r="DE1529" s="42"/>
      <c r="DF1529" s="42"/>
      <c r="DG1529" s="42"/>
      <c r="DH1529" s="42"/>
      <c r="DI1529" s="42"/>
      <c r="DJ1529" s="42"/>
      <c r="DK1529" s="42"/>
      <c r="DL1529" s="42"/>
      <c r="DM1529" s="42"/>
      <c r="DN1529" s="42"/>
      <c r="DO1529" s="42"/>
      <c r="DP1529" s="42"/>
      <c r="DQ1529" s="42"/>
      <c r="DR1529" s="42"/>
      <c r="DS1529" s="42"/>
      <c r="DT1529" s="42"/>
      <c r="DU1529" s="42"/>
      <c r="DV1529" s="42"/>
      <c r="DW1529" s="42"/>
      <c r="DX1529" s="42"/>
      <c r="DY1529" s="42"/>
      <c r="DZ1529" s="42"/>
      <c r="EA1529" s="42"/>
      <c r="EB1529" s="42"/>
      <c r="EC1529" s="42"/>
      <c r="ED1529" s="42"/>
      <c r="EE1529" s="42"/>
      <c r="EF1529" s="42"/>
      <c r="EG1529" s="42"/>
      <c r="EH1529" s="42"/>
      <c r="EI1529" s="42"/>
      <c r="EJ1529" s="42"/>
      <c r="EK1529" s="42"/>
      <c r="EL1529" s="42"/>
      <c r="EM1529" s="42"/>
      <c r="EN1529" s="42"/>
      <c r="EO1529" s="42"/>
      <c r="EP1529" s="42"/>
      <c r="EQ1529" s="42"/>
      <c r="ER1529" s="42"/>
      <c r="ES1529" s="42"/>
      <c r="ET1529" s="42"/>
      <c r="EU1529" s="42"/>
      <c r="EV1529" s="42"/>
      <c r="EW1529" s="42"/>
      <c r="EX1529" s="42"/>
      <c r="EY1529" s="42"/>
      <c r="EZ1529" s="42"/>
      <c r="FA1529" s="42"/>
      <c r="FB1529" s="42"/>
      <c r="FC1529" s="42"/>
      <c r="FD1529" s="42"/>
      <c r="FE1529" s="42"/>
      <c r="FF1529" s="42"/>
      <c r="FG1529" s="42"/>
      <c r="FH1529" s="42"/>
    </row>
    <row r="1530" spans="1:164" s="82" customFormat="1" x14ac:dyDescent="0.25">
      <c r="A1530" s="82">
        <v>1529</v>
      </c>
      <c r="B1530" s="83">
        <f t="shared" si="24"/>
        <v>46137</v>
      </c>
      <c r="C1530" s="88" t="s">
        <v>147</v>
      </c>
      <c r="D1530" s="85">
        <v>1</v>
      </c>
      <c r="E1530" s="90">
        <f>'BITÁCORA CALIDAD DE AGUA '!AY595</f>
        <v>0</v>
      </c>
      <c r="F1530" s="90">
        <f>'BITÁCORA CALIDAD DE AGUA '!BB595</f>
        <v>0</v>
      </c>
      <c r="G1530" s="90">
        <f>'BITÁCORA CALIDAD DE AGUA '!BE595</f>
        <v>0</v>
      </c>
      <c r="H1530" s="90">
        <f>'BITÁCORA CALIDAD DE AGUA '!BH595</f>
        <v>0</v>
      </c>
      <c r="I1530" s="90">
        <f>'BITÁCORA CALIDAD DE AGUA '!BK595</f>
        <v>0</v>
      </c>
      <c r="J1530" s="90">
        <f>'BITÁCORA CALIDAD DE AGUA '!BN595</f>
        <v>0</v>
      </c>
      <c r="K1530" s="90">
        <f>'BITÁCORA CALIDAD DE AGUA '!BQ595</f>
        <v>0</v>
      </c>
      <c r="L1530" s="90">
        <f>'BITÁCORA CALIDAD DE AGUA '!BT595</f>
        <v>0</v>
      </c>
      <c r="M1530" s="90">
        <f>'BITÁCORA CALIDAD DE AGUA '!BW595</f>
        <v>0</v>
      </c>
      <c r="N1530" s="90">
        <f>'BITÁCORA CALIDAD DE AGUA '!BZ595</f>
        <v>0</v>
      </c>
      <c r="O1530" s="90">
        <f>'BITÁCORA CALIDAD DE AGUA '!CC595</f>
        <v>0</v>
      </c>
      <c r="P1530" s="84">
        <f>'BITÁCORA CALIDAD DE AGUA '!CF595</f>
        <v>0</v>
      </c>
      <c r="Q1530" s="84">
        <f>'BITÁCORA CALIDAD DE AGUA '!CI595</f>
        <v>0</v>
      </c>
      <c r="R1530" s="84">
        <f>'BITÁCORA CALIDAD DE AGUA '!CL595</f>
        <v>0</v>
      </c>
      <c r="S1530" s="84">
        <f>'BITÁCORA CALIDAD DE AGUA '!CO595</f>
        <v>0</v>
      </c>
      <c r="T1530" s="133"/>
      <c r="U1530" s="133"/>
      <c r="V1530" s="133"/>
      <c r="W1530" s="84">
        <f>INDEX('Tabla datos 1'!E1530:V1530,MATCH(DASHBOARD!$B$96,'Tabla datos 1'!$E$1:$V$1,0))</f>
        <v>0</v>
      </c>
      <c r="X1530" s="84">
        <f>INDEX('Tabla datos 1'!E1530:V1530,MATCH(DASHBOARD!$B$275,'Tabla datos 1'!$E$1:$V$1,0))</f>
        <v>0</v>
      </c>
      <c r="Y1530" s="42"/>
      <c r="Z1530" s="42"/>
      <c r="AA1530" s="42"/>
      <c r="AB1530" s="42"/>
      <c r="AC1530" s="42"/>
      <c r="AD1530" s="42"/>
      <c r="AE1530" s="42"/>
      <c r="AF1530" s="42"/>
      <c r="AG1530" s="42"/>
      <c r="AH1530" s="42"/>
      <c r="AI1530" s="42"/>
      <c r="AJ1530" s="42"/>
      <c r="AK1530" s="42"/>
      <c r="AL1530" s="42"/>
      <c r="AM1530" s="42"/>
      <c r="AN1530" s="42"/>
      <c r="AO1530" s="42"/>
      <c r="AP1530" s="42"/>
      <c r="AQ1530" s="42"/>
      <c r="AR1530" s="42"/>
      <c r="AS1530" s="42"/>
      <c r="AT1530" s="42"/>
      <c r="AU1530" s="42"/>
      <c r="AV1530" s="42"/>
      <c r="AW1530" s="42"/>
      <c r="AX1530" s="42"/>
      <c r="AY1530" s="42"/>
      <c r="AZ1530" s="42"/>
      <c r="BA1530" s="42"/>
      <c r="BB1530" s="42"/>
      <c r="BC1530" s="42"/>
      <c r="BD1530" s="42"/>
      <c r="BE1530" s="42"/>
      <c r="BF1530" s="42"/>
      <c r="BG1530" s="42"/>
      <c r="BH1530" s="42"/>
      <c r="BI1530" s="42"/>
      <c r="BJ1530" s="42"/>
      <c r="BK1530" s="42"/>
      <c r="BL1530" s="42"/>
      <c r="BM1530" s="42"/>
      <c r="BN1530" s="42"/>
      <c r="BO1530" s="42"/>
      <c r="BP1530" s="42"/>
      <c r="BQ1530" s="42"/>
      <c r="BR1530" s="42"/>
      <c r="BS1530" s="42"/>
      <c r="BT1530" s="42"/>
      <c r="BU1530" s="42"/>
      <c r="BV1530" s="42"/>
      <c r="BW1530" s="42"/>
      <c r="BX1530" s="42"/>
      <c r="BY1530" s="42"/>
      <c r="BZ1530" s="42"/>
      <c r="CA1530" s="42"/>
      <c r="CB1530" s="42"/>
      <c r="CC1530" s="42"/>
      <c r="CD1530" s="42"/>
      <c r="CE1530" s="42"/>
      <c r="CF1530" s="42"/>
      <c r="CG1530" s="42"/>
      <c r="CH1530" s="42"/>
      <c r="CI1530" s="42"/>
      <c r="CJ1530" s="42"/>
      <c r="CK1530" s="42"/>
      <c r="CL1530" s="42"/>
      <c r="CM1530" s="42"/>
      <c r="CN1530" s="42"/>
      <c r="CO1530" s="42"/>
      <c r="CP1530" s="42"/>
      <c r="CQ1530" s="42"/>
      <c r="CR1530" s="42"/>
      <c r="CS1530" s="42"/>
      <c r="CT1530" s="42"/>
      <c r="CU1530" s="42"/>
      <c r="CV1530" s="42"/>
      <c r="CW1530" s="42"/>
      <c r="CX1530" s="42"/>
      <c r="CY1530" s="42"/>
      <c r="CZ1530" s="42"/>
      <c r="DA1530" s="42"/>
      <c r="DB1530" s="42"/>
      <c r="DC1530" s="42"/>
      <c r="DD1530" s="42"/>
      <c r="DE1530" s="42"/>
      <c r="DF1530" s="42"/>
      <c r="DG1530" s="42"/>
      <c r="DH1530" s="42"/>
      <c r="DI1530" s="42"/>
      <c r="DJ1530" s="42"/>
      <c r="DK1530" s="42"/>
      <c r="DL1530" s="42"/>
      <c r="DM1530" s="42"/>
      <c r="DN1530" s="42"/>
      <c r="DO1530" s="42"/>
      <c r="DP1530" s="42"/>
      <c r="DQ1530" s="42"/>
      <c r="DR1530" s="42"/>
      <c r="DS1530" s="42"/>
      <c r="DT1530" s="42"/>
      <c r="DU1530" s="42"/>
      <c r="DV1530" s="42"/>
      <c r="DW1530" s="42"/>
      <c r="DX1530" s="42"/>
      <c r="DY1530" s="42"/>
      <c r="DZ1530" s="42"/>
      <c r="EA1530" s="42"/>
      <c r="EB1530" s="42"/>
      <c r="EC1530" s="42"/>
      <c r="ED1530" s="42"/>
      <c r="EE1530" s="42"/>
      <c r="EF1530" s="42"/>
      <c r="EG1530" s="42"/>
      <c r="EH1530" s="42"/>
      <c r="EI1530" s="42"/>
      <c r="EJ1530" s="42"/>
      <c r="EK1530" s="42"/>
      <c r="EL1530" s="42"/>
      <c r="EM1530" s="42"/>
      <c r="EN1530" s="42"/>
      <c r="EO1530" s="42"/>
      <c r="EP1530" s="42"/>
      <c r="EQ1530" s="42"/>
      <c r="ER1530" s="42"/>
      <c r="ES1530" s="42"/>
      <c r="ET1530" s="42"/>
      <c r="EU1530" s="42"/>
      <c r="EV1530" s="42"/>
      <c r="EW1530" s="42"/>
      <c r="EX1530" s="42"/>
      <c r="EY1530" s="42"/>
      <c r="EZ1530" s="42"/>
      <c r="FA1530" s="42"/>
      <c r="FB1530" s="42"/>
      <c r="FC1530" s="42"/>
      <c r="FD1530" s="42"/>
      <c r="FE1530" s="42"/>
      <c r="FF1530" s="42"/>
      <c r="FG1530" s="42"/>
      <c r="FH1530" s="42"/>
    </row>
    <row r="1531" spans="1:164" s="82" customFormat="1" x14ac:dyDescent="0.25">
      <c r="A1531" s="82">
        <v>1530</v>
      </c>
      <c r="B1531" s="83">
        <f t="shared" si="24"/>
        <v>46137</v>
      </c>
      <c r="C1531" s="88" t="s">
        <v>148</v>
      </c>
      <c r="D1531" s="85">
        <v>1</v>
      </c>
      <c r="E1531" s="90">
        <f>'BITÁCORA CALIDAD DE AGUA '!AY596</f>
        <v>0</v>
      </c>
      <c r="F1531" s="90">
        <f>'BITÁCORA CALIDAD DE AGUA '!BB596</f>
        <v>0</v>
      </c>
      <c r="G1531" s="90">
        <f>'BITÁCORA CALIDAD DE AGUA '!BE596</f>
        <v>0</v>
      </c>
      <c r="H1531" s="90">
        <f>'BITÁCORA CALIDAD DE AGUA '!BH596</f>
        <v>0</v>
      </c>
      <c r="I1531" s="90">
        <f>'BITÁCORA CALIDAD DE AGUA '!BK596</f>
        <v>0</v>
      </c>
      <c r="J1531" s="90">
        <f>'BITÁCORA CALIDAD DE AGUA '!BN596</f>
        <v>0</v>
      </c>
      <c r="K1531" s="90">
        <f>'BITÁCORA CALIDAD DE AGUA '!BQ596</f>
        <v>0</v>
      </c>
      <c r="L1531" s="90">
        <f>'BITÁCORA CALIDAD DE AGUA '!BT596</f>
        <v>0</v>
      </c>
      <c r="M1531" s="90">
        <f>'BITÁCORA CALIDAD DE AGUA '!BW596</f>
        <v>0</v>
      </c>
      <c r="N1531" s="90">
        <f>'BITÁCORA CALIDAD DE AGUA '!BZ596</f>
        <v>0</v>
      </c>
      <c r="O1531" s="90">
        <f>'BITÁCORA CALIDAD DE AGUA '!CC596</f>
        <v>0</v>
      </c>
      <c r="P1531" s="84">
        <f>'BITÁCORA CALIDAD DE AGUA '!CF596</f>
        <v>0</v>
      </c>
      <c r="Q1531" s="84">
        <f>'BITÁCORA CALIDAD DE AGUA '!CI596</f>
        <v>0</v>
      </c>
      <c r="R1531" s="84">
        <f>'BITÁCORA CALIDAD DE AGUA '!CL596</f>
        <v>0</v>
      </c>
      <c r="S1531" s="84">
        <f>'BITÁCORA CALIDAD DE AGUA '!CO596</f>
        <v>0</v>
      </c>
      <c r="T1531" s="133"/>
      <c r="U1531" s="133"/>
      <c r="V1531" s="133"/>
      <c r="W1531" s="84">
        <f>INDEX('Tabla datos 1'!E1531:V1531,MATCH(DASHBOARD!$B$96,'Tabla datos 1'!$E$1:$V$1,0))</f>
        <v>0</v>
      </c>
      <c r="X1531" s="84">
        <f>INDEX('Tabla datos 1'!E1531:V1531,MATCH(DASHBOARD!$B$275,'Tabla datos 1'!$E$1:$V$1,0))</f>
        <v>0</v>
      </c>
      <c r="Y1531" s="42"/>
      <c r="Z1531" s="42"/>
      <c r="AA1531" s="42"/>
      <c r="AB1531" s="42"/>
      <c r="AC1531" s="42"/>
      <c r="AD1531" s="42"/>
      <c r="AE1531" s="42"/>
      <c r="AF1531" s="42"/>
      <c r="AG1531" s="42"/>
      <c r="AH1531" s="42"/>
      <c r="AI1531" s="42"/>
      <c r="AJ1531" s="42"/>
      <c r="AK1531" s="42"/>
      <c r="AL1531" s="42"/>
      <c r="AM1531" s="42"/>
      <c r="AN1531" s="42"/>
      <c r="AO1531" s="42"/>
      <c r="AP1531" s="42"/>
      <c r="AQ1531" s="42"/>
      <c r="AR1531" s="42"/>
      <c r="AS1531" s="42"/>
      <c r="AT1531" s="42"/>
      <c r="AU1531" s="42"/>
      <c r="AV1531" s="42"/>
      <c r="AW1531" s="42"/>
      <c r="AX1531" s="42"/>
      <c r="AY1531" s="42"/>
      <c r="AZ1531" s="42"/>
      <c r="BA1531" s="42"/>
      <c r="BB1531" s="42"/>
      <c r="BC1531" s="42"/>
      <c r="BD1531" s="42"/>
      <c r="BE1531" s="42"/>
      <c r="BF1531" s="42"/>
      <c r="BG1531" s="42"/>
      <c r="BH1531" s="42"/>
      <c r="BI1531" s="42"/>
      <c r="BJ1531" s="42"/>
      <c r="BK1531" s="42"/>
      <c r="BL1531" s="42"/>
      <c r="BM1531" s="42"/>
      <c r="BN1531" s="42"/>
      <c r="BO1531" s="42"/>
      <c r="BP1531" s="42"/>
      <c r="BQ1531" s="42"/>
      <c r="BR1531" s="42"/>
      <c r="BS1531" s="42"/>
      <c r="BT1531" s="42"/>
      <c r="BU1531" s="42"/>
      <c r="BV1531" s="42"/>
      <c r="BW1531" s="42"/>
      <c r="BX1531" s="42"/>
      <c r="BY1531" s="42"/>
      <c r="BZ1531" s="42"/>
      <c r="CA1531" s="42"/>
      <c r="CB1531" s="42"/>
      <c r="CC1531" s="42"/>
      <c r="CD1531" s="42"/>
      <c r="CE1531" s="42"/>
      <c r="CF1531" s="42"/>
      <c r="CG1531" s="42"/>
      <c r="CH1531" s="42"/>
      <c r="CI1531" s="42"/>
      <c r="CJ1531" s="42"/>
      <c r="CK1531" s="42"/>
      <c r="CL1531" s="42"/>
      <c r="CM1531" s="42"/>
      <c r="CN1531" s="42"/>
      <c r="CO1531" s="42"/>
      <c r="CP1531" s="42"/>
      <c r="CQ1531" s="42"/>
      <c r="CR1531" s="42"/>
      <c r="CS1531" s="42"/>
      <c r="CT1531" s="42"/>
      <c r="CU1531" s="42"/>
      <c r="CV1531" s="42"/>
      <c r="CW1531" s="42"/>
      <c r="CX1531" s="42"/>
      <c r="CY1531" s="42"/>
      <c r="CZ1531" s="42"/>
      <c r="DA1531" s="42"/>
      <c r="DB1531" s="42"/>
      <c r="DC1531" s="42"/>
      <c r="DD1531" s="42"/>
      <c r="DE1531" s="42"/>
      <c r="DF1531" s="42"/>
      <c r="DG1531" s="42"/>
      <c r="DH1531" s="42"/>
      <c r="DI1531" s="42"/>
      <c r="DJ1531" s="42"/>
      <c r="DK1531" s="42"/>
      <c r="DL1531" s="42"/>
      <c r="DM1531" s="42"/>
      <c r="DN1531" s="42"/>
      <c r="DO1531" s="42"/>
      <c r="DP1531" s="42"/>
      <c r="DQ1531" s="42"/>
      <c r="DR1531" s="42"/>
      <c r="DS1531" s="42"/>
      <c r="DT1531" s="42"/>
      <c r="DU1531" s="42"/>
      <c r="DV1531" s="42"/>
      <c r="DW1531" s="42"/>
      <c r="DX1531" s="42"/>
      <c r="DY1531" s="42"/>
      <c r="DZ1531" s="42"/>
      <c r="EA1531" s="42"/>
      <c r="EB1531" s="42"/>
      <c r="EC1531" s="42"/>
      <c r="ED1531" s="42"/>
      <c r="EE1531" s="42"/>
      <c r="EF1531" s="42"/>
      <c r="EG1531" s="42"/>
      <c r="EH1531" s="42"/>
      <c r="EI1531" s="42"/>
      <c r="EJ1531" s="42"/>
      <c r="EK1531" s="42"/>
      <c r="EL1531" s="42"/>
      <c r="EM1531" s="42"/>
      <c r="EN1531" s="42"/>
      <c r="EO1531" s="42"/>
      <c r="EP1531" s="42"/>
      <c r="EQ1531" s="42"/>
      <c r="ER1531" s="42"/>
      <c r="ES1531" s="42"/>
      <c r="ET1531" s="42"/>
      <c r="EU1531" s="42"/>
      <c r="EV1531" s="42"/>
      <c r="EW1531" s="42"/>
      <c r="EX1531" s="42"/>
      <c r="EY1531" s="42"/>
      <c r="EZ1531" s="42"/>
      <c r="FA1531" s="42"/>
      <c r="FB1531" s="42"/>
      <c r="FC1531" s="42"/>
      <c r="FD1531" s="42"/>
      <c r="FE1531" s="42"/>
      <c r="FF1531" s="42"/>
      <c r="FG1531" s="42"/>
      <c r="FH1531" s="42"/>
    </row>
    <row r="1532" spans="1:164" s="82" customFormat="1" x14ac:dyDescent="0.25">
      <c r="A1532" s="82">
        <v>1531</v>
      </c>
      <c r="B1532" s="83">
        <f t="shared" si="24"/>
        <v>46137</v>
      </c>
      <c r="C1532" s="88" t="s">
        <v>149</v>
      </c>
      <c r="D1532" s="85">
        <v>1</v>
      </c>
      <c r="E1532" s="90">
        <f>'BITÁCORA CALIDAD DE AGUA '!AY597</f>
        <v>0</v>
      </c>
      <c r="F1532" s="90">
        <f>'BITÁCORA CALIDAD DE AGUA '!BB597</f>
        <v>0</v>
      </c>
      <c r="G1532" s="90">
        <f>'BITÁCORA CALIDAD DE AGUA '!BE597</f>
        <v>0</v>
      </c>
      <c r="H1532" s="90">
        <f>'BITÁCORA CALIDAD DE AGUA '!BH597</f>
        <v>0</v>
      </c>
      <c r="I1532" s="90">
        <f>'BITÁCORA CALIDAD DE AGUA '!BK597</f>
        <v>0</v>
      </c>
      <c r="J1532" s="90">
        <f>'BITÁCORA CALIDAD DE AGUA '!BN597</f>
        <v>0</v>
      </c>
      <c r="K1532" s="90">
        <f>'BITÁCORA CALIDAD DE AGUA '!BQ597</f>
        <v>0</v>
      </c>
      <c r="L1532" s="90">
        <f>'BITÁCORA CALIDAD DE AGUA '!BT597</f>
        <v>0</v>
      </c>
      <c r="M1532" s="90">
        <f>'BITÁCORA CALIDAD DE AGUA '!BW597</f>
        <v>0</v>
      </c>
      <c r="N1532" s="90">
        <f>'BITÁCORA CALIDAD DE AGUA '!BZ597</f>
        <v>0</v>
      </c>
      <c r="O1532" s="90">
        <f>'BITÁCORA CALIDAD DE AGUA '!CC597</f>
        <v>0</v>
      </c>
      <c r="P1532" s="84">
        <f>'BITÁCORA CALIDAD DE AGUA '!CF597</f>
        <v>0</v>
      </c>
      <c r="Q1532" s="84">
        <f>'BITÁCORA CALIDAD DE AGUA '!CI597</f>
        <v>0</v>
      </c>
      <c r="R1532" s="84">
        <f>'BITÁCORA CALIDAD DE AGUA '!CL597</f>
        <v>0</v>
      </c>
      <c r="S1532" s="84">
        <f>'BITÁCORA CALIDAD DE AGUA '!CO597</f>
        <v>0</v>
      </c>
      <c r="T1532" s="133"/>
      <c r="U1532" s="133"/>
      <c r="V1532" s="133"/>
      <c r="W1532" s="84">
        <f>INDEX('Tabla datos 1'!E1532:V1532,MATCH(DASHBOARD!$B$96,'Tabla datos 1'!$E$1:$V$1,0))</f>
        <v>0</v>
      </c>
      <c r="X1532" s="84">
        <f>INDEX('Tabla datos 1'!E1532:V1532,MATCH(DASHBOARD!$B$275,'Tabla datos 1'!$E$1:$V$1,0))</f>
        <v>0</v>
      </c>
      <c r="Y1532" s="42"/>
      <c r="Z1532" s="42"/>
      <c r="AA1532" s="42"/>
      <c r="AB1532" s="42"/>
      <c r="AC1532" s="42"/>
      <c r="AD1532" s="42"/>
      <c r="AE1532" s="42"/>
      <c r="AF1532" s="42"/>
      <c r="AG1532" s="42"/>
      <c r="AH1532" s="42"/>
      <c r="AI1532" s="42"/>
      <c r="AJ1532" s="42"/>
      <c r="AK1532" s="42"/>
      <c r="AL1532" s="42"/>
      <c r="AM1532" s="42"/>
      <c r="AN1532" s="42"/>
      <c r="AO1532" s="42"/>
      <c r="AP1532" s="42"/>
      <c r="AQ1532" s="42"/>
      <c r="AR1532" s="42"/>
      <c r="AS1532" s="42"/>
      <c r="AT1532" s="42"/>
      <c r="AU1532" s="42"/>
      <c r="AV1532" s="42"/>
      <c r="AW1532" s="42"/>
      <c r="AX1532" s="42"/>
      <c r="AY1532" s="42"/>
      <c r="AZ1532" s="42"/>
      <c r="BA1532" s="42"/>
      <c r="BB1532" s="42"/>
      <c r="BC1532" s="42"/>
      <c r="BD1532" s="42"/>
      <c r="BE1532" s="42"/>
      <c r="BF1532" s="42"/>
      <c r="BG1532" s="42"/>
      <c r="BH1532" s="42"/>
      <c r="BI1532" s="42"/>
      <c r="BJ1532" s="42"/>
      <c r="BK1532" s="42"/>
      <c r="BL1532" s="42"/>
      <c r="BM1532" s="42"/>
      <c r="BN1532" s="42"/>
      <c r="BO1532" s="42"/>
      <c r="BP1532" s="42"/>
      <c r="BQ1532" s="42"/>
      <c r="BR1532" s="42"/>
      <c r="BS1532" s="42"/>
      <c r="BT1532" s="42"/>
      <c r="BU1532" s="42"/>
      <c r="BV1532" s="42"/>
      <c r="BW1532" s="42"/>
      <c r="BX1532" s="42"/>
      <c r="BY1532" s="42"/>
      <c r="BZ1532" s="42"/>
      <c r="CA1532" s="42"/>
      <c r="CB1532" s="42"/>
      <c r="CC1532" s="42"/>
      <c r="CD1532" s="42"/>
      <c r="CE1532" s="42"/>
      <c r="CF1532" s="42"/>
      <c r="CG1532" s="42"/>
      <c r="CH1532" s="42"/>
      <c r="CI1532" s="42"/>
      <c r="CJ1532" s="42"/>
      <c r="CK1532" s="42"/>
      <c r="CL1532" s="42"/>
      <c r="CM1532" s="42"/>
      <c r="CN1532" s="42"/>
      <c r="CO1532" s="42"/>
      <c r="CP1532" s="42"/>
      <c r="CQ1532" s="42"/>
      <c r="CR1532" s="42"/>
      <c r="CS1532" s="42"/>
      <c r="CT1532" s="42"/>
      <c r="CU1532" s="42"/>
      <c r="CV1532" s="42"/>
      <c r="CW1532" s="42"/>
      <c r="CX1532" s="42"/>
      <c r="CY1532" s="42"/>
      <c r="CZ1532" s="42"/>
      <c r="DA1532" s="42"/>
      <c r="DB1532" s="42"/>
      <c r="DC1532" s="42"/>
      <c r="DD1532" s="42"/>
      <c r="DE1532" s="42"/>
      <c r="DF1532" s="42"/>
      <c r="DG1532" s="42"/>
      <c r="DH1532" s="42"/>
      <c r="DI1532" s="42"/>
      <c r="DJ1532" s="42"/>
      <c r="DK1532" s="42"/>
      <c r="DL1532" s="42"/>
      <c r="DM1532" s="42"/>
      <c r="DN1532" s="42"/>
      <c r="DO1532" s="42"/>
      <c r="DP1532" s="42"/>
      <c r="DQ1532" s="42"/>
      <c r="DR1532" s="42"/>
      <c r="DS1532" s="42"/>
      <c r="DT1532" s="42"/>
      <c r="DU1532" s="42"/>
      <c r="DV1532" s="42"/>
      <c r="DW1532" s="42"/>
      <c r="DX1532" s="42"/>
      <c r="DY1532" s="42"/>
      <c r="DZ1532" s="42"/>
      <c r="EA1532" s="42"/>
      <c r="EB1532" s="42"/>
      <c r="EC1532" s="42"/>
      <c r="ED1532" s="42"/>
      <c r="EE1532" s="42"/>
      <c r="EF1532" s="42"/>
      <c r="EG1532" s="42"/>
      <c r="EH1532" s="42"/>
      <c r="EI1532" s="42"/>
      <c r="EJ1532" s="42"/>
      <c r="EK1532" s="42"/>
      <c r="EL1532" s="42"/>
      <c r="EM1532" s="42"/>
      <c r="EN1532" s="42"/>
      <c r="EO1532" s="42"/>
      <c r="EP1532" s="42"/>
      <c r="EQ1532" s="42"/>
      <c r="ER1532" s="42"/>
      <c r="ES1532" s="42"/>
      <c r="ET1532" s="42"/>
      <c r="EU1532" s="42"/>
      <c r="EV1532" s="42"/>
      <c r="EW1532" s="42"/>
      <c r="EX1532" s="42"/>
      <c r="EY1532" s="42"/>
      <c r="EZ1532" s="42"/>
      <c r="FA1532" s="42"/>
      <c r="FB1532" s="42"/>
      <c r="FC1532" s="42"/>
      <c r="FD1532" s="42"/>
      <c r="FE1532" s="42"/>
      <c r="FF1532" s="42"/>
      <c r="FG1532" s="42"/>
      <c r="FH1532" s="42"/>
    </row>
    <row r="1533" spans="1:164" s="82" customFormat="1" x14ac:dyDescent="0.25">
      <c r="A1533" s="82">
        <v>1532</v>
      </c>
      <c r="B1533" s="83">
        <f t="shared" si="24"/>
        <v>46137</v>
      </c>
      <c r="C1533" s="88" t="s">
        <v>150</v>
      </c>
      <c r="D1533" s="85">
        <v>1</v>
      </c>
      <c r="E1533" s="90">
        <f>'BITÁCORA CALIDAD DE AGUA '!AY598</f>
        <v>0</v>
      </c>
      <c r="F1533" s="90">
        <f>'BITÁCORA CALIDAD DE AGUA '!BB598</f>
        <v>0</v>
      </c>
      <c r="G1533" s="90">
        <f>'BITÁCORA CALIDAD DE AGUA '!BE598</f>
        <v>0</v>
      </c>
      <c r="H1533" s="90">
        <f>'BITÁCORA CALIDAD DE AGUA '!BH598</f>
        <v>0</v>
      </c>
      <c r="I1533" s="90">
        <f>'BITÁCORA CALIDAD DE AGUA '!BK598</f>
        <v>0</v>
      </c>
      <c r="J1533" s="90">
        <f>'BITÁCORA CALIDAD DE AGUA '!BN598</f>
        <v>0</v>
      </c>
      <c r="K1533" s="90">
        <f>'BITÁCORA CALIDAD DE AGUA '!BQ598</f>
        <v>0</v>
      </c>
      <c r="L1533" s="90">
        <f>'BITÁCORA CALIDAD DE AGUA '!BT598</f>
        <v>0</v>
      </c>
      <c r="M1533" s="90">
        <f>'BITÁCORA CALIDAD DE AGUA '!BW598</f>
        <v>0</v>
      </c>
      <c r="N1533" s="90">
        <f>'BITÁCORA CALIDAD DE AGUA '!BZ598</f>
        <v>0</v>
      </c>
      <c r="O1533" s="90">
        <f>'BITÁCORA CALIDAD DE AGUA '!CC598</f>
        <v>0</v>
      </c>
      <c r="P1533" s="84">
        <f>'BITÁCORA CALIDAD DE AGUA '!CF598</f>
        <v>0</v>
      </c>
      <c r="Q1533" s="84">
        <f>'BITÁCORA CALIDAD DE AGUA '!CI598</f>
        <v>0</v>
      </c>
      <c r="R1533" s="84">
        <f>'BITÁCORA CALIDAD DE AGUA '!CL598</f>
        <v>0</v>
      </c>
      <c r="S1533" s="84">
        <f>'BITÁCORA CALIDAD DE AGUA '!CO598</f>
        <v>0</v>
      </c>
      <c r="T1533" s="133"/>
      <c r="U1533" s="133"/>
      <c r="V1533" s="133"/>
      <c r="W1533" s="84">
        <f>INDEX('Tabla datos 1'!E1533:V1533,MATCH(DASHBOARD!$B$96,'Tabla datos 1'!$E$1:$V$1,0))</f>
        <v>0</v>
      </c>
      <c r="X1533" s="84">
        <f>INDEX('Tabla datos 1'!E1533:V1533,MATCH(DASHBOARD!$B$275,'Tabla datos 1'!$E$1:$V$1,0))</f>
        <v>0</v>
      </c>
      <c r="Y1533" s="42"/>
      <c r="Z1533" s="42"/>
      <c r="AA1533" s="42"/>
      <c r="AB1533" s="42"/>
      <c r="AC1533" s="42"/>
      <c r="AD1533" s="42"/>
      <c r="AE1533" s="42"/>
      <c r="AF1533" s="42"/>
      <c r="AG1533" s="42"/>
      <c r="AH1533" s="42"/>
      <c r="AI1533" s="42"/>
      <c r="AJ1533" s="42"/>
      <c r="AK1533" s="42"/>
      <c r="AL1533" s="42"/>
      <c r="AM1533" s="42"/>
      <c r="AN1533" s="42"/>
      <c r="AO1533" s="42"/>
      <c r="AP1533" s="42"/>
      <c r="AQ1533" s="42"/>
      <c r="AR1533" s="42"/>
      <c r="AS1533" s="42"/>
      <c r="AT1533" s="42"/>
      <c r="AU1533" s="42"/>
      <c r="AV1533" s="42"/>
      <c r="AW1533" s="42"/>
      <c r="AX1533" s="42"/>
      <c r="AY1533" s="42"/>
      <c r="AZ1533" s="42"/>
      <c r="BA1533" s="42"/>
      <c r="BB1533" s="42"/>
      <c r="BC1533" s="42"/>
      <c r="BD1533" s="42"/>
      <c r="BE1533" s="42"/>
      <c r="BF1533" s="42"/>
      <c r="BG1533" s="42"/>
      <c r="BH1533" s="42"/>
      <c r="BI1533" s="42"/>
      <c r="BJ1533" s="42"/>
      <c r="BK1533" s="42"/>
      <c r="BL1533" s="42"/>
      <c r="BM1533" s="42"/>
      <c r="BN1533" s="42"/>
      <c r="BO1533" s="42"/>
      <c r="BP1533" s="42"/>
      <c r="BQ1533" s="42"/>
      <c r="BR1533" s="42"/>
      <c r="BS1533" s="42"/>
      <c r="BT1533" s="42"/>
      <c r="BU1533" s="42"/>
      <c r="BV1533" s="42"/>
      <c r="BW1533" s="42"/>
      <c r="BX1533" s="42"/>
      <c r="BY1533" s="42"/>
      <c r="BZ1533" s="42"/>
      <c r="CA1533" s="42"/>
      <c r="CB1533" s="42"/>
      <c r="CC1533" s="42"/>
      <c r="CD1533" s="42"/>
      <c r="CE1533" s="42"/>
      <c r="CF1533" s="42"/>
      <c r="CG1533" s="42"/>
      <c r="CH1533" s="42"/>
      <c r="CI1533" s="42"/>
      <c r="CJ1533" s="42"/>
      <c r="CK1533" s="42"/>
      <c r="CL1533" s="42"/>
      <c r="CM1533" s="42"/>
      <c r="CN1533" s="42"/>
      <c r="CO1533" s="42"/>
      <c r="CP1533" s="42"/>
      <c r="CQ1533" s="42"/>
      <c r="CR1533" s="42"/>
      <c r="CS1533" s="42"/>
      <c r="CT1533" s="42"/>
      <c r="CU1533" s="42"/>
      <c r="CV1533" s="42"/>
      <c r="CW1533" s="42"/>
      <c r="CX1533" s="42"/>
      <c r="CY1533" s="42"/>
      <c r="CZ1533" s="42"/>
      <c r="DA1533" s="42"/>
      <c r="DB1533" s="42"/>
      <c r="DC1533" s="42"/>
      <c r="DD1533" s="42"/>
      <c r="DE1533" s="42"/>
      <c r="DF1533" s="42"/>
      <c r="DG1533" s="42"/>
      <c r="DH1533" s="42"/>
      <c r="DI1533" s="42"/>
      <c r="DJ1533" s="42"/>
      <c r="DK1533" s="42"/>
      <c r="DL1533" s="42"/>
      <c r="DM1533" s="42"/>
      <c r="DN1533" s="42"/>
      <c r="DO1533" s="42"/>
      <c r="DP1533" s="42"/>
      <c r="DQ1533" s="42"/>
      <c r="DR1533" s="42"/>
      <c r="DS1533" s="42"/>
      <c r="DT1533" s="42"/>
      <c r="DU1533" s="42"/>
      <c r="DV1533" s="42"/>
      <c r="DW1533" s="42"/>
      <c r="DX1533" s="42"/>
      <c r="DY1533" s="42"/>
      <c r="DZ1533" s="42"/>
      <c r="EA1533" s="42"/>
      <c r="EB1533" s="42"/>
      <c r="EC1533" s="42"/>
      <c r="ED1533" s="42"/>
      <c r="EE1533" s="42"/>
      <c r="EF1533" s="42"/>
      <c r="EG1533" s="42"/>
      <c r="EH1533" s="42"/>
      <c r="EI1533" s="42"/>
      <c r="EJ1533" s="42"/>
      <c r="EK1533" s="42"/>
      <c r="EL1533" s="42"/>
      <c r="EM1533" s="42"/>
      <c r="EN1533" s="42"/>
      <c r="EO1533" s="42"/>
      <c r="EP1533" s="42"/>
      <c r="EQ1533" s="42"/>
      <c r="ER1533" s="42"/>
      <c r="ES1533" s="42"/>
      <c r="ET1533" s="42"/>
      <c r="EU1533" s="42"/>
      <c r="EV1533" s="42"/>
      <c r="EW1533" s="42"/>
      <c r="EX1533" s="42"/>
      <c r="EY1533" s="42"/>
      <c r="EZ1533" s="42"/>
      <c r="FA1533" s="42"/>
      <c r="FB1533" s="42"/>
      <c r="FC1533" s="42"/>
      <c r="FD1533" s="42"/>
      <c r="FE1533" s="42"/>
      <c r="FF1533" s="42"/>
      <c r="FG1533" s="42"/>
      <c r="FH1533" s="42"/>
    </row>
    <row r="1534" spans="1:164" s="95" customFormat="1" ht="15.75" thickBot="1" x14ac:dyDescent="0.3">
      <c r="A1534" s="82">
        <v>1533</v>
      </c>
      <c r="B1534" s="83">
        <f t="shared" si="24"/>
        <v>46137</v>
      </c>
      <c r="C1534" s="91" t="s">
        <v>151</v>
      </c>
      <c r="D1534" s="92">
        <v>1</v>
      </c>
      <c r="E1534" s="93">
        <f>'BITÁCORA CALIDAD DE AGUA '!AY599</f>
        <v>0</v>
      </c>
      <c r="F1534" s="93">
        <f>'BITÁCORA CALIDAD DE AGUA '!BB599</f>
        <v>0</v>
      </c>
      <c r="G1534" s="93">
        <f>'BITÁCORA CALIDAD DE AGUA '!BE599</f>
        <v>0</v>
      </c>
      <c r="H1534" s="93">
        <f>'BITÁCORA CALIDAD DE AGUA '!BH599</f>
        <v>0</v>
      </c>
      <c r="I1534" s="93">
        <f>'BITÁCORA CALIDAD DE AGUA '!BK599</f>
        <v>0</v>
      </c>
      <c r="J1534" s="93">
        <f>'BITÁCORA CALIDAD DE AGUA '!BN599</f>
        <v>0</v>
      </c>
      <c r="K1534" s="93">
        <f>'BITÁCORA CALIDAD DE AGUA '!BQ599</f>
        <v>0</v>
      </c>
      <c r="L1534" s="93">
        <f>'BITÁCORA CALIDAD DE AGUA '!BT599</f>
        <v>0</v>
      </c>
      <c r="M1534" s="93">
        <f>'BITÁCORA CALIDAD DE AGUA '!BW599</f>
        <v>0</v>
      </c>
      <c r="N1534" s="93">
        <f>'BITÁCORA CALIDAD DE AGUA '!BZ599</f>
        <v>0</v>
      </c>
      <c r="O1534" s="93">
        <f>'BITÁCORA CALIDAD DE AGUA '!CC599</f>
        <v>0</v>
      </c>
      <c r="P1534" s="94">
        <f>'BITÁCORA CALIDAD DE AGUA '!CF599</f>
        <v>0</v>
      </c>
      <c r="Q1534" s="94">
        <f>'BITÁCORA CALIDAD DE AGUA '!CI599</f>
        <v>0</v>
      </c>
      <c r="R1534" s="94">
        <f>'BITÁCORA CALIDAD DE AGUA '!CL599</f>
        <v>0</v>
      </c>
      <c r="S1534" s="94">
        <f>'BITÁCORA CALIDAD DE AGUA '!CO599</f>
        <v>0</v>
      </c>
      <c r="T1534" s="134"/>
      <c r="U1534" s="134"/>
      <c r="V1534" s="134"/>
      <c r="W1534" s="94">
        <f>INDEX('Tabla datos 1'!E1534:V1534,MATCH(DASHBOARD!$B$96,'Tabla datos 1'!$E$1:$V$1,0))</f>
        <v>0</v>
      </c>
      <c r="X1534" s="94">
        <f>INDEX('Tabla datos 1'!E1534:V1534,MATCH(DASHBOARD!$B$275,'Tabla datos 1'!$E$1:$V$1,0))</f>
        <v>0</v>
      </c>
      <c r="Y1534" s="42"/>
      <c r="Z1534" s="42"/>
      <c r="AA1534" s="42"/>
      <c r="AB1534" s="42"/>
      <c r="AC1534" s="42"/>
      <c r="AD1534" s="42"/>
      <c r="AE1534" s="42"/>
      <c r="AF1534" s="42"/>
      <c r="AG1534" s="42"/>
      <c r="AH1534" s="42"/>
      <c r="AI1534" s="42"/>
      <c r="AJ1534" s="44"/>
      <c r="AK1534" s="44"/>
      <c r="AL1534" s="44"/>
      <c r="AM1534" s="44"/>
      <c r="AN1534" s="44"/>
      <c r="AO1534" s="44"/>
      <c r="AP1534" s="44"/>
      <c r="AQ1534" s="44"/>
      <c r="AR1534" s="44"/>
      <c r="AS1534" s="44"/>
      <c r="AT1534" s="44"/>
      <c r="AU1534" s="44"/>
      <c r="AV1534" s="44"/>
      <c r="AW1534" s="44"/>
      <c r="AX1534" s="44"/>
      <c r="AY1534" s="44"/>
      <c r="AZ1534" s="44"/>
      <c r="BA1534" s="44"/>
      <c r="BB1534" s="44"/>
      <c r="BC1534" s="44"/>
      <c r="BD1534" s="44"/>
      <c r="BE1534" s="44"/>
      <c r="BF1534" s="44"/>
      <c r="BG1534" s="44"/>
      <c r="BH1534" s="44"/>
      <c r="BI1534" s="44"/>
      <c r="BJ1534" s="44"/>
      <c r="BK1534" s="44"/>
      <c r="BL1534" s="44"/>
      <c r="BM1534" s="44"/>
      <c r="BN1534" s="44"/>
      <c r="BO1534" s="44"/>
      <c r="BP1534" s="44"/>
      <c r="BQ1534" s="44"/>
      <c r="BR1534" s="44"/>
      <c r="BS1534" s="44"/>
      <c r="BT1534" s="44"/>
      <c r="BU1534" s="44"/>
      <c r="BV1534" s="44"/>
      <c r="BW1534" s="44"/>
      <c r="BX1534" s="44"/>
      <c r="BY1534" s="44"/>
      <c r="BZ1534" s="44"/>
      <c r="CA1534" s="44"/>
      <c r="CB1534" s="44"/>
      <c r="CC1534" s="44"/>
      <c r="CD1534" s="44"/>
      <c r="CE1534" s="44"/>
      <c r="CF1534" s="44"/>
      <c r="CG1534" s="44"/>
      <c r="CH1534" s="44"/>
      <c r="CI1534" s="44"/>
      <c r="CJ1534" s="44"/>
      <c r="CK1534" s="44"/>
      <c r="CL1534" s="44"/>
      <c r="CM1534" s="44"/>
      <c r="CN1534" s="44"/>
      <c r="CO1534" s="44"/>
      <c r="CP1534" s="44"/>
      <c r="CQ1534" s="44"/>
      <c r="CR1534" s="44"/>
      <c r="CS1534" s="44"/>
      <c r="CT1534" s="44"/>
      <c r="CU1534" s="44"/>
      <c r="CV1534" s="44"/>
      <c r="CW1534" s="44"/>
      <c r="CX1534" s="44"/>
      <c r="CY1534" s="44"/>
      <c r="CZ1534" s="44"/>
      <c r="DA1534" s="44"/>
      <c r="DB1534" s="44"/>
      <c r="DC1534" s="44"/>
      <c r="DD1534" s="44"/>
      <c r="DE1534" s="44"/>
      <c r="DF1534" s="44"/>
      <c r="DG1534" s="44"/>
      <c r="DH1534" s="44"/>
      <c r="DI1534" s="44"/>
      <c r="DJ1534" s="44"/>
      <c r="DK1534" s="44"/>
      <c r="DL1534" s="44"/>
      <c r="DM1534" s="44"/>
      <c r="DN1534" s="44"/>
      <c r="DO1534" s="44"/>
      <c r="DP1534" s="44"/>
      <c r="DQ1534" s="44"/>
      <c r="DR1534" s="44"/>
      <c r="DS1534" s="44"/>
      <c r="DT1534" s="44"/>
      <c r="DU1534" s="44"/>
      <c r="DV1534" s="44"/>
      <c r="DW1534" s="44"/>
      <c r="DX1534" s="44"/>
      <c r="DY1534" s="44"/>
      <c r="DZ1534" s="44"/>
      <c r="EA1534" s="44"/>
      <c r="EB1534" s="44"/>
      <c r="EC1534" s="44"/>
      <c r="ED1534" s="44"/>
      <c r="EE1534" s="44"/>
      <c r="EF1534" s="44"/>
      <c r="EG1534" s="44"/>
      <c r="EH1534" s="44"/>
      <c r="EI1534" s="44"/>
      <c r="EJ1534" s="44"/>
      <c r="EK1534" s="44"/>
      <c r="EL1534" s="44"/>
      <c r="EM1534" s="44"/>
      <c r="EN1534" s="44"/>
      <c r="EO1534" s="44"/>
      <c r="EP1534" s="44"/>
      <c r="EQ1534" s="44"/>
      <c r="ER1534" s="44"/>
      <c r="ES1534" s="44"/>
      <c r="ET1534" s="44"/>
      <c r="EU1534" s="44"/>
      <c r="EV1534" s="44"/>
      <c r="EW1534" s="44"/>
      <c r="EX1534" s="44"/>
      <c r="EY1534" s="44"/>
      <c r="EZ1534" s="44"/>
      <c r="FA1534" s="44"/>
      <c r="FB1534" s="44"/>
      <c r="FC1534" s="44"/>
      <c r="FD1534" s="44"/>
      <c r="FE1534" s="44"/>
      <c r="FF1534" s="44"/>
      <c r="FG1534" s="44"/>
      <c r="FH1534" s="44"/>
    </row>
    <row r="1535" spans="1:164" s="99" customFormat="1" ht="12.2" customHeight="1" x14ac:dyDescent="0.25">
      <c r="A1535" s="82">
        <v>1534</v>
      </c>
      <c r="B1535" s="100">
        <f t="shared" si="24"/>
        <v>46137</v>
      </c>
      <c r="C1535" s="96" t="s">
        <v>132</v>
      </c>
      <c r="D1535" s="97">
        <v>2</v>
      </c>
      <c r="E1535" s="98" t="str">
        <f>'BITÁCORA CALIDAD DE AGUA '!AZ579</f>
        <v>34.9</v>
      </c>
      <c r="F1535" s="98" t="str">
        <f>'BITÁCORA CALIDAD DE AGUA '!BC579</f>
        <v>33.8</v>
      </c>
      <c r="G1535" s="98" t="str">
        <f>'BITÁCORA CALIDAD DE AGUA '!BF579</f>
        <v>33.6</v>
      </c>
      <c r="H1535" s="98">
        <f>'BITÁCORA CALIDAD DE AGUA '!BI579</f>
        <v>0</v>
      </c>
      <c r="I1535" s="98">
        <f>'BITÁCORA CALIDAD DE AGUA '!BL579</f>
        <v>0</v>
      </c>
      <c r="J1535" s="98">
        <f>'BITÁCORA CALIDAD DE AGUA '!BO579</f>
        <v>0</v>
      </c>
      <c r="K1535" s="98">
        <f>'BITÁCORA CALIDAD DE AGUA '!BR579</f>
        <v>0</v>
      </c>
      <c r="L1535" s="98" t="str">
        <f>'BITÁCORA CALIDAD DE AGUA '!BU579</f>
        <v>32.4</v>
      </c>
      <c r="M1535" s="98" t="str">
        <f>'BITÁCORA CALIDAD DE AGUA '!BX579</f>
        <v>32.5</v>
      </c>
      <c r="N1535" s="98" t="str">
        <f>'BITÁCORA CALIDAD DE AGUA '!CA579</f>
        <v>32.6</v>
      </c>
      <c r="O1535" s="98">
        <f>'BITÁCORA CALIDAD DE AGUA '!CD579</f>
        <v>0</v>
      </c>
      <c r="P1535" s="96">
        <f>'BITÁCORA CALIDAD DE AGUA '!CG579</f>
        <v>0</v>
      </c>
      <c r="Q1535" s="96">
        <f>'BITÁCORA CALIDAD DE AGUA '!CJ579</f>
        <v>0</v>
      </c>
      <c r="R1535" s="96">
        <f>'BITÁCORA CALIDAD DE AGUA '!CM579</f>
        <v>0</v>
      </c>
      <c r="S1535" s="96">
        <f>'BITÁCORA CALIDAD DE AGUA '!CP579</f>
        <v>0</v>
      </c>
      <c r="T1535" s="135"/>
      <c r="U1535" s="135"/>
      <c r="V1535" s="135"/>
      <c r="W1535" s="96" t="str">
        <f>INDEX('Tabla datos 1'!E1535:V1535,MATCH(DASHBOARD!$B$96,'Tabla datos 1'!$E$1:$V$1,0))</f>
        <v>33.6</v>
      </c>
      <c r="X1535" s="96" t="str">
        <f>INDEX('Tabla datos 1'!E1535:V1535,MATCH(DASHBOARD!$B$275,'Tabla datos 1'!$E$1:$V$1,0))</f>
        <v>33.6</v>
      </c>
      <c r="Y1535" s="42"/>
      <c r="Z1535" s="42"/>
      <c r="AA1535" s="42"/>
      <c r="AB1535" s="42"/>
      <c r="AC1535" s="42"/>
      <c r="AD1535" s="42"/>
      <c r="AE1535" s="42"/>
      <c r="AF1535" s="42"/>
      <c r="AG1535" s="42"/>
      <c r="AH1535" s="42"/>
      <c r="AI1535" s="42"/>
    </row>
    <row r="1536" spans="1:164" s="99" customFormat="1" ht="12.2" customHeight="1" x14ac:dyDescent="0.25">
      <c r="A1536" s="82">
        <v>1535</v>
      </c>
      <c r="B1536" s="100">
        <f t="shared" si="24"/>
        <v>46137</v>
      </c>
      <c r="C1536" s="101" t="s">
        <v>9</v>
      </c>
      <c r="D1536" s="102">
        <v>2</v>
      </c>
      <c r="E1536" s="103" t="str">
        <f>'BITÁCORA CALIDAD DE AGUA '!AZ580</f>
        <v>9.18</v>
      </c>
      <c r="F1536" s="103" t="str">
        <f>'BITÁCORA CALIDAD DE AGUA '!BC580</f>
        <v>7.66</v>
      </c>
      <c r="G1536" s="103" t="str">
        <f>'BITÁCORA CALIDAD DE AGUA '!BF580</f>
        <v>7.32</v>
      </c>
      <c r="H1536" s="103">
        <f>'BITÁCORA CALIDAD DE AGUA '!BI580</f>
        <v>0</v>
      </c>
      <c r="I1536" s="103">
        <f>'BITÁCORA CALIDAD DE AGUA '!BL580</f>
        <v>0</v>
      </c>
      <c r="J1536" s="103">
        <f>'BITÁCORA CALIDAD DE AGUA '!BO580</f>
        <v>0</v>
      </c>
      <c r="K1536" s="103">
        <f>'BITÁCORA CALIDAD DE AGUA '!BR580</f>
        <v>0</v>
      </c>
      <c r="L1536" s="103" t="str">
        <f>'BITÁCORA CALIDAD DE AGUA '!BU580</f>
        <v>7.61</v>
      </c>
      <c r="M1536" s="103" t="str">
        <f>'BITÁCORA CALIDAD DE AGUA '!BX580</f>
        <v>7.62</v>
      </c>
      <c r="N1536" s="103" t="str">
        <f>'BITÁCORA CALIDAD DE AGUA '!CA580</f>
        <v>7.91</v>
      </c>
      <c r="O1536" s="103">
        <f>'BITÁCORA CALIDAD DE AGUA '!CD580</f>
        <v>0</v>
      </c>
      <c r="P1536" s="104">
        <f>'BITÁCORA CALIDAD DE AGUA '!CG580</f>
        <v>0</v>
      </c>
      <c r="Q1536" s="104">
        <f>'BITÁCORA CALIDAD DE AGUA '!CJ580</f>
        <v>0</v>
      </c>
      <c r="R1536" s="104">
        <f>'BITÁCORA CALIDAD DE AGUA '!CM580</f>
        <v>0</v>
      </c>
      <c r="S1536" s="104">
        <f>'BITÁCORA CALIDAD DE AGUA '!CP580</f>
        <v>0</v>
      </c>
      <c r="T1536" s="136"/>
      <c r="U1536" s="136"/>
      <c r="V1536" s="136"/>
      <c r="W1536" s="104" t="str">
        <f>INDEX('Tabla datos 1'!E1536:V1536,MATCH(DASHBOARD!$B$96,'Tabla datos 1'!$E$1:$V$1,0))</f>
        <v>7.32</v>
      </c>
      <c r="X1536" s="104" t="str">
        <f>INDEX('Tabla datos 1'!E1536:V1536,MATCH(DASHBOARD!$B$275,'Tabla datos 1'!$E$1:$V$1,0))</f>
        <v>7.32</v>
      </c>
      <c r="Y1536" s="42"/>
      <c r="Z1536" s="42"/>
      <c r="AA1536" s="42"/>
      <c r="AB1536" s="42"/>
      <c r="AC1536" s="42"/>
      <c r="AD1536" s="42"/>
      <c r="AE1536" s="42"/>
      <c r="AF1536" s="42"/>
      <c r="AG1536" s="42"/>
      <c r="AH1536" s="42"/>
      <c r="AI1536" s="42"/>
    </row>
    <row r="1537" spans="1:35" s="99" customFormat="1" ht="12.2" customHeight="1" x14ac:dyDescent="0.25">
      <c r="A1537" s="82">
        <v>1536</v>
      </c>
      <c r="B1537" s="100">
        <f t="shared" si="24"/>
        <v>46137</v>
      </c>
      <c r="C1537" s="105" t="s">
        <v>133</v>
      </c>
      <c r="D1537" s="102">
        <v>2</v>
      </c>
      <c r="E1537" s="106">
        <f>'BITÁCORA CALIDAD DE AGUA '!AZ581</f>
        <v>0</v>
      </c>
      <c r="F1537" s="106">
        <f>'BITÁCORA CALIDAD DE AGUA '!BC581</f>
        <v>0</v>
      </c>
      <c r="G1537" s="106">
        <f>'BITÁCORA CALIDAD DE AGUA '!BF581</f>
        <v>0</v>
      </c>
      <c r="H1537" s="106">
        <f>'BITÁCORA CALIDAD DE AGUA '!BI581</f>
        <v>0</v>
      </c>
      <c r="I1537" s="106">
        <f>'BITÁCORA CALIDAD DE AGUA '!BL581</f>
        <v>0</v>
      </c>
      <c r="J1537" s="106">
        <f>'BITÁCORA CALIDAD DE AGUA '!BO581</f>
        <v>0</v>
      </c>
      <c r="K1537" s="106">
        <f>'BITÁCORA CALIDAD DE AGUA '!BR581</f>
        <v>0</v>
      </c>
      <c r="L1537" s="106">
        <f>'BITÁCORA CALIDAD DE AGUA '!BU581</f>
        <v>0</v>
      </c>
      <c r="M1537" s="106">
        <f>'BITÁCORA CALIDAD DE AGUA '!BX581</f>
        <v>0</v>
      </c>
      <c r="N1537" s="106">
        <f>'BITÁCORA CALIDAD DE AGUA '!CA581</f>
        <v>0</v>
      </c>
      <c r="O1537" s="106">
        <f>'BITÁCORA CALIDAD DE AGUA '!CD581</f>
        <v>0</v>
      </c>
      <c r="P1537" s="105">
        <f>'BITÁCORA CALIDAD DE AGUA '!CG581</f>
        <v>0</v>
      </c>
      <c r="Q1537" s="105">
        <f>'BITÁCORA CALIDAD DE AGUA '!CJ581</f>
        <v>0</v>
      </c>
      <c r="R1537" s="105">
        <f>'BITÁCORA CALIDAD DE AGUA '!CM581</f>
        <v>0</v>
      </c>
      <c r="S1537" s="105">
        <f>'BITÁCORA CALIDAD DE AGUA '!CP581</f>
        <v>0</v>
      </c>
      <c r="T1537" s="137"/>
      <c r="U1537" s="137"/>
      <c r="V1537" s="137"/>
      <c r="W1537" s="105">
        <f>INDEX('Tabla datos 1'!E1537:V1537,MATCH(DASHBOARD!$B$96,'Tabla datos 1'!$E$1:$V$1,0))</f>
        <v>0</v>
      </c>
      <c r="X1537" s="105">
        <f>INDEX('Tabla datos 1'!E1537:V1537,MATCH(DASHBOARD!$B$275,'Tabla datos 1'!$E$1:$V$1,0))</f>
        <v>0</v>
      </c>
      <c r="Y1537" s="42"/>
      <c r="Z1537" s="42"/>
      <c r="AA1537" s="42"/>
      <c r="AB1537" s="42"/>
      <c r="AC1537" s="42"/>
      <c r="AD1537" s="42"/>
      <c r="AE1537" s="42"/>
      <c r="AF1537" s="42"/>
      <c r="AG1537" s="42"/>
      <c r="AH1537" s="42"/>
      <c r="AI1537" s="42"/>
    </row>
    <row r="1538" spans="1:35" s="99" customFormat="1" ht="12.2" customHeight="1" x14ac:dyDescent="0.25">
      <c r="A1538" s="82">
        <v>1537</v>
      </c>
      <c r="B1538" s="100">
        <f t="shared" si="24"/>
        <v>46137</v>
      </c>
      <c r="C1538" s="105" t="s">
        <v>134</v>
      </c>
      <c r="D1538" s="102">
        <v>2</v>
      </c>
      <c r="E1538" s="107">
        <f>'BITÁCORA CALIDAD DE AGUA '!AZ582</f>
        <v>2125</v>
      </c>
      <c r="F1538" s="107">
        <f>'BITÁCORA CALIDAD DE AGUA '!BC582</f>
        <v>2320</v>
      </c>
      <c r="G1538" s="107">
        <f>'BITÁCORA CALIDAD DE AGUA '!BF582</f>
        <v>1951</v>
      </c>
      <c r="H1538" s="107">
        <f>'BITÁCORA CALIDAD DE AGUA '!BI582</f>
        <v>0</v>
      </c>
      <c r="I1538" s="107">
        <f>'BITÁCORA CALIDAD DE AGUA '!BL582</f>
        <v>0</v>
      </c>
      <c r="J1538" s="107">
        <f>'BITÁCORA CALIDAD DE AGUA '!BO582</f>
        <v>0</v>
      </c>
      <c r="K1538" s="107">
        <f>'BITÁCORA CALIDAD DE AGUA '!BR582</f>
        <v>0</v>
      </c>
      <c r="L1538" s="107">
        <f>'BITÁCORA CALIDAD DE AGUA '!BU582</f>
        <v>2240</v>
      </c>
      <c r="M1538" s="107">
        <f>'BITÁCORA CALIDAD DE AGUA '!BX582</f>
        <v>2290</v>
      </c>
      <c r="N1538" s="107">
        <f>'BITÁCORA CALIDAD DE AGUA '!CA582</f>
        <v>4120</v>
      </c>
      <c r="O1538" s="107">
        <f>'BITÁCORA CALIDAD DE AGUA '!CD582</f>
        <v>0</v>
      </c>
      <c r="P1538" s="101">
        <f>'BITÁCORA CALIDAD DE AGUA '!CG582</f>
        <v>0</v>
      </c>
      <c r="Q1538" s="101">
        <f>'BITÁCORA CALIDAD DE AGUA '!CJ582</f>
        <v>0</v>
      </c>
      <c r="R1538" s="101">
        <f>'BITÁCORA CALIDAD DE AGUA '!CM582</f>
        <v>0</v>
      </c>
      <c r="S1538" s="101">
        <f>'BITÁCORA CALIDAD DE AGUA '!CP582</f>
        <v>0</v>
      </c>
      <c r="T1538" s="138"/>
      <c r="U1538" s="138"/>
      <c r="V1538" s="138"/>
      <c r="W1538" s="101">
        <f>INDEX('Tabla datos 1'!E1538:V1538,MATCH(DASHBOARD!$B$96,'Tabla datos 1'!$E$1:$V$1,0))</f>
        <v>1951</v>
      </c>
      <c r="X1538" s="101">
        <f>INDEX('Tabla datos 1'!E1538:V1538,MATCH(DASHBOARD!$B$275,'Tabla datos 1'!$E$1:$V$1,0))</f>
        <v>1951</v>
      </c>
      <c r="Y1538" s="42"/>
      <c r="Z1538" s="42"/>
      <c r="AA1538" s="42"/>
      <c r="AB1538" s="42"/>
      <c r="AC1538" s="42"/>
      <c r="AD1538" s="42"/>
      <c r="AE1538" s="42"/>
      <c r="AF1538" s="42"/>
      <c r="AG1538" s="42"/>
      <c r="AH1538" s="42"/>
      <c r="AI1538" s="42"/>
    </row>
    <row r="1539" spans="1:35" s="99" customFormat="1" ht="12.2" customHeight="1" x14ac:dyDescent="0.25">
      <c r="A1539" s="82">
        <v>1538</v>
      </c>
      <c r="B1539" s="100">
        <f t="shared" si="24"/>
        <v>46137</v>
      </c>
      <c r="C1539" s="105" t="s">
        <v>135</v>
      </c>
      <c r="D1539" s="102">
        <v>2</v>
      </c>
      <c r="E1539" s="107">
        <f>'BITÁCORA CALIDAD DE AGUA '!AZ583</f>
        <v>421</v>
      </c>
      <c r="F1539" s="107">
        <f>'BITÁCORA CALIDAD DE AGUA '!BC583</f>
        <v>771</v>
      </c>
      <c r="G1539" s="107">
        <f>'BITÁCORA CALIDAD DE AGUA '!BF583</f>
        <v>45</v>
      </c>
      <c r="H1539" s="107">
        <f>'BITÁCORA CALIDAD DE AGUA '!BI583</f>
        <v>0</v>
      </c>
      <c r="I1539" s="107">
        <f>'BITÁCORA CALIDAD DE AGUA '!BL583</f>
        <v>0</v>
      </c>
      <c r="J1539" s="107">
        <f>'BITÁCORA CALIDAD DE AGUA '!BO583</f>
        <v>0</v>
      </c>
      <c r="K1539" s="107">
        <f>'BITÁCORA CALIDAD DE AGUA '!BR583</f>
        <v>0</v>
      </c>
      <c r="L1539" s="107">
        <f>'BITÁCORA CALIDAD DE AGUA '!BU583</f>
        <v>2</v>
      </c>
      <c r="M1539" s="107">
        <f>'BITÁCORA CALIDAD DE AGUA '!BX583</f>
        <v>1</v>
      </c>
      <c r="N1539" s="107">
        <f>'BITÁCORA CALIDAD DE AGUA '!CA583</f>
        <v>52</v>
      </c>
      <c r="O1539" s="107">
        <f>'BITÁCORA CALIDAD DE AGUA '!CD583</f>
        <v>0</v>
      </c>
      <c r="P1539" s="101">
        <f>'BITÁCORA CALIDAD DE AGUA '!CG583</f>
        <v>0</v>
      </c>
      <c r="Q1539" s="101">
        <f>'BITÁCORA CALIDAD DE AGUA '!CJ583</f>
        <v>0</v>
      </c>
      <c r="R1539" s="101">
        <f>'BITÁCORA CALIDAD DE AGUA '!CM583</f>
        <v>0</v>
      </c>
      <c r="S1539" s="101">
        <f>'BITÁCORA CALIDAD DE AGUA '!CP583</f>
        <v>0</v>
      </c>
      <c r="T1539" s="138"/>
      <c r="U1539" s="138"/>
      <c r="V1539" s="138"/>
      <c r="W1539" s="101">
        <f>INDEX('Tabla datos 1'!E1539:V1539,MATCH(DASHBOARD!$B$96,'Tabla datos 1'!$E$1:$V$1,0))</f>
        <v>45</v>
      </c>
      <c r="X1539" s="101">
        <f>INDEX('Tabla datos 1'!E1539:V1539,MATCH(DASHBOARD!$B$275,'Tabla datos 1'!$E$1:$V$1,0))</f>
        <v>45</v>
      </c>
      <c r="Y1539" s="42"/>
      <c r="Z1539" s="42"/>
      <c r="AA1539" s="42"/>
      <c r="AB1539" s="42"/>
      <c r="AC1539" s="42"/>
      <c r="AD1539" s="42"/>
      <c r="AE1539" s="42"/>
      <c r="AF1539" s="42"/>
      <c r="AG1539" s="42"/>
      <c r="AH1539" s="42"/>
      <c r="AI1539" s="42"/>
    </row>
    <row r="1540" spans="1:35" s="99" customFormat="1" ht="12.2" customHeight="1" x14ac:dyDescent="0.25">
      <c r="A1540" s="82">
        <v>1539</v>
      </c>
      <c r="B1540" s="100">
        <f t="shared" si="24"/>
        <v>46137</v>
      </c>
      <c r="C1540" s="105" t="s">
        <v>136</v>
      </c>
      <c r="D1540" s="102">
        <v>2</v>
      </c>
      <c r="E1540" s="107">
        <f>'BITÁCORA CALIDAD DE AGUA '!AZ584</f>
        <v>0</v>
      </c>
      <c r="F1540" s="107">
        <f>'BITÁCORA CALIDAD DE AGUA '!BC584</f>
        <v>0</v>
      </c>
      <c r="G1540" s="107">
        <f>'BITÁCORA CALIDAD DE AGUA '!BF584</f>
        <v>0</v>
      </c>
      <c r="H1540" s="107">
        <f>'BITÁCORA CALIDAD DE AGUA '!BI584</f>
        <v>0</v>
      </c>
      <c r="I1540" s="107">
        <f>'BITÁCORA CALIDAD DE AGUA '!BL584</f>
        <v>0</v>
      </c>
      <c r="J1540" s="107">
        <f>'BITÁCORA CALIDAD DE AGUA '!BO584</f>
        <v>0</v>
      </c>
      <c r="K1540" s="107">
        <f>'BITÁCORA CALIDAD DE AGUA '!BR584</f>
        <v>0</v>
      </c>
      <c r="L1540" s="107">
        <f>'BITÁCORA CALIDAD DE AGUA '!BU584</f>
        <v>0</v>
      </c>
      <c r="M1540" s="107">
        <f>'BITÁCORA CALIDAD DE AGUA '!BX584</f>
        <v>0</v>
      </c>
      <c r="N1540" s="107">
        <f>'BITÁCORA CALIDAD DE AGUA '!CA584</f>
        <v>0</v>
      </c>
      <c r="O1540" s="107">
        <f>'BITÁCORA CALIDAD DE AGUA '!CD584</f>
        <v>0</v>
      </c>
      <c r="P1540" s="101">
        <f>'BITÁCORA CALIDAD DE AGUA '!CG584</f>
        <v>0</v>
      </c>
      <c r="Q1540" s="101">
        <f>'BITÁCORA CALIDAD DE AGUA '!CJ584</f>
        <v>0</v>
      </c>
      <c r="R1540" s="101">
        <f>'BITÁCORA CALIDAD DE AGUA '!CM584</f>
        <v>0</v>
      </c>
      <c r="S1540" s="101">
        <f>'BITÁCORA CALIDAD DE AGUA '!CP584</f>
        <v>0</v>
      </c>
      <c r="T1540" s="138"/>
      <c r="U1540" s="138"/>
      <c r="V1540" s="138"/>
      <c r="W1540" s="101">
        <f>INDEX('Tabla datos 1'!E1540:V1540,MATCH(DASHBOARD!$B$96,'Tabla datos 1'!$E$1:$V$1,0))</f>
        <v>0</v>
      </c>
      <c r="X1540" s="101">
        <f>INDEX('Tabla datos 1'!E1540:V1540,MATCH(DASHBOARD!$B$275,'Tabla datos 1'!$E$1:$V$1,0))</f>
        <v>0</v>
      </c>
      <c r="Y1540" s="42"/>
      <c r="Z1540" s="42"/>
      <c r="AA1540" s="42"/>
      <c r="AB1540" s="42"/>
      <c r="AC1540" s="42"/>
      <c r="AD1540" s="42"/>
      <c r="AE1540" s="42"/>
      <c r="AF1540" s="42"/>
      <c r="AG1540" s="42"/>
      <c r="AH1540" s="42"/>
      <c r="AI1540" s="42"/>
    </row>
    <row r="1541" spans="1:35" s="99" customFormat="1" ht="12.2" customHeight="1" x14ac:dyDescent="0.25">
      <c r="A1541" s="82">
        <v>1540</v>
      </c>
      <c r="B1541" s="100">
        <f t="shared" si="24"/>
        <v>46137</v>
      </c>
      <c r="C1541" s="105" t="s">
        <v>137</v>
      </c>
      <c r="D1541" s="102">
        <v>2</v>
      </c>
      <c r="E1541" s="107">
        <f>'BITÁCORA CALIDAD DE AGUA '!AZ585</f>
        <v>0</v>
      </c>
      <c r="F1541" s="107">
        <f>'BITÁCORA CALIDAD DE AGUA '!BC585</f>
        <v>0</v>
      </c>
      <c r="G1541" s="107">
        <f>'BITÁCORA CALIDAD DE AGUA '!BF585</f>
        <v>0</v>
      </c>
      <c r="H1541" s="107">
        <f>'BITÁCORA CALIDAD DE AGUA '!BI585</f>
        <v>0</v>
      </c>
      <c r="I1541" s="107">
        <f>'BITÁCORA CALIDAD DE AGUA '!BL585</f>
        <v>0</v>
      </c>
      <c r="J1541" s="107">
        <f>'BITÁCORA CALIDAD DE AGUA '!BO585</f>
        <v>0</v>
      </c>
      <c r="K1541" s="107">
        <f>'BITÁCORA CALIDAD DE AGUA '!BR585</f>
        <v>0</v>
      </c>
      <c r="L1541" s="107">
        <f>'BITÁCORA CALIDAD DE AGUA '!BU585</f>
        <v>0</v>
      </c>
      <c r="M1541" s="107">
        <f>'BITÁCORA CALIDAD DE AGUA '!BX585</f>
        <v>0</v>
      </c>
      <c r="N1541" s="107">
        <f>'BITÁCORA CALIDAD DE AGUA '!CA585</f>
        <v>0</v>
      </c>
      <c r="O1541" s="107">
        <f>'BITÁCORA CALIDAD DE AGUA '!CD585</f>
        <v>0</v>
      </c>
      <c r="P1541" s="101">
        <f>'BITÁCORA CALIDAD DE AGUA '!CG585</f>
        <v>0</v>
      </c>
      <c r="Q1541" s="101">
        <f>'BITÁCORA CALIDAD DE AGUA '!CJ585</f>
        <v>0</v>
      </c>
      <c r="R1541" s="101">
        <f>'BITÁCORA CALIDAD DE AGUA '!CM585</f>
        <v>0</v>
      </c>
      <c r="S1541" s="101">
        <f>'BITÁCORA CALIDAD DE AGUA '!CP585</f>
        <v>0</v>
      </c>
      <c r="T1541" s="138"/>
      <c r="U1541" s="138"/>
      <c r="V1541" s="138"/>
      <c r="W1541" s="101">
        <f>INDEX('Tabla datos 1'!E1541:V1541,MATCH(DASHBOARD!$B$96,'Tabla datos 1'!$E$1:$V$1,0))</f>
        <v>0</v>
      </c>
      <c r="X1541" s="101">
        <f>INDEX('Tabla datos 1'!E1541:V1541,MATCH(DASHBOARD!$B$275,'Tabla datos 1'!$E$1:$V$1,0))</f>
        <v>0</v>
      </c>
      <c r="Y1541" s="42"/>
      <c r="Z1541" s="42"/>
      <c r="AA1541" s="42"/>
      <c r="AB1541" s="42"/>
      <c r="AC1541" s="42"/>
      <c r="AD1541" s="42"/>
      <c r="AE1541" s="42"/>
      <c r="AF1541" s="42"/>
      <c r="AG1541" s="42"/>
      <c r="AH1541" s="42"/>
      <c r="AI1541" s="42"/>
    </row>
    <row r="1542" spans="1:35" s="99" customFormat="1" ht="12.2" customHeight="1" x14ac:dyDescent="0.25">
      <c r="A1542" s="82">
        <v>1541</v>
      </c>
      <c r="B1542" s="100">
        <f t="shared" si="24"/>
        <v>46137</v>
      </c>
      <c r="C1542" s="105" t="s">
        <v>138</v>
      </c>
      <c r="D1542" s="102">
        <v>2</v>
      </c>
      <c r="E1542" s="107">
        <f>'BITÁCORA CALIDAD DE AGUA '!AZ586</f>
        <v>0</v>
      </c>
      <c r="F1542" s="107">
        <f>'BITÁCORA CALIDAD DE AGUA '!BC586</f>
        <v>0</v>
      </c>
      <c r="G1542" s="107">
        <f>'BITÁCORA CALIDAD DE AGUA '!BF586</f>
        <v>0</v>
      </c>
      <c r="H1542" s="107">
        <f>'BITÁCORA CALIDAD DE AGUA '!BI586</f>
        <v>0</v>
      </c>
      <c r="I1542" s="107">
        <f>'BITÁCORA CALIDAD DE AGUA '!BL586</f>
        <v>0</v>
      </c>
      <c r="J1542" s="107">
        <f>'BITÁCORA CALIDAD DE AGUA '!BO586</f>
        <v>0</v>
      </c>
      <c r="K1542" s="107">
        <f>'BITÁCORA CALIDAD DE AGUA '!BR586</f>
        <v>0</v>
      </c>
      <c r="L1542" s="107">
        <f>'BITÁCORA CALIDAD DE AGUA '!BU586</f>
        <v>0</v>
      </c>
      <c r="M1542" s="107">
        <f>'BITÁCORA CALIDAD DE AGUA '!BX586</f>
        <v>0</v>
      </c>
      <c r="N1542" s="107">
        <f>'BITÁCORA CALIDAD DE AGUA '!CA586</f>
        <v>0</v>
      </c>
      <c r="O1542" s="107">
        <f>'BITÁCORA CALIDAD DE AGUA '!CD586</f>
        <v>0</v>
      </c>
      <c r="P1542" s="101">
        <f>'BITÁCORA CALIDAD DE AGUA '!CG586</f>
        <v>0</v>
      </c>
      <c r="Q1542" s="101">
        <f>'BITÁCORA CALIDAD DE AGUA '!CJ586</f>
        <v>0</v>
      </c>
      <c r="R1542" s="101">
        <f>'BITÁCORA CALIDAD DE AGUA '!CM586</f>
        <v>0</v>
      </c>
      <c r="S1542" s="101">
        <f>'BITÁCORA CALIDAD DE AGUA '!CP586</f>
        <v>0</v>
      </c>
      <c r="T1542" s="138"/>
      <c r="U1542" s="138"/>
      <c r="V1542" s="138"/>
      <c r="W1542" s="101">
        <f>INDEX('Tabla datos 1'!E1542:V1542,MATCH(DASHBOARD!$B$96,'Tabla datos 1'!$E$1:$V$1,0))</f>
        <v>0</v>
      </c>
      <c r="X1542" s="101">
        <f>INDEX('Tabla datos 1'!E1542:V1542,MATCH(DASHBOARD!$B$275,'Tabla datos 1'!$E$1:$V$1,0))</f>
        <v>0</v>
      </c>
      <c r="Y1542" s="42"/>
      <c r="Z1542" s="42"/>
      <c r="AA1542" s="42"/>
      <c r="AB1542" s="42"/>
      <c r="AC1542" s="42"/>
      <c r="AD1542" s="42"/>
      <c r="AE1542" s="42"/>
      <c r="AF1542" s="42"/>
      <c r="AG1542" s="42"/>
      <c r="AH1542" s="42"/>
      <c r="AI1542" s="42"/>
    </row>
    <row r="1543" spans="1:35" s="99" customFormat="1" ht="12.2" customHeight="1" x14ac:dyDescent="0.25">
      <c r="A1543" s="82">
        <v>1542</v>
      </c>
      <c r="B1543" s="100">
        <f t="shared" si="24"/>
        <v>46137</v>
      </c>
      <c r="C1543" s="105" t="s">
        <v>139</v>
      </c>
      <c r="D1543" s="102">
        <v>2</v>
      </c>
      <c r="E1543" s="107">
        <f>'BITÁCORA CALIDAD DE AGUA '!AZ587</f>
        <v>0</v>
      </c>
      <c r="F1543" s="107">
        <f>'BITÁCORA CALIDAD DE AGUA '!BC587</f>
        <v>0</v>
      </c>
      <c r="G1543" s="107">
        <f>'BITÁCORA CALIDAD DE AGUA '!BF587</f>
        <v>0</v>
      </c>
      <c r="H1543" s="107">
        <f>'BITÁCORA CALIDAD DE AGUA '!BI587</f>
        <v>0</v>
      </c>
      <c r="I1543" s="107">
        <f>'BITÁCORA CALIDAD DE AGUA '!BL587</f>
        <v>0</v>
      </c>
      <c r="J1543" s="107">
        <f>'BITÁCORA CALIDAD DE AGUA '!BO587</f>
        <v>0</v>
      </c>
      <c r="K1543" s="107">
        <f>'BITÁCORA CALIDAD DE AGUA '!BR587</f>
        <v>0</v>
      </c>
      <c r="L1543" s="107">
        <f>'BITÁCORA CALIDAD DE AGUA '!BU587</f>
        <v>0</v>
      </c>
      <c r="M1543" s="107">
        <f>'BITÁCORA CALIDAD DE AGUA '!BX587</f>
        <v>0</v>
      </c>
      <c r="N1543" s="107">
        <f>'BITÁCORA CALIDAD DE AGUA '!CA587</f>
        <v>0</v>
      </c>
      <c r="O1543" s="107">
        <f>'BITÁCORA CALIDAD DE AGUA '!CD587</f>
        <v>0</v>
      </c>
      <c r="P1543" s="101">
        <f>'BITÁCORA CALIDAD DE AGUA '!CG587</f>
        <v>0</v>
      </c>
      <c r="Q1543" s="101">
        <f>'BITÁCORA CALIDAD DE AGUA '!CJ587</f>
        <v>0</v>
      </c>
      <c r="R1543" s="101">
        <f>'BITÁCORA CALIDAD DE AGUA '!CM587</f>
        <v>0</v>
      </c>
      <c r="S1543" s="101">
        <f>'BITÁCORA CALIDAD DE AGUA '!CP587</f>
        <v>0</v>
      </c>
      <c r="T1543" s="138"/>
      <c r="U1543" s="138"/>
      <c r="V1543" s="138"/>
      <c r="W1543" s="101">
        <f>INDEX('Tabla datos 1'!E1543:V1543,MATCH(DASHBOARD!$B$96,'Tabla datos 1'!$E$1:$V$1,0))</f>
        <v>0</v>
      </c>
      <c r="X1543" s="101">
        <f>INDEX('Tabla datos 1'!E1543:V1543,MATCH(DASHBOARD!$B$275,'Tabla datos 1'!$E$1:$V$1,0))</f>
        <v>0</v>
      </c>
      <c r="Y1543" s="42"/>
      <c r="Z1543" s="42"/>
      <c r="AA1543" s="42"/>
      <c r="AB1543" s="42"/>
      <c r="AC1543" s="42"/>
      <c r="AD1543" s="42"/>
      <c r="AE1543" s="42"/>
      <c r="AF1543" s="42"/>
      <c r="AG1543" s="42"/>
      <c r="AH1543" s="42"/>
      <c r="AI1543" s="42"/>
    </row>
    <row r="1544" spans="1:35" s="99" customFormat="1" ht="12.2" customHeight="1" x14ac:dyDescent="0.25">
      <c r="A1544" s="82">
        <v>1543</v>
      </c>
      <c r="B1544" s="100">
        <f t="shared" si="24"/>
        <v>46137</v>
      </c>
      <c r="C1544" s="105" t="s">
        <v>140</v>
      </c>
      <c r="D1544" s="102">
        <v>2</v>
      </c>
      <c r="E1544" s="107">
        <f>'BITÁCORA CALIDAD DE AGUA '!AZ588</f>
        <v>0</v>
      </c>
      <c r="F1544" s="107">
        <f>'BITÁCORA CALIDAD DE AGUA '!BC588</f>
        <v>0</v>
      </c>
      <c r="G1544" s="107">
        <f>'BITÁCORA CALIDAD DE AGUA '!BF588</f>
        <v>0</v>
      </c>
      <c r="H1544" s="107">
        <f>'BITÁCORA CALIDAD DE AGUA '!BI588</f>
        <v>0</v>
      </c>
      <c r="I1544" s="107">
        <f>'BITÁCORA CALIDAD DE AGUA '!BL588</f>
        <v>0</v>
      </c>
      <c r="J1544" s="107">
        <f>'BITÁCORA CALIDAD DE AGUA '!BO588</f>
        <v>0</v>
      </c>
      <c r="K1544" s="107">
        <f>'BITÁCORA CALIDAD DE AGUA '!BR588</f>
        <v>0</v>
      </c>
      <c r="L1544" s="107">
        <f>'BITÁCORA CALIDAD DE AGUA '!BU588</f>
        <v>0</v>
      </c>
      <c r="M1544" s="107">
        <f>'BITÁCORA CALIDAD DE AGUA '!BX588</f>
        <v>0</v>
      </c>
      <c r="N1544" s="107">
        <f>'BITÁCORA CALIDAD DE AGUA '!CA588</f>
        <v>0</v>
      </c>
      <c r="O1544" s="107">
        <f>'BITÁCORA CALIDAD DE AGUA '!CD588</f>
        <v>0</v>
      </c>
      <c r="P1544" s="101">
        <f>'BITÁCORA CALIDAD DE AGUA '!CG588</f>
        <v>0</v>
      </c>
      <c r="Q1544" s="101">
        <f>'BITÁCORA CALIDAD DE AGUA '!CJ588</f>
        <v>0</v>
      </c>
      <c r="R1544" s="101">
        <f>'BITÁCORA CALIDAD DE AGUA '!CM588</f>
        <v>0</v>
      </c>
      <c r="S1544" s="101">
        <f>'BITÁCORA CALIDAD DE AGUA '!CP588</f>
        <v>0</v>
      </c>
      <c r="T1544" s="138"/>
      <c r="U1544" s="138"/>
      <c r="V1544" s="138"/>
      <c r="W1544" s="101">
        <f>INDEX('Tabla datos 1'!E1544:V1544,MATCH(DASHBOARD!$B$96,'Tabla datos 1'!$E$1:$V$1,0))</f>
        <v>0</v>
      </c>
      <c r="X1544" s="101">
        <f>INDEX('Tabla datos 1'!E1544:V1544,MATCH(DASHBOARD!$B$275,'Tabla datos 1'!$E$1:$V$1,0))</f>
        <v>0</v>
      </c>
      <c r="Y1544" s="42"/>
      <c r="Z1544" s="42"/>
      <c r="AA1544" s="42"/>
      <c r="AB1544" s="42"/>
      <c r="AC1544" s="42"/>
      <c r="AD1544" s="42"/>
      <c r="AE1544" s="42"/>
      <c r="AF1544" s="42"/>
      <c r="AG1544" s="42"/>
      <c r="AH1544" s="42"/>
      <c r="AI1544" s="42"/>
    </row>
    <row r="1545" spans="1:35" s="99" customFormat="1" ht="12.2" customHeight="1" x14ac:dyDescent="0.25">
      <c r="A1545" s="82">
        <v>1544</v>
      </c>
      <c r="B1545" s="100">
        <f t="shared" si="24"/>
        <v>46137</v>
      </c>
      <c r="C1545" s="105" t="s">
        <v>141</v>
      </c>
      <c r="D1545" s="102">
        <v>2</v>
      </c>
      <c r="E1545" s="107">
        <f>'BITÁCORA CALIDAD DE AGUA '!AZ589</f>
        <v>0</v>
      </c>
      <c r="F1545" s="107">
        <f>'BITÁCORA CALIDAD DE AGUA '!BC589</f>
        <v>0</v>
      </c>
      <c r="G1545" s="107">
        <f>'BITÁCORA CALIDAD DE AGUA '!BF589</f>
        <v>0</v>
      </c>
      <c r="H1545" s="107">
        <f>'BITÁCORA CALIDAD DE AGUA '!BI589</f>
        <v>0</v>
      </c>
      <c r="I1545" s="107">
        <f>'BITÁCORA CALIDAD DE AGUA '!BL589</f>
        <v>0</v>
      </c>
      <c r="J1545" s="107">
        <f>'BITÁCORA CALIDAD DE AGUA '!BO589</f>
        <v>0</v>
      </c>
      <c r="K1545" s="107">
        <f>'BITÁCORA CALIDAD DE AGUA '!BR589</f>
        <v>0</v>
      </c>
      <c r="L1545" s="107">
        <f>'BITÁCORA CALIDAD DE AGUA '!BU589</f>
        <v>0</v>
      </c>
      <c r="M1545" s="107">
        <f>'BITÁCORA CALIDAD DE AGUA '!BX589</f>
        <v>0</v>
      </c>
      <c r="N1545" s="107">
        <f>'BITÁCORA CALIDAD DE AGUA '!CA589</f>
        <v>0</v>
      </c>
      <c r="O1545" s="107">
        <f>'BITÁCORA CALIDAD DE AGUA '!CD589</f>
        <v>0</v>
      </c>
      <c r="P1545" s="101">
        <f>'BITÁCORA CALIDAD DE AGUA '!CG589</f>
        <v>0</v>
      </c>
      <c r="Q1545" s="101">
        <f>'BITÁCORA CALIDAD DE AGUA '!CJ589</f>
        <v>0</v>
      </c>
      <c r="R1545" s="101">
        <f>'BITÁCORA CALIDAD DE AGUA '!CM589</f>
        <v>0</v>
      </c>
      <c r="S1545" s="101">
        <f>'BITÁCORA CALIDAD DE AGUA '!CP589</f>
        <v>0</v>
      </c>
      <c r="T1545" s="138"/>
      <c r="U1545" s="138"/>
      <c r="V1545" s="138"/>
      <c r="W1545" s="101">
        <f>INDEX('Tabla datos 1'!E1545:V1545,MATCH(DASHBOARD!$B$96,'Tabla datos 1'!$E$1:$V$1,0))</f>
        <v>0</v>
      </c>
      <c r="X1545" s="101">
        <f>INDEX('Tabla datos 1'!E1545:V1545,MATCH(DASHBOARD!$B$275,'Tabla datos 1'!$E$1:$V$1,0))</f>
        <v>0</v>
      </c>
      <c r="Y1545" s="42"/>
      <c r="Z1545" s="42"/>
      <c r="AA1545" s="42"/>
      <c r="AB1545" s="42"/>
      <c r="AC1545" s="42"/>
      <c r="AD1545" s="42"/>
      <c r="AE1545" s="42"/>
      <c r="AF1545" s="42"/>
      <c r="AG1545" s="42"/>
      <c r="AH1545" s="42"/>
      <c r="AI1545" s="42"/>
    </row>
    <row r="1546" spans="1:35" s="99" customFormat="1" ht="12.2" customHeight="1" x14ac:dyDescent="0.25">
      <c r="A1546" s="82">
        <v>1545</v>
      </c>
      <c r="B1546" s="100">
        <f t="shared" si="24"/>
        <v>46137</v>
      </c>
      <c r="C1546" s="105" t="s">
        <v>142</v>
      </c>
      <c r="D1546" s="102">
        <v>2</v>
      </c>
      <c r="E1546" s="107">
        <f>'BITÁCORA CALIDAD DE AGUA '!AZ590</f>
        <v>0</v>
      </c>
      <c r="F1546" s="107">
        <f>'BITÁCORA CALIDAD DE AGUA '!BC590</f>
        <v>0</v>
      </c>
      <c r="G1546" s="107">
        <f>'BITÁCORA CALIDAD DE AGUA '!BF590</f>
        <v>0</v>
      </c>
      <c r="H1546" s="107">
        <f>'BITÁCORA CALIDAD DE AGUA '!BI590</f>
        <v>0</v>
      </c>
      <c r="I1546" s="107">
        <f>'BITÁCORA CALIDAD DE AGUA '!BL590</f>
        <v>0</v>
      </c>
      <c r="J1546" s="107">
        <f>'BITÁCORA CALIDAD DE AGUA '!BO590</f>
        <v>0</v>
      </c>
      <c r="K1546" s="107">
        <f>'BITÁCORA CALIDAD DE AGUA '!BR590</f>
        <v>0</v>
      </c>
      <c r="L1546" s="107">
        <f>'BITÁCORA CALIDAD DE AGUA '!BU590</f>
        <v>0</v>
      </c>
      <c r="M1546" s="107">
        <f>'BITÁCORA CALIDAD DE AGUA '!BX590</f>
        <v>0</v>
      </c>
      <c r="N1546" s="107">
        <f>'BITÁCORA CALIDAD DE AGUA '!CA590</f>
        <v>0</v>
      </c>
      <c r="O1546" s="107">
        <f>'BITÁCORA CALIDAD DE AGUA '!CD590</f>
        <v>0</v>
      </c>
      <c r="P1546" s="101">
        <f>'BITÁCORA CALIDAD DE AGUA '!CG590</f>
        <v>0</v>
      </c>
      <c r="Q1546" s="101">
        <f>'BITÁCORA CALIDAD DE AGUA '!CJ590</f>
        <v>0</v>
      </c>
      <c r="R1546" s="101">
        <f>'BITÁCORA CALIDAD DE AGUA '!CM590</f>
        <v>0</v>
      </c>
      <c r="S1546" s="101">
        <f>'BITÁCORA CALIDAD DE AGUA '!CP590</f>
        <v>0</v>
      </c>
      <c r="T1546" s="138"/>
      <c r="U1546" s="138"/>
      <c r="V1546" s="138"/>
      <c r="W1546" s="101">
        <f>INDEX('Tabla datos 1'!E1546:V1546,MATCH(DASHBOARD!$B$96,'Tabla datos 1'!$E$1:$V$1,0))</f>
        <v>0</v>
      </c>
      <c r="X1546" s="101">
        <f>INDEX('Tabla datos 1'!E1546:V1546,MATCH(DASHBOARD!$B$275,'Tabla datos 1'!$E$1:$V$1,0))</f>
        <v>0</v>
      </c>
      <c r="Y1546" s="42"/>
      <c r="Z1546" s="42"/>
      <c r="AA1546" s="42"/>
      <c r="AB1546" s="42"/>
      <c r="AC1546" s="42"/>
      <c r="AD1546" s="42"/>
      <c r="AE1546" s="42"/>
      <c r="AF1546" s="42"/>
      <c r="AG1546" s="42"/>
      <c r="AH1546" s="42"/>
      <c r="AI1546" s="42"/>
    </row>
    <row r="1547" spans="1:35" s="99" customFormat="1" ht="12.2" customHeight="1" x14ac:dyDescent="0.25">
      <c r="A1547" s="82">
        <v>1546</v>
      </c>
      <c r="B1547" s="100">
        <f t="shared" si="24"/>
        <v>46137</v>
      </c>
      <c r="C1547" s="105" t="s">
        <v>143</v>
      </c>
      <c r="D1547" s="102">
        <v>2</v>
      </c>
      <c r="E1547" s="107">
        <f>'BITÁCORA CALIDAD DE AGUA '!AZ591</f>
        <v>0</v>
      </c>
      <c r="F1547" s="107">
        <f>'BITÁCORA CALIDAD DE AGUA '!BC591</f>
        <v>0</v>
      </c>
      <c r="G1547" s="107">
        <f>'BITÁCORA CALIDAD DE AGUA '!BF591</f>
        <v>0</v>
      </c>
      <c r="H1547" s="107">
        <f>'BITÁCORA CALIDAD DE AGUA '!BI591</f>
        <v>0</v>
      </c>
      <c r="I1547" s="107">
        <f>'BITÁCORA CALIDAD DE AGUA '!BL591</f>
        <v>0</v>
      </c>
      <c r="J1547" s="107">
        <f>'BITÁCORA CALIDAD DE AGUA '!BO591</f>
        <v>0</v>
      </c>
      <c r="K1547" s="107">
        <f>'BITÁCORA CALIDAD DE AGUA '!BR591</f>
        <v>0</v>
      </c>
      <c r="L1547" s="107">
        <f>'BITÁCORA CALIDAD DE AGUA '!BU591</f>
        <v>0</v>
      </c>
      <c r="M1547" s="107">
        <f>'BITÁCORA CALIDAD DE AGUA '!BX591</f>
        <v>0</v>
      </c>
      <c r="N1547" s="107">
        <f>'BITÁCORA CALIDAD DE AGUA '!CA591</f>
        <v>0</v>
      </c>
      <c r="O1547" s="107">
        <f>'BITÁCORA CALIDAD DE AGUA '!CD591</f>
        <v>0</v>
      </c>
      <c r="P1547" s="101">
        <f>'BITÁCORA CALIDAD DE AGUA '!CG591</f>
        <v>0</v>
      </c>
      <c r="Q1547" s="101">
        <f>'BITÁCORA CALIDAD DE AGUA '!CJ591</f>
        <v>0</v>
      </c>
      <c r="R1547" s="101">
        <f>'BITÁCORA CALIDAD DE AGUA '!CM591</f>
        <v>0</v>
      </c>
      <c r="S1547" s="101">
        <f>'BITÁCORA CALIDAD DE AGUA '!CP591</f>
        <v>0</v>
      </c>
      <c r="T1547" s="138"/>
      <c r="U1547" s="138"/>
      <c r="V1547" s="138"/>
      <c r="W1547" s="101">
        <f>INDEX('Tabla datos 1'!E1547:V1547,MATCH(DASHBOARD!$B$96,'Tabla datos 1'!$E$1:$V$1,0))</f>
        <v>0</v>
      </c>
      <c r="X1547" s="101">
        <f>INDEX('Tabla datos 1'!E1547:V1547,MATCH(DASHBOARD!$B$275,'Tabla datos 1'!$E$1:$V$1,0))</f>
        <v>0</v>
      </c>
      <c r="Y1547" s="42"/>
      <c r="Z1547" s="42"/>
      <c r="AA1547" s="42"/>
      <c r="AB1547" s="42"/>
      <c r="AC1547" s="42"/>
      <c r="AD1547" s="42"/>
      <c r="AE1547" s="42"/>
      <c r="AF1547" s="42"/>
      <c r="AG1547" s="42"/>
      <c r="AH1547" s="42"/>
      <c r="AI1547" s="42"/>
    </row>
    <row r="1548" spans="1:35" s="99" customFormat="1" ht="12.2" customHeight="1" x14ac:dyDescent="0.25">
      <c r="A1548" s="82">
        <v>1547</v>
      </c>
      <c r="B1548" s="100">
        <f t="shared" si="24"/>
        <v>46137</v>
      </c>
      <c r="C1548" s="105" t="s">
        <v>144</v>
      </c>
      <c r="D1548" s="102">
        <v>2</v>
      </c>
      <c r="E1548" s="107">
        <f>'BITÁCORA CALIDAD DE AGUA '!AZ592</f>
        <v>0</v>
      </c>
      <c r="F1548" s="107">
        <f>'BITÁCORA CALIDAD DE AGUA '!BC592</f>
        <v>0</v>
      </c>
      <c r="G1548" s="107">
        <f>'BITÁCORA CALIDAD DE AGUA '!BF592</f>
        <v>0</v>
      </c>
      <c r="H1548" s="107">
        <f>'BITÁCORA CALIDAD DE AGUA '!BI592</f>
        <v>0</v>
      </c>
      <c r="I1548" s="107">
        <f>'BITÁCORA CALIDAD DE AGUA '!BL592</f>
        <v>0</v>
      </c>
      <c r="J1548" s="107">
        <f>'BITÁCORA CALIDAD DE AGUA '!BO592</f>
        <v>0</v>
      </c>
      <c r="K1548" s="107">
        <f>'BITÁCORA CALIDAD DE AGUA '!BR592</f>
        <v>0</v>
      </c>
      <c r="L1548" s="107">
        <f>'BITÁCORA CALIDAD DE AGUA '!BU592</f>
        <v>0</v>
      </c>
      <c r="M1548" s="107">
        <f>'BITÁCORA CALIDAD DE AGUA '!BX592</f>
        <v>0</v>
      </c>
      <c r="N1548" s="107">
        <f>'BITÁCORA CALIDAD DE AGUA '!CA592</f>
        <v>0</v>
      </c>
      <c r="O1548" s="107">
        <f>'BITÁCORA CALIDAD DE AGUA '!CD592</f>
        <v>0</v>
      </c>
      <c r="P1548" s="101">
        <f>'BITÁCORA CALIDAD DE AGUA '!CG592</f>
        <v>0</v>
      </c>
      <c r="Q1548" s="101">
        <f>'BITÁCORA CALIDAD DE AGUA '!CJ592</f>
        <v>0</v>
      </c>
      <c r="R1548" s="101">
        <f>'BITÁCORA CALIDAD DE AGUA '!CM592</f>
        <v>0</v>
      </c>
      <c r="S1548" s="101">
        <f>'BITÁCORA CALIDAD DE AGUA '!CP592</f>
        <v>0</v>
      </c>
      <c r="T1548" s="138"/>
      <c r="U1548" s="138"/>
      <c r="V1548" s="138"/>
      <c r="W1548" s="101">
        <f>INDEX('Tabla datos 1'!E1548:V1548,MATCH(DASHBOARD!$B$96,'Tabla datos 1'!$E$1:$V$1,0))</f>
        <v>0</v>
      </c>
      <c r="X1548" s="101">
        <f>INDEX('Tabla datos 1'!E1548:V1548,MATCH(DASHBOARD!$B$275,'Tabla datos 1'!$E$1:$V$1,0))</f>
        <v>0</v>
      </c>
      <c r="Y1548" s="42"/>
      <c r="Z1548" s="42"/>
      <c r="AA1548" s="42"/>
      <c r="AB1548" s="42"/>
      <c r="AC1548" s="42"/>
      <c r="AD1548" s="42"/>
      <c r="AE1548" s="42"/>
      <c r="AF1548" s="42"/>
      <c r="AG1548" s="42"/>
      <c r="AH1548" s="42"/>
      <c r="AI1548" s="42"/>
    </row>
    <row r="1549" spans="1:35" s="99" customFormat="1" ht="12.2" customHeight="1" x14ac:dyDescent="0.25">
      <c r="A1549" s="82">
        <v>1548</v>
      </c>
      <c r="B1549" s="100">
        <f t="shared" si="24"/>
        <v>46137</v>
      </c>
      <c r="C1549" s="105" t="s">
        <v>145</v>
      </c>
      <c r="D1549" s="102">
        <v>2</v>
      </c>
      <c r="E1549" s="107">
        <f>'BITÁCORA CALIDAD DE AGUA '!AZ593</f>
        <v>0</v>
      </c>
      <c r="F1549" s="107">
        <f>'BITÁCORA CALIDAD DE AGUA '!BC593</f>
        <v>0</v>
      </c>
      <c r="G1549" s="107">
        <f>'BITÁCORA CALIDAD DE AGUA '!BF593</f>
        <v>0</v>
      </c>
      <c r="H1549" s="107">
        <f>'BITÁCORA CALIDAD DE AGUA '!BI593</f>
        <v>0</v>
      </c>
      <c r="I1549" s="107">
        <f>'BITÁCORA CALIDAD DE AGUA '!BL593</f>
        <v>0</v>
      </c>
      <c r="J1549" s="107">
        <f>'BITÁCORA CALIDAD DE AGUA '!BO593</f>
        <v>0</v>
      </c>
      <c r="K1549" s="107">
        <f>'BITÁCORA CALIDAD DE AGUA '!BR593</f>
        <v>0</v>
      </c>
      <c r="L1549" s="107">
        <f>'BITÁCORA CALIDAD DE AGUA '!BU593</f>
        <v>0</v>
      </c>
      <c r="M1549" s="107">
        <f>'BITÁCORA CALIDAD DE AGUA '!BX593</f>
        <v>0</v>
      </c>
      <c r="N1549" s="107">
        <f>'BITÁCORA CALIDAD DE AGUA '!CA593</f>
        <v>0</v>
      </c>
      <c r="O1549" s="107">
        <f>'BITÁCORA CALIDAD DE AGUA '!CD593</f>
        <v>0</v>
      </c>
      <c r="P1549" s="101">
        <f>'BITÁCORA CALIDAD DE AGUA '!CG593</f>
        <v>0</v>
      </c>
      <c r="Q1549" s="101">
        <f>'BITÁCORA CALIDAD DE AGUA '!CJ593</f>
        <v>0</v>
      </c>
      <c r="R1549" s="101">
        <f>'BITÁCORA CALIDAD DE AGUA '!CM593</f>
        <v>0</v>
      </c>
      <c r="S1549" s="101">
        <f>'BITÁCORA CALIDAD DE AGUA '!CP593</f>
        <v>0</v>
      </c>
      <c r="T1549" s="138"/>
      <c r="U1549" s="138"/>
      <c r="V1549" s="138"/>
      <c r="W1549" s="101">
        <f>INDEX('Tabla datos 1'!E1549:V1549,MATCH(DASHBOARD!$B$96,'Tabla datos 1'!$E$1:$V$1,0))</f>
        <v>0</v>
      </c>
      <c r="X1549" s="101">
        <f>INDEX('Tabla datos 1'!E1549:V1549,MATCH(DASHBOARD!$B$275,'Tabla datos 1'!$E$1:$V$1,0))</f>
        <v>0</v>
      </c>
      <c r="Y1549" s="42"/>
      <c r="Z1549" s="42"/>
      <c r="AA1549" s="42"/>
      <c r="AB1549" s="42"/>
      <c r="AC1549" s="42"/>
      <c r="AD1549" s="42"/>
      <c r="AE1549" s="42"/>
      <c r="AF1549" s="42"/>
      <c r="AG1549" s="42"/>
      <c r="AH1549" s="42"/>
      <c r="AI1549" s="42"/>
    </row>
    <row r="1550" spans="1:35" s="99" customFormat="1" ht="12.2" customHeight="1" x14ac:dyDescent="0.25">
      <c r="A1550" s="82">
        <v>1549</v>
      </c>
      <c r="B1550" s="100">
        <f t="shared" si="24"/>
        <v>46137</v>
      </c>
      <c r="C1550" s="105" t="s">
        <v>146</v>
      </c>
      <c r="D1550" s="102">
        <v>2</v>
      </c>
      <c r="E1550" s="107">
        <f>'BITÁCORA CALIDAD DE AGUA '!AZ594</f>
        <v>0</v>
      </c>
      <c r="F1550" s="107">
        <f>'BITÁCORA CALIDAD DE AGUA '!BC594</f>
        <v>0</v>
      </c>
      <c r="G1550" s="107">
        <f>'BITÁCORA CALIDAD DE AGUA '!BF594</f>
        <v>0</v>
      </c>
      <c r="H1550" s="107">
        <f>'BITÁCORA CALIDAD DE AGUA '!BI594</f>
        <v>0</v>
      </c>
      <c r="I1550" s="107">
        <f>'BITÁCORA CALIDAD DE AGUA '!BL594</f>
        <v>0</v>
      </c>
      <c r="J1550" s="107">
        <f>'BITÁCORA CALIDAD DE AGUA '!BO594</f>
        <v>0</v>
      </c>
      <c r="K1550" s="107">
        <f>'BITÁCORA CALIDAD DE AGUA '!BR594</f>
        <v>0</v>
      </c>
      <c r="L1550" s="107">
        <f>'BITÁCORA CALIDAD DE AGUA '!BU594</f>
        <v>0</v>
      </c>
      <c r="M1550" s="107">
        <f>'BITÁCORA CALIDAD DE AGUA '!BX594</f>
        <v>0</v>
      </c>
      <c r="N1550" s="107">
        <f>'BITÁCORA CALIDAD DE AGUA '!CA594</f>
        <v>0</v>
      </c>
      <c r="O1550" s="107">
        <f>'BITÁCORA CALIDAD DE AGUA '!CD594</f>
        <v>0</v>
      </c>
      <c r="P1550" s="101">
        <f>'BITÁCORA CALIDAD DE AGUA '!CG594</f>
        <v>0</v>
      </c>
      <c r="Q1550" s="101">
        <f>'BITÁCORA CALIDAD DE AGUA '!CJ594</f>
        <v>0</v>
      </c>
      <c r="R1550" s="101">
        <f>'BITÁCORA CALIDAD DE AGUA '!CM594</f>
        <v>0</v>
      </c>
      <c r="S1550" s="101">
        <f>'BITÁCORA CALIDAD DE AGUA '!CP594</f>
        <v>0</v>
      </c>
      <c r="T1550" s="138"/>
      <c r="U1550" s="138"/>
      <c r="V1550" s="138"/>
      <c r="W1550" s="101">
        <f>INDEX('Tabla datos 1'!E1550:V1550,MATCH(DASHBOARD!$B$96,'Tabla datos 1'!$E$1:$V$1,0))</f>
        <v>0</v>
      </c>
      <c r="X1550" s="101">
        <f>INDEX('Tabla datos 1'!E1550:V1550,MATCH(DASHBOARD!$B$275,'Tabla datos 1'!$E$1:$V$1,0))</f>
        <v>0</v>
      </c>
      <c r="Y1550" s="42"/>
      <c r="Z1550" s="42"/>
      <c r="AA1550" s="42"/>
      <c r="AB1550" s="42"/>
      <c r="AC1550" s="42"/>
      <c r="AD1550" s="42"/>
      <c r="AE1550" s="42"/>
      <c r="AF1550" s="42"/>
      <c r="AG1550" s="42"/>
      <c r="AH1550" s="42"/>
      <c r="AI1550" s="42"/>
    </row>
    <row r="1551" spans="1:35" s="99" customFormat="1" x14ac:dyDescent="0.25">
      <c r="A1551" s="82">
        <v>1550</v>
      </c>
      <c r="B1551" s="100">
        <f t="shared" si="24"/>
        <v>46137</v>
      </c>
      <c r="C1551" s="105" t="s">
        <v>147</v>
      </c>
      <c r="D1551" s="102">
        <v>2</v>
      </c>
      <c r="E1551" s="107">
        <f>'BITÁCORA CALIDAD DE AGUA '!AZ595</f>
        <v>0</v>
      </c>
      <c r="F1551" s="107">
        <f>'BITÁCORA CALIDAD DE AGUA '!BC595</f>
        <v>0</v>
      </c>
      <c r="G1551" s="107">
        <f>'BITÁCORA CALIDAD DE AGUA '!BF595</f>
        <v>0</v>
      </c>
      <c r="H1551" s="107">
        <f>'BITÁCORA CALIDAD DE AGUA '!BI595</f>
        <v>0</v>
      </c>
      <c r="I1551" s="107">
        <f>'BITÁCORA CALIDAD DE AGUA '!BL595</f>
        <v>0</v>
      </c>
      <c r="J1551" s="107">
        <f>'BITÁCORA CALIDAD DE AGUA '!BO595</f>
        <v>0</v>
      </c>
      <c r="K1551" s="107">
        <f>'BITÁCORA CALIDAD DE AGUA '!BR595</f>
        <v>0</v>
      </c>
      <c r="L1551" s="107">
        <f>'BITÁCORA CALIDAD DE AGUA '!BU595</f>
        <v>0</v>
      </c>
      <c r="M1551" s="107">
        <f>'BITÁCORA CALIDAD DE AGUA '!BX595</f>
        <v>0</v>
      </c>
      <c r="N1551" s="107">
        <f>'BITÁCORA CALIDAD DE AGUA '!CA595</f>
        <v>0</v>
      </c>
      <c r="O1551" s="107">
        <f>'BITÁCORA CALIDAD DE AGUA '!CD595</f>
        <v>0</v>
      </c>
      <c r="P1551" s="101">
        <f>'BITÁCORA CALIDAD DE AGUA '!CG595</f>
        <v>0</v>
      </c>
      <c r="Q1551" s="101">
        <f>'BITÁCORA CALIDAD DE AGUA '!CJ595</f>
        <v>0</v>
      </c>
      <c r="R1551" s="101">
        <f>'BITÁCORA CALIDAD DE AGUA '!CM595</f>
        <v>0</v>
      </c>
      <c r="S1551" s="101">
        <f>'BITÁCORA CALIDAD DE AGUA '!CP595</f>
        <v>0</v>
      </c>
      <c r="T1551" s="138"/>
      <c r="U1551" s="138"/>
      <c r="V1551" s="138"/>
      <c r="W1551" s="101">
        <f>INDEX('Tabla datos 1'!E1551:V1551,MATCH(DASHBOARD!$B$96,'Tabla datos 1'!$E$1:$V$1,0))</f>
        <v>0</v>
      </c>
      <c r="X1551" s="101">
        <f>INDEX('Tabla datos 1'!E1551:V1551,MATCH(DASHBOARD!$B$275,'Tabla datos 1'!$E$1:$V$1,0))</f>
        <v>0</v>
      </c>
      <c r="Y1551" s="42"/>
      <c r="Z1551" s="42"/>
      <c r="AA1551" s="42"/>
      <c r="AB1551" s="42"/>
      <c r="AC1551" s="42"/>
      <c r="AD1551" s="42"/>
      <c r="AE1551" s="42"/>
      <c r="AF1551" s="42"/>
      <c r="AG1551" s="42"/>
      <c r="AH1551" s="42"/>
      <c r="AI1551" s="42"/>
    </row>
    <row r="1552" spans="1:35" s="99" customFormat="1" x14ac:dyDescent="0.25">
      <c r="A1552" s="82">
        <v>1551</v>
      </c>
      <c r="B1552" s="100">
        <f t="shared" si="24"/>
        <v>46137</v>
      </c>
      <c r="C1552" s="105" t="s">
        <v>148</v>
      </c>
      <c r="D1552" s="102">
        <v>2</v>
      </c>
      <c r="E1552" s="107">
        <f>'BITÁCORA CALIDAD DE AGUA '!AZ596</f>
        <v>0</v>
      </c>
      <c r="F1552" s="107">
        <f>'BITÁCORA CALIDAD DE AGUA '!BC596</f>
        <v>0</v>
      </c>
      <c r="G1552" s="107">
        <f>'BITÁCORA CALIDAD DE AGUA '!BF596</f>
        <v>0</v>
      </c>
      <c r="H1552" s="107">
        <f>'BITÁCORA CALIDAD DE AGUA '!BI596</f>
        <v>0</v>
      </c>
      <c r="I1552" s="107">
        <f>'BITÁCORA CALIDAD DE AGUA '!BL596</f>
        <v>0</v>
      </c>
      <c r="J1552" s="107">
        <f>'BITÁCORA CALIDAD DE AGUA '!BO596</f>
        <v>0</v>
      </c>
      <c r="K1552" s="107">
        <f>'BITÁCORA CALIDAD DE AGUA '!BR596</f>
        <v>0</v>
      </c>
      <c r="L1552" s="107">
        <f>'BITÁCORA CALIDAD DE AGUA '!BU596</f>
        <v>0</v>
      </c>
      <c r="M1552" s="107">
        <f>'BITÁCORA CALIDAD DE AGUA '!BX596</f>
        <v>0</v>
      </c>
      <c r="N1552" s="107">
        <f>'BITÁCORA CALIDAD DE AGUA '!CA596</f>
        <v>0</v>
      </c>
      <c r="O1552" s="107">
        <f>'BITÁCORA CALIDAD DE AGUA '!CD596</f>
        <v>0</v>
      </c>
      <c r="P1552" s="101">
        <f>'BITÁCORA CALIDAD DE AGUA '!CG596</f>
        <v>0</v>
      </c>
      <c r="Q1552" s="101">
        <f>'BITÁCORA CALIDAD DE AGUA '!CJ596</f>
        <v>0</v>
      </c>
      <c r="R1552" s="101">
        <f>'BITÁCORA CALIDAD DE AGUA '!CM596</f>
        <v>0</v>
      </c>
      <c r="S1552" s="101">
        <f>'BITÁCORA CALIDAD DE AGUA '!CP596</f>
        <v>0</v>
      </c>
      <c r="T1552" s="138"/>
      <c r="U1552" s="138"/>
      <c r="V1552" s="138"/>
      <c r="W1552" s="101">
        <f>INDEX('Tabla datos 1'!E1552:V1552,MATCH(DASHBOARD!$B$96,'Tabla datos 1'!$E$1:$V$1,0))</f>
        <v>0</v>
      </c>
      <c r="X1552" s="101">
        <f>INDEX('Tabla datos 1'!E1552:V1552,MATCH(DASHBOARD!$B$275,'Tabla datos 1'!$E$1:$V$1,0))</f>
        <v>0</v>
      </c>
      <c r="Y1552" s="42"/>
      <c r="Z1552" s="42"/>
      <c r="AA1552" s="42"/>
      <c r="AB1552" s="42"/>
      <c r="AC1552" s="42"/>
      <c r="AD1552" s="42"/>
      <c r="AE1552" s="42"/>
      <c r="AF1552" s="42"/>
      <c r="AG1552" s="42"/>
      <c r="AH1552" s="42"/>
      <c r="AI1552" s="42"/>
    </row>
    <row r="1553" spans="1:35" s="99" customFormat="1" x14ac:dyDescent="0.25">
      <c r="A1553" s="82">
        <v>1552</v>
      </c>
      <c r="B1553" s="100">
        <f t="shared" si="24"/>
        <v>46137</v>
      </c>
      <c r="C1553" s="105" t="s">
        <v>149</v>
      </c>
      <c r="D1553" s="102">
        <v>2</v>
      </c>
      <c r="E1553" s="107">
        <f>'BITÁCORA CALIDAD DE AGUA '!AZ597</f>
        <v>4820</v>
      </c>
      <c r="F1553" s="107">
        <f>'BITÁCORA CALIDAD DE AGUA '!BC597</f>
        <v>5790</v>
      </c>
      <c r="G1553" s="107">
        <f>'BITÁCORA CALIDAD DE AGUA '!BF597</f>
        <v>4240</v>
      </c>
      <c r="H1553" s="107">
        <f>'BITÁCORA CALIDAD DE AGUA '!BI597</f>
        <v>0</v>
      </c>
      <c r="I1553" s="107">
        <f>'BITÁCORA CALIDAD DE AGUA '!BL597</f>
        <v>0</v>
      </c>
      <c r="J1553" s="107">
        <f>'BITÁCORA CALIDAD DE AGUA '!BO597</f>
        <v>0</v>
      </c>
      <c r="K1553" s="107">
        <f>'BITÁCORA CALIDAD DE AGUA '!BR597</f>
        <v>0</v>
      </c>
      <c r="L1553" s="107">
        <f>'BITÁCORA CALIDAD DE AGUA '!BU597</f>
        <v>4620</v>
      </c>
      <c r="M1553" s="107">
        <f>'BITÁCORA CALIDAD DE AGUA '!BX597</f>
        <v>4790</v>
      </c>
      <c r="N1553" s="107">
        <f>'BITÁCORA CALIDAD DE AGUA '!CA597</f>
        <v>9280</v>
      </c>
      <c r="O1553" s="107">
        <f>'BITÁCORA CALIDAD DE AGUA '!CD597</f>
        <v>0</v>
      </c>
      <c r="P1553" s="101">
        <f>'BITÁCORA CALIDAD DE AGUA '!CG597</f>
        <v>0</v>
      </c>
      <c r="Q1553" s="101">
        <f>'BITÁCORA CALIDAD DE AGUA '!CJ597</f>
        <v>0</v>
      </c>
      <c r="R1553" s="101">
        <f>'BITÁCORA CALIDAD DE AGUA '!CM597</f>
        <v>0</v>
      </c>
      <c r="S1553" s="101">
        <f>'BITÁCORA CALIDAD DE AGUA '!CP597</f>
        <v>0</v>
      </c>
      <c r="T1553" s="138"/>
      <c r="U1553" s="138"/>
      <c r="V1553" s="138"/>
      <c r="W1553" s="101">
        <f>INDEX('Tabla datos 1'!E1553:V1553,MATCH(DASHBOARD!$B$96,'Tabla datos 1'!$E$1:$V$1,0))</f>
        <v>4240</v>
      </c>
      <c r="X1553" s="101">
        <f>INDEX('Tabla datos 1'!E1553:V1553,MATCH(DASHBOARD!$B$275,'Tabla datos 1'!$E$1:$V$1,0))</f>
        <v>4240</v>
      </c>
      <c r="Y1553" s="42"/>
      <c r="Z1553" s="42"/>
      <c r="AA1553" s="42"/>
      <c r="AB1553" s="42"/>
      <c r="AC1553" s="42"/>
      <c r="AD1553" s="42"/>
      <c r="AE1553" s="42"/>
      <c r="AF1553" s="42"/>
      <c r="AG1553" s="42"/>
      <c r="AH1553" s="42"/>
      <c r="AI1553" s="42"/>
    </row>
    <row r="1554" spans="1:35" s="99" customFormat="1" x14ac:dyDescent="0.25">
      <c r="A1554" s="82">
        <v>1553</v>
      </c>
      <c r="B1554" s="100">
        <f t="shared" si="24"/>
        <v>46137</v>
      </c>
      <c r="C1554" s="105" t="s">
        <v>150</v>
      </c>
      <c r="D1554" s="102">
        <v>2</v>
      </c>
      <c r="E1554" s="107">
        <f>'BITÁCORA CALIDAD DE AGUA '!AZ598</f>
        <v>4221</v>
      </c>
      <c r="F1554" s="107">
        <f>'BITÁCORA CALIDAD DE AGUA '!BC598</f>
        <v>5740</v>
      </c>
      <c r="G1554" s="107">
        <f>'BITÁCORA CALIDAD DE AGUA '!BF598</f>
        <v>421</v>
      </c>
      <c r="H1554" s="107">
        <f>'BITÁCORA CALIDAD DE AGUA '!BI598</f>
        <v>0</v>
      </c>
      <c r="I1554" s="107">
        <f>'BITÁCORA CALIDAD DE AGUA '!BL598</f>
        <v>0</v>
      </c>
      <c r="J1554" s="107">
        <f>'BITÁCORA CALIDAD DE AGUA '!BO598</f>
        <v>0</v>
      </c>
      <c r="K1554" s="107">
        <f>'BITÁCORA CALIDAD DE AGUA '!BR598</f>
        <v>0</v>
      </c>
      <c r="L1554" s="107">
        <f>'BITÁCORA CALIDAD DE AGUA '!BU598</f>
        <v>576</v>
      </c>
      <c r="M1554" s="107">
        <f>'BITÁCORA CALIDAD DE AGUA '!BX598</f>
        <v>579</v>
      </c>
      <c r="N1554" s="107">
        <f>'BITÁCORA CALIDAD DE AGUA '!CA598</f>
        <v>1435</v>
      </c>
      <c r="O1554" s="107">
        <f>'BITÁCORA CALIDAD DE AGUA '!CD598</f>
        <v>0</v>
      </c>
      <c r="P1554" s="101">
        <f>'BITÁCORA CALIDAD DE AGUA '!CG598</f>
        <v>0</v>
      </c>
      <c r="Q1554" s="101">
        <f>'BITÁCORA CALIDAD DE AGUA '!CJ598</f>
        <v>0</v>
      </c>
      <c r="R1554" s="101">
        <f>'BITÁCORA CALIDAD DE AGUA '!CM598</f>
        <v>0</v>
      </c>
      <c r="S1554" s="101">
        <f>'BITÁCORA CALIDAD DE AGUA '!CP598</f>
        <v>0</v>
      </c>
      <c r="T1554" s="138"/>
      <c r="U1554" s="138"/>
      <c r="V1554" s="138"/>
      <c r="W1554" s="101">
        <f>INDEX('Tabla datos 1'!E1554:V1554,MATCH(DASHBOARD!$B$96,'Tabla datos 1'!$E$1:$V$1,0))</f>
        <v>421</v>
      </c>
      <c r="X1554" s="101">
        <f>INDEX('Tabla datos 1'!E1554:V1554,MATCH(DASHBOARD!$B$275,'Tabla datos 1'!$E$1:$V$1,0))</f>
        <v>421</v>
      </c>
      <c r="Y1554" s="42"/>
      <c r="Z1554" s="42"/>
      <c r="AA1554" s="42"/>
      <c r="AB1554" s="42"/>
      <c r="AC1554" s="42"/>
      <c r="AD1554" s="42"/>
      <c r="AE1554" s="42"/>
      <c r="AF1554" s="42"/>
      <c r="AG1554" s="42"/>
      <c r="AH1554" s="42"/>
      <c r="AI1554" s="42"/>
    </row>
    <row r="1555" spans="1:35" s="112" customFormat="1" ht="15.75" thickBot="1" x14ac:dyDescent="0.3">
      <c r="A1555" s="82">
        <v>1554</v>
      </c>
      <c r="B1555" s="100">
        <f t="shared" si="24"/>
        <v>46137</v>
      </c>
      <c r="C1555" s="108" t="s">
        <v>151</v>
      </c>
      <c r="D1555" s="109">
        <v>2</v>
      </c>
      <c r="E1555" s="110">
        <f>'BITÁCORA CALIDAD DE AGUA '!AZ599</f>
        <v>0</v>
      </c>
      <c r="F1555" s="110">
        <f>'BITÁCORA CALIDAD DE AGUA '!BC599</f>
        <v>0</v>
      </c>
      <c r="G1555" s="110">
        <f>'BITÁCORA CALIDAD DE AGUA '!BF599</f>
        <v>0</v>
      </c>
      <c r="H1555" s="110">
        <f>'BITÁCORA CALIDAD DE AGUA '!BI599</f>
        <v>0</v>
      </c>
      <c r="I1555" s="110">
        <f>'BITÁCORA CALIDAD DE AGUA '!BL599</f>
        <v>0</v>
      </c>
      <c r="J1555" s="110">
        <f>'BITÁCORA CALIDAD DE AGUA '!BO599</f>
        <v>0</v>
      </c>
      <c r="K1555" s="110">
        <f>'BITÁCORA CALIDAD DE AGUA '!BR599</f>
        <v>0</v>
      </c>
      <c r="L1555" s="110">
        <f>'BITÁCORA CALIDAD DE AGUA '!BU599</f>
        <v>0</v>
      </c>
      <c r="M1555" s="110">
        <f>'BITÁCORA CALIDAD DE AGUA '!BX599</f>
        <v>0</v>
      </c>
      <c r="N1555" s="110">
        <f>'BITÁCORA CALIDAD DE AGUA '!CA599</f>
        <v>0</v>
      </c>
      <c r="O1555" s="110">
        <f>'BITÁCORA CALIDAD DE AGUA '!CD599</f>
        <v>0</v>
      </c>
      <c r="P1555" s="111">
        <f>'BITÁCORA CALIDAD DE AGUA '!CG599</f>
        <v>0</v>
      </c>
      <c r="Q1555" s="111">
        <f>'BITÁCORA CALIDAD DE AGUA '!CJ599</f>
        <v>0</v>
      </c>
      <c r="R1555" s="111">
        <f>'BITÁCORA CALIDAD DE AGUA '!CM599</f>
        <v>0</v>
      </c>
      <c r="S1555" s="111">
        <f>'BITÁCORA CALIDAD DE AGUA '!CP599</f>
        <v>0</v>
      </c>
      <c r="T1555" s="139"/>
      <c r="U1555" s="139"/>
      <c r="V1555" s="139"/>
      <c r="W1555" s="111">
        <f>INDEX('Tabla datos 1'!E1555:V1555,MATCH(DASHBOARD!$B$96,'Tabla datos 1'!$E$1:$V$1,0))</f>
        <v>0</v>
      </c>
      <c r="X1555" s="111">
        <f>INDEX('Tabla datos 1'!E1555:V1555,MATCH(DASHBOARD!$B$275,'Tabla datos 1'!$E$1:$V$1,0))</f>
        <v>0</v>
      </c>
      <c r="Y1555" s="42"/>
      <c r="Z1555" s="42"/>
      <c r="AA1555" s="42"/>
      <c r="AB1555" s="42"/>
      <c r="AC1555" s="42"/>
      <c r="AD1555" s="42"/>
      <c r="AE1555" s="42"/>
      <c r="AF1555" s="42"/>
      <c r="AG1555" s="42"/>
      <c r="AH1555" s="42"/>
      <c r="AI1555" s="42"/>
    </row>
    <row r="1556" spans="1:35" s="119" customFormat="1" ht="12.2" customHeight="1" x14ac:dyDescent="0.25">
      <c r="A1556" s="82">
        <v>1555</v>
      </c>
      <c r="B1556" s="121">
        <f t="shared" si="24"/>
        <v>46137</v>
      </c>
      <c r="C1556" s="113" t="s">
        <v>132</v>
      </c>
      <c r="D1556" s="118">
        <v>3</v>
      </c>
      <c r="E1556" s="120" t="str">
        <f>'BITÁCORA CALIDAD DE AGUA '!BA579</f>
        <v>35.2</v>
      </c>
      <c r="F1556" s="120" t="str">
        <f>'BITÁCORA CALIDAD DE AGUA '!BD579</f>
        <v>33.1</v>
      </c>
      <c r="G1556" s="120" t="str">
        <f>'BITÁCORA CALIDAD DE AGUA '!BG579</f>
        <v>32.1</v>
      </c>
      <c r="H1556" s="120">
        <f>'BITÁCORA CALIDAD DE AGUA '!BJ579</f>
        <v>0</v>
      </c>
      <c r="I1556" s="120">
        <f>'BITÁCORA CALIDAD DE AGUA '!BM579</f>
        <v>0</v>
      </c>
      <c r="J1556" s="120">
        <f>'BITÁCORA CALIDAD DE AGUA '!BP579</f>
        <v>0</v>
      </c>
      <c r="K1556" s="120">
        <f>'BITÁCORA CALIDAD DE AGUA '!BE1885</f>
        <v>0</v>
      </c>
      <c r="L1556" s="120" t="str">
        <f>'BITÁCORA CALIDAD DE AGUA '!BV579</f>
        <v>30.2</v>
      </c>
      <c r="M1556" s="120" t="str">
        <f>'BITÁCORA CALIDAD DE AGUA '!BY579</f>
        <v>31.4</v>
      </c>
      <c r="N1556" s="120" t="str">
        <f>'BITÁCORA CALIDAD DE AGUA '!CB579</f>
        <v>30.1</v>
      </c>
      <c r="O1556" s="120">
        <f>'BITÁCORA CALIDAD DE AGUA '!CE579</f>
        <v>0</v>
      </c>
      <c r="P1556" s="113">
        <f>'BITÁCORA CALIDAD DE AGUA '!CH579</f>
        <v>0</v>
      </c>
      <c r="Q1556" s="113">
        <f>'BITÁCORA CALIDAD DE AGUA '!CK579</f>
        <v>0</v>
      </c>
      <c r="R1556" s="113">
        <f>'BITÁCORA CALIDAD DE AGUA '!CN579</f>
        <v>0</v>
      </c>
      <c r="S1556" s="113">
        <f>'BITÁCORA CALIDAD DE AGUA '!CQ579</f>
        <v>0</v>
      </c>
      <c r="T1556" s="140"/>
      <c r="U1556" s="140"/>
      <c r="V1556" s="140"/>
      <c r="W1556" s="113" t="str">
        <f>INDEX('Tabla datos 1'!E1556:V1556,MATCH(DASHBOARD!$B$96,'Tabla datos 1'!$E$1:$V$1,0))</f>
        <v>32.1</v>
      </c>
      <c r="X1556" s="113" t="str">
        <f>INDEX('Tabla datos 1'!E1556:V1556,MATCH(DASHBOARD!$B$275,'Tabla datos 1'!$E$1:$V$1,0))</f>
        <v>32.1</v>
      </c>
      <c r="Y1556" s="42"/>
      <c r="Z1556" s="42"/>
      <c r="AA1556" s="42"/>
      <c r="AB1556" s="42"/>
      <c r="AC1556" s="42"/>
      <c r="AD1556" s="42"/>
      <c r="AE1556" s="42"/>
      <c r="AF1556" s="42"/>
      <c r="AG1556" s="42"/>
      <c r="AH1556" s="42"/>
      <c r="AI1556" s="42"/>
    </row>
    <row r="1557" spans="1:35" s="119" customFormat="1" ht="12.2" customHeight="1" x14ac:dyDescent="0.25">
      <c r="A1557" s="82">
        <v>1556</v>
      </c>
      <c r="B1557" s="121">
        <f t="shared" si="24"/>
        <v>46137</v>
      </c>
      <c r="C1557" s="116" t="s">
        <v>9</v>
      </c>
      <c r="D1557" s="122">
        <v>3</v>
      </c>
      <c r="E1557" s="123" t="str">
        <f>'BITÁCORA CALIDAD DE AGUA '!BA580</f>
        <v>8.66</v>
      </c>
      <c r="F1557" s="123" t="str">
        <f>'BITÁCORA CALIDAD DE AGUA '!BD580</f>
        <v>7.54</v>
      </c>
      <c r="G1557" s="123" t="str">
        <f>'BITÁCORA CALIDAD DE AGUA '!BG580</f>
        <v>7.29</v>
      </c>
      <c r="H1557" s="123">
        <f>'BITÁCORA CALIDAD DE AGUA '!BJ580</f>
        <v>0</v>
      </c>
      <c r="I1557" s="123">
        <f>'BITÁCORA CALIDAD DE AGUA '!BM580</f>
        <v>0</v>
      </c>
      <c r="J1557" s="123">
        <f>'BITÁCORA CALIDAD DE AGUA '!BP580</f>
        <v>0</v>
      </c>
      <c r="K1557" s="123">
        <f>'BITÁCORA CALIDAD DE AGUA '!BE1886</f>
        <v>0</v>
      </c>
      <c r="L1557" s="123" t="str">
        <f>'BITÁCORA CALIDAD DE AGUA '!BV580</f>
        <v>7.49</v>
      </c>
      <c r="M1557" s="123" t="str">
        <f>'BITÁCORA CALIDAD DE AGUA '!BY580</f>
        <v>7.32</v>
      </c>
      <c r="N1557" s="123" t="str">
        <f>'BITÁCORA CALIDAD DE AGUA '!CB580</f>
        <v>7.89</v>
      </c>
      <c r="O1557" s="123">
        <f>'BITÁCORA CALIDAD DE AGUA '!CE580</f>
        <v>0</v>
      </c>
      <c r="P1557" s="114">
        <f>'BITÁCORA CALIDAD DE AGUA '!CH580</f>
        <v>0</v>
      </c>
      <c r="Q1557" s="114">
        <f>'BITÁCORA CALIDAD DE AGUA '!CK580</f>
        <v>0</v>
      </c>
      <c r="R1557" s="114">
        <f>'BITÁCORA CALIDAD DE AGUA '!CN580</f>
        <v>0</v>
      </c>
      <c r="S1557" s="114">
        <f>'BITÁCORA CALIDAD DE AGUA '!CQ580</f>
        <v>0</v>
      </c>
      <c r="T1557" s="141"/>
      <c r="U1557" s="141"/>
      <c r="V1557" s="141"/>
      <c r="W1557" s="114" t="str">
        <f>INDEX('Tabla datos 1'!E1557:V1557,MATCH(DASHBOARD!$B$96,'Tabla datos 1'!$E$1:$V$1,0))</f>
        <v>7.29</v>
      </c>
      <c r="X1557" s="114" t="str">
        <f>INDEX('Tabla datos 1'!E1557:V1557,MATCH(DASHBOARD!$B$275,'Tabla datos 1'!$E$1:$V$1,0))</f>
        <v>7.29</v>
      </c>
      <c r="Y1557" s="42"/>
      <c r="Z1557" s="42"/>
      <c r="AA1557" s="42"/>
      <c r="AB1557" s="42"/>
      <c r="AC1557" s="42"/>
      <c r="AD1557" s="42"/>
      <c r="AE1557" s="42"/>
      <c r="AF1557" s="42"/>
      <c r="AG1557" s="42"/>
      <c r="AH1557" s="42"/>
      <c r="AI1557" s="42"/>
    </row>
    <row r="1558" spans="1:35" s="119" customFormat="1" ht="12.2" customHeight="1" x14ac:dyDescent="0.25">
      <c r="A1558" s="82">
        <v>1557</v>
      </c>
      <c r="B1558" s="121">
        <f t="shared" si="24"/>
        <v>46137</v>
      </c>
      <c r="C1558" s="115" t="s">
        <v>133</v>
      </c>
      <c r="D1558" s="122">
        <v>3</v>
      </c>
      <c r="E1558" s="124">
        <f>'BITÁCORA CALIDAD DE AGUA '!BA581</f>
        <v>0</v>
      </c>
      <c r="F1558" s="124">
        <f>'BITÁCORA CALIDAD DE AGUA '!BD581</f>
        <v>0</v>
      </c>
      <c r="G1558" s="124">
        <f>'BITÁCORA CALIDAD DE AGUA '!BG581</f>
        <v>0</v>
      </c>
      <c r="H1558" s="124">
        <f>'BITÁCORA CALIDAD DE AGUA '!BJ581</f>
        <v>0</v>
      </c>
      <c r="I1558" s="124">
        <f>'BITÁCORA CALIDAD DE AGUA '!BM581</f>
        <v>0</v>
      </c>
      <c r="J1558" s="124">
        <f>'BITÁCORA CALIDAD DE AGUA '!BP581</f>
        <v>0</v>
      </c>
      <c r="K1558" s="124">
        <f>'BITÁCORA CALIDAD DE AGUA '!BE1887</f>
        <v>0</v>
      </c>
      <c r="L1558" s="124">
        <f>'BITÁCORA CALIDAD DE AGUA '!BV581</f>
        <v>0</v>
      </c>
      <c r="M1558" s="124">
        <f>'BITÁCORA CALIDAD DE AGUA '!BY581</f>
        <v>0</v>
      </c>
      <c r="N1558" s="124">
        <f>'BITÁCORA CALIDAD DE AGUA '!CB581</f>
        <v>0</v>
      </c>
      <c r="O1558" s="124">
        <f>'BITÁCORA CALIDAD DE AGUA '!CE581</f>
        <v>0</v>
      </c>
      <c r="P1558" s="115">
        <f>'BITÁCORA CALIDAD DE AGUA '!CH581</f>
        <v>0</v>
      </c>
      <c r="Q1558" s="115">
        <f>'BITÁCORA CALIDAD DE AGUA '!CK581</f>
        <v>0</v>
      </c>
      <c r="R1558" s="115">
        <f>'BITÁCORA CALIDAD DE AGUA '!CN581</f>
        <v>0</v>
      </c>
      <c r="S1558" s="115">
        <f>'BITÁCORA CALIDAD DE AGUA '!CQ581</f>
        <v>0</v>
      </c>
      <c r="T1558" s="142"/>
      <c r="U1558" s="142"/>
      <c r="V1558" s="142"/>
      <c r="W1558" s="115">
        <f>INDEX('Tabla datos 1'!E1558:V1558,MATCH(DASHBOARD!$B$96,'Tabla datos 1'!$E$1:$V$1,0))</f>
        <v>0</v>
      </c>
      <c r="X1558" s="115">
        <f>INDEX('Tabla datos 1'!E1558:V1558,MATCH(DASHBOARD!$B$275,'Tabla datos 1'!$E$1:$V$1,0))</f>
        <v>0</v>
      </c>
      <c r="Y1558" s="42"/>
      <c r="Z1558" s="42"/>
      <c r="AA1558" s="42"/>
      <c r="AB1558" s="42"/>
      <c r="AC1558" s="42"/>
      <c r="AD1558" s="42"/>
      <c r="AE1558" s="42"/>
      <c r="AF1558" s="42"/>
      <c r="AG1558" s="42"/>
      <c r="AH1558" s="42"/>
      <c r="AI1558" s="42"/>
    </row>
    <row r="1559" spans="1:35" s="119" customFormat="1" ht="12.2" customHeight="1" x14ac:dyDescent="0.25">
      <c r="A1559" s="82">
        <v>1558</v>
      </c>
      <c r="B1559" s="121">
        <f t="shared" si="24"/>
        <v>46137</v>
      </c>
      <c r="C1559" s="115" t="s">
        <v>134</v>
      </c>
      <c r="D1559" s="122">
        <v>3</v>
      </c>
      <c r="E1559" s="125">
        <f>'BITÁCORA CALIDAD DE AGUA '!BA582</f>
        <v>1632</v>
      </c>
      <c r="F1559" s="125">
        <f>'BITÁCORA CALIDAD DE AGUA '!BD582</f>
        <v>2331</v>
      </c>
      <c r="G1559" s="125">
        <f>'BITÁCORA CALIDAD DE AGUA '!BG582</f>
        <v>2422</v>
      </c>
      <c r="H1559" s="125">
        <f>'BITÁCORA CALIDAD DE AGUA '!BJ582</f>
        <v>0</v>
      </c>
      <c r="I1559" s="125">
        <f>'BITÁCORA CALIDAD DE AGUA '!BM582</f>
        <v>0</v>
      </c>
      <c r="J1559" s="125">
        <f>'BITÁCORA CALIDAD DE AGUA '!BP582</f>
        <v>0</v>
      </c>
      <c r="K1559" s="125">
        <f>'BITÁCORA CALIDAD DE AGUA '!BE1888</f>
        <v>0</v>
      </c>
      <c r="L1559" s="125">
        <f>'BITÁCORA CALIDAD DE AGUA '!BV582</f>
        <v>2111</v>
      </c>
      <c r="M1559" s="125">
        <f>'BITÁCORA CALIDAD DE AGUA '!BY582</f>
        <v>2181</v>
      </c>
      <c r="N1559" s="125">
        <f>'BITÁCORA CALIDAD DE AGUA '!CB582</f>
        <v>2411</v>
      </c>
      <c r="O1559" s="125">
        <f>'BITÁCORA CALIDAD DE AGUA '!CE582</f>
        <v>0</v>
      </c>
      <c r="P1559" s="116">
        <f>'BITÁCORA CALIDAD DE AGUA '!CH582</f>
        <v>0</v>
      </c>
      <c r="Q1559" s="116">
        <f>'BITÁCORA CALIDAD DE AGUA '!CK582</f>
        <v>0</v>
      </c>
      <c r="R1559" s="116">
        <f>'BITÁCORA CALIDAD DE AGUA '!CN582</f>
        <v>0</v>
      </c>
      <c r="S1559" s="116">
        <f>'BITÁCORA CALIDAD DE AGUA '!CQ582</f>
        <v>0</v>
      </c>
      <c r="T1559" s="143"/>
      <c r="U1559" s="143"/>
      <c r="V1559" s="143"/>
      <c r="W1559" s="116">
        <f>INDEX('Tabla datos 1'!E1559:V1559,MATCH(DASHBOARD!$B$96,'Tabla datos 1'!$E$1:$V$1,0))</f>
        <v>2422</v>
      </c>
      <c r="X1559" s="116">
        <f>INDEX('Tabla datos 1'!E1559:V1559,MATCH(DASHBOARD!$B$275,'Tabla datos 1'!$E$1:$V$1,0))</f>
        <v>2422</v>
      </c>
      <c r="Y1559" s="42"/>
      <c r="Z1559" s="42"/>
      <c r="AA1559" s="42"/>
      <c r="AB1559" s="42"/>
      <c r="AC1559" s="42"/>
      <c r="AD1559" s="42"/>
      <c r="AE1559" s="42"/>
      <c r="AF1559" s="42"/>
      <c r="AG1559" s="42"/>
      <c r="AH1559" s="42"/>
      <c r="AI1559" s="42"/>
    </row>
    <row r="1560" spans="1:35" s="119" customFormat="1" ht="12.2" customHeight="1" x14ac:dyDescent="0.25">
      <c r="A1560" s="82">
        <v>1559</v>
      </c>
      <c r="B1560" s="121">
        <f t="shared" si="24"/>
        <v>46137</v>
      </c>
      <c r="C1560" s="115" t="s">
        <v>135</v>
      </c>
      <c r="D1560" s="122">
        <v>3</v>
      </c>
      <c r="E1560" s="125">
        <f>'BITÁCORA CALIDAD DE AGUA '!BA583</f>
        <v>337</v>
      </c>
      <c r="F1560" s="125">
        <f>'BITÁCORA CALIDAD DE AGUA '!BD583</f>
        <v>748</v>
      </c>
      <c r="G1560" s="125">
        <f>'BITÁCORA CALIDAD DE AGUA '!BG583</f>
        <v>48</v>
      </c>
      <c r="H1560" s="125">
        <f>'BITÁCORA CALIDAD DE AGUA '!BJ583</f>
        <v>0</v>
      </c>
      <c r="I1560" s="125">
        <f>'BITÁCORA CALIDAD DE AGUA '!BM583</f>
        <v>0</v>
      </c>
      <c r="J1560" s="125">
        <f>'BITÁCORA CALIDAD DE AGUA '!BP583</f>
        <v>0</v>
      </c>
      <c r="K1560" s="125">
        <f>'BITÁCORA CALIDAD DE AGUA '!BE1889</f>
        <v>0</v>
      </c>
      <c r="L1560" s="125">
        <f>'BITÁCORA CALIDAD DE AGUA '!BV583</f>
        <v>1</v>
      </c>
      <c r="M1560" s="125">
        <f>'BITÁCORA CALIDAD DE AGUA '!BY583</f>
        <v>2</v>
      </c>
      <c r="N1560" s="125">
        <f>'BITÁCORA CALIDAD DE AGUA '!CB583</f>
        <v>41</v>
      </c>
      <c r="O1560" s="125">
        <f>'BITÁCORA CALIDAD DE AGUA '!CE583</f>
        <v>0</v>
      </c>
      <c r="P1560" s="116">
        <f>'BITÁCORA CALIDAD DE AGUA '!CH583</f>
        <v>0</v>
      </c>
      <c r="Q1560" s="116">
        <f>'BITÁCORA CALIDAD DE AGUA '!CK583</f>
        <v>0</v>
      </c>
      <c r="R1560" s="116">
        <f>'BITÁCORA CALIDAD DE AGUA '!CN583</f>
        <v>0</v>
      </c>
      <c r="S1560" s="116">
        <f>'BITÁCORA CALIDAD DE AGUA '!CQ583</f>
        <v>0</v>
      </c>
      <c r="T1560" s="143"/>
      <c r="U1560" s="143"/>
      <c r="V1560" s="143"/>
      <c r="W1560" s="116">
        <f>INDEX('Tabla datos 1'!E1560:V1560,MATCH(DASHBOARD!$B$96,'Tabla datos 1'!$E$1:$V$1,0))</f>
        <v>48</v>
      </c>
      <c r="X1560" s="116">
        <f>INDEX('Tabla datos 1'!E1560:V1560,MATCH(DASHBOARD!$B$275,'Tabla datos 1'!$E$1:$V$1,0))</f>
        <v>48</v>
      </c>
      <c r="Y1560" s="42"/>
      <c r="Z1560" s="42"/>
      <c r="AA1560" s="42"/>
      <c r="AB1560" s="42"/>
      <c r="AC1560" s="42"/>
      <c r="AD1560" s="42"/>
      <c r="AE1560" s="42"/>
      <c r="AF1560" s="42"/>
      <c r="AG1560" s="42"/>
      <c r="AH1560" s="42"/>
      <c r="AI1560" s="42"/>
    </row>
    <row r="1561" spans="1:35" s="119" customFormat="1" ht="12.2" customHeight="1" x14ac:dyDescent="0.25">
      <c r="A1561" s="82">
        <v>1560</v>
      </c>
      <c r="B1561" s="121">
        <f t="shared" si="24"/>
        <v>46137</v>
      </c>
      <c r="C1561" s="115" t="s">
        <v>136</v>
      </c>
      <c r="D1561" s="122">
        <v>3</v>
      </c>
      <c r="E1561" s="125">
        <f>'BITÁCORA CALIDAD DE AGUA '!BA584</f>
        <v>0</v>
      </c>
      <c r="F1561" s="125">
        <f>'BITÁCORA CALIDAD DE AGUA '!BD584</f>
        <v>0</v>
      </c>
      <c r="G1561" s="125">
        <f>'BITÁCORA CALIDAD DE AGUA '!BG584</f>
        <v>0</v>
      </c>
      <c r="H1561" s="125">
        <f>'BITÁCORA CALIDAD DE AGUA '!BJ584</f>
        <v>0</v>
      </c>
      <c r="I1561" s="125">
        <f>'BITÁCORA CALIDAD DE AGUA '!BM584</f>
        <v>0</v>
      </c>
      <c r="J1561" s="125">
        <f>'BITÁCORA CALIDAD DE AGUA '!BP584</f>
        <v>0</v>
      </c>
      <c r="K1561" s="125">
        <f>'BITÁCORA CALIDAD DE AGUA '!BE1890</f>
        <v>0</v>
      </c>
      <c r="L1561" s="125">
        <f>'BITÁCORA CALIDAD DE AGUA '!BV584</f>
        <v>0</v>
      </c>
      <c r="M1561" s="125">
        <f>'BITÁCORA CALIDAD DE AGUA '!BY584</f>
        <v>0</v>
      </c>
      <c r="N1561" s="125">
        <f>'BITÁCORA CALIDAD DE AGUA '!CB584</f>
        <v>0</v>
      </c>
      <c r="O1561" s="125">
        <f>'BITÁCORA CALIDAD DE AGUA '!CE584</f>
        <v>0</v>
      </c>
      <c r="P1561" s="116">
        <f>'BITÁCORA CALIDAD DE AGUA '!CH584</f>
        <v>0</v>
      </c>
      <c r="Q1561" s="116">
        <f>'BITÁCORA CALIDAD DE AGUA '!CK584</f>
        <v>0</v>
      </c>
      <c r="R1561" s="116">
        <f>'BITÁCORA CALIDAD DE AGUA '!CN584</f>
        <v>0</v>
      </c>
      <c r="S1561" s="116">
        <f>'BITÁCORA CALIDAD DE AGUA '!CQ584</f>
        <v>0</v>
      </c>
      <c r="T1561" s="143"/>
      <c r="U1561" s="143"/>
      <c r="V1561" s="143"/>
      <c r="W1561" s="116">
        <f>INDEX('Tabla datos 1'!E1561:V1561,MATCH(DASHBOARD!$B$96,'Tabla datos 1'!$E$1:$V$1,0))</f>
        <v>0</v>
      </c>
      <c r="X1561" s="116">
        <f>INDEX('Tabla datos 1'!E1561:V1561,MATCH(DASHBOARD!$B$275,'Tabla datos 1'!$E$1:$V$1,0))</f>
        <v>0</v>
      </c>
      <c r="Y1561" s="42"/>
      <c r="Z1561" s="42"/>
      <c r="AA1561" s="42"/>
      <c r="AB1561" s="42"/>
      <c r="AC1561" s="42"/>
      <c r="AD1561" s="42"/>
      <c r="AE1561" s="42"/>
      <c r="AF1561" s="42"/>
      <c r="AG1561" s="42"/>
      <c r="AH1561" s="42"/>
      <c r="AI1561" s="42"/>
    </row>
    <row r="1562" spans="1:35" s="119" customFormat="1" ht="12.2" customHeight="1" x14ac:dyDescent="0.25">
      <c r="A1562" s="82">
        <v>1561</v>
      </c>
      <c r="B1562" s="121">
        <f t="shared" si="24"/>
        <v>46137</v>
      </c>
      <c r="C1562" s="115" t="s">
        <v>137</v>
      </c>
      <c r="D1562" s="122">
        <v>3</v>
      </c>
      <c r="E1562" s="125">
        <f>'BITÁCORA CALIDAD DE AGUA '!BA585</f>
        <v>0</v>
      </c>
      <c r="F1562" s="125">
        <f>'BITÁCORA CALIDAD DE AGUA '!BD585</f>
        <v>0</v>
      </c>
      <c r="G1562" s="125">
        <f>'BITÁCORA CALIDAD DE AGUA '!BG585</f>
        <v>0</v>
      </c>
      <c r="H1562" s="125">
        <f>'BITÁCORA CALIDAD DE AGUA '!BJ585</f>
        <v>0</v>
      </c>
      <c r="I1562" s="125">
        <f>'BITÁCORA CALIDAD DE AGUA '!BM585</f>
        <v>0</v>
      </c>
      <c r="J1562" s="125">
        <f>'BITÁCORA CALIDAD DE AGUA '!BP585</f>
        <v>0</v>
      </c>
      <c r="K1562" s="125">
        <f>'BITÁCORA CALIDAD DE AGUA '!BE1891</f>
        <v>0</v>
      </c>
      <c r="L1562" s="125">
        <f>'BITÁCORA CALIDAD DE AGUA '!BV585</f>
        <v>0</v>
      </c>
      <c r="M1562" s="125">
        <f>'BITÁCORA CALIDAD DE AGUA '!BY585</f>
        <v>0</v>
      </c>
      <c r="N1562" s="125">
        <f>'BITÁCORA CALIDAD DE AGUA '!CB585</f>
        <v>0</v>
      </c>
      <c r="O1562" s="125">
        <f>'BITÁCORA CALIDAD DE AGUA '!CE585</f>
        <v>0</v>
      </c>
      <c r="P1562" s="116">
        <f>'BITÁCORA CALIDAD DE AGUA '!CH585</f>
        <v>0</v>
      </c>
      <c r="Q1562" s="116">
        <f>'BITÁCORA CALIDAD DE AGUA '!CK585</f>
        <v>0</v>
      </c>
      <c r="R1562" s="116">
        <f>'BITÁCORA CALIDAD DE AGUA '!CN585</f>
        <v>0</v>
      </c>
      <c r="S1562" s="116">
        <f>'BITÁCORA CALIDAD DE AGUA '!CQ585</f>
        <v>0</v>
      </c>
      <c r="T1562" s="143"/>
      <c r="U1562" s="143"/>
      <c r="V1562" s="143"/>
      <c r="W1562" s="116">
        <f>INDEX('Tabla datos 1'!E1562:V1562,MATCH(DASHBOARD!$B$96,'Tabla datos 1'!$E$1:$V$1,0))</f>
        <v>0</v>
      </c>
      <c r="X1562" s="116">
        <f>INDEX('Tabla datos 1'!E1562:V1562,MATCH(DASHBOARD!$B$275,'Tabla datos 1'!$E$1:$V$1,0))</f>
        <v>0</v>
      </c>
      <c r="Y1562" s="42"/>
      <c r="Z1562" s="42"/>
      <c r="AA1562" s="42"/>
      <c r="AB1562" s="42"/>
      <c r="AC1562" s="42"/>
      <c r="AD1562" s="42"/>
      <c r="AE1562" s="42"/>
      <c r="AF1562" s="42"/>
      <c r="AG1562" s="42"/>
      <c r="AH1562" s="42"/>
      <c r="AI1562" s="42"/>
    </row>
    <row r="1563" spans="1:35" s="119" customFormat="1" ht="12.2" customHeight="1" x14ac:dyDescent="0.25">
      <c r="A1563" s="82">
        <v>1562</v>
      </c>
      <c r="B1563" s="121">
        <f t="shared" si="24"/>
        <v>46137</v>
      </c>
      <c r="C1563" s="115" t="s">
        <v>138</v>
      </c>
      <c r="D1563" s="122">
        <v>3</v>
      </c>
      <c r="E1563" s="125">
        <f>'BITÁCORA CALIDAD DE AGUA '!BA586</f>
        <v>0</v>
      </c>
      <c r="F1563" s="125">
        <f>'BITÁCORA CALIDAD DE AGUA '!BD586</f>
        <v>0</v>
      </c>
      <c r="G1563" s="125">
        <f>'BITÁCORA CALIDAD DE AGUA '!BG586</f>
        <v>0</v>
      </c>
      <c r="H1563" s="125">
        <f>'BITÁCORA CALIDAD DE AGUA '!BJ586</f>
        <v>0</v>
      </c>
      <c r="I1563" s="125">
        <f>'BITÁCORA CALIDAD DE AGUA '!BM586</f>
        <v>0</v>
      </c>
      <c r="J1563" s="125">
        <f>'BITÁCORA CALIDAD DE AGUA '!BP586</f>
        <v>0</v>
      </c>
      <c r="K1563" s="125">
        <f>'BITÁCORA CALIDAD DE AGUA '!BE1892</f>
        <v>0</v>
      </c>
      <c r="L1563" s="125">
        <f>'BITÁCORA CALIDAD DE AGUA '!BV586</f>
        <v>0</v>
      </c>
      <c r="M1563" s="125">
        <f>'BITÁCORA CALIDAD DE AGUA '!BY586</f>
        <v>0</v>
      </c>
      <c r="N1563" s="125">
        <f>'BITÁCORA CALIDAD DE AGUA '!CB586</f>
        <v>0</v>
      </c>
      <c r="O1563" s="125">
        <f>'BITÁCORA CALIDAD DE AGUA '!CE586</f>
        <v>0</v>
      </c>
      <c r="P1563" s="116">
        <f>'BITÁCORA CALIDAD DE AGUA '!CH586</f>
        <v>0</v>
      </c>
      <c r="Q1563" s="116">
        <f>'BITÁCORA CALIDAD DE AGUA '!CK586</f>
        <v>0</v>
      </c>
      <c r="R1563" s="116">
        <f>'BITÁCORA CALIDAD DE AGUA '!CN586</f>
        <v>0</v>
      </c>
      <c r="S1563" s="116">
        <f>'BITÁCORA CALIDAD DE AGUA '!CQ586</f>
        <v>0</v>
      </c>
      <c r="T1563" s="143"/>
      <c r="U1563" s="143"/>
      <c r="V1563" s="143"/>
      <c r="W1563" s="116">
        <f>INDEX('Tabla datos 1'!E1563:V1563,MATCH(DASHBOARD!$B$96,'Tabla datos 1'!$E$1:$V$1,0))</f>
        <v>0</v>
      </c>
      <c r="X1563" s="116">
        <f>INDEX('Tabla datos 1'!E1563:V1563,MATCH(DASHBOARD!$B$275,'Tabla datos 1'!$E$1:$V$1,0))</f>
        <v>0</v>
      </c>
      <c r="Y1563" s="42"/>
      <c r="Z1563" s="42"/>
      <c r="AA1563" s="42"/>
      <c r="AB1563" s="42"/>
      <c r="AC1563" s="42"/>
      <c r="AD1563" s="42"/>
      <c r="AE1563" s="42"/>
      <c r="AF1563" s="42"/>
      <c r="AG1563" s="42"/>
      <c r="AH1563" s="42"/>
      <c r="AI1563" s="42"/>
    </row>
    <row r="1564" spans="1:35" s="119" customFormat="1" ht="12.2" customHeight="1" x14ac:dyDescent="0.25">
      <c r="A1564" s="82">
        <v>1563</v>
      </c>
      <c r="B1564" s="121">
        <f t="shared" si="24"/>
        <v>46137</v>
      </c>
      <c r="C1564" s="115" t="s">
        <v>139</v>
      </c>
      <c r="D1564" s="122">
        <v>3</v>
      </c>
      <c r="E1564" s="125">
        <f>'BITÁCORA CALIDAD DE AGUA '!BA587</f>
        <v>0</v>
      </c>
      <c r="F1564" s="125">
        <f>'BITÁCORA CALIDAD DE AGUA '!BD587</f>
        <v>0</v>
      </c>
      <c r="G1564" s="125">
        <f>'BITÁCORA CALIDAD DE AGUA '!BG587</f>
        <v>0</v>
      </c>
      <c r="H1564" s="125">
        <f>'BITÁCORA CALIDAD DE AGUA '!BJ587</f>
        <v>0</v>
      </c>
      <c r="I1564" s="125">
        <f>'BITÁCORA CALIDAD DE AGUA '!BM587</f>
        <v>0</v>
      </c>
      <c r="J1564" s="125">
        <f>'BITÁCORA CALIDAD DE AGUA '!BP587</f>
        <v>0</v>
      </c>
      <c r="K1564" s="125">
        <f>'BITÁCORA CALIDAD DE AGUA '!BE1893</f>
        <v>0</v>
      </c>
      <c r="L1564" s="125">
        <f>'BITÁCORA CALIDAD DE AGUA '!BV587</f>
        <v>0</v>
      </c>
      <c r="M1564" s="125">
        <f>'BITÁCORA CALIDAD DE AGUA '!BY587</f>
        <v>0</v>
      </c>
      <c r="N1564" s="125">
        <f>'BITÁCORA CALIDAD DE AGUA '!CB587</f>
        <v>0</v>
      </c>
      <c r="O1564" s="125">
        <f>'BITÁCORA CALIDAD DE AGUA '!CE587</f>
        <v>0</v>
      </c>
      <c r="P1564" s="116">
        <f>'BITÁCORA CALIDAD DE AGUA '!CH587</f>
        <v>0</v>
      </c>
      <c r="Q1564" s="116">
        <f>'BITÁCORA CALIDAD DE AGUA '!CK587</f>
        <v>0</v>
      </c>
      <c r="R1564" s="116">
        <f>'BITÁCORA CALIDAD DE AGUA '!CN587</f>
        <v>0</v>
      </c>
      <c r="S1564" s="116">
        <f>'BITÁCORA CALIDAD DE AGUA '!CQ587</f>
        <v>0</v>
      </c>
      <c r="T1564" s="143"/>
      <c r="U1564" s="143"/>
      <c r="V1564" s="143"/>
      <c r="W1564" s="116">
        <f>INDEX('Tabla datos 1'!E1564:V1564,MATCH(DASHBOARD!$B$96,'Tabla datos 1'!$E$1:$V$1,0))</f>
        <v>0</v>
      </c>
      <c r="X1564" s="116">
        <f>INDEX('Tabla datos 1'!E1564:V1564,MATCH(DASHBOARD!$B$275,'Tabla datos 1'!$E$1:$V$1,0))</f>
        <v>0</v>
      </c>
      <c r="Y1564" s="42"/>
      <c r="Z1564" s="42"/>
      <c r="AA1564" s="42"/>
      <c r="AB1564" s="42"/>
      <c r="AC1564" s="42"/>
      <c r="AD1564" s="42"/>
      <c r="AE1564" s="42"/>
      <c r="AF1564" s="42"/>
      <c r="AG1564" s="42"/>
      <c r="AH1564" s="42"/>
      <c r="AI1564" s="42"/>
    </row>
    <row r="1565" spans="1:35" s="119" customFormat="1" ht="12.2" customHeight="1" x14ac:dyDescent="0.25">
      <c r="A1565" s="82">
        <v>1564</v>
      </c>
      <c r="B1565" s="121">
        <f t="shared" si="24"/>
        <v>46137</v>
      </c>
      <c r="C1565" s="115" t="s">
        <v>140</v>
      </c>
      <c r="D1565" s="122">
        <v>3</v>
      </c>
      <c r="E1565" s="125">
        <f>'BITÁCORA CALIDAD DE AGUA '!BA588</f>
        <v>0</v>
      </c>
      <c r="F1565" s="125">
        <f>'BITÁCORA CALIDAD DE AGUA '!BD588</f>
        <v>0</v>
      </c>
      <c r="G1565" s="125">
        <f>'BITÁCORA CALIDAD DE AGUA '!BG588</f>
        <v>0</v>
      </c>
      <c r="H1565" s="125">
        <f>'BITÁCORA CALIDAD DE AGUA '!BJ588</f>
        <v>0</v>
      </c>
      <c r="I1565" s="125">
        <f>'BITÁCORA CALIDAD DE AGUA '!BM588</f>
        <v>0</v>
      </c>
      <c r="J1565" s="125">
        <f>'BITÁCORA CALIDAD DE AGUA '!BP588</f>
        <v>0</v>
      </c>
      <c r="K1565" s="125">
        <f>'BITÁCORA CALIDAD DE AGUA '!BE1894</f>
        <v>0</v>
      </c>
      <c r="L1565" s="125">
        <f>'BITÁCORA CALIDAD DE AGUA '!BV588</f>
        <v>0</v>
      </c>
      <c r="M1565" s="125">
        <f>'BITÁCORA CALIDAD DE AGUA '!BY588</f>
        <v>0</v>
      </c>
      <c r="N1565" s="125">
        <f>'BITÁCORA CALIDAD DE AGUA '!CB588</f>
        <v>0</v>
      </c>
      <c r="O1565" s="125">
        <f>'BITÁCORA CALIDAD DE AGUA '!CE588</f>
        <v>0</v>
      </c>
      <c r="P1565" s="116">
        <f>'BITÁCORA CALIDAD DE AGUA '!CH588</f>
        <v>0</v>
      </c>
      <c r="Q1565" s="116">
        <f>'BITÁCORA CALIDAD DE AGUA '!CK588</f>
        <v>0</v>
      </c>
      <c r="R1565" s="116">
        <f>'BITÁCORA CALIDAD DE AGUA '!CN588</f>
        <v>0</v>
      </c>
      <c r="S1565" s="116">
        <f>'BITÁCORA CALIDAD DE AGUA '!CQ588</f>
        <v>0</v>
      </c>
      <c r="T1565" s="143"/>
      <c r="U1565" s="143"/>
      <c r="V1565" s="143"/>
      <c r="W1565" s="116">
        <f>INDEX('Tabla datos 1'!E1565:V1565,MATCH(DASHBOARD!$B$96,'Tabla datos 1'!$E$1:$V$1,0))</f>
        <v>0</v>
      </c>
      <c r="X1565" s="116">
        <f>INDEX('Tabla datos 1'!E1565:V1565,MATCH(DASHBOARD!$B$275,'Tabla datos 1'!$E$1:$V$1,0))</f>
        <v>0</v>
      </c>
      <c r="Y1565" s="42"/>
      <c r="Z1565" s="42"/>
      <c r="AA1565" s="42"/>
      <c r="AB1565" s="42"/>
      <c r="AC1565" s="42"/>
      <c r="AD1565" s="42"/>
      <c r="AE1565" s="42"/>
      <c r="AF1565" s="42"/>
      <c r="AG1565" s="42"/>
      <c r="AH1565" s="42"/>
      <c r="AI1565" s="42"/>
    </row>
    <row r="1566" spans="1:35" s="119" customFormat="1" ht="12.2" customHeight="1" x14ac:dyDescent="0.25">
      <c r="A1566" s="82">
        <v>1565</v>
      </c>
      <c r="B1566" s="121">
        <f t="shared" si="24"/>
        <v>46137</v>
      </c>
      <c r="C1566" s="115" t="s">
        <v>141</v>
      </c>
      <c r="D1566" s="122">
        <v>3</v>
      </c>
      <c r="E1566" s="125">
        <f>'BITÁCORA CALIDAD DE AGUA '!BA589</f>
        <v>0</v>
      </c>
      <c r="F1566" s="125">
        <f>'BITÁCORA CALIDAD DE AGUA '!BD589</f>
        <v>0</v>
      </c>
      <c r="G1566" s="125">
        <f>'BITÁCORA CALIDAD DE AGUA '!BG589</f>
        <v>0</v>
      </c>
      <c r="H1566" s="125">
        <f>'BITÁCORA CALIDAD DE AGUA '!BJ589</f>
        <v>0</v>
      </c>
      <c r="I1566" s="125">
        <f>'BITÁCORA CALIDAD DE AGUA '!BM589</f>
        <v>0</v>
      </c>
      <c r="J1566" s="125">
        <f>'BITÁCORA CALIDAD DE AGUA '!BP589</f>
        <v>0</v>
      </c>
      <c r="K1566" s="125">
        <f>'BITÁCORA CALIDAD DE AGUA '!BE1895</f>
        <v>0</v>
      </c>
      <c r="L1566" s="125">
        <f>'BITÁCORA CALIDAD DE AGUA '!BV589</f>
        <v>0</v>
      </c>
      <c r="M1566" s="125">
        <f>'BITÁCORA CALIDAD DE AGUA '!BY589</f>
        <v>0</v>
      </c>
      <c r="N1566" s="125">
        <f>'BITÁCORA CALIDAD DE AGUA '!CB589</f>
        <v>0</v>
      </c>
      <c r="O1566" s="125">
        <f>'BITÁCORA CALIDAD DE AGUA '!CE589</f>
        <v>0</v>
      </c>
      <c r="P1566" s="116">
        <f>'BITÁCORA CALIDAD DE AGUA '!CH589</f>
        <v>0</v>
      </c>
      <c r="Q1566" s="116">
        <f>'BITÁCORA CALIDAD DE AGUA '!CK589</f>
        <v>0</v>
      </c>
      <c r="R1566" s="116">
        <f>'BITÁCORA CALIDAD DE AGUA '!CN589</f>
        <v>0</v>
      </c>
      <c r="S1566" s="116">
        <f>'BITÁCORA CALIDAD DE AGUA '!CQ589</f>
        <v>0</v>
      </c>
      <c r="T1566" s="143"/>
      <c r="U1566" s="143"/>
      <c r="V1566" s="143"/>
      <c r="W1566" s="116">
        <f>INDEX('Tabla datos 1'!E1566:V1566,MATCH(DASHBOARD!$B$96,'Tabla datos 1'!$E$1:$V$1,0))</f>
        <v>0</v>
      </c>
      <c r="X1566" s="116">
        <f>INDEX('Tabla datos 1'!E1566:V1566,MATCH(DASHBOARD!$B$275,'Tabla datos 1'!$E$1:$V$1,0))</f>
        <v>0</v>
      </c>
      <c r="Y1566" s="42"/>
      <c r="Z1566" s="42"/>
      <c r="AA1566" s="42"/>
      <c r="AB1566" s="42"/>
      <c r="AC1566" s="42"/>
      <c r="AD1566" s="42"/>
      <c r="AE1566" s="42"/>
      <c r="AF1566" s="42"/>
      <c r="AG1566" s="42"/>
      <c r="AH1566" s="42"/>
      <c r="AI1566" s="42"/>
    </row>
    <row r="1567" spans="1:35" s="119" customFormat="1" ht="12.2" customHeight="1" x14ac:dyDescent="0.25">
      <c r="A1567" s="82">
        <v>1566</v>
      </c>
      <c r="B1567" s="121">
        <f t="shared" si="24"/>
        <v>46137</v>
      </c>
      <c r="C1567" s="115" t="s">
        <v>142</v>
      </c>
      <c r="D1567" s="122">
        <v>3</v>
      </c>
      <c r="E1567" s="125">
        <f>'BITÁCORA CALIDAD DE AGUA '!BA590</f>
        <v>0</v>
      </c>
      <c r="F1567" s="125">
        <f>'BITÁCORA CALIDAD DE AGUA '!BD590</f>
        <v>0</v>
      </c>
      <c r="G1567" s="125">
        <f>'BITÁCORA CALIDAD DE AGUA '!BG590</f>
        <v>0</v>
      </c>
      <c r="H1567" s="125">
        <f>'BITÁCORA CALIDAD DE AGUA '!BJ590</f>
        <v>0</v>
      </c>
      <c r="I1567" s="125">
        <f>'BITÁCORA CALIDAD DE AGUA '!BM590</f>
        <v>0</v>
      </c>
      <c r="J1567" s="125">
        <f>'BITÁCORA CALIDAD DE AGUA '!BP590</f>
        <v>0</v>
      </c>
      <c r="K1567" s="125">
        <f>'BITÁCORA CALIDAD DE AGUA '!BE1896</f>
        <v>0</v>
      </c>
      <c r="L1567" s="125">
        <f>'BITÁCORA CALIDAD DE AGUA '!BV590</f>
        <v>0</v>
      </c>
      <c r="M1567" s="125">
        <f>'BITÁCORA CALIDAD DE AGUA '!BY590</f>
        <v>0</v>
      </c>
      <c r="N1567" s="125">
        <f>'BITÁCORA CALIDAD DE AGUA '!CB590</f>
        <v>0</v>
      </c>
      <c r="O1567" s="125">
        <f>'BITÁCORA CALIDAD DE AGUA '!CE590</f>
        <v>0</v>
      </c>
      <c r="P1567" s="116">
        <f>'BITÁCORA CALIDAD DE AGUA '!CH590</f>
        <v>0</v>
      </c>
      <c r="Q1567" s="116">
        <f>'BITÁCORA CALIDAD DE AGUA '!CK590</f>
        <v>0</v>
      </c>
      <c r="R1567" s="116">
        <f>'BITÁCORA CALIDAD DE AGUA '!CN590</f>
        <v>0</v>
      </c>
      <c r="S1567" s="116">
        <f>'BITÁCORA CALIDAD DE AGUA '!CQ590</f>
        <v>0</v>
      </c>
      <c r="T1567" s="143"/>
      <c r="U1567" s="143"/>
      <c r="V1567" s="143"/>
      <c r="W1567" s="116">
        <f>INDEX('Tabla datos 1'!E1567:V1567,MATCH(DASHBOARD!$B$96,'Tabla datos 1'!$E$1:$V$1,0))</f>
        <v>0</v>
      </c>
      <c r="X1567" s="116">
        <f>INDEX('Tabla datos 1'!E1567:V1567,MATCH(DASHBOARD!$B$275,'Tabla datos 1'!$E$1:$V$1,0))</f>
        <v>0</v>
      </c>
      <c r="Y1567" s="42"/>
      <c r="Z1567" s="42"/>
      <c r="AA1567" s="42"/>
      <c r="AB1567" s="42"/>
      <c r="AC1567" s="42"/>
      <c r="AD1567" s="42"/>
      <c r="AE1567" s="42"/>
      <c r="AF1567" s="42"/>
      <c r="AG1567" s="42"/>
      <c r="AH1567" s="42"/>
      <c r="AI1567" s="42"/>
    </row>
    <row r="1568" spans="1:35" s="119" customFormat="1" ht="12.2" customHeight="1" x14ac:dyDescent="0.25">
      <c r="A1568" s="82">
        <v>1567</v>
      </c>
      <c r="B1568" s="121">
        <f t="shared" si="24"/>
        <v>46137</v>
      </c>
      <c r="C1568" s="115" t="s">
        <v>143</v>
      </c>
      <c r="D1568" s="122">
        <v>3</v>
      </c>
      <c r="E1568" s="125">
        <f>'BITÁCORA CALIDAD DE AGUA '!BA591</f>
        <v>0</v>
      </c>
      <c r="F1568" s="125">
        <f>'BITÁCORA CALIDAD DE AGUA '!BD591</f>
        <v>0</v>
      </c>
      <c r="G1568" s="125">
        <f>'BITÁCORA CALIDAD DE AGUA '!BG591</f>
        <v>0</v>
      </c>
      <c r="H1568" s="125">
        <f>'BITÁCORA CALIDAD DE AGUA '!BJ591</f>
        <v>0</v>
      </c>
      <c r="I1568" s="125">
        <f>'BITÁCORA CALIDAD DE AGUA '!BM591</f>
        <v>0</v>
      </c>
      <c r="J1568" s="125">
        <f>'BITÁCORA CALIDAD DE AGUA '!BP591</f>
        <v>0</v>
      </c>
      <c r="K1568" s="125">
        <f>'BITÁCORA CALIDAD DE AGUA '!BE1897</f>
        <v>0</v>
      </c>
      <c r="L1568" s="125">
        <f>'BITÁCORA CALIDAD DE AGUA '!BV591</f>
        <v>0</v>
      </c>
      <c r="M1568" s="125">
        <f>'BITÁCORA CALIDAD DE AGUA '!BY591</f>
        <v>0</v>
      </c>
      <c r="N1568" s="125">
        <f>'BITÁCORA CALIDAD DE AGUA '!CB591</f>
        <v>0</v>
      </c>
      <c r="O1568" s="125">
        <f>'BITÁCORA CALIDAD DE AGUA '!CE591</f>
        <v>0</v>
      </c>
      <c r="P1568" s="116">
        <f>'BITÁCORA CALIDAD DE AGUA '!CH591</f>
        <v>0</v>
      </c>
      <c r="Q1568" s="116">
        <f>'BITÁCORA CALIDAD DE AGUA '!CK591</f>
        <v>0</v>
      </c>
      <c r="R1568" s="116">
        <f>'BITÁCORA CALIDAD DE AGUA '!CN591</f>
        <v>0</v>
      </c>
      <c r="S1568" s="116">
        <f>'BITÁCORA CALIDAD DE AGUA '!CQ591</f>
        <v>0</v>
      </c>
      <c r="T1568" s="143"/>
      <c r="U1568" s="143"/>
      <c r="V1568" s="143"/>
      <c r="W1568" s="116">
        <f>INDEX('Tabla datos 1'!E1568:V1568,MATCH(DASHBOARD!$B$96,'Tabla datos 1'!$E$1:$V$1,0))</f>
        <v>0</v>
      </c>
      <c r="X1568" s="116">
        <f>INDEX('Tabla datos 1'!E1568:V1568,MATCH(DASHBOARD!$B$275,'Tabla datos 1'!$E$1:$V$1,0))</f>
        <v>0</v>
      </c>
      <c r="Y1568" s="42"/>
      <c r="Z1568" s="42"/>
      <c r="AA1568" s="42"/>
      <c r="AB1568" s="42"/>
      <c r="AC1568" s="42"/>
      <c r="AD1568" s="42"/>
      <c r="AE1568" s="42"/>
      <c r="AF1568" s="42"/>
      <c r="AG1568" s="42"/>
      <c r="AH1568" s="42"/>
      <c r="AI1568" s="42"/>
    </row>
    <row r="1569" spans="1:164" s="119" customFormat="1" ht="12.2" customHeight="1" x14ac:dyDescent="0.25">
      <c r="A1569" s="82">
        <v>1568</v>
      </c>
      <c r="B1569" s="121">
        <f t="shared" si="24"/>
        <v>46137</v>
      </c>
      <c r="C1569" s="115" t="s">
        <v>144</v>
      </c>
      <c r="D1569" s="122">
        <v>3</v>
      </c>
      <c r="E1569" s="125">
        <f>'BITÁCORA CALIDAD DE AGUA '!BA592</f>
        <v>0</v>
      </c>
      <c r="F1569" s="125">
        <f>'BITÁCORA CALIDAD DE AGUA '!BD592</f>
        <v>0</v>
      </c>
      <c r="G1569" s="125">
        <f>'BITÁCORA CALIDAD DE AGUA '!BG592</f>
        <v>0</v>
      </c>
      <c r="H1569" s="125">
        <f>'BITÁCORA CALIDAD DE AGUA '!BJ592</f>
        <v>0</v>
      </c>
      <c r="I1569" s="125">
        <f>'BITÁCORA CALIDAD DE AGUA '!BM592</f>
        <v>0</v>
      </c>
      <c r="J1569" s="125">
        <f>'BITÁCORA CALIDAD DE AGUA '!BP592</f>
        <v>0</v>
      </c>
      <c r="K1569" s="125">
        <f>'BITÁCORA CALIDAD DE AGUA '!BE1898</f>
        <v>0</v>
      </c>
      <c r="L1569" s="125">
        <f>'BITÁCORA CALIDAD DE AGUA '!BV592</f>
        <v>0</v>
      </c>
      <c r="M1569" s="125">
        <f>'BITÁCORA CALIDAD DE AGUA '!BY592</f>
        <v>0</v>
      </c>
      <c r="N1569" s="125">
        <f>'BITÁCORA CALIDAD DE AGUA '!CB592</f>
        <v>0</v>
      </c>
      <c r="O1569" s="125">
        <f>'BITÁCORA CALIDAD DE AGUA '!CE592</f>
        <v>0</v>
      </c>
      <c r="P1569" s="116">
        <f>'BITÁCORA CALIDAD DE AGUA '!CH592</f>
        <v>0</v>
      </c>
      <c r="Q1569" s="116">
        <f>'BITÁCORA CALIDAD DE AGUA '!CK592</f>
        <v>0</v>
      </c>
      <c r="R1569" s="116">
        <f>'BITÁCORA CALIDAD DE AGUA '!CN592</f>
        <v>0</v>
      </c>
      <c r="S1569" s="116">
        <f>'BITÁCORA CALIDAD DE AGUA '!CQ592</f>
        <v>0</v>
      </c>
      <c r="T1569" s="143"/>
      <c r="U1569" s="143"/>
      <c r="V1569" s="143"/>
      <c r="W1569" s="116">
        <f>INDEX('Tabla datos 1'!E1569:V1569,MATCH(DASHBOARD!$B$96,'Tabla datos 1'!$E$1:$V$1,0))</f>
        <v>0</v>
      </c>
      <c r="X1569" s="116">
        <f>INDEX('Tabla datos 1'!E1569:V1569,MATCH(DASHBOARD!$B$275,'Tabla datos 1'!$E$1:$V$1,0))</f>
        <v>0</v>
      </c>
      <c r="Y1569" s="42"/>
      <c r="Z1569" s="42"/>
      <c r="AA1569" s="42"/>
      <c r="AB1569" s="42"/>
      <c r="AC1569" s="42"/>
      <c r="AD1569" s="42"/>
      <c r="AE1569" s="42"/>
      <c r="AF1569" s="42"/>
      <c r="AG1569" s="42"/>
      <c r="AH1569" s="42"/>
      <c r="AI1569" s="42"/>
    </row>
    <row r="1570" spans="1:164" s="119" customFormat="1" ht="12.2" customHeight="1" x14ac:dyDescent="0.25">
      <c r="A1570" s="82">
        <v>1569</v>
      </c>
      <c r="B1570" s="121">
        <f t="shared" si="24"/>
        <v>46137</v>
      </c>
      <c r="C1570" s="115" t="s">
        <v>145</v>
      </c>
      <c r="D1570" s="122">
        <v>3</v>
      </c>
      <c r="E1570" s="125">
        <f>'BITÁCORA CALIDAD DE AGUA '!BA593</f>
        <v>0</v>
      </c>
      <c r="F1570" s="125">
        <f>'BITÁCORA CALIDAD DE AGUA '!BD593</f>
        <v>0</v>
      </c>
      <c r="G1570" s="125">
        <f>'BITÁCORA CALIDAD DE AGUA '!BG593</f>
        <v>0</v>
      </c>
      <c r="H1570" s="125">
        <f>'BITÁCORA CALIDAD DE AGUA '!BJ593</f>
        <v>0</v>
      </c>
      <c r="I1570" s="125">
        <f>'BITÁCORA CALIDAD DE AGUA '!BM593</f>
        <v>0</v>
      </c>
      <c r="J1570" s="125">
        <f>'BITÁCORA CALIDAD DE AGUA '!BP593</f>
        <v>0</v>
      </c>
      <c r="K1570" s="125">
        <f>'BITÁCORA CALIDAD DE AGUA '!BE1899</f>
        <v>0</v>
      </c>
      <c r="L1570" s="125">
        <f>'BITÁCORA CALIDAD DE AGUA '!BV593</f>
        <v>0</v>
      </c>
      <c r="M1570" s="125">
        <f>'BITÁCORA CALIDAD DE AGUA '!BY593</f>
        <v>0</v>
      </c>
      <c r="N1570" s="125">
        <f>'BITÁCORA CALIDAD DE AGUA '!CB593</f>
        <v>0</v>
      </c>
      <c r="O1570" s="125">
        <f>'BITÁCORA CALIDAD DE AGUA '!CE593</f>
        <v>0</v>
      </c>
      <c r="P1570" s="116">
        <f>'BITÁCORA CALIDAD DE AGUA '!CH593</f>
        <v>0</v>
      </c>
      <c r="Q1570" s="116">
        <f>'BITÁCORA CALIDAD DE AGUA '!CK593</f>
        <v>0</v>
      </c>
      <c r="R1570" s="116">
        <f>'BITÁCORA CALIDAD DE AGUA '!CN593</f>
        <v>0</v>
      </c>
      <c r="S1570" s="116">
        <f>'BITÁCORA CALIDAD DE AGUA '!CQ593</f>
        <v>0</v>
      </c>
      <c r="T1570" s="143"/>
      <c r="U1570" s="143"/>
      <c r="V1570" s="143"/>
      <c r="W1570" s="116">
        <f>INDEX('Tabla datos 1'!E1570:V1570,MATCH(DASHBOARD!$B$96,'Tabla datos 1'!$E$1:$V$1,0))</f>
        <v>0</v>
      </c>
      <c r="X1570" s="116">
        <f>INDEX('Tabla datos 1'!E1570:V1570,MATCH(DASHBOARD!$B$275,'Tabla datos 1'!$E$1:$V$1,0))</f>
        <v>0</v>
      </c>
      <c r="Y1570" s="42"/>
      <c r="Z1570" s="42"/>
      <c r="AA1570" s="42"/>
      <c r="AB1570" s="42"/>
      <c r="AC1570" s="42"/>
      <c r="AD1570" s="42"/>
      <c r="AE1570" s="42"/>
      <c r="AF1570" s="42"/>
      <c r="AG1570" s="42"/>
      <c r="AH1570" s="42"/>
      <c r="AI1570" s="42"/>
    </row>
    <row r="1571" spans="1:164" s="119" customFormat="1" ht="12.2" customHeight="1" x14ac:dyDescent="0.25">
      <c r="A1571" s="82">
        <v>1570</v>
      </c>
      <c r="B1571" s="121">
        <f t="shared" si="24"/>
        <v>46137</v>
      </c>
      <c r="C1571" s="115" t="s">
        <v>146</v>
      </c>
      <c r="D1571" s="122">
        <v>3</v>
      </c>
      <c r="E1571" s="125">
        <f>'BITÁCORA CALIDAD DE AGUA '!BA594</f>
        <v>0</v>
      </c>
      <c r="F1571" s="125">
        <f>'BITÁCORA CALIDAD DE AGUA '!BD594</f>
        <v>0</v>
      </c>
      <c r="G1571" s="125">
        <f>'BITÁCORA CALIDAD DE AGUA '!BG594</f>
        <v>0</v>
      </c>
      <c r="H1571" s="125">
        <f>'BITÁCORA CALIDAD DE AGUA '!BJ594</f>
        <v>0</v>
      </c>
      <c r="I1571" s="125">
        <f>'BITÁCORA CALIDAD DE AGUA '!BM594</f>
        <v>0</v>
      </c>
      <c r="J1571" s="125">
        <f>'BITÁCORA CALIDAD DE AGUA '!BP594</f>
        <v>0</v>
      </c>
      <c r="K1571" s="125">
        <f>'BITÁCORA CALIDAD DE AGUA '!BE1900</f>
        <v>0</v>
      </c>
      <c r="L1571" s="125">
        <f>'BITÁCORA CALIDAD DE AGUA '!BV594</f>
        <v>0</v>
      </c>
      <c r="M1571" s="125">
        <f>'BITÁCORA CALIDAD DE AGUA '!BY594</f>
        <v>0</v>
      </c>
      <c r="N1571" s="125">
        <f>'BITÁCORA CALIDAD DE AGUA '!CB594</f>
        <v>0</v>
      </c>
      <c r="O1571" s="125">
        <f>'BITÁCORA CALIDAD DE AGUA '!CE594</f>
        <v>0</v>
      </c>
      <c r="P1571" s="116">
        <f>'BITÁCORA CALIDAD DE AGUA '!CH594</f>
        <v>0</v>
      </c>
      <c r="Q1571" s="116">
        <f>'BITÁCORA CALIDAD DE AGUA '!CK594</f>
        <v>0</v>
      </c>
      <c r="R1571" s="116">
        <f>'BITÁCORA CALIDAD DE AGUA '!CN594</f>
        <v>0</v>
      </c>
      <c r="S1571" s="116">
        <f>'BITÁCORA CALIDAD DE AGUA '!CQ594</f>
        <v>0</v>
      </c>
      <c r="T1571" s="143"/>
      <c r="U1571" s="143"/>
      <c r="V1571" s="143"/>
      <c r="W1571" s="116">
        <f>INDEX('Tabla datos 1'!E1571:V1571,MATCH(DASHBOARD!$B$96,'Tabla datos 1'!$E$1:$V$1,0))</f>
        <v>0</v>
      </c>
      <c r="X1571" s="116">
        <f>INDEX('Tabla datos 1'!E1571:V1571,MATCH(DASHBOARD!$B$275,'Tabla datos 1'!$E$1:$V$1,0))</f>
        <v>0</v>
      </c>
      <c r="Y1571" s="42"/>
      <c r="Z1571" s="42"/>
      <c r="AA1571" s="42"/>
      <c r="AB1571" s="42"/>
      <c r="AC1571" s="42"/>
      <c r="AD1571" s="42"/>
      <c r="AE1571" s="42"/>
      <c r="AF1571" s="42"/>
      <c r="AG1571" s="42"/>
      <c r="AH1571" s="42"/>
      <c r="AI1571" s="42"/>
    </row>
    <row r="1572" spans="1:164" s="119" customFormat="1" x14ac:dyDescent="0.25">
      <c r="A1572" s="82">
        <v>1571</v>
      </c>
      <c r="B1572" s="121">
        <f t="shared" si="24"/>
        <v>46137</v>
      </c>
      <c r="C1572" s="115" t="s">
        <v>147</v>
      </c>
      <c r="D1572" s="122">
        <v>3</v>
      </c>
      <c r="E1572" s="125">
        <f>'BITÁCORA CALIDAD DE AGUA '!BA595</f>
        <v>0</v>
      </c>
      <c r="F1572" s="125">
        <f>'BITÁCORA CALIDAD DE AGUA '!BD595</f>
        <v>0</v>
      </c>
      <c r="G1572" s="125">
        <f>'BITÁCORA CALIDAD DE AGUA '!BG595</f>
        <v>0</v>
      </c>
      <c r="H1572" s="125">
        <f>'BITÁCORA CALIDAD DE AGUA '!BJ595</f>
        <v>0</v>
      </c>
      <c r="I1572" s="125">
        <f>'BITÁCORA CALIDAD DE AGUA '!BM595</f>
        <v>0</v>
      </c>
      <c r="J1572" s="125">
        <f>'BITÁCORA CALIDAD DE AGUA '!BP595</f>
        <v>0</v>
      </c>
      <c r="K1572" s="125">
        <f>'BITÁCORA CALIDAD DE AGUA '!BE1901</f>
        <v>0</v>
      </c>
      <c r="L1572" s="125">
        <f>'BITÁCORA CALIDAD DE AGUA '!BV595</f>
        <v>0</v>
      </c>
      <c r="M1572" s="125">
        <f>'BITÁCORA CALIDAD DE AGUA '!BY595</f>
        <v>0</v>
      </c>
      <c r="N1572" s="125">
        <f>'BITÁCORA CALIDAD DE AGUA '!CB595</f>
        <v>0</v>
      </c>
      <c r="O1572" s="125">
        <f>'BITÁCORA CALIDAD DE AGUA '!CE595</f>
        <v>0</v>
      </c>
      <c r="P1572" s="116">
        <f>'BITÁCORA CALIDAD DE AGUA '!CH595</f>
        <v>0</v>
      </c>
      <c r="Q1572" s="116">
        <f>'BITÁCORA CALIDAD DE AGUA '!CK595</f>
        <v>0</v>
      </c>
      <c r="R1572" s="116">
        <f>'BITÁCORA CALIDAD DE AGUA '!CN595</f>
        <v>0</v>
      </c>
      <c r="S1572" s="116">
        <f>'BITÁCORA CALIDAD DE AGUA '!CQ595</f>
        <v>0</v>
      </c>
      <c r="T1572" s="143"/>
      <c r="U1572" s="143"/>
      <c r="V1572" s="143"/>
      <c r="W1572" s="116">
        <f>INDEX('Tabla datos 1'!E1572:V1572,MATCH(DASHBOARD!$B$96,'Tabla datos 1'!$E$1:$V$1,0))</f>
        <v>0</v>
      </c>
      <c r="X1572" s="116">
        <f>INDEX('Tabla datos 1'!E1572:V1572,MATCH(DASHBOARD!$B$275,'Tabla datos 1'!$E$1:$V$1,0))</f>
        <v>0</v>
      </c>
      <c r="Y1572" s="42"/>
      <c r="Z1572" s="42"/>
      <c r="AA1572" s="42"/>
      <c r="AB1572" s="42"/>
      <c r="AC1572" s="42"/>
      <c r="AD1572" s="42"/>
      <c r="AE1572" s="42"/>
      <c r="AF1572" s="42"/>
      <c r="AG1572" s="42"/>
      <c r="AH1572" s="42"/>
      <c r="AI1572" s="42"/>
    </row>
    <row r="1573" spans="1:164" s="119" customFormat="1" x14ac:dyDescent="0.25">
      <c r="A1573" s="82">
        <v>1572</v>
      </c>
      <c r="B1573" s="121">
        <f t="shared" si="24"/>
        <v>46137</v>
      </c>
      <c r="C1573" s="115" t="s">
        <v>148</v>
      </c>
      <c r="D1573" s="122">
        <v>3</v>
      </c>
      <c r="E1573" s="125">
        <f>'BITÁCORA CALIDAD DE AGUA '!BA596</f>
        <v>0</v>
      </c>
      <c r="F1573" s="125">
        <f>'BITÁCORA CALIDAD DE AGUA '!BD596</f>
        <v>0</v>
      </c>
      <c r="G1573" s="125">
        <f>'BITÁCORA CALIDAD DE AGUA '!BG596</f>
        <v>0</v>
      </c>
      <c r="H1573" s="125">
        <f>'BITÁCORA CALIDAD DE AGUA '!BJ596</f>
        <v>0</v>
      </c>
      <c r="I1573" s="125">
        <f>'BITÁCORA CALIDAD DE AGUA '!BM596</f>
        <v>0</v>
      </c>
      <c r="J1573" s="125">
        <f>'BITÁCORA CALIDAD DE AGUA '!BP596</f>
        <v>0</v>
      </c>
      <c r="K1573" s="125">
        <f>'BITÁCORA CALIDAD DE AGUA '!BE1902</f>
        <v>0</v>
      </c>
      <c r="L1573" s="125">
        <f>'BITÁCORA CALIDAD DE AGUA '!BV596</f>
        <v>0</v>
      </c>
      <c r="M1573" s="125">
        <f>'BITÁCORA CALIDAD DE AGUA '!BY596</f>
        <v>0</v>
      </c>
      <c r="N1573" s="125">
        <f>'BITÁCORA CALIDAD DE AGUA '!CB596</f>
        <v>0</v>
      </c>
      <c r="O1573" s="125">
        <f>'BITÁCORA CALIDAD DE AGUA '!CE596</f>
        <v>0</v>
      </c>
      <c r="P1573" s="116">
        <f>'BITÁCORA CALIDAD DE AGUA '!CH596</f>
        <v>0</v>
      </c>
      <c r="Q1573" s="116">
        <f>'BITÁCORA CALIDAD DE AGUA '!CK596</f>
        <v>0</v>
      </c>
      <c r="R1573" s="116">
        <f>'BITÁCORA CALIDAD DE AGUA '!CN596</f>
        <v>0</v>
      </c>
      <c r="S1573" s="116">
        <f>'BITÁCORA CALIDAD DE AGUA '!CQ596</f>
        <v>0</v>
      </c>
      <c r="T1573" s="143"/>
      <c r="U1573" s="143"/>
      <c r="V1573" s="143"/>
      <c r="W1573" s="116">
        <f>INDEX('Tabla datos 1'!E1573:V1573,MATCH(DASHBOARD!$B$96,'Tabla datos 1'!$E$1:$V$1,0))</f>
        <v>0</v>
      </c>
      <c r="X1573" s="116">
        <f>INDEX('Tabla datos 1'!E1573:V1573,MATCH(DASHBOARD!$B$275,'Tabla datos 1'!$E$1:$V$1,0))</f>
        <v>0</v>
      </c>
      <c r="Y1573" s="42"/>
      <c r="Z1573" s="42"/>
      <c r="AA1573" s="42"/>
      <c r="AB1573" s="42"/>
      <c r="AC1573" s="42"/>
      <c r="AD1573" s="42"/>
      <c r="AE1573" s="42"/>
      <c r="AF1573" s="42"/>
      <c r="AG1573" s="42"/>
      <c r="AH1573" s="42"/>
      <c r="AI1573" s="42"/>
    </row>
    <row r="1574" spans="1:164" s="119" customFormat="1" x14ac:dyDescent="0.25">
      <c r="A1574" s="82">
        <v>1573</v>
      </c>
      <c r="B1574" s="121">
        <f t="shared" si="24"/>
        <v>46137</v>
      </c>
      <c r="C1574" s="115" t="s">
        <v>149</v>
      </c>
      <c r="D1574" s="122">
        <v>3</v>
      </c>
      <c r="E1574" s="125">
        <f>'BITÁCORA CALIDAD DE AGUA '!BA597</f>
        <v>3841</v>
      </c>
      <c r="F1574" s="125">
        <f>'BITÁCORA CALIDAD DE AGUA '!BD597</f>
        <v>5192</v>
      </c>
      <c r="G1574" s="125">
        <f>'BITÁCORA CALIDAD DE AGUA '!BG597</f>
        <v>5321</v>
      </c>
      <c r="H1574" s="125">
        <f>'BITÁCORA CALIDAD DE AGUA '!BJ597</f>
        <v>0</v>
      </c>
      <c r="I1574" s="125">
        <f>'BITÁCORA CALIDAD DE AGUA '!BM597</f>
        <v>0</v>
      </c>
      <c r="J1574" s="125">
        <f>'BITÁCORA CALIDAD DE AGUA '!BP597</f>
        <v>0</v>
      </c>
      <c r="K1574" s="125">
        <f>'BITÁCORA CALIDAD DE AGUA '!BE1903</f>
        <v>0</v>
      </c>
      <c r="L1574" s="125">
        <f>'BITÁCORA CALIDAD DE AGUA '!BV597</f>
        <v>4652</v>
      </c>
      <c r="M1574" s="125">
        <f>'BITÁCORA CALIDAD DE AGUA '!BY597</f>
        <v>4751</v>
      </c>
      <c r="N1574" s="125">
        <f>'BITÁCORA CALIDAD DE AGUA '!CB597</f>
        <v>5173</v>
      </c>
      <c r="O1574" s="125">
        <f>'BITÁCORA CALIDAD DE AGUA '!CE597</f>
        <v>0</v>
      </c>
      <c r="P1574" s="116">
        <f>'BITÁCORA CALIDAD DE AGUA '!CH597</f>
        <v>0</v>
      </c>
      <c r="Q1574" s="116">
        <f>'BITÁCORA CALIDAD DE AGUA '!CK597</f>
        <v>0</v>
      </c>
      <c r="R1574" s="116">
        <f>'BITÁCORA CALIDAD DE AGUA '!CN597</f>
        <v>0</v>
      </c>
      <c r="S1574" s="116">
        <f>'BITÁCORA CALIDAD DE AGUA '!CQ597</f>
        <v>0</v>
      </c>
      <c r="T1574" s="143"/>
      <c r="U1574" s="143"/>
      <c r="V1574" s="143"/>
      <c r="W1574" s="116">
        <f>INDEX('Tabla datos 1'!E1574:V1574,MATCH(DASHBOARD!$B$96,'Tabla datos 1'!$E$1:$V$1,0))</f>
        <v>5321</v>
      </c>
      <c r="X1574" s="116">
        <f>INDEX('Tabla datos 1'!E1574:V1574,MATCH(DASHBOARD!$B$275,'Tabla datos 1'!$E$1:$V$1,0))</f>
        <v>5321</v>
      </c>
      <c r="Y1574" s="42"/>
      <c r="Z1574" s="42"/>
      <c r="AA1574" s="42"/>
      <c r="AB1574" s="42"/>
      <c r="AC1574" s="42"/>
      <c r="AD1574" s="42"/>
      <c r="AE1574" s="42"/>
      <c r="AF1574" s="42"/>
      <c r="AG1574" s="42"/>
      <c r="AH1574" s="42"/>
      <c r="AI1574" s="42"/>
    </row>
    <row r="1575" spans="1:164" s="119" customFormat="1" x14ac:dyDescent="0.25">
      <c r="A1575" s="82">
        <v>1574</v>
      </c>
      <c r="B1575" s="121">
        <f t="shared" si="24"/>
        <v>46137</v>
      </c>
      <c r="C1575" s="115" t="s">
        <v>150</v>
      </c>
      <c r="D1575" s="122">
        <v>3</v>
      </c>
      <c r="E1575" s="125">
        <f>'BITÁCORA CALIDAD DE AGUA '!BA598</f>
        <v>5421</v>
      </c>
      <c r="F1575" s="125">
        <f>'BITÁCORA CALIDAD DE AGUA '!BD598</f>
        <v>7144</v>
      </c>
      <c r="G1575" s="125">
        <f>'BITÁCORA CALIDAD DE AGUA '!BG598</f>
        <v>998</v>
      </c>
      <c r="H1575" s="125">
        <f>'BITÁCORA CALIDAD DE AGUA '!BJ598</f>
        <v>0</v>
      </c>
      <c r="I1575" s="125">
        <f>'BITÁCORA CALIDAD DE AGUA '!BM598</f>
        <v>0</v>
      </c>
      <c r="J1575" s="125">
        <f>'BITÁCORA CALIDAD DE AGUA '!BP598</f>
        <v>0</v>
      </c>
      <c r="K1575" s="125">
        <f>'BITÁCORA CALIDAD DE AGUA '!BE1904</f>
        <v>0</v>
      </c>
      <c r="L1575" s="125">
        <f>'BITÁCORA CALIDAD DE AGUA '!BV598</f>
        <v>487</v>
      </c>
      <c r="M1575" s="125">
        <f>'BITÁCORA CALIDAD DE AGUA '!BY598</f>
        <v>570</v>
      </c>
      <c r="N1575" s="125">
        <f>'BITÁCORA CALIDAD DE AGUA '!CB598</f>
        <v>1262</v>
      </c>
      <c r="O1575" s="125">
        <f>'BITÁCORA CALIDAD DE AGUA '!CE598</f>
        <v>0</v>
      </c>
      <c r="P1575" s="116">
        <f>'BITÁCORA CALIDAD DE AGUA '!CH598</f>
        <v>0</v>
      </c>
      <c r="Q1575" s="116">
        <f>'BITÁCORA CALIDAD DE AGUA '!CK598</f>
        <v>0</v>
      </c>
      <c r="R1575" s="116">
        <f>'BITÁCORA CALIDAD DE AGUA '!CN598</f>
        <v>0</v>
      </c>
      <c r="S1575" s="116">
        <f>'BITÁCORA CALIDAD DE AGUA '!CQ598</f>
        <v>0</v>
      </c>
      <c r="T1575" s="143"/>
      <c r="U1575" s="143"/>
      <c r="V1575" s="143"/>
      <c r="W1575" s="116">
        <f>INDEX('Tabla datos 1'!E1575:V1575,MATCH(DASHBOARD!$B$96,'Tabla datos 1'!$E$1:$V$1,0))</f>
        <v>998</v>
      </c>
      <c r="X1575" s="116">
        <f>INDEX('Tabla datos 1'!E1575:V1575,MATCH(DASHBOARD!$B$275,'Tabla datos 1'!$E$1:$V$1,0))</f>
        <v>998</v>
      </c>
      <c r="Y1575" s="42"/>
      <c r="Z1575" s="42"/>
      <c r="AA1575" s="42"/>
      <c r="AB1575" s="42"/>
      <c r="AC1575" s="42"/>
      <c r="AD1575" s="42"/>
      <c r="AE1575" s="42"/>
      <c r="AF1575" s="42"/>
      <c r="AG1575" s="42"/>
      <c r="AH1575" s="42"/>
      <c r="AI1575" s="42"/>
    </row>
    <row r="1576" spans="1:164" s="128" customFormat="1" ht="15.75" thickBot="1" x14ac:dyDescent="0.3">
      <c r="A1576" s="82">
        <v>1575</v>
      </c>
      <c r="B1576" s="121">
        <f t="shared" si="24"/>
        <v>46137</v>
      </c>
      <c r="C1576" s="126" t="s">
        <v>151</v>
      </c>
      <c r="D1576" s="127">
        <v>3</v>
      </c>
      <c r="E1576" s="129">
        <f>'BITÁCORA CALIDAD DE AGUA '!BA599</f>
        <v>0</v>
      </c>
      <c r="F1576" s="129">
        <f>'BITÁCORA CALIDAD DE AGUA '!BD599</f>
        <v>0</v>
      </c>
      <c r="G1576" s="129">
        <f>'BITÁCORA CALIDAD DE AGUA '!BG599</f>
        <v>0</v>
      </c>
      <c r="H1576" s="129">
        <f>'BITÁCORA CALIDAD DE AGUA '!BJ599</f>
        <v>0</v>
      </c>
      <c r="I1576" s="129">
        <f>'BITÁCORA CALIDAD DE AGUA '!BM599</f>
        <v>0</v>
      </c>
      <c r="J1576" s="129">
        <f>'BITÁCORA CALIDAD DE AGUA '!BP599</f>
        <v>0</v>
      </c>
      <c r="K1576" s="129">
        <f>'BITÁCORA CALIDAD DE AGUA '!BE1905</f>
        <v>0</v>
      </c>
      <c r="L1576" s="129">
        <f>'BITÁCORA CALIDAD DE AGUA '!BV599</f>
        <v>0</v>
      </c>
      <c r="M1576" s="129">
        <f>'BITÁCORA CALIDAD DE AGUA '!BY599</f>
        <v>0</v>
      </c>
      <c r="N1576" s="129">
        <f>'BITÁCORA CALIDAD DE AGUA '!CB599</f>
        <v>0</v>
      </c>
      <c r="O1576" s="129">
        <f>'BITÁCORA CALIDAD DE AGUA '!CE599</f>
        <v>0</v>
      </c>
      <c r="P1576" s="117">
        <f>'BITÁCORA CALIDAD DE AGUA '!CH599</f>
        <v>0</v>
      </c>
      <c r="Q1576" s="117">
        <f>'BITÁCORA CALIDAD DE AGUA '!CK599</f>
        <v>0</v>
      </c>
      <c r="R1576" s="117">
        <f>'BITÁCORA CALIDAD DE AGUA '!CN599</f>
        <v>0</v>
      </c>
      <c r="S1576" s="117">
        <f>'BITÁCORA CALIDAD DE AGUA '!CQ599</f>
        <v>0</v>
      </c>
      <c r="T1576" s="144"/>
      <c r="U1576" s="144"/>
      <c r="V1576" s="144"/>
      <c r="W1576" s="117">
        <f>INDEX('Tabla datos 1'!E1576:V1576,MATCH(DASHBOARD!$B$96,'Tabla datos 1'!$E$1:$V$1,0))</f>
        <v>0</v>
      </c>
      <c r="X1576" s="117">
        <f>INDEX('Tabla datos 1'!E1576:V1576,MATCH(DASHBOARD!$B$275,'Tabla datos 1'!$E$1:$V$1,0))</f>
        <v>0</v>
      </c>
      <c r="Y1576" s="42"/>
      <c r="Z1576" s="42"/>
      <c r="AA1576" s="42"/>
      <c r="AB1576" s="42"/>
      <c r="AC1576" s="42"/>
      <c r="AD1576" s="42"/>
      <c r="AE1576" s="42"/>
      <c r="AF1576" s="42"/>
      <c r="AG1576" s="42"/>
      <c r="AH1576" s="42"/>
      <c r="AI1576" s="42"/>
    </row>
    <row r="1577" spans="1:164" s="82" customFormat="1" ht="12.2" customHeight="1" x14ac:dyDescent="0.25">
      <c r="A1577" s="82">
        <v>1576</v>
      </c>
      <c r="B1577" s="78">
        <f>+B1576+1</f>
        <v>46138</v>
      </c>
      <c r="C1577" s="79" t="s">
        <v>132</v>
      </c>
      <c r="D1577" s="80">
        <v>1</v>
      </c>
      <c r="E1577" s="81">
        <f>'BITÁCORA CALIDAD DE AGUA '!AY603</f>
        <v>0</v>
      </c>
      <c r="F1577" s="81">
        <f>'BITÁCORA CALIDAD DE AGUA '!BB603</f>
        <v>0</v>
      </c>
      <c r="G1577" s="81">
        <f>'BITÁCORA CALIDAD DE AGUA '!BE603</f>
        <v>0</v>
      </c>
      <c r="H1577" s="81">
        <f>'BITÁCORA CALIDAD DE AGUA '!BH603</f>
        <v>0</v>
      </c>
      <c r="I1577" s="81">
        <f>'BITÁCORA CALIDAD DE AGUA '!BK603</f>
        <v>0</v>
      </c>
      <c r="J1577" s="81">
        <f>'BITÁCORA CALIDAD DE AGUA '!BN603</f>
        <v>0</v>
      </c>
      <c r="K1577" s="81">
        <f>'BITÁCORA CALIDAD DE AGUA '!BQ603</f>
        <v>0</v>
      </c>
      <c r="L1577" s="81">
        <f>'BITÁCORA CALIDAD DE AGUA '!BT603</f>
        <v>0</v>
      </c>
      <c r="M1577" s="81">
        <f>'BITÁCORA CALIDAD DE AGUA '!BW603</f>
        <v>0</v>
      </c>
      <c r="N1577" s="81">
        <f>'BITÁCORA CALIDAD DE AGUA '!BZ603</f>
        <v>0</v>
      </c>
      <c r="O1577" s="81">
        <f>'BITÁCORA CALIDAD DE AGUA '!CC603</f>
        <v>0</v>
      </c>
      <c r="P1577" s="79">
        <f>'BITÁCORA CALIDAD DE AGUA '!CF603</f>
        <v>0</v>
      </c>
      <c r="Q1577" s="79">
        <f>'BITÁCORA CALIDAD DE AGUA '!CI603</f>
        <v>0</v>
      </c>
      <c r="R1577" s="79">
        <f>'BITÁCORA CALIDAD DE AGUA '!CL603</f>
        <v>0</v>
      </c>
      <c r="S1577" s="79">
        <f>'BITÁCORA CALIDAD DE AGUA '!CO603</f>
        <v>0</v>
      </c>
      <c r="T1577" s="130"/>
      <c r="U1577" s="130"/>
      <c r="V1577" s="130"/>
      <c r="W1577" s="79">
        <f>INDEX('Tabla datos 1'!E1577:V1577,MATCH(DASHBOARD!$B$96,'Tabla datos 1'!$E$1:$V$1,0))</f>
        <v>0</v>
      </c>
      <c r="X1577" s="79">
        <f>INDEX('Tabla datos 1'!E1577:V1577,MATCH(DASHBOARD!$B$275,'Tabla datos 1'!$E$1:$V$1,0))</f>
        <v>0</v>
      </c>
      <c r="Y1577" s="42"/>
      <c r="Z1577" s="42"/>
      <c r="AA1577" s="42"/>
      <c r="AB1577" s="42"/>
      <c r="AC1577" s="42"/>
      <c r="AD1577" s="42"/>
      <c r="AE1577" s="42"/>
      <c r="AF1577" s="42"/>
      <c r="AG1577" s="42"/>
      <c r="AH1577" s="42"/>
      <c r="AI1577" s="42"/>
      <c r="AJ1577" s="42"/>
      <c r="AK1577" s="42"/>
      <c r="AL1577" s="42"/>
      <c r="AM1577" s="42"/>
      <c r="AN1577" s="42"/>
      <c r="AO1577" s="42"/>
      <c r="AP1577" s="42"/>
      <c r="AQ1577" s="42"/>
      <c r="AR1577" s="42"/>
      <c r="AS1577" s="42"/>
      <c r="AT1577" s="42"/>
      <c r="AU1577" s="42"/>
      <c r="AV1577" s="42"/>
      <c r="AW1577" s="42"/>
      <c r="AX1577" s="42"/>
      <c r="AY1577" s="42"/>
      <c r="AZ1577" s="42"/>
      <c r="BA1577" s="42"/>
      <c r="BB1577" s="42"/>
      <c r="BC1577" s="42"/>
      <c r="BD1577" s="42"/>
      <c r="BE1577" s="42"/>
      <c r="BF1577" s="42"/>
      <c r="BG1577" s="42"/>
      <c r="BH1577" s="42"/>
      <c r="BI1577" s="42"/>
      <c r="BJ1577" s="42"/>
      <c r="BK1577" s="42"/>
      <c r="BL1577" s="42"/>
      <c r="BM1577" s="42"/>
      <c r="BN1577" s="42"/>
      <c r="BO1577" s="42"/>
      <c r="BP1577" s="42"/>
      <c r="BQ1577" s="42"/>
      <c r="BR1577" s="42"/>
      <c r="BS1577" s="42"/>
      <c r="BT1577" s="42"/>
      <c r="BU1577" s="42"/>
      <c r="BV1577" s="42"/>
      <c r="BW1577" s="42"/>
      <c r="BX1577" s="42"/>
      <c r="BY1577" s="42"/>
      <c r="BZ1577" s="42"/>
      <c r="CA1577" s="42"/>
      <c r="CB1577" s="42"/>
      <c r="CC1577" s="42"/>
      <c r="CD1577" s="42"/>
      <c r="CE1577" s="42"/>
      <c r="CF1577" s="42"/>
      <c r="CG1577" s="42"/>
      <c r="CH1577" s="42"/>
      <c r="CI1577" s="42"/>
      <c r="CJ1577" s="42"/>
      <c r="CK1577" s="42"/>
      <c r="CL1577" s="42"/>
      <c r="CM1577" s="42"/>
      <c r="CN1577" s="42"/>
      <c r="CO1577" s="42"/>
      <c r="CP1577" s="42"/>
      <c r="CQ1577" s="42"/>
      <c r="CR1577" s="42"/>
      <c r="CS1577" s="42"/>
      <c r="CT1577" s="42"/>
      <c r="CU1577" s="42"/>
      <c r="CV1577" s="42"/>
      <c r="CW1577" s="42"/>
      <c r="CX1577" s="42"/>
      <c r="CY1577" s="42"/>
      <c r="CZ1577" s="42"/>
      <c r="DA1577" s="42"/>
      <c r="DB1577" s="42"/>
      <c r="DC1577" s="42"/>
      <c r="DD1577" s="42"/>
      <c r="DE1577" s="42"/>
      <c r="DF1577" s="42"/>
      <c r="DG1577" s="42"/>
      <c r="DH1577" s="42"/>
      <c r="DI1577" s="42"/>
      <c r="DJ1577" s="42"/>
      <c r="DK1577" s="42"/>
      <c r="DL1577" s="42"/>
      <c r="DM1577" s="42"/>
      <c r="DN1577" s="42"/>
      <c r="DO1577" s="42"/>
      <c r="DP1577" s="42"/>
      <c r="DQ1577" s="42"/>
      <c r="DR1577" s="42"/>
      <c r="DS1577" s="42"/>
      <c r="DT1577" s="42"/>
      <c r="DU1577" s="42"/>
      <c r="DV1577" s="42"/>
      <c r="DW1577" s="42"/>
      <c r="DX1577" s="42"/>
      <c r="DY1577" s="42"/>
      <c r="DZ1577" s="42"/>
      <c r="EA1577" s="42"/>
      <c r="EB1577" s="42"/>
      <c r="EC1577" s="42"/>
      <c r="ED1577" s="42"/>
      <c r="EE1577" s="42"/>
      <c r="EF1577" s="42"/>
      <c r="EG1577" s="42"/>
      <c r="EH1577" s="42"/>
      <c r="EI1577" s="42"/>
      <c r="EJ1577" s="42"/>
      <c r="EK1577" s="42"/>
      <c r="EL1577" s="42"/>
      <c r="EM1577" s="42"/>
      <c r="EN1577" s="42"/>
      <c r="EO1577" s="42"/>
      <c r="EP1577" s="42"/>
      <c r="EQ1577" s="42"/>
      <c r="ER1577" s="42"/>
      <c r="ES1577" s="42"/>
      <c r="ET1577" s="42"/>
      <c r="EU1577" s="42"/>
      <c r="EV1577" s="42"/>
      <c r="EW1577" s="42"/>
      <c r="EX1577" s="42"/>
      <c r="EY1577" s="42"/>
      <c r="EZ1577" s="42"/>
      <c r="FA1577" s="42"/>
      <c r="FB1577" s="42"/>
      <c r="FC1577" s="42"/>
      <c r="FD1577" s="42"/>
      <c r="FE1577" s="42"/>
      <c r="FF1577" s="42"/>
      <c r="FG1577" s="42"/>
      <c r="FH1577" s="42"/>
    </row>
    <row r="1578" spans="1:164" s="82" customFormat="1" ht="12.2" customHeight="1" x14ac:dyDescent="0.25">
      <c r="A1578" s="82">
        <v>1577</v>
      </c>
      <c r="B1578" s="83">
        <f>+B1577</f>
        <v>46138</v>
      </c>
      <c r="C1578" s="84" t="s">
        <v>9</v>
      </c>
      <c r="D1578" s="85">
        <v>1</v>
      </c>
      <c r="E1578" s="86">
        <f>'BITÁCORA CALIDAD DE AGUA '!AY604</f>
        <v>0</v>
      </c>
      <c r="F1578" s="86">
        <f>'BITÁCORA CALIDAD DE AGUA '!BB604</f>
        <v>0</v>
      </c>
      <c r="G1578" s="86">
        <f>'BITÁCORA CALIDAD DE AGUA '!BE604</f>
        <v>0</v>
      </c>
      <c r="H1578" s="86">
        <f>'BITÁCORA CALIDAD DE AGUA '!BH604</f>
        <v>0</v>
      </c>
      <c r="I1578" s="86">
        <f>'BITÁCORA CALIDAD DE AGUA '!BK604</f>
        <v>0</v>
      </c>
      <c r="J1578" s="86">
        <f>'BITÁCORA CALIDAD DE AGUA '!BN604</f>
        <v>0</v>
      </c>
      <c r="K1578" s="86">
        <f>'BITÁCORA CALIDAD DE AGUA '!BQ604</f>
        <v>0</v>
      </c>
      <c r="L1578" s="86">
        <f>'BITÁCORA CALIDAD DE AGUA '!BT604</f>
        <v>0</v>
      </c>
      <c r="M1578" s="86">
        <f>'BITÁCORA CALIDAD DE AGUA '!BW604</f>
        <v>0</v>
      </c>
      <c r="N1578" s="86">
        <f>'BITÁCORA CALIDAD DE AGUA '!BZ604</f>
        <v>0</v>
      </c>
      <c r="O1578" s="86">
        <f>'BITÁCORA CALIDAD DE AGUA '!CC604</f>
        <v>0</v>
      </c>
      <c r="P1578" s="87">
        <f>'BITÁCORA CALIDAD DE AGUA '!CF604</f>
        <v>0</v>
      </c>
      <c r="Q1578" s="87">
        <f>'BITÁCORA CALIDAD DE AGUA '!CI604</f>
        <v>0</v>
      </c>
      <c r="R1578" s="87">
        <f>'BITÁCORA CALIDAD DE AGUA '!CL604</f>
        <v>0</v>
      </c>
      <c r="S1578" s="87">
        <f>'BITÁCORA CALIDAD DE AGUA '!CO604</f>
        <v>0</v>
      </c>
      <c r="T1578" s="131"/>
      <c r="U1578" s="131"/>
      <c r="V1578" s="131"/>
      <c r="W1578" s="87">
        <f>INDEX('Tabla datos 1'!E1578:V1578,MATCH(DASHBOARD!$B$96,'Tabla datos 1'!$E$1:$V$1,0))</f>
        <v>0</v>
      </c>
      <c r="X1578" s="87">
        <f>INDEX('Tabla datos 1'!E1578:V1578,MATCH(DASHBOARD!$B$275,'Tabla datos 1'!$E$1:$V$1,0))</f>
        <v>0</v>
      </c>
      <c r="Y1578" s="42"/>
      <c r="Z1578" s="42"/>
      <c r="AA1578" s="42"/>
      <c r="AB1578" s="42"/>
      <c r="AC1578" s="42"/>
      <c r="AD1578" s="42"/>
      <c r="AE1578" s="42"/>
      <c r="AF1578" s="42"/>
      <c r="AG1578" s="42"/>
      <c r="AH1578" s="42"/>
      <c r="AI1578" s="42"/>
      <c r="AJ1578" s="42"/>
      <c r="AK1578" s="42"/>
      <c r="AL1578" s="42"/>
      <c r="AM1578" s="42"/>
      <c r="AN1578" s="42"/>
      <c r="AO1578" s="42"/>
      <c r="AP1578" s="42"/>
      <c r="AQ1578" s="42"/>
      <c r="AR1578" s="42"/>
      <c r="AS1578" s="42"/>
      <c r="AT1578" s="42"/>
      <c r="AU1578" s="42"/>
      <c r="AV1578" s="42"/>
      <c r="AW1578" s="42"/>
      <c r="AX1578" s="42"/>
      <c r="AY1578" s="42"/>
      <c r="AZ1578" s="42"/>
      <c r="BA1578" s="42"/>
      <c r="BB1578" s="42"/>
      <c r="BC1578" s="42"/>
      <c r="BD1578" s="42"/>
      <c r="BE1578" s="42"/>
      <c r="BF1578" s="42"/>
      <c r="BG1578" s="42"/>
      <c r="BH1578" s="42"/>
      <c r="BI1578" s="42"/>
      <c r="BJ1578" s="42"/>
      <c r="BK1578" s="42"/>
      <c r="BL1578" s="42"/>
      <c r="BM1578" s="42"/>
      <c r="BN1578" s="42"/>
      <c r="BO1578" s="42"/>
      <c r="BP1578" s="42"/>
      <c r="BQ1578" s="42"/>
      <c r="BR1578" s="42"/>
      <c r="BS1578" s="42"/>
      <c r="BT1578" s="42"/>
      <c r="BU1578" s="42"/>
      <c r="BV1578" s="42"/>
      <c r="BW1578" s="42"/>
      <c r="BX1578" s="42"/>
      <c r="BY1578" s="42"/>
      <c r="BZ1578" s="42"/>
      <c r="CA1578" s="42"/>
      <c r="CB1578" s="42"/>
      <c r="CC1578" s="42"/>
      <c r="CD1578" s="42"/>
      <c r="CE1578" s="42"/>
      <c r="CF1578" s="42"/>
      <c r="CG1578" s="42"/>
      <c r="CH1578" s="42"/>
      <c r="CI1578" s="42"/>
      <c r="CJ1578" s="42"/>
      <c r="CK1578" s="42"/>
      <c r="CL1578" s="42"/>
      <c r="CM1578" s="42"/>
      <c r="CN1578" s="42"/>
      <c r="CO1578" s="42"/>
      <c r="CP1578" s="42"/>
      <c r="CQ1578" s="42"/>
      <c r="CR1578" s="42"/>
      <c r="CS1578" s="42"/>
      <c r="CT1578" s="42"/>
      <c r="CU1578" s="42"/>
      <c r="CV1578" s="42"/>
      <c r="CW1578" s="42"/>
      <c r="CX1578" s="42"/>
      <c r="CY1578" s="42"/>
      <c r="CZ1578" s="42"/>
      <c r="DA1578" s="42"/>
      <c r="DB1578" s="42"/>
      <c r="DC1578" s="42"/>
      <c r="DD1578" s="42"/>
      <c r="DE1578" s="42"/>
      <c r="DF1578" s="42"/>
      <c r="DG1578" s="42"/>
      <c r="DH1578" s="42"/>
      <c r="DI1578" s="42"/>
      <c r="DJ1578" s="42"/>
      <c r="DK1578" s="42"/>
      <c r="DL1578" s="42"/>
      <c r="DM1578" s="42"/>
      <c r="DN1578" s="42"/>
      <c r="DO1578" s="42"/>
      <c r="DP1578" s="42"/>
      <c r="DQ1578" s="42"/>
      <c r="DR1578" s="42"/>
      <c r="DS1578" s="42"/>
      <c r="DT1578" s="42"/>
      <c r="DU1578" s="42"/>
      <c r="DV1578" s="42"/>
      <c r="DW1578" s="42"/>
      <c r="DX1578" s="42"/>
      <c r="DY1578" s="42"/>
      <c r="DZ1578" s="42"/>
      <c r="EA1578" s="42"/>
      <c r="EB1578" s="42"/>
      <c r="EC1578" s="42"/>
      <c r="ED1578" s="42"/>
      <c r="EE1578" s="42"/>
      <c r="EF1578" s="42"/>
      <c r="EG1578" s="42"/>
      <c r="EH1578" s="42"/>
      <c r="EI1578" s="42"/>
      <c r="EJ1578" s="42"/>
      <c r="EK1578" s="42"/>
      <c r="EL1578" s="42"/>
      <c r="EM1578" s="42"/>
      <c r="EN1578" s="42"/>
      <c r="EO1578" s="42"/>
      <c r="EP1578" s="42"/>
      <c r="EQ1578" s="42"/>
      <c r="ER1578" s="42"/>
      <c r="ES1578" s="42"/>
      <c r="ET1578" s="42"/>
      <c r="EU1578" s="42"/>
      <c r="EV1578" s="42"/>
      <c r="EW1578" s="42"/>
      <c r="EX1578" s="42"/>
      <c r="EY1578" s="42"/>
      <c r="EZ1578" s="42"/>
      <c r="FA1578" s="42"/>
      <c r="FB1578" s="42"/>
      <c r="FC1578" s="42"/>
      <c r="FD1578" s="42"/>
      <c r="FE1578" s="42"/>
      <c r="FF1578" s="42"/>
      <c r="FG1578" s="42"/>
      <c r="FH1578" s="42"/>
    </row>
    <row r="1579" spans="1:164" s="82" customFormat="1" ht="12.2" customHeight="1" x14ac:dyDescent="0.25">
      <c r="A1579" s="82">
        <v>1578</v>
      </c>
      <c r="B1579" s="83">
        <f t="shared" ref="B1579:B1639" si="25">+B1578</f>
        <v>46138</v>
      </c>
      <c r="C1579" s="88" t="s">
        <v>133</v>
      </c>
      <c r="D1579" s="85">
        <v>1</v>
      </c>
      <c r="E1579" s="89">
        <f>'BITÁCORA CALIDAD DE AGUA '!AY605</f>
        <v>0</v>
      </c>
      <c r="F1579" s="89">
        <f>'BITÁCORA CALIDAD DE AGUA '!BB605</f>
        <v>0</v>
      </c>
      <c r="G1579" s="89">
        <f>'BITÁCORA CALIDAD DE AGUA '!BE605</f>
        <v>0</v>
      </c>
      <c r="H1579" s="89">
        <f>'BITÁCORA CALIDAD DE AGUA '!BH605</f>
        <v>0</v>
      </c>
      <c r="I1579" s="89">
        <f>'BITÁCORA CALIDAD DE AGUA '!BK605</f>
        <v>0</v>
      </c>
      <c r="J1579" s="89">
        <f>'BITÁCORA CALIDAD DE AGUA '!BN605</f>
        <v>0</v>
      </c>
      <c r="K1579" s="89">
        <f>'BITÁCORA CALIDAD DE AGUA '!BQ605</f>
        <v>0</v>
      </c>
      <c r="L1579" s="89">
        <f>'BITÁCORA CALIDAD DE AGUA '!BT605</f>
        <v>0</v>
      </c>
      <c r="M1579" s="89">
        <f>'BITÁCORA CALIDAD DE AGUA '!BW605</f>
        <v>0</v>
      </c>
      <c r="N1579" s="89">
        <f>'BITÁCORA CALIDAD DE AGUA '!BZ605</f>
        <v>0</v>
      </c>
      <c r="O1579" s="89">
        <f>'BITÁCORA CALIDAD DE AGUA '!CC605</f>
        <v>0</v>
      </c>
      <c r="P1579" s="88">
        <f>'BITÁCORA CALIDAD DE AGUA '!CF605</f>
        <v>0</v>
      </c>
      <c r="Q1579" s="88">
        <f>'BITÁCORA CALIDAD DE AGUA '!CI605</f>
        <v>0</v>
      </c>
      <c r="R1579" s="88">
        <f>'BITÁCORA CALIDAD DE AGUA '!CL605</f>
        <v>0</v>
      </c>
      <c r="S1579" s="88">
        <f>'BITÁCORA CALIDAD DE AGUA '!CO605</f>
        <v>0</v>
      </c>
      <c r="T1579" s="132"/>
      <c r="U1579" s="132"/>
      <c r="V1579" s="132"/>
      <c r="W1579" s="88">
        <f>INDEX('Tabla datos 1'!E1579:V1579,MATCH(DASHBOARD!$B$96,'Tabla datos 1'!$E$1:$V$1,0))</f>
        <v>0</v>
      </c>
      <c r="X1579" s="88">
        <f>INDEX('Tabla datos 1'!E1579:V1579,MATCH(DASHBOARD!$B$275,'Tabla datos 1'!$E$1:$V$1,0))</f>
        <v>0</v>
      </c>
      <c r="Y1579" s="42"/>
      <c r="Z1579" s="42"/>
      <c r="AA1579" s="42"/>
      <c r="AB1579" s="42"/>
      <c r="AC1579" s="42"/>
      <c r="AD1579" s="42"/>
      <c r="AE1579" s="42"/>
      <c r="AF1579" s="42"/>
      <c r="AG1579" s="42"/>
      <c r="AH1579" s="42"/>
      <c r="AI1579" s="42"/>
      <c r="AJ1579" s="42"/>
      <c r="AK1579" s="42"/>
      <c r="AL1579" s="42"/>
      <c r="AM1579" s="42"/>
      <c r="AN1579" s="42"/>
      <c r="AO1579" s="42"/>
      <c r="AP1579" s="42"/>
      <c r="AQ1579" s="42"/>
      <c r="AR1579" s="42"/>
      <c r="AS1579" s="42"/>
      <c r="AT1579" s="42"/>
      <c r="AU1579" s="42"/>
      <c r="AV1579" s="42"/>
      <c r="AW1579" s="42"/>
      <c r="AX1579" s="42"/>
      <c r="AY1579" s="42"/>
      <c r="AZ1579" s="42"/>
      <c r="BA1579" s="42"/>
      <c r="BB1579" s="42"/>
      <c r="BC1579" s="42"/>
      <c r="BD1579" s="42"/>
      <c r="BE1579" s="42"/>
      <c r="BF1579" s="42"/>
      <c r="BG1579" s="42"/>
      <c r="BH1579" s="42"/>
      <c r="BI1579" s="42"/>
      <c r="BJ1579" s="42"/>
      <c r="BK1579" s="42"/>
      <c r="BL1579" s="42"/>
      <c r="BM1579" s="42"/>
      <c r="BN1579" s="42"/>
      <c r="BO1579" s="42"/>
      <c r="BP1579" s="42"/>
      <c r="BQ1579" s="42"/>
      <c r="BR1579" s="42"/>
      <c r="BS1579" s="42"/>
      <c r="BT1579" s="42"/>
      <c r="BU1579" s="42"/>
      <c r="BV1579" s="42"/>
      <c r="BW1579" s="42"/>
      <c r="BX1579" s="42"/>
      <c r="BY1579" s="42"/>
      <c r="BZ1579" s="42"/>
      <c r="CA1579" s="42"/>
      <c r="CB1579" s="42"/>
      <c r="CC1579" s="42"/>
      <c r="CD1579" s="42"/>
      <c r="CE1579" s="42"/>
      <c r="CF1579" s="42"/>
      <c r="CG1579" s="42"/>
      <c r="CH1579" s="42"/>
      <c r="CI1579" s="42"/>
      <c r="CJ1579" s="42"/>
      <c r="CK1579" s="42"/>
      <c r="CL1579" s="42"/>
      <c r="CM1579" s="42"/>
      <c r="CN1579" s="42"/>
      <c r="CO1579" s="42"/>
      <c r="CP1579" s="42"/>
      <c r="CQ1579" s="42"/>
      <c r="CR1579" s="42"/>
      <c r="CS1579" s="42"/>
      <c r="CT1579" s="42"/>
      <c r="CU1579" s="42"/>
      <c r="CV1579" s="42"/>
      <c r="CW1579" s="42"/>
      <c r="CX1579" s="42"/>
      <c r="CY1579" s="42"/>
      <c r="CZ1579" s="42"/>
      <c r="DA1579" s="42"/>
      <c r="DB1579" s="42"/>
      <c r="DC1579" s="42"/>
      <c r="DD1579" s="42"/>
      <c r="DE1579" s="42"/>
      <c r="DF1579" s="42"/>
      <c r="DG1579" s="42"/>
      <c r="DH1579" s="42"/>
      <c r="DI1579" s="42"/>
      <c r="DJ1579" s="42"/>
      <c r="DK1579" s="42"/>
      <c r="DL1579" s="42"/>
      <c r="DM1579" s="42"/>
      <c r="DN1579" s="42"/>
      <c r="DO1579" s="42"/>
      <c r="DP1579" s="42"/>
      <c r="DQ1579" s="42"/>
      <c r="DR1579" s="42"/>
      <c r="DS1579" s="42"/>
      <c r="DT1579" s="42"/>
      <c r="DU1579" s="42"/>
      <c r="DV1579" s="42"/>
      <c r="DW1579" s="42"/>
      <c r="DX1579" s="42"/>
      <c r="DY1579" s="42"/>
      <c r="DZ1579" s="42"/>
      <c r="EA1579" s="42"/>
      <c r="EB1579" s="42"/>
      <c r="EC1579" s="42"/>
      <c r="ED1579" s="42"/>
      <c r="EE1579" s="42"/>
      <c r="EF1579" s="42"/>
      <c r="EG1579" s="42"/>
      <c r="EH1579" s="42"/>
      <c r="EI1579" s="42"/>
      <c r="EJ1579" s="42"/>
      <c r="EK1579" s="42"/>
      <c r="EL1579" s="42"/>
      <c r="EM1579" s="42"/>
      <c r="EN1579" s="42"/>
      <c r="EO1579" s="42"/>
      <c r="EP1579" s="42"/>
      <c r="EQ1579" s="42"/>
      <c r="ER1579" s="42"/>
      <c r="ES1579" s="42"/>
      <c r="ET1579" s="42"/>
      <c r="EU1579" s="42"/>
      <c r="EV1579" s="42"/>
      <c r="EW1579" s="42"/>
      <c r="EX1579" s="42"/>
      <c r="EY1579" s="42"/>
      <c r="EZ1579" s="42"/>
      <c r="FA1579" s="42"/>
      <c r="FB1579" s="42"/>
      <c r="FC1579" s="42"/>
      <c r="FD1579" s="42"/>
      <c r="FE1579" s="42"/>
      <c r="FF1579" s="42"/>
      <c r="FG1579" s="42"/>
      <c r="FH1579" s="42"/>
    </row>
    <row r="1580" spans="1:164" s="82" customFormat="1" ht="12.2" customHeight="1" x14ac:dyDescent="0.25">
      <c r="A1580" s="82">
        <v>1579</v>
      </c>
      <c r="B1580" s="83">
        <f t="shared" si="25"/>
        <v>46138</v>
      </c>
      <c r="C1580" s="88" t="s">
        <v>134</v>
      </c>
      <c r="D1580" s="85">
        <v>1</v>
      </c>
      <c r="E1580" s="90">
        <f>'BITÁCORA CALIDAD DE AGUA '!AY606</f>
        <v>0</v>
      </c>
      <c r="F1580" s="90">
        <f>'BITÁCORA CALIDAD DE AGUA '!BB606</f>
        <v>0</v>
      </c>
      <c r="G1580" s="90">
        <f>'BITÁCORA CALIDAD DE AGUA '!BE606</f>
        <v>0</v>
      </c>
      <c r="H1580" s="90">
        <f>'BITÁCORA CALIDAD DE AGUA '!BH606</f>
        <v>0</v>
      </c>
      <c r="I1580" s="90">
        <f>'BITÁCORA CALIDAD DE AGUA '!BK606</f>
        <v>0</v>
      </c>
      <c r="J1580" s="90">
        <f>'BITÁCORA CALIDAD DE AGUA '!BN606</f>
        <v>0</v>
      </c>
      <c r="K1580" s="90">
        <f>'BITÁCORA CALIDAD DE AGUA '!BQ606</f>
        <v>0</v>
      </c>
      <c r="L1580" s="90">
        <f>'BITÁCORA CALIDAD DE AGUA '!BT606</f>
        <v>0</v>
      </c>
      <c r="M1580" s="90">
        <f>'BITÁCORA CALIDAD DE AGUA '!BW606</f>
        <v>0</v>
      </c>
      <c r="N1580" s="90">
        <f>'BITÁCORA CALIDAD DE AGUA '!BZ606</f>
        <v>0</v>
      </c>
      <c r="O1580" s="90">
        <f>'BITÁCORA CALIDAD DE AGUA '!CC606</f>
        <v>0</v>
      </c>
      <c r="P1580" s="84">
        <f>'BITÁCORA CALIDAD DE AGUA '!CF606</f>
        <v>0</v>
      </c>
      <c r="Q1580" s="84">
        <f>'BITÁCORA CALIDAD DE AGUA '!CI606</f>
        <v>0</v>
      </c>
      <c r="R1580" s="84">
        <f>'BITÁCORA CALIDAD DE AGUA '!CL606</f>
        <v>0</v>
      </c>
      <c r="S1580" s="84">
        <f>'BITÁCORA CALIDAD DE AGUA '!CO606</f>
        <v>0</v>
      </c>
      <c r="T1580" s="133"/>
      <c r="U1580" s="133"/>
      <c r="V1580" s="133"/>
      <c r="W1580" s="84">
        <f>INDEX('Tabla datos 1'!E1580:V1580,MATCH(DASHBOARD!$B$96,'Tabla datos 1'!$E$1:$V$1,0))</f>
        <v>0</v>
      </c>
      <c r="X1580" s="84">
        <f>INDEX('Tabla datos 1'!E1580:V1580,MATCH(DASHBOARD!$B$275,'Tabla datos 1'!$E$1:$V$1,0))</f>
        <v>0</v>
      </c>
      <c r="Y1580" s="42"/>
      <c r="Z1580" s="42"/>
      <c r="AA1580" s="42"/>
      <c r="AB1580" s="42"/>
      <c r="AC1580" s="42"/>
      <c r="AD1580" s="42"/>
      <c r="AE1580" s="42"/>
      <c r="AF1580" s="42"/>
      <c r="AG1580" s="42"/>
      <c r="AH1580" s="42"/>
      <c r="AI1580" s="42"/>
      <c r="AJ1580" s="42"/>
      <c r="AK1580" s="42"/>
      <c r="AL1580" s="42"/>
      <c r="AM1580" s="42"/>
      <c r="AN1580" s="42"/>
      <c r="AO1580" s="42"/>
      <c r="AP1580" s="42"/>
      <c r="AQ1580" s="42"/>
      <c r="AR1580" s="42"/>
      <c r="AS1580" s="42"/>
      <c r="AT1580" s="42"/>
      <c r="AU1580" s="42"/>
      <c r="AV1580" s="42"/>
      <c r="AW1580" s="42"/>
      <c r="AX1580" s="42"/>
      <c r="AY1580" s="42"/>
      <c r="AZ1580" s="42"/>
      <c r="BA1580" s="42"/>
      <c r="BB1580" s="42"/>
      <c r="BC1580" s="42"/>
      <c r="BD1580" s="42"/>
      <c r="BE1580" s="42"/>
      <c r="BF1580" s="42"/>
      <c r="BG1580" s="42"/>
      <c r="BH1580" s="42"/>
      <c r="BI1580" s="42"/>
      <c r="BJ1580" s="42"/>
      <c r="BK1580" s="42"/>
      <c r="BL1580" s="42"/>
      <c r="BM1580" s="42"/>
      <c r="BN1580" s="42"/>
      <c r="BO1580" s="42"/>
      <c r="BP1580" s="42"/>
      <c r="BQ1580" s="42"/>
      <c r="BR1580" s="42"/>
      <c r="BS1580" s="42"/>
      <c r="BT1580" s="42"/>
      <c r="BU1580" s="42"/>
      <c r="BV1580" s="42"/>
      <c r="BW1580" s="42"/>
      <c r="BX1580" s="42"/>
      <c r="BY1580" s="42"/>
      <c r="BZ1580" s="42"/>
      <c r="CA1580" s="42"/>
      <c r="CB1580" s="42"/>
      <c r="CC1580" s="42"/>
      <c r="CD1580" s="42"/>
      <c r="CE1580" s="42"/>
      <c r="CF1580" s="42"/>
      <c r="CG1580" s="42"/>
      <c r="CH1580" s="42"/>
      <c r="CI1580" s="42"/>
      <c r="CJ1580" s="42"/>
      <c r="CK1580" s="42"/>
      <c r="CL1580" s="42"/>
      <c r="CM1580" s="42"/>
      <c r="CN1580" s="42"/>
      <c r="CO1580" s="42"/>
      <c r="CP1580" s="42"/>
      <c r="CQ1580" s="42"/>
      <c r="CR1580" s="42"/>
      <c r="CS1580" s="42"/>
      <c r="CT1580" s="42"/>
      <c r="CU1580" s="42"/>
      <c r="CV1580" s="42"/>
      <c r="CW1580" s="42"/>
      <c r="CX1580" s="42"/>
      <c r="CY1580" s="42"/>
      <c r="CZ1580" s="42"/>
      <c r="DA1580" s="42"/>
      <c r="DB1580" s="42"/>
      <c r="DC1580" s="42"/>
      <c r="DD1580" s="42"/>
      <c r="DE1580" s="42"/>
      <c r="DF1580" s="42"/>
      <c r="DG1580" s="42"/>
      <c r="DH1580" s="42"/>
      <c r="DI1580" s="42"/>
      <c r="DJ1580" s="42"/>
      <c r="DK1580" s="42"/>
      <c r="DL1580" s="42"/>
      <c r="DM1580" s="42"/>
      <c r="DN1580" s="42"/>
      <c r="DO1580" s="42"/>
      <c r="DP1580" s="42"/>
      <c r="DQ1580" s="42"/>
      <c r="DR1580" s="42"/>
      <c r="DS1580" s="42"/>
      <c r="DT1580" s="42"/>
      <c r="DU1580" s="42"/>
      <c r="DV1580" s="42"/>
      <c r="DW1580" s="42"/>
      <c r="DX1580" s="42"/>
      <c r="DY1580" s="42"/>
      <c r="DZ1580" s="42"/>
      <c r="EA1580" s="42"/>
      <c r="EB1580" s="42"/>
      <c r="EC1580" s="42"/>
      <c r="ED1580" s="42"/>
      <c r="EE1580" s="42"/>
      <c r="EF1580" s="42"/>
      <c r="EG1580" s="42"/>
      <c r="EH1580" s="42"/>
      <c r="EI1580" s="42"/>
      <c r="EJ1580" s="42"/>
      <c r="EK1580" s="42"/>
      <c r="EL1580" s="42"/>
      <c r="EM1580" s="42"/>
      <c r="EN1580" s="42"/>
      <c r="EO1580" s="42"/>
      <c r="EP1580" s="42"/>
      <c r="EQ1580" s="42"/>
      <c r="ER1580" s="42"/>
      <c r="ES1580" s="42"/>
      <c r="ET1580" s="42"/>
      <c r="EU1580" s="42"/>
      <c r="EV1580" s="42"/>
      <c r="EW1580" s="42"/>
      <c r="EX1580" s="42"/>
      <c r="EY1580" s="42"/>
      <c r="EZ1580" s="42"/>
      <c r="FA1580" s="42"/>
      <c r="FB1580" s="42"/>
      <c r="FC1580" s="42"/>
      <c r="FD1580" s="42"/>
      <c r="FE1580" s="42"/>
      <c r="FF1580" s="42"/>
      <c r="FG1580" s="42"/>
      <c r="FH1580" s="42"/>
    </row>
    <row r="1581" spans="1:164" s="82" customFormat="1" ht="12.2" customHeight="1" x14ac:dyDescent="0.25">
      <c r="A1581" s="82">
        <v>1580</v>
      </c>
      <c r="B1581" s="83">
        <f t="shared" si="25"/>
        <v>46138</v>
      </c>
      <c r="C1581" s="88" t="s">
        <v>135</v>
      </c>
      <c r="D1581" s="85">
        <v>1</v>
      </c>
      <c r="E1581" s="90">
        <f>'BITÁCORA CALIDAD DE AGUA '!AY607</f>
        <v>0</v>
      </c>
      <c r="F1581" s="90">
        <f>'BITÁCORA CALIDAD DE AGUA '!BB607</f>
        <v>0</v>
      </c>
      <c r="G1581" s="90">
        <f>'BITÁCORA CALIDAD DE AGUA '!BE607</f>
        <v>0</v>
      </c>
      <c r="H1581" s="90">
        <f>'BITÁCORA CALIDAD DE AGUA '!BH607</f>
        <v>0</v>
      </c>
      <c r="I1581" s="90">
        <f>'BITÁCORA CALIDAD DE AGUA '!BK607</f>
        <v>0</v>
      </c>
      <c r="J1581" s="90">
        <f>'BITÁCORA CALIDAD DE AGUA '!BN607</f>
        <v>0</v>
      </c>
      <c r="K1581" s="90">
        <f>'BITÁCORA CALIDAD DE AGUA '!BQ607</f>
        <v>0</v>
      </c>
      <c r="L1581" s="90">
        <f>'BITÁCORA CALIDAD DE AGUA '!BT607</f>
        <v>0</v>
      </c>
      <c r="M1581" s="90">
        <f>'BITÁCORA CALIDAD DE AGUA '!BW607</f>
        <v>0</v>
      </c>
      <c r="N1581" s="90">
        <f>'BITÁCORA CALIDAD DE AGUA '!BZ607</f>
        <v>0</v>
      </c>
      <c r="O1581" s="90">
        <f>'BITÁCORA CALIDAD DE AGUA '!CC607</f>
        <v>0</v>
      </c>
      <c r="P1581" s="84">
        <f>'BITÁCORA CALIDAD DE AGUA '!CF607</f>
        <v>0</v>
      </c>
      <c r="Q1581" s="84">
        <f>'BITÁCORA CALIDAD DE AGUA '!CI607</f>
        <v>0</v>
      </c>
      <c r="R1581" s="84">
        <f>'BITÁCORA CALIDAD DE AGUA '!CL607</f>
        <v>0</v>
      </c>
      <c r="S1581" s="84">
        <f>'BITÁCORA CALIDAD DE AGUA '!CO607</f>
        <v>0</v>
      </c>
      <c r="T1581" s="133"/>
      <c r="U1581" s="133"/>
      <c r="V1581" s="133"/>
      <c r="W1581" s="84">
        <f>INDEX('Tabla datos 1'!E1581:V1581,MATCH(DASHBOARD!$B$96,'Tabla datos 1'!$E$1:$V$1,0))</f>
        <v>0</v>
      </c>
      <c r="X1581" s="84">
        <f>INDEX('Tabla datos 1'!E1581:V1581,MATCH(DASHBOARD!$B$275,'Tabla datos 1'!$E$1:$V$1,0))</f>
        <v>0</v>
      </c>
      <c r="Y1581" s="42"/>
      <c r="Z1581" s="42"/>
      <c r="AA1581" s="42"/>
      <c r="AB1581" s="42"/>
      <c r="AC1581" s="42"/>
      <c r="AD1581" s="42"/>
      <c r="AE1581" s="42"/>
      <c r="AF1581" s="42"/>
      <c r="AG1581" s="42"/>
      <c r="AH1581" s="42"/>
      <c r="AI1581" s="42"/>
      <c r="AJ1581" s="42"/>
      <c r="AK1581" s="42"/>
      <c r="AL1581" s="42"/>
      <c r="AM1581" s="42"/>
      <c r="AN1581" s="42"/>
      <c r="AO1581" s="42"/>
      <c r="AP1581" s="42"/>
      <c r="AQ1581" s="42"/>
      <c r="AR1581" s="42"/>
      <c r="AS1581" s="42"/>
      <c r="AT1581" s="42"/>
      <c r="AU1581" s="42"/>
      <c r="AV1581" s="42"/>
      <c r="AW1581" s="42"/>
      <c r="AX1581" s="42"/>
      <c r="AY1581" s="42"/>
      <c r="AZ1581" s="42"/>
      <c r="BA1581" s="42"/>
      <c r="BB1581" s="42"/>
      <c r="BC1581" s="42"/>
      <c r="BD1581" s="42"/>
      <c r="BE1581" s="42"/>
      <c r="BF1581" s="42"/>
      <c r="BG1581" s="42"/>
      <c r="BH1581" s="42"/>
      <c r="BI1581" s="42"/>
      <c r="BJ1581" s="42"/>
      <c r="BK1581" s="42"/>
      <c r="BL1581" s="42"/>
      <c r="BM1581" s="42"/>
      <c r="BN1581" s="42"/>
      <c r="BO1581" s="42"/>
      <c r="BP1581" s="42"/>
      <c r="BQ1581" s="42"/>
      <c r="BR1581" s="42"/>
      <c r="BS1581" s="42"/>
      <c r="BT1581" s="42"/>
      <c r="BU1581" s="42"/>
      <c r="BV1581" s="42"/>
      <c r="BW1581" s="42"/>
      <c r="BX1581" s="42"/>
      <c r="BY1581" s="42"/>
      <c r="BZ1581" s="42"/>
      <c r="CA1581" s="42"/>
      <c r="CB1581" s="42"/>
      <c r="CC1581" s="42"/>
      <c r="CD1581" s="42"/>
      <c r="CE1581" s="42"/>
      <c r="CF1581" s="42"/>
      <c r="CG1581" s="42"/>
      <c r="CH1581" s="42"/>
      <c r="CI1581" s="42"/>
      <c r="CJ1581" s="42"/>
      <c r="CK1581" s="42"/>
      <c r="CL1581" s="42"/>
      <c r="CM1581" s="42"/>
      <c r="CN1581" s="42"/>
      <c r="CO1581" s="42"/>
      <c r="CP1581" s="42"/>
      <c r="CQ1581" s="42"/>
      <c r="CR1581" s="42"/>
      <c r="CS1581" s="42"/>
      <c r="CT1581" s="42"/>
      <c r="CU1581" s="42"/>
      <c r="CV1581" s="42"/>
      <c r="CW1581" s="42"/>
      <c r="CX1581" s="42"/>
      <c r="CY1581" s="42"/>
      <c r="CZ1581" s="42"/>
      <c r="DA1581" s="42"/>
      <c r="DB1581" s="42"/>
      <c r="DC1581" s="42"/>
      <c r="DD1581" s="42"/>
      <c r="DE1581" s="42"/>
      <c r="DF1581" s="42"/>
      <c r="DG1581" s="42"/>
      <c r="DH1581" s="42"/>
      <c r="DI1581" s="42"/>
      <c r="DJ1581" s="42"/>
      <c r="DK1581" s="42"/>
      <c r="DL1581" s="42"/>
      <c r="DM1581" s="42"/>
      <c r="DN1581" s="42"/>
      <c r="DO1581" s="42"/>
      <c r="DP1581" s="42"/>
      <c r="DQ1581" s="42"/>
      <c r="DR1581" s="42"/>
      <c r="DS1581" s="42"/>
      <c r="DT1581" s="42"/>
      <c r="DU1581" s="42"/>
      <c r="DV1581" s="42"/>
      <c r="DW1581" s="42"/>
      <c r="DX1581" s="42"/>
      <c r="DY1581" s="42"/>
      <c r="DZ1581" s="42"/>
      <c r="EA1581" s="42"/>
      <c r="EB1581" s="42"/>
      <c r="EC1581" s="42"/>
      <c r="ED1581" s="42"/>
      <c r="EE1581" s="42"/>
      <c r="EF1581" s="42"/>
      <c r="EG1581" s="42"/>
      <c r="EH1581" s="42"/>
      <c r="EI1581" s="42"/>
      <c r="EJ1581" s="42"/>
      <c r="EK1581" s="42"/>
      <c r="EL1581" s="42"/>
      <c r="EM1581" s="42"/>
      <c r="EN1581" s="42"/>
      <c r="EO1581" s="42"/>
      <c r="EP1581" s="42"/>
      <c r="EQ1581" s="42"/>
      <c r="ER1581" s="42"/>
      <c r="ES1581" s="42"/>
      <c r="ET1581" s="42"/>
      <c r="EU1581" s="42"/>
      <c r="EV1581" s="42"/>
      <c r="EW1581" s="42"/>
      <c r="EX1581" s="42"/>
      <c r="EY1581" s="42"/>
      <c r="EZ1581" s="42"/>
      <c r="FA1581" s="42"/>
      <c r="FB1581" s="42"/>
      <c r="FC1581" s="42"/>
      <c r="FD1581" s="42"/>
      <c r="FE1581" s="42"/>
      <c r="FF1581" s="42"/>
      <c r="FG1581" s="42"/>
      <c r="FH1581" s="42"/>
    </row>
    <row r="1582" spans="1:164" s="82" customFormat="1" ht="12.2" customHeight="1" x14ac:dyDescent="0.25">
      <c r="A1582" s="82">
        <v>1581</v>
      </c>
      <c r="B1582" s="83">
        <f t="shared" si="25"/>
        <v>46138</v>
      </c>
      <c r="C1582" s="88" t="s">
        <v>136</v>
      </c>
      <c r="D1582" s="85">
        <v>1</v>
      </c>
      <c r="E1582" s="90">
        <f>'BITÁCORA CALIDAD DE AGUA '!AY608</f>
        <v>0</v>
      </c>
      <c r="F1582" s="90">
        <f>'BITÁCORA CALIDAD DE AGUA '!BB608</f>
        <v>0</v>
      </c>
      <c r="G1582" s="90">
        <f>'BITÁCORA CALIDAD DE AGUA '!BE608</f>
        <v>0</v>
      </c>
      <c r="H1582" s="90">
        <f>'BITÁCORA CALIDAD DE AGUA '!BH608</f>
        <v>0</v>
      </c>
      <c r="I1582" s="90">
        <f>'BITÁCORA CALIDAD DE AGUA '!BK608</f>
        <v>0</v>
      </c>
      <c r="J1582" s="90">
        <f>'BITÁCORA CALIDAD DE AGUA '!BN608</f>
        <v>0</v>
      </c>
      <c r="K1582" s="90">
        <f>'BITÁCORA CALIDAD DE AGUA '!BQ608</f>
        <v>0</v>
      </c>
      <c r="L1582" s="90">
        <f>'BITÁCORA CALIDAD DE AGUA '!BT608</f>
        <v>0</v>
      </c>
      <c r="M1582" s="90">
        <f>'BITÁCORA CALIDAD DE AGUA '!BW608</f>
        <v>0</v>
      </c>
      <c r="N1582" s="90">
        <f>'BITÁCORA CALIDAD DE AGUA '!BZ608</f>
        <v>0</v>
      </c>
      <c r="O1582" s="90">
        <f>'BITÁCORA CALIDAD DE AGUA '!CC608</f>
        <v>0</v>
      </c>
      <c r="P1582" s="84">
        <f>'BITÁCORA CALIDAD DE AGUA '!CF608</f>
        <v>0</v>
      </c>
      <c r="Q1582" s="84">
        <f>'BITÁCORA CALIDAD DE AGUA '!CI608</f>
        <v>0</v>
      </c>
      <c r="R1582" s="84">
        <f>'BITÁCORA CALIDAD DE AGUA '!CL608</f>
        <v>0</v>
      </c>
      <c r="S1582" s="84">
        <f>'BITÁCORA CALIDAD DE AGUA '!CO608</f>
        <v>0</v>
      </c>
      <c r="T1582" s="133"/>
      <c r="U1582" s="133"/>
      <c r="V1582" s="133"/>
      <c r="W1582" s="84">
        <f>INDEX('Tabla datos 1'!E1582:V1582,MATCH(DASHBOARD!$B$96,'Tabla datos 1'!$E$1:$V$1,0))</f>
        <v>0</v>
      </c>
      <c r="X1582" s="84">
        <f>INDEX('Tabla datos 1'!E1582:V1582,MATCH(DASHBOARD!$B$275,'Tabla datos 1'!$E$1:$V$1,0))</f>
        <v>0</v>
      </c>
      <c r="Y1582" s="42"/>
      <c r="Z1582" s="42"/>
      <c r="AA1582" s="42"/>
      <c r="AB1582" s="42"/>
      <c r="AC1582" s="42"/>
      <c r="AD1582" s="42"/>
      <c r="AE1582" s="42"/>
      <c r="AF1582" s="42"/>
      <c r="AG1582" s="42"/>
      <c r="AH1582" s="42"/>
      <c r="AI1582" s="42"/>
      <c r="AJ1582" s="42"/>
      <c r="AK1582" s="42"/>
      <c r="AL1582" s="42"/>
      <c r="AM1582" s="42"/>
      <c r="AN1582" s="42"/>
      <c r="AO1582" s="42"/>
      <c r="AP1582" s="42"/>
      <c r="AQ1582" s="42"/>
      <c r="AR1582" s="42"/>
      <c r="AS1582" s="42"/>
      <c r="AT1582" s="42"/>
      <c r="AU1582" s="42"/>
      <c r="AV1582" s="42"/>
      <c r="AW1582" s="42"/>
      <c r="AX1582" s="42"/>
      <c r="AY1582" s="42"/>
      <c r="AZ1582" s="42"/>
      <c r="BA1582" s="42"/>
      <c r="BB1582" s="42"/>
      <c r="BC1582" s="42"/>
      <c r="BD1582" s="42"/>
      <c r="BE1582" s="42"/>
      <c r="BF1582" s="42"/>
      <c r="BG1582" s="42"/>
      <c r="BH1582" s="42"/>
      <c r="BI1582" s="42"/>
      <c r="BJ1582" s="42"/>
      <c r="BK1582" s="42"/>
      <c r="BL1582" s="42"/>
      <c r="BM1582" s="42"/>
      <c r="BN1582" s="42"/>
      <c r="BO1582" s="42"/>
      <c r="BP1582" s="42"/>
      <c r="BQ1582" s="42"/>
      <c r="BR1582" s="42"/>
      <c r="BS1582" s="42"/>
      <c r="BT1582" s="42"/>
      <c r="BU1582" s="42"/>
      <c r="BV1582" s="42"/>
      <c r="BW1582" s="42"/>
      <c r="BX1582" s="42"/>
      <c r="BY1582" s="42"/>
      <c r="BZ1582" s="42"/>
      <c r="CA1582" s="42"/>
      <c r="CB1582" s="42"/>
      <c r="CC1582" s="42"/>
      <c r="CD1582" s="42"/>
      <c r="CE1582" s="42"/>
      <c r="CF1582" s="42"/>
      <c r="CG1582" s="42"/>
      <c r="CH1582" s="42"/>
      <c r="CI1582" s="42"/>
      <c r="CJ1582" s="42"/>
      <c r="CK1582" s="42"/>
      <c r="CL1582" s="42"/>
      <c r="CM1582" s="42"/>
      <c r="CN1582" s="42"/>
      <c r="CO1582" s="42"/>
      <c r="CP1582" s="42"/>
      <c r="CQ1582" s="42"/>
      <c r="CR1582" s="42"/>
      <c r="CS1582" s="42"/>
      <c r="CT1582" s="42"/>
      <c r="CU1582" s="42"/>
      <c r="CV1582" s="42"/>
      <c r="CW1582" s="42"/>
      <c r="CX1582" s="42"/>
      <c r="CY1582" s="42"/>
      <c r="CZ1582" s="42"/>
      <c r="DA1582" s="42"/>
      <c r="DB1582" s="42"/>
      <c r="DC1582" s="42"/>
      <c r="DD1582" s="42"/>
      <c r="DE1582" s="42"/>
      <c r="DF1582" s="42"/>
      <c r="DG1582" s="42"/>
      <c r="DH1582" s="42"/>
      <c r="DI1582" s="42"/>
      <c r="DJ1582" s="42"/>
      <c r="DK1582" s="42"/>
      <c r="DL1582" s="42"/>
      <c r="DM1582" s="42"/>
      <c r="DN1582" s="42"/>
      <c r="DO1582" s="42"/>
      <c r="DP1582" s="42"/>
      <c r="DQ1582" s="42"/>
      <c r="DR1582" s="42"/>
      <c r="DS1582" s="42"/>
      <c r="DT1582" s="42"/>
      <c r="DU1582" s="42"/>
      <c r="DV1582" s="42"/>
      <c r="DW1582" s="42"/>
      <c r="DX1582" s="42"/>
      <c r="DY1582" s="42"/>
      <c r="DZ1582" s="42"/>
      <c r="EA1582" s="42"/>
      <c r="EB1582" s="42"/>
      <c r="EC1582" s="42"/>
      <c r="ED1582" s="42"/>
      <c r="EE1582" s="42"/>
      <c r="EF1582" s="42"/>
      <c r="EG1582" s="42"/>
      <c r="EH1582" s="42"/>
      <c r="EI1582" s="42"/>
      <c r="EJ1582" s="42"/>
      <c r="EK1582" s="42"/>
      <c r="EL1582" s="42"/>
      <c r="EM1582" s="42"/>
      <c r="EN1582" s="42"/>
      <c r="EO1582" s="42"/>
      <c r="EP1582" s="42"/>
      <c r="EQ1582" s="42"/>
      <c r="ER1582" s="42"/>
      <c r="ES1582" s="42"/>
      <c r="ET1582" s="42"/>
      <c r="EU1582" s="42"/>
      <c r="EV1582" s="42"/>
      <c r="EW1582" s="42"/>
      <c r="EX1582" s="42"/>
      <c r="EY1582" s="42"/>
      <c r="EZ1582" s="42"/>
      <c r="FA1582" s="42"/>
      <c r="FB1582" s="42"/>
      <c r="FC1582" s="42"/>
      <c r="FD1582" s="42"/>
      <c r="FE1582" s="42"/>
      <c r="FF1582" s="42"/>
      <c r="FG1582" s="42"/>
      <c r="FH1582" s="42"/>
    </row>
    <row r="1583" spans="1:164" s="82" customFormat="1" ht="12.2" customHeight="1" x14ac:dyDescent="0.25">
      <c r="A1583" s="82">
        <v>1582</v>
      </c>
      <c r="B1583" s="83">
        <f t="shared" si="25"/>
        <v>46138</v>
      </c>
      <c r="C1583" s="88" t="s">
        <v>137</v>
      </c>
      <c r="D1583" s="85">
        <v>1</v>
      </c>
      <c r="E1583" s="90">
        <f>'BITÁCORA CALIDAD DE AGUA '!AY609</f>
        <v>0</v>
      </c>
      <c r="F1583" s="90">
        <f>'BITÁCORA CALIDAD DE AGUA '!BB609</f>
        <v>0</v>
      </c>
      <c r="G1583" s="90">
        <f>'BITÁCORA CALIDAD DE AGUA '!BE609</f>
        <v>0</v>
      </c>
      <c r="H1583" s="90">
        <f>'BITÁCORA CALIDAD DE AGUA '!BH609</f>
        <v>0</v>
      </c>
      <c r="I1583" s="90">
        <f>'BITÁCORA CALIDAD DE AGUA '!BK609</f>
        <v>0</v>
      </c>
      <c r="J1583" s="90">
        <f>'BITÁCORA CALIDAD DE AGUA '!BN609</f>
        <v>0</v>
      </c>
      <c r="K1583" s="90">
        <f>'BITÁCORA CALIDAD DE AGUA '!BQ609</f>
        <v>0</v>
      </c>
      <c r="L1583" s="90">
        <f>'BITÁCORA CALIDAD DE AGUA '!BT609</f>
        <v>0</v>
      </c>
      <c r="M1583" s="90">
        <f>'BITÁCORA CALIDAD DE AGUA '!BW609</f>
        <v>0</v>
      </c>
      <c r="N1583" s="90">
        <f>'BITÁCORA CALIDAD DE AGUA '!BZ609</f>
        <v>0</v>
      </c>
      <c r="O1583" s="90">
        <f>'BITÁCORA CALIDAD DE AGUA '!CC609</f>
        <v>0</v>
      </c>
      <c r="P1583" s="84">
        <f>'BITÁCORA CALIDAD DE AGUA '!CF609</f>
        <v>0</v>
      </c>
      <c r="Q1583" s="84">
        <f>'BITÁCORA CALIDAD DE AGUA '!CI609</f>
        <v>0</v>
      </c>
      <c r="R1583" s="84">
        <f>'BITÁCORA CALIDAD DE AGUA '!CL609</f>
        <v>0</v>
      </c>
      <c r="S1583" s="84">
        <f>'BITÁCORA CALIDAD DE AGUA '!CO609</f>
        <v>0</v>
      </c>
      <c r="T1583" s="133"/>
      <c r="U1583" s="133"/>
      <c r="V1583" s="133"/>
      <c r="W1583" s="84">
        <f>INDEX('Tabla datos 1'!E1583:V1583,MATCH(DASHBOARD!$B$96,'Tabla datos 1'!$E$1:$V$1,0))</f>
        <v>0</v>
      </c>
      <c r="X1583" s="84">
        <f>INDEX('Tabla datos 1'!E1583:V1583,MATCH(DASHBOARD!$B$275,'Tabla datos 1'!$E$1:$V$1,0))</f>
        <v>0</v>
      </c>
      <c r="Y1583" s="42"/>
      <c r="Z1583" s="42"/>
      <c r="AA1583" s="42"/>
      <c r="AB1583" s="42"/>
      <c r="AC1583" s="42"/>
      <c r="AD1583" s="42"/>
      <c r="AE1583" s="42"/>
      <c r="AF1583" s="42"/>
      <c r="AG1583" s="42"/>
      <c r="AH1583" s="42"/>
      <c r="AI1583" s="42"/>
      <c r="AJ1583" s="42"/>
      <c r="AK1583" s="42"/>
      <c r="AL1583" s="42"/>
      <c r="AM1583" s="42"/>
      <c r="AN1583" s="42"/>
      <c r="AO1583" s="42"/>
      <c r="AP1583" s="42"/>
      <c r="AQ1583" s="42"/>
      <c r="AR1583" s="42"/>
      <c r="AS1583" s="42"/>
      <c r="AT1583" s="42"/>
      <c r="AU1583" s="42"/>
      <c r="AV1583" s="42"/>
      <c r="AW1583" s="42"/>
      <c r="AX1583" s="42"/>
      <c r="AY1583" s="42"/>
      <c r="AZ1583" s="42"/>
      <c r="BA1583" s="42"/>
      <c r="BB1583" s="42"/>
      <c r="BC1583" s="42"/>
      <c r="BD1583" s="42"/>
      <c r="BE1583" s="42"/>
      <c r="BF1583" s="42"/>
      <c r="BG1583" s="42"/>
      <c r="BH1583" s="42"/>
      <c r="BI1583" s="42"/>
      <c r="BJ1583" s="42"/>
      <c r="BK1583" s="42"/>
      <c r="BL1583" s="42"/>
      <c r="BM1583" s="42"/>
      <c r="BN1583" s="42"/>
      <c r="BO1583" s="42"/>
      <c r="BP1583" s="42"/>
      <c r="BQ1583" s="42"/>
      <c r="BR1583" s="42"/>
      <c r="BS1583" s="42"/>
      <c r="BT1583" s="42"/>
      <c r="BU1583" s="42"/>
      <c r="BV1583" s="42"/>
      <c r="BW1583" s="42"/>
      <c r="BX1583" s="42"/>
      <c r="BY1583" s="42"/>
      <c r="BZ1583" s="42"/>
      <c r="CA1583" s="42"/>
      <c r="CB1583" s="42"/>
      <c r="CC1583" s="42"/>
      <c r="CD1583" s="42"/>
      <c r="CE1583" s="42"/>
      <c r="CF1583" s="42"/>
      <c r="CG1583" s="42"/>
      <c r="CH1583" s="42"/>
      <c r="CI1583" s="42"/>
      <c r="CJ1583" s="42"/>
      <c r="CK1583" s="42"/>
      <c r="CL1583" s="42"/>
      <c r="CM1583" s="42"/>
      <c r="CN1583" s="42"/>
      <c r="CO1583" s="42"/>
      <c r="CP1583" s="42"/>
      <c r="CQ1583" s="42"/>
      <c r="CR1583" s="42"/>
      <c r="CS1583" s="42"/>
      <c r="CT1583" s="42"/>
      <c r="CU1583" s="42"/>
      <c r="CV1583" s="42"/>
      <c r="CW1583" s="42"/>
      <c r="CX1583" s="42"/>
      <c r="CY1583" s="42"/>
      <c r="CZ1583" s="42"/>
      <c r="DA1583" s="42"/>
      <c r="DB1583" s="42"/>
      <c r="DC1583" s="42"/>
      <c r="DD1583" s="42"/>
      <c r="DE1583" s="42"/>
      <c r="DF1583" s="42"/>
      <c r="DG1583" s="42"/>
      <c r="DH1583" s="42"/>
      <c r="DI1583" s="42"/>
      <c r="DJ1583" s="42"/>
      <c r="DK1583" s="42"/>
      <c r="DL1583" s="42"/>
      <c r="DM1583" s="42"/>
      <c r="DN1583" s="42"/>
      <c r="DO1583" s="42"/>
      <c r="DP1583" s="42"/>
      <c r="DQ1583" s="42"/>
      <c r="DR1583" s="42"/>
      <c r="DS1583" s="42"/>
      <c r="DT1583" s="42"/>
      <c r="DU1583" s="42"/>
      <c r="DV1583" s="42"/>
      <c r="DW1583" s="42"/>
      <c r="DX1583" s="42"/>
      <c r="DY1583" s="42"/>
      <c r="DZ1583" s="42"/>
      <c r="EA1583" s="42"/>
      <c r="EB1583" s="42"/>
      <c r="EC1583" s="42"/>
      <c r="ED1583" s="42"/>
      <c r="EE1583" s="42"/>
      <c r="EF1583" s="42"/>
      <c r="EG1583" s="42"/>
      <c r="EH1583" s="42"/>
      <c r="EI1583" s="42"/>
      <c r="EJ1583" s="42"/>
      <c r="EK1583" s="42"/>
      <c r="EL1583" s="42"/>
      <c r="EM1583" s="42"/>
      <c r="EN1583" s="42"/>
      <c r="EO1583" s="42"/>
      <c r="EP1583" s="42"/>
      <c r="EQ1583" s="42"/>
      <c r="ER1583" s="42"/>
      <c r="ES1583" s="42"/>
      <c r="ET1583" s="42"/>
      <c r="EU1583" s="42"/>
      <c r="EV1583" s="42"/>
      <c r="EW1583" s="42"/>
      <c r="EX1583" s="42"/>
      <c r="EY1583" s="42"/>
      <c r="EZ1583" s="42"/>
      <c r="FA1583" s="42"/>
      <c r="FB1583" s="42"/>
      <c r="FC1583" s="42"/>
      <c r="FD1583" s="42"/>
      <c r="FE1583" s="42"/>
      <c r="FF1583" s="42"/>
      <c r="FG1583" s="42"/>
      <c r="FH1583" s="42"/>
    </row>
    <row r="1584" spans="1:164" s="82" customFormat="1" ht="12.2" customHeight="1" x14ac:dyDescent="0.25">
      <c r="A1584" s="82">
        <v>1583</v>
      </c>
      <c r="B1584" s="83">
        <f t="shared" si="25"/>
        <v>46138</v>
      </c>
      <c r="C1584" s="88" t="s">
        <v>138</v>
      </c>
      <c r="D1584" s="85">
        <v>1</v>
      </c>
      <c r="E1584" s="90">
        <f>'BITÁCORA CALIDAD DE AGUA '!AY610</f>
        <v>0</v>
      </c>
      <c r="F1584" s="90">
        <f>'BITÁCORA CALIDAD DE AGUA '!BB610</f>
        <v>0</v>
      </c>
      <c r="G1584" s="90">
        <f>'BITÁCORA CALIDAD DE AGUA '!BE610</f>
        <v>0</v>
      </c>
      <c r="H1584" s="90">
        <f>'BITÁCORA CALIDAD DE AGUA '!BH610</f>
        <v>0</v>
      </c>
      <c r="I1584" s="90">
        <f>'BITÁCORA CALIDAD DE AGUA '!BK610</f>
        <v>0</v>
      </c>
      <c r="J1584" s="90">
        <f>'BITÁCORA CALIDAD DE AGUA '!BN610</f>
        <v>0</v>
      </c>
      <c r="K1584" s="90">
        <f>'BITÁCORA CALIDAD DE AGUA '!BQ610</f>
        <v>0</v>
      </c>
      <c r="L1584" s="90">
        <f>'BITÁCORA CALIDAD DE AGUA '!BT610</f>
        <v>0</v>
      </c>
      <c r="M1584" s="90">
        <f>'BITÁCORA CALIDAD DE AGUA '!BW610</f>
        <v>0</v>
      </c>
      <c r="N1584" s="90">
        <f>'BITÁCORA CALIDAD DE AGUA '!BZ610</f>
        <v>0</v>
      </c>
      <c r="O1584" s="90">
        <f>'BITÁCORA CALIDAD DE AGUA '!CC610</f>
        <v>0</v>
      </c>
      <c r="P1584" s="84">
        <f>'BITÁCORA CALIDAD DE AGUA '!CF610</f>
        <v>0</v>
      </c>
      <c r="Q1584" s="84">
        <f>'BITÁCORA CALIDAD DE AGUA '!CI610</f>
        <v>0</v>
      </c>
      <c r="R1584" s="84">
        <f>'BITÁCORA CALIDAD DE AGUA '!CL610</f>
        <v>0</v>
      </c>
      <c r="S1584" s="84">
        <f>'BITÁCORA CALIDAD DE AGUA '!CO610</f>
        <v>0</v>
      </c>
      <c r="T1584" s="133"/>
      <c r="U1584" s="133"/>
      <c r="V1584" s="133"/>
      <c r="W1584" s="84">
        <f>INDEX('Tabla datos 1'!E1584:V1584,MATCH(DASHBOARD!$B$96,'Tabla datos 1'!$E$1:$V$1,0))</f>
        <v>0</v>
      </c>
      <c r="X1584" s="84">
        <f>INDEX('Tabla datos 1'!E1584:V1584,MATCH(DASHBOARD!$B$275,'Tabla datos 1'!$E$1:$V$1,0))</f>
        <v>0</v>
      </c>
      <c r="Y1584" s="42"/>
      <c r="Z1584" s="42"/>
      <c r="AA1584" s="42"/>
      <c r="AB1584" s="42"/>
      <c r="AC1584" s="42"/>
      <c r="AD1584" s="42"/>
      <c r="AE1584" s="42"/>
      <c r="AF1584" s="42"/>
      <c r="AG1584" s="42"/>
      <c r="AH1584" s="42"/>
      <c r="AI1584" s="42"/>
      <c r="AJ1584" s="42"/>
      <c r="AK1584" s="42"/>
      <c r="AL1584" s="42"/>
      <c r="AM1584" s="42"/>
      <c r="AN1584" s="42"/>
      <c r="AO1584" s="42"/>
      <c r="AP1584" s="42"/>
      <c r="AQ1584" s="42"/>
      <c r="AR1584" s="42"/>
      <c r="AS1584" s="42"/>
      <c r="AT1584" s="42"/>
      <c r="AU1584" s="42"/>
      <c r="AV1584" s="42"/>
      <c r="AW1584" s="42"/>
      <c r="AX1584" s="42"/>
      <c r="AY1584" s="42"/>
      <c r="AZ1584" s="42"/>
      <c r="BA1584" s="42"/>
      <c r="BB1584" s="42"/>
      <c r="BC1584" s="42"/>
      <c r="BD1584" s="42"/>
      <c r="BE1584" s="42"/>
      <c r="BF1584" s="42"/>
      <c r="BG1584" s="42"/>
      <c r="BH1584" s="42"/>
      <c r="BI1584" s="42"/>
      <c r="BJ1584" s="42"/>
      <c r="BK1584" s="42"/>
      <c r="BL1584" s="42"/>
      <c r="BM1584" s="42"/>
      <c r="BN1584" s="42"/>
      <c r="BO1584" s="42"/>
      <c r="BP1584" s="42"/>
      <c r="BQ1584" s="42"/>
      <c r="BR1584" s="42"/>
      <c r="BS1584" s="42"/>
      <c r="BT1584" s="42"/>
      <c r="BU1584" s="42"/>
      <c r="BV1584" s="42"/>
      <c r="BW1584" s="42"/>
      <c r="BX1584" s="42"/>
      <c r="BY1584" s="42"/>
      <c r="BZ1584" s="42"/>
      <c r="CA1584" s="42"/>
      <c r="CB1584" s="42"/>
      <c r="CC1584" s="42"/>
      <c r="CD1584" s="42"/>
      <c r="CE1584" s="42"/>
      <c r="CF1584" s="42"/>
      <c r="CG1584" s="42"/>
      <c r="CH1584" s="42"/>
      <c r="CI1584" s="42"/>
      <c r="CJ1584" s="42"/>
      <c r="CK1584" s="42"/>
      <c r="CL1584" s="42"/>
      <c r="CM1584" s="42"/>
      <c r="CN1584" s="42"/>
      <c r="CO1584" s="42"/>
      <c r="CP1584" s="42"/>
      <c r="CQ1584" s="42"/>
      <c r="CR1584" s="42"/>
      <c r="CS1584" s="42"/>
      <c r="CT1584" s="42"/>
      <c r="CU1584" s="42"/>
      <c r="CV1584" s="42"/>
      <c r="CW1584" s="42"/>
      <c r="CX1584" s="42"/>
      <c r="CY1584" s="42"/>
      <c r="CZ1584" s="42"/>
      <c r="DA1584" s="42"/>
      <c r="DB1584" s="42"/>
      <c r="DC1584" s="42"/>
      <c r="DD1584" s="42"/>
      <c r="DE1584" s="42"/>
      <c r="DF1584" s="42"/>
      <c r="DG1584" s="42"/>
      <c r="DH1584" s="42"/>
      <c r="DI1584" s="42"/>
      <c r="DJ1584" s="42"/>
      <c r="DK1584" s="42"/>
      <c r="DL1584" s="42"/>
      <c r="DM1584" s="42"/>
      <c r="DN1584" s="42"/>
      <c r="DO1584" s="42"/>
      <c r="DP1584" s="42"/>
      <c r="DQ1584" s="42"/>
      <c r="DR1584" s="42"/>
      <c r="DS1584" s="42"/>
      <c r="DT1584" s="42"/>
      <c r="DU1584" s="42"/>
      <c r="DV1584" s="42"/>
      <c r="DW1584" s="42"/>
      <c r="DX1584" s="42"/>
      <c r="DY1584" s="42"/>
      <c r="DZ1584" s="42"/>
      <c r="EA1584" s="42"/>
      <c r="EB1584" s="42"/>
      <c r="EC1584" s="42"/>
      <c r="ED1584" s="42"/>
      <c r="EE1584" s="42"/>
      <c r="EF1584" s="42"/>
      <c r="EG1584" s="42"/>
      <c r="EH1584" s="42"/>
      <c r="EI1584" s="42"/>
      <c r="EJ1584" s="42"/>
      <c r="EK1584" s="42"/>
      <c r="EL1584" s="42"/>
      <c r="EM1584" s="42"/>
      <c r="EN1584" s="42"/>
      <c r="EO1584" s="42"/>
      <c r="EP1584" s="42"/>
      <c r="EQ1584" s="42"/>
      <c r="ER1584" s="42"/>
      <c r="ES1584" s="42"/>
      <c r="ET1584" s="42"/>
      <c r="EU1584" s="42"/>
      <c r="EV1584" s="42"/>
      <c r="EW1584" s="42"/>
      <c r="EX1584" s="42"/>
      <c r="EY1584" s="42"/>
      <c r="EZ1584" s="42"/>
      <c r="FA1584" s="42"/>
      <c r="FB1584" s="42"/>
      <c r="FC1584" s="42"/>
      <c r="FD1584" s="42"/>
      <c r="FE1584" s="42"/>
      <c r="FF1584" s="42"/>
      <c r="FG1584" s="42"/>
      <c r="FH1584" s="42"/>
    </row>
    <row r="1585" spans="1:164" s="82" customFormat="1" ht="12.2" customHeight="1" x14ac:dyDescent="0.25">
      <c r="A1585" s="82">
        <v>1584</v>
      </c>
      <c r="B1585" s="83">
        <f t="shared" si="25"/>
        <v>46138</v>
      </c>
      <c r="C1585" s="88" t="s">
        <v>139</v>
      </c>
      <c r="D1585" s="85">
        <v>1</v>
      </c>
      <c r="E1585" s="90">
        <f>'BITÁCORA CALIDAD DE AGUA '!AY611</f>
        <v>0</v>
      </c>
      <c r="F1585" s="90">
        <f>'BITÁCORA CALIDAD DE AGUA '!BB611</f>
        <v>0</v>
      </c>
      <c r="G1585" s="90">
        <f>'BITÁCORA CALIDAD DE AGUA '!BE611</f>
        <v>0</v>
      </c>
      <c r="H1585" s="90">
        <f>'BITÁCORA CALIDAD DE AGUA '!BH611</f>
        <v>0</v>
      </c>
      <c r="I1585" s="90">
        <f>'BITÁCORA CALIDAD DE AGUA '!BK611</f>
        <v>0</v>
      </c>
      <c r="J1585" s="90">
        <f>'BITÁCORA CALIDAD DE AGUA '!BN611</f>
        <v>0</v>
      </c>
      <c r="K1585" s="90">
        <f>'BITÁCORA CALIDAD DE AGUA '!BQ611</f>
        <v>0</v>
      </c>
      <c r="L1585" s="90">
        <f>'BITÁCORA CALIDAD DE AGUA '!BT611</f>
        <v>0</v>
      </c>
      <c r="M1585" s="90">
        <f>'BITÁCORA CALIDAD DE AGUA '!BW611</f>
        <v>0</v>
      </c>
      <c r="N1585" s="90">
        <f>'BITÁCORA CALIDAD DE AGUA '!BZ611</f>
        <v>0</v>
      </c>
      <c r="O1585" s="90">
        <f>'BITÁCORA CALIDAD DE AGUA '!CC611</f>
        <v>0</v>
      </c>
      <c r="P1585" s="84">
        <f>'BITÁCORA CALIDAD DE AGUA '!CF611</f>
        <v>0</v>
      </c>
      <c r="Q1585" s="84">
        <f>'BITÁCORA CALIDAD DE AGUA '!CI611</f>
        <v>0</v>
      </c>
      <c r="R1585" s="84">
        <f>'BITÁCORA CALIDAD DE AGUA '!CL611</f>
        <v>0</v>
      </c>
      <c r="S1585" s="84">
        <f>'BITÁCORA CALIDAD DE AGUA '!CO611</f>
        <v>0</v>
      </c>
      <c r="T1585" s="133"/>
      <c r="U1585" s="133"/>
      <c r="V1585" s="133"/>
      <c r="W1585" s="84">
        <f>INDEX('Tabla datos 1'!E1585:V1585,MATCH(DASHBOARD!$B$96,'Tabla datos 1'!$E$1:$V$1,0))</f>
        <v>0</v>
      </c>
      <c r="X1585" s="84">
        <f>INDEX('Tabla datos 1'!E1585:V1585,MATCH(DASHBOARD!$B$275,'Tabla datos 1'!$E$1:$V$1,0))</f>
        <v>0</v>
      </c>
      <c r="Y1585" s="42"/>
      <c r="Z1585" s="42"/>
      <c r="AA1585" s="42"/>
      <c r="AB1585" s="42"/>
      <c r="AC1585" s="42"/>
      <c r="AD1585" s="42"/>
      <c r="AE1585" s="42"/>
      <c r="AF1585" s="42"/>
      <c r="AG1585" s="42"/>
      <c r="AH1585" s="42"/>
      <c r="AI1585" s="42"/>
      <c r="AJ1585" s="42"/>
      <c r="AK1585" s="42"/>
      <c r="AL1585" s="42"/>
      <c r="AM1585" s="42"/>
      <c r="AN1585" s="42"/>
      <c r="AO1585" s="42"/>
      <c r="AP1585" s="42"/>
      <c r="AQ1585" s="42"/>
      <c r="AR1585" s="42"/>
      <c r="AS1585" s="42"/>
      <c r="AT1585" s="42"/>
      <c r="AU1585" s="42"/>
      <c r="AV1585" s="42"/>
      <c r="AW1585" s="42"/>
      <c r="AX1585" s="42"/>
      <c r="AY1585" s="42"/>
      <c r="AZ1585" s="42"/>
      <c r="BA1585" s="42"/>
      <c r="BB1585" s="42"/>
      <c r="BC1585" s="42"/>
      <c r="BD1585" s="42"/>
      <c r="BE1585" s="42"/>
      <c r="BF1585" s="42"/>
      <c r="BG1585" s="42"/>
      <c r="BH1585" s="42"/>
      <c r="BI1585" s="42"/>
      <c r="BJ1585" s="42"/>
      <c r="BK1585" s="42"/>
      <c r="BL1585" s="42"/>
      <c r="BM1585" s="42"/>
      <c r="BN1585" s="42"/>
      <c r="BO1585" s="42"/>
      <c r="BP1585" s="42"/>
      <c r="BQ1585" s="42"/>
      <c r="BR1585" s="42"/>
      <c r="BS1585" s="42"/>
      <c r="BT1585" s="42"/>
      <c r="BU1585" s="42"/>
      <c r="BV1585" s="42"/>
      <c r="BW1585" s="42"/>
      <c r="BX1585" s="42"/>
      <c r="BY1585" s="42"/>
      <c r="BZ1585" s="42"/>
      <c r="CA1585" s="42"/>
      <c r="CB1585" s="42"/>
      <c r="CC1585" s="42"/>
      <c r="CD1585" s="42"/>
      <c r="CE1585" s="42"/>
      <c r="CF1585" s="42"/>
      <c r="CG1585" s="42"/>
      <c r="CH1585" s="42"/>
      <c r="CI1585" s="42"/>
      <c r="CJ1585" s="42"/>
      <c r="CK1585" s="42"/>
      <c r="CL1585" s="42"/>
      <c r="CM1585" s="42"/>
      <c r="CN1585" s="42"/>
      <c r="CO1585" s="42"/>
      <c r="CP1585" s="42"/>
      <c r="CQ1585" s="42"/>
      <c r="CR1585" s="42"/>
      <c r="CS1585" s="42"/>
      <c r="CT1585" s="42"/>
      <c r="CU1585" s="42"/>
      <c r="CV1585" s="42"/>
      <c r="CW1585" s="42"/>
      <c r="CX1585" s="42"/>
      <c r="CY1585" s="42"/>
      <c r="CZ1585" s="42"/>
      <c r="DA1585" s="42"/>
      <c r="DB1585" s="42"/>
      <c r="DC1585" s="42"/>
      <c r="DD1585" s="42"/>
      <c r="DE1585" s="42"/>
      <c r="DF1585" s="42"/>
      <c r="DG1585" s="42"/>
      <c r="DH1585" s="42"/>
      <c r="DI1585" s="42"/>
      <c r="DJ1585" s="42"/>
      <c r="DK1585" s="42"/>
      <c r="DL1585" s="42"/>
      <c r="DM1585" s="42"/>
      <c r="DN1585" s="42"/>
      <c r="DO1585" s="42"/>
      <c r="DP1585" s="42"/>
      <c r="DQ1585" s="42"/>
      <c r="DR1585" s="42"/>
      <c r="DS1585" s="42"/>
      <c r="DT1585" s="42"/>
      <c r="DU1585" s="42"/>
      <c r="DV1585" s="42"/>
      <c r="DW1585" s="42"/>
      <c r="DX1585" s="42"/>
      <c r="DY1585" s="42"/>
      <c r="DZ1585" s="42"/>
      <c r="EA1585" s="42"/>
      <c r="EB1585" s="42"/>
      <c r="EC1585" s="42"/>
      <c r="ED1585" s="42"/>
      <c r="EE1585" s="42"/>
      <c r="EF1585" s="42"/>
      <c r="EG1585" s="42"/>
      <c r="EH1585" s="42"/>
      <c r="EI1585" s="42"/>
      <c r="EJ1585" s="42"/>
      <c r="EK1585" s="42"/>
      <c r="EL1585" s="42"/>
      <c r="EM1585" s="42"/>
      <c r="EN1585" s="42"/>
      <c r="EO1585" s="42"/>
      <c r="EP1585" s="42"/>
      <c r="EQ1585" s="42"/>
      <c r="ER1585" s="42"/>
      <c r="ES1585" s="42"/>
      <c r="ET1585" s="42"/>
      <c r="EU1585" s="42"/>
      <c r="EV1585" s="42"/>
      <c r="EW1585" s="42"/>
      <c r="EX1585" s="42"/>
      <c r="EY1585" s="42"/>
      <c r="EZ1585" s="42"/>
      <c r="FA1585" s="42"/>
      <c r="FB1585" s="42"/>
      <c r="FC1585" s="42"/>
      <c r="FD1585" s="42"/>
      <c r="FE1585" s="42"/>
      <c r="FF1585" s="42"/>
      <c r="FG1585" s="42"/>
      <c r="FH1585" s="42"/>
    </row>
    <row r="1586" spans="1:164" s="82" customFormat="1" ht="12.2" customHeight="1" x14ac:dyDescent="0.25">
      <c r="A1586" s="82">
        <v>1585</v>
      </c>
      <c r="B1586" s="83">
        <f t="shared" si="25"/>
        <v>46138</v>
      </c>
      <c r="C1586" s="88" t="s">
        <v>140</v>
      </c>
      <c r="D1586" s="85">
        <v>1</v>
      </c>
      <c r="E1586" s="90">
        <f>'BITÁCORA CALIDAD DE AGUA '!AY612</f>
        <v>0</v>
      </c>
      <c r="F1586" s="90">
        <f>'BITÁCORA CALIDAD DE AGUA '!BB612</f>
        <v>0</v>
      </c>
      <c r="G1586" s="90">
        <f>'BITÁCORA CALIDAD DE AGUA '!BE612</f>
        <v>0</v>
      </c>
      <c r="H1586" s="90">
        <f>'BITÁCORA CALIDAD DE AGUA '!BH612</f>
        <v>0</v>
      </c>
      <c r="I1586" s="90">
        <f>'BITÁCORA CALIDAD DE AGUA '!BK612</f>
        <v>0</v>
      </c>
      <c r="J1586" s="90">
        <f>'BITÁCORA CALIDAD DE AGUA '!BN612</f>
        <v>0</v>
      </c>
      <c r="K1586" s="90">
        <f>'BITÁCORA CALIDAD DE AGUA '!BQ612</f>
        <v>0</v>
      </c>
      <c r="L1586" s="90">
        <f>'BITÁCORA CALIDAD DE AGUA '!BT612</f>
        <v>0</v>
      </c>
      <c r="M1586" s="90">
        <f>'BITÁCORA CALIDAD DE AGUA '!BW612</f>
        <v>0</v>
      </c>
      <c r="N1586" s="90">
        <f>'BITÁCORA CALIDAD DE AGUA '!BZ612</f>
        <v>0</v>
      </c>
      <c r="O1586" s="90">
        <f>'BITÁCORA CALIDAD DE AGUA '!CC612</f>
        <v>0</v>
      </c>
      <c r="P1586" s="84">
        <f>'BITÁCORA CALIDAD DE AGUA '!CF612</f>
        <v>0</v>
      </c>
      <c r="Q1586" s="84">
        <f>'BITÁCORA CALIDAD DE AGUA '!CI612</f>
        <v>0</v>
      </c>
      <c r="R1586" s="84">
        <f>'BITÁCORA CALIDAD DE AGUA '!CL612</f>
        <v>0</v>
      </c>
      <c r="S1586" s="84">
        <f>'BITÁCORA CALIDAD DE AGUA '!CO612</f>
        <v>0</v>
      </c>
      <c r="T1586" s="133"/>
      <c r="U1586" s="133"/>
      <c r="V1586" s="133"/>
      <c r="W1586" s="84">
        <f>INDEX('Tabla datos 1'!E1586:V1586,MATCH(DASHBOARD!$B$96,'Tabla datos 1'!$E$1:$V$1,0))</f>
        <v>0</v>
      </c>
      <c r="X1586" s="84">
        <f>INDEX('Tabla datos 1'!E1586:V1586,MATCH(DASHBOARD!$B$275,'Tabla datos 1'!$E$1:$V$1,0))</f>
        <v>0</v>
      </c>
      <c r="Y1586" s="42"/>
      <c r="Z1586" s="42"/>
      <c r="AA1586" s="42"/>
      <c r="AB1586" s="42"/>
      <c r="AC1586" s="42"/>
      <c r="AD1586" s="42"/>
      <c r="AE1586" s="42"/>
      <c r="AF1586" s="42"/>
      <c r="AG1586" s="42"/>
      <c r="AH1586" s="42"/>
      <c r="AI1586" s="42"/>
      <c r="AJ1586" s="42"/>
      <c r="AK1586" s="42"/>
      <c r="AL1586" s="42"/>
      <c r="AM1586" s="42"/>
      <c r="AN1586" s="42"/>
      <c r="AO1586" s="42"/>
      <c r="AP1586" s="42"/>
      <c r="AQ1586" s="42"/>
      <c r="AR1586" s="42"/>
      <c r="AS1586" s="42"/>
      <c r="AT1586" s="42"/>
      <c r="AU1586" s="42"/>
      <c r="AV1586" s="42"/>
      <c r="AW1586" s="42"/>
      <c r="AX1586" s="42"/>
      <c r="AY1586" s="42"/>
      <c r="AZ1586" s="42"/>
      <c r="BA1586" s="42"/>
      <c r="BB1586" s="42"/>
      <c r="BC1586" s="42"/>
      <c r="BD1586" s="42"/>
      <c r="BE1586" s="42"/>
      <c r="BF1586" s="42"/>
      <c r="BG1586" s="42"/>
      <c r="BH1586" s="42"/>
      <c r="BI1586" s="42"/>
      <c r="BJ1586" s="42"/>
      <c r="BK1586" s="42"/>
      <c r="BL1586" s="42"/>
      <c r="BM1586" s="42"/>
      <c r="BN1586" s="42"/>
      <c r="BO1586" s="42"/>
      <c r="BP1586" s="42"/>
      <c r="BQ1586" s="42"/>
      <c r="BR1586" s="42"/>
      <c r="BS1586" s="42"/>
      <c r="BT1586" s="42"/>
      <c r="BU1586" s="42"/>
      <c r="BV1586" s="42"/>
      <c r="BW1586" s="42"/>
      <c r="BX1586" s="42"/>
      <c r="BY1586" s="42"/>
      <c r="BZ1586" s="42"/>
      <c r="CA1586" s="42"/>
      <c r="CB1586" s="42"/>
      <c r="CC1586" s="42"/>
      <c r="CD1586" s="42"/>
      <c r="CE1586" s="42"/>
      <c r="CF1586" s="42"/>
      <c r="CG1586" s="42"/>
      <c r="CH1586" s="42"/>
      <c r="CI1586" s="42"/>
      <c r="CJ1586" s="42"/>
      <c r="CK1586" s="42"/>
      <c r="CL1586" s="42"/>
      <c r="CM1586" s="42"/>
      <c r="CN1586" s="42"/>
      <c r="CO1586" s="42"/>
      <c r="CP1586" s="42"/>
      <c r="CQ1586" s="42"/>
      <c r="CR1586" s="42"/>
      <c r="CS1586" s="42"/>
      <c r="CT1586" s="42"/>
      <c r="CU1586" s="42"/>
      <c r="CV1586" s="42"/>
      <c r="CW1586" s="42"/>
      <c r="CX1586" s="42"/>
      <c r="CY1586" s="42"/>
      <c r="CZ1586" s="42"/>
      <c r="DA1586" s="42"/>
      <c r="DB1586" s="42"/>
      <c r="DC1586" s="42"/>
      <c r="DD1586" s="42"/>
      <c r="DE1586" s="42"/>
      <c r="DF1586" s="42"/>
      <c r="DG1586" s="42"/>
      <c r="DH1586" s="42"/>
      <c r="DI1586" s="42"/>
      <c r="DJ1586" s="42"/>
      <c r="DK1586" s="42"/>
      <c r="DL1586" s="42"/>
      <c r="DM1586" s="42"/>
      <c r="DN1586" s="42"/>
      <c r="DO1586" s="42"/>
      <c r="DP1586" s="42"/>
      <c r="DQ1586" s="42"/>
      <c r="DR1586" s="42"/>
      <c r="DS1586" s="42"/>
      <c r="DT1586" s="42"/>
      <c r="DU1586" s="42"/>
      <c r="DV1586" s="42"/>
      <c r="DW1586" s="42"/>
      <c r="DX1586" s="42"/>
      <c r="DY1586" s="42"/>
      <c r="DZ1586" s="42"/>
      <c r="EA1586" s="42"/>
      <c r="EB1586" s="42"/>
      <c r="EC1586" s="42"/>
      <c r="ED1586" s="42"/>
      <c r="EE1586" s="42"/>
      <c r="EF1586" s="42"/>
      <c r="EG1586" s="42"/>
      <c r="EH1586" s="42"/>
      <c r="EI1586" s="42"/>
      <c r="EJ1586" s="42"/>
      <c r="EK1586" s="42"/>
      <c r="EL1586" s="42"/>
      <c r="EM1586" s="42"/>
      <c r="EN1586" s="42"/>
      <c r="EO1586" s="42"/>
      <c r="EP1586" s="42"/>
      <c r="EQ1586" s="42"/>
      <c r="ER1586" s="42"/>
      <c r="ES1586" s="42"/>
      <c r="ET1586" s="42"/>
      <c r="EU1586" s="42"/>
      <c r="EV1586" s="42"/>
      <c r="EW1586" s="42"/>
      <c r="EX1586" s="42"/>
      <c r="EY1586" s="42"/>
      <c r="EZ1586" s="42"/>
      <c r="FA1586" s="42"/>
      <c r="FB1586" s="42"/>
      <c r="FC1586" s="42"/>
      <c r="FD1586" s="42"/>
      <c r="FE1586" s="42"/>
      <c r="FF1586" s="42"/>
      <c r="FG1586" s="42"/>
      <c r="FH1586" s="42"/>
    </row>
    <row r="1587" spans="1:164" s="82" customFormat="1" ht="12.2" customHeight="1" x14ac:dyDescent="0.25">
      <c r="A1587" s="82">
        <v>1586</v>
      </c>
      <c r="B1587" s="83">
        <f t="shared" si="25"/>
        <v>46138</v>
      </c>
      <c r="C1587" s="88" t="s">
        <v>141</v>
      </c>
      <c r="D1587" s="85">
        <v>1</v>
      </c>
      <c r="E1587" s="90">
        <f>'BITÁCORA CALIDAD DE AGUA '!AY613</f>
        <v>0</v>
      </c>
      <c r="F1587" s="90">
        <f>'BITÁCORA CALIDAD DE AGUA '!BB613</f>
        <v>0</v>
      </c>
      <c r="G1587" s="90">
        <f>'BITÁCORA CALIDAD DE AGUA '!BE613</f>
        <v>0</v>
      </c>
      <c r="H1587" s="90">
        <f>'BITÁCORA CALIDAD DE AGUA '!BH613</f>
        <v>0</v>
      </c>
      <c r="I1587" s="90">
        <f>'BITÁCORA CALIDAD DE AGUA '!BK613</f>
        <v>0</v>
      </c>
      <c r="J1587" s="90">
        <f>'BITÁCORA CALIDAD DE AGUA '!BN613</f>
        <v>0</v>
      </c>
      <c r="K1587" s="90">
        <f>'BITÁCORA CALIDAD DE AGUA '!BQ613</f>
        <v>0</v>
      </c>
      <c r="L1587" s="90">
        <f>'BITÁCORA CALIDAD DE AGUA '!BT613</f>
        <v>0</v>
      </c>
      <c r="M1587" s="90">
        <f>'BITÁCORA CALIDAD DE AGUA '!BW613</f>
        <v>0</v>
      </c>
      <c r="N1587" s="90">
        <f>'BITÁCORA CALIDAD DE AGUA '!BZ613</f>
        <v>0</v>
      </c>
      <c r="O1587" s="90">
        <f>'BITÁCORA CALIDAD DE AGUA '!CC613</f>
        <v>0</v>
      </c>
      <c r="P1587" s="84">
        <f>'BITÁCORA CALIDAD DE AGUA '!CF613</f>
        <v>0</v>
      </c>
      <c r="Q1587" s="84">
        <f>'BITÁCORA CALIDAD DE AGUA '!CI613</f>
        <v>0</v>
      </c>
      <c r="R1587" s="84">
        <f>'BITÁCORA CALIDAD DE AGUA '!CL613</f>
        <v>0</v>
      </c>
      <c r="S1587" s="84">
        <f>'BITÁCORA CALIDAD DE AGUA '!CO613</f>
        <v>0</v>
      </c>
      <c r="T1587" s="133"/>
      <c r="U1587" s="133"/>
      <c r="V1587" s="133"/>
      <c r="W1587" s="84">
        <f>INDEX('Tabla datos 1'!E1587:V1587,MATCH(DASHBOARD!$B$96,'Tabla datos 1'!$E$1:$V$1,0))</f>
        <v>0</v>
      </c>
      <c r="X1587" s="84">
        <f>INDEX('Tabla datos 1'!E1587:V1587,MATCH(DASHBOARD!$B$275,'Tabla datos 1'!$E$1:$V$1,0))</f>
        <v>0</v>
      </c>
      <c r="Y1587" s="42"/>
      <c r="Z1587" s="42"/>
      <c r="AA1587" s="42"/>
      <c r="AB1587" s="42"/>
      <c r="AC1587" s="42"/>
      <c r="AD1587" s="42"/>
      <c r="AE1587" s="42"/>
      <c r="AF1587" s="42"/>
      <c r="AG1587" s="42"/>
      <c r="AH1587" s="42"/>
      <c r="AI1587" s="42"/>
      <c r="AJ1587" s="42"/>
      <c r="AK1587" s="42"/>
      <c r="AL1587" s="42"/>
      <c r="AM1587" s="42"/>
      <c r="AN1587" s="42"/>
      <c r="AO1587" s="42"/>
      <c r="AP1587" s="42"/>
      <c r="AQ1587" s="42"/>
      <c r="AR1587" s="42"/>
      <c r="AS1587" s="42"/>
      <c r="AT1587" s="42"/>
      <c r="AU1587" s="42"/>
      <c r="AV1587" s="42"/>
      <c r="AW1587" s="42"/>
      <c r="AX1587" s="42"/>
      <c r="AY1587" s="42"/>
      <c r="AZ1587" s="42"/>
      <c r="BA1587" s="42"/>
      <c r="BB1587" s="42"/>
      <c r="BC1587" s="42"/>
      <c r="BD1587" s="42"/>
      <c r="BE1587" s="42"/>
      <c r="BF1587" s="42"/>
      <c r="BG1587" s="42"/>
      <c r="BH1587" s="42"/>
      <c r="BI1587" s="42"/>
      <c r="BJ1587" s="42"/>
      <c r="BK1587" s="42"/>
      <c r="BL1587" s="42"/>
      <c r="BM1587" s="42"/>
      <c r="BN1587" s="42"/>
      <c r="BO1587" s="42"/>
      <c r="BP1587" s="42"/>
      <c r="BQ1587" s="42"/>
      <c r="BR1587" s="42"/>
      <c r="BS1587" s="42"/>
      <c r="BT1587" s="42"/>
      <c r="BU1587" s="42"/>
      <c r="BV1587" s="42"/>
      <c r="BW1587" s="42"/>
      <c r="BX1587" s="42"/>
      <c r="BY1587" s="42"/>
      <c r="BZ1587" s="42"/>
      <c r="CA1587" s="42"/>
      <c r="CB1587" s="42"/>
      <c r="CC1587" s="42"/>
      <c r="CD1587" s="42"/>
      <c r="CE1587" s="42"/>
      <c r="CF1587" s="42"/>
      <c r="CG1587" s="42"/>
      <c r="CH1587" s="42"/>
      <c r="CI1587" s="42"/>
      <c r="CJ1587" s="42"/>
      <c r="CK1587" s="42"/>
      <c r="CL1587" s="42"/>
      <c r="CM1587" s="42"/>
      <c r="CN1587" s="42"/>
      <c r="CO1587" s="42"/>
      <c r="CP1587" s="42"/>
      <c r="CQ1587" s="42"/>
      <c r="CR1587" s="42"/>
      <c r="CS1587" s="42"/>
      <c r="CT1587" s="42"/>
      <c r="CU1587" s="42"/>
      <c r="CV1587" s="42"/>
      <c r="CW1587" s="42"/>
      <c r="CX1587" s="42"/>
      <c r="CY1587" s="42"/>
      <c r="CZ1587" s="42"/>
      <c r="DA1587" s="42"/>
      <c r="DB1587" s="42"/>
      <c r="DC1587" s="42"/>
      <c r="DD1587" s="42"/>
      <c r="DE1587" s="42"/>
      <c r="DF1587" s="42"/>
      <c r="DG1587" s="42"/>
      <c r="DH1587" s="42"/>
      <c r="DI1587" s="42"/>
      <c r="DJ1587" s="42"/>
      <c r="DK1587" s="42"/>
      <c r="DL1587" s="42"/>
      <c r="DM1587" s="42"/>
      <c r="DN1587" s="42"/>
      <c r="DO1587" s="42"/>
      <c r="DP1587" s="42"/>
      <c r="DQ1587" s="42"/>
      <c r="DR1587" s="42"/>
      <c r="DS1587" s="42"/>
      <c r="DT1587" s="42"/>
      <c r="DU1587" s="42"/>
      <c r="DV1587" s="42"/>
      <c r="DW1587" s="42"/>
      <c r="DX1587" s="42"/>
      <c r="DY1587" s="42"/>
      <c r="DZ1587" s="42"/>
      <c r="EA1587" s="42"/>
      <c r="EB1587" s="42"/>
      <c r="EC1587" s="42"/>
      <c r="ED1587" s="42"/>
      <c r="EE1587" s="42"/>
      <c r="EF1587" s="42"/>
      <c r="EG1587" s="42"/>
      <c r="EH1587" s="42"/>
      <c r="EI1587" s="42"/>
      <c r="EJ1587" s="42"/>
      <c r="EK1587" s="42"/>
      <c r="EL1587" s="42"/>
      <c r="EM1587" s="42"/>
      <c r="EN1587" s="42"/>
      <c r="EO1587" s="42"/>
      <c r="EP1587" s="42"/>
      <c r="EQ1587" s="42"/>
      <c r="ER1587" s="42"/>
      <c r="ES1587" s="42"/>
      <c r="ET1587" s="42"/>
      <c r="EU1587" s="42"/>
      <c r="EV1587" s="42"/>
      <c r="EW1587" s="42"/>
      <c r="EX1587" s="42"/>
      <c r="EY1587" s="42"/>
      <c r="EZ1587" s="42"/>
      <c r="FA1587" s="42"/>
      <c r="FB1587" s="42"/>
      <c r="FC1587" s="42"/>
      <c r="FD1587" s="42"/>
      <c r="FE1587" s="42"/>
      <c r="FF1587" s="42"/>
      <c r="FG1587" s="42"/>
      <c r="FH1587" s="42"/>
    </row>
    <row r="1588" spans="1:164" s="82" customFormat="1" ht="12.2" customHeight="1" x14ac:dyDescent="0.25">
      <c r="A1588" s="82">
        <v>1587</v>
      </c>
      <c r="B1588" s="83">
        <f t="shared" si="25"/>
        <v>46138</v>
      </c>
      <c r="C1588" s="88" t="s">
        <v>142</v>
      </c>
      <c r="D1588" s="85">
        <v>1</v>
      </c>
      <c r="E1588" s="90">
        <f>'BITÁCORA CALIDAD DE AGUA '!AY614</f>
        <v>0</v>
      </c>
      <c r="F1588" s="90">
        <f>'BITÁCORA CALIDAD DE AGUA '!BB614</f>
        <v>0</v>
      </c>
      <c r="G1588" s="90">
        <f>'BITÁCORA CALIDAD DE AGUA '!BE614</f>
        <v>0</v>
      </c>
      <c r="H1588" s="90">
        <f>'BITÁCORA CALIDAD DE AGUA '!BH614</f>
        <v>0</v>
      </c>
      <c r="I1588" s="90">
        <f>'BITÁCORA CALIDAD DE AGUA '!BK614</f>
        <v>0</v>
      </c>
      <c r="J1588" s="90">
        <f>'BITÁCORA CALIDAD DE AGUA '!BN614</f>
        <v>0</v>
      </c>
      <c r="K1588" s="90">
        <f>'BITÁCORA CALIDAD DE AGUA '!BQ614</f>
        <v>0</v>
      </c>
      <c r="L1588" s="90">
        <f>'BITÁCORA CALIDAD DE AGUA '!BT614</f>
        <v>0</v>
      </c>
      <c r="M1588" s="90">
        <f>'BITÁCORA CALIDAD DE AGUA '!BW614</f>
        <v>0</v>
      </c>
      <c r="N1588" s="90">
        <f>'BITÁCORA CALIDAD DE AGUA '!BZ614</f>
        <v>0</v>
      </c>
      <c r="O1588" s="90">
        <f>'BITÁCORA CALIDAD DE AGUA '!CC614</f>
        <v>0</v>
      </c>
      <c r="P1588" s="84">
        <f>'BITÁCORA CALIDAD DE AGUA '!CF614</f>
        <v>0</v>
      </c>
      <c r="Q1588" s="84">
        <f>'BITÁCORA CALIDAD DE AGUA '!CI614</f>
        <v>0</v>
      </c>
      <c r="R1588" s="84">
        <f>'BITÁCORA CALIDAD DE AGUA '!CL614</f>
        <v>0</v>
      </c>
      <c r="S1588" s="84">
        <f>'BITÁCORA CALIDAD DE AGUA '!CO614</f>
        <v>0</v>
      </c>
      <c r="T1588" s="133"/>
      <c r="U1588" s="133"/>
      <c r="V1588" s="133"/>
      <c r="W1588" s="84">
        <f>INDEX('Tabla datos 1'!E1588:V1588,MATCH(DASHBOARD!$B$96,'Tabla datos 1'!$E$1:$V$1,0))</f>
        <v>0</v>
      </c>
      <c r="X1588" s="84">
        <f>INDEX('Tabla datos 1'!E1588:V1588,MATCH(DASHBOARD!$B$275,'Tabla datos 1'!$E$1:$V$1,0))</f>
        <v>0</v>
      </c>
      <c r="Y1588" s="42"/>
      <c r="Z1588" s="42"/>
      <c r="AA1588" s="42"/>
      <c r="AB1588" s="42"/>
      <c r="AC1588" s="42"/>
      <c r="AD1588" s="42"/>
      <c r="AE1588" s="42"/>
      <c r="AF1588" s="42"/>
      <c r="AG1588" s="42"/>
      <c r="AH1588" s="42"/>
      <c r="AI1588" s="42"/>
      <c r="AJ1588" s="42"/>
      <c r="AK1588" s="42"/>
      <c r="AL1588" s="42"/>
      <c r="AM1588" s="42"/>
      <c r="AN1588" s="42"/>
      <c r="AO1588" s="42"/>
      <c r="AP1588" s="42"/>
      <c r="AQ1588" s="42"/>
      <c r="AR1588" s="42"/>
      <c r="AS1588" s="42"/>
      <c r="AT1588" s="42"/>
      <c r="AU1588" s="42"/>
      <c r="AV1588" s="42"/>
      <c r="AW1588" s="42"/>
      <c r="AX1588" s="42"/>
      <c r="AY1588" s="42"/>
      <c r="AZ1588" s="42"/>
      <c r="BA1588" s="42"/>
      <c r="BB1588" s="42"/>
      <c r="BC1588" s="42"/>
      <c r="BD1588" s="42"/>
      <c r="BE1588" s="42"/>
      <c r="BF1588" s="42"/>
      <c r="BG1588" s="42"/>
      <c r="BH1588" s="42"/>
      <c r="BI1588" s="42"/>
      <c r="BJ1588" s="42"/>
      <c r="BK1588" s="42"/>
      <c r="BL1588" s="42"/>
      <c r="BM1588" s="42"/>
      <c r="BN1588" s="42"/>
      <c r="BO1588" s="42"/>
      <c r="BP1588" s="42"/>
      <c r="BQ1588" s="42"/>
      <c r="BR1588" s="42"/>
      <c r="BS1588" s="42"/>
      <c r="BT1588" s="42"/>
      <c r="BU1588" s="42"/>
      <c r="BV1588" s="42"/>
      <c r="BW1588" s="42"/>
      <c r="BX1588" s="42"/>
      <c r="BY1588" s="42"/>
      <c r="BZ1588" s="42"/>
      <c r="CA1588" s="42"/>
      <c r="CB1588" s="42"/>
      <c r="CC1588" s="42"/>
      <c r="CD1588" s="42"/>
      <c r="CE1588" s="42"/>
      <c r="CF1588" s="42"/>
      <c r="CG1588" s="42"/>
      <c r="CH1588" s="42"/>
      <c r="CI1588" s="42"/>
      <c r="CJ1588" s="42"/>
      <c r="CK1588" s="42"/>
      <c r="CL1588" s="42"/>
      <c r="CM1588" s="42"/>
      <c r="CN1588" s="42"/>
      <c r="CO1588" s="42"/>
      <c r="CP1588" s="42"/>
      <c r="CQ1588" s="42"/>
      <c r="CR1588" s="42"/>
      <c r="CS1588" s="42"/>
      <c r="CT1588" s="42"/>
      <c r="CU1588" s="42"/>
      <c r="CV1588" s="42"/>
      <c r="CW1588" s="42"/>
      <c r="CX1588" s="42"/>
      <c r="CY1588" s="42"/>
      <c r="CZ1588" s="42"/>
      <c r="DA1588" s="42"/>
      <c r="DB1588" s="42"/>
      <c r="DC1588" s="42"/>
      <c r="DD1588" s="42"/>
      <c r="DE1588" s="42"/>
      <c r="DF1588" s="42"/>
      <c r="DG1588" s="42"/>
      <c r="DH1588" s="42"/>
      <c r="DI1588" s="42"/>
      <c r="DJ1588" s="42"/>
      <c r="DK1588" s="42"/>
      <c r="DL1588" s="42"/>
      <c r="DM1588" s="42"/>
      <c r="DN1588" s="42"/>
      <c r="DO1588" s="42"/>
      <c r="DP1588" s="42"/>
      <c r="DQ1588" s="42"/>
      <c r="DR1588" s="42"/>
      <c r="DS1588" s="42"/>
      <c r="DT1588" s="42"/>
      <c r="DU1588" s="42"/>
      <c r="DV1588" s="42"/>
      <c r="DW1588" s="42"/>
      <c r="DX1588" s="42"/>
      <c r="DY1588" s="42"/>
      <c r="DZ1588" s="42"/>
      <c r="EA1588" s="42"/>
      <c r="EB1588" s="42"/>
      <c r="EC1588" s="42"/>
      <c r="ED1588" s="42"/>
      <c r="EE1588" s="42"/>
      <c r="EF1588" s="42"/>
      <c r="EG1588" s="42"/>
      <c r="EH1588" s="42"/>
      <c r="EI1588" s="42"/>
      <c r="EJ1588" s="42"/>
      <c r="EK1588" s="42"/>
      <c r="EL1588" s="42"/>
      <c r="EM1588" s="42"/>
      <c r="EN1588" s="42"/>
      <c r="EO1588" s="42"/>
      <c r="EP1588" s="42"/>
      <c r="EQ1588" s="42"/>
      <c r="ER1588" s="42"/>
      <c r="ES1588" s="42"/>
      <c r="ET1588" s="42"/>
      <c r="EU1588" s="42"/>
      <c r="EV1588" s="42"/>
      <c r="EW1588" s="42"/>
      <c r="EX1588" s="42"/>
      <c r="EY1588" s="42"/>
      <c r="EZ1588" s="42"/>
      <c r="FA1588" s="42"/>
      <c r="FB1588" s="42"/>
      <c r="FC1588" s="42"/>
      <c r="FD1588" s="42"/>
      <c r="FE1588" s="42"/>
      <c r="FF1588" s="42"/>
      <c r="FG1588" s="42"/>
      <c r="FH1588" s="42"/>
    </row>
    <row r="1589" spans="1:164" s="82" customFormat="1" ht="12.2" customHeight="1" x14ac:dyDescent="0.25">
      <c r="A1589" s="82">
        <v>1588</v>
      </c>
      <c r="B1589" s="83">
        <f t="shared" si="25"/>
        <v>46138</v>
      </c>
      <c r="C1589" s="88" t="s">
        <v>143</v>
      </c>
      <c r="D1589" s="85">
        <v>1</v>
      </c>
      <c r="E1589" s="90">
        <f>'BITÁCORA CALIDAD DE AGUA '!AY615</f>
        <v>0</v>
      </c>
      <c r="F1589" s="90">
        <f>'BITÁCORA CALIDAD DE AGUA '!BB615</f>
        <v>0</v>
      </c>
      <c r="G1589" s="90">
        <f>'BITÁCORA CALIDAD DE AGUA '!BE615</f>
        <v>0</v>
      </c>
      <c r="H1589" s="90">
        <f>'BITÁCORA CALIDAD DE AGUA '!BH615</f>
        <v>0</v>
      </c>
      <c r="I1589" s="90">
        <f>'BITÁCORA CALIDAD DE AGUA '!BK615</f>
        <v>0</v>
      </c>
      <c r="J1589" s="90">
        <f>'BITÁCORA CALIDAD DE AGUA '!BN615</f>
        <v>0</v>
      </c>
      <c r="K1589" s="90">
        <f>'BITÁCORA CALIDAD DE AGUA '!BQ615</f>
        <v>0</v>
      </c>
      <c r="L1589" s="90">
        <f>'BITÁCORA CALIDAD DE AGUA '!BT615</f>
        <v>0</v>
      </c>
      <c r="M1589" s="90">
        <f>'BITÁCORA CALIDAD DE AGUA '!BW615</f>
        <v>0</v>
      </c>
      <c r="N1589" s="90">
        <f>'BITÁCORA CALIDAD DE AGUA '!BZ615</f>
        <v>0</v>
      </c>
      <c r="O1589" s="90">
        <f>'BITÁCORA CALIDAD DE AGUA '!CC615</f>
        <v>0</v>
      </c>
      <c r="P1589" s="84">
        <f>'BITÁCORA CALIDAD DE AGUA '!CF615</f>
        <v>0</v>
      </c>
      <c r="Q1589" s="84">
        <f>'BITÁCORA CALIDAD DE AGUA '!CI615</f>
        <v>0</v>
      </c>
      <c r="R1589" s="84">
        <f>'BITÁCORA CALIDAD DE AGUA '!CL615</f>
        <v>0</v>
      </c>
      <c r="S1589" s="84">
        <f>'BITÁCORA CALIDAD DE AGUA '!CO615</f>
        <v>0</v>
      </c>
      <c r="T1589" s="133"/>
      <c r="U1589" s="133"/>
      <c r="V1589" s="133"/>
      <c r="W1589" s="84">
        <f>INDEX('Tabla datos 1'!E1589:V1589,MATCH(DASHBOARD!$B$96,'Tabla datos 1'!$E$1:$V$1,0))</f>
        <v>0</v>
      </c>
      <c r="X1589" s="84">
        <f>INDEX('Tabla datos 1'!E1589:V1589,MATCH(DASHBOARD!$B$275,'Tabla datos 1'!$E$1:$V$1,0))</f>
        <v>0</v>
      </c>
      <c r="Y1589" s="42"/>
      <c r="Z1589" s="42"/>
      <c r="AA1589" s="42"/>
      <c r="AB1589" s="42"/>
      <c r="AC1589" s="42"/>
      <c r="AD1589" s="42"/>
      <c r="AE1589" s="42"/>
      <c r="AF1589" s="42"/>
      <c r="AG1589" s="42"/>
      <c r="AH1589" s="42"/>
      <c r="AI1589" s="42"/>
      <c r="AJ1589" s="42"/>
      <c r="AK1589" s="42"/>
      <c r="AL1589" s="42"/>
      <c r="AM1589" s="42"/>
      <c r="AN1589" s="42"/>
      <c r="AO1589" s="42"/>
      <c r="AP1589" s="42"/>
      <c r="AQ1589" s="42"/>
      <c r="AR1589" s="42"/>
      <c r="AS1589" s="42"/>
      <c r="AT1589" s="42"/>
      <c r="AU1589" s="42"/>
      <c r="AV1589" s="42"/>
      <c r="AW1589" s="42"/>
      <c r="AX1589" s="42"/>
      <c r="AY1589" s="42"/>
      <c r="AZ1589" s="42"/>
      <c r="BA1589" s="42"/>
      <c r="BB1589" s="42"/>
      <c r="BC1589" s="42"/>
      <c r="BD1589" s="42"/>
      <c r="BE1589" s="42"/>
      <c r="BF1589" s="42"/>
      <c r="BG1589" s="42"/>
      <c r="BH1589" s="42"/>
      <c r="BI1589" s="42"/>
      <c r="BJ1589" s="42"/>
      <c r="BK1589" s="42"/>
      <c r="BL1589" s="42"/>
      <c r="BM1589" s="42"/>
      <c r="BN1589" s="42"/>
      <c r="BO1589" s="42"/>
      <c r="BP1589" s="42"/>
      <c r="BQ1589" s="42"/>
      <c r="BR1589" s="42"/>
      <c r="BS1589" s="42"/>
      <c r="BT1589" s="42"/>
      <c r="BU1589" s="42"/>
      <c r="BV1589" s="42"/>
      <c r="BW1589" s="42"/>
      <c r="BX1589" s="42"/>
      <c r="BY1589" s="42"/>
      <c r="BZ1589" s="42"/>
      <c r="CA1589" s="42"/>
      <c r="CB1589" s="42"/>
      <c r="CC1589" s="42"/>
      <c r="CD1589" s="42"/>
      <c r="CE1589" s="42"/>
      <c r="CF1589" s="42"/>
      <c r="CG1589" s="42"/>
      <c r="CH1589" s="42"/>
      <c r="CI1589" s="42"/>
      <c r="CJ1589" s="42"/>
      <c r="CK1589" s="42"/>
      <c r="CL1589" s="42"/>
      <c r="CM1589" s="42"/>
      <c r="CN1589" s="42"/>
      <c r="CO1589" s="42"/>
      <c r="CP1589" s="42"/>
      <c r="CQ1589" s="42"/>
      <c r="CR1589" s="42"/>
      <c r="CS1589" s="42"/>
      <c r="CT1589" s="42"/>
      <c r="CU1589" s="42"/>
      <c r="CV1589" s="42"/>
      <c r="CW1589" s="42"/>
      <c r="CX1589" s="42"/>
      <c r="CY1589" s="42"/>
      <c r="CZ1589" s="42"/>
      <c r="DA1589" s="42"/>
      <c r="DB1589" s="42"/>
      <c r="DC1589" s="42"/>
      <c r="DD1589" s="42"/>
      <c r="DE1589" s="42"/>
      <c r="DF1589" s="42"/>
      <c r="DG1589" s="42"/>
      <c r="DH1589" s="42"/>
      <c r="DI1589" s="42"/>
      <c r="DJ1589" s="42"/>
      <c r="DK1589" s="42"/>
      <c r="DL1589" s="42"/>
      <c r="DM1589" s="42"/>
      <c r="DN1589" s="42"/>
      <c r="DO1589" s="42"/>
      <c r="DP1589" s="42"/>
      <c r="DQ1589" s="42"/>
      <c r="DR1589" s="42"/>
      <c r="DS1589" s="42"/>
      <c r="DT1589" s="42"/>
      <c r="DU1589" s="42"/>
      <c r="DV1589" s="42"/>
      <c r="DW1589" s="42"/>
      <c r="DX1589" s="42"/>
      <c r="DY1589" s="42"/>
      <c r="DZ1589" s="42"/>
      <c r="EA1589" s="42"/>
      <c r="EB1589" s="42"/>
      <c r="EC1589" s="42"/>
      <c r="ED1589" s="42"/>
      <c r="EE1589" s="42"/>
      <c r="EF1589" s="42"/>
      <c r="EG1589" s="42"/>
      <c r="EH1589" s="42"/>
      <c r="EI1589" s="42"/>
      <c r="EJ1589" s="42"/>
      <c r="EK1589" s="42"/>
      <c r="EL1589" s="42"/>
      <c r="EM1589" s="42"/>
      <c r="EN1589" s="42"/>
      <c r="EO1589" s="42"/>
      <c r="EP1589" s="42"/>
      <c r="EQ1589" s="42"/>
      <c r="ER1589" s="42"/>
      <c r="ES1589" s="42"/>
      <c r="ET1589" s="42"/>
      <c r="EU1589" s="42"/>
      <c r="EV1589" s="42"/>
      <c r="EW1589" s="42"/>
      <c r="EX1589" s="42"/>
      <c r="EY1589" s="42"/>
      <c r="EZ1589" s="42"/>
      <c r="FA1589" s="42"/>
      <c r="FB1589" s="42"/>
      <c r="FC1589" s="42"/>
      <c r="FD1589" s="42"/>
      <c r="FE1589" s="42"/>
      <c r="FF1589" s="42"/>
      <c r="FG1589" s="42"/>
      <c r="FH1589" s="42"/>
    </row>
    <row r="1590" spans="1:164" s="82" customFormat="1" ht="12.2" customHeight="1" x14ac:dyDescent="0.25">
      <c r="A1590" s="82">
        <v>1589</v>
      </c>
      <c r="B1590" s="83">
        <f t="shared" si="25"/>
        <v>46138</v>
      </c>
      <c r="C1590" s="88" t="s">
        <v>144</v>
      </c>
      <c r="D1590" s="85">
        <v>1</v>
      </c>
      <c r="E1590" s="90">
        <f>'BITÁCORA CALIDAD DE AGUA '!AY616</f>
        <v>0</v>
      </c>
      <c r="F1590" s="90">
        <f>'BITÁCORA CALIDAD DE AGUA '!BB616</f>
        <v>0</v>
      </c>
      <c r="G1590" s="90">
        <f>'BITÁCORA CALIDAD DE AGUA '!BE616</f>
        <v>0</v>
      </c>
      <c r="H1590" s="90">
        <f>'BITÁCORA CALIDAD DE AGUA '!BH616</f>
        <v>0</v>
      </c>
      <c r="I1590" s="90">
        <f>'BITÁCORA CALIDAD DE AGUA '!BK616</f>
        <v>0</v>
      </c>
      <c r="J1590" s="90">
        <f>'BITÁCORA CALIDAD DE AGUA '!BN616</f>
        <v>0</v>
      </c>
      <c r="K1590" s="90">
        <f>'BITÁCORA CALIDAD DE AGUA '!BQ616</f>
        <v>0</v>
      </c>
      <c r="L1590" s="90">
        <f>'BITÁCORA CALIDAD DE AGUA '!BT616</f>
        <v>0</v>
      </c>
      <c r="M1590" s="90">
        <f>'BITÁCORA CALIDAD DE AGUA '!BW616</f>
        <v>0</v>
      </c>
      <c r="N1590" s="90">
        <f>'BITÁCORA CALIDAD DE AGUA '!BZ616</f>
        <v>0</v>
      </c>
      <c r="O1590" s="90">
        <f>'BITÁCORA CALIDAD DE AGUA '!CC616</f>
        <v>0</v>
      </c>
      <c r="P1590" s="84">
        <f>'BITÁCORA CALIDAD DE AGUA '!CF616</f>
        <v>0</v>
      </c>
      <c r="Q1590" s="84">
        <f>'BITÁCORA CALIDAD DE AGUA '!CI616</f>
        <v>0</v>
      </c>
      <c r="R1590" s="84">
        <f>'BITÁCORA CALIDAD DE AGUA '!CL616</f>
        <v>0</v>
      </c>
      <c r="S1590" s="84">
        <f>'BITÁCORA CALIDAD DE AGUA '!CO616</f>
        <v>0</v>
      </c>
      <c r="T1590" s="133"/>
      <c r="U1590" s="133"/>
      <c r="V1590" s="133"/>
      <c r="W1590" s="84">
        <f>INDEX('Tabla datos 1'!E1590:V1590,MATCH(DASHBOARD!$B$96,'Tabla datos 1'!$E$1:$V$1,0))</f>
        <v>0</v>
      </c>
      <c r="X1590" s="84">
        <f>INDEX('Tabla datos 1'!E1590:V1590,MATCH(DASHBOARD!$B$275,'Tabla datos 1'!$E$1:$V$1,0))</f>
        <v>0</v>
      </c>
      <c r="Y1590" s="42"/>
      <c r="Z1590" s="42"/>
      <c r="AA1590" s="42"/>
      <c r="AB1590" s="42"/>
      <c r="AC1590" s="42"/>
      <c r="AD1590" s="42"/>
      <c r="AE1590" s="42"/>
      <c r="AF1590" s="42"/>
      <c r="AG1590" s="42"/>
      <c r="AH1590" s="42"/>
      <c r="AI1590" s="42"/>
      <c r="AJ1590" s="42"/>
      <c r="AK1590" s="42"/>
      <c r="AL1590" s="42"/>
      <c r="AM1590" s="42"/>
      <c r="AN1590" s="42"/>
      <c r="AO1590" s="42"/>
      <c r="AP1590" s="42"/>
      <c r="AQ1590" s="42"/>
      <c r="AR1590" s="42"/>
      <c r="AS1590" s="42"/>
      <c r="AT1590" s="42"/>
      <c r="AU1590" s="42"/>
      <c r="AV1590" s="42"/>
      <c r="AW1590" s="42"/>
      <c r="AX1590" s="42"/>
      <c r="AY1590" s="42"/>
      <c r="AZ1590" s="42"/>
      <c r="BA1590" s="42"/>
      <c r="BB1590" s="42"/>
      <c r="BC1590" s="42"/>
      <c r="BD1590" s="42"/>
      <c r="BE1590" s="42"/>
      <c r="BF1590" s="42"/>
      <c r="BG1590" s="42"/>
      <c r="BH1590" s="42"/>
      <c r="BI1590" s="42"/>
      <c r="BJ1590" s="42"/>
      <c r="BK1590" s="42"/>
      <c r="BL1590" s="42"/>
      <c r="BM1590" s="42"/>
      <c r="BN1590" s="42"/>
      <c r="BO1590" s="42"/>
      <c r="BP1590" s="42"/>
      <c r="BQ1590" s="42"/>
      <c r="BR1590" s="42"/>
      <c r="BS1590" s="42"/>
      <c r="BT1590" s="42"/>
      <c r="BU1590" s="42"/>
      <c r="BV1590" s="42"/>
      <c r="BW1590" s="42"/>
      <c r="BX1590" s="42"/>
      <c r="BY1590" s="42"/>
      <c r="BZ1590" s="42"/>
      <c r="CA1590" s="42"/>
      <c r="CB1590" s="42"/>
      <c r="CC1590" s="42"/>
      <c r="CD1590" s="42"/>
      <c r="CE1590" s="42"/>
      <c r="CF1590" s="42"/>
      <c r="CG1590" s="42"/>
      <c r="CH1590" s="42"/>
      <c r="CI1590" s="42"/>
      <c r="CJ1590" s="42"/>
      <c r="CK1590" s="42"/>
      <c r="CL1590" s="42"/>
      <c r="CM1590" s="42"/>
      <c r="CN1590" s="42"/>
      <c r="CO1590" s="42"/>
      <c r="CP1590" s="42"/>
      <c r="CQ1590" s="42"/>
      <c r="CR1590" s="42"/>
      <c r="CS1590" s="42"/>
      <c r="CT1590" s="42"/>
      <c r="CU1590" s="42"/>
      <c r="CV1590" s="42"/>
      <c r="CW1590" s="42"/>
      <c r="CX1590" s="42"/>
      <c r="CY1590" s="42"/>
      <c r="CZ1590" s="42"/>
      <c r="DA1590" s="42"/>
      <c r="DB1590" s="42"/>
      <c r="DC1590" s="42"/>
      <c r="DD1590" s="42"/>
      <c r="DE1590" s="42"/>
      <c r="DF1590" s="42"/>
      <c r="DG1590" s="42"/>
      <c r="DH1590" s="42"/>
      <c r="DI1590" s="42"/>
      <c r="DJ1590" s="42"/>
      <c r="DK1590" s="42"/>
      <c r="DL1590" s="42"/>
      <c r="DM1590" s="42"/>
      <c r="DN1590" s="42"/>
      <c r="DO1590" s="42"/>
      <c r="DP1590" s="42"/>
      <c r="DQ1590" s="42"/>
      <c r="DR1590" s="42"/>
      <c r="DS1590" s="42"/>
      <c r="DT1590" s="42"/>
      <c r="DU1590" s="42"/>
      <c r="DV1590" s="42"/>
      <c r="DW1590" s="42"/>
      <c r="DX1590" s="42"/>
      <c r="DY1590" s="42"/>
      <c r="DZ1590" s="42"/>
      <c r="EA1590" s="42"/>
      <c r="EB1590" s="42"/>
      <c r="EC1590" s="42"/>
      <c r="ED1590" s="42"/>
      <c r="EE1590" s="42"/>
      <c r="EF1590" s="42"/>
      <c r="EG1590" s="42"/>
      <c r="EH1590" s="42"/>
      <c r="EI1590" s="42"/>
      <c r="EJ1590" s="42"/>
      <c r="EK1590" s="42"/>
      <c r="EL1590" s="42"/>
      <c r="EM1590" s="42"/>
      <c r="EN1590" s="42"/>
      <c r="EO1590" s="42"/>
      <c r="EP1590" s="42"/>
      <c r="EQ1590" s="42"/>
      <c r="ER1590" s="42"/>
      <c r="ES1590" s="42"/>
      <c r="ET1590" s="42"/>
      <c r="EU1590" s="42"/>
      <c r="EV1590" s="42"/>
      <c r="EW1590" s="42"/>
      <c r="EX1590" s="42"/>
      <c r="EY1590" s="42"/>
      <c r="EZ1590" s="42"/>
      <c r="FA1590" s="42"/>
      <c r="FB1590" s="42"/>
      <c r="FC1590" s="42"/>
      <c r="FD1590" s="42"/>
      <c r="FE1590" s="42"/>
      <c r="FF1590" s="42"/>
      <c r="FG1590" s="42"/>
      <c r="FH1590" s="42"/>
    </row>
    <row r="1591" spans="1:164" s="82" customFormat="1" ht="12.2" customHeight="1" x14ac:dyDescent="0.25">
      <c r="A1591" s="82">
        <v>1590</v>
      </c>
      <c r="B1591" s="83">
        <f t="shared" si="25"/>
        <v>46138</v>
      </c>
      <c r="C1591" s="88" t="s">
        <v>145</v>
      </c>
      <c r="D1591" s="85">
        <v>1</v>
      </c>
      <c r="E1591" s="90">
        <f>'BITÁCORA CALIDAD DE AGUA '!AY617</f>
        <v>0</v>
      </c>
      <c r="F1591" s="90">
        <f>'BITÁCORA CALIDAD DE AGUA '!BB617</f>
        <v>0</v>
      </c>
      <c r="G1591" s="90">
        <f>'BITÁCORA CALIDAD DE AGUA '!BE617</f>
        <v>0</v>
      </c>
      <c r="H1591" s="90">
        <f>'BITÁCORA CALIDAD DE AGUA '!BH617</f>
        <v>0</v>
      </c>
      <c r="I1591" s="90">
        <f>'BITÁCORA CALIDAD DE AGUA '!BK617</f>
        <v>0</v>
      </c>
      <c r="J1591" s="90">
        <f>'BITÁCORA CALIDAD DE AGUA '!BN617</f>
        <v>0</v>
      </c>
      <c r="K1591" s="90">
        <f>'BITÁCORA CALIDAD DE AGUA '!BQ617</f>
        <v>0</v>
      </c>
      <c r="L1591" s="90">
        <f>'BITÁCORA CALIDAD DE AGUA '!BT617</f>
        <v>0</v>
      </c>
      <c r="M1591" s="90">
        <f>'BITÁCORA CALIDAD DE AGUA '!BW617</f>
        <v>0</v>
      </c>
      <c r="N1591" s="90">
        <f>'BITÁCORA CALIDAD DE AGUA '!BZ617</f>
        <v>0</v>
      </c>
      <c r="O1591" s="90">
        <f>'BITÁCORA CALIDAD DE AGUA '!CC617</f>
        <v>0</v>
      </c>
      <c r="P1591" s="84">
        <f>'BITÁCORA CALIDAD DE AGUA '!CF617</f>
        <v>0</v>
      </c>
      <c r="Q1591" s="84">
        <f>'BITÁCORA CALIDAD DE AGUA '!CI617</f>
        <v>0</v>
      </c>
      <c r="R1591" s="84">
        <f>'BITÁCORA CALIDAD DE AGUA '!CL617</f>
        <v>0</v>
      </c>
      <c r="S1591" s="84">
        <f>'BITÁCORA CALIDAD DE AGUA '!CO617</f>
        <v>0</v>
      </c>
      <c r="T1591" s="133"/>
      <c r="U1591" s="133"/>
      <c r="V1591" s="133"/>
      <c r="W1591" s="84">
        <f>INDEX('Tabla datos 1'!E1591:V1591,MATCH(DASHBOARD!$B$96,'Tabla datos 1'!$E$1:$V$1,0))</f>
        <v>0</v>
      </c>
      <c r="X1591" s="84">
        <f>INDEX('Tabla datos 1'!E1591:V1591,MATCH(DASHBOARD!$B$275,'Tabla datos 1'!$E$1:$V$1,0))</f>
        <v>0</v>
      </c>
      <c r="Y1591" s="42"/>
      <c r="Z1591" s="42"/>
      <c r="AA1591" s="42"/>
      <c r="AB1591" s="42"/>
      <c r="AC1591" s="42"/>
      <c r="AD1591" s="42"/>
      <c r="AE1591" s="42"/>
      <c r="AF1591" s="42"/>
      <c r="AG1591" s="42"/>
      <c r="AH1591" s="42"/>
      <c r="AI1591" s="42"/>
      <c r="AJ1591" s="42"/>
      <c r="AK1591" s="42"/>
      <c r="AL1591" s="42"/>
      <c r="AM1591" s="42"/>
      <c r="AN1591" s="42"/>
      <c r="AO1591" s="42"/>
      <c r="AP1591" s="42"/>
      <c r="AQ1591" s="42"/>
      <c r="AR1591" s="42"/>
      <c r="AS1591" s="42"/>
      <c r="AT1591" s="42"/>
      <c r="AU1591" s="42"/>
      <c r="AV1591" s="42"/>
      <c r="AW1591" s="42"/>
      <c r="AX1591" s="42"/>
      <c r="AY1591" s="42"/>
      <c r="AZ1591" s="42"/>
      <c r="BA1591" s="42"/>
      <c r="BB1591" s="42"/>
      <c r="BC1591" s="42"/>
      <c r="BD1591" s="42"/>
      <c r="BE1591" s="42"/>
      <c r="BF1591" s="42"/>
      <c r="BG1591" s="42"/>
      <c r="BH1591" s="42"/>
      <c r="BI1591" s="42"/>
      <c r="BJ1591" s="42"/>
      <c r="BK1591" s="42"/>
      <c r="BL1591" s="42"/>
      <c r="BM1591" s="42"/>
      <c r="BN1591" s="42"/>
      <c r="BO1591" s="42"/>
      <c r="BP1591" s="42"/>
      <c r="BQ1591" s="42"/>
      <c r="BR1591" s="42"/>
      <c r="BS1591" s="42"/>
      <c r="BT1591" s="42"/>
      <c r="BU1591" s="42"/>
      <c r="BV1591" s="42"/>
      <c r="BW1591" s="42"/>
      <c r="BX1591" s="42"/>
      <c r="BY1591" s="42"/>
      <c r="BZ1591" s="42"/>
      <c r="CA1591" s="42"/>
      <c r="CB1591" s="42"/>
      <c r="CC1591" s="42"/>
      <c r="CD1591" s="42"/>
      <c r="CE1591" s="42"/>
      <c r="CF1591" s="42"/>
      <c r="CG1591" s="42"/>
      <c r="CH1591" s="42"/>
      <c r="CI1591" s="42"/>
      <c r="CJ1591" s="42"/>
      <c r="CK1591" s="42"/>
      <c r="CL1591" s="42"/>
      <c r="CM1591" s="42"/>
      <c r="CN1591" s="42"/>
      <c r="CO1591" s="42"/>
      <c r="CP1591" s="42"/>
      <c r="CQ1591" s="42"/>
      <c r="CR1591" s="42"/>
      <c r="CS1591" s="42"/>
      <c r="CT1591" s="42"/>
      <c r="CU1591" s="42"/>
      <c r="CV1591" s="42"/>
      <c r="CW1591" s="42"/>
      <c r="CX1591" s="42"/>
      <c r="CY1591" s="42"/>
      <c r="CZ1591" s="42"/>
      <c r="DA1591" s="42"/>
      <c r="DB1591" s="42"/>
      <c r="DC1591" s="42"/>
      <c r="DD1591" s="42"/>
      <c r="DE1591" s="42"/>
      <c r="DF1591" s="42"/>
      <c r="DG1591" s="42"/>
      <c r="DH1591" s="42"/>
      <c r="DI1591" s="42"/>
      <c r="DJ1591" s="42"/>
      <c r="DK1591" s="42"/>
      <c r="DL1591" s="42"/>
      <c r="DM1591" s="42"/>
      <c r="DN1591" s="42"/>
      <c r="DO1591" s="42"/>
      <c r="DP1591" s="42"/>
      <c r="DQ1591" s="42"/>
      <c r="DR1591" s="42"/>
      <c r="DS1591" s="42"/>
      <c r="DT1591" s="42"/>
      <c r="DU1591" s="42"/>
      <c r="DV1591" s="42"/>
      <c r="DW1591" s="42"/>
      <c r="DX1591" s="42"/>
      <c r="DY1591" s="42"/>
      <c r="DZ1591" s="42"/>
      <c r="EA1591" s="42"/>
      <c r="EB1591" s="42"/>
      <c r="EC1591" s="42"/>
      <c r="ED1591" s="42"/>
      <c r="EE1591" s="42"/>
      <c r="EF1591" s="42"/>
      <c r="EG1591" s="42"/>
      <c r="EH1591" s="42"/>
      <c r="EI1591" s="42"/>
      <c r="EJ1591" s="42"/>
      <c r="EK1591" s="42"/>
      <c r="EL1591" s="42"/>
      <c r="EM1591" s="42"/>
      <c r="EN1591" s="42"/>
      <c r="EO1591" s="42"/>
      <c r="EP1591" s="42"/>
      <c r="EQ1591" s="42"/>
      <c r="ER1591" s="42"/>
      <c r="ES1591" s="42"/>
      <c r="ET1591" s="42"/>
      <c r="EU1591" s="42"/>
      <c r="EV1591" s="42"/>
      <c r="EW1591" s="42"/>
      <c r="EX1591" s="42"/>
      <c r="EY1591" s="42"/>
      <c r="EZ1591" s="42"/>
      <c r="FA1591" s="42"/>
      <c r="FB1591" s="42"/>
      <c r="FC1591" s="42"/>
      <c r="FD1591" s="42"/>
      <c r="FE1591" s="42"/>
      <c r="FF1591" s="42"/>
      <c r="FG1591" s="42"/>
      <c r="FH1591" s="42"/>
    </row>
    <row r="1592" spans="1:164" s="82" customFormat="1" ht="12.2" customHeight="1" x14ac:dyDescent="0.25">
      <c r="A1592" s="82">
        <v>1591</v>
      </c>
      <c r="B1592" s="83">
        <f t="shared" si="25"/>
        <v>46138</v>
      </c>
      <c r="C1592" s="88" t="s">
        <v>146</v>
      </c>
      <c r="D1592" s="85">
        <v>1</v>
      </c>
      <c r="E1592" s="90">
        <f>'BITÁCORA CALIDAD DE AGUA '!AY618</f>
        <v>0</v>
      </c>
      <c r="F1592" s="90">
        <f>'BITÁCORA CALIDAD DE AGUA '!BB618</f>
        <v>0</v>
      </c>
      <c r="G1592" s="90">
        <f>'BITÁCORA CALIDAD DE AGUA '!BE618</f>
        <v>0</v>
      </c>
      <c r="H1592" s="90">
        <f>'BITÁCORA CALIDAD DE AGUA '!BH618</f>
        <v>0</v>
      </c>
      <c r="I1592" s="90">
        <f>'BITÁCORA CALIDAD DE AGUA '!BK618</f>
        <v>0</v>
      </c>
      <c r="J1592" s="90">
        <f>'BITÁCORA CALIDAD DE AGUA '!BN618</f>
        <v>0</v>
      </c>
      <c r="K1592" s="90">
        <f>'BITÁCORA CALIDAD DE AGUA '!BQ618</f>
        <v>0</v>
      </c>
      <c r="L1592" s="90">
        <f>'BITÁCORA CALIDAD DE AGUA '!BT618</f>
        <v>0</v>
      </c>
      <c r="M1592" s="90">
        <f>'BITÁCORA CALIDAD DE AGUA '!BW618</f>
        <v>0</v>
      </c>
      <c r="N1592" s="90">
        <f>'BITÁCORA CALIDAD DE AGUA '!BZ618</f>
        <v>0</v>
      </c>
      <c r="O1592" s="90">
        <f>'BITÁCORA CALIDAD DE AGUA '!CC618</f>
        <v>0</v>
      </c>
      <c r="P1592" s="84">
        <f>'BITÁCORA CALIDAD DE AGUA '!CF618</f>
        <v>0</v>
      </c>
      <c r="Q1592" s="84">
        <f>'BITÁCORA CALIDAD DE AGUA '!CI618</f>
        <v>0</v>
      </c>
      <c r="R1592" s="84">
        <f>'BITÁCORA CALIDAD DE AGUA '!CL618</f>
        <v>0</v>
      </c>
      <c r="S1592" s="84">
        <f>'BITÁCORA CALIDAD DE AGUA '!CO618</f>
        <v>0</v>
      </c>
      <c r="T1592" s="133"/>
      <c r="U1592" s="133"/>
      <c r="V1592" s="133"/>
      <c r="W1592" s="84">
        <f>INDEX('Tabla datos 1'!E1592:V1592,MATCH(DASHBOARD!$B$96,'Tabla datos 1'!$E$1:$V$1,0))</f>
        <v>0</v>
      </c>
      <c r="X1592" s="84">
        <f>INDEX('Tabla datos 1'!E1592:V1592,MATCH(DASHBOARD!$B$275,'Tabla datos 1'!$E$1:$V$1,0))</f>
        <v>0</v>
      </c>
      <c r="Y1592" s="42"/>
      <c r="Z1592" s="42"/>
      <c r="AA1592" s="42"/>
      <c r="AB1592" s="42"/>
      <c r="AC1592" s="42"/>
      <c r="AD1592" s="42"/>
      <c r="AE1592" s="42"/>
      <c r="AF1592" s="42"/>
      <c r="AG1592" s="42"/>
      <c r="AH1592" s="42"/>
      <c r="AI1592" s="42"/>
      <c r="AJ1592" s="42"/>
      <c r="AK1592" s="42"/>
      <c r="AL1592" s="42"/>
      <c r="AM1592" s="42"/>
      <c r="AN1592" s="42"/>
      <c r="AO1592" s="42"/>
      <c r="AP1592" s="42"/>
      <c r="AQ1592" s="42"/>
      <c r="AR1592" s="42"/>
      <c r="AS1592" s="42"/>
      <c r="AT1592" s="42"/>
      <c r="AU1592" s="42"/>
      <c r="AV1592" s="42"/>
      <c r="AW1592" s="42"/>
      <c r="AX1592" s="42"/>
      <c r="AY1592" s="42"/>
      <c r="AZ1592" s="42"/>
      <c r="BA1592" s="42"/>
      <c r="BB1592" s="42"/>
      <c r="BC1592" s="42"/>
      <c r="BD1592" s="42"/>
      <c r="BE1592" s="42"/>
      <c r="BF1592" s="42"/>
      <c r="BG1592" s="42"/>
      <c r="BH1592" s="42"/>
      <c r="BI1592" s="42"/>
      <c r="BJ1592" s="42"/>
      <c r="BK1592" s="42"/>
      <c r="BL1592" s="42"/>
      <c r="BM1592" s="42"/>
      <c r="BN1592" s="42"/>
      <c r="BO1592" s="42"/>
      <c r="BP1592" s="42"/>
      <c r="BQ1592" s="42"/>
      <c r="BR1592" s="42"/>
      <c r="BS1592" s="42"/>
      <c r="BT1592" s="42"/>
      <c r="BU1592" s="42"/>
      <c r="BV1592" s="42"/>
      <c r="BW1592" s="42"/>
      <c r="BX1592" s="42"/>
      <c r="BY1592" s="42"/>
      <c r="BZ1592" s="42"/>
      <c r="CA1592" s="42"/>
      <c r="CB1592" s="42"/>
      <c r="CC1592" s="42"/>
      <c r="CD1592" s="42"/>
      <c r="CE1592" s="42"/>
      <c r="CF1592" s="42"/>
      <c r="CG1592" s="42"/>
      <c r="CH1592" s="42"/>
      <c r="CI1592" s="42"/>
      <c r="CJ1592" s="42"/>
      <c r="CK1592" s="42"/>
      <c r="CL1592" s="42"/>
      <c r="CM1592" s="42"/>
      <c r="CN1592" s="42"/>
      <c r="CO1592" s="42"/>
      <c r="CP1592" s="42"/>
      <c r="CQ1592" s="42"/>
      <c r="CR1592" s="42"/>
      <c r="CS1592" s="42"/>
      <c r="CT1592" s="42"/>
      <c r="CU1592" s="42"/>
      <c r="CV1592" s="42"/>
      <c r="CW1592" s="42"/>
      <c r="CX1592" s="42"/>
      <c r="CY1592" s="42"/>
      <c r="CZ1592" s="42"/>
      <c r="DA1592" s="42"/>
      <c r="DB1592" s="42"/>
      <c r="DC1592" s="42"/>
      <c r="DD1592" s="42"/>
      <c r="DE1592" s="42"/>
      <c r="DF1592" s="42"/>
      <c r="DG1592" s="42"/>
      <c r="DH1592" s="42"/>
      <c r="DI1592" s="42"/>
      <c r="DJ1592" s="42"/>
      <c r="DK1592" s="42"/>
      <c r="DL1592" s="42"/>
      <c r="DM1592" s="42"/>
      <c r="DN1592" s="42"/>
      <c r="DO1592" s="42"/>
      <c r="DP1592" s="42"/>
      <c r="DQ1592" s="42"/>
      <c r="DR1592" s="42"/>
      <c r="DS1592" s="42"/>
      <c r="DT1592" s="42"/>
      <c r="DU1592" s="42"/>
      <c r="DV1592" s="42"/>
      <c r="DW1592" s="42"/>
      <c r="DX1592" s="42"/>
      <c r="DY1592" s="42"/>
      <c r="DZ1592" s="42"/>
      <c r="EA1592" s="42"/>
      <c r="EB1592" s="42"/>
      <c r="EC1592" s="42"/>
      <c r="ED1592" s="42"/>
      <c r="EE1592" s="42"/>
      <c r="EF1592" s="42"/>
      <c r="EG1592" s="42"/>
      <c r="EH1592" s="42"/>
      <c r="EI1592" s="42"/>
      <c r="EJ1592" s="42"/>
      <c r="EK1592" s="42"/>
      <c r="EL1592" s="42"/>
      <c r="EM1592" s="42"/>
      <c r="EN1592" s="42"/>
      <c r="EO1592" s="42"/>
      <c r="EP1592" s="42"/>
      <c r="EQ1592" s="42"/>
      <c r="ER1592" s="42"/>
      <c r="ES1592" s="42"/>
      <c r="ET1592" s="42"/>
      <c r="EU1592" s="42"/>
      <c r="EV1592" s="42"/>
      <c r="EW1592" s="42"/>
      <c r="EX1592" s="42"/>
      <c r="EY1592" s="42"/>
      <c r="EZ1592" s="42"/>
      <c r="FA1592" s="42"/>
      <c r="FB1592" s="42"/>
      <c r="FC1592" s="42"/>
      <c r="FD1592" s="42"/>
      <c r="FE1592" s="42"/>
      <c r="FF1592" s="42"/>
      <c r="FG1592" s="42"/>
      <c r="FH1592" s="42"/>
    </row>
    <row r="1593" spans="1:164" s="82" customFormat="1" x14ac:dyDescent="0.25">
      <c r="A1593" s="82">
        <v>1592</v>
      </c>
      <c r="B1593" s="83">
        <f t="shared" si="25"/>
        <v>46138</v>
      </c>
      <c r="C1593" s="88" t="s">
        <v>147</v>
      </c>
      <c r="D1593" s="85">
        <v>1</v>
      </c>
      <c r="E1593" s="90">
        <f>'BITÁCORA CALIDAD DE AGUA '!AY619</f>
        <v>0</v>
      </c>
      <c r="F1593" s="90">
        <f>'BITÁCORA CALIDAD DE AGUA '!BB619</f>
        <v>0</v>
      </c>
      <c r="G1593" s="90">
        <f>'BITÁCORA CALIDAD DE AGUA '!BE619</f>
        <v>0</v>
      </c>
      <c r="H1593" s="90">
        <f>'BITÁCORA CALIDAD DE AGUA '!BH619</f>
        <v>0</v>
      </c>
      <c r="I1593" s="90">
        <f>'BITÁCORA CALIDAD DE AGUA '!BK619</f>
        <v>0</v>
      </c>
      <c r="J1593" s="90">
        <f>'BITÁCORA CALIDAD DE AGUA '!BN619</f>
        <v>0</v>
      </c>
      <c r="K1593" s="90">
        <f>'BITÁCORA CALIDAD DE AGUA '!BQ619</f>
        <v>0</v>
      </c>
      <c r="L1593" s="90">
        <f>'BITÁCORA CALIDAD DE AGUA '!BT619</f>
        <v>0</v>
      </c>
      <c r="M1593" s="90">
        <f>'BITÁCORA CALIDAD DE AGUA '!BW619</f>
        <v>0</v>
      </c>
      <c r="N1593" s="90">
        <f>'BITÁCORA CALIDAD DE AGUA '!BZ619</f>
        <v>0</v>
      </c>
      <c r="O1593" s="90">
        <f>'BITÁCORA CALIDAD DE AGUA '!CC619</f>
        <v>0</v>
      </c>
      <c r="P1593" s="84">
        <f>'BITÁCORA CALIDAD DE AGUA '!CF619</f>
        <v>0</v>
      </c>
      <c r="Q1593" s="84">
        <f>'BITÁCORA CALIDAD DE AGUA '!CI619</f>
        <v>0</v>
      </c>
      <c r="R1593" s="84">
        <f>'BITÁCORA CALIDAD DE AGUA '!CL619</f>
        <v>0</v>
      </c>
      <c r="S1593" s="84">
        <f>'BITÁCORA CALIDAD DE AGUA '!CO619</f>
        <v>0</v>
      </c>
      <c r="T1593" s="133"/>
      <c r="U1593" s="133"/>
      <c r="V1593" s="133"/>
      <c r="W1593" s="84">
        <f>INDEX('Tabla datos 1'!E1593:V1593,MATCH(DASHBOARD!$B$96,'Tabla datos 1'!$E$1:$V$1,0))</f>
        <v>0</v>
      </c>
      <c r="X1593" s="84">
        <f>INDEX('Tabla datos 1'!E1593:V1593,MATCH(DASHBOARD!$B$275,'Tabla datos 1'!$E$1:$V$1,0))</f>
        <v>0</v>
      </c>
      <c r="Y1593" s="42"/>
      <c r="Z1593" s="42"/>
      <c r="AA1593" s="42"/>
      <c r="AB1593" s="42"/>
      <c r="AC1593" s="42"/>
      <c r="AD1593" s="42"/>
      <c r="AE1593" s="42"/>
      <c r="AF1593" s="42"/>
      <c r="AG1593" s="42"/>
      <c r="AH1593" s="42"/>
      <c r="AI1593" s="42"/>
      <c r="AJ1593" s="42"/>
      <c r="AK1593" s="42"/>
      <c r="AL1593" s="42"/>
      <c r="AM1593" s="42"/>
      <c r="AN1593" s="42"/>
      <c r="AO1593" s="42"/>
      <c r="AP1593" s="42"/>
      <c r="AQ1593" s="42"/>
      <c r="AR1593" s="42"/>
      <c r="AS1593" s="42"/>
      <c r="AT1593" s="42"/>
      <c r="AU1593" s="42"/>
      <c r="AV1593" s="42"/>
      <c r="AW1593" s="42"/>
      <c r="AX1593" s="42"/>
      <c r="AY1593" s="42"/>
      <c r="AZ1593" s="42"/>
      <c r="BA1593" s="42"/>
      <c r="BB1593" s="42"/>
      <c r="BC1593" s="42"/>
      <c r="BD1593" s="42"/>
      <c r="BE1593" s="42"/>
      <c r="BF1593" s="42"/>
      <c r="BG1593" s="42"/>
      <c r="BH1593" s="42"/>
      <c r="BI1593" s="42"/>
      <c r="BJ1593" s="42"/>
      <c r="BK1593" s="42"/>
      <c r="BL1593" s="42"/>
      <c r="BM1593" s="42"/>
      <c r="BN1593" s="42"/>
      <c r="BO1593" s="42"/>
      <c r="BP1593" s="42"/>
      <c r="BQ1593" s="42"/>
      <c r="BR1593" s="42"/>
      <c r="BS1593" s="42"/>
      <c r="BT1593" s="42"/>
      <c r="BU1593" s="42"/>
      <c r="BV1593" s="42"/>
      <c r="BW1593" s="42"/>
      <c r="BX1593" s="42"/>
      <c r="BY1593" s="42"/>
      <c r="BZ1593" s="42"/>
      <c r="CA1593" s="42"/>
      <c r="CB1593" s="42"/>
      <c r="CC1593" s="42"/>
      <c r="CD1593" s="42"/>
      <c r="CE1593" s="42"/>
      <c r="CF1593" s="42"/>
      <c r="CG1593" s="42"/>
      <c r="CH1593" s="42"/>
      <c r="CI1593" s="42"/>
      <c r="CJ1593" s="42"/>
      <c r="CK1593" s="42"/>
      <c r="CL1593" s="42"/>
      <c r="CM1593" s="42"/>
      <c r="CN1593" s="42"/>
      <c r="CO1593" s="42"/>
      <c r="CP1593" s="42"/>
      <c r="CQ1593" s="42"/>
      <c r="CR1593" s="42"/>
      <c r="CS1593" s="42"/>
      <c r="CT1593" s="42"/>
      <c r="CU1593" s="42"/>
      <c r="CV1593" s="42"/>
      <c r="CW1593" s="42"/>
      <c r="CX1593" s="42"/>
      <c r="CY1593" s="42"/>
      <c r="CZ1593" s="42"/>
      <c r="DA1593" s="42"/>
      <c r="DB1593" s="42"/>
      <c r="DC1593" s="42"/>
      <c r="DD1593" s="42"/>
      <c r="DE1593" s="42"/>
      <c r="DF1593" s="42"/>
      <c r="DG1593" s="42"/>
      <c r="DH1593" s="42"/>
      <c r="DI1593" s="42"/>
      <c r="DJ1593" s="42"/>
      <c r="DK1593" s="42"/>
      <c r="DL1593" s="42"/>
      <c r="DM1593" s="42"/>
      <c r="DN1593" s="42"/>
      <c r="DO1593" s="42"/>
      <c r="DP1593" s="42"/>
      <c r="DQ1593" s="42"/>
      <c r="DR1593" s="42"/>
      <c r="DS1593" s="42"/>
      <c r="DT1593" s="42"/>
      <c r="DU1593" s="42"/>
      <c r="DV1593" s="42"/>
      <c r="DW1593" s="42"/>
      <c r="DX1593" s="42"/>
      <c r="DY1593" s="42"/>
      <c r="DZ1593" s="42"/>
      <c r="EA1593" s="42"/>
      <c r="EB1593" s="42"/>
      <c r="EC1593" s="42"/>
      <c r="ED1593" s="42"/>
      <c r="EE1593" s="42"/>
      <c r="EF1593" s="42"/>
      <c r="EG1593" s="42"/>
      <c r="EH1593" s="42"/>
      <c r="EI1593" s="42"/>
      <c r="EJ1593" s="42"/>
      <c r="EK1593" s="42"/>
      <c r="EL1593" s="42"/>
      <c r="EM1593" s="42"/>
      <c r="EN1593" s="42"/>
      <c r="EO1593" s="42"/>
      <c r="EP1593" s="42"/>
      <c r="EQ1593" s="42"/>
      <c r="ER1593" s="42"/>
      <c r="ES1593" s="42"/>
      <c r="ET1593" s="42"/>
      <c r="EU1593" s="42"/>
      <c r="EV1593" s="42"/>
      <c r="EW1593" s="42"/>
      <c r="EX1593" s="42"/>
      <c r="EY1593" s="42"/>
      <c r="EZ1593" s="42"/>
      <c r="FA1593" s="42"/>
      <c r="FB1593" s="42"/>
      <c r="FC1593" s="42"/>
      <c r="FD1593" s="42"/>
      <c r="FE1593" s="42"/>
      <c r="FF1593" s="42"/>
      <c r="FG1593" s="42"/>
      <c r="FH1593" s="42"/>
    </row>
    <row r="1594" spans="1:164" s="82" customFormat="1" x14ac:dyDescent="0.25">
      <c r="A1594" s="82">
        <v>1593</v>
      </c>
      <c r="B1594" s="83">
        <f t="shared" si="25"/>
        <v>46138</v>
      </c>
      <c r="C1594" s="88" t="s">
        <v>148</v>
      </c>
      <c r="D1594" s="85">
        <v>1</v>
      </c>
      <c r="E1594" s="90">
        <f>'BITÁCORA CALIDAD DE AGUA '!AY620</f>
        <v>0</v>
      </c>
      <c r="F1594" s="90">
        <f>'BITÁCORA CALIDAD DE AGUA '!BB620</f>
        <v>0</v>
      </c>
      <c r="G1594" s="90">
        <f>'BITÁCORA CALIDAD DE AGUA '!BE620</f>
        <v>0</v>
      </c>
      <c r="H1594" s="90">
        <f>'BITÁCORA CALIDAD DE AGUA '!BH620</f>
        <v>0</v>
      </c>
      <c r="I1594" s="90">
        <f>'BITÁCORA CALIDAD DE AGUA '!BK620</f>
        <v>0</v>
      </c>
      <c r="J1594" s="90">
        <f>'BITÁCORA CALIDAD DE AGUA '!BN620</f>
        <v>0</v>
      </c>
      <c r="K1594" s="90">
        <f>'BITÁCORA CALIDAD DE AGUA '!BQ620</f>
        <v>0</v>
      </c>
      <c r="L1594" s="90">
        <f>'BITÁCORA CALIDAD DE AGUA '!BT620</f>
        <v>0</v>
      </c>
      <c r="M1594" s="90">
        <f>'BITÁCORA CALIDAD DE AGUA '!BW620</f>
        <v>0</v>
      </c>
      <c r="N1594" s="90">
        <f>'BITÁCORA CALIDAD DE AGUA '!BZ620</f>
        <v>0</v>
      </c>
      <c r="O1594" s="90">
        <f>'BITÁCORA CALIDAD DE AGUA '!CC620</f>
        <v>0</v>
      </c>
      <c r="P1594" s="84">
        <f>'BITÁCORA CALIDAD DE AGUA '!CF620</f>
        <v>0</v>
      </c>
      <c r="Q1594" s="84">
        <f>'BITÁCORA CALIDAD DE AGUA '!CI620</f>
        <v>0</v>
      </c>
      <c r="R1594" s="84">
        <f>'BITÁCORA CALIDAD DE AGUA '!CL620</f>
        <v>0</v>
      </c>
      <c r="S1594" s="84">
        <f>'BITÁCORA CALIDAD DE AGUA '!CO620</f>
        <v>0</v>
      </c>
      <c r="T1594" s="133"/>
      <c r="U1594" s="133"/>
      <c r="V1594" s="133"/>
      <c r="W1594" s="84">
        <f>INDEX('Tabla datos 1'!E1594:V1594,MATCH(DASHBOARD!$B$96,'Tabla datos 1'!$E$1:$V$1,0))</f>
        <v>0</v>
      </c>
      <c r="X1594" s="84">
        <f>INDEX('Tabla datos 1'!E1594:V1594,MATCH(DASHBOARD!$B$275,'Tabla datos 1'!$E$1:$V$1,0))</f>
        <v>0</v>
      </c>
      <c r="Y1594" s="42"/>
      <c r="Z1594" s="42"/>
      <c r="AA1594" s="42"/>
      <c r="AB1594" s="42"/>
      <c r="AC1594" s="42"/>
      <c r="AD1594" s="42"/>
      <c r="AE1594" s="42"/>
      <c r="AF1594" s="42"/>
      <c r="AG1594" s="42"/>
      <c r="AH1594" s="42"/>
      <c r="AI1594" s="42"/>
      <c r="AJ1594" s="42"/>
      <c r="AK1594" s="42"/>
      <c r="AL1594" s="42"/>
      <c r="AM1594" s="42"/>
      <c r="AN1594" s="42"/>
      <c r="AO1594" s="42"/>
      <c r="AP1594" s="42"/>
      <c r="AQ1594" s="42"/>
      <c r="AR1594" s="42"/>
      <c r="AS1594" s="42"/>
      <c r="AT1594" s="42"/>
      <c r="AU1594" s="42"/>
      <c r="AV1594" s="42"/>
      <c r="AW1594" s="42"/>
      <c r="AX1594" s="42"/>
      <c r="AY1594" s="42"/>
      <c r="AZ1594" s="42"/>
      <c r="BA1594" s="42"/>
      <c r="BB1594" s="42"/>
      <c r="BC1594" s="42"/>
      <c r="BD1594" s="42"/>
      <c r="BE1594" s="42"/>
      <c r="BF1594" s="42"/>
      <c r="BG1594" s="42"/>
      <c r="BH1594" s="42"/>
      <c r="BI1594" s="42"/>
      <c r="BJ1594" s="42"/>
      <c r="BK1594" s="42"/>
      <c r="BL1594" s="42"/>
      <c r="BM1594" s="42"/>
      <c r="BN1594" s="42"/>
      <c r="BO1594" s="42"/>
      <c r="BP1594" s="42"/>
      <c r="BQ1594" s="42"/>
      <c r="BR1594" s="42"/>
      <c r="BS1594" s="42"/>
      <c r="BT1594" s="42"/>
      <c r="BU1594" s="42"/>
      <c r="BV1594" s="42"/>
      <c r="BW1594" s="42"/>
      <c r="BX1594" s="42"/>
      <c r="BY1594" s="42"/>
      <c r="BZ1594" s="42"/>
      <c r="CA1594" s="42"/>
      <c r="CB1594" s="42"/>
      <c r="CC1594" s="42"/>
      <c r="CD1594" s="42"/>
      <c r="CE1594" s="42"/>
      <c r="CF1594" s="42"/>
      <c r="CG1594" s="42"/>
      <c r="CH1594" s="42"/>
      <c r="CI1594" s="42"/>
      <c r="CJ1594" s="42"/>
      <c r="CK1594" s="42"/>
      <c r="CL1594" s="42"/>
      <c r="CM1594" s="42"/>
      <c r="CN1594" s="42"/>
      <c r="CO1594" s="42"/>
      <c r="CP1594" s="42"/>
      <c r="CQ1594" s="42"/>
      <c r="CR1594" s="42"/>
      <c r="CS1594" s="42"/>
      <c r="CT1594" s="42"/>
      <c r="CU1594" s="42"/>
      <c r="CV1594" s="42"/>
      <c r="CW1594" s="42"/>
      <c r="CX1594" s="42"/>
      <c r="CY1594" s="42"/>
      <c r="CZ1594" s="42"/>
      <c r="DA1594" s="42"/>
      <c r="DB1594" s="42"/>
      <c r="DC1594" s="42"/>
      <c r="DD1594" s="42"/>
      <c r="DE1594" s="42"/>
      <c r="DF1594" s="42"/>
      <c r="DG1594" s="42"/>
      <c r="DH1594" s="42"/>
      <c r="DI1594" s="42"/>
      <c r="DJ1594" s="42"/>
      <c r="DK1594" s="42"/>
      <c r="DL1594" s="42"/>
      <c r="DM1594" s="42"/>
      <c r="DN1594" s="42"/>
      <c r="DO1594" s="42"/>
      <c r="DP1594" s="42"/>
      <c r="DQ1594" s="42"/>
      <c r="DR1594" s="42"/>
      <c r="DS1594" s="42"/>
      <c r="DT1594" s="42"/>
      <c r="DU1594" s="42"/>
      <c r="DV1594" s="42"/>
      <c r="DW1594" s="42"/>
      <c r="DX1594" s="42"/>
      <c r="DY1594" s="42"/>
      <c r="DZ1594" s="42"/>
      <c r="EA1594" s="42"/>
      <c r="EB1594" s="42"/>
      <c r="EC1594" s="42"/>
      <c r="ED1594" s="42"/>
      <c r="EE1594" s="42"/>
      <c r="EF1594" s="42"/>
      <c r="EG1594" s="42"/>
      <c r="EH1594" s="42"/>
      <c r="EI1594" s="42"/>
      <c r="EJ1594" s="42"/>
      <c r="EK1594" s="42"/>
      <c r="EL1594" s="42"/>
      <c r="EM1594" s="42"/>
      <c r="EN1594" s="42"/>
      <c r="EO1594" s="42"/>
      <c r="EP1594" s="42"/>
      <c r="EQ1594" s="42"/>
      <c r="ER1594" s="42"/>
      <c r="ES1594" s="42"/>
      <c r="ET1594" s="42"/>
      <c r="EU1594" s="42"/>
      <c r="EV1594" s="42"/>
      <c r="EW1594" s="42"/>
      <c r="EX1594" s="42"/>
      <c r="EY1594" s="42"/>
      <c r="EZ1594" s="42"/>
      <c r="FA1594" s="42"/>
      <c r="FB1594" s="42"/>
      <c r="FC1594" s="42"/>
      <c r="FD1594" s="42"/>
      <c r="FE1594" s="42"/>
      <c r="FF1594" s="42"/>
      <c r="FG1594" s="42"/>
      <c r="FH1594" s="42"/>
    </row>
    <row r="1595" spans="1:164" s="82" customFormat="1" x14ac:dyDescent="0.25">
      <c r="A1595" s="82">
        <v>1594</v>
      </c>
      <c r="B1595" s="83">
        <f t="shared" si="25"/>
        <v>46138</v>
      </c>
      <c r="C1595" s="88" t="s">
        <v>149</v>
      </c>
      <c r="D1595" s="85">
        <v>1</v>
      </c>
      <c r="E1595" s="90">
        <f>'BITÁCORA CALIDAD DE AGUA '!AY621</f>
        <v>0</v>
      </c>
      <c r="F1595" s="90">
        <f>'BITÁCORA CALIDAD DE AGUA '!BB621</f>
        <v>0</v>
      </c>
      <c r="G1595" s="90">
        <f>'BITÁCORA CALIDAD DE AGUA '!BE621</f>
        <v>0</v>
      </c>
      <c r="H1595" s="90">
        <f>'BITÁCORA CALIDAD DE AGUA '!BH621</f>
        <v>0</v>
      </c>
      <c r="I1595" s="90">
        <f>'BITÁCORA CALIDAD DE AGUA '!BK621</f>
        <v>0</v>
      </c>
      <c r="J1595" s="90">
        <f>'BITÁCORA CALIDAD DE AGUA '!BN621</f>
        <v>0</v>
      </c>
      <c r="K1595" s="90">
        <f>'BITÁCORA CALIDAD DE AGUA '!BQ621</f>
        <v>0</v>
      </c>
      <c r="L1595" s="90">
        <f>'BITÁCORA CALIDAD DE AGUA '!BT621</f>
        <v>0</v>
      </c>
      <c r="M1595" s="90">
        <f>'BITÁCORA CALIDAD DE AGUA '!BW621</f>
        <v>0</v>
      </c>
      <c r="N1595" s="90">
        <f>'BITÁCORA CALIDAD DE AGUA '!BZ621</f>
        <v>0</v>
      </c>
      <c r="O1595" s="90">
        <f>'BITÁCORA CALIDAD DE AGUA '!CC621</f>
        <v>0</v>
      </c>
      <c r="P1595" s="84">
        <f>'BITÁCORA CALIDAD DE AGUA '!CF621</f>
        <v>0</v>
      </c>
      <c r="Q1595" s="84">
        <f>'BITÁCORA CALIDAD DE AGUA '!CI621</f>
        <v>0</v>
      </c>
      <c r="R1595" s="84">
        <f>'BITÁCORA CALIDAD DE AGUA '!CL621</f>
        <v>0</v>
      </c>
      <c r="S1595" s="84">
        <f>'BITÁCORA CALIDAD DE AGUA '!CO621</f>
        <v>0</v>
      </c>
      <c r="T1595" s="133"/>
      <c r="U1595" s="133"/>
      <c r="V1595" s="133"/>
      <c r="W1595" s="84">
        <f>INDEX('Tabla datos 1'!E1595:V1595,MATCH(DASHBOARD!$B$96,'Tabla datos 1'!$E$1:$V$1,0))</f>
        <v>0</v>
      </c>
      <c r="X1595" s="84">
        <f>INDEX('Tabla datos 1'!E1595:V1595,MATCH(DASHBOARD!$B$275,'Tabla datos 1'!$E$1:$V$1,0))</f>
        <v>0</v>
      </c>
      <c r="Y1595" s="42"/>
      <c r="Z1595" s="42"/>
      <c r="AA1595" s="42"/>
      <c r="AB1595" s="42"/>
      <c r="AC1595" s="42"/>
      <c r="AD1595" s="42"/>
      <c r="AE1595" s="42"/>
      <c r="AF1595" s="42"/>
      <c r="AG1595" s="42"/>
      <c r="AH1595" s="42"/>
      <c r="AI1595" s="42"/>
      <c r="AJ1595" s="42"/>
      <c r="AK1595" s="42"/>
      <c r="AL1595" s="42"/>
      <c r="AM1595" s="42"/>
      <c r="AN1595" s="42"/>
      <c r="AO1595" s="42"/>
      <c r="AP1595" s="42"/>
      <c r="AQ1595" s="42"/>
      <c r="AR1595" s="42"/>
      <c r="AS1595" s="42"/>
      <c r="AT1595" s="42"/>
      <c r="AU1595" s="42"/>
      <c r="AV1595" s="42"/>
      <c r="AW1595" s="42"/>
      <c r="AX1595" s="42"/>
      <c r="AY1595" s="42"/>
      <c r="AZ1595" s="42"/>
      <c r="BA1595" s="42"/>
      <c r="BB1595" s="42"/>
      <c r="BC1595" s="42"/>
      <c r="BD1595" s="42"/>
      <c r="BE1595" s="42"/>
      <c r="BF1595" s="42"/>
      <c r="BG1595" s="42"/>
      <c r="BH1595" s="42"/>
      <c r="BI1595" s="42"/>
      <c r="BJ1595" s="42"/>
      <c r="BK1595" s="42"/>
      <c r="BL1595" s="42"/>
      <c r="BM1595" s="42"/>
      <c r="BN1595" s="42"/>
      <c r="BO1595" s="42"/>
      <c r="BP1595" s="42"/>
      <c r="BQ1595" s="42"/>
      <c r="BR1595" s="42"/>
      <c r="BS1595" s="42"/>
      <c r="BT1595" s="42"/>
      <c r="BU1595" s="42"/>
      <c r="BV1595" s="42"/>
      <c r="BW1595" s="42"/>
      <c r="BX1595" s="42"/>
      <c r="BY1595" s="42"/>
      <c r="BZ1595" s="42"/>
      <c r="CA1595" s="42"/>
      <c r="CB1595" s="42"/>
      <c r="CC1595" s="42"/>
      <c r="CD1595" s="42"/>
      <c r="CE1595" s="42"/>
      <c r="CF1595" s="42"/>
      <c r="CG1595" s="42"/>
      <c r="CH1595" s="42"/>
      <c r="CI1595" s="42"/>
      <c r="CJ1595" s="42"/>
      <c r="CK1595" s="42"/>
      <c r="CL1595" s="42"/>
      <c r="CM1595" s="42"/>
      <c r="CN1595" s="42"/>
      <c r="CO1595" s="42"/>
      <c r="CP1595" s="42"/>
      <c r="CQ1595" s="42"/>
      <c r="CR1595" s="42"/>
      <c r="CS1595" s="42"/>
      <c r="CT1595" s="42"/>
      <c r="CU1595" s="42"/>
      <c r="CV1595" s="42"/>
      <c r="CW1595" s="42"/>
      <c r="CX1595" s="42"/>
      <c r="CY1595" s="42"/>
      <c r="CZ1595" s="42"/>
      <c r="DA1595" s="42"/>
      <c r="DB1595" s="42"/>
      <c r="DC1595" s="42"/>
      <c r="DD1595" s="42"/>
      <c r="DE1595" s="42"/>
      <c r="DF1595" s="42"/>
      <c r="DG1595" s="42"/>
      <c r="DH1595" s="42"/>
      <c r="DI1595" s="42"/>
      <c r="DJ1595" s="42"/>
      <c r="DK1595" s="42"/>
      <c r="DL1595" s="42"/>
      <c r="DM1595" s="42"/>
      <c r="DN1595" s="42"/>
      <c r="DO1595" s="42"/>
      <c r="DP1595" s="42"/>
      <c r="DQ1595" s="42"/>
      <c r="DR1595" s="42"/>
      <c r="DS1595" s="42"/>
      <c r="DT1595" s="42"/>
      <c r="DU1595" s="42"/>
      <c r="DV1595" s="42"/>
      <c r="DW1595" s="42"/>
      <c r="DX1595" s="42"/>
      <c r="DY1595" s="42"/>
      <c r="DZ1595" s="42"/>
      <c r="EA1595" s="42"/>
      <c r="EB1595" s="42"/>
      <c r="EC1595" s="42"/>
      <c r="ED1595" s="42"/>
      <c r="EE1595" s="42"/>
      <c r="EF1595" s="42"/>
      <c r="EG1595" s="42"/>
      <c r="EH1595" s="42"/>
      <c r="EI1595" s="42"/>
      <c r="EJ1595" s="42"/>
      <c r="EK1595" s="42"/>
      <c r="EL1595" s="42"/>
      <c r="EM1595" s="42"/>
      <c r="EN1595" s="42"/>
      <c r="EO1595" s="42"/>
      <c r="EP1595" s="42"/>
      <c r="EQ1595" s="42"/>
      <c r="ER1595" s="42"/>
      <c r="ES1595" s="42"/>
      <c r="ET1595" s="42"/>
      <c r="EU1595" s="42"/>
      <c r="EV1595" s="42"/>
      <c r="EW1595" s="42"/>
      <c r="EX1595" s="42"/>
      <c r="EY1595" s="42"/>
      <c r="EZ1595" s="42"/>
      <c r="FA1595" s="42"/>
      <c r="FB1595" s="42"/>
      <c r="FC1595" s="42"/>
      <c r="FD1595" s="42"/>
      <c r="FE1595" s="42"/>
      <c r="FF1595" s="42"/>
      <c r="FG1595" s="42"/>
      <c r="FH1595" s="42"/>
    </row>
    <row r="1596" spans="1:164" s="82" customFormat="1" x14ac:dyDescent="0.25">
      <c r="A1596" s="82">
        <v>1595</v>
      </c>
      <c r="B1596" s="83">
        <f t="shared" si="25"/>
        <v>46138</v>
      </c>
      <c r="C1596" s="88" t="s">
        <v>150</v>
      </c>
      <c r="D1596" s="85">
        <v>1</v>
      </c>
      <c r="E1596" s="90">
        <f>'BITÁCORA CALIDAD DE AGUA '!AY622</f>
        <v>0</v>
      </c>
      <c r="F1596" s="90">
        <f>'BITÁCORA CALIDAD DE AGUA '!BB622</f>
        <v>0</v>
      </c>
      <c r="G1596" s="90">
        <f>'BITÁCORA CALIDAD DE AGUA '!BE622</f>
        <v>0</v>
      </c>
      <c r="H1596" s="90">
        <f>'BITÁCORA CALIDAD DE AGUA '!BH622</f>
        <v>0</v>
      </c>
      <c r="I1596" s="90">
        <f>'BITÁCORA CALIDAD DE AGUA '!BK622</f>
        <v>0</v>
      </c>
      <c r="J1596" s="90">
        <f>'BITÁCORA CALIDAD DE AGUA '!BN622</f>
        <v>0</v>
      </c>
      <c r="K1596" s="90">
        <f>'BITÁCORA CALIDAD DE AGUA '!BQ622</f>
        <v>0</v>
      </c>
      <c r="L1596" s="90">
        <f>'BITÁCORA CALIDAD DE AGUA '!BT622</f>
        <v>0</v>
      </c>
      <c r="M1596" s="90">
        <f>'BITÁCORA CALIDAD DE AGUA '!BW622</f>
        <v>0</v>
      </c>
      <c r="N1596" s="90">
        <f>'BITÁCORA CALIDAD DE AGUA '!BZ622</f>
        <v>0</v>
      </c>
      <c r="O1596" s="90">
        <f>'BITÁCORA CALIDAD DE AGUA '!CC622</f>
        <v>0</v>
      </c>
      <c r="P1596" s="84">
        <f>'BITÁCORA CALIDAD DE AGUA '!CF622</f>
        <v>0</v>
      </c>
      <c r="Q1596" s="84">
        <f>'BITÁCORA CALIDAD DE AGUA '!CI622</f>
        <v>0</v>
      </c>
      <c r="R1596" s="84">
        <f>'BITÁCORA CALIDAD DE AGUA '!CL622</f>
        <v>0</v>
      </c>
      <c r="S1596" s="84">
        <f>'BITÁCORA CALIDAD DE AGUA '!CO622</f>
        <v>0</v>
      </c>
      <c r="T1596" s="133"/>
      <c r="U1596" s="133"/>
      <c r="V1596" s="133"/>
      <c r="W1596" s="84">
        <f>INDEX('Tabla datos 1'!E1596:V1596,MATCH(DASHBOARD!$B$96,'Tabla datos 1'!$E$1:$V$1,0))</f>
        <v>0</v>
      </c>
      <c r="X1596" s="84">
        <f>INDEX('Tabla datos 1'!E1596:V1596,MATCH(DASHBOARD!$B$275,'Tabla datos 1'!$E$1:$V$1,0))</f>
        <v>0</v>
      </c>
      <c r="Y1596" s="42"/>
      <c r="Z1596" s="42"/>
      <c r="AA1596" s="42"/>
      <c r="AB1596" s="42"/>
      <c r="AC1596" s="42"/>
      <c r="AD1596" s="42"/>
      <c r="AE1596" s="42"/>
      <c r="AF1596" s="42"/>
      <c r="AG1596" s="42"/>
      <c r="AH1596" s="42"/>
      <c r="AI1596" s="42"/>
      <c r="AJ1596" s="42"/>
      <c r="AK1596" s="42"/>
      <c r="AL1596" s="42"/>
      <c r="AM1596" s="42"/>
      <c r="AN1596" s="42"/>
      <c r="AO1596" s="42"/>
      <c r="AP1596" s="42"/>
      <c r="AQ1596" s="42"/>
      <c r="AR1596" s="42"/>
      <c r="AS1596" s="42"/>
      <c r="AT1596" s="42"/>
      <c r="AU1596" s="42"/>
      <c r="AV1596" s="42"/>
      <c r="AW1596" s="42"/>
      <c r="AX1596" s="42"/>
      <c r="AY1596" s="42"/>
      <c r="AZ1596" s="42"/>
      <c r="BA1596" s="42"/>
      <c r="BB1596" s="42"/>
      <c r="BC1596" s="42"/>
      <c r="BD1596" s="42"/>
      <c r="BE1596" s="42"/>
      <c r="BF1596" s="42"/>
      <c r="BG1596" s="42"/>
      <c r="BH1596" s="42"/>
      <c r="BI1596" s="42"/>
      <c r="BJ1596" s="42"/>
      <c r="BK1596" s="42"/>
      <c r="BL1596" s="42"/>
      <c r="BM1596" s="42"/>
      <c r="BN1596" s="42"/>
      <c r="BO1596" s="42"/>
      <c r="BP1596" s="42"/>
      <c r="BQ1596" s="42"/>
      <c r="BR1596" s="42"/>
      <c r="BS1596" s="42"/>
      <c r="BT1596" s="42"/>
      <c r="BU1596" s="42"/>
      <c r="BV1596" s="42"/>
      <c r="BW1596" s="42"/>
      <c r="BX1596" s="42"/>
      <c r="BY1596" s="42"/>
      <c r="BZ1596" s="42"/>
      <c r="CA1596" s="42"/>
      <c r="CB1596" s="42"/>
      <c r="CC1596" s="42"/>
      <c r="CD1596" s="42"/>
      <c r="CE1596" s="42"/>
      <c r="CF1596" s="42"/>
      <c r="CG1596" s="42"/>
      <c r="CH1596" s="42"/>
      <c r="CI1596" s="42"/>
      <c r="CJ1596" s="42"/>
      <c r="CK1596" s="42"/>
      <c r="CL1596" s="42"/>
      <c r="CM1596" s="42"/>
      <c r="CN1596" s="42"/>
      <c r="CO1596" s="42"/>
      <c r="CP1596" s="42"/>
      <c r="CQ1596" s="42"/>
      <c r="CR1596" s="42"/>
      <c r="CS1596" s="42"/>
      <c r="CT1596" s="42"/>
      <c r="CU1596" s="42"/>
      <c r="CV1596" s="42"/>
      <c r="CW1596" s="42"/>
      <c r="CX1596" s="42"/>
      <c r="CY1596" s="42"/>
      <c r="CZ1596" s="42"/>
      <c r="DA1596" s="42"/>
      <c r="DB1596" s="42"/>
      <c r="DC1596" s="42"/>
      <c r="DD1596" s="42"/>
      <c r="DE1596" s="42"/>
      <c r="DF1596" s="42"/>
      <c r="DG1596" s="42"/>
      <c r="DH1596" s="42"/>
      <c r="DI1596" s="42"/>
      <c r="DJ1596" s="42"/>
      <c r="DK1596" s="42"/>
      <c r="DL1596" s="42"/>
      <c r="DM1596" s="42"/>
      <c r="DN1596" s="42"/>
      <c r="DO1596" s="42"/>
      <c r="DP1596" s="42"/>
      <c r="DQ1596" s="42"/>
      <c r="DR1596" s="42"/>
      <c r="DS1596" s="42"/>
      <c r="DT1596" s="42"/>
      <c r="DU1596" s="42"/>
      <c r="DV1596" s="42"/>
      <c r="DW1596" s="42"/>
      <c r="DX1596" s="42"/>
      <c r="DY1596" s="42"/>
      <c r="DZ1596" s="42"/>
      <c r="EA1596" s="42"/>
      <c r="EB1596" s="42"/>
      <c r="EC1596" s="42"/>
      <c r="ED1596" s="42"/>
      <c r="EE1596" s="42"/>
      <c r="EF1596" s="42"/>
      <c r="EG1596" s="42"/>
      <c r="EH1596" s="42"/>
      <c r="EI1596" s="42"/>
      <c r="EJ1596" s="42"/>
      <c r="EK1596" s="42"/>
      <c r="EL1596" s="42"/>
      <c r="EM1596" s="42"/>
      <c r="EN1596" s="42"/>
      <c r="EO1596" s="42"/>
      <c r="EP1596" s="42"/>
      <c r="EQ1596" s="42"/>
      <c r="ER1596" s="42"/>
      <c r="ES1596" s="42"/>
      <c r="ET1596" s="42"/>
      <c r="EU1596" s="42"/>
      <c r="EV1596" s="42"/>
      <c r="EW1596" s="42"/>
      <c r="EX1596" s="42"/>
      <c r="EY1596" s="42"/>
      <c r="EZ1596" s="42"/>
      <c r="FA1596" s="42"/>
      <c r="FB1596" s="42"/>
      <c r="FC1596" s="42"/>
      <c r="FD1596" s="42"/>
      <c r="FE1596" s="42"/>
      <c r="FF1596" s="42"/>
      <c r="FG1596" s="42"/>
      <c r="FH1596" s="42"/>
    </row>
    <row r="1597" spans="1:164" s="95" customFormat="1" ht="15.75" thickBot="1" x14ac:dyDescent="0.3">
      <c r="A1597" s="82">
        <v>1596</v>
      </c>
      <c r="B1597" s="83">
        <f t="shared" si="25"/>
        <v>46138</v>
      </c>
      <c r="C1597" s="91" t="s">
        <v>151</v>
      </c>
      <c r="D1597" s="92">
        <v>1</v>
      </c>
      <c r="E1597" s="93">
        <f>'BITÁCORA CALIDAD DE AGUA '!AY623</f>
        <v>0</v>
      </c>
      <c r="F1597" s="93">
        <f>'BITÁCORA CALIDAD DE AGUA '!BB623</f>
        <v>0</v>
      </c>
      <c r="G1597" s="93">
        <f>'BITÁCORA CALIDAD DE AGUA '!BE623</f>
        <v>0</v>
      </c>
      <c r="H1597" s="93">
        <f>'BITÁCORA CALIDAD DE AGUA '!BH623</f>
        <v>0</v>
      </c>
      <c r="I1597" s="93">
        <f>'BITÁCORA CALIDAD DE AGUA '!BK623</f>
        <v>0</v>
      </c>
      <c r="J1597" s="93">
        <f>'BITÁCORA CALIDAD DE AGUA '!BN623</f>
        <v>0</v>
      </c>
      <c r="K1597" s="93">
        <f>'BITÁCORA CALIDAD DE AGUA '!BQ623</f>
        <v>0</v>
      </c>
      <c r="L1597" s="93">
        <f>'BITÁCORA CALIDAD DE AGUA '!BT623</f>
        <v>0</v>
      </c>
      <c r="M1597" s="93">
        <f>'BITÁCORA CALIDAD DE AGUA '!BW623</f>
        <v>0</v>
      </c>
      <c r="N1597" s="93">
        <f>'BITÁCORA CALIDAD DE AGUA '!BZ623</f>
        <v>0</v>
      </c>
      <c r="O1597" s="93">
        <f>'BITÁCORA CALIDAD DE AGUA '!CC623</f>
        <v>0</v>
      </c>
      <c r="P1597" s="94">
        <f>'BITÁCORA CALIDAD DE AGUA '!CF623</f>
        <v>0</v>
      </c>
      <c r="Q1597" s="94">
        <f>'BITÁCORA CALIDAD DE AGUA '!CI623</f>
        <v>0</v>
      </c>
      <c r="R1597" s="94">
        <f>'BITÁCORA CALIDAD DE AGUA '!CL623</f>
        <v>0</v>
      </c>
      <c r="S1597" s="94">
        <f>'BITÁCORA CALIDAD DE AGUA '!CO623</f>
        <v>0</v>
      </c>
      <c r="T1597" s="134"/>
      <c r="U1597" s="134"/>
      <c r="V1597" s="134"/>
      <c r="W1597" s="94">
        <f>INDEX('Tabla datos 1'!E1597:V1597,MATCH(DASHBOARD!$B$96,'Tabla datos 1'!$E$1:$V$1,0))</f>
        <v>0</v>
      </c>
      <c r="X1597" s="94">
        <f>INDEX('Tabla datos 1'!E1597:V1597,MATCH(DASHBOARD!$B$275,'Tabla datos 1'!$E$1:$V$1,0))</f>
        <v>0</v>
      </c>
      <c r="Y1597" s="42"/>
      <c r="Z1597" s="42"/>
      <c r="AA1597" s="42"/>
      <c r="AB1597" s="42"/>
      <c r="AC1597" s="42"/>
      <c r="AD1597" s="42"/>
      <c r="AE1597" s="42"/>
      <c r="AF1597" s="42"/>
      <c r="AG1597" s="42"/>
      <c r="AH1597" s="42"/>
      <c r="AI1597" s="42"/>
      <c r="AJ1597" s="44"/>
      <c r="AK1597" s="44"/>
      <c r="AL1597" s="44"/>
      <c r="AM1597" s="44"/>
      <c r="AN1597" s="44"/>
      <c r="AO1597" s="44"/>
      <c r="AP1597" s="44"/>
      <c r="AQ1597" s="44"/>
      <c r="AR1597" s="44"/>
      <c r="AS1597" s="44"/>
      <c r="AT1597" s="44"/>
      <c r="AU1597" s="44"/>
      <c r="AV1597" s="44"/>
      <c r="AW1597" s="44"/>
      <c r="AX1597" s="44"/>
      <c r="AY1597" s="44"/>
      <c r="AZ1597" s="44"/>
      <c r="BA1597" s="44"/>
      <c r="BB1597" s="44"/>
      <c r="BC1597" s="44"/>
      <c r="BD1597" s="44"/>
      <c r="BE1597" s="44"/>
      <c r="BF1597" s="44"/>
      <c r="BG1597" s="44"/>
      <c r="BH1597" s="44"/>
      <c r="BI1597" s="44"/>
      <c r="BJ1597" s="44"/>
      <c r="BK1597" s="44"/>
      <c r="BL1597" s="44"/>
      <c r="BM1597" s="44"/>
      <c r="BN1597" s="44"/>
      <c r="BO1597" s="44"/>
      <c r="BP1597" s="44"/>
      <c r="BQ1597" s="44"/>
      <c r="BR1597" s="44"/>
      <c r="BS1597" s="44"/>
      <c r="BT1597" s="44"/>
      <c r="BU1597" s="44"/>
      <c r="BV1597" s="44"/>
      <c r="BW1597" s="44"/>
      <c r="BX1597" s="44"/>
      <c r="BY1597" s="44"/>
      <c r="BZ1597" s="44"/>
      <c r="CA1597" s="44"/>
      <c r="CB1597" s="44"/>
      <c r="CC1597" s="44"/>
      <c r="CD1597" s="44"/>
      <c r="CE1597" s="44"/>
      <c r="CF1597" s="44"/>
      <c r="CG1597" s="44"/>
      <c r="CH1597" s="44"/>
      <c r="CI1597" s="44"/>
      <c r="CJ1597" s="44"/>
      <c r="CK1597" s="44"/>
      <c r="CL1597" s="44"/>
      <c r="CM1597" s="44"/>
      <c r="CN1597" s="44"/>
      <c r="CO1597" s="44"/>
      <c r="CP1597" s="44"/>
      <c r="CQ1597" s="44"/>
      <c r="CR1597" s="44"/>
      <c r="CS1597" s="44"/>
      <c r="CT1597" s="44"/>
      <c r="CU1597" s="44"/>
      <c r="CV1597" s="44"/>
      <c r="CW1597" s="44"/>
      <c r="CX1597" s="44"/>
      <c r="CY1597" s="44"/>
      <c r="CZ1597" s="44"/>
      <c r="DA1597" s="44"/>
      <c r="DB1597" s="44"/>
      <c r="DC1597" s="44"/>
      <c r="DD1597" s="44"/>
      <c r="DE1597" s="44"/>
      <c r="DF1597" s="44"/>
      <c r="DG1597" s="44"/>
      <c r="DH1597" s="44"/>
      <c r="DI1597" s="44"/>
      <c r="DJ1597" s="44"/>
      <c r="DK1597" s="44"/>
      <c r="DL1597" s="44"/>
      <c r="DM1597" s="44"/>
      <c r="DN1597" s="44"/>
      <c r="DO1597" s="44"/>
      <c r="DP1597" s="44"/>
      <c r="DQ1597" s="44"/>
      <c r="DR1597" s="44"/>
      <c r="DS1597" s="44"/>
      <c r="DT1597" s="44"/>
      <c r="DU1597" s="44"/>
      <c r="DV1597" s="44"/>
      <c r="DW1597" s="44"/>
      <c r="DX1597" s="44"/>
      <c r="DY1597" s="44"/>
      <c r="DZ1597" s="44"/>
      <c r="EA1597" s="44"/>
      <c r="EB1597" s="44"/>
      <c r="EC1597" s="44"/>
      <c r="ED1597" s="44"/>
      <c r="EE1597" s="44"/>
      <c r="EF1597" s="44"/>
      <c r="EG1597" s="44"/>
      <c r="EH1597" s="44"/>
      <c r="EI1597" s="44"/>
      <c r="EJ1597" s="44"/>
      <c r="EK1597" s="44"/>
      <c r="EL1597" s="44"/>
      <c r="EM1597" s="44"/>
      <c r="EN1597" s="44"/>
      <c r="EO1597" s="44"/>
      <c r="EP1597" s="44"/>
      <c r="EQ1597" s="44"/>
      <c r="ER1597" s="44"/>
      <c r="ES1597" s="44"/>
      <c r="ET1597" s="44"/>
      <c r="EU1597" s="44"/>
      <c r="EV1597" s="44"/>
      <c r="EW1597" s="44"/>
      <c r="EX1597" s="44"/>
      <c r="EY1597" s="44"/>
      <c r="EZ1597" s="44"/>
      <c r="FA1597" s="44"/>
      <c r="FB1597" s="44"/>
      <c r="FC1597" s="44"/>
      <c r="FD1597" s="44"/>
      <c r="FE1597" s="44"/>
      <c r="FF1597" s="44"/>
      <c r="FG1597" s="44"/>
      <c r="FH1597" s="44"/>
    </row>
    <row r="1598" spans="1:164" s="99" customFormat="1" ht="12.2" customHeight="1" x14ac:dyDescent="0.25">
      <c r="A1598" s="82">
        <v>1597</v>
      </c>
      <c r="B1598" s="100">
        <f t="shared" si="25"/>
        <v>46138</v>
      </c>
      <c r="C1598" s="96" t="s">
        <v>132</v>
      </c>
      <c r="D1598" s="97">
        <v>2</v>
      </c>
      <c r="E1598" s="98" t="str">
        <f>'BITÁCORA CALIDAD DE AGUA '!AZ603</f>
        <v>34.5</v>
      </c>
      <c r="F1598" s="98" t="str">
        <f>'BITÁCORA CALIDAD DE AGUA '!BC603</f>
        <v>31.6</v>
      </c>
      <c r="G1598" s="98" t="str">
        <f>'BITÁCORA CALIDAD DE AGUA '!BF603</f>
        <v>31.4</v>
      </c>
      <c r="H1598" s="98">
        <f>'BITÁCORA CALIDAD DE AGUA '!BI603</f>
        <v>0</v>
      </c>
      <c r="I1598" s="98">
        <f>'BITÁCORA CALIDAD DE AGUA '!BL603</f>
        <v>0</v>
      </c>
      <c r="J1598" s="98">
        <f>'BITÁCORA CALIDAD DE AGUA '!BO603</f>
        <v>0</v>
      </c>
      <c r="K1598" s="98">
        <f>'BITÁCORA CALIDAD DE AGUA '!BR603</f>
        <v>0</v>
      </c>
      <c r="L1598" s="98">
        <f>'BITÁCORA CALIDAD DE AGUA '!BU603</f>
        <v>0</v>
      </c>
      <c r="M1598" s="98">
        <f>'BITÁCORA CALIDAD DE AGUA '!BX603</f>
        <v>0</v>
      </c>
      <c r="N1598" s="98">
        <f>'BITÁCORA CALIDAD DE AGUA '!CA603</f>
        <v>0</v>
      </c>
      <c r="O1598" s="98">
        <f>'BITÁCORA CALIDAD DE AGUA '!CD603</f>
        <v>0</v>
      </c>
      <c r="P1598" s="96">
        <f>'BITÁCORA CALIDAD DE AGUA '!CG603</f>
        <v>0</v>
      </c>
      <c r="Q1598" s="96">
        <f>'BITÁCORA CALIDAD DE AGUA '!CJ603</f>
        <v>0</v>
      </c>
      <c r="R1598" s="96">
        <f>'BITÁCORA CALIDAD DE AGUA '!CM603</f>
        <v>0</v>
      </c>
      <c r="S1598" s="96">
        <f>'BITÁCORA CALIDAD DE AGUA '!CP603</f>
        <v>0</v>
      </c>
      <c r="T1598" s="135"/>
      <c r="U1598" s="135"/>
      <c r="V1598" s="135"/>
      <c r="W1598" s="96" t="str">
        <f>INDEX('Tabla datos 1'!E1598:V1598,MATCH(DASHBOARD!$B$96,'Tabla datos 1'!$E$1:$V$1,0))</f>
        <v>31.4</v>
      </c>
      <c r="X1598" s="96" t="str">
        <f>INDEX('Tabla datos 1'!E1598:V1598,MATCH(DASHBOARD!$B$275,'Tabla datos 1'!$E$1:$V$1,0))</f>
        <v>31.4</v>
      </c>
      <c r="Y1598" s="42"/>
      <c r="Z1598" s="42"/>
      <c r="AA1598" s="42"/>
      <c r="AB1598" s="42"/>
      <c r="AC1598" s="42"/>
      <c r="AD1598" s="42"/>
      <c r="AE1598" s="42"/>
      <c r="AF1598" s="42"/>
      <c r="AG1598" s="42"/>
      <c r="AH1598" s="42"/>
      <c r="AI1598" s="42"/>
    </row>
    <row r="1599" spans="1:164" s="99" customFormat="1" ht="12.2" customHeight="1" x14ac:dyDescent="0.25">
      <c r="A1599" s="82">
        <v>1598</v>
      </c>
      <c r="B1599" s="100">
        <f t="shared" si="25"/>
        <v>46138</v>
      </c>
      <c r="C1599" s="101" t="s">
        <v>9</v>
      </c>
      <c r="D1599" s="102">
        <v>2</v>
      </c>
      <c r="E1599" s="103" t="str">
        <f>'BITÁCORA CALIDAD DE AGUA '!AZ604</f>
        <v>7.21</v>
      </c>
      <c r="F1599" s="103" t="str">
        <f>'BITÁCORA CALIDAD DE AGUA '!BC604</f>
        <v>7.42</v>
      </c>
      <c r="G1599" s="103" t="str">
        <f>'BITÁCORA CALIDAD DE AGUA '!BF604</f>
        <v>6.96</v>
      </c>
      <c r="H1599" s="103">
        <f>'BITÁCORA CALIDAD DE AGUA '!BI604</f>
        <v>0</v>
      </c>
      <c r="I1599" s="103">
        <f>'BITÁCORA CALIDAD DE AGUA '!BL604</f>
        <v>0</v>
      </c>
      <c r="J1599" s="103">
        <f>'BITÁCORA CALIDAD DE AGUA '!BO604</f>
        <v>0</v>
      </c>
      <c r="K1599" s="103">
        <f>'BITÁCORA CALIDAD DE AGUA '!BR604</f>
        <v>0</v>
      </c>
      <c r="L1599" s="103">
        <f>'BITÁCORA CALIDAD DE AGUA '!BU604</f>
        <v>0</v>
      </c>
      <c r="M1599" s="103">
        <f>'BITÁCORA CALIDAD DE AGUA '!BX604</f>
        <v>0</v>
      </c>
      <c r="N1599" s="103">
        <f>'BITÁCORA CALIDAD DE AGUA '!CA604</f>
        <v>0</v>
      </c>
      <c r="O1599" s="103">
        <f>'BITÁCORA CALIDAD DE AGUA '!CD604</f>
        <v>0</v>
      </c>
      <c r="P1599" s="104">
        <f>'BITÁCORA CALIDAD DE AGUA '!CG604</f>
        <v>0</v>
      </c>
      <c r="Q1599" s="104">
        <f>'BITÁCORA CALIDAD DE AGUA '!CJ604</f>
        <v>0</v>
      </c>
      <c r="R1599" s="104">
        <f>'BITÁCORA CALIDAD DE AGUA '!CM604</f>
        <v>0</v>
      </c>
      <c r="S1599" s="104">
        <f>'BITÁCORA CALIDAD DE AGUA '!CP604</f>
        <v>0</v>
      </c>
      <c r="T1599" s="136"/>
      <c r="U1599" s="136"/>
      <c r="V1599" s="136"/>
      <c r="W1599" s="104" t="str">
        <f>INDEX('Tabla datos 1'!E1599:V1599,MATCH(DASHBOARD!$B$96,'Tabla datos 1'!$E$1:$V$1,0))</f>
        <v>6.96</v>
      </c>
      <c r="X1599" s="104" t="str">
        <f>INDEX('Tabla datos 1'!E1599:V1599,MATCH(DASHBOARD!$B$275,'Tabla datos 1'!$E$1:$V$1,0))</f>
        <v>6.96</v>
      </c>
      <c r="Y1599" s="42"/>
      <c r="Z1599" s="42"/>
      <c r="AA1599" s="42"/>
      <c r="AB1599" s="42"/>
      <c r="AC1599" s="42"/>
      <c r="AD1599" s="42"/>
      <c r="AE1599" s="42"/>
      <c r="AF1599" s="42"/>
      <c r="AG1599" s="42"/>
      <c r="AH1599" s="42"/>
      <c r="AI1599" s="42"/>
    </row>
    <row r="1600" spans="1:164" s="99" customFormat="1" ht="12.2" customHeight="1" x14ac:dyDescent="0.25">
      <c r="A1600" s="82">
        <v>1599</v>
      </c>
      <c r="B1600" s="100">
        <f t="shared" si="25"/>
        <v>46138</v>
      </c>
      <c r="C1600" s="105" t="s">
        <v>133</v>
      </c>
      <c r="D1600" s="102">
        <v>2</v>
      </c>
      <c r="E1600" s="106">
        <f>'BITÁCORA CALIDAD DE AGUA '!AZ605</f>
        <v>0</v>
      </c>
      <c r="F1600" s="106">
        <f>'BITÁCORA CALIDAD DE AGUA '!BC605</f>
        <v>0</v>
      </c>
      <c r="G1600" s="106">
        <f>'BITÁCORA CALIDAD DE AGUA '!BF605</f>
        <v>0</v>
      </c>
      <c r="H1600" s="106">
        <f>'BITÁCORA CALIDAD DE AGUA '!BI605</f>
        <v>0</v>
      </c>
      <c r="I1600" s="106">
        <f>'BITÁCORA CALIDAD DE AGUA '!BL605</f>
        <v>0</v>
      </c>
      <c r="J1600" s="106">
        <f>'BITÁCORA CALIDAD DE AGUA '!BO605</f>
        <v>0</v>
      </c>
      <c r="K1600" s="106">
        <f>'BITÁCORA CALIDAD DE AGUA '!BR605</f>
        <v>0</v>
      </c>
      <c r="L1600" s="106">
        <f>'BITÁCORA CALIDAD DE AGUA '!BU605</f>
        <v>0</v>
      </c>
      <c r="M1600" s="106">
        <f>'BITÁCORA CALIDAD DE AGUA '!BX605</f>
        <v>0</v>
      </c>
      <c r="N1600" s="106">
        <f>'BITÁCORA CALIDAD DE AGUA '!CA605</f>
        <v>0</v>
      </c>
      <c r="O1600" s="106">
        <f>'BITÁCORA CALIDAD DE AGUA '!CD605</f>
        <v>0</v>
      </c>
      <c r="P1600" s="105">
        <f>'BITÁCORA CALIDAD DE AGUA '!CG605</f>
        <v>0</v>
      </c>
      <c r="Q1600" s="105">
        <f>'BITÁCORA CALIDAD DE AGUA '!CJ605</f>
        <v>0</v>
      </c>
      <c r="R1600" s="105">
        <f>'BITÁCORA CALIDAD DE AGUA '!CM605</f>
        <v>0</v>
      </c>
      <c r="S1600" s="105">
        <f>'BITÁCORA CALIDAD DE AGUA '!CP605</f>
        <v>0</v>
      </c>
      <c r="T1600" s="137"/>
      <c r="U1600" s="137"/>
      <c r="V1600" s="137"/>
      <c r="W1600" s="105">
        <f>INDEX('Tabla datos 1'!E1600:V1600,MATCH(DASHBOARD!$B$96,'Tabla datos 1'!$E$1:$V$1,0))</f>
        <v>0</v>
      </c>
      <c r="X1600" s="105">
        <f>INDEX('Tabla datos 1'!E1600:V1600,MATCH(DASHBOARD!$B$275,'Tabla datos 1'!$E$1:$V$1,0))</f>
        <v>0</v>
      </c>
      <c r="Y1600" s="42"/>
      <c r="Z1600" s="42"/>
      <c r="AA1600" s="42"/>
      <c r="AB1600" s="42"/>
      <c r="AC1600" s="42"/>
      <c r="AD1600" s="42"/>
      <c r="AE1600" s="42"/>
      <c r="AF1600" s="42"/>
      <c r="AG1600" s="42"/>
      <c r="AH1600" s="42"/>
      <c r="AI1600" s="42"/>
    </row>
    <row r="1601" spans="1:35" s="99" customFormat="1" ht="12.2" customHeight="1" x14ac:dyDescent="0.25">
      <c r="A1601" s="82">
        <v>1600</v>
      </c>
      <c r="B1601" s="100">
        <f t="shared" si="25"/>
        <v>46138</v>
      </c>
      <c r="C1601" s="105" t="s">
        <v>134</v>
      </c>
      <c r="D1601" s="102">
        <v>2</v>
      </c>
      <c r="E1601" s="107">
        <f>'BITÁCORA CALIDAD DE AGUA '!AZ606</f>
        <v>1421</v>
      </c>
      <c r="F1601" s="107">
        <f>'BITÁCORA CALIDAD DE AGUA '!BC606</f>
        <v>1720</v>
      </c>
      <c r="G1601" s="107">
        <f>'BITÁCORA CALIDAD DE AGUA '!BF606</f>
        <v>1760</v>
      </c>
      <c r="H1601" s="107">
        <f>'BITÁCORA CALIDAD DE AGUA '!BI606</f>
        <v>0</v>
      </c>
      <c r="I1601" s="107">
        <f>'BITÁCORA CALIDAD DE AGUA '!BL606</f>
        <v>0</v>
      </c>
      <c r="J1601" s="107">
        <f>'BITÁCORA CALIDAD DE AGUA '!BO606</f>
        <v>0</v>
      </c>
      <c r="K1601" s="107">
        <f>'BITÁCORA CALIDAD DE AGUA '!BR606</f>
        <v>0</v>
      </c>
      <c r="L1601" s="107">
        <f>'BITÁCORA CALIDAD DE AGUA '!BU606</f>
        <v>0</v>
      </c>
      <c r="M1601" s="107">
        <f>'BITÁCORA CALIDAD DE AGUA '!BX606</f>
        <v>0</v>
      </c>
      <c r="N1601" s="107">
        <f>'BITÁCORA CALIDAD DE AGUA '!CA606</f>
        <v>0</v>
      </c>
      <c r="O1601" s="107">
        <f>'BITÁCORA CALIDAD DE AGUA '!CD606</f>
        <v>0</v>
      </c>
      <c r="P1601" s="101">
        <f>'BITÁCORA CALIDAD DE AGUA '!CG606</f>
        <v>0</v>
      </c>
      <c r="Q1601" s="101">
        <f>'BITÁCORA CALIDAD DE AGUA '!CJ606</f>
        <v>0</v>
      </c>
      <c r="R1601" s="101">
        <f>'BITÁCORA CALIDAD DE AGUA '!CM606</f>
        <v>0</v>
      </c>
      <c r="S1601" s="101">
        <f>'BITÁCORA CALIDAD DE AGUA '!CP606</f>
        <v>0</v>
      </c>
      <c r="T1601" s="138"/>
      <c r="U1601" s="138"/>
      <c r="V1601" s="138"/>
      <c r="W1601" s="101">
        <f>INDEX('Tabla datos 1'!E1601:V1601,MATCH(DASHBOARD!$B$96,'Tabla datos 1'!$E$1:$V$1,0))</f>
        <v>1760</v>
      </c>
      <c r="X1601" s="101">
        <f>INDEX('Tabla datos 1'!E1601:V1601,MATCH(DASHBOARD!$B$275,'Tabla datos 1'!$E$1:$V$1,0))</f>
        <v>1760</v>
      </c>
      <c r="Y1601" s="42"/>
      <c r="Z1601" s="42"/>
      <c r="AA1601" s="42"/>
      <c r="AB1601" s="42"/>
      <c r="AC1601" s="42"/>
      <c r="AD1601" s="42"/>
      <c r="AE1601" s="42"/>
      <c r="AF1601" s="42"/>
      <c r="AG1601" s="42"/>
      <c r="AH1601" s="42"/>
      <c r="AI1601" s="42"/>
    </row>
    <row r="1602" spans="1:35" s="99" customFormat="1" ht="12.2" customHeight="1" x14ac:dyDescent="0.25">
      <c r="A1602" s="82">
        <v>1601</v>
      </c>
      <c r="B1602" s="100">
        <f t="shared" si="25"/>
        <v>46138</v>
      </c>
      <c r="C1602" s="105" t="s">
        <v>135</v>
      </c>
      <c r="D1602" s="102">
        <v>2</v>
      </c>
      <c r="E1602" s="107">
        <f>'BITÁCORA CALIDAD DE AGUA '!AZ607</f>
        <v>357</v>
      </c>
      <c r="F1602" s="107">
        <f>'BITÁCORA CALIDAD DE AGUA '!BC607</f>
        <v>791</v>
      </c>
      <c r="G1602" s="107">
        <f>'BITÁCORA CALIDAD DE AGUA '!BF607</f>
        <v>24</v>
      </c>
      <c r="H1602" s="107">
        <f>'BITÁCORA CALIDAD DE AGUA '!BI607</f>
        <v>0</v>
      </c>
      <c r="I1602" s="107">
        <f>'BITÁCORA CALIDAD DE AGUA '!BL607</f>
        <v>0</v>
      </c>
      <c r="J1602" s="107">
        <f>'BITÁCORA CALIDAD DE AGUA '!BO607</f>
        <v>0</v>
      </c>
      <c r="K1602" s="107">
        <f>'BITÁCORA CALIDAD DE AGUA '!BR607</f>
        <v>0</v>
      </c>
      <c r="L1602" s="107">
        <f>'BITÁCORA CALIDAD DE AGUA '!BU607</f>
        <v>0</v>
      </c>
      <c r="M1602" s="107">
        <f>'BITÁCORA CALIDAD DE AGUA '!BX607</f>
        <v>0</v>
      </c>
      <c r="N1602" s="107">
        <f>'BITÁCORA CALIDAD DE AGUA '!CA607</f>
        <v>0</v>
      </c>
      <c r="O1602" s="107">
        <f>'BITÁCORA CALIDAD DE AGUA '!CD607</f>
        <v>0</v>
      </c>
      <c r="P1602" s="101">
        <f>'BITÁCORA CALIDAD DE AGUA '!CG607</f>
        <v>0</v>
      </c>
      <c r="Q1602" s="101">
        <f>'BITÁCORA CALIDAD DE AGUA '!CJ607</f>
        <v>0</v>
      </c>
      <c r="R1602" s="101">
        <f>'BITÁCORA CALIDAD DE AGUA '!CM607</f>
        <v>0</v>
      </c>
      <c r="S1602" s="101">
        <f>'BITÁCORA CALIDAD DE AGUA '!CP607</f>
        <v>0</v>
      </c>
      <c r="T1602" s="138"/>
      <c r="U1602" s="138"/>
      <c r="V1602" s="138"/>
      <c r="W1602" s="101">
        <f>INDEX('Tabla datos 1'!E1602:V1602,MATCH(DASHBOARD!$B$96,'Tabla datos 1'!$E$1:$V$1,0))</f>
        <v>24</v>
      </c>
      <c r="X1602" s="101">
        <f>INDEX('Tabla datos 1'!E1602:V1602,MATCH(DASHBOARD!$B$275,'Tabla datos 1'!$E$1:$V$1,0))</f>
        <v>24</v>
      </c>
      <c r="Y1602" s="42"/>
      <c r="Z1602" s="42"/>
      <c r="AA1602" s="42"/>
      <c r="AB1602" s="42"/>
      <c r="AC1602" s="42"/>
      <c r="AD1602" s="42"/>
      <c r="AE1602" s="42"/>
      <c r="AF1602" s="42"/>
      <c r="AG1602" s="42"/>
      <c r="AH1602" s="42"/>
      <c r="AI1602" s="42"/>
    </row>
    <row r="1603" spans="1:35" s="99" customFormat="1" ht="12.2" customHeight="1" x14ac:dyDescent="0.25">
      <c r="A1603" s="82">
        <v>1602</v>
      </c>
      <c r="B1603" s="100">
        <f t="shared" si="25"/>
        <v>46138</v>
      </c>
      <c r="C1603" s="105" t="s">
        <v>136</v>
      </c>
      <c r="D1603" s="102">
        <v>2</v>
      </c>
      <c r="E1603" s="107">
        <f>'BITÁCORA CALIDAD DE AGUA '!AZ608</f>
        <v>0</v>
      </c>
      <c r="F1603" s="107">
        <f>'BITÁCORA CALIDAD DE AGUA '!BC608</f>
        <v>0</v>
      </c>
      <c r="G1603" s="107">
        <f>'BITÁCORA CALIDAD DE AGUA '!BF608</f>
        <v>0</v>
      </c>
      <c r="H1603" s="107">
        <f>'BITÁCORA CALIDAD DE AGUA '!BI608</f>
        <v>0</v>
      </c>
      <c r="I1603" s="107">
        <f>'BITÁCORA CALIDAD DE AGUA '!BL608</f>
        <v>0</v>
      </c>
      <c r="J1603" s="107">
        <f>'BITÁCORA CALIDAD DE AGUA '!BO608</f>
        <v>0</v>
      </c>
      <c r="K1603" s="107">
        <f>'BITÁCORA CALIDAD DE AGUA '!BR608</f>
        <v>0</v>
      </c>
      <c r="L1603" s="107">
        <f>'BITÁCORA CALIDAD DE AGUA '!BU608</f>
        <v>0</v>
      </c>
      <c r="M1603" s="107">
        <f>'BITÁCORA CALIDAD DE AGUA '!BX608</f>
        <v>0</v>
      </c>
      <c r="N1603" s="107">
        <f>'BITÁCORA CALIDAD DE AGUA '!CA608</f>
        <v>0</v>
      </c>
      <c r="O1603" s="107">
        <f>'BITÁCORA CALIDAD DE AGUA '!CD608</f>
        <v>0</v>
      </c>
      <c r="P1603" s="101">
        <f>'BITÁCORA CALIDAD DE AGUA '!CG608</f>
        <v>0</v>
      </c>
      <c r="Q1603" s="101">
        <f>'BITÁCORA CALIDAD DE AGUA '!CJ608</f>
        <v>0</v>
      </c>
      <c r="R1603" s="101">
        <f>'BITÁCORA CALIDAD DE AGUA '!CM608</f>
        <v>0</v>
      </c>
      <c r="S1603" s="101">
        <f>'BITÁCORA CALIDAD DE AGUA '!CP608</f>
        <v>0</v>
      </c>
      <c r="T1603" s="138"/>
      <c r="U1603" s="138"/>
      <c r="V1603" s="138"/>
      <c r="W1603" s="101">
        <f>INDEX('Tabla datos 1'!E1603:V1603,MATCH(DASHBOARD!$B$96,'Tabla datos 1'!$E$1:$V$1,0))</f>
        <v>0</v>
      </c>
      <c r="X1603" s="101">
        <f>INDEX('Tabla datos 1'!E1603:V1603,MATCH(DASHBOARD!$B$275,'Tabla datos 1'!$E$1:$V$1,0))</f>
        <v>0</v>
      </c>
      <c r="Y1603" s="42"/>
      <c r="Z1603" s="42"/>
      <c r="AA1603" s="42"/>
      <c r="AB1603" s="42"/>
      <c r="AC1603" s="42"/>
      <c r="AD1603" s="42"/>
      <c r="AE1603" s="42"/>
      <c r="AF1603" s="42"/>
      <c r="AG1603" s="42"/>
      <c r="AH1603" s="42"/>
      <c r="AI1603" s="42"/>
    </row>
    <row r="1604" spans="1:35" s="99" customFormat="1" ht="12.2" customHeight="1" x14ac:dyDescent="0.25">
      <c r="A1604" s="82">
        <v>1603</v>
      </c>
      <c r="B1604" s="100">
        <f t="shared" si="25"/>
        <v>46138</v>
      </c>
      <c r="C1604" s="105" t="s">
        <v>137</v>
      </c>
      <c r="D1604" s="102">
        <v>2</v>
      </c>
      <c r="E1604" s="107">
        <f>'BITÁCORA CALIDAD DE AGUA '!AZ609</f>
        <v>0</v>
      </c>
      <c r="F1604" s="107">
        <f>'BITÁCORA CALIDAD DE AGUA '!BC609</f>
        <v>0</v>
      </c>
      <c r="G1604" s="107">
        <f>'BITÁCORA CALIDAD DE AGUA '!BF609</f>
        <v>0</v>
      </c>
      <c r="H1604" s="107">
        <f>'BITÁCORA CALIDAD DE AGUA '!BI609</f>
        <v>0</v>
      </c>
      <c r="I1604" s="107">
        <f>'BITÁCORA CALIDAD DE AGUA '!BL609</f>
        <v>0</v>
      </c>
      <c r="J1604" s="107">
        <f>'BITÁCORA CALIDAD DE AGUA '!BO609</f>
        <v>0</v>
      </c>
      <c r="K1604" s="107">
        <f>'BITÁCORA CALIDAD DE AGUA '!BR609</f>
        <v>0</v>
      </c>
      <c r="L1604" s="107">
        <f>'BITÁCORA CALIDAD DE AGUA '!BU609</f>
        <v>0</v>
      </c>
      <c r="M1604" s="107">
        <f>'BITÁCORA CALIDAD DE AGUA '!BX609</f>
        <v>0</v>
      </c>
      <c r="N1604" s="107">
        <f>'BITÁCORA CALIDAD DE AGUA '!CA609</f>
        <v>0</v>
      </c>
      <c r="O1604" s="107">
        <f>'BITÁCORA CALIDAD DE AGUA '!CD609</f>
        <v>0</v>
      </c>
      <c r="P1604" s="101">
        <f>'BITÁCORA CALIDAD DE AGUA '!CG609</f>
        <v>0</v>
      </c>
      <c r="Q1604" s="101">
        <f>'BITÁCORA CALIDAD DE AGUA '!CJ609</f>
        <v>0</v>
      </c>
      <c r="R1604" s="101">
        <f>'BITÁCORA CALIDAD DE AGUA '!CM609</f>
        <v>0</v>
      </c>
      <c r="S1604" s="101">
        <f>'BITÁCORA CALIDAD DE AGUA '!CP609</f>
        <v>0</v>
      </c>
      <c r="T1604" s="138"/>
      <c r="U1604" s="138"/>
      <c r="V1604" s="138"/>
      <c r="W1604" s="101">
        <f>INDEX('Tabla datos 1'!E1604:V1604,MATCH(DASHBOARD!$B$96,'Tabla datos 1'!$E$1:$V$1,0))</f>
        <v>0</v>
      </c>
      <c r="X1604" s="101">
        <f>INDEX('Tabla datos 1'!E1604:V1604,MATCH(DASHBOARD!$B$275,'Tabla datos 1'!$E$1:$V$1,0))</f>
        <v>0</v>
      </c>
      <c r="Y1604" s="42"/>
      <c r="Z1604" s="42"/>
      <c r="AA1604" s="42"/>
      <c r="AB1604" s="42"/>
      <c r="AC1604" s="42"/>
      <c r="AD1604" s="42"/>
      <c r="AE1604" s="42"/>
      <c r="AF1604" s="42"/>
      <c r="AG1604" s="42"/>
      <c r="AH1604" s="42"/>
      <c r="AI1604" s="42"/>
    </row>
    <row r="1605" spans="1:35" s="99" customFormat="1" ht="12.2" customHeight="1" x14ac:dyDescent="0.25">
      <c r="A1605" s="82">
        <v>1604</v>
      </c>
      <c r="B1605" s="100">
        <f t="shared" si="25"/>
        <v>46138</v>
      </c>
      <c r="C1605" s="105" t="s">
        <v>138</v>
      </c>
      <c r="D1605" s="102">
        <v>2</v>
      </c>
      <c r="E1605" s="107">
        <f>'BITÁCORA CALIDAD DE AGUA '!AZ610</f>
        <v>0</v>
      </c>
      <c r="F1605" s="107">
        <f>'BITÁCORA CALIDAD DE AGUA '!BC610</f>
        <v>0</v>
      </c>
      <c r="G1605" s="107">
        <f>'BITÁCORA CALIDAD DE AGUA '!BF610</f>
        <v>0</v>
      </c>
      <c r="H1605" s="107">
        <f>'BITÁCORA CALIDAD DE AGUA '!BI610</f>
        <v>0</v>
      </c>
      <c r="I1605" s="107">
        <f>'BITÁCORA CALIDAD DE AGUA '!BL610</f>
        <v>0</v>
      </c>
      <c r="J1605" s="107">
        <f>'BITÁCORA CALIDAD DE AGUA '!BO610</f>
        <v>0</v>
      </c>
      <c r="K1605" s="107">
        <f>'BITÁCORA CALIDAD DE AGUA '!BR610</f>
        <v>0</v>
      </c>
      <c r="L1605" s="107">
        <f>'BITÁCORA CALIDAD DE AGUA '!BU610</f>
        <v>0</v>
      </c>
      <c r="M1605" s="107">
        <f>'BITÁCORA CALIDAD DE AGUA '!BX610</f>
        <v>0</v>
      </c>
      <c r="N1605" s="107">
        <f>'BITÁCORA CALIDAD DE AGUA '!CA610</f>
        <v>0</v>
      </c>
      <c r="O1605" s="107">
        <f>'BITÁCORA CALIDAD DE AGUA '!CD610</f>
        <v>0</v>
      </c>
      <c r="P1605" s="101">
        <f>'BITÁCORA CALIDAD DE AGUA '!CG610</f>
        <v>0</v>
      </c>
      <c r="Q1605" s="101">
        <f>'BITÁCORA CALIDAD DE AGUA '!CJ610</f>
        <v>0</v>
      </c>
      <c r="R1605" s="101">
        <f>'BITÁCORA CALIDAD DE AGUA '!CM610</f>
        <v>0</v>
      </c>
      <c r="S1605" s="101">
        <f>'BITÁCORA CALIDAD DE AGUA '!CP610</f>
        <v>0</v>
      </c>
      <c r="T1605" s="138"/>
      <c r="U1605" s="138"/>
      <c r="V1605" s="138"/>
      <c r="W1605" s="101">
        <f>INDEX('Tabla datos 1'!E1605:V1605,MATCH(DASHBOARD!$B$96,'Tabla datos 1'!$E$1:$V$1,0))</f>
        <v>0</v>
      </c>
      <c r="X1605" s="101">
        <f>INDEX('Tabla datos 1'!E1605:V1605,MATCH(DASHBOARD!$B$275,'Tabla datos 1'!$E$1:$V$1,0))</f>
        <v>0</v>
      </c>
      <c r="Y1605" s="42"/>
      <c r="Z1605" s="42"/>
      <c r="AA1605" s="42"/>
      <c r="AB1605" s="42"/>
      <c r="AC1605" s="42"/>
      <c r="AD1605" s="42"/>
      <c r="AE1605" s="42"/>
      <c r="AF1605" s="42"/>
      <c r="AG1605" s="42"/>
      <c r="AH1605" s="42"/>
      <c r="AI1605" s="42"/>
    </row>
    <row r="1606" spans="1:35" s="99" customFormat="1" ht="12.2" customHeight="1" x14ac:dyDescent="0.25">
      <c r="A1606" s="82">
        <v>1605</v>
      </c>
      <c r="B1606" s="100">
        <f t="shared" si="25"/>
        <v>46138</v>
      </c>
      <c r="C1606" s="105" t="s">
        <v>139</v>
      </c>
      <c r="D1606" s="102">
        <v>2</v>
      </c>
      <c r="E1606" s="107">
        <f>'BITÁCORA CALIDAD DE AGUA '!AZ611</f>
        <v>0</v>
      </c>
      <c r="F1606" s="107">
        <f>'BITÁCORA CALIDAD DE AGUA '!BC611</f>
        <v>0</v>
      </c>
      <c r="G1606" s="107">
        <f>'BITÁCORA CALIDAD DE AGUA '!BF611</f>
        <v>0</v>
      </c>
      <c r="H1606" s="107">
        <f>'BITÁCORA CALIDAD DE AGUA '!BI611</f>
        <v>0</v>
      </c>
      <c r="I1606" s="107">
        <f>'BITÁCORA CALIDAD DE AGUA '!BL611</f>
        <v>0</v>
      </c>
      <c r="J1606" s="107">
        <f>'BITÁCORA CALIDAD DE AGUA '!BO611</f>
        <v>0</v>
      </c>
      <c r="K1606" s="107">
        <f>'BITÁCORA CALIDAD DE AGUA '!BR611</f>
        <v>0</v>
      </c>
      <c r="L1606" s="107">
        <f>'BITÁCORA CALIDAD DE AGUA '!BU611</f>
        <v>0</v>
      </c>
      <c r="M1606" s="107">
        <f>'BITÁCORA CALIDAD DE AGUA '!BX611</f>
        <v>0</v>
      </c>
      <c r="N1606" s="107">
        <f>'BITÁCORA CALIDAD DE AGUA '!CA611</f>
        <v>0</v>
      </c>
      <c r="O1606" s="107">
        <f>'BITÁCORA CALIDAD DE AGUA '!CD611</f>
        <v>0</v>
      </c>
      <c r="P1606" s="101">
        <f>'BITÁCORA CALIDAD DE AGUA '!CG611</f>
        <v>0</v>
      </c>
      <c r="Q1606" s="101">
        <f>'BITÁCORA CALIDAD DE AGUA '!CJ611</f>
        <v>0</v>
      </c>
      <c r="R1606" s="101">
        <f>'BITÁCORA CALIDAD DE AGUA '!CM611</f>
        <v>0</v>
      </c>
      <c r="S1606" s="101">
        <f>'BITÁCORA CALIDAD DE AGUA '!CP611</f>
        <v>0</v>
      </c>
      <c r="T1606" s="138"/>
      <c r="U1606" s="138"/>
      <c r="V1606" s="138"/>
      <c r="W1606" s="101">
        <f>INDEX('Tabla datos 1'!E1606:V1606,MATCH(DASHBOARD!$B$96,'Tabla datos 1'!$E$1:$V$1,0))</f>
        <v>0</v>
      </c>
      <c r="X1606" s="101">
        <f>INDEX('Tabla datos 1'!E1606:V1606,MATCH(DASHBOARD!$B$275,'Tabla datos 1'!$E$1:$V$1,0))</f>
        <v>0</v>
      </c>
      <c r="Y1606" s="42"/>
      <c r="Z1606" s="42"/>
      <c r="AA1606" s="42"/>
      <c r="AB1606" s="42"/>
      <c r="AC1606" s="42"/>
      <c r="AD1606" s="42"/>
      <c r="AE1606" s="42"/>
      <c r="AF1606" s="42"/>
      <c r="AG1606" s="42"/>
      <c r="AH1606" s="42"/>
      <c r="AI1606" s="42"/>
    </row>
    <row r="1607" spans="1:35" s="99" customFormat="1" ht="12.2" customHeight="1" x14ac:dyDescent="0.25">
      <c r="A1607" s="82">
        <v>1606</v>
      </c>
      <c r="B1607" s="100">
        <f t="shared" si="25"/>
        <v>46138</v>
      </c>
      <c r="C1607" s="105" t="s">
        <v>140</v>
      </c>
      <c r="D1607" s="102">
        <v>2</v>
      </c>
      <c r="E1607" s="107">
        <f>'BITÁCORA CALIDAD DE AGUA '!AZ612</f>
        <v>0</v>
      </c>
      <c r="F1607" s="107">
        <f>'BITÁCORA CALIDAD DE AGUA '!BC612</f>
        <v>0</v>
      </c>
      <c r="G1607" s="107">
        <f>'BITÁCORA CALIDAD DE AGUA '!BF612</f>
        <v>0</v>
      </c>
      <c r="H1607" s="107">
        <f>'BITÁCORA CALIDAD DE AGUA '!BI612</f>
        <v>0</v>
      </c>
      <c r="I1607" s="107">
        <f>'BITÁCORA CALIDAD DE AGUA '!BL612</f>
        <v>0</v>
      </c>
      <c r="J1607" s="107">
        <f>'BITÁCORA CALIDAD DE AGUA '!BO612</f>
        <v>0</v>
      </c>
      <c r="K1607" s="107">
        <f>'BITÁCORA CALIDAD DE AGUA '!BR612</f>
        <v>0</v>
      </c>
      <c r="L1607" s="107">
        <f>'BITÁCORA CALIDAD DE AGUA '!BU612</f>
        <v>0</v>
      </c>
      <c r="M1607" s="107">
        <f>'BITÁCORA CALIDAD DE AGUA '!BX612</f>
        <v>0</v>
      </c>
      <c r="N1607" s="107">
        <f>'BITÁCORA CALIDAD DE AGUA '!CA612</f>
        <v>0</v>
      </c>
      <c r="O1607" s="107">
        <f>'BITÁCORA CALIDAD DE AGUA '!CD612</f>
        <v>0</v>
      </c>
      <c r="P1607" s="101">
        <f>'BITÁCORA CALIDAD DE AGUA '!CG612</f>
        <v>0</v>
      </c>
      <c r="Q1607" s="101">
        <f>'BITÁCORA CALIDAD DE AGUA '!CJ612</f>
        <v>0</v>
      </c>
      <c r="R1607" s="101">
        <f>'BITÁCORA CALIDAD DE AGUA '!CM612</f>
        <v>0</v>
      </c>
      <c r="S1607" s="101">
        <f>'BITÁCORA CALIDAD DE AGUA '!CP612</f>
        <v>0</v>
      </c>
      <c r="T1607" s="138"/>
      <c r="U1607" s="138"/>
      <c r="V1607" s="138"/>
      <c r="W1607" s="101">
        <f>INDEX('Tabla datos 1'!E1607:V1607,MATCH(DASHBOARD!$B$96,'Tabla datos 1'!$E$1:$V$1,0))</f>
        <v>0</v>
      </c>
      <c r="X1607" s="101">
        <f>INDEX('Tabla datos 1'!E1607:V1607,MATCH(DASHBOARD!$B$275,'Tabla datos 1'!$E$1:$V$1,0))</f>
        <v>0</v>
      </c>
      <c r="Y1607" s="42"/>
      <c r="Z1607" s="42"/>
      <c r="AA1607" s="42"/>
      <c r="AB1607" s="42"/>
      <c r="AC1607" s="42"/>
      <c r="AD1607" s="42"/>
      <c r="AE1607" s="42"/>
      <c r="AF1607" s="42"/>
      <c r="AG1607" s="42"/>
      <c r="AH1607" s="42"/>
      <c r="AI1607" s="42"/>
    </row>
    <row r="1608" spans="1:35" s="99" customFormat="1" ht="12.2" customHeight="1" x14ac:dyDescent="0.25">
      <c r="A1608" s="82">
        <v>1607</v>
      </c>
      <c r="B1608" s="100">
        <f t="shared" si="25"/>
        <v>46138</v>
      </c>
      <c r="C1608" s="105" t="s">
        <v>141</v>
      </c>
      <c r="D1608" s="102">
        <v>2</v>
      </c>
      <c r="E1608" s="107">
        <f>'BITÁCORA CALIDAD DE AGUA '!AZ613</f>
        <v>0</v>
      </c>
      <c r="F1608" s="107">
        <f>'BITÁCORA CALIDAD DE AGUA '!BC613</f>
        <v>0</v>
      </c>
      <c r="G1608" s="107">
        <f>'BITÁCORA CALIDAD DE AGUA '!BF613</f>
        <v>0</v>
      </c>
      <c r="H1608" s="107">
        <f>'BITÁCORA CALIDAD DE AGUA '!BI613</f>
        <v>0</v>
      </c>
      <c r="I1608" s="107">
        <f>'BITÁCORA CALIDAD DE AGUA '!BL613</f>
        <v>0</v>
      </c>
      <c r="J1608" s="107">
        <f>'BITÁCORA CALIDAD DE AGUA '!BO613</f>
        <v>0</v>
      </c>
      <c r="K1608" s="107">
        <f>'BITÁCORA CALIDAD DE AGUA '!BR613</f>
        <v>0</v>
      </c>
      <c r="L1608" s="107">
        <f>'BITÁCORA CALIDAD DE AGUA '!BU613</f>
        <v>0</v>
      </c>
      <c r="M1608" s="107">
        <f>'BITÁCORA CALIDAD DE AGUA '!BX613</f>
        <v>0</v>
      </c>
      <c r="N1608" s="107">
        <f>'BITÁCORA CALIDAD DE AGUA '!CA613</f>
        <v>0</v>
      </c>
      <c r="O1608" s="107">
        <f>'BITÁCORA CALIDAD DE AGUA '!CD613</f>
        <v>0</v>
      </c>
      <c r="P1608" s="101">
        <f>'BITÁCORA CALIDAD DE AGUA '!CG613</f>
        <v>0</v>
      </c>
      <c r="Q1608" s="101">
        <f>'BITÁCORA CALIDAD DE AGUA '!CJ613</f>
        <v>0</v>
      </c>
      <c r="R1608" s="101">
        <f>'BITÁCORA CALIDAD DE AGUA '!CM613</f>
        <v>0</v>
      </c>
      <c r="S1608" s="101">
        <f>'BITÁCORA CALIDAD DE AGUA '!CP613</f>
        <v>0</v>
      </c>
      <c r="T1608" s="138"/>
      <c r="U1608" s="138"/>
      <c r="V1608" s="138"/>
      <c r="W1608" s="101">
        <f>INDEX('Tabla datos 1'!E1608:V1608,MATCH(DASHBOARD!$B$96,'Tabla datos 1'!$E$1:$V$1,0))</f>
        <v>0</v>
      </c>
      <c r="X1608" s="101">
        <f>INDEX('Tabla datos 1'!E1608:V1608,MATCH(DASHBOARD!$B$275,'Tabla datos 1'!$E$1:$V$1,0))</f>
        <v>0</v>
      </c>
      <c r="Y1608" s="42"/>
      <c r="Z1608" s="42"/>
      <c r="AA1608" s="42"/>
      <c r="AB1608" s="42"/>
      <c r="AC1608" s="42"/>
      <c r="AD1608" s="42"/>
      <c r="AE1608" s="42"/>
      <c r="AF1608" s="42"/>
      <c r="AG1608" s="42"/>
      <c r="AH1608" s="42"/>
      <c r="AI1608" s="42"/>
    </row>
    <row r="1609" spans="1:35" s="99" customFormat="1" ht="12.2" customHeight="1" x14ac:dyDescent="0.25">
      <c r="A1609" s="82">
        <v>1608</v>
      </c>
      <c r="B1609" s="100">
        <f t="shared" si="25"/>
        <v>46138</v>
      </c>
      <c r="C1609" s="105" t="s">
        <v>142</v>
      </c>
      <c r="D1609" s="102">
        <v>2</v>
      </c>
      <c r="E1609" s="107">
        <f>'BITÁCORA CALIDAD DE AGUA '!AZ614</f>
        <v>0</v>
      </c>
      <c r="F1609" s="107">
        <f>'BITÁCORA CALIDAD DE AGUA '!BC614</f>
        <v>0</v>
      </c>
      <c r="G1609" s="107">
        <f>'BITÁCORA CALIDAD DE AGUA '!BF614</f>
        <v>0</v>
      </c>
      <c r="H1609" s="107">
        <f>'BITÁCORA CALIDAD DE AGUA '!BI614</f>
        <v>0</v>
      </c>
      <c r="I1609" s="107">
        <f>'BITÁCORA CALIDAD DE AGUA '!BL614</f>
        <v>0</v>
      </c>
      <c r="J1609" s="107">
        <f>'BITÁCORA CALIDAD DE AGUA '!BO614</f>
        <v>0</v>
      </c>
      <c r="K1609" s="107">
        <f>'BITÁCORA CALIDAD DE AGUA '!BR614</f>
        <v>0</v>
      </c>
      <c r="L1609" s="107">
        <f>'BITÁCORA CALIDAD DE AGUA '!BU614</f>
        <v>0</v>
      </c>
      <c r="M1609" s="107">
        <f>'BITÁCORA CALIDAD DE AGUA '!BX614</f>
        <v>0</v>
      </c>
      <c r="N1609" s="107">
        <f>'BITÁCORA CALIDAD DE AGUA '!CA614</f>
        <v>0</v>
      </c>
      <c r="O1609" s="107">
        <f>'BITÁCORA CALIDAD DE AGUA '!CD614</f>
        <v>0</v>
      </c>
      <c r="P1609" s="101">
        <f>'BITÁCORA CALIDAD DE AGUA '!CG614</f>
        <v>0</v>
      </c>
      <c r="Q1609" s="101">
        <f>'BITÁCORA CALIDAD DE AGUA '!CJ614</f>
        <v>0</v>
      </c>
      <c r="R1609" s="101">
        <f>'BITÁCORA CALIDAD DE AGUA '!CM614</f>
        <v>0</v>
      </c>
      <c r="S1609" s="101">
        <f>'BITÁCORA CALIDAD DE AGUA '!CP614</f>
        <v>0</v>
      </c>
      <c r="T1609" s="138"/>
      <c r="U1609" s="138"/>
      <c r="V1609" s="138"/>
      <c r="W1609" s="101">
        <f>INDEX('Tabla datos 1'!E1609:V1609,MATCH(DASHBOARD!$B$96,'Tabla datos 1'!$E$1:$V$1,0))</f>
        <v>0</v>
      </c>
      <c r="X1609" s="101">
        <f>INDEX('Tabla datos 1'!E1609:V1609,MATCH(DASHBOARD!$B$275,'Tabla datos 1'!$E$1:$V$1,0))</f>
        <v>0</v>
      </c>
      <c r="Y1609" s="42"/>
      <c r="Z1609" s="42"/>
      <c r="AA1609" s="42"/>
      <c r="AB1609" s="42"/>
      <c r="AC1609" s="42"/>
      <c r="AD1609" s="42"/>
      <c r="AE1609" s="42"/>
      <c r="AF1609" s="42"/>
      <c r="AG1609" s="42"/>
      <c r="AH1609" s="42"/>
      <c r="AI1609" s="42"/>
    </row>
    <row r="1610" spans="1:35" s="99" customFormat="1" ht="12.2" customHeight="1" x14ac:dyDescent="0.25">
      <c r="A1610" s="82">
        <v>1609</v>
      </c>
      <c r="B1610" s="100">
        <f t="shared" si="25"/>
        <v>46138</v>
      </c>
      <c r="C1610" s="105" t="s">
        <v>143</v>
      </c>
      <c r="D1610" s="102">
        <v>2</v>
      </c>
      <c r="E1610" s="107">
        <f>'BITÁCORA CALIDAD DE AGUA '!AZ615</f>
        <v>0</v>
      </c>
      <c r="F1610" s="107">
        <f>'BITÁCORA CALIDAD DE AGUA '!BC615</f>
        <v>0</v>
      </c>
      <c r="G1610" s="107">
        <f>'BITÁCORA CALIDAD DE AGUA '!BF615</f>
        <v>0</v>
      </c>
      <c r="H1610" s="107">
        <f>'BITÁCORA CALIDAD DE AGUA '!BI615</f>
        <v>0</v>
      </c>
      <c r="I1610" s="107">
        <f>'BITÁCORA CALIDAD DE AGUA '!BL615</f>
        <v>0</v>
      </c>
      <c r="J1610" s="107">
        <f>'BITÁCORA CALIDAD DE AGUA '!BO615</f>
        <v>0</v>
      </c>
      <c r="K1610" s="107">
        <f>'BITÁCORA CALIDAD DE AGUA '!BR615</f>
        <v>0</v>
      </c>
      <c r="L1610" s="107">
        <f>'BITÁCORA CALIDAD DE AGUA '!BU615</f>
        <v>0</v>
      </c>
      <c r="M1610" s="107">
        <f>'BITÁCORA CALIDAD DE AGUA '!BX615</f>
        <v>0</v>
      </c>
      <c r="N1610" s="107">
        <f>'BITÁCORA CALIDAD DE AGUA '!CA615</f>
        <v>0</v>
      </c>
      <c r="O1610" s="107">
        <f>'BITÁCORA CALIDAD DE AGUA '!CD615</f>
        <v>0</v>
      </c>
      <c r="P1610" s="101">
        <f>'BITÁCORA CALIDAD DE AGUA '!CG615</f>
        <v>0</v>
      </c>
      <c r="Q1610" s="101">
        <f>'BITÁCORA CALIDAD DE AGUA '!CJ615</f>
        <v>0</v>
      </c>
      <c r="R1610" s="101">
        <f>'BITÁCORA CALIDAD DE AGUA '!CM615</f>
        <v>0</v>
      </c>
      <c r="S1610" s="101">
        <f>'BITÁCORA CALIDAD DE AGUA '!CP615</f>
        <v>0</v>
      </c>
      <c r="T1610" s="138"/>
      <c r="U1610" s="138"/>
      <c r="V1610" s="138"/>
      <c r="W1610" s="101">
        <f>INDEX('Tabla datos 1'!E1610:V1610,MATCH(DASHBOARD!$B$96,'Tabla datos 1'!$E$1:$V$1,0))</f>
        <v>0</v>
      </c>
      <c r="X1610" s="101">
        <f>INDEX('Tabla datos 1'!E1610:V1610,MATCH(DASHBOARD!$B$275,'Tabla datos 1'!$E$1:$V$1,0))</f>
        <v>0</v>
      </c>
      <c r="Y1610" s="42"/>
      <c r="Z1610" s="42"/>
      <c r="AA1610" s="42"/>
      <c r="AB1610" s="42"/>
      <c r="AC1610" s="42"/>
      <c r="AD1610" s="42"/>
      <c r="AE1610" s="42"/>
      <c r="AF1610" s="42"/>
      <c r="AG1610" s="42"/>
      <c r="AH1610" s="42"/>
      <c r="AI1610" s="42"/>
    </row>
    <row r="1611" spans="1:35" s="99" customFormat="1" ht="12.2" customHeight="1" x14ac:dyDescent="0.25">
      <c r="A1611" s="82">
        <v>1610</v>
      </c>
      <c r="B1611" s="100">
        <f t="shared" si="25"/>
        <v>46138</v>
      </c>
      <c r="C1611" s="105" t="s">
        <v>144</v>
      </c>
      <c r="D1611" s="102">
        <v>2</v>
      </c>
      <c r="E1611" s="107">
        <f>'BITÁCORA CALIDAD DE AGUA '!AZ616</f>
        <v>0</v>
      </c>
      <c r="F1611" s="107">
        <f>'BITÁCORA CALIDAD DE AGUA '!BC616</f>
        <v>0</v>
      </c>
      <c r="G1611" s="107">
        <f>'BITÁCORA CALIDAD DE AGUA '!BF616</f>
        <v>0</v>
      </c>
      <c r="H1611" s="107">
        <f>'BITÁCORA CALIDAD DE AGUA '!BI616</f>
        <v>0</v>
      </c>
      <c r="I1611" s="107">
        <f>'BITÁCORA CALIDAD DE AGUA '!BL616</f>
        <v>0</v>
      </c>
      <c r="J1611" s="107">
        <f>'BITÁCORA CALIDAD DE AGUA '!BO616</f>
        <v>0</v>
      </c>
      <c r="K1611" s="107">
        <f>'BITÁCORA CALIDAD DE AGUA '!BR616</f>
        <v>0</v>
      </c>
      <c r="L1611" s="107">
        <f>'BITÁCORA CALIDAD DE AGUA '!BU616</f>
        <v>0</v>
      </c>
      <c r="M1611" s="107">
        <f>'BITÁCORA CALIDAD DE AGUA '!BX616</f>
        <v>0</v>
      </c>
      <c r="N1611" s="107">
        <f>'BITÁCORA CALIDAD DE AGUA '!CA616</f>
        <v>0</v>
      </c>
      <c r="O1611" s="107">
        <f>'BITÁCORA CALIDAD DE AGUA '!CD616</f>
        <v>0</v>
      </c>
      <c r="P1611" s="101">
        <f>'BITÁCORA CALIDAD DE AGUA '!CG616</f>
        <v>0</v>
      </c>
      <c r="Q1611" s="101">
        <f>'BITÁCORA CALIDAD DE AGUA '!CJ616</f>
        <v>0</v>
      </c>
      <c r="R1611" s="101">
        <f>'BITÁCORA CALIDAD DE AGUA '!CM616</f>
        <v>0</v>
      </c>
      <c r="S1611" s="101">
        <f>'BITÁCORA CALIDAD DE AGUA '!CP616</f>
        <v>0</v>
      </c>
      <c r="T1611" s="138"/>
      <c r="U1611" s="138"/>
      <c r="V1611" s="138"/>
      <c r="W1611" s="101">
        <f>INDEX('Tabla datos 1'!E1611:V1611,MATCH(DASHBOARD!$B$96,'Tabla datos 1'!$E$1:$V$1,0))</f>
        <v>0</v>
      </c>
      <c r="X1611" s="101">
        <f>INDEX('Tabla datos 1'!E1611:V1611,MATCH(DASHBOARD!$B$275,'Tabla datos 1'!$E$1:$V$1,0))</f>
        <v>0</v>
      </c>
      <c r="Y1611" s="42"/>
      <c r="Z1611" s="42"/>
      <c r="AA1611" s="42"/>
      <c r="AB1611" s="42"/>
      <c r="AC1611" s="42"/>
      <c r="AD1611" s="42"/>
      <c r="AE1611" s="42"/>
      <c r="AF1611" s="42"/>
      <c r="AG1611" s="42"/>
      <c r="AH1611" s="42"/>
      <c r="AI1611" s="42"/>
    </row>
    <row r="1612" spans="1:35" s="99" customFormat="1" ht="12.2" customHeight="1" x14ac:dyDescent="0.25">
      <c r="A1612" s="82">
        <v>1611</v>
      </c>
      <c r="B1612" s="100">
        <f t="shared" si="25"/>
        <v>46138</v>
      </c>
      <c r="C1612" s="105" t="s">
        <v>145</v>
      </c>
      <c r="D1612" s="102">
        <v>2</v>
      </c>
      <c r="E1612" s="107">
        <f>'BITÁCORA CALIDAD DE AGUA '!AZ617</f>
        <v>0</v>
      </c>
      <c r="F1612" s="107">
        <f>'BITÁCORA CALIDAD DE AGUA '!BC617</f>
        <v>0</v>
      </c>
      <c r="G1612" s="107">
        <f>'BITÁCORA CALIDAD DE AGUA '!BF617</f>
        <v>0</v>
      </c>
      <c r="H1612" s="107">
        <f>'BITÁCORA CALIDAD DE AGUA '!BI617</f>
        <v>0</v>
      </c>
      <c r="I1612" s="107">
        <f>'BITÁCORA CALIDAD DE AGUA '!BL617</f>
        <v>0</v>
      </c>
      <c r="J1612" s="107">
        <f>'BITÁCORA CALIDAD DE AGUA '!BO617</f>
        <v>0</v>
      </c>
      <c r="K1612" s="107">
        <f>'BITÁCORA CALIDAD DE AGUA '!BR617</f>
        <v>0</v>
      </c>
      <c r="L1612" s="107">
        <f>'BITÁCORA CALIDAD DE AGUA '!BU617</f>
        <v>0</v>
      </c>
      <c r="M1612" s="107">
        <f>'BITÁCORA CALIDAD DE AGUA '!BX617</f>
        <v>0</v>
      </c>
      <c r="N1612" s="107">
        <f>'BITÁCORA CALIDAD DE AGUA '!CA617</f>
        <v>0</v>
      </c>
      <c r="O1612" s="107">
        <f>'BITÁCORA CALIDAD DE AGUA '!CD617</f>
        <v>0</v>
      </c>
      <c r="P1612" s="101">
        <f>'BITÁCORA CALIDAD DE AGUA '!CG617</f>
        <v>0</v>
      </c>
      <c r="Q1612" s="101">
        <f>'BITÁCORA CALIDAD DE AGUA '!CJ617</f>
        <v>0</v>
      </c>
      <c r="R1612" s="101">
        <f>'BITÁCORA CALIDAD DE AGUA '!CM617</f>
        <v>0</v>
      </c>
      <c r="S1612" s="101">
        <f>'BITÁCORA CALIDAD DE AGUA '!CP617</f>
        <v>0</v>
      </c>
      <c r="T1612" s="138"/>
      <c r="U1612" s="138"/>
      <c r="V1612" s="138"/>
      <c r="W1612" s="101">
        <f>INDEX('Tabla datos 1'!E1612:V1612,MATCH(DASHBOARD!$B$96,'Tabla datos 1'!$E$1:$V$1,0))</f>
        <v>0</v>
      </c>
      <c r="X1612" s="101">
        <f>INDEX('Tabla datos 1'!E1612:V1612,MATCH(DASHBOARD!$B$275,'Tabla datos 1'!$E$1:$V$1,0))</f>
        <v>0</v>
      </c>
      <c r="Y1612" s="42"/>
      <c r="Z1612" s="42"/>
      <c r="AA1612" s="42"/>
      <c r="AB1612" s="42"/>
      <c r="AC1612" s="42"/>
      <c r="AD1612" s="42"/>
      <c r="AE1612" s="42"/>
      <c r="AF1612" s="42"/>
      <c r="AG1612" s="42"/>
      <c r="AH1612" s="42"/>
      <c r="AI1612" s="42"/>
    </row>
    <row r="1613" spans="1:35" s="99" customFormat="1" ht="12.2" customHeight="1" x14ac:dyDescent="0.25">
      <c r="A1613" s="82">
        <v>1612</v>
      </c>
      <c r="B1613" s="100">
        <f t="shared" si="25"/>
        <v>46138</v>
      </c>
      <c r="C1613" s="105" t="s">
        <v>146</v>
      </c>
      <c r="D1613" s="102">
        <v>2</v>
      </c>
      <c r="E1613" s="107">
        <f>'BITÁCORA CALIDAD DE AGUA '!AZ618</f>
        <v>0</v>
      </c>
      <c r="F1613" s="107">
        <f>'BITÁCORA CALIDAD DE AGUA '!BC618</f>
        <v>0</v>
      </c>
      <c r="G1613" s="107">
        <f>'BITÁCORA CALIDAD DE AGUA '!BF618</f>
        <v>0</v>
      </c>
      <c r="H1613" s="107">
        <f>'BITÁCORA CALIDAD DE AGUA '!BI618</f>
        <v>0</v>
      </c>
      <c r="I1613" s="107">
        <f>'BITÁCORA CALIDAD DE AGUA '!BL618</f>
        <v>0</v>
      </c>
      <c r="J1613" s="107">
        <f>'BITÁCORA CALIDAD DE AGUA '!BO618</f>
        <v>0</v>
      </c>
      <c r="K1613" s="107">
        <f>'BITÁCORA CALIDAD DE AGUA '!BR618</f>
        <v>0</v>
      </c>
      <c r="L1613" s="107">
        <f>'BITÁCORA CALIDAD DE AGUA '!BU618</f>
        <v>0</v>
      </c>
      <c r="M1613" s="107">
        <f>'BITÁCORA CALIDAD DE AGUA '!BX618</f>
        <v>0</v>
      </c>
      <c r="N1613" s="107">
        <f>'BITÁCORA CALIDAD DE AGUA '!CA618</f>
        <v>0</v>
      </c>
      <c r="O1613" s="107">
        <f>'BITÁCORA CALIDAD DE AGUA '!CD618</f>
        <v>0</v>
      </c>
      <c r="P1613" s="101">
        <f>'BITÁCORA CALIDAD DE AGUA '!CG618</f>
        <v>0</v>
      </c>
      <c r="Q1613" s="101">
        <f>'BITÁCORA CALIDAD DE AGUA '!CJ618</f>
        <v>0</v>
      </c>
      <c r="R1613" s="101">
        <f>'BITÁCORA CALIDAD DE AGUA '!CM618</f>
        <v>0</v>
      </c>
      <c r="S1613" s="101">
        <f>'BITÁCORA CALIDAD DE AGUA '!CP618</f>
        <v>0</v>
      </c>
      <c r="T1613" s="138"/>
      <c r="U1613" s="138"/>
      <c r="V1613" s="138"/>
      <c r="W1613" s="101">
        <f>INDEX('Tabla datos 1'!E1613:V1613,MATCH(DASHBOARD!$B$96,'Tabla datos 1'!$E$1:$V$1,0))</f>
        <v>0</v>
      </c>
      <c r="X1613" s="101">
        <f>INDEX('Tabla datos 1'!E1613:V1613,MATCH(DASHBOARD!$B$275,'Tabla datos 1'!$E$1:$V$1,0))</f>
        <v>0</v>
      </c>
      <c r="Y1613" s="42"/>
      <c r="Z1613" s="42"/>
      <c r="AA1613" s="42"/>
      <c r="AB1613" s="42"/>
      <c r="AC1613" s="42"/>
      <c r="AD1613" s="42"/>
      <c r="AE1613" s="42"/>
      <c r="AF1613" s="42"/>
      <c r="AG1613" s="42"/>
      <c r="AH1613" s="42"/>
      <c r="AI1613" s="42"/>
    </row>
    <row r="1614" spans="1:35" s="99" customFormat="1" x14ac:dyDescent="0.25">
      <c r="A1614" s="82">
        <v>1613</v>
      </c>
      <c r="B1614" s="100">
        <f t="shared" si="25"/>
        <v>46138</v>
      </c>
      <c r="C1614" s="105" t="s">
        <v>147</v>
      </c>
      <c r="D1614" s="102">
        <v>2</v>
      </c>
      <c r="E1614" s="107">
        <f>'BITÁCORA CALIDAD DE AGUA '!AZ619</f>
        <v>0</v>
      </c>
      <c r="F1614" s="107">
        <f>'BITÁCORA CALIDAD DE AGUA '!BC619</f>
        <v>0</v>
      </c>
      <c r="G1614" s="107">
        <f>'BITÁCORA CALIDAD DE AGUA '!BF619</f>
        <v>0</v>
      </c>
      <c r="H1614" s="107">
        <f>'BITÁCORA CALIDAD DE AGUA '!BI619</f>
        <v>0</v>
      </c>
      <c r="I1614" s="107">
        <f>'BITÁCORA CALIDAD DE AGUA '!BL619</f>
        <v>0</v>
      </c>
      <c r="J1614" s="107">
        <f>'BITÁCORA CALIDAD DE AGUA '!BO619</f>
        <v>0</v>
      </c>
      <c r="K1614" s="107">
        <f>'BITÁCORA CALIDAD DE AGUA '!BR619</f>
        <v>0</v>
      </c>
      <c r="L1614" s="107">
        <f>'BITÁCORA CALIDAD DE AGUA '!BU619</f>
        <v>0</v>
      </c>
      <c r="M1614" s="107">
        <f>'BITÁCORA CALIDAD DE AGUA '!BX619</f>
        <v>0</v>
      </c>
      <c r="N1614" s="107">
        <f>'BITÁCORA CALIDAD DE AGUA '!CA619</f>
        <v>0</v>
      </c>
      <c r="O1614" s="107">
        <f>'BITÁCORA CALIDAD DE AGUA '!CD619</f>
        <v>0</v>
      </c>
      <c r="P1614" s="101">
        <f>'BITÁCORA CALIDAD DE AGUA '!CG619</f>
        <v>0</v>
      </c>
      <c r="Q1614" s="101">
        <f>'BITÁCORA CALIDAD DE AGUA '!CJ619</f>
        <v>0</v>
      </c>
      <c r="R1614" s="101">
        <f>'BITÁCORA CALIDAD DE AGUA '!CM619</f>
        <v>0</v>
      </c>
      <c r="S1614" s="101">
        <f>'BITÁCORA CALIDAD DE AGUA '!CP619</f>
        <v>0</v>
      </c>
      <c r="T1614" s="138"/>
      <c r="U1614" s="138"/>
      <c r="V1614" s="138"/>
      <c r="W1614" s="101">
        <f>INDEX('Tabla datos 1'!E1614:V1614,MATCH(DASHBOARD!$B$96,'Tabla datos 1'!$E$1:$V$1,0))</f>
        <v>0</v>
      </c>
      <c r="X1614" s="101">
        <f>INDEX('Tabla datos 1'!E1614:V1614,MATCH(DASHBOARD!$B$275,'Tabla datos 1'!$E$1:$V$1,0))</f>
        <v>0</v>
      </c>
      <c r="Y1614" s="42"/>
      <c r="Z1614" s="42"/>
      <c r="AA1614" s="42"/>
      <c r="AB1614" s="42"/>
      <c r="AC1614" s="42"/>
      <c r="AD1614" s="42"/>
      <c r="AE1614" s="42"/>
      <c r="AF1614" s="42"/>
      <c r="AG1614" s="42"/>
      <c r="AH1614" s="42"/>
      <c r="AI1614" s="42"/>
    </row>
    <row r="1615" spans="1:35" s="99" customFormat="1" x14ac:dyDescent="0.25">
      <c r="A1615" s="82">
        <v>1614</v>
      </c>
      <c r="B1615" s="100">
        <f t="shared" si="25"/>
        <v>46138</v>
      </c>
      <c r="C1615" s="105" t="s">
        <v>148</v>
      </c>
      <c r="D1615" s="102">
        <v>2</v>
      </c>
      <c r="E1615" s="107">
        <f>'BITÁCORA CALIDAD DE AGUA '!AZ620</f>
        <v>0</v>
      </c>
      <c r="F1615" s="107">
        <f>'BITÁCORA CALIDAD DE AGUA '!BC620</f>
        <v>0</v>
      </c>
      <c r="G1615" s="107">
        <f>'BITÁCORA CALIDAD DE AGUA '!BF620</f>
        <v>0</v>
      </c>
      <c r="H1615" s="107">
        <f>'BITÁCORA CALIDAD DE AGUA '!BI620</f>
        <v>0</v>
      </c>
      <c r="I1615" s="107">
        <f>'BITÁCORA CALIDAD DE AGUA '!BL620</f>
        <v>0</v>
      </c>
      <c r="J1615" s="107">
        <f>'BITÁCORA CALIDAD DE AGUA '!BO620</f>
        <v>0</v>
      </c>
      <c r="K1615" s="107">
        <f>'BITÁCORA CALIDAD DE AGUA '!BR620</f>
        <v>0</v>
      </c>
      <c r="L1615" s="107">
        <f>'BITÁCORA CALIDAD DE AGUA '!BU620</f>
        <v>0</v>
      </c>
      <c r="M1615" s="107">
        <f>'BITÁCORA CALIDAD DE AGUA '!BX620</f>
        <v>0</v>
      </c>
      <c r="N1615" s="107">
        <f>'BITÁCORA CALIDAD DE AGUA '!CA620</f>
        <v>0</v>
      </c>
      <c r="O1615" s="107">
        <f>'BITÁCORA CALIDAD DE AGUA '!CD620</f>
        <v>0</v>
      </c>
      <c r="P1615" s="101">
        <f>'BITÁCORA CALIDAD DE AGUA '!CG620</f>
        <v>0</v>
      </c>
      <c r="Q1615" s="101">
        <f>'BITÁCORA CALIDAD DE AGUA '!CJ620</f>
        <v>0</v>
      </c>
      <c r="R1615" s="101">
        <f>'BITÁCORA CALIDAD DE AGUA '!CM620</f>
        <v>0</v>
      </c>
      <c r="S1615" s="101">
        <f>'BITÁCORA CALIDAD DE AGUA '!CP620</f>
        <v>0</v>
      </c>
      <c r="T1615" s="138"/>
      <c r="U1615" s="138"/>
      <c r="V1615" s="138"/>
      <c r="W1615" s="101">
        <f>INDEX('Tabla datos 1'!E1615:V1615,MATCH(DASHBOARD!$B$96,'Tabla datos 1'!$E$1:$V$1,0))</f>
        <v>0</v>
      </c>
      <c r="X1615" s="101">
        <f>INDEX('Tabla datos 1'!E1615:V1615,MATCH(DASHBOARD!$B$275,'Tabla datos 1'!$E$1:$V$1,0))</f>
        <v>0</v>
      </c>
      <c r="Y1615" s="42"/>
      <c r="Z1615" s="42"/>
      <c r="AA1615" s="42"/>
      <c r="AB1615" s="42"/>
      <c r="AC1615" s="42"/>
      <c r="AD1615" s="42"/>
      <c r="AE1615" s="42"/>
      <c r="AF1615" s="42"/>
      <c r="AG1615" s="42"/>
      <c r="AH1615" s="42"/>
      <c r="AI1615" s="42"/>
    </row>
    <row r="1616" spans="1:35" s="99" customFormat="1" x14ac:dyDescent="0.25">
      <c r="A1616" s="82">
        <v>1615</v>
      </c>
      <c r="B1616" s="100">
        <f t="shared" si="25"/>
        <v>46138</v>
      </c>
      <c r="C1616" s="105" t="s">
        <v>149</v>
      </c>
      <c r="D1616" s="102">
        <v>2</v>
      </c>
      <c r="E1616" s="107">
        <f>'BITÁCORA CALIDAD DE AGUA '!AZ621</f>
        <v>3330</v>
      </c>
      <c r="F1616" s="107">
        <f>'BITÁCORA CALIDAD DE AGUA '!BC621</f>
        <v>3750</v>
      </c>
      <c r="G1616" s="107">
        <f>'BITÁCORA CALIDAD DE AGUA '!BF621</f>
        <v>3810</v>
      </c>
      <c r="H1616" s="107">
        <f>'BITÁCORA CALIDAD DE AGUA '!BI621</f>
        <v>0</v>
      </c>
      <c r="I1616" s="107">
        <f>'BITÁCORA CALIDAD DE AGUA '!BL621</f>
        <v>0</v>
      </c>
      <c r="J1616" s="107">
        <f>'BITÁCORA CALIDAD DE AGUA '!BO621</f>
        <v>0</v>
      </c>
      <c r="K1616" s="107">
        <f>'BITÁCORA CALIDAD DE AGUA '!BR621</f>
        <v>0</v>
      </c>
      <c r="L1616" s="107">
        <f>'BITÁCORA CALIDAD DE AGUA '!BU621</f>
        <v>0</v>
      </c>
      <c r="M1616" s="107">
        <f>'BITÁCORA CALIDAD DE AGUA '!BX621</f>
        <v>0</v>
      </c>
      <c r="N1616" s="107">
        <f>'BITÁCORA CALIDAD DE AGUA '!CA621</f>
        <v>0</v>
      </c>
      <c r="O1616" s="107">
        <f>'BITÁCORA CALIDAD DE AGUA '!CD621</f>
        <v>0</v>
      </c>
      <c r="P1616" s="101">
        <f>'BITÁCORA CALIDAD DE AGUA '!CG621</f>
        <v>0</v>
      </c>
      <c r="Q1616" s="101">
        <f>'BITÁCORA CALIDAD DE AGUA '!CJ621</f>
        <v>0</v>
      </c>
      <c r="R1616" s="101">
        <f>'BITÁCORA CALIDAD DE AGUA '!CM621</f>
        <v>0</v>
      </c>
      <c r="S1616" s="101">
        <f>'BITÁCORA CALIDAD DE AGUA '!CP621</f>
        <v>0</v>
      </c>
      <c r="T1616" s="138"/>
      <c r="U1616" s="138"/>
      <c r="V1616" s="138"/>
      <c r="W1616" s="101">
        <f>INDEX('Tabla datos 1'!E1616:V1616,MATCH(DASHBOARD!$B$96,'Tabla datos 1'!$E$1:$V$1,0))</f>
        <v>3810</v>
      </c>
      <c r="X1616" s="101">
        <f>INDEX('Tabla datos 1'!E1616:V1616,MATCH(DASHBOARD!$B$275,'Tabla datos 1'!$E$1:$V$1,0))</f>
        <v>3810</v>
      </c>
      <c r="Y1616" s="42"/>
      <c r="Z1616" s="42"/>
      <c r="AA1616" s="42"/>
      <c r="AB1616" s="42"/>
      <c r="AC1616" s="42"/>
      <c r="AD1616" s="42"/>
      <c r="AE1616" s="42"/>
      <c r="AF1616" s="42"/>
      <c r="AG1616" s="42"/>
      <c r="AH1616" s="42"/>
      <c r="AI1616" s="42"/>
    </row>
    <row r="1617" spans="1:35" s="99" customFormat="1" x14ac:dyDescent="0.25">
      <c r="A1617" s="82">
        <v>1616</v>
      </c>
      <c r="B1617" s="100">
        <f t="shared" si="25"/>
        <v>46138</v>
      </c>
      <c r="C1617" s="105" t="s">
        <v>150</v>
      </c>
      <c r="D1617" s="102">
        <v>2</v>
      </c>
      <c r="E1617" s="107">
        <f>'BITÁCORA CALIDAD DE AGUA '!AZ622</f>
        <v>3780</v>
      </c>
      <c r="F1617" s="107">
        <f>'BITÁCORA CALIDAD DE AGUA '!BC622</f>
        <v>6834</v>
      </c>
      <c r="G1617" s="107">
        <f>'BITÁCORA CALIDAD DE AGUA '!BF622</f>
        <v>937</v>
      </c>
      <c r="H1617" s="107">
        <f>'BITÁCORA CALIDAD DE AGUA '!BI622</f>
        <v>0</v>
      </c>
      <c r="I1617" s="107">
        <f>'BITÁCORA CALIDAD DE AGUA '!BL622</f>
        <v>0</v>
      </c>
      <c r="J1617" s="107">
        <f>'BITÁCORA CALIDAD DE AGUA '!BO622</f>
        <v>0</v>
      </c>
      <c r="K1617" s="107">
        <f>'BITÁCORA CALIDAD DE AGUA '!BR622</f>
        <v>0</v>
      </c>
      <c r="L1617" s="107">
        <f>'BITÁCORA CALIDAD DE AGUA '!BU622</f>
        <v>0</v>
      </c>
      <c r="M1617" s="107">
        <f>'BITÁCORA CALIDAD DE AGUA '!BX622</f>
        <v>0</v>
      </c>
      <c r="N1617" s="107">
        <f>'BITÁCORA CALIDAD DE AGUA '!CA622</f>
        <v>0</v>
      </c>
      <c r="O1617" s="107">
        <f>'BITÁCORA CALIDAD DE AGUA '!CD622</f>
        <v>0</v>
      </c>
      <c r="P1617" s="101">
        <f>'BITÁCORA CALIDAD DE AGUA '!CG622</f>
        <v>0</v>
      </c>
      <c r="Q1617" s="101">
        <f>'BITÁCORA CALIDAD DE AGUA '!CJ622</f>
        <v>0</v>
      </c>
      <c r="R1617" s="101">
        <f>'BITÁCORA CALIDAD DE AGUA '!CM622</f>
        <v>0</v>
      </c>
      <c r="S1617" s="101">
        <f>'BITÁCORA CALIDAD DE AGUA '!CP622</f>
        <v>0</v>
      </c>
      <c r="T1617" s="138"/>
      <c r="U1617" s="138"/>
      <c r="V1617" s="138"/>
      <c r="W1617" s="101">
        <f>INDEX('Tabla datos 1'!E1617:V1617,MATCH(DASHBOARD!$B$96,'Tabla datos 1'!$E$1:$V$1,0))</f>
        <v>937</v>
      </c>
      <c r="X1617" s="101">
        <f>INDEX('Tabla datos 1'!E1617:V1617,MATCH(DASHBOARD!$B$275,'Tabla datos 1'!$E$1:$V$1,0))</f>
        <v>937</v>
      </c>
      <c r="Y1617" s="42"/>
      <c r="Z1617" s="42"/>
      <c r="AA1617" s="42"/>
      <c r="AB1617" s="42"/>
      <c r="AC1617" s="42"/>
      <c r="AD1617" s="42"/>
      <c r="AE1617" s="42"/>
      <c r="AF1617" s="42"/>
      <c r="AG1617" s="42"/>
      <c r="AH1617" s="42"/>
      <c r="AI1617" s="42"/>
    </row>
    <row r="1618" spans="1:35" s="112" customFormat="1" ht="15.75" thickBot="1" x14ac:dyDescent="0.3">
      <c r="A1618" s="82">
        <v>1617</v>
      </c>
      <c r="B1618" s="100">
        <f t="shared" si="25"/>
        <v>46138</v>
      </c>
      <c r="C1618" s="108" t="s">
        <v>151</v>
      </c>
      <c r="D1618" s="109">
        <v>2</v>
      </c>
      <c r="E1618" s="110">
        <f>'BITÁCORA CALIDAD DE AGUA '!AZ623</f>
        <v>0</v>
      </c>
      <c r="F1618" s="110">
        <f>'BITÁCORA CALIDAD DE AGUA '!BC623</f>
        <v>0</v>
      </c>
      <c r="G1618" s="110">
        <f>'BITÁCORA CALIDAD DE AGUA '!BF623</f>
        <v>0</v>
      </c>
      <c r="H1618" s="110">
        <f>'BITÁCORA CALIDAD DE AGUA '!BI623</f>
        <v>0</v>
      </c>
      <c r="I1618" s="110">
        <f>'BITÁCORA CALIDAD DE AGUA '!BL623</f>
        <v>0</v>
      </c>
      <c r="J1618" s="110">
        <f>'BITÁCORA CALIDAD DE AGUA '!BO623</f>
        <v>0</v>
      </c>
      <c r="K1618" s="110">
        <f>'BITÁCORA CALIDAD DE AGUA '!BR623</f>
        <v>0</v>
      </c>
      <c r="L1618" s="110">
        <f>'BITÁCORA CALIDAD DE AGUA '!BU623</f>
        <v>0</v>
      </c>
      <c r="M1618" s="110">
        <f>'BITÁCORA CALIDAD DE AGUA '!BX623</f>
        <v>0</v>
      </c>
      <c r="N1618" s="110">
        <f>'BITÁCORA CALIDAD DE AGUA '!CA623</f>
        <v>0</v>
      </c>
      <c r="O1618" s="110">
        <f>'BITÁCORA CALIDAD DE AGUA '!CD623</f>
        <v>0</v>
      </c>
      <c r="P1618" s="111">
        <f>'BITÁCORA CALIDAD DE AGUA '!CG623</f>
        <v>0</v>
      </c>
      <c r="Q1618" s="111">
        <f>'BITÁCORA CALIDAD DE AGUA '!CJ623</f>
        <v>0</v>
      </c>
      <c r="R1618" s="111">
        <f>'BITÁCORA CALIDAD DE AGUA '!CM623</f>
        <v>0</v>
      </c>
      <c r="S1618" s="111">
        <f>'BITÁCORA CALIDAD DE AGUA '!CP623</f>
        <v>0</v>
      </c>
      <c r="T1618" s="139"/>
      <c r="U1618" s="139"/>
      <c r="V1618" s="139"/>
      <c r="W1618" s="111">
        <f>INDEX('Tabla datos 1'!E1618:V1618,MATCH(DASHBOARD!$B$96,'Tabla datos 1'!$E$1:$V$1,0))</f>
        <v>0</v>
      </c>
      <c r="X1618" s="111">
        <f>INDEX('Tabla datos 1'!E1618:V1618,MATCH(DASHBOARD!$B$275,'Tabla datos 1'!$E$1:$V$1,0))</f>
        <v>0</v>
      </c>
      <c r="Y1618" s="42"/>
      <c r="Z1618" s="42"/>
      <c r="AA1618" s="42"/>
      <c r="AB1618" s="42"/>
      <c r="AC1618" s="42"/>
      <c r="AD1618" s="42"/>
      <c r="AE1618" s="42"/>
      <c r="AF1618" s="42"/>
      <c r="AG1618" s="42"/>
      <c r="AH1618" s="42"/>
      <c r="AI1618" s="42"/>
    </row>
    <row r="1619" spans="1:35" s="119" customFormat="1" ht="12.2" customHeight="1" x14ac:dyDescent="0.25">
      <c r="A1619" s="82">
        <v>1618</v>
      </c>
      <c r="B1619" s="121">
        <f t="shared" si="25"/>
        <v>46138</v>
      </c>
      <c r="C1619" s="113" t="s">
        <v>132</v>
      </c>
      <c r="D1619" s="118">
        <v>3</v>
      </c>
      <c r="E1619" s="120" t="str">
        <f>'BITÁCORA CALIDAD DE AGUA '!BA603</f>
        <v>34.8</v>
      </c>
      <c r="F1619" s="120" t="str">
        <f>'BITÁCORA CALIDAD DE AGUA '!BD603</f>
        <v>33.7</v>
      </c>
      <c r="G1619" s="120" t="str">
        <f>'BITÁCORA CALIDAD DE AGUA '!BG603</f>
        <v>33.4</v>
      </c>
      <c r="H1619" s="120">
        <f>'BITÁCORA CALIDAD DE AGUA '!BJ603</f>
        <v>0</v>
      </c>
      <c r="I1619" s="120">
        <f>'BITÁCORA CALIDAD DE AGUA '!BM603</f>
        <v>0</v>
      </c>
      <c r="J1619" s="120">
        <f>'BITÁCORA CALIDAD DE AGUA '!BP603</f>
        <v>0</v>
      </c>
      <c r="K1619" s="120">
        <f>'BITÁCORA CALIDAD DE AGUA '!BE1909</f>
        <v>0</v>
      </c>
      <c r="L1619" s="120" t="str">
        <f>'BITÁCORA CALIDAD DE AGUA '!BV603</f>
        <v>32.9</v>
      </c>
      <c r="M1619" s="120" t="str">
        <f>'BITÁCORA CALIDAD DE AGUA '!BY603</f>
        <v>32.7</v>
      </c>
      <c r="N1619" s="120" t="str">
        <f>'BITÁCORA CALIDAD DE AGUA '!CB603</f>
        <v>33.1</v>
      </c>
      <c r="O1619" s="120">
        <f>'BITÁCORA CALIDAD DE AGUA '!CE603</f>
        <v>0</v>
      </c>
      <c r="P1619" s="113">
        <f>'BITÁCORA CALIDAD DE AGUA '!CH603</f>
        <v>0</v>
      </c>
      <c r="Q1619" s="113">
        <f>'BITÁCORA CALIDAD DE AGUA '!CK603</f>
        <v>0</v>
      </c>
      <c r="R1619" s="113">
        <f>'BITÁCORA CALIDAD DE AGUA '!CN603</f>
        <v>0</v>
      </c>
      <c r="S1619" s="113">
        <f>'BITÁCORA CALIDAD DE AGUA '!CQ603</f>
        <v>0</v>
      </c>
      <c r="T1619" s="140"/>
      <c r="U1619" s="140"/>
      <c r="V1619" s="140"/>
      <c r="W1619" s="113" t="str">
        <f>INDEX('Tabla datos 1'!E1619:V1619,MATCH(DASHBOARD!$B$96,'Tabla datos 1'!$E$1:$V$1,0))</f>
        <v>33.4</v>
      </c>
      <c r="X1619" s="113" t="str">
        <f>INDEX('Tabla datos 1'!E1619:V1619,MATCH(DASHBOARD!$B$275,'Tabla datos 1'!$E$1:$V$1,0))</f>
        <v>33.4</v>
      </c>
      <c r="Y1619" s="42"/>
      <c r="Z1619" s="42"/>
      <c r="AA1619" s="42"/>
      <c r="AB1619" s="42"/>
      <c r="AC1619" s="42"/>
      <c r="AD1619" s="42"/>
      <c r="AE1619" s="42"/>
      <c r="AF1619" s="42"/>
      <c r="AG1619" s="42"/>
      <c r="AH1619" s="42"/>
      <c r="AI1619" s="42"/>
    </row>
    <row r="1620" spans="1:35" s="119" customFormat="1" ht="12.2" customHeight="1" x14ac:dyDescent="0.25">
      <c r="A1620" s="82">
        <v>1619</v>
      </c>
      <c r="B1620" s="121">
        <f t="shared" si="25"/>
        <v>46138</v>
      </c>
      <c r="C1620" s="116" t="s">
        <v>9</v>
      </c>
      <c r="D1620" s="122">
        <v>3</v>
      </c>
      <c r="E1620" s="123" t="str">
        <f>'BITÁCORA CALIDAD DE AGUA '!BA604</f>
        <v>9.71</v>
      </c>
      <c r="F1620" s="123" t="str">
        <f>'BITÁCORA CALIDAD DE AGUA '!BD604</f>
        <v>7.41</v>
      </c>
      <c r="G1620" s="123" t="str">
        <f>'BITÁCORA CALIDAD DE AGUA '!BG604</f>
        <v>7.32</v>
      </c>
      <c r="H1620" s="123">
        <f>'BITÁCORA CALIDAD DE AGUA '!BJ604</f>
        <v>0</v>
      </c>
      <c r="I1620" s="123">
        <f>'BITÁCORA CALIDAD DE AGUA '!BM604</f>
        <v>0</v>
      </c>
      <c r="J1620" s="123">
        <f>'BITÁCORA CALIDAD DE AGUA '!BP604</f>
        <v>0</v>
      </c>
      <c r="K1620" s="123">
        <f>'BITÁCORA CALIDAD DE AGUA '!BE1910</f>
        <v>0</v>
      </c>
      <c r="L1620" s="123" t="str">
        <f>'BITÁCORA CALIDAD DE AGUA '!BV604</f>
        <v>7.46</v>
      </c>
      <c r="M1620" s="123" t="str">
        <f>'BITÁCORA CALIDAD DE AGUA '!BY604</f>
        <v>7.98</v>
      </c>
      <c r="N1620" s="123" t="str">
        <f>'BITÁCORA CALIDAD DE AGUA '!CB604</f>
        <v>7.91</v>
      </c>
      <c r="O1620" s="123">
        <f>'BITÁCORA CALIDAD DE AGUA '!CE604</f>
        <v>0</v>
      </c>
      <c r="P1620" s="114">
        <f>'BITÁCORA CALIDAD DE AGUA '!CH604</f>
        <v>0</v>
      </c>
      <c r="Q1620" s="114">
        <f>'BITÁCORA CALIDAD DE AGUA '!CK604</f>
        <v>0</v>
      </c>
      <c r="R1620" s="114">
        <f>'BITÁCORA CALIDAD DE AGUA '!CN604</f>
        <v>0</v>
      </c>
      <c r="S1620" s="114">
        <f>'BITÁCORA CALIDAD DE AGUA '!CQ604</f>
        <v>0</v>
      </c>
      <c r="T1620" s="141"/>
      <c r="U1620" s="141"/>
      <c r="V1620" s="141"/>
      <c r="W1620" s="114" t="str">
        <f>INDEX('Tabla datos 1'!E1620:V1620,MATCH(DASHBOARD!$B$96,'Tabla datos 1'!$E$1:$V$1,0))</f>
        <v>7.32</v>
      </c>
      <c r="X1620" s="114" t="str">
        <f>INDEX('Tabla datos 1'!E1620:V1620,MATCH(DASHBOARD!$B$275,'Tabla datos 1'!$E$1:$V$1,0))</f>
        <v>7.32</v>
      </c>
      <c r="Y1620" s="42"/>
      <c r="Z1620" s="42"/>
      <c r="AA1620" s="42"/>
      <c r="AB1620" s="42"/>
      <c r="AC1620" s="42"/>
      <c r="AD1620" s="42"/>
      <c r="AE1620" s="42"/>
      <c r="AF1620" s="42"/>
      <c r="AG1620" s="42"/>
      <c r="AH1620" s="42"/>
      <c r="AI1620" s="42"/>
    </row>
    <row r="1621" spans="1:35" s="119" customFormat="1" ht="12.2" customHeight="1" x14ac:dyDescent="0.25">
      <c r="A1621" s="82">
        <v>1620</v>
      </c>
      <c r="B1621" s="121">
        <f t="shared" si="25"/>
        <v>46138</v>
      </c>
      <c r="C1621" s="115" t="s">
        <v>133</v>
      </c>
      <c r="D1621" s="122">
        <v>3</v>
      </c>
      <c r="E1621" s="124">
        <f>'BITÁCORA CALIDAD DE AGUA '!BA605</f>
        <v>0</v>
      </c>
      <c r="F1621" s="124">
        <f>'BITÁCORA CALIDAD DE AGUA '!BD605</f>
        <v>0</v>
      </c>
      <c r="G1621" s="124">
        <f>'BITÁCORA CALIDAD DE AGUA '!BG605</f>
        <v>0</v>
      </c>
      <c r="H1621" s="124">
        <f>'BITÁCORA CALIDAD DE AGUA '!BJ605</f>
        <v>0</v>
      </c>
      <c r="I1621" s="124">
        <f>'BITÁCORA CALIDAD DE AGUA '!BM605</f>
        <v>0</v>
      </c>
      <c r="J1621" s="124">
        <f>'BITÁCORA CALIDAD DE AGUA '!BP605</f>
        <v>0</v>
      </c>
      <c r="K1621" s="124">
        <f>'BITÁCORA CALIDAD DE AGUA '!BE1911</f>
        <v>0</v>
      </c>
      <c r="L1621" s="124">
        <f>'BITÁCORA CALIDAD DE AGUA '!BV605</f>
        <v>0</v>
      </c>
      <c r="M1621" s="124">
        <f>'BITÁCORA CALIDAD DE AGUA '!BY605</f>
        <v>0</v>
      </c>
      <c r="N1621" s="124">
        <f>'BITÁCORA CALIDAD DE AGUA '!CB605</f>
        <v>0</v>
      </c>
      <c r="O1621" s="124">
        <f>'BITÁCORA CALIDAD DE AGUA '!CE605</f>
        <v>0</v>
      </c>
      <c r="P1621" s="115">
        <f>'BITÁCORA CALIDAD DE AGUA '!CH605</f>
        <v>0</v>
      </c>
      <c r="Q1621" s="115">
        <f>'BITÁCORA CALIDAD DE AGUA '!CK605</f>
        <v>0</v>
      </c>
      <c r="R1621" s="115">
        <f>'BITÁCORA CALIDAD DE AGUA '!CN605</f>
        <v>0</v>
      </c>
      <c r="S1621" s="115">
        <f>'BITÁCORA CALIDAD DE AGUA '!CQ605</f>
        <v>0</v>
      </c>
      <c r="T1621" s="142"/>
      <c r="U1621" s="142"/>
      <c r="V1621" s="142"/>
      <c r="W1621" s="115">
        <f>INDEX('Tabla datos 1'!E1621:V1621,MATCH(DASHBOARD!$B$96,'Tabla datos 1'!$E$1:$V$1,0))</f>
        <v>0</v>
      </c>
      <c r="X1621" s="115">
        <f>INDEX('Tabla datos 1'!E1621:V1621,MATCH(DASHBOARD!$B$275,'Tabla datos 1'!$E$1:$V$1,0))</f>
        <v>0</v>
      </c>
      <c r="Y1621" s="42"/>
      <c r="Z1621" s="42"/>
      <c r="AA1621" s="42"/>
      <c r="AB1621" s="42"/>
      <c r="AC1621" s="42"/>
      <c r="AD1621" s="42"/>
      <c r="AE1621" s="42"/>
      <c r="AF1621" s="42"/>
      <c r="AG1621" s="42"/>
      <c r="AH1621" s="42"/>
      <c r="AI1621" s="42"/>
    </row>
    <row r="1622" spans="1:35" s="119" customFormat="1" ht="12.2" customHeight="1" x14ac:dyDescent="0.25">
      <c r="A1622" s="82">
        <v>1621</v>
      </c>
      <c r="B1622" s="121">
        <f t="shared" si="25"/>
        <v>46138</v>
      </c>
      <c r="C1622" s="115" t="s">
        <v>134</v>
      </c>
      <c r="D1622" s="122">
        <v>3</v>
      </c>
      <c r="E1622" s="125">
        <f>'BITÁCORA CALIDAD DE AGUA '!BA606</f>
        <v>1972</v>
      </c>
      <c r="F1622" s="125">
        <f>'BITÁCORA CALIDAD DE AGUA '!BD606</f>
        <v>2121</v>
      </c>
      <c r="G1622" s="125">
        <f>'BITÁCORA CALIDAD DE AGUA '!BG606</f>
        <v>2090</v>
      </c>
      <c r="H1622" s="125">
        <f>'BITÁCORA CALIDAD DE AGUA '!BJ606</f>
        <v>0</v>
      </c>
      <c r="I1622" s="125">
        <f>'BITÁCORA CALIDAD DE AGUA '!BM606</f>
        <v>0</v>
      </c>
      <c r="J1622" s="125">
        <f>'BITÁCORA CALIDAD DE AGUA '!BP606</f>
        <v>0</v>
      </c>
      <c r="K1622" s="125">
        <f>'BITÁCORA CALIDAD DE AGUA '!BE1912</f>
        <v>0</v>
      </c>
      <c r="L1622" s="125">
        <f>'BITÁCORA CALIDAD DE AGUA '!BV606</f>
        <v>2240</v>
      </c>
      <c r="M1622" s="125">
        <f>'BITÁCORA CALIDAD DE AGUA '!BY606</f>
        <v>2310</v>
      </c>
      <c r="N1622" s="125">
        <f>'BITÁCORA CALIDAD DE AGUA '!CB606</f>
        <v>4190</v>
      </c>
      <c r="O1622" s="125">
        <f>'BITÁCORA CALIDAD DE AGUA '!CE606</f>
        <v>0</v>
      </c>
      <c r="P1622" s="116">
        <f>'BITÁCORA CALIDAD DE AGUA '!CH606</f>
        <v>0</v>
      </c>
      <c r="Q1622" s="116">
        <f>'BITÁCORA CALIDAD DE AGUA '!CK606</f>
        <v>0</v>
      </c>
      <c r="R1622" s="116">
        <f>'BITÁCORA CALIDAD DE AGUA '!CN606</f>
        <v>0</v>
      </c>
      <c r="S1622" s="116">
        <f>'BITÁCORA CALIDAD DE AGUA '!CQ606</f>
        <v>0</v>
      </c>
      <c r="T1622" s="143"/>
      <c r="U1622" s="143"/>
      <c r="V1622" s="143"/>
      <c r="W1622" s="116">
        <f>INDEX('Tabla datos 1'!E1622:V1622,MATCH(DASHBOARD!$B$96,'Tabla datos 1'!$E$1:$V$1,0))</f>
        <v>2090</v>
      </c>
      <c r="X1622" s="116">
        <f>INDEX('Tabla datos 1'!E1622:V1622,MATCH(DASHBOARD!$B$275,'Tabla datos 1'!$E$1:$V$1,0))</f>
        <v>2090</v>
      </c>
      <c r="Y1622" s="42"/>
      <c r="Z1622" s="42"/>
      <c r="AA1622" s="42"/>
      <c r="AB1622" s="42"/>
      <c r="AC1622" s="42"/>
      <c r="AD1622" s="42"/>
      <c r="AE1622" s="42"/>
      <c r="AF1622" s="42"/>
      <c r="AG1622" s="42"/>
      <c r="AH1622" s="42"/>
      <c r="AI1622" s="42"/>
    </row>
    <row r="1623" spans="1:35" s="119" customFormat="1" ht="12.2" customHeight="1" x14ac:dyDescent="0.25">
      <c r="A1623" s="82">
        <v>1622</v>
      </c>
      <c r="B1623" s="121">
        <f t="shared" si="25"/>
        <v>46138</v>
      </c>
      <c r="C1623" s="115" t="s">
        <v>135</v>
      </c>
      <c r="D1623" s="122">
        <v>3</v>
      </c>
      <c r="E1623" s="125">
        <f>'BITÁCORA CALIDAD DE AGUA '!BA607</f>
        <v>475</v>
      </c>
      <c r="F1623" s="125">
        <f>'BITÁCORA CALIDAD DE AGUA '!BD607</f>
        <v>678</v>
      </c>
      <c r="G1623" s="125">
        <f>'BITÁCORA CALIDAD DE AGUA '!BG607</f>
        <v>51</v>
      </c>
      <c r="H1623" s="125">
        <f>'BITÁCORA CALIDAD DE AGUA '!BJ607</f>
        <v>0</v>
      </c>
      <c r="I1623" s="125">
        <f>'BITÁCORA CALIDAD DE AGUA '!BM607</f>
        <v>0</v>
      </c>
      <c r="J1623" s="125">
        <f>'BITÁCORA CALIDAD DE AGUA '!BP607</f>
        <v>0</v>
      </c>
      <c r="K1623" s="125">
        <f>'BITÁCORA CALIDAD DE AGUA '!BE1913</f>
        <v>0</v>
      </c>
      <c r="L1623" s="125">
        <f>'BITÁCORA CALIDAD DE AGUA '!BV607</f>
        <v>1</v>
      </c>
      <c r="M1623" s="125">
        <f>'BITÁCORA CALIDAD DE AGUA '!BY607</f>
        <v>72</v>
      </c>
      <c r="N1623" s="125">
        <f>'BITÁCORA CALIDAD DE AGUA '!CB607</f>
        <v>59</v>
      </c>
      <c r="O1623" s="125">
        <f>'BITÁCORA CALIDAD DE AGUA '!CE607</f>
        <v>0</v>
      </c>
      <c r="P1623" s="116">
        <f>'BITÁCORA CALIDAD DE AGUA '!CH607</f>
        <v>0</v>
      </c>
      <c r="Q1623" s="116">
        <f>'BITÁCORA CALIDAD DE AGUA '!CK607</f>
        <v>0</v>
      </c>
      <c r="R1623" s="116">
        <f>'BITÁCORA CALIDAD DE AGUA '!CN607</f>
        <v>0</v>
      </c>
      <c r="S1623" s="116">
        <f>'BITÁCORA CALIDAD DE AGUA '!CQ607</f>
        <v>0</v>
      </c>
      <c r="T1623" s="143"/>
      <c r="U1623" s="143"/>
      <c r="V1623" s="143"/>
      <c r="W1623" s="116">
        <f>INDEX('Tabla datos 1'!E1623:V1623,MATCH(DASHBOARD!$B$96,'Tabla datos 1'!$E$1:$V$1,0))</f>
        <v>51</v>
      </c>
      <c r="X1623" s="116">
        <f>INDEX('Tabla datos 1'!E1623:V1623,MATCH(DASHBOARD!$B$275,'Tabla datos 1'!$E$1:$V$1,0))</f>
        <v>51</v>
      </c>
      <c r="Y1623" s="42"/>
      <c r="Z1623" s="42"/>
      <c r="AA1623" s="42"/>
      <c r="AB1623" s="42"/>
      <c r="AC1623" s="42"/>
      <c r="AD1623" s="42"/>
      <c r="AE1623" s="42"/>
      <c r="AF1623" s="42"/>
      <c r="AG1623" s="42"/>
      <c r="AH1623" s="42"/>
      <c r="AI1623" s="42"/>
    </row>
    <row r="1624" spans="1:35" s="119" customFormat="1" ht="12.2" customHeight="1" x14ac:dyDescent="0.25">
      <c r="A1624" s="82">
        <v>1623</v>
      </c>
      <c r="B1624" s="121">
        <f t="shared" si="25"/>
        <v>46138</v>
      </c>
      <c r="C1624" s="115" t="s">
        <v>136</v>
      </c>
      <c r="D1624" s="122">
        <v>3</v>
      </c>
      <c r="E1624" s="125">
        <f>'BITÁCORA CALIDAD DE AGUA '!BA608</f>
        <v>0</v>
      </c>
      <c r="F1624" s="125">
        <f>'BITÁCORA CALIDAD DE AGUA '!BD608</f>
        <v>0</v>
      </c>
      <c r="G1624" s="125">
        <f>'BITÁCORA CALIDAD DE AGUA '!BG608</f>
        <v>0</v>
      </c>
      <c r="H1624" s="125">
        <f>'BITÁCORA CALIDAD DE AGUA '!BJ608</f>
        <v>0</v>
      </c>
      <c r="I1624" s="125">
        <f>'BITÁCORA CALIDAD DE AGUA '!BM608</f>
        <v>0</v>
      </c>
      <c r="J1624" s="125">
        <f>'BITÁCORA CALIDAD DE AGUA '!BP608</f>
        <v>0</v>
      </c>
      <c r="K1624" s="125">
        <f>'BITÁCORA CALIDAD DE AGUA '!BE1914</f>
        <v>0</v>
      </c>
      <c r="L1624" s="125">
        <f>'BITÁCORA CALIDAD DE AGUA '!BV608</f>
        <v>0</v>
      </c>
      <c r="M1624" s="125">
        <f>'BITÁCORA CALIDAD DE AGUA '!BY608</f>
        <v>0</v>
      </c>
      <c r="N1624" s="125">
        <f>'BITÁCORA CALIDAD DE AGUA '!CB608</f>
        <v>0</v>
      </c>
      <c r="O1624" s="125">
        <f>'BITÁCORA CALIDAD DE AGUA '!CE608</f>
        <v>0</v>
      </c>
      <c r="P1624" s="116">
        <f>'BITÁCORA CALIDAD DE AGUA '!CH608</f>
        <v>0</v>
      </c>
      <c r="Q1624" s="116">
        <f>'BITÁCORA CALIDAD DE AGUA '!CK608</f>
        <v>0</v>
      </c>
      <c r="R1624" s="116">
        <f>'BITÁCORA CALIDAD DE AGUA '!CN608</f>
        <v>0</v>
      </c>
      <c r="S1624" s="116">
        <f>'BITÁCORA CALIDAD DE AGUA '!CQ608</f>
        <v>0</v>
      </c>
      <c r="T1624" s="143"/>
      <c r="U1624" s="143"/>
      <c r="V1624" s="143"/>
      <c r="W1624" s="116">
        <f>INDEX('Tabla datos 1'!E1624:V1624,MATCH(DASHBOARD!$B$96,'Tabla datos 1'!$E$1:$V$1,0))</f>
        <v>0</v>
      </c>
      <c r="X1624" s="116">
        <f>INDEX('Tabla datos 1'!E1624:V1624,MATCH(DASHBOARD!$B$275,'Tabla datos 1'!$E$1:$V$1,0))</f>
        <v>0</v>
      </c>
      <c r="Y1624" s="42"/>
      <c r="Z1624" s="42"/>
      <c r="AA1624" s="42"/>
      <c r="AB1624" s="42"/>
      <c r="AC1624" s="42"/>
      <c r="AD1624" s="42"/>
      <c r="AE1624" s="42"/>
      <c r="AF1624" s="42"/>
      <c r="AG1624" s="42"/>
      <c r="AH1624" s="42"/>
      <c r="AI1624" s="42"/>
    </row>
    <row r="1625" spans="1:35" s="119" customFormat="1" ht="12.2" customHeight="1" x14ac:dyDescent="0.25">
      <c r="A1625" s="82">
        <v>1624</v>
      </c>
      <c r="B1625" s="121">
        <f t="shared" si="25"/>
        <v>46138</v>
      </c>
      <c r="C1625" s="115" t="s">
        <v>137</v>
      </c>
      <c r="D1625" s="122">
        <v>3</v>
      </c>
      <c r="E1625" s="125">
        <f>'BITÁCORA CALIDAD DE AGUA '!BA609</f>
        <v>0</v>
      </c>
      <c r="F1625" s="125">
        <f>'BITÁCORA CALIDAD DE AGUA '!BD609</f>
        <v>0</v>
      </c>
      <c r="G1625" s="125">
        <f>'BITÁCORA CALIDAD DE AGUA '!BG609</f>
        <v>0</v>
      </c>
      <c r="H1625" s="125">
        <f>'BITÁCORA CALIDAD DE AGUA '!BJ609</f>
        <v>0</v>
      </c>
      <c r="I1625" s="125">
        <f>'BITÁCORA CALIDAD DE AGUA '!BM609</f>
        <v>0</v>
      </c>
      <c r="J1625" s="125">
        <f>'BITÁCORA CALIDAD DE AGUA '!BP609</f>
        <v>0</v>
      </c>
      <c r="K1625" s="125">
        <f>'BITÁCORA CALIDAD DE AGUA '!BE1915</f>
        <v>0</v>
      </c>
      <c r="L1625" s="125">
        <f>'BITÁCORA CALIDAD DE AGUA '!BV609</f>
        <v>0</v>
      </c>
      <c r="M1625" s="125">
        <f>'BITÁCORA CALIDAD DE AGUA '!BY609</f>
        <v>0</v>
      </c>
      <c r="N1625" s="125">
        <f>'BITÁCORA CALIDAD DE AGUA '!CB609</f>
        <v>0</v>
      </c>
      <c r="O1625" s="125">
        <f>'BITÁCORA CALIDAD DE AGUA '!CE609</f>
        <v>0</v>
      </c>
      <c r="P1625" s="116">
        <f>'BITÁCORA CALIDAD DE AGUA '!CH609</f>
        <v>0</v>
      </c>
      <c r="Q1625" s="116">
        <f>'BITÁCORA CALIDAD DE AGUA '!CK609</f>
        <v>0</v>
      </c>
      <c r="R1625" s="116">
        <f>'BITÁCORA CALIDAD DE AGUA '!CN609</f>
        <v>0</v>
      </c>
      <c r="S1625" s="116">
        <f>'BITÁCORA CALIDAD DE AGUA '!CQ609</f>
        <v>0</v>
      </c>
      <c r="T1625" s="143"/>
      <c r="U1625" s="143"/>
      <c r="V1625" s="143"/>
      <c r="W1625" s="116">
        <f>INDEX('Tabla datos 1'!E1625:V1625,MATCH(DASHBOARD!$B$96,'Tabla datos 1'!$E$1:$V$1,0))</f>
        <v>0</v>
      </c>
      <c r="X1625" s="116">
        <f>INDEX('Tabla datos 1'!E1625:V1625,MATCH(DASHBOARD!$B$275,'Tabla datos 1'!$E$1:$V$1,0))</f>
        <v>0</v>
      </c>
      <c r="Y1625" s="42"/>
      <c r="Z1625" s="42"/>
      <c r="AA1625" s="42"/>
      <c r="AB1625" s="42"/>
      <c r="AC1625" s="42"/>
      <c r="AD1625" s="42"/>
      <c r="AE1625" s="42"/>
      <c r="AF1625" s="42"/>
      <c r="AG1625" s="42"/>
      <c r="AH1625" s="42"/>
      <c r="AI1625" s="42"/>
    </row>
    <row r="1626" spans="1:35" s="119" customFormat="1" ht="12.2" customHeight="1" x14ac:dyDescent="0.25">
      <c r="A1626" s="82">
        <v>1625</v>
      </c>
      <c r="B1626" s="121">
        <f t="shared" si="25"/>
        <v>46138</v>
      </c>
      <c r="C1626" s="115" t="s">
        <v>138</v>
      </c>
      <c r="D1626" s="122">
        <v>3</v>
      </c>
      <c r="E1626" s="125">
        <f>'BITÁCORA CALIDAD DE AGUA '!BA610</f>
        <v>0</v>
      </c>
      <c r="F1626" s="125">
        <f>'BITÁCORA CALIDAD DE AGUA '!BD610</f>
        <v>0</v>
      </c>
      <c r="G1626" s="125">
        <f>'BITÁCORA CALIDAD DE AGUA '!BG610</f>
        <v>0</v>
      </c>
      <c r="H1626" s="125">
        <f>'BITÁCORA CALIDAD DE AGUA '!BJ610</f>
        <v>0</v>
      </c>
      <c r="I1626" s="125">
        <f>'BITÁCORA CALIDAD DE AGUA '!BM610</f>
        <v>0</v>
      </c>
      <c r="J1626" s="125">
        <f>'BITÁCORA CALIDAD DE AGUA '!BP610</f>
        <v>0</v>
      </c>
      <c r="K1626" s="125">
        <f>'BITÁCORA CALIDAD DE AGUA '!BE1916</f>
        <v>0</v>
      </c>
      <c r="L1626" s="125">
        <f>'BITÁCORA CALIDAD DE AGUA '!BV610</f>
        <v>0</v>
      </c>
      <c r="M1626" s="125">
        <f>'BITÁCORA CALIDAD DE AGUA '!BY610</f>
        <v>0</v>
      </c>
      <c r="N1626" s="125">
        <f>'BITÁCORA CALIDAD DE AGUA '!CB610</f>
        <v>0</v>
      </c>
      <c r="O1626" s="125">
        <f>'BITÁCORA CALIDAD DE AGUA '!CE610</f>
        <v>0</v>
      </c>
      <c r="P1626" s="116">
        <f>'BITÁCORA CALIDAD DE AGUA '!CH610</f>
        <v>0</v>
      </c>
      <c r="Q1626" s="116">
        <f>'BITÁCORA CALIDAD DE AGUA '!CK610</f>
        <v>0</v>
      </c>
      <c r="R1626" s="116">
        <f>'BITÁCORA CALIDAD DE AGUA '!CN610</f>
        <v>0</v>
      </c>
      <c r="S1626" s="116">
        <f>'BITÁCORA CALIDAD DE AGUA '!CQ610</f>
        <v>0</v>
      </c>
      <c r="T1626" s="143"/>
      <c r="U1626" s="143"/>
      <c r="V1626" s="143"/>
      <c r="W1626" s="116">
        <f>INDEX('Tabla datos 1'!E1626:V1626,MATCH(DASHBOARD!$B$96,'Tabla datos 1'!$E$1:$V$1,0))</f>
        <v>0</v>
      </c>
      <c r="X1626" s="116">
        <f>INDEX('Tabla datos 1'!E1626:V1626,MATCH(DASHBOARD!$B$275,'Tabla datos 1'!$E$1:$V$1,0))</f>
        <v>0</v>
      </c>
      <c r="Y1626" s="42"/>
      <c r="Z1626" s="42"/>
      <c r="AA1626" s="42"/>
      <c r="AB1626" s="42"/>
      <c r="AC1626" s="42"/>
      <c r="AD1626" s="42"/>
      <c r="AE1626" s="42"/>
      <c r="AF1626" s="42"/>
      <c r="AG1626" s="42"/>
      <c r="AH1626" s="42"/>
      <c r="AI1626" s="42"/>
    </row>
    <row r="1627" spans="1:35" s="119" customFormat="1" ht="12.2" customHeight="1" x14ac:dyDescent="0.25">
      <c r="A1627" s="82">
        <v>1626</v>
      </c>
      <c r="B1627" s="121">
        <f t="shared" si="25"/>
        <v>46138</v>
      </c>
      <c r="C1627" s="115" t="s">
        <v>139</v>
      </c>
      <c r="D1627" s="122">
        <v>3</v>
      </c>
      <c r="E1627" s="125">
        <f>'BITÁCORA CALIDAD DE AGUA '!BA611</f>
        <v>0</v>
      </c>
      <c r="F1627" s="125">
        <f>'BITÁCORA CALIDAD DE AGUA '!BD611</f>
        <v>0</v>
      </c>
      <c r="G1627" s="125">
        <f>'BITÁCORA CALIDAD DE AGUA '!BG611</f>
        <v>0</v>
      </c>
      <c r="H1627" s="125">
        <f>'BITÁCORA CALIDAD DE AGUA '!BJ611</f>
        <v>0</v>
      </c>
      <c r="I1627" s="125">
        <f>'BITÁCORA CALIDAD DE AGUA '!BM611</f>
        <v>0</v>
      </c>
      <c r="J1627" s="125">
        <f>'BITÁCORA CALIDAD DE AGUA '!BP611</f>
        <v>0</v>
      </c>
      <c r="K1627" s="125">
        <f>'BITÁCORA CALIDAD DE AGUA '!BE1917</f>
        <v>0</v>
      </c>
      <c r="L1627" s="125">
        <f>'BITÁCORA CALIDAD DE AGUA '!BV611</f>
        <v>0</v>
      </c>
      <c r="M1627" s="125">
        <f>'BITÁCORA CALIDAD DE AGUA '!BY611</f>
        <v>0</v>
      </c>
      <c r="N1627" s="125">
        <f>'BITÁCORA CALIDAD DE AGUA '!CB611</f>
        <v>0</v>
      </c>
      <c r="O1627" s="125">
        <f>'BITÁCORA CALIDAD DE AGUA '!CE611</f>
        <v>0</v>
      </c>
      <c r="P1627" s="116">
        <f>'BITÁCORA CALIDAD DE AGUA '!CH611</f>
        <v>0</v>
      </c>
      <c r="Q1627" s="116">
        <f>'BITÁCORA CALIDAD DE AGUA '!CK611</f>
        <v>0</v>
      </c>
      <c r="R1627" s="116">
        <f>'BITÁCORA CALIDAD DE AGUA '!CN611</f>
        <v>0</v>
      </c>
      <c r="S1627" s="116">
        <f>'BITÁCORA CALIDAD DE AGUA '!CQ611</f>
        <v>0</v>
      </c>
      <c r="T1627" s="143"/>
      <c r="U1627" s="143"/>
      <c r="V1627" s="143"/>
      <c r="W1627" s="116">
        <f>INDEX('Tabla datos 1'!E1627:V1627,MATCH(DASHBOARD!$B$96,'Tabla datos 1'!$E$1:$V$1,0))</f>
        <v>0</v>
      </c>
      <c r="X1627" s="116">
        <f>INDEX('Tabla datos 1'!E1627:V1627,MATCH(DASHBOARD!$B$275,'Tabla datos 1'!$E$1:$V$1,0))</f>
        <v>0</v>
      </c>
      <c r="Y1627" s="42"/>
      <c r="Z1627" s="42"/>
      <c r="AA1627" s="42"/>
      <c r="AB1627" s="42"/>
      <c r="AC1627" s="42"/>
      <c r="AD1627" s="42"/>
      <c r="AE1627" s="42"/>
      <c r="AF1627" s="42"/>
      <c r="AG1627" s="42"/>
      <c r="AH1627" s="42"/>
      <c r="AI1627" s="42"/>
    </row>
    <row r="1628" spans="1:35" s="119" customFormat="1" ht="12.2" customHeight="1" x14ac:dyDescent="0.25">
      <c r="A1628" s="82">
        <v>1627</v>
      </c>
      <c r="B1628" s="121">
        <f t="shared" si="25"/>
        <v>46138</v>
      </c>
      <c r="C1628" s="115" t="s">
        <v>140</v>
      </c>
      <c r="D1628" s="122">
        <v>3</v>
      </c>
      <c r="E1628" s="125">
        <f>'BITÁCORA CALIDAD DE AGUA '!BA612</f>
        <v>0</v>
      </c>
      <c r="F1628" s="125">
        <f>'BITÁCORA CALIDAD DE AGUA '!BD612</f>
        <v>0</v>
      </c>
      <c r="G1628" s="125">
        <f>'BITÁCORA CALIDAD DE AGUA '!BG612</f>
        <v>0</v>
      </c>
      <c r="H1628" s="125">
        <f>'BITÁCORA CALIDAD DE AGUA '!BJ612</f>
        <v>0</v>
      </c>
      <c r="I1628" s="125">
        <f>'BITÁCORA CALIDAD DE AGUA '!BM612</f>
        <v>0</v>
      </c>
      <c r="J1628" s="125">
        <f>'BITÁCORA CALIDAD DE AGUA '!BP612</f>
        <v>0</v>
      </c>
      <c r="K1628" s="125">
        <f>'BITÁCORA CALIDAD DE AGUA '!BE1918</f>
        <v>0</v>
      </c>
      <c r="L1628" s="125">
        <f>'BITÁCORA CALIDAD DE AGUA '!BV612</f>
        <v>0</v>
      </c>
      <c r="M1628" s="125">
        <f>'BITÁCORA CALIDAD DE AGUA '!BY612</f>
        <v>0</v>
      </c>
      <c r="N1628" s="125">
        <f>'BITÁCORA CALIDAD DE AGUA '!CB612</f>
        <v>0</v>
      </c>
      <c r="O1628" s="125">
        <f>'BITÁCORA CALIDAD DE AGUA '!CE612</f>
        <v>0</v>
      </c>
      <c r="P1628" s="116">
        <f>'BITÁCORA CALIDAD DE AGUA '!CH612</f>
        <v>0</v>
      </c>
      <c r="Q1628" s="116">
        <f>'BITÁCORA CALIDAD DE AGUA '!CK612</f>
        <v>0</v>
      </c>
      <c r="R1628" s="116">
        <f>'BITÁCORA CALIDAD DE AGUA '!CN612</f>
        <v>0</v>
      </c>
      <c r="S1628" s="116">
        <f>'BITÁCORA CALIDAD DE AGUA '!CQ612</f>
        <v>0</v>
      </c>
      <c r="T1628" s="143"/>
      <c r="U1628" s="143"/>
      <c r="V1628" s="143"/>
      <c r="W1628" s="116">
        <f>INDEX('Tabla datos 1'!E1628:V1628,MATCH(DASHBOARD!$B$96,'Tabla datos 1'!$E$1:$V$1,0))</f>
        <v>0</v>
      </c>
      <c r="X1628" s="116">
        <f>INDEX('Tabla datos 1'!E1628:V1628,MATCH(DASHBOARD!$B$275,'Tabla datos 1'!$E$1:$V$1,0))</f>
        <v>0</v>
      </c>
      <c r="Y1628" s="42"/>
      <c r="Z1628" s="42"/>
      <c r="AA1628" s="42"/>
      <c r="AB1628" s="42"/>
      <c r="AC1628" s="42"/>
      <c r="AD1628" s="42"/>
      <c r="AE1628" s="42"/>
      <c r="AF1628" s="42"/>
      <c r="AG1628" s="42"/>
      <c r="AH1628" s="42"/>
      <c r="AI1628" s="42"/>
    </row>
    <row r="1629" spans="1:35" s="119" customFormat="1" ht="12.2" customHeight="1" x14ac:dyDescent="0.25">
      <c r="A1629" s="82">
        <v>1628</v>
      </c>
      <c r="B1629" s="121">
        <f t="shared" si="25"/>
        <v>46138</v>
      </c>
      <c r="C1629" s="115" t="s">
        <v>141</v>
      </c>
      <c r="D1629" s="122">
        <v>3</v>
      </c>
      <c r="E1629" s="125">
        <f>'BITÁCORA CALIDAD DE AGUA '!BA613</f>
        <v>0</v>
      </c>
      <c r="F1629" s="125">
        <f>'BITÁCORA CALIDAD DE AGUA '!BD613</f>
        <v>0</v>
      </c>
      <c r="G1629" s="125">
        <f>'BITÁCORA CALIDAD DE AGUA '!BG613</f>
        <v>0</v>
      </c>
      <c r="H1629" s="125">
        <f>'BITÁCORA CALIDAD DE AGUA '!BJ613</f>
        <v>0</v>
      </c>
      <c r="I1629" s="125">
        <f>'BITÁCORA CALIDAD DE AGUA '!BM613</f>
        <v>0</v>
      </c>
      <c r="J1629" s="125">
        <f>'BITÁCORA CALIDAD DE AGUA '!BP613</f>
        <v>0</v>
      </c>
      <c r="K1629" s="125">
        <f>'BITÁCORA CALIDAD DE AGUA '!BE1919</f>
        <v>0</v>
      </c>
      <c r="L1629" s="125">
        <f>'BITÁCORA CALIDAD DE AGUA '!BV613</f>
        <v>0</v>
      </c>
      <c r="M1629" s="125">
        <f>'BITÁCORA CALIDAD DE AGUA '!BY613</f>
        <v>0</v>
      </c>
      <c r="N1629" s="125">
        <f>'BITÁCORA CALIDAD DE AGUA '!CB613</f>
        <v>0</v>
      </c>
      <c r="O1629" s="125">
        <f>'BITÁCORA CALIDAD DE AGUA '!CE613</f>
        <v>0</v>
      </c>
      <c r="P1629" s="116">
        <f>'BITÁCORA CALIDAD DE AGUA '!CH613</f>
        <v>0</v>
      </c>
      <c r="Q1629" s="116">
        <f>'BITÁCORA CALIDAD DE AGUA '!CK613</f>
        <v>0</v>
      </c>
      <c r="R1629" s="116">
        <f>'BITÁCORA CALIDAD DE AGUA '!CN613</f>
        <v>0</v>
      </c>
      <c r="S1629" s="116">
        <f>'BITÁCORA CALIDAD DE AGUA '!CQ613</f>
        <v>0</v>
      </c>
      <c r="T1629" s="143"/>
      <c r="U1629" s="143"/>
      <c r="V1629" s="143"/>
      <c r="W1629" s="116">
        <f>INDEX('Tabla datos 1'!E1629:V1629,MATCH(DASHBOARD!$B$96,'Tabla datos 1'!$E$1:$V$1,0))</f>
        <v>0</v>
      </c>
      <c r="X1629" s="116">
        <f>INDEX('Tabla datos 1'!E1629:V1629,MATCH(DASHBOARD!$B$275,'Tabla datos 1'!$E$1:$V$1,0))</f>
        <v>0</v>
      </c>
      <c r="Y1629" s="42"/>
      <c r="Z1629" s="42"/>
      <c r="AA1629" s="42"/>
      <c r="AB1629" s="42"/>
      <c r="AC1629" s="42"/>
      <c r="AD1629" s="42"/>
      <c r="AE1629" s="42"/>
      <c r="AF1629" s="42"/>
      <c r="AG1629" s="42"/>
      <c r="AH1629" s="42"/>
      <c r="AI1629" s="42"/>
    </row>
    <row r="1630" spans="1:35" s="119" customFormat="1" ht="12.2" customHeight="1" x14ac:dyDescent="0.25">
      <c r="A1630" s="82">
        <v>1629</v>
      </c>
      <c r="B1630" s="121">
        <f t="shared" si="25"/>
        <v>46138</v>
      </c>
      <c r="C1630" s="115" t="s">
        <v>142</v>
      </c>
      <c r="D1630" s="122">
        <v>3</v>
      </c>
      <c r="E1630" s="125">
        <f>'BITÁCORA CALIDAD DE AGUA '!BA614</f>
        <v>0</v>
      </c>
      <c r="F1630" s="125">
        <f>'BITÁCORA CALIDAD DE AGUA '!BD614</f>
        <v>0</v>
      </c>
      <c r="G1630" s="125">
        <f>'BITÁCORA CALIDAD DE AGUA '!BG614</f>
        <v>0</v>
      </c>
      <c r="H1630" s="125">
        <f>'BITÁCORA CALIDAD DE AGUA '!BJ614</f>
        <v>0</v>
      </c>
      <c r="I1630" s="125">
        <f>'BITÁCORA CALIDAD DE AGUA '!BM614</f>
        <v>0</v>
      </c>
      <c r="J1630" s="125">
        <f>'BITÁCORA CALIDAD DE AGUA '!BP614</f>
        <v>0</v>
      </c>
      <c r="K1630" s="125">
        <f>'BITÁCORA CALIDAD DE AGUA '!BE1920</f>
        <v>0</v>
      </c>
      <c r="L1630" s="125">
        <f>'BITÁCORA CALIDAD DE AGUA '!BV614</f>
        <v>0</v>
      </c>
      <c r="M1630" s="125">
        <f>'BITÁCORA CALIDAD DE AGUA '!BY614</f>
        <v>0</v>
      </c>
      <c r="N1630" s="125">
        <f>'BITÁCORA CALIDAD DE AGUA '!CB614</f>
        <v>0</v>
      </c>
      <c r="O1630" s="125">
        <f>'BITÁCORA CALIDAD DE AGUA '!CE614</f>
        <v>0</v>
      </c>
      <c r="P1630" s="116">
        <f>'BITÁCORA CALIDAD DE AGUA '!CH614</f>
        <v>0</v>
      </c>
      <c r="Q1630" s="116">
        <f>'BITÁCORA CALIDAD DE AGUA '!CK614</f>
        <v>0</v>
      </c>
      <c r="R1630" s="116">
        <f>'BITÁCORA CALIDAD DE AGUA '!CN614</f>
        <v>0</v>
      </c>
      <c r="S1630" s="116">
        <f>'BITÁCORA CALIDAD DE AGUA '!CQ614</f>
        <v>0</v>
      </c>
      <c r="T1630" s="143"/>
      <c r="U1630" s="143"/>
      <c r="V1630" s="143"/>
      <c r="W1630" s="116">
        <f>INDEX('Tabla datos 1'!E1630:V1630,MATCH(DASHBOARD!$B$96,'Tabla datos 1'!$E$1:$V$1,0))</f>
        <v>0</v>
      </c>
      <c r="X1630" s="116">
        <f>INDEX('Tabla datos 1'!E1630:V1630,MATCH(DASHBOARD!$B$275,'Tabla datos 1'!$E$1:$V$1,0))</f>
        <v>0</v>
      </c>
      <c r="Y1630" s="42"/>
      <c r="Z1630" s="42"/>
      <c r="AA1630" s="42"/>
      <c r="AB1630" s="42"/>
      <c r="AC1630" s="42"/>
      <c r="AD1630" s="42"/>
      <c r="AE1630" s="42"/>
      <c r="AF1630" s="42"/>
      <c r="AG1630" s="42"/>
      <c r="AH1630" s="42"/>
      <c r="AI1630" s="42"/>
    </row>
    <row r="1631" spans="1:35" s="119" customFormat="1" ht="12.2" customHeight="1" x14ac:dyDescent="0.25">
      <c r="A1631" s="82">
        <v>1630</v>
      </c>
      <c r="B1631" s="121">
        <f t="shared" si="25"/>
        <v>46138</v>
      </c>
      <c r="C1631" s="115" t="s">
        <v>143</v>
      </c>
      <c r="D1631" s="122">
        <v>3</v>
      </c>
      <c r="E1631" s="125">
        <f>'BITÁCORA CALIDAD DE AGUA '!BA615</f>
        <v>0</v>
      </c>
      <c r="F1631" s="125">
        <f>'BITÁCORA CALIDAD DE AGUA '!BD615</f>
        <v>0</v>
      </c>
      <c r="G1631" s="125">
        <f>'BITÁCORA CALIDAD DE AGUA '!BG615</f>
        <v>0</v>
      </c>
      <c r="H1631" s="125">
        <f>'BITÁCORA CALIDAD DE AGUA '!BJ615</f>
        <v>0</v>
      </c>
      <c r="I1631" s="125">
        <f>'BITÁCORA CALIDAD DE AGUA '!BM615</f>
        <v>0</v>
      </c>
      <c r="J1631" s="125">
        <f>'BITÁCORA CALIDAD DE AGUA '!BP615</f>
        <v>0</v>
      </c>
      <c r="K1631" s="125">
        <f>'BITÁCORA CALIDAD DE AGUA '!BE1921</f>
        <v>0</v>
      </c>
      <c r="L1631" s="125">
        <f>'BITÁCORA CALIDAD DE AGUA '!BV615</f>
        <v>0</v>
      </c>
      <c r="M1631" s="125">
        <f>'BITÁCORA CALIDAD DE AGUA '!BY615</f>
        <v>0</v>
      </c>
      <c r="N1631" s="125">
        <f>'BITÁCORA CALIDAD DE AGUA '!CB615</f>
        <v>0</v>
      </c>
      <c r="O1631" s="125">
        <f>'BITÁCORA CALIDAD DE AGUA '!CE615</f>
        <v>0</v>
      </c>
      <c r="P1631" s="116">
        <f>'BITÁCORA CALIDAD DE AGUA '!CH615</f>
        <v>0</v>
      </c>
      <c r="Q1631" s="116">
        <f>'BITÁCORA CALIDAD DE AGUA '!CK615</f>
        <v>0</v>
      </c>
      <c r="R1631" s="116">
        <f>'BITÁCORA CALIDAD DE AGUA '!CN615</f>
        <v>0</v>
      </c>
      <c r="S1631" s="116">
        <f>'BITÁCORA CALIDAD DE AGUA '!CQ615</f>
        <v>0</v>
      </c>
      <c r="T1631" s="143"/>
      <c r="U1631" s="143"/>
      <c r="V1631" s="143"/>
      <c r="W1631" s="116">
        <f>INDEX('Tabla datos 1'!E1631:V1631,MATCH(DASHBOARD!$B$96,'Tabla datos 1'!$E$1:$V$1,0))</f>
        <v>0</v>
      </c>
      <c r="X1631" s="116">
        <f>INDEX('Tabla datos 1'!E1631:V1631,MATCH(DASHBOARD!$B$275,'Tabla datos 1'!$E$1:$V$1,0))</f>
        <v>0</v>
      </c>
      <c r="Y1631" s="42"/>
      <c r="Z1631" s="42"/>
      <c r="AA1631" s="42"/>
      <c r="AB1631" s="42"/>
      <c r="AC1631" s="42"/>
      <c r="AD1631" s="42"/>
      <c r="AE1631" s="42"/>
      <c r="AF1631" s="42"/>
      <c r="AG1631" s="42"/>
      <c r="AH1631" s="42"/>
      <c r="AI1631" s="42"/>
    </row>
    <row r="1632" spans="1:35" s="119" customFormat="1" ht="12.2" customHeight="1" x14ac:dyDescent="0.25">
      <c r="A1632" s="82">
        <v>1631</v>
      </c>
      <c r="B1632" s="121">
        <f t="shared" si="25"/>
        <v>46138</v>
      </c>
      <c r="C1632" s="115" t="s">
        <v>144</v>
      </c>
      <c r="D1632" s="122">
        <v>3</v>
      </c>
      <c r="E1632" s="125">
        <f>'BITÁCORA CALIDAD DE AGUA '!BA616</f>
        <v>0</v>
      </c>
      <c r="F1632" s="125">
        <f>'BITÁCORA CALIDAD DE AGUA '!BD616</f>
        <v>0</v>
      </c>
      <c r="G1632" s="125">
        <f>'BITÁCORA CALIDAD DE AGUA '!BG616</f>
        <v>0</v>
      </c>
      <c r="H1632" s="125">
        <f>'BITÁCORA CALIDAD DE AGUA '!BJ616</f>
        <v>0</v>
      </c>
      <c r="I1632" s="125">
        <f>'BITÁCORA CALIDAD DE AGUA '!BM616</f>
        <v>0</v>
      </c>
      <c r="J1632" s="125">
        <f>'BITÁCORA CALIDAD DE AGUA '!BP616</f>
        <v>0</v>
      </c>
      <c r="K1632" s="125">
        <f>'BITÁCORA CALIDAD DE AGUA '!BE1922</f>
        <v>0</v>
      </c>
      <c r="L1632" s="125">
        <f>'BITÁCORA CALIDAD DE AGUA '!BV616</f>
        <v>0</v>
      </c>
      <c r="M1632" s="125">
        <f>'BITÁCORA CALIDAD DE AGUA '!BY616</f>
        <v>0</v>
      </c>
      <c r="N1632" s="125">
        <f>'BITÁCORA CALIDAD DE AGUA '!CB616</f>
        <v>0</v>
      </c>
      <c r="O1632" s="125">
        <f>'BITÁCORA CALIDAD DE AGUA '!CE616</f>
        <v>0</v>
      </c>
      <c r="P1632" s="116">
        <f>'BITÁCORA CALIDAD DE AGUA '!CH616</f>
        <v>0</v>
      </c>
      <c r="Q1632" s="116">
        <f>'BITÁCORA CALIDAD DE AGUA '!CK616</f>
        <v>0</v>
      </c>
      <c r="R1632" s="116">
        <f>'BITÁCORA CALIDAD DE AGUA '!CN616</f>
        <v>0</v>
      </c>
      <c r="S1632" s="116">
        <f>'BITÁCORA CALIDAD DE AGUA '!CQ616</f>
        <v>0</v>
      </c>
      <c r="T1632" s="143"/>
      <c r="U1632" s="143"/>
      <c r="V1632" s="143"/>
      <c r="W1632" s="116">
        <f>INDEX('Tabla datos 1'!E1632:V1632,MATCH(DASHBOARD!$B$96,'Tabla datos 1'!$E$1:$V$1,0))</f>
        <v>0</v>
      </c>
      <c r="X1632" s="116">
        <f>INDEX('Tabla datos 1'!E1632:V1632,MATCH(DASHBOARD!$B$275,'Tabla datos 1'!$E$1:$V$1,0))</f>
        <v>0</v>
      </c>
      <c r="Y1632" s="42"/>
      <c r="Z1632" s="42"/>
      <c r="AA1632" s="42"/>
      <c r="AB1632" s="42"/>
      <c r="AC1632" s="42"/>
      <c r="AD1632" s="42"/>
      <c r="AE1632" s="42"/>
      <c r="AF1632" s="42"/>
      <c r="AG1632" s="42"/>
      <c r="AH1632" s="42"/>
      <c r="AI1632" s="42"/>
    </row>
    <row r="1633" spans="1:164" s="119" customFormat="1" ht="12.2" customHeight="1" x14ac:dyDescent="0.25">
      <c r="A1633" s="82">
        <v>1632</v>
      </c>
      <c r="B1633" s="121">
        <f t="shared" si="25"/>
        <v>46138</v>
      </c>
      <c r="C1633" s="115" t="s">
        <v>145</v>
      </c>
      <c r="D1633" s="122">
        <v>3</v>
      </c>
      <c r="E1633" s="125">
        <f>'BITÁCORA CALIDAD DE AGUA '!BA617</f>
        <v>0</v>
      </c>
      <c r="F1633" s="125">
        <f>'BITÁCORA CALIDAD DE AGUA '!BD617</f>
        <v>0</v>
      </c>
      <c r="G1633" s="125">
        <f>'BITÁCORA CALIDAD DE AGUA '!BG617</f>
        <v>0</v>
      </c>
      <c r="H1633" s="125">
        <f>'BITÁCORA CALIDAD DE AGUA '!BJ617</f>
        <v>0</v>
      </c>
      <c r="I1633" s="125">
        <f>'BITÁCORA CALIDAD DE AGUA '!BM617</f>
        <v>0</v>
      </c>
      <c r="J1633" s="125">
        <f>'BITÁCORA CALIDAD DE AGUA '!BP617</f>
        <v>0</v>
      </c>
      <c r="K1633" s="125">
        <f>'BITÁCORA CALIDAD DE AGUA '!BE1923</f>
        <v>0</v>
      </c>
      <c r="L1633" s="125">
        <f>'BITÁCORA CALIDAD DE AGUA '!BV617</f>
        <v>0</v>
      </c>
      <c r="M1633" s="125">
        <f>'BITÁCORA CALIDAD DE AGUA '!BY617</f>
        <v>0</v>
      </c>
      <c r="N1633" s="125">
        <f>'BITÁCORA CALIDAD DE AGUA '!CB617</f>
        <v>0</v>
      </c>
      <c r="O1633" s="125">
        <f>'BITÁCORA CALIDAD DE AGUA '!CE617</f>
        <v>0</v>
      </c>
      <c r="P1633" s="116">
        <f>'BITÁCORA CALIDAD DE AGUA '!CH617</f>
        <v>0</v>
      </c>
      <c r="Q1633" s="116">
        <f>'BITÁCORA CALIDAD DE AGUA '!CK617</f>
        <v>0</v>
      </c>
      <c r="R1633" s="116">
        <f>'BITÁCORA CALIDAD DE AGUA '!CN617</f>
        <v>0</v>
      </c>
      <c r="S1633" s="116">
        <f>'BITÁCORA CALIDAD DE AGUA '!CQ617</f>
        <v>0</v>
      </c>
      <c r="T1633" s="143"/>
      <c r="U1633" s="143"/>
      <c r="V1633" s="143"/>
      <c r="W1633" s="116">
        <f>INDEX('Tabla datos 1'!E1633:V1633,MATCH(DASHBOARD!$B$96,'Tabla datos 1'!$E$1:$V$1,0))</f>
        <v>0</v>
      </c>
      <c r="X1633" s="116">
        <f>INDEX('Tabla datos 1'!E1633:V1633,MATCH(DASHBOARD!$B$275,'Tabla datos 1'!$E$1:$V$1,0))</f>
        <v>0</v>
      </c>
      <c r="Y1633" s="42"/>
      <c r="Z1633" s="42"/>
      <c r="AA1633" s="42"/>
      <c r="AB1633" s="42"/>
      <c r="AC1633" s="42"/>
      <c r="AD1633" s="42"/>
      <c r="AE1633" s="42"/>
      <c r="AF1633" s="42"/>
      <c r="AG1633" s="42"/>
      <c r="AH1633" s="42"/>
      <c r="AI1633" s="42"/>
    </row>
    <row r="1634" spans="1:164" s="119" customFormat="1" ht="12.2" customHeight="1" x14ac:dyDescent="0.25">
      <c r="A1634" s="82">
        <v>1633</v>
      </c>
      <c r="B1634" s="121">
        <f t="shared" si="25"/>
        <v>46138</v>
      </c>
      <c r="C1634" s="115" t="s">
        <v>146</v>
      </c>
      <c r="D1634" s="122">
        <v>3</v>
      </c>
      <c r="E1634" s="125">
        <f>'BITÁCORA CALIDAD DE AGUA '!BA618</f>
        <v>0</v>
      </c>
      <c r="F1634" s="125">
        <f>'BITÁCORA CALIDAD DE AGUA '!BD618</f>
        <v>0</v>
      </c>
      <c r="G1634" s="125">
        <f>'BITÁCORA CALIDAD DE AGUA '!BG618</f>
        <v>0</v>
      </c>
      <c r="H1634" s="125">
        <f>'BITÁCORA CALIDAD DE AGUA '!BJ618</f>
        <v>0</v>
      </c>
      <c r="I1634" s="125">
        <f>'BITÁCORA CALIDAD DE AGUA '!BM618</f>
        <v>0</v>
      </c>
      <c r="J1634" s="125">
        <f>'BITÁCORA CALIDAD DE AGUA '!BP618</f>
        <v>0</v>
      </c>
      <c r="K1634" s="125">
        <f>'BITÁCORA CALIDAD DE AGUA '!BE1924</f>
        <v>0</v>
      </c>
      <c r="L1634" s="125">
        <f>'BITÁCORA CALIDAD DE AGUA '!BV618</f>
        <v>0</v>
      </c>
      <c r="M1634" s="125">
        <f>'BITÁCORA CALIDAD DE AGUA '!BY618</f>
        <v>0</v>
      </c>
      <c r="N1634" s="125">
        <f>'BITÁCORA CALIDAD DE AGUA '!CB618</f>
        <v>0</v>
      </c>
      <c r="O1634" s="125">
        <f>'BITÁCORA CALIDAD DE AGUA '!CE618</f>
        <v>0</v>
      </c>
      <c r="P1634" s="116">
        <f>'BITÁCORA CALIDAD DE AGUA '!CH618</f>
        <v>0</v>
      </c>
      <c r="Q1634" s="116">
        <f>'BITÁCORA CALIDAD DE AGUA '!CK618</f>
        <v>0</v>
      </c>
      <c r="R1634" s="116">
        <f>'BITÁCORA CALIDAD DE AGUA '!CN618</f>
        <v>0</v>
      </c>
      <c r="S1634" s="116">
        <f>'BITÁCORA CALIDAD DE AGUA '!CQ618</f>
        <v>0</v>
      </c>
      <c r="T1634" s="143"/>
      <c r="U1634" s="143"/>
      <c r="V1634" s="143"/>
      <c r="W1634" s="116">
        <f>INDEX('Tabla datos 1'!E1634:V1634,MATCH(DASHBOARD!$B$96,'Tabla datos 1'!$E$1:$V$1,0))</f>
        <v>0</v>
      </c>
      <c r="X1634" s="116">
        <f>INDEX('Tabla datos 1'!E1634:V1634,MATCH(DASHBOARD!$B$275,'Tabla datos 1'!$E$1:$V$1,0))</f>
        <v>0</v>
      </c>
      <c r="Y1634" s="42"/>
      <c r="Z1634" s="42"/>
      <c r="AA1634" s="42"/>
      <c r="AB1634" s="42"/>
      <c r="AC1634" s="42"/>
      <c r="AD1634" s="42"/>
      <c r="AE1634" s="42"/>
      <c r="AF1634" s="42"/>
      <c r="AG1634" s="42"/>
      <c r="AH1634" s="42"/>
      <c r="AI1634" s="42"/>
    </row>
    <row r="1635" spans="1:164" s="119" customFormat="1" x14ac:dyDescent="0.25">
      <c r="A1635" s="82">
        <v>1634</v>
      </c>
      <c r="B1635" s="121">
        <f t="shared" si="25"/>
        <v>46138</v>
      </c>
      <c r="C1635" s="115" t="s">
        <v>147</v>
      </c>
      <c r="D1635" s="122">
        <v>3</v>
      </c>
      <c r="E1635" s="125">
        <f>'BITÁCORA CALIDAD DE AGUA '!BA619</f>
        <v>0</v>
      </c>
      <c r="F1635" s="125">
        <f>'BITÁCORA CALIDAD DE AGUA '!BD619</f>
        <v>0</v>
      </c>
      <c r="G1635" s="125">
        <f>'BITÁCORA CALIDAD DE AGUA '!BG619</f>
        <v>0</v>
      </c>
      <c r="H1635" s="125">
        <f>'BITÁCORA CALIDAD DE AGUA '!BJ619</f>
        <v>0</v>
      </c>
      <c r="I1635" s="125">
        <f>'BITÁCORA CALIDAD DE AGUA '!BM619</f>
        <v>0</v>
      </c>
      <c r="J1635" s="125">
        <f>'BITÁCORA CALIDAD DE AGUA '!BP619</f>
        <v>0</v>
      </c>
      <c r="K1635" s="125">
        <f>'BITÁCORA CALIDAD DE AGUA '!BE1925</f>
        <v>0</v>
      </c>
      <c r="L1635" s="125">
        <f>'BITÁCORA CALIDAD DE AGUA '!BV619</f>
        <v>0</v>
      </c>
      <c r="M1635" s="125">
        <f>'BITÁCORA CALIDAD DE AGUA '!BY619</f>
        <v>0</v>
      </c>
      <c r="N1635" s="125">
        <f>'BITÁCORA CALIDAD DE AGUA '!CB619</f>
        <v>0</v>
      </c>
      <c r="O1635" s="125">
        <f>'BITÁCORA CALIDAD DE AGUA '!CE619</f>
        <v>0</v>
      </c>
      <c r="P1635" s="116">
        <f>'BITÁCORA CALIDAD DE AGUA '!CH619</f>
        <v>0</v>
      </c>
      <c r="Q1635" s="116">
        <f>'BITÁCORA CALIDAD DE AGUA '!CK619</f>
        <v>0</v>
      </c>
      <c r="R1635" s="116">
        <f>'BITÁCORA CALIDAD DE AGUA '!CN619</f>
        <v>0</v>
      </c>
      <c r="S1635" s="116">
        <f>'BITÁCORA CALIDAD DE AGUA '!CQ619</f>
        <v>0</v>
      </c>
      <c r="T1635" s="143"/>
      <c r="U1635" s="143"/>
      <c r="V1635" s="143"/>
      <c r="W1635" s="116">
        <f>INDEX('Tabla datos 1'!E1635:V1635,MATCH(DASHBOARD!$B$96,'Tabla datos 1'!$E$1:$V$1,0))</f>
        <v>0</v>
      </c>
      <c r="X1635" s="116">
        <f>INDEX('Tabla datos 1'!E1635:V1635,MATCH(DASHBOARD!$B$275,'Tabla datos 1'!$E$1:$V$1,0))</f>
        <v>0</v>
      </c>
      <c r="Y1635" s="42"/>
      <c r="Z1635" s="42"/>
      <c r="AA1635" s="42"/>
      <c r="AB1635" s="42"/>
      <c r="AC1635" s="42"/>
      <c r="AD1635" s="42"/>
      <c r="AE1635" s="42"/>
      <c r="AF1635" s="42"/>
      <c r="AG1635" s="42"/>
      <c r="AH1635" s="42"/>
      <c r="AI1635" s="42"/>
    </row>
    <row r="1636" spans="1:164" s="119" customFormat="1" x14ac:dyDescent="0.25">
      <c r="A1636" s="82">
        <v>1635</v>
      </c>
      <c r="B1636" s="121">
        <f t="shared" si="25"/>
        <v>46138</v>
      </c>
      <c r="C1636" s="115" t="s">
        <v>148</v>
      </c>
      <c r="D1636" s="122">
        <v>3</v>
      </c>
      <c r="E1636" s="125">
        <f>'BITÁCORA CALIDAD DE AGUA '!BA620</f>
        <v>0</v>
      </c>
      <c r="F1636" s="125">
        <f>'BITÁCORA CALIDAD DE AGUA '!BD620</f>
        <v>0</v>
      </c>
      <c r="G1636" s="125">
        <f>'BITÁCORA CALIDAD DE AGUA '!BG620</f>
        <v>0</v>
      </c>
      <c r="H1636" s="125">
        <f>'BITÁCORA CALIDAD DE AGUA '!BJ620</f>
        <v>0</v>
      </c>
      <c r="I1636" s="125">
        <f>'BITÁCORA CALIDAD DE AGUA '!BM620</f>
        <v>0</v>
      </c>
      <c r="J1636" s="125">
        <f>'BITÁCORA CALIDAD DE AGUA '!BP620</f>
        <v>0</v>
      </c>
      <c r="K1636" s="125">
        <f>'BITÁCORA CALIDAD DE AGUA '!BE1926</f>
        <v>0</v>
      </c>
      <c r="L1636" s="125">
        <f>'BITÁCORA CALIDAD DE AGUA '!BV620</f>
        <v>0</v>
      </c>
      <c r="M1636" s="125">
        <f>'BITÁCORA CALIDAD DE AGUA '!BY620</f>
        <v>0</v>
      </c>
      <c r="N1636" s="125">
        <f>'BITÁCORA CALIDAD DE AGUA '!CB620</f>
        <v>0</v>
      </c>
      <c r="O1636" s="125">
        <f>'BITÁCORA CALIDAD DE AGUA '!CE620</f>
        <v>0</v>
      </c>
      <c r="P1636" s="116">
        <f>'BITÁCORA CALIDAD DE AGUA '!CH620</f>
        <v>0</v>
      </c>
      <c r="Q1636" s="116">
        <f>'BITÁCORA CALIDAD DE AGUA '!CK620</f>
        <v>0</v>
      </c>
      <c r="R1636" s="116">
        <f>'BITÁCORA CALIDAD DE AGUA '!CN620</f>
        <v>0</v>
      </c>
      <c r="S1636" s="116">
        <f>'BITÁCORA CALIDAD DE AGUA '!CQ620</f>
        <v>0</v>
      </c>
      <c r="T1636" s="143"/>
      <c r="U1636" s="143"/>
      <c r="V1636" s="143"/>
      <c r="W1636" s="116">
        <f>INDEX('Tabla datos 1'!E1636:V1636,MATCH(DASHBOARD!$B$96,'Tabla datos 1'!$E$1:$V$1,0))</f>
        <v>0</v>
      </c>
      <c r="X1636" s="116">
        <f>INDEX('Tabla datos 1'!E1636:V1636,MATCH(DASHBOARD!$B$275,'Tabla datos 1'!$E$1:$V$1,0))</f>
        <v>0</v>
      </c>
      <c r="Y1636" s="42"/>
      <c r="Z1636" s="42"/>
      <c r="AA1636" s="42"/>
      <c r="AB1636" s="42"/>
      <c r="AC1636" s="42"/>
      <c r="AD1636" s="42"/>
      <c r="AE1636" s="42"/>
      <c r="AF1636" s="42"/>
      <c r="AG1636" s="42"/>
      <c r="AH1636" s="42"/>
      <c r="AI1636" s="42"/>
    </row>
    <row r="1637" spans="1:164" s="119" customFormat="1" x14ac:dyDescent="0.25">
      <c r="A1637" s="82">
        <v>1636</v>
      </c>
      <c r="B1637" s="121">
        <f t="shared" si="25"/>
        <v>46138</v>
      </c>
      <c r="C1637" s="115" t="s">
        <v>149</v>
      </c>
      <c r="D1637" s="122">
        <v>3</v>
      </c>
      <c r="E1637" s="125">
        <f>'BITÁCORA CALIDAD DE AGUA '!BA621</f>
        <v>3720</v>
      </c>
      <c r="F1637" s="125">
        <f>'BITÁCORA CALIDAD DE AGUA '!BD621</f>
        <v>4520</v>
      </c>
      <c r="G1637" s="125">
        <f>'BITÁCORA CALIDAD DE AGUA '!BG621</f>
        <v>4470</v>
      </c>
      <c r="H1637" s="125">
        <f>'BITÁCORA CALIDAD DE AGUA '!BJ621</f>
        <v>0</v>
      </c>
      <c r="I1637" s="125">
        <f>'BITÁCORA CALIDAD DE AGUA '!BM621</f>
        <v>0</v>
      </c>
      <c r="J1637" s="125">
        <f>'BITÁCORA CALIDAD DE AGUA '!BP621</f>
        <v>0</v>
      </c>
      <c r="K1637" s="125">
        <f>'BITÁCORA CALIDAD DE AGUA '!BE1927</f>
        <v>0</v>
      </c>
      <c r="L1637" s="125">
        <f>'BITÁCORA CALIDAD DE AGUA '!BV621</f>
        <v>4820</v>
      </c>
      <c r="M1637" s="125">
        <f>'BITÁCORA CALIDAD DE AGUA '!BY621</f>
        <v>4520</v>
      </c>
      <c r="N1637" s="125">
        <f>'BITÁCORA CALIDAD DE AGUA '!CB621</f>
        <v>9210</v>
      </c>
      <c r="O1637" s="125">
        <f>'BITÁCORA CALIDAD DE AGUA '!CE621</f>
        <v>0</v>
      </c>
      <c r="P1637" s="116">
        <f>'BITÁCORA CALIDAD DE AGUA '!CH621</f>
        <v>0</v>
      </c>
      <c r="Q1637" s="116">
        <f>'BITÁCORA CALIDAD DE AGUA '!CK621</f>
        <v>0</v>
      </c>
      <c r="R1637" s="116">
        <f>'BITÁCORA CALIDAD DE AGUA '!CN621</f>
        <v>0</v>
      </c>
      <c r="S1637" s="116">
        <f>'BITÁCORA CALIDAD DE AGUA '!CQ621</f>
        <v>0</v>
      </c>
      <c r="T1637" s="143"/>
      <c r="U1637" s="143"/>
      <c r="V1637" s="143"/>
      <c r="W1637" s="116">
        <f>INDEX('Tabla datos 1'!E1637:V1637,MATCH(DASHBOARD!$B$96,'Tabla datos 1'!$E$1:$V$1,0))</f>
        <v>4470</v>
      </c>
      <c r="X1637" s="116">
        <f>INDEX('Tabla datos 1'!E1637:V1637,MATCH(DASHBOARD!$B$275,'Tabla datos 1'!$E$1:$V$1,0))</f>
        <v>4470</v>
      </c>
      <c r="Y1637" s="42"/>
      <c r="Z1637" s="42"/>
      <c r="AA1637" s="42"/>
      <c r="AB1637" s="42"/>
      <c r="AC1637" s="42"/>
      <c r="AD1637" s="42"/>
      <c r="AE1637" s="42"/>
      <c r="AF1637" s="42"/>
      <c r="AG1637" s="42"/>
      <c r="AH1637" s="42"/>
      <c r="AI1637" s="42"/>
    </row>
    <row r="1638" spans="1:164" s="119" customFormat="1" x14ac:dyDescent="0.25">
      <c r="A1638" s="82">
        <v>1637</v>
      </c>
      <c r="B1638" s="121">
        <f t="shared" si="25"/>
        <v>46138</v>
      </c>
      <c r="C1638" s="115" t="s">
        <v>150</v>
      </c>
      <c r="D1638" s="122">
        <v>3</v>
      </c>
      <c r="E1638" s="125">
        <f>'BITÁCORA CALIDAD DE AGUA '!BA622</f>
        <v>1720</v>
      </c>
      <c r="F1638" s="125">
        <f>'BITÁCORA CALIDAD DE AGUA '!BD622</f>
        <v>3221</v>
      </c>
      <c r="G1638" s="125">
        <f>'BITÁCORA CALIDAD DE AGUA '!BG622</f>
        <v>834</v>
      </c>
      <c r="H1638" s="125">
        <f>'BITÁCORA CALIDAD DE AGUA '!BJ622</f>
        <v>0</v>
      </c>
      <c r="I1638" s="125">
        <f>'BITÁCORA CALIDAD DE AGUA '!BM622</f>
        <v>0</v>
      </c>
      <c r="J1638" s="125">
        <f>'BITÁCORA CALIDAD DE AGUA '!BP622</f>
        <v>0</v>
      </c>
      <c r="K1638" s="125">
        <f>'BITÁCORA CALIDAD DE AGUA '!BE1928</f>
        <v>0</v>
      </c>
      <c r="L1638" s="125">
        <f>'BITÁCORA CALIDAD DE AGUA '!BV622</f>
        <v>520</v>
      </c>
      <c r="M1638" s="125">
        <f>'BITÁCORA CALIDAD DE AGUA '!BY622</f>
        <v>581</v>
      </c>
      <c r="N1638" s="125">
        <f>'BITÁCORA CALIDAD DE AGUA '!CB622</f>
        <v>4219</v>
      </c>
      <c r="O1638" s="125">
        <f>'BITÁCORA CALIDAD DE AGUA '!CE622</f>
        <v>0</v>
      </c>
      <c r="P1638" s="116">
        <f>'BITÁCORA CALIDAD DE AGUA '!CH622</f>
        <v>0</v>
      </c>
      <c r="Q1638" s="116">
        <f>'BITÁCORA CALIDAD DE AGUA '!CK622</f>
        <v>0</v>
      </c>
      <c r="R1638" s="116">
        <f>'BITÁCORA CALIDAD DE AGUA '!CN622</f>
        <v>0</v>
      </c>
      <c r="S1638" s="116">
        <f>'BITÁCORA CALIDAD DE AGUA '!CQ622</f>
        <v>0</v>
      </c>
      <c r="T1638" s="143"/>
      <c r="U1638" s="143"/>
      <c r="V1638" s="143"/>
      <c r="W1638" s="116">
        <f>INDEX('Tabla datos 1'!E1638:V1638,MATCH(DASHBOARD!$B$96,'Tabla datos 1'!$E$1:$V$1,0))</f>
        <v>834</v>
      </c>
      <c r="X1638" s="116">
        <f>INDEX('Tabla datos 1'!E1638:V1638,MATCH(DASHBOARD!$B$275,'Tabla datos 1'!$E$1:$V$1,0))</f>
        <v>834</v>
      </c>
      <c r="Y1638" s="42"/>
      <c r="Z1638" s="42"/>
      <c r="AA1638" s="42"/>
      <c r="AB1638" s="42"/>
      <c r="AC1638" s="42"/>
      <c r="AD1638" s="42"/>
      <c r="AE1638" s="42"/>
      <c r="AF1638" s="42"/>
      <c r="AG1638" s="42"/>
      <c r="AH1638" s="42"/>
      <c r="AI1638" s="42"/>
    </row>
    <row r="1639" spans="1:164" s="128" customFormat="1" ht="15.75" thickBot="1" x14ac:dyDescent="0.3">
      <c r="A1639" s="82">
        <v>1638</v>
      </c>
      <c r="B1639" s="121">
        <f t="shared" si="25"/>
        <v>46138</v>
      </c>
      <c r="C1639" s="126" t="s">
        <v>151</v>
      </c>
      <c r="D1639" s="127">
        <v>3</v>
      </c>
      <c r="E1639" s="129">
        <f>'BITÁCORA CALIDAD DE AGUA '!BA623</f>
        <v>0</v>
      </c>
      <c r="F1639" s="129">
        <f>'BITÁCORA CALIDAD DE AGUA '!BD623</f>
        <v>0</v>
      </c>
      <c r="G1639" s="129">
        <f>'BITÁCORA CALIDAD DE AGUA '!BG623</f>
        <v>0</v>
      </c>
      <c r="H1639" s="129">
        <f>'BITÁCORA CALIDAD DE AGUA '!BJ623</f>
        <v>0</v>
      </c>
      <c r="I1639" s="129">
        <f>'BITÁCORA CALIDAD DE AGUA '!BM623</f>
        <v>0</v>
      </c>
      <c r="J1639" s="129">
        <f>'BITÁCORA CALIDAD DE AGUA '!BP623</f>
        <v>0</v>
      </c>
      <c r="K1639" s="129">
        <f>'BITÁCORA CALIDAD DE AGUA '!BE1929</f>
        <v>0</v>
      </c>
      <c r="L1639" s="129">
        <f>'BITÁCORA CALIDAD DE AGUA '!BV623</f>
        <v>0</v>
      </c>
      <c r="M1639" s="129">
        <f>'BITÁCORA CALIDAD DE AGUA '!BY623</f>
        <v>0</v>
      </c>
      <c r="N1639" s="129">
        <f>'BITÁCORA CALIDAD DE AGUA '!CB623</f>
        <v>0</v>
      </c>
      <c r="O1639" s="129">
        <f>'BITÁCORA CALIDAD DE AGUA '!CE623</f>
        <v>0</v>
      </c>
      <c r="P1639" s="117">
        <f>'BITÁCORA CALIDAD DE AGUA '!CH623</f>
        <v>0</v>
      </c>
      <c r="Q1639" s="117">
        <f>'BITÁCORA CALIDAD DE AGUA '!CK623</f>
        <v>0</v>
      </c>
      <c r="R1639" s="117">
        <f>'BITÁCORA CALIDAD DE AGUA '!CN623</f>
        <v>0</v>
      </c>
      <c r="S1639" s="117">
        <f>'BITÁCORA CALIDAD DE AGUA '!CQ623</f>
        <v>0</v>
      </c>
      <c r="T1639" s="144"/>
      <c r="U1639" s="144"/>
      <c r="V1639" s="144"/>
      <c r="W1639" s="117">
        <f>INDEX('Tabla datos 1'!E1639:V1639,MATCH(DASHBOARD!$B$96,'Tabla datos 1'!$E$1:$V$1,0))</f>
        <v>0</v>
      </c>
      <c r="X1639" s="117">
        <f>INDEX('Tabla datos 1'!E1639:V1639,MATCH(DASHBOARD!$B$275,'Tabla datos 1'!$E$1:$V$1,0))</f>
        <v>0</v>
      </c>
      <c r="Y1639" s="42"/>
      <c r="Z1639" s="42"/>
      <c r="AA1639" s="42"/>
      <c r="AB1639" s="42"/>
      <c r="AC1639" s="42"/>
      <c r="AD1639" s="42"/>
      <c r="AE1639" s="42"/>
      <c r="AF1639" s="42"/>
      <c r="AG1639" s="42"/>
      <c r="AH1639" s="42"/>
      <c r="AI1639" s="42"/>
    </row>
    <row r="1640" spans="1:164" s="82" customFormat="1" ht="12.2" customHeight="1" x14ac:dyDescent="0.25">
      <c r="A1640" s="82">
        <v>1639</v>
      </c>
      <c r="B1640" s="78">
        <f>+B1639+1</f>
        <v>46139</v>
      </c>
      <c r="C1640" s="79" t="s">
        <v>132</v>
      </c>
      <c r="D1640" s="80">
        <v>1</v>
      </c>
      <c r="E1640" s="81" t="str">
        <f>'BITÁCORA CALIDAD DE AGUA '!AY627</f>
        <v>37.9</v>
      </c>
      <c r="F1640" s="81" t="str">
        <f>'BITÁCORA CALIDAD DE AGUA '!BB627</f>
        <v>30.2</v>
      </c>
      <c r="G1640" s="81" t="str">
        <f>'BITÁCORA CALIDAD DE AGUA '!BE627</f>
        <v>31.7</v>
      </c>
      <c r="H1640" s="81">
        <f>'BITÁCORA CALIDAD DE AGUA '!BH627</f>
        <v>0</v>
      </c>
      <c r="I1640" s="81">
        <f>'BITÁCORA CALIDAD DE AGUA '!BK627</f>
        <v>0</v>
      </c>
      <c r="J1640" s="81">
        <f>'BITÁCORA CALIDAD DE AGUA '!BN627</f>
        <v>0</v>
      </c>
      <c r="K1640" s="81">
        <f>'BITÁCORA CALIDAD DE AGUA '!BQ627</f>
        <v>0</v>
      </c>
      <c r="L1640" s="81" t="str">
        <f>'BITÁCORA CALIDAD DE AGUA '!BT627</f>
        <v>33.2</v>
      </c>
      <c r="M1640" s="81" t="str">
        <f>'BITÁCORA CALIDAD DE AGUA '!BW627</f>
        <v>32.9</v>
      </c>
      <c r="N1640" s="81" t="str">
        <f>'BITÁCORA CALIDAD DE AGUA '!BZ627</f>
        <v>33.1</v>
      </c>
      <c r="O1640" s="81">
        <f>'BITÁCORA CALIDAD DE AGUA '!CC627</f>
        <v>0</v>
      </c>
      <c r="P1640" s="79">
        <f>'BITÁCORA CALIDAD DE AGUA '!CF627</f>
        <v>0</v>
      </c>
      <c r="Q1640" s="79">
        <f>'BITÁCORA CALIDAD DE AGUA '!CI627</f>
        <v>0</v>
      </c>
      <c r="R1640" s="79">
        <f>'BITÁCORA CALIDAD DE AGUA '!CL627</f>
        <v>0</v>
      </c>
      <c r="S1640" s="79">
        <f>'BITÁCORA CALIDAD DE AGUA '!CO627</f>
        <v>0</v>
      </c>
      <c r="T1640" s="130"/>
      <c r="U1640" s="130"/>
      <c r="V1640" s="130"/>
      <c r="W1640" s="79" t="str">
        <f>INDEX('Tabla datos 1'!E1640:V1640,MATCH(DASHBOARD!$B$96,'Tabla datos 1'!$E$1:$V$1,0))</f>
        <v>31.7</v>
      </c>
      <c r="X1640" s="79" t="str">
        <f>INDEX('Tabla datos 1'!E1640:V1640,MATCH(DASHBOARD!$B$275,'Tabla datos 1'!$E$1:$V$1,0))</f>
        <v>31.7</v>
      </c>
      <c r="Y1640" s="42"/>
      <c r="Z1640" s="42"/>
      <c r="AA1640" s="42"/>
      <c r="AB1640" s="42"/>
      <c r="AC1640" s="42"/>
      <c r="AD1640" s="42"/>
      <c r="AE1640" s="42"/>
      <c r="AF1640" s="42"/>
      <c r="AG1640" s="42"/>
      <c r="AH1640" s="42"/>
      <c r="AI1640" s="42"/>
      <c r="AJ1640" s="42"/>
      <c r="AK1640" s="42"/>
      <c r="AL1640" s="42"/>
      <c r="AM1640" s="42"/>
      <c r="AN1640" s="42"/>
      <c r="AO1640" s="42"/>
      <c r="AP1640" s="42"/>
      <c r="AQ1640" s="42"/>
      <c r="AR1640" s="42"/>
      <c r="AS1640" s="42"/>
      <c r="AT1640" s="42"/>
      <c r="AU1640" s="42"/>
      <c r="AV1640" s="42"/>
      <c r="AW1640" s="42"/>
      <c r="AX1640" s="42"/>
      <c r="AY1640" s="42"/>
      <c r="AZ1640" s="42"/>
      <c r="BA1640" s="42"/>
      <c r="BB1640" s="42"/>
      <c r="BC1640" s="42"/>
      <c r="BD1640" s="42"/>
      <c r="BE1640" s="42"/>
      <c r="BF1640" s="42"/>
      <c r="BG1640" s="42"/>
      <c r="BH1640" s="42"/>
      <c r="BI1640" s="42"/>
      <c r="BJ1640" s="42"/>
      <c r="BK1640" s="42"/>
      <c r="BL1640" s="42"/>
      <c r="BM1640" s="42"/>
      <c r="BN1640" s="42"/>
      <c r="BO1640" s="42"/>
      <c r="BP1640" s="42"/>
      <c r="BQ1640" s="42"/>
      <c r="BR1640" s="42"/>
      <c r="BS1640" s="42"/>
      <c r="BT1640" s="42"/>
      <c r="BU1640" s="42"/>
      <c r="BV1640" s="42"/>
      <c r="BW1640" s="42"/>
      <c r="BX1640" s="42"/>
      <c r="BY1640" s="42"/>
      <c r="BZ1640" s="42"/>
      <c r="CA1640" s="42"/>
      <c r="CB1640" s="42"/>
      <c r="CC1640" s="42"/>
      <c r="CD1640" s="42"/>
      <c r="CE1640" s="42"/>
      <c r="CF1640" s="42"/>
      <c r="CG1640" s="42"/>
      <c r="CH1640" s="42"/>
      <c r="CI1640" s="42"/>
      <c r="CJ1640" s="42"/>
      <c r="CK1640" s="42"/>
      <c r="CL1640" s="42"/>
      <c r="CM1640" s="42"/>
      <c r="CN1640" s="42"/>
      <c r="CO1640" s="42"/>
      <c r="CP1640" s="42"/>
      <c r="CQ1640" s="42"/>
      <c r="CR1640" s="42"/>
      <c r="CS1640" s="42"/>
      <c r="CT1640" s="42"/>
      <c r="CU1640" s="42"/>
      <c r="CV1640" s="42"/>
      <c r="CW1640" s="42"/>
      <c r="CX1640" s="42"/>
      <c r="CY1640" s="42"/>
      <c r="CZ1640" s="42"/>
      <c r="DA1640" s="42"/>
      <c r="DB1640" s="42"/>
      <c r="DC1640" s="42"/>
      <c r="DD1640" s="42"/>
      <c r="DE1640" s="42"/>
      <c r="DF1640" s="42"/>
      <c r="DG1640" s="42"/>
      <c r="DH1640" s="42"/>
      <c r="DI1640" s="42"/>
      <c r="DJ1640" s="42"/>
      <c r="DK1640" s="42"/>
      <c r="DL1640" s="42"/>
      <c r="DM1640" s="42"/>
      <c r="DN1640" s="42"/>
      <c r="DO1640" s="42"/>
      <c r="DP1640" s="42"/>
      <c r="DQ1640" s="42"/>
      <c r="DR1640" s="42"/>
      <c r="DS1640" s="42"/>
      <c r="DT1640" s="42"/>
      <c r="DU1640" s="42"/>
      <c r="DV1640" s="42"/>
      <c r="DW1640" s="42"/>
      <c r="DX1640" s="42"/>
      <c r="DY1640" s="42"/>
      <c r="DZ1640" s="42"/>
      <c r="EA1640" s="42"/>
      <c r="EB1640" s="42"/>
      <c r="EC1640" s="42"/>
      <c r="ED1640" s="42"/>
      <c r="EE1640" s="42"/>
      <c r="EF1640" s="42"/>
      <c r="EG1640" s="42"/>
      <c r="EH1640" s="42"/>
      <c r="EI1640" s="42"/>
      <c r="EJ1640" s="42"/>
      <c r="EK1640" s="42"/>
      <c r="EL1640" s="42"/>
      <c r="EM1640" s="42"/>
      <c r="EN1640" s="42"/>
      <c r="EO1640" s="42"/>
      <c r="EP1640" s="42"/>
      <c r="EQ1640" s="42"/>
      <c r="ER1640" s="42"/>
      <c r="ES1640" s="42"/>
      <c r="ET1640" s="42"/>
      <c r="EU1640" s="42"/>
      <c r="EV1640" s="42"/>
      <c r="EW1640" s="42"/>
      <c r="EX1640" s="42"/>
      <c r="EY1640" s="42"/>
      <c r="EZ1640" s="42"/>
      <c r="FA1640" s="42"/>
      <c r="FB1640" s="42"/>
      <c r="FC1640" s="42"/>
      <c r="FD1640" s="42"/>
      <c r="FE1640" s="42"/>
      <c r="FF1640" s="42"/>
      <c r="FG1640" s="42"/>
      <c r="FH1640" s="42"/>
    </row>
    <row r="1641" spans="1:164" s="82" customFormat="1" ht="12.2" customHeight="1" x14ac:dyDescent="0.25">
      <c r="A1641" s="82">
        <v>1640</v>
      </c>
      <c r="B1641" s="83">
        <f>+B1640</f>
        <v>46139</v>
      </c>
      <c r="C1641" s="84" t="s">
        <v>9</v>
      </c>
      <c r="D1641" s="85">
        <v>1</v>
      </c>
      <c r="E1641" s="86" t="str">
        <f>'BITÁCORA CALIDAD DE AGUA '!AY628</f>
        <v>9.08</v>
      </c>
      <c r="F1641" s="86" t="str">
        <f>'BITÁCORA CALIDAD DE AGUA '!BB628</f>
        <v>8.07</v>
      </c>
      <c r="G1641" s="86" t="str">
        <f>'BITÁCORA CALIDAD DE AGUA '!BE628</f>
        <v>7.30</v>
      </c>
      <c r="H1641" s="86">
        <f>'BITÁCORA CALIDAD DE AGUA '!BH628</f>
        <v>0</v>
      </c>
      <c r="I1641" s="86">
        <f>'BITÁCORA CALIDAD DE AGUA '!BK628</f>
        <v>0</v>
      </c>
      <c r="J1641" s="86">
        <f>'BITÁCORA CALIDAD DE AGUA '!BN628</f>
        <v>0</v>
      </c>
      <c r="K1641" s="86">
        <f>'BITÁCORA CALIDAD DE AGUA '!BQ628</f>
        <v>0</v>
      </c>
      <c r="L1641" s="86" t="str">
        <f>'BITÁCORA CALIDAD DE AGUA '!BT628</f>
        <v>7.89</v>
      </c>
      <c r="M1641" s="86" t="str">
        <f>'BITÁCORA CALIDAD DE AGUA '!BW628</f>
        <v>7.78</v>
      </c>
      <c r="N1641" s="86" t="str">
        <f>'BITÁCORA CALIDAD DE AGUA '!BZ628</f>
        <v>8.01</v>
      </c>
      <c r="O1641" s="86">
        <f>'BITÁCORA CALIDAD DE AGUA '!CC628</f>
        <v>0</v>
      </c>
      <c r="P1641" s="87">
        <f>'BITÁCORA CALIDAD DE AGUA '!CF628</f>
        <v>0</v>
      </c>
      <c r="Q1641" s="87">
        <f>'BITÁCORA CALIDAD DE AGUA '!CI628</f>
        <v>0</v>
      </c>
      <c r="R1641" s="87">
        <f>'BITÁCORA CALIDAD DE AGUA '!CL628</f>
        <v>0</v>
      </c>
      <c r="S1641" s="87">
        <f>'BITÁCORA CALIDAD DE AGUA '!CO628</f>
        <v>0</v>
      </c>
      <c r="T1641" s="131"/>
      <c r="U1641" s="131"/>
      <c r="V1641" s="131"/>
      <c r="W1641" s="87" t="str">
        <f>INDEX('Tabla datos 1'!E1641:V1641,MATCH(DASHBOARD!$B$96,'Tabla datos 1'!$E$1:$V$1,0))</f>
        <v>7.30</v>
      </c>
      <c r="X1641" s="87" t="str">
        <f>INDEX('Tabla datos 1'!E1641:V1641,MATCH(DASHBOARD!$B$275,'Tabla datos 1'!$E$1:$V$1,0))</f>
        <v>7.30</v>
      </c>
      <c r="Y1641" s="42"/>
      <c r="Z1641" s="42"/>
      <c r="AA1641" s="42"/>
      <c r="AB1641" s="42"/>
      <c r="AC1641" s="42"/>
      <c r="AD1641" s="42"/>
      <c r="AE1641" s="42"/>
      <c r="AF1641" s="42"/>
      <c r="AG1641" s="42"/>
      <c r="AH1641" s="42"/>
      <c r="AI1641" s="42"/>
      <c r="AJ1641" s="42"/>
      <c r="AK1641" s="42"/>
      <c r="AL1641" s="42"/>
      <c r="AM1641" s="42"/>
      <c r="AN1641" s="42"/>
      <c r="AO1641" s="42"/>
      <c r="AP1641" s="42"/>
      <c r="AQ1641" s="42"/>
      <c r="AR1641" s="42"/>
      <c r="AS1641" s="42"/>
      <c r="AT1641" s="42"/>
      <c r="AU1641" s="42"/>
      <c r="AV1641" s="42"/>
      <c r="AW1641" s="42"/>
      <c r="AX1641" s="42"/>
      <c r="AY1641" s="42"/>
      <c r="AZ1641" s="42"/>
      <c r="BA1641" s="42"/>
      <c r="BB1641" s="42"/>
      <c r="BC1641" s="42"/>
      <c r="BD1641" s="42"/>
      <c r="BE1641" s="42"/>
      <c r="BF1641" s="42"/>
      <c r="BG1641" s="42"/>
      <c r="BH1641" s="42"/>
      <c r="BI1641" s="42"/>
      <c r="BJ1641" s="42"/>
      <c r="BK1641" s="42"/>
      <c r="BL1641" s="42"/>
      <c r="BM1641" s="42"/>
      <c r="BN1641" s="42"/>
      <c r="BO1641" s="42"/>
      <c r="BP1641" s="42"/>
      <c r="BQ1641" s="42"/>
      <c r="BR1641" s="42"/>
      <c r="BS1641" s="42"/>
      <c r="BT1641" s="42"/>
      <c r="BU1641" s="42"/>
      <c r="BV1641" s="42"/>
      <c r="BW1641" s="42"/>
      <c r="BX1641" s="42"/>
      <c r="BY1641" s="42"/>
      <c r="BZ1641" s="42"/>
      <c r="CA1641" s="42"/>
      <c r="CB1641" s="42"/>
      <c r="CC1641" s="42"/>
      <c r="CD1641" s="42"/>
      <c r="CE1641" s="42"/>
      <c r="CF1641" s="42"/>
      <c r="CG1641" s="42"/>
      <c r="CH1641" s="42"/>
      <c r="CI1641" s="42"/>
      <c r="CJ1641" s="42"/>
      <c r="CK1641" s="42"/>
      <c r="CL1641" s="42"/>
      <c r="CM1641" s="42"/>
      <c r="CN1641" s="42"/>
      <c r="CO1641" s="42"/>
      <c r="CP1641" s="42"/>
      <c r="CQ1641" s="42"/>
      <c r="CR1641" s="42"/>
      <c r="CS1641" s="42"/>
      <c r="CT1641" s="42"/>
      <c r="CU1641" s="42"/>
      <c r="CV1641" s="42"/>
      <c r="CW1641" s="42"/>
      <c r="CX1641" s="42"/>
      <c r="CY1641" s="42"/>
      <c r="CZ1641" s="42"/>
      <c r="DA1641" s="42"/>
      <c r="DB1641" s="42"/>
      <c r="DC1641" s="42"/>
      <c r="DD1641" s="42"/>
      <c r="DE1641" s="42"/>
      <c r="DF1641" s="42"/>
      <c r="DG1641" s="42"/>
      <c r="DH1641" s="42"/>
      <c r="DI1641" s="42"/>
      <c r="DJ1641" s="42"/>
      <c r="DK1641" s="42"/>
      <c r="DL1641" s="42"/>
      <c r="DM1641" s="42"/>
      <c r="DN1641" s="42"/>
      <c r="DO1641" s="42"/>
      <c r="DP1641" s="42"/>
      <c r="DQ1641" s="42"/>
      <c r="DR1641" s="42"/>
      <c r="DS1641" s="42"/>
      <c r="DT1641" s="42"/>
      <c r="DU1641" s="42"/>
      <c r="DV1641" s="42"/>
      <c r="DW1641" s="42"/>
      <c r="DX1641" s="42"/>
      <c r="DY1641" s="42"/>
      <c r="DZ1641" s="42"/>
      <c r="EA1641" s="42"/>
      <c r="EB1641" s="42"/>
      <c r="EC1641" s="42"/>
      <c r="ED1641" s="42"/>
      <c r="EE1641" s="42"/>
      <c r="EF1641" s="42"/>
      <c r="EG1641" s="42"/>
      <c r="EH1641" s="42"/>
      <c r="EI1641" s="42"/>
      <c r="EJ1641" s="42"/>
      <c r="EK1641" s="42"/>
      <c r="EL1641" s="42"/>
      <c r="EM1641" s="42"/>
      <c r="EN1641" s="42"/>
      <c r="EO1641" s="42"/>
      <c r="EP1641" s="42"/>
      <c r="EQ1641" s="42"/>
      <c r="ER1641" s="42"/>
      <c r="ES1641" s="42"/>
      <c r="ET1641" s="42"/>
      <c r="EU1641" s="42"/>
      <c r="EV1641" s="42"/>
      <c r="EW1641" s="42"/>
      <c r="EX1641" s="42"/>
      <c r="EY1641" s="42"/>
      <c r="EZ1641" s="42"/>
      <c r="FA1641" s="42"/>
      <c r="FB1641" s="42"/>
      <c r="FC1641" s="42"/>
      <c r="FD1641" s="42"/>
      <c r="FE1641" s="42"/>
      <c r="FF1641" s="42"/>
      <c r="FG1641" s="42"/>
      <c r="FH1641" s="42"/>
    </row>
    <row r="1642" spans="1:164" s="82" customFormat="1" ht="12.2" customHeight="1" x14ac:dyDescent="0.25">
      <c r="A1642" s="82">
        <v>1641</v>
      </c>
      <c r="B1642" s="83">
        <f t="shared" ref="B1642:B1702" si="26">+B1641</f>
        <v>46139</v>
      </c>
      <c r="C1642" s="88" t="s">
        <v>133</v>
      </c>
      <c r="D1642" s="85">
        <v>1</v>
      </c>
      <c r="E1642" s="89">
        <f>'BITÁCORA CALIDAD DE AGUA '!AY629</f>
        <v>0</v>
      </c>
      <c r="F1642" s="89">
        <f>'BITÁCORA CALIDAD DE AGUA '!BB629</f>
        <v>0</v>
      </c>
      <c r="G1642" s="89">
        <f>'BITÁCORA CALIDAD DE AGUA '!BE629</f>
        <v>0</v>
      </c>
      <c r="H1642" s="89">
        <f>'BITÁCORA CALIDAD DE AGUA '!BH629</f>
        <v>0</v>
      </c>
      <c r="I1642" s="89">
        <f>'BITÁCORA CALIDAD DE AGUA '!BK629</f>
        <v>0</v>
      </c>
      <c r="J1642" s="89">
        <f>'BITÁCORA CALIDAD DE AGUA '!BN629</f>
        <v>0</v>
      </c>
      <c r="K1642" s="89">
        <f>'BITÁCORA CALIDAD DE AGUA '!BQ629</f>
        <v>0</v>
      </c>
      <c r="L1642" s="89">
        <f>'BITÁCORA CALIDAD DE AGUA '!BT629</f>
        <v>0</v>
      </c>
      <c r="M1642" s="89">
        <f>'BITÁCORA CALIDAD DE AGUA '!BW629</f>
        <v>0</v>
      </c>
      <c r="N1642" s="89">
        <f>'BITÁCORA CALIDAD DE AGUA '!BZ629</f>
        <v>0</v>
      </c>
      <c r="O1642" s="89">
        <f>'BITÁCORA CALIDAD DE AGUA '!CC629</f>
        <v>0</v>
      </c>
      <c r="P1642" s="88">
        <f>'BITÁCORA CALIDAD DE AGUA '!CF629</f>
        <v>0</v>
      </c>
      <c r="Q1642" s="88">
        <f>'BITÁCORA CALIDAD DE AGUA '!CI629</f>
        <v>0</v>
      </c>
      <c r="R1642" s="88">
        <f>'BITÁCORA CALIDAD DE AGUA '!CL629</f>
        <v>0</v>
      </c>
      <c r="S1642" s="88">
        <f>'BITÁCORA CALIDAD DE AGUA '!CO629</f>
        <v>0</v>
      </c>
      <c r="T1642" s="132"/>
      <c r="U1642" s="132"/>
      <c r="V1642" s="132"/>
      <c r="W1642" s="88">
        <f>INDEX('Tabla datos 1'!E1642:V1642,MATCH(DASHBOARD!$B$96,'Tabla datos 1'!$E$1:$V$1,0))</f>
        <v>0</v>
      </c>
      <c r="X1642" s="88">
        <f>INDEX('Tabla datos 1'!E1642:V1642,MATCH(DASHBOARD!$B$275,'Tabla datos 1'!$E$1:$V$1,0))</f>
        <v>0</v>
      </c>
      <c r="Y1642" s="42"/>
      <c r="Z1642" s="42"/>
      <c r="AA1642" s="42"/>
      <c r="AB1642" s="42"/>
      <c r="AC1642" s="42"/>
      <c r="AD1642" s="42"/>
      <c r="AE1642" s="42"/>
      <c r="AF1642" s="42"/>
      <c r="AG1642" s="42"/>
      <c r="AH1642" s="42"/>
      <c r="AI1642" s="42"/>
      <c r="AJ1642" s="42"/>
      <c r="AK1642" s="42"/>
      <c r="AL1642" s="42"/>
      <c r="AM1642" s="42"/>
      <c r="AN1642" s="42"/>
      <c r="AO1642" s="42"/>
      <c r="AP1642" s="42"/>
      <c r="AQ1642" s="42"/>
      <c r="AR1642" s="42"/>
      <c r="AS1642" s="42"/>
      <c r="AT1642" s="42"/>
      <c r="AU1642" s="42"/>
      <c r="AV1642" s="42"/>
      <c r="AW1642" s="42"/>
      <c r="AX1642" s="42"/>
      <c r="AY1642" s="42"/>
      <c r="AZ1642" s="42"/>
      <c r="BA1642" s="42"/>
      <c r="BB1642" s="42"/>
      <c r="BC1642" s="42"/>
      <c r="BD1642" s="42"/>
      <c r="BE1642" s="42"/>
      <c r="BF1642" s="42"/>
      <c r="BG1642" s="42"/>
      <c r="BH1642" s="42"/>
      <c r="BI1642" s="42"/>
      <c r="BJ1642" s="42"/>
      <c r="BK1642" s="42"/>
      <c r="BL1642" s="42"/>
      <c r="BM1642" s="42"/>
      <c r="BN1642" s="42"/>
      <c r="BO1642" s="42"/>
      <c r="BP1642" s="42"/>
      <c r="BQ1642" s="42"/>
      <c r="BR1642" s="42"/>
      <c r="BS1642" s="42"/>
      <c r="BT1642" s="42"/>
      <c r="BU1642" s="42"/>
      <c r="BV1642" s="42"/>
      <c r="BW1642" s="42"/>
      <c r="BX1642" s="42"/>
      <c r="BY1642" s="42"/>
      <c r="BZ1642" s="42"/>
      <c r="CA1642" s="42"/>
      <c r="CB1642" s="42"/>
      <c r="CC1642" s="42"/>
      <c r="CD1642" s="42"/>
      <c r="CE1642" s="42"/>
      <c r="CF1642" s="42"/>
      <c r="CG1642" s="42"/>
      <c r="CH1642" s="42"/>
      <c r="CI1642" s="42"/>
      <c r="CJ1642" s="42"/>
      <c r="CK1642" s="42"/>
      <c r="CL1642" s="42"/>
      <c r="CM1642" s="42"/>
      <c r="CN1642" s="42"/>
      <c r="CO1642" s="42"/>
      <c r="CP1642" s="42"/>
      <c r="CQ1642" s="42"/>
      <c r="CR1642" s="42"/>
      <c r="CS1642" s="42"/>
      <c r="CT1642" s="42"/>
      <c r="CU1642" s="42"/>
      <c r="CV1642" s="42"/>
      <c r="CW1642" s="42"/>
      <c r="CX1642" s="42"/>
      <c r="CY1642" s="42"/>
      <c r="CZ1642" s="42"/>
      <c r="DA1642" s="42"/>
      <c r="DB1642" s="42"/>
      <c r="DC1642" s="42"/>
      <c r="DD1642" s="42"/>
      <c r="DE1642" s="42"/>
      <c r="DF1642" s="42"/>
      <c r="DG1642" s="42"/>
      <c r="DH1642" s="42"/>
      <c r="DI1642" s="42"/>
      <c r="DJ1642" s="42"/>
      <c r="DK1642" s="42"/>
      <c r="DL1642" s="42"/>
      <c r="DM1642" s="42"/>
      <c r="DN1642" s="42"/>
      <c r="DO1642" s="42"/>
      <c r="DP1642" s="42"/>
      <c r="DQ1642" s="42"/>
      <c r="DR1642" s="42"/>
      <c r="DS1642" s="42"/>
      <c r="DT1642" s="42"/>
      <c r="DU1642" s="42"/>
      <c r="DV1642" s="42"/>
      <c r="DW1642" s="42"/>
      <c r="DX1642" s="42"/>
      <c r="DY1642" s="42"/>
      <c r="DZ1642" s="42"/>
      <c r="EA1642" s="42"/>
      <c r="EB1642" s="42"/>
      <c r="EC1642" s="42"/>
      <c r="ED1642" s="42"/>
      <c r="EE1642" s="42"/>
      <c r="EF1642" s="42"/>
      <c r="EG1642" s="42"/>
      <c r="EH1642" s="42"/>
      <c r="EI1642" s="42"/>
      <c r="EJ1642" s="42"/>
      <c r="EK1642" s="42"/>
      <c r="EL1642" s="42"/>
      <c r="EM1642" s="42"/>
      <c r="EN1642" s="42"/>
      <c r="EO1642" s="42"/>
      <c r="EP1642" s="42"/>
      <c r="EQ1642" s="42"/>
      <c r="ER1642" s="42"/>
      <c r="ES1642" s="42"/>
      <c r="ET1642" s="42"/>
      <c r="EU1642" s="42"/>
      <c r="EV1642" s="42"/>
      <c r="EW1642" s="42"/>
      <c r="EX1642" s="42"/>
      <c r="EY1642" s="42"/>
      <c r="EZ1642" s="42"/>
      <c r="FA1642" s="42"/>
      <c r="FB1642" s="42"/>
      <c r="FC1642" s="42"/>
      <c r="FD1642" s="42"/>
      <c r="FE1642" s="42"/>
      <c r="FF1642" s="42"/>
      <c r="FG1642" s="42"/>
      <c r="FH1642" s="42"/>
    </row>
    <row r="1643" spans="1:164" s="82" customFormat="1" ht="12.2" customHeight="1" x14ac:dyDescent="0.25">
      <c r="A1643" s="82">
        <v>1642</v>
      </c>
      <c r="B1643" s="83">
        <f t="shared" si="26"/>
        <v>46139</v>
      </c>
      <c r="C1643" s="88" t="s">
        <v>134</v>
      </c>
      <c r="D1643" s="85">
        <v>1</v>
      </c>
      <c r="E1643" s="90">
        <f>'BITÁCORA CALIDAD DE AGUA '!AY630</f>
        <v>1254</v>
      </c>
      <c r="F1643" s="90">
        <f>'BITÁCORA CALIDAD DE AGUA '!BB630</f>
        <v>1570</v>
      </c>
      <c r="G1643" s="90">
        <f>'BITÁCORA CALIDAD DE AGUA '!BE630</f>
        <v>1590</v>
      </c>
      <c r="H1643" s="90">
        <f>'BITÁCORA CALIDAD DE AGUA '!BH630</f>
        <v>0</v>
      </c>
      <c r="I1643" s="90">
        <f>'BITÁCORA CALIDAD DE AGUA '!BK630</f>
        <v>0</v>
      </c>
      <c r="J1643" s="90">
        <f>'BITÁCORA CALIDAD DE AGUA '!BN630</f>
        <v>0</v>
      </c>
      <c r="K1643" s="90">
        <f>'BITÁCORA CALIDAD DE AGUA '!BQ630</f>
        <v>0</v>
      </c>
      <c r="L1643" s="90">
        <f>'BITÁCORA CALIDAD DE AGUA '!BT630</f>
        <v>2130</v>
      </c>
      <c r="M1643" s="90">
        <f>'BITÁCORA CALIDAD DE AGUA '!BW630</f>
        <v>2380</v>
      </c>
      <c r="N1643" s="90">
        <f>'BITÁCORA CALIDAD DE AGUA '!BZ630</f>
        <v>5710</v>
      </c>
      <c r="O1643" s="90">
        <f>'BITÁCORA CALIDAD DE AGUA '!CC630</f>
        <v>0</v>
      </c>
      <c r="P1643" s="84">
        <f>'BITÁCORA CALIDAD DE AGUA '!CF630</f>
        <v>0</v>
      </c>
      <c r="Q1643" s="84">
        <f>'BITÁCORA CALIDAD DE AGUA '!CI630</f>
        <v>0</v>
      </c>
      <c r="R1643" s="84">
        <f>'BITÁCORA CALIDAD DE AGUA '!CL630</f>
        <v>0</v>
      </c>
      <c r="S1643" s="84">
        <f>'BITÁCORA CALIDAD DE AGUA '!CO630</f>
        <v>0</v>
      </c>
      <c r="T1643" s="133"/>
      <c r="U1643" s="133"/>
      <c r="V1643" s="133"/>
      <c r="W1643" s="84">
        <f>INDEX('Tabla datos 1'!E1643:V1643,MATCH(DASHBOARD!$B$96,'Tabla datos 1'!$E$1:$V$1,0))</f>
        <v>1590</v>
      </c>
      <c r="X1643" s="84">
        <f>INDEX('Tabla datos 1'!E1643:V1643,MATCH(DASHBOARD!$B$275,'Tabla datos 1'!$E$1:$V$1,0))</f>
        <v>1590</v>
      </c>
      <c r="Y1643" s="42"/>
      <c r="Z1643" s="42"/>
      <c r="AA1643" s="42"/>
      <c r="AB1643" s="42"/>
      <c r="AC1643" s="42"/>
      <c r="AD1643" s="42"/>
      <c r="AE1643" s="42"/>
      <c r="AF1643" s="42"/>
      <c r="AG1643" s="42"/>
      <c r="AH1643" s="42"/>
      <c r="AI1643" s="42"/>
      <c r="AJ1643" s="42"/>
      <c r="AK1643" s="42"/>
      <c r="AL1643" s="42"/>
      <c r="AM1643" s="42"/>
      <c r="AN1643" s="42"/>
      <c r="AO1643" s="42"/>
      <c r="AP1643" s="42"/>
      <c r="AQ1643" s="42"/>
      <c r="AR1643" s="42"/>
      <c r="AS1643" s="42"/>
      <c r="AT1643" s="42"/>
      <c r="AU1643" s="42"/>
      <c r="AV1643" s="42"/>
      <c r="AW1643" s="42"/>
      <c r="AX1643" s="42"/>
      <c r="AY1643" s="42"/>
      <c r="AZ1643" s="42"/>
      <c r="BA1643" s="42"/>
      <c r="BB1643" s="42"/>
      <c r="BC1643" s="42"/>
      <c r="BD1643" s="42"/>
      <c r="BE1643" s="42"/>
      <c r="BF1643" s="42"/>
      <c r="BG1643" s="42"/>
      <c r="BH1643" s="42"/>
      <c r="BI1643" s="42"/>
      <c r="BJ1643" s="42"/>
      <c r="BK1643" s="42"/>
      <c r="BL1643" s="42"/>
      <c r="BM1643" s="42"/>
      <c r="BN1643" s="42"/>
      <c r="BO1643" s="42"/>
      <c r="BP1643" s="42"/>
      <c r="BQ1643" s="42"/>
      <c r="BR1643" s="42"/>
      <c r="BS1643" s="42"/>
      <c r="BT1643" s="42"/>
      <c r="BU1643" s="42"/>
      <c r="BV1643" s="42"/>
      <c r="BW1643" s="42"/>
      <c r="BX1643" s="42"/>
      <c r="BY1643" s="42"/>
      <c r="BZ1643" s="42"/>
      <c r="CA1643" s="42"/>
      <c r="CB1643" s="42"/>
      <c r="CC1643" s="42"/>
      <c r="CD1643" s="42"/>
      <c r="CE1643" s="42"/>
      <c r="CF1643" s="42"/>
      <c r="CG1643" s="42"/>
      <c r="CH1643" s="42"/>
      <c r="CI1643" s="42"/>
      <c r="CJ1643" s="42"/>
      <c r="CK1643" s="42"/>
      <c r="CL1643" s="42"/>
      <c r="CM1643" s="42"/>
      <c r="CN1643" s="42"/>
      <c r="CO1643" s="42"/>
      <c r="CP1643" s="42"/>
      <c r="CQ1643" s="42"/>
      <c r="CR1643" s="42"/>
      <c r="CS1643" s="42"/>
      <c r="CT1643" s="42"/>
      <c r="CU1643" s="42"/>
      <c r="CV1643" s="42"/>
      <c r="CW1643" s="42"/>
      <c r="CX1643" s="42"/>
      <c r="CY1643" s="42"/>
      <c r="CZ1643" s="42"/>
      <c r="DA1643" s="42"/>
      <c r="DB1643" s="42"/>
      <c r="DC1643" s="42"/>
      <c r="DD1643" s="42"/>
      <c r="DE1643" s="42"/>
      <c r="DF1643" s="42"/>
      <c r="DG1643" s="42"/>
      <c r="DH1643" s="42"/>
      <c r="DI1643" s="42"/>
      <c r="DJ1643" s="42"/>
      <c r="DK1643" s="42"/>
      <c r="DL1643" s="42"/>
      <c r="DM1643" s="42"/>
      <c r="DN1643" s="42"/>
      <c r="DO1643" s="42"/>
      <c r="DP1643" s="42"/>
      <c r="DQ1643" s="42"/>
      <c r="DR1643" s="42"/>
      <c r="DS1643" s="42"/>
      <c r="DT1643" s="42"/>
      <c r="DU1643" s="42"/>
      <c r="DV1643" s="42"/>
      <c r="DW1643" s="42"/>
      <c r="DX1643" s="42"/>
      <c r="DY1643" s="42"/>
      <c r="DZ1643" s="42"/>
      <c r="EA1643" s="42"/>
      <c r="EB1643" s="42"/>
      <c r="EC1643" s="42"/>
      <c r="ED1643" s="42"/>
      <c r="EE1643" s="42"/>
      <c r="EF1643" s="42"/>
      <c r="EG1643" s="42"/>
      <c r="EH1643" s="42"/>
      <c r="EI1643" s="42"/>
      <c r="EJ1643" s="42"/>
      <c r="EK1643" s="42"/>
      <c r="EL1643" s="42"/>
      <c r="EM1643" s="42"/>
      <c r="EN1643" s="42"/>
      <c r="EO1643" s="42"/>
      <c r="EP1643" s="42"/>
      <c r="EQ1643" s="42"/>
      <c r="ER1643" s="42"/>
      <c r="ES1643" s="42"/>
      <c r="ET1643" s="42"/>
      <c r="EU1643" s="42"/>
      <c r="EV1643" s="42"/>
      <c r="EW1643" s="42"/>
      <c r="EX1643" s="42"/>
      <c r="EY1643" s="42"/>
      <c r="EZ1643" s="42"/>
      <c r="FA1643" s="42"/>
      <c r="FB1643" s="42"/>
      <c r="FC1643" s="42"/>
      <c r="FD1643" s="42"/>
      <c r="FE1643" s="42"/>
      <c r="FF1643" s="42"/>
      <c r="FG1643" s="42"/>
      <c r="FH1643" s="42"/>
    </row>
    <row r="1644" spans="1:164" s="82" customFormat="1" ht="12.2" customHeight="1" x14ac:dyDescent="0.25">
      <c r="A1644" s="82">
        <v>1643</v>
      </c>
      <c r="B1644" s="83">
        <f t="shared" si="26"/>
        <v>46139</v>
      </c>
      <c r="C1644" s="88" t="s">
        <v>135</v>
      </c>
      <c r="D1644" s="85">
        <v>1</v>
      </c>
      <c r="E1644" s="90">
        <f>'BITÁCORA CALIDAD DE AGUA '!AY631</f>
        <v>293</v>
      </c>
      <c r="F1644" s="90">
        <f>'BITÁCORA CALIDAD DE AGUA '!BB631</f>
        <v>618</v>
      </c>
      <c r="G1644" s="90">
        <f>'BITÁCORA CALIDAD DE AGUA '!BE631</f>
        <v>29</v>
      </c>
      <c r="H1644" s="90">
        <f>'BITÁCORA CALIDAD DE AGUA '!BH631</f>
        <v>0</v>
      </c>
      <c r="I1644" s="90">
        <f>'BITÁCORA CALIDAD DE AGUA '!BK631</f>
        <v>0</v>
      </c>
      <c r="J1644" s="90">
        <f>'BITÁCORA CALIDAD DE AGUA '!BN631</f>
        <v>0</v>
      </c>
      <c r="K1644" s="90">
        <f>'BITÁCORA CALIDAD DE AGUA '!BQ631</f>
        <v>0</v>
      </c>
      <c r="L1644" s="90">
        <f>'BITÁCORA CALIDAD DE AGUA '!BT631</f>
        <v>3</v>
      </c>
      <c r="M1644" s="90">
        <f>'BITÁCORA CALIDAD DE AGUA '!BW631</f>
        <v>4</v>
      </c>
      <c r="N1644" s="90">
        <f>'BITÁCORA CALIDAD DE AGUA '!BZ631</f>
        <v>27</v>
      </c>
      <c r="O1644" s="90">
        <f>'BITÁCORA CALIDAD DE AGUA '!CC631</f>
        <v>0</v>
      </c>
      <c r="P1644" s="84">
        <f>'BITÁCORA CALIDAD DE AGUA '!CF631</f>
        <v>0</v>
      </c>
      <c r="Q1644" s="84">
        <f>'BITÁCORA CALIDAD DE AGUA '!CI631</f>
        <v>0</v>
      </c>
      <c r="R1644" s="84">
        <f>'BITÁCORA CALIDAD DE AGUA '!CL631</f>
        <v>0</v>
      </c>
      <c r="S1644" s="84">
        <f>'BITÁCORA CALIDAD DE AGUA '!CO631</f>
        <v>0</v>
      </c>
      <c r="T1644" s="133"/>
      <c r="U1644" s="133"/>
      <c r="V1644" s="133"/>
      <c r="W1644" s="84">
        <f>INDEX('Tabla datos 1'!E1644:V1644,MATCH(DASHBOARD!$B$96,'Tabla datos 1'!$E$1:$V$1,0))</f>
        <v>29</v>
      </c>
      <c r="X1644" s="84">
        <f>INDEX('Tabla datos 1'!E1644:V1644,MATCH(DASHBOARD!$B$275,'Tabla datos 1'!$E$1:$V$1,0))</f>
        <v>29</v>
      </c>
      <c r="Y1644" s="42"/>
      <c r="Z1644" s="42"/>
      <c r="AA1644" s="42"/>
      <c r="AB1644" s="42"/>
      <c r="AC1644" s="42"/>
      <c r="AD1644" s="42"/>
      <c r="AE1644" s="42"/>
      <c r="AF1644" s="42"/>
      <c r="AG1644" s="42"/>
      <c r="AH1644" s="42"/>
      <c r="AI1644" s="42"/>
      <c r="AJ1644" s="42"/>
      <c r="AK1644" s="42"/>
      <c r="AL1644" s="42"/>
      <c r="AM1644" s="42"/>
      <c r="AN1644" s="42"/>
      <c r="AO1644" s="42"/>
      <c r="AP1644" s="42"/>
      <c r="AQ1644" s="42"/>
      <c r="AR1644" s="42"/>
      <c r="AS1644" s="42"/>
      <c r="AT1644" s="42"/>
      <c r="AU1644" s="42"/>
      <c r="AV1644" s="42"/>
      <c r="AW1644" s="42"/>
      <c r="AX1644" s="42"/>
      <c r="AY1644" s="42"/>
      <c r="AZ1644" s="42"/>
      <c r="BA1644" s="42"/>
      <c r="BB1644" s="42"/>
      <c r="BC1644" s="42"/>
      <c r="BD1644" s="42"/>
      <c r="BE1644" s="42"/>
      <c r="BF1644" s="42"/>
      <c r="BG1644" s="42"/>
      <c r="BH1644" s="42"/>
      <c r="BI1644" s="42"/>
      <c r="BJ1644" s="42"/>
      <c r="BK1644" s="42"/>
      <c r="BL1644" s="42"/>
      <c r="BM1644" s="42"/>
      <c r="BN1644" s="42"/>
      <c r="BO1644" s="42"/>
      <c r="BP1644" s="42"/>
      <c r="BQ1644" s="42"/>
      <c r="BR1644" s="42"/>
      <c r="BS1644" s="42"/>
      <c r="BT1644" s="42"/>
      <c r="BU1644" s="42"/>
      <c r="BV1644" s="42"/>
      <c r="BW1644" s="42"/>
      <c r="BX1644" s="42"/>
      <c r="BY1644" s="42"/>
      <c r="BZ1644" s="42"/>
      <c r="CA1644" s="42"/>
      <c r="CB1644" s="42"/>
      <c r="CC1644" s="42"/>
      <c r="CD1644" s="42"/>
      <c r="CE1644" s="42"/>
      <c r="CF1644" s="42"/>
      <c r="CG1644" s="42"/>
      <c r="CH1644" s="42"/>
      <c r="CI1644" s="42"/>
      <c r="CJ1644" s="42"/>
      <c r="CK1644" s="42"/>
      <c r="CL1644" s="42"/>
      <c r="CM1644" s="42"/>
      <c r="CN1644" s="42"/>
      <c r="CO1644" s="42"/>
      <c r="CP1644" s="42"/>
      <c r="CQ1644" s="42"/>
      <c r="CR1644" s="42"/>
      <c r="CS1644" s="42"/>
      <c r="CT1644" s="42"/>
      <c r="CU1644" s="42"/>
      <c r="CV1644" s="42"/>
      <c r="CW1644" s="42"/>
      <c r="CX1644" s="42"/>
      <c r="CY1644" s="42"/>
      <c r="CZ1644" s="42"/>
      <c r="DA1644" s="42"/>
      <c r="DB1644" s="42"/>
      <c r="DC1644" s="42"/>
      <c r="DD1644" s="42"/>
      <c r="DE1644" s="42"/>
      <c r="DF1644" s="42"/>
      <c r="DG1644" s="42"/>
      <c r="DH1644" s="42"/>
      <c r="DI1644" s="42"/>
      <c r="DJ1644" s="42"/>
      <c r="DK1644" s="42"/>
      <c r="DL1644" s="42"/>
      <c r="DM1644" s="42"/>
      <c r="DN1644" s="42"/>
      <c r="DO1644" s="42"/>
      <c r="DP1644" s="42"/>
      <c r="DQ1644" s="42"/>
      <c r="DR1644" s="42"/>
      <c r="DS1644" s="42"/>
      <c r="DT1644" s="42"/>
      <c r="DU1644" s="42"/>
      <c r="DV1644" s="42"/>
      <c r="DW1644" s="42"/>
      <c r="DX1644" s="42"/>
      <c r="DY1644" s="42"/>
      <c r="DZ1644" s="42"/>
      <c r="EA1644" s="42"/>
      <c r="EB1644" s="42"/>
      <c r="EC1644" s="42"/>
      <c r="ED1644" s="42"/>
      <c r="EE1644" s="42"/>
      <c r="EF1644" s="42"/>
      <c r="EG1644" s="42"/>
      <c r="EH1644" s="42"/>
      <c r="EI1644" s="42"/>
      <c r="EJ1644" s="42"/>
      <c r="EK1644" s="42"/>
      <c r="EL1644" s="42"/>
      <c r="EM1644" s="42"/>
      <c r="EN1644" s="42"/>
      <c r="EO1644" s="42"/>
      <c r="EP1644" s="42"/>
      <c r="EQ1644" s="42"/>
      <c r="ER1644" s="42"/>
      <c r="ES1644" s="42"/>
      <c r="ET1644" s="42"/>
      <c r="EU1644" s="42"/>
      <c r="EV1644" s="42"/>
      <c r="EW1644" s="42"/>
      <c r="EX1644" s="42"/>
      <c r="EY1644" s="42"/>
      <c r="EZ1644" s="42"/>
      <c r="FA1644" s="42"/>
      <c r="FB1644" s="42"/>
      <c r="FC1644" s="42"/>
      <c r="FD1644" s="42"/>
      <c r="FE1644" s="42"/>
      <c r="FF1644" s="42"/>
      <c r="FG1644" s="42"/>
      <c r="FH1644" s="42"/>
    </row>
    <row r="1645" spans="1:164" s="82" customFormat="1" ht="12.2" customHeight="1" x14ac:dyDescent="0.25">
      <c r="A1645" s="82">
        <v>1644</v>
      </c>
      <c r="B1645" s="83">
        <f t="shared" si="26"/>
        <v>46139</v>
      </c>
      <c r="C1645" s="88" t="s">
        <v>136</v>
      </c>
      <c r="D1645" s="85">
        <v>1</v>
      </c>
      <c r="E1645" s="90">
        <f>'BITÁCORA CALIDAD DE AGUA '!AY632</f>
        <v>0</v>
      </c>
      <c r="F1645" s="90">
        <f>'BITÁCORA CALIDAD DE AGUA '!BB632</f>
        <v>0</v>
      </c>
      <c r="G1645" s="90">
        <f>'BITÁCORA CALIDAD DE AGUA '!BE632</f>
        <v>0</v>
      </c>
      <c r="H1645" s="90">
        <f>'BITÁCORA CALIDAD DE AGUA '!BH632</f>
        <v>0</v>
      </c>
      <c r="I1645" s="90">
        <f>'BITÁCORA CALIDAD DE AGUA '!BK632</f>
        <v>0</v>
      </c>
      <c r="J1645" s="90">
        <f>'BITÁCORA CALIDAD DE AGUA '!BN632</f>
        <v>0</v>
      </c>
      <c r="K1645" s="90">
        <f>'BITÁCORA CALIDAD DE AGUA '!BQ632</f>
        <v>0</v>
      </c>
      <c r="L1645" s="90">
        <f>'BITÁCORA CALIDAD DE AGUA '!BT632</f>
        <v>0</v>
      </c>
      <c r="M1645" s="90">
        <f>'BITÁCORA CALIDAD DE AGUA '!BW632</f>
        <v>0</v>
      </c>
      <c r="N1645" s="90">
        <f>'BITÁCORA CALIDAD DE AGUA '!BZ632</f>
        <v>0</v>
      </c>
      <c r="O1645" s="90">
        <f>'BITÁCORA CALIDAD DE AGUA '!CC632</f>
        <v>0</v>
      </c>
      <c r="P1645" s="84">
        <f>'BITÁCORA CALIDAD DE AGUA '!CF632</f>
        <v>0</v>
      </c>
      <c r="Q1645" s="84">
        <f>'BITÁCORA CALIDAD DE AGUA '!CI632</f>
        <v>0</v>
      </c>
      <c r="R1645" s="84">
        <f>'BITÁCORA CALIDAD DE AGUA '!CL632</f>
        <v>0</v>
      </c>
      <c r="S1645" s="84">
        <f>'BITÁCORA CALIDAD DE AGUA '!CO632</f>
        <v>0</v>
      </c>
      <c r="T1645" s="133"/>
      <c r="U1645" s="133"/>
      <c r="V1645" s="133"/>
      <c r="W1645" s="84">
        <f>INDEX('Tabla datos 1'!E1645:V1645,MATCH(DASHBOARD!$B$96,'Tabla datos 1'!$E$1:$V$1,0))</f>
        <v>0</v>
      </c>
      <c r="X1645" s="84">
        <f>INDEX('Tabla datos 1'!E1645:V1645,MATCH(DASHBOARD!$B$275,'Tabla datos 1'!$E$1:$V$1,0))</f>
        <v>0</v>
      </c>
      <c r="Y1645" s="42"/>
      <c r="Z1645" s="42"/>
      <c r="AA1645" s="42"/>
      <c r="AB1645" s="42"/>
      <c r="AC1645" s="42"/>
      <c r="AD1645" s="42"/>
      <c r="AE1645" s="42"/>
      <c r="AF1645" s="42"/>
      <c r="AG1645" s="42"/>
      <c r="AH1645" s="42"/>
      <c r="AI1645" s="42"/>
      <c r="AJ1645" s="42"/>
      <c r="AK1645" s="42"/>
      <c r="AL1645" s="42"/>
      <c r="AM1645" s="42"/>
      <c r="AN1645" s="42"/>
      <c r="AO1645" s="42"/>
      <c r="AP1645" s="42"/>
      <c r="AQ1645" s="42"/>
      <c r="AR1645" s="42"/>
      <c r="AS1645" s="42"/>
      <c r="AT1645" s="42"/>
      <c r="AU1645" s="42"/>
      <c r="AV1645" s="42"/>
      <c r="AW1645" s="42"/>
      <c r="AX1645" s="42"/>
      <c r="AY1645" s="42"/>
      <c r="AZ1645" s="42"/>
      <c r="BA1645" s="42"/>
      <c r="BB1645" s="42"/>
      <c r="BC1645" s="42"/>
      <c r="BD1645" s="42"/>
      <c r="BE1645" s="42"/>
      <c r="BF1645" s="42"/>
      <c r="BG1645" s="42"/>
      <c r="BH1645" s="42"/>
      <c r="BI1645" s="42"/>
      <c r="BJ1645" s="42"/>
      <c r="BK1645" s="42"/>
      <c r="BL1645" s="42"/>
      <c r="BM1645" s="42"/>
      <c r="BN1645" s="42"/>
      <c r="BO1645" s="42"/>
      <c r="BP1645" s="42"/>
      <c r="BQ1645" s="42"/>
      <c r="BR1645" s="42"/>
      <c r="BS1645" s="42"/>
      <c r="BT1645" s="42"/>
      <c r="BU1645" s="42"/>
      <c r="BV1645" s="42"/>
      <c r="BW1645" s="42"/>
      <c r="BX1645" s="42"/>
      <c r="BY1645" s="42"/>
      <c r="BZ1645" s="42"/>
      <c r="CA1645" s="42"/>
      <c r="CB1645" s="42"/>
      <c r="CC1645" s="42"/>
      <c r="CD1645" s="42"/>
      <c r="CE1645" s="42"/>
      <c r="CF1645" s="42"/>
      <c r="CG1645" s="42"/>
      <c r="CH1645" s="42"/>
      <c r="CI1645" s="42"/>
      <c r="CJ1645" s="42"/>
      <c r="CK1645" s="42"/>
      <c r="CL1645" s="42"/>
      <c r="CM1645" s="42"/>
      <c r="CN1645" s="42"/>
      <c r="CO1645" s="42"/>
      <c r="CP1645" s="42"/>
      <c r="CQ1645" s="42"/>
      <c r="CR1645" s="42"/>
      <c r="CS1645" s="42"/>
      <c r="CT1645" s="42"/>
      <c r="CU1645" s="42"/>
      <c r="CV1645" s="42"/>
      <c r="CW1645" s="42"/>
      <c r="CX1645" s="42"/>
      <c r="CY1645" s="42"/>
      <c r="CZ1645" s="42"/>
      <c r="DA1645" s="42"/>
      <c r="DB1645" s="42"/>
      <c r="DC1645" s="42"/>
      <c r="DD1645" s="42"/>
      <c r="DE1645" s="42"/>
      <c r="DF1645" s="42"/>
      <c r="DG1645" s="42"/>
      <c r="DH1645" s="42"/>
      <c r="DI1645" s="42"/>
      <c r="DJ1645" s="42"/>
      <c r="DK1645" s="42"/>
      <c r="DL1645" s="42"/>
      <c r="DM1645" s="42"/>
      <c r="DN1645" s="42"/>
      <c r="DO1645" s="42"/>
      <c r="DP1645" s="42"/>
      <c r="DQ1645" s="42"/>
      <c r="DR1645" s="42"/>
      <c r="DS1645" s="42"/>
      <c r="DT1645" s="42"/>
      <c r="DU1645" s="42"/>
      <c r="DV1645" s="42"/>
      <c r="DW1645" s="42"/>
      <c r="DX1645" s="42"/>
      <c r="DY1645" s="42"/>
      <c r="DZ1645" s="42"/>
      <c r="EA1645" s="42"/>
      <c r="EB1645" s="42"/>
      <c r="EC1645" s="42"/>
      <c r="ED1645" s="42"/>
      <c r="EE1645" s="42"/>
      <c r="EF1645" s="42"/>
      <c r="EG1645" s="42"/>
      <c r="EH1645" s="42"/>
      <c r="EI1645" s="42"/>
      <c r="EJ1645" s="42"/>
      <c r="EK1645" s="42"/>
      <c r="EL1645" s="42"/>
      <c r="EM1645" s="42"/>
      <c r="EN1645" s="42"/>
      <c r="EO1645" s="42"/>
      <c r="EP1645" s="42"/>
      <c r="EQ1645" s="42"/>
      <c r="ER1645" s="42"/>
      <c r="ES1645" s="42"/>
      <c r="ET1645" s="42"/>
      <c r="EU1645" s="42"/>
      <c r="EV1645" s="42"/>
      <c r="EW1645" s="42"/>
      <c r="EX1645" s="42"/>
      <c r="EY1645" s="42"/>
      <c r="EZ1645" s="42"/>
      <c r="FA1645" s="42"/>
      <c r="FB1645" s="42"/>
      <c r="FC1645" s="42"/>
      <c r="FD1645" s="42"/>
      <c r="FE1645" s="42"/>
      <c r="FF1645" s="42"/>
      <c r="FG1645" s="42"/>
      <c r="FH1645" s="42"/>
    </row>
    <row r="1646" spans="1:164" s="82" customFormat="1" ht="12.2" customHeight="1" x14ac:dyDescent="0.25">
      <c r="A1646" s="82">
        <v>1645</v>
      </c>
      <c r="B1646" s="83">
        <f t="shared" si="26"/>
        <v>46139</v>
      </c>
      <c r="C1646" s="88" t="s">
        <v>137</v>
      </c>
      <c r="D1646" s="85">
        <v>1</v>
      </c>
      <c r="E1646" s="90">
        <f>'BITÁCORA CALIDAD DE AGUA '!AY633</f>
        <v>0</v>
      </c>
      <c r="F1646" s="90">
        <f>'BITÁCORA CALIDAD DE AGUA '!BB633</f>
        <v>0</v>
      </c>
      <c r="G1646" s="90">
        <f>'BITÁCORA CALIDAD DE AGUA '!BE633</f>
        <v>0</v>
      </c>
      <c r="H1646" s="90">
        <f>'BITÁCORA CALIDAD DE AGUA '!BH633</f>
        <v>0</v>
      </c>
      <c r="I1646" s="90">
        <f>'BITÁCORA CALIDAD DE AGUA '!BK633</f>
        <v>0</v>
      </c>
      <c r="J1646" s="90">
        <f>'BITÁCORA CALIDAD DE AGUA '!BN633</f>
        <v>0</v>
      </c>
      <c r="K1646" s="90">
        <f>'BITÁCORA CALIDAD DE AGUA '!BQ633</f>
        <v>0</v>
      </c>
      <c r="L1646" s="90">
        <f>'BITÁCORA CALIDAD DE AGUA '!BT633</f>
        <v>0</v>
      </c>
      <c r="M1646" s="90">
        <f>'BITÁCORA CALIDAD DE AGUA '!BW633</f>
        <v>0</v>
      </c>
      <c r="N1646" s="90">
        <f>'BITÁCORA CALIDAD DE AGUA '!BZ633</f>
        <v>0</v>
      </c>
      <c r="O1646" s="90">
        <f>'BITÁCORA CALIDAD DE AGUA '!CC633</f>
        <v>0</v>
      </c>
      <c r="P1646" s="84">
        <f>'BITÁCORA CALIDAD DE AGUA '!CF633</f>
        <v>0</v>
      </c>
      <c r="Q1646" s="84">
        <f>'BITÁCORA CALIDAD DE AGUA '!CI633</f>
        <v>0</v>
      </c>
      <c r="R1646" s="84">
        <f>'BITÁCORA CALIDAD DE AGUA '!CL633</f>
        <v>0</v>
      </c>
      <c r="S1646" s="84">
        <f>'BITÁCORA CALIDAD DE AGUA '!CO633</f>
        <v>0</v>
      </c>
      <c r="T1646" s="133"/>
      <c r="U1646" s="133"/>
      <c r="V1646" s="133"/>
      <c r="W1646" s="84">
        <f>INDEX('Tabla datos 1'!E1646:V1646,MATCH(DASHBOARD!$B$96,'Tabla datos 1'!$E$1:$V$1,0))</f>
        <v>0</v>
      </c>
      <c r="X1646" s="84">
        <f>INDEX('Tabla datos 1'!E1646:V1646,MATCH(DASHBOARD!$B$275,'Tabla datos 1'!$E$1:$V$1,0))</f>
        <v>0</v>
      </c>
      <c r="Y1646" s="42"/>
      <c r="Z1646" s="42"/>
      <c r="AA1646" s="42"/>
      <c r="AB1646" s="42"/>
      <c r="AC1646" s="42"/>
      <c r="AD1646" s="42"/>
      <c r="AE1646" s="42"/>
      <c r="AF1646" s="42"/>
      <c r="AG1646" s="42"/>
      <c r="AH1646" s="42"/>
      <c r="AI1646" s="42"/>
      <c r="AJ1646" s="42"/>
      <c r="AK1646" s="42"/>
      <c r="AL1646" s="42"/>
      <c r="AM1646" s="42"/>
      <c r="AN1646" s="42"/>
      <c r="AO1646" s="42"/>
      <c r="AP1646" s="42"/>
      <c r="AQ1646" s="42"/>
      <c r="AR1646" s="42"/>
      <c r="AS1646" s="42"/>
      <c r="AT1646" s="42"/>
      <c r="AU1646" s="42"/>
      <c r="AV1646" s="42"/>
      <c r="AW1646" s="42"/>
      <c r="AX1646" s="42"/>
      <c r="AY1646" s="42"/>
      <c r="AZ1646" s="42"/>
      <c r="BA1646" s="42"/>
      <c r="BB1646" s="42"/>
      <c r="BC1646" s="42"/>
      <c r="BD1646" s="42"/>
      <c r="BE1646" s="42"/>
      <c r="BF1646" s="42"/>
      <c r="BG1646" s="42"/>
      <c r="BH1646" s="42"/>
      <c r="BI1646" s="42"/>
      <c r="BJ1646" s="42"/>
      <c r="BK1646" s="42"/>
      <c r="BL1646" s="42"/>
      <c r="BM1646" s="42"/>
      <c r="BN1646" s="42"/>
      <c r="BO1646" s="42"/>
      <c r="BP1646" s="42"/>
      <c r="BQ1646" s="42"/>
      <c r="BR1646" s="42"/>
      <c r="BS1646" s="42"/>
      <c r="BT1646" s="42"/>
      <c r="BU1646" s="42"/>
      <c r="BV1646" s="42"/>
      <c r="BW1646" s="42"/>
      <c r="BX1646" s="42"/>
      <c r="BY1646" s="42"/>
      <c r="BZ1646" s="42"/>
      <c r="CA1646" s="42"/>
      <c r="CB1646" s="42"/>
      <c r="CC1646" s="42"/>
      <c r="CD1646" s="42"/>
      <c r="CE1646" s="42"/>
      <c r="CF1646" s="42"/>
      <c r="CG1646" s="42"/>
      <c r="CH1646" s="42"/>
      <c r="CI1646" s="42"/>
      <c r="CJ1646" s="42"/>
      <c r="CK1646" s="42"/>
      <c r="CL1646" s="42"/>
      <c r="CM1646" s="42"/>
      <c r="CN1646" s="42"/>
      <c r="CO1646" s="42"/>
      <c r="CP1646" s="42"/>
      <c r="CQ1646" s="42"/>
      <c r="CR1646" s="42"/>
      <c r="CS1646" s="42"/>
      <c r="CT1646" s="42"/>
      <c r="CU1646" s="42"/>
      <c r="CV1646" s="42"/>
      <c r="CW1646" s="42"/>
      <c r="CX1646" s="42"/>
      <c r="CY1646" s="42"/>
      <c r="CZ1646" s="42"/>
      <c r="DA1646" s="42"/>
      <c r="DB1646" s="42"/>
      <c r="DC1646" s="42"/>
      <c r="DD1646" s="42"/>
      <c r="DE1646" s="42"/>
      <c r="DF1646" s="42"/>
      <c r="DG1646" s="42"/>
      <c r="DH1646" s="42"/>
      <c r="DI1646" s="42"/>
      <c r="DJ1646" s="42"/>
      <c r="DK1646" s="42"/>
      <c r="DL1646" s="42"/>
      <c r="DM1646" s="42"/>
      <c r="DN1646" s="42"/>
      <c r="DO1646" s="42"/>
      <c r="DP1646" s="42"/>
      <c r="DQ1646" s="42"/>
      <c r="DR1646" s="42"/>
      <c r="DS1646" s="42"/>
      <c r="DT1646" s="42"/>
      <c r="DU1646" s="42"/>
      <c r="DV1646" s="42"/>
      <c r="DW1646" s="42"/>
      <c r="DX1646" s="42"/>
      <c r="DY1646" s="42"/>
      <c r="DZ1646" s="42"/>
      <c r="EA1646" s="42"/>
      <c r="EB1646" s="42"/>
      <c r="EC1646" s="42"/>
      <c r="ED1646" s="42"/>
      <c r="EE1646" s="42"/>
      <c r="EF1646" s="42"/>
      <c r="EG1646" s="42"/>
      <c r="EH1646" s="42"/>
      <c r="EI1646" s="42"/>
      <c r="EJ1646" s="42"/>
      <c r="EK1646" s="42"/>
      <c r="EL1646" s="42"/>
      <c r="EM1646" s="42"/>
      <c r="EN1646" s="42"/>
      <c r="EO1646" s="42"/>
      <c r="EP1646" s="42"/>
      <c r="EQ1646" s="42"/>
      <c r="ER1646" s="42"/>
      <c r="ES1646" s="42"/>
      <c r="ET1646" s="42"/>
      <c r="EU1646" s="42"/>
      <c r="EV1646" s="42"/>
      <c r="EW1646" s="42"/>
      <c r="EX1646" s="42"/>
      <c r="EY1646" s="42"/>
      <c r="EZ1646" s="42"/>
      <c r="FA1646" s="42"/>
      <c r="FB1646" s="42"/>
      <c r="FC1646" s="42"/>
      <c r="FD1646" s="42"/>
      <c r="FE1646" s="42"/>
      <c r="FF1646" s="42"/>
      <c r="FG1646" s="42"/>
      <c r="FH1646" s="42"/>
    </row>
    <row r="1647" spans="1:164" s="82" customFormat="1" ht="12.2" customHeight="1" x14ac:dyDescent="0.25">
      <c r="A1647" s="82">
        <v>1646</v>
      </c>
      <c r="B1647" s="83">
        <f t="shared" si="26"/>
        <v>46139</v>
      </c>
      <c r="C1647" s="88" t="s">
        <v>138</v>
      </c>
      <c r="D1647" s="85">
        <v>1</v>
      </c>
      <c r="E1647" s="90">
        <f>'BITÁCORA CALIDAD DE AGUA '!AY634</f>
        <v>0</v>
      </c>
      <c r="F1647" s="90">
        <f>'BITÁCORA CALIDAD DE AGUA '!BB634</f>
        <v>0</v>
      </c>
      <c r="G1647" s="90">
        <f>'BITÁCORA CALIDAD DE AGUA '!BE634</f>
        <v>0</v>
      </c>
      <c r="H1647" s="90">
        <f>'BITÁCORA CALIDAD DE AGUA '!BH634</f>
        <v>0</v>
      </c>
      <c r="I1647" s="90">
        <f>'BITÁCORA CALIDAD DE AGUA '!BK634</f>
        <v>0</v>
      </c>
      <c r="J1647" s="90">
        <f>'BITÁCORA CALIDAD DE AGUA '!BN634</f>
        <v>0</v>
      </c>
      <c r="K1647" s="90">
        <f>'BITÁCORA CALIDAD DE AGUA '!BQ634</f>
        <v>0</v>
      </c>
      <c r="L1647" s="90">
        <f>'BITÁCORA CALIDAD DE AGUA '!BT634</f>
        <v>0</v>
      </c>
      <c r="M1647" s="90">
        <f>'BITÁCORA CALIDAD DE AGUA '!BW634</f>
        <v>0</v>
      </c>
      <c r="N1647" s="90">
        <f>'BITÁCORA CALIDAD DE AGUA '!BZ634</f>
        <v>0</v>
      </c>
      <c r="O1647" s="90">
        <f>'BITÁCORA CALIDAD DE AGUA '!CC634</f>
        <v>0</v>
      </c>
      <c r="P1647" s="84">
        <f>'BITÁCORA CALIDAD DE AGUA '!CF634</f>
        <v>0</v>
      </c>
      <c r="Q1647" s="84">
        <f>'BITÁCORA CALIDAD DE AGUA '!CI634</f>
        <v>0</v>
      </c>
      <c r="R1647" s="84">
        <f>'BITÁCORA CALIDAD DE AGUA '!CL634</f>
        <v>0</v>
      </c>
      <c r="S1647" s="84">
        <f>'BITÁCORA CALIDAD DE AGUA '!CO634</f>
        <v>0</v>
      </c>
      <c r="T1647" s="133"/>
      <c r="U1647" s="133"/>
      <c r="V1647" s="133"/>
      <c r="W1647" s="84">
        <f>INDEX('Tabla datos 1'!E1647:V1647,MATCH(DASHBOARD!$B$96,'Tabla datos 1'!$E$1:$V$1,0))</f>
        <v>0</v>
      </c>
      <c r="X1647" s="84">
        <f>INDEX('Tabla datos 1'!E1647:V1647,MATCH(DASHBOARD!$B$275,'Tabla datos 1'!$E$1:$V$1,0))</f>
        <v>0</v>
      </c>
      <c r="Y1647" s="42"/>
      <c r="Z1647" s="42"/>
      <c r="AA1647" s="42"/>
      <c r="AB1647" s="42"/>
      <c r="AC1647" s="42"/>
      <c r="AD1647" s="42"/>
      <c r="AE1647" s="42"/>
      <c r="AF1647" s="42"/>
      <c r="AG1647" s="42"/>
      <c r="AH1647" s="42"/>
      <c r="AI1647" s="42"/>
      <c r="AJ1647" s="42"/>
      <c r="AK1647" s="42"/>
      <c r="AL1647" s="42"/>
      <c r="AM1647" s="42"/>
      <c r="AN1647" s="42"/>
      <c r="AO1647" s="42"/>
      <c r="AP1647" s="42"/>
      <c r="AQ1647" s="42"/>
      <c r="AR1647" s="42"/>
      <c r="AS1647" s="42"/>
      <c r="AT1647" s="42"/>
      <c r="AU1647" s="42"/>
      <c r="AV1647" s="42"/>
      <c r="AW1647" s="42"/>
      <c r="AX1647" s="42"/>
      <c r="AY1647" s="42"/>
      <c r="AZ1647" s="42"/>
      <c r="BA1647" s="42"/>
      <c r="BB1647" s="42"/>
      <c r="BC1647" s="42"/>
      <c r="BD1647" s="42"/>
      <c r="BE1647" s="42"/>
      <c r="BF1647" s="42"/>
      <c r="BG1647" s="42"/>
      <c r="BH1647" s="42"/>
      <c r="BI1647" s="42"/>
      <c r="BJ1647" s="42"/>
      <c r="BK1647" s="42"/>
      <c r="BL1647" s="42"/>
      <c r="BM1647" s="42"/>
      <c r="BN1647" s="42"/>
      <c r="BO1647" s="42"/>
      <c r="BP1647" s="42"/>
      <c r="BQ1647" s="42"/>
      <c r="BR1647" s="42"/>
      <c r="BS1647" s="42"/>
      <c r="BT1647" s="42"/>
      <c r="BU1647" s="42"/>
      <c r="BV1647" s="42"/>
      <c r="BW1647" s="42"/>
      <c r="BX1647" s="42"/>
      <c r="BY1647" s="42"/>
      <c r="BZ1647" s="42"/>
      <c r="CA1647" s="42"/>
      <c r="CB1647" s="42"/>
      <c r="CC1647" s="42"/>
      <c r="CD1647" s="42"/>
      <c r="CE1647" s="42"/>
      <c r="CF1647" s="42"/>
      <c r="CG1647" s="42"/>
      <c r="CH1647" s="42"/>
      <c r="CI1647" s="42"/>
      <c r="CJ1647" s="42"/>
      <c r="CK1647" s="42"/>
      <c r="CL1647" s="42"/>
      <c r="CM1647" s="42"/>
      <c r="CN1647" s="42"/>
      <c r="CO1647" s="42"/>
      <c r="CP1647" s="42"/>
      <c r="CQ1647" s="42"/>
      <c r="CR1647" s="42"/>
      <c r="CS1647" s="42"/>
      <c r="CT1647" s="42"/>
      <c r="CU1647" s="42"/>
      <c r="CV1647" s="42"/>
      <c r="CW1647" s="42"/>
      <c r="CX1647" s="42"/>
      <c r="CY1647" s="42"/>
      <c r="CZ1647" s="42"/>
      <c r="DA1647" s="42"/>
      <c r="DB1647" s="42"/>
      <c r="DC1647" s="42"/>
      <c r="DD1647" s="42"/>
      <c r="DE1647" s="42"/>
      <c r="DF1647" s="42"/>
      <c r="DG1647" s="42"/>
      <c r="DH1647" s="42"/>
      <c r="DI1647" s="42"/>
      <c r="DJ1647" s="42"/>
      <c r="DK1647" s="42"/>
      <c r="DL1647" s="42"/>
      <c r="DM1647" s="42"/>
      <c r="DN1647" s="42"/>
      <c r="DO1647" s="42"/>
      <c r="DP1647" s="42"/>
      <c r="DQ1647" s="42"/>
      <c r="DR1647" s="42"/>
      <c r="DS1647" s="42"/>
      <c r="DT1647" s="42"/>
      <c r="DU1647" s="42"/>
      <c r="DV1647" s="42"/>
      <c r="DW1647" s="42"/>
      <c r="DX1647" s="42"/>
      <c r="DY1647" s="42"/>
      <c r="DZ1647" s="42"/>
      <c r="EA1647" s="42"/>
      <c r="EB1647" s="42"/>
      <c r="EC1647" s="42"/>
      <c r="ED1647" s="42"/>
      <c r="EE1647" s="42"/>
      <c r="EF1647" s="42"/>
      <c r="EG1647" s="42"/>
      <c r="EH1647" s="42"/>
      <c r="EI1647" s="42"/>
      <c r="EJ1647" s="42"/>
      <c r="EK1647" s="42"/>
      <c r="EL1647" s="42"/>
      <c r="EM1647" s="42"/>
      <c r="EN1647" s="42"/>
      <c r="EO1647" s="42"/>
      <c r="EP1647" s="42"/>
      <c r="EQ1647" s="42"/>
      <c r="ER1647" s="42"/>
      <c r="ES1647" s="42"/>
      <c r="ET1647" s="42"/>
      <c r="EU1647" s="42"/>
      <c r="EV1647" s="42"/>
      <c r="EW1647" s="42"/>
      <c r="EX1647" s="42"/>
      <c r="EY1647" s="42"/>
      <c r="EZ1647" s="42"/>
      <c r="FA1647" s="42"/>
      <c r="FB1647" s="42"/>
      <c r="FC1647" s="42"/>
      <c r="FD1647" s="42"/>
      <c r="FE1647" s="42"/>
      <c r="FF1647" s="42"/>
      <c r="FG1647" s="42"/>
      <c r="FH1647" s="42"/>
    </row>
    <row r="1648" spans="1:164" s="82" customFormat="1" ht="12.2" customHeight="1" x14ac:dyDescent="0.25">
      <c r="A1648" s="82">
        <v>1647</v>
      </c>
      <c r="B1648" s="83">
        <f t="shared" si="26"/>
        <v>46139</v>
      </c>
      <c r="C1648" s="88" t="s">
        <v>139</v>
      </c>
      <c r="D1648" s="85">
        <v>1</v>
      </c>
      <c r="E1648" s="90">
        <f>'BITÁCORA CALIDAD DE AGUA '!AY635</f>
        <v>0</v>
      </c>
      <c r="F1648" s="90">
        <f>'BITÁCORA CALIDAD DE AGUA '!BB635</f>
        <v>0</v>
      </c>
      <c r="G1648" s="90">
        <f>'BITÁCORA CALIDAD DE AGUA '!BE635</f>
        <v>0</v>
      </c>
      <c r="H1648" s="90">
        <f>'BITÁCORA CALIDAD DE AGUA '!BH635</f>
        <v>0</v>
      </c>
      <c r="I1648" s="90">
        <f>'BITÁCORA CALIDAD DE AGUA '!BK635</f>
        <v>0</v>
      </c>
      <c r="J1648" s="90">
        <f>'BITÁCORA CALIDAD DE AGUA '!BN635</f>
        <v>0</v>
      </c>
      <c r="K1648" s="90">
        <f>'BITÁCORA CALIDAD DE AGUA '!BQ635</f>
        <v>0</v>
      </c>
      <c r="L1648" s="90">
        <f>'BITÁCORA CALIDAD DE AGUA '!BT635</f>
        <v>0</v>
      </c>
      <c r="M1648" s="90">
        <f>'BITÁCORA CALIDAD DE AGUA '!BW635</f>
        <v>0</v>
      </c>
      <c r="N1648" s="90">
        <f>'BITÁCORA CALIDAD DE AGUA '!BZ635</f>
        <v>0</v>
      </c>
      <c r="O1648" s="90">
        <f>'BITÁCORA CALIDAD DE AGUA '!CC635</f>
        <v>0</v>
      </c>
      <c r="P1648" s="84">
        <f>'BITÁCORA CALIDAD DE AGUA '!CF635</f>
        <v>0</v>
      </c>
      <c r="Q1648" s="84">
        <f>'BITÁCORA CALIDAD DE AGUA '!CI635</f>
        <v>0</v>
      </c>
      <c r="R1648" s="84">
        <f>'BITÁCORA CALIDAD DE AGUA '!CL635</f>
        <v>0</v>
      </c>
      <c r="S1648" s="84">
        <f>'BITÁCORA CALIDAD DE AGUA '!CO635</f>
        <v>0</v>
      </c>
      <c r="T1648" s="133"/>
      <c r="U1648" s="133"/>
      <c r="V1648" s="133"/>
      <c r="W1648" s="84">
        <f>INDEX('Tabla datos 1'!E1648:V1648,MATCH(DASHBOARD!$B$96,'Tabla datos 1'!$E$1:$V$1,0))</f>
        <v>0</v>
      </c>
      <c r="X1648" s="84">
        <f>INDEX('Tabla datos 1'!E1648:V1648,MATCH(DASHBOARD!$B$275,'Tabla datos 1'!$E$1:$V$1,0))</f>
        <v>0</v>
      </c>
      <c r="Y1648" s="42"/>
      <c r="Z1648" s="42"/>
      <c r="AA1648" s="42"/>
      <c r="AB1648" s="42"/>
      <c r="AC1648" s="42"/>
      <c r="AD1648" s="42"/>
      <c r="AE1648" s="42"/>
      <c r="AF1648" s="42"/>
      <c r="AG1648" s="42"/>
      <c r="AH1648" s="42"/>
      <c r="AI1648" s="42"/>
      <c r="AJ1648" s="42"/>
      <c r="AK1648" s="42"/>
      <c r="AL1648" s="42"/>
      <c r="AM1648" s="42"/>
      <c r="AN1648" s="42"/>
      <c r="AO1648" s="42"/>
      <c r="AP1648" s="42"/>
      <c r="AQ1648" s="42"/>
      <c r="AR1648" s="42"/>
      <c r="AS1648" s="42"/>
      <c r="AT1648" s="42"/>
      <c r="AU1648" s="42"/>
      <c r="AV1648" s="42"/>
      <c r="AW1648" s="42"/>
      <c r="AX1648" s="42"/>
      <c r="AY1648" s="42"/>
      <c r="AZ1648" s="42"/>
      <c r="BA1648" s="42"/>
      <c r="BB1648" s="42"/>
      <c r="BC1648" s="42"/>
      <c r="BD1648" s="42"/>
      <c r="BE1648" s="42"/>
      <c r="BF1648" s="42"/>
      <c r="BG1648" s="42"/>
      <c r="BH1648" s="42"/>
      <c r="BI1648" s="42"/>
      <c r="BJ1648" s="42"/>
      <c r="BK1648" s="42"/>
      <c r="BL1648" s="42"/>
      <c r="BM1648" s="42"/>
      <c r="BN1648" s="42"/>
      <c r="BO1648" s="42"/>
      <c r="BP1648" s="42"/>
      <c r="BQ1648" s="42"/>
      <c r="BR1648" s="42"/>
      <c r="BS1648" s="42"/>
      <c r="BT1648" s="42"/>
      <c r="BU1648" s="42"/>
      <c r="BV1648" s="42"/>
      <c r="BW1648" s="42"/>
      <c r="BX1648" s="42"/>
      <c r="BY1648" s="42"/>
      <c r="BZ1648" s="42"/>
      <c r="CA1648" s="42"/>
      <c r="CB1648" s="42"/>
      <c r="CC1648" s="42"/>
      <c r="CD1648" s="42"/>
      <c r="CE1648" s="42"/>
      <c r="CF1648" s="42"/>
      <c r="CG1648" s="42"/>
      <c r="CH1648" s="42"/>
      <c r="CI1648" s="42"/>
      <c r="CJ1648" s="42"/>
      <c r="CK1648" s="42"/>
      <c r="CL1648" s="42"/>
      <c r="CM1648" s="42"/>
      <c r="CN1648" s="42"/>
      <c r="CO1648" s="42"/>
      <c r="CP1648" s="42"/>
      <c r="CQ1648" s="42"/>
      <c r="CR1648" s="42"/>
      <c r="CS1648" s="42"/>
      <c r="CT1648" s="42"/>
      <c r="CU1648" s="42"/>
      <c r="CV1648" s="42"/>
      <c r="CW1648" s="42"/>
      <c r="CX1648" s="42"/>
      <c r="CY1648" s="42"/>
      <c r="CZ1648" s="42"/>
      <c r="DA1648" s="42"/>
      <c r="DB1648" s="42"/>
      <c r="DC1648" s="42"/>
      <c r="DD1648" s="42"/>
      <c r="DE1648" s="42"/>
      <c r="DF1648" s="42"/>
      <c r="DG1648" s="42"/>
      <c r="DH1648" s="42"/>
      <c r="DI1648" s="42"/>
      <c r="DJ1648" s="42"/>
      <c r="DK1648" s="42"/>
      <c r="DL1648" s="42"/>
      <c r="DM1648" s="42"/>
      <c r="DN1648" s="42"/>
      <c r="DO1648" s="42"/>
      <c r="DP1648" s="42"/>
      <c r="DQ1648" s="42"/>
      <c r="DR1648" s="42"/>
      <c r="DS1648" s="42"/>
      <c r="DT1648" s="42"/>
      <c r="DU1648" s="42"/>
      <c r="DV1648" s="42"/>
      <c r="DW1648" s="42"/>
      <c r="DX1648" s="42"/>
      <c r="DY1648" s="42"/>
      <c r="DZ1648" s="42"/>
      <c r="EA1648" s="42"/>
      <c r="EB1648" s="42"/>
      <c r="EC1648" s="42"/>
      <c r="ED1648" s="42"/>
      <c r="EE1648" s="42"/>
      <c r="EF1648" s="42"/>
      <c r="EG1648" s="42"/>
      <c r="EH1648" s="42"/>
      <c r="EI1648" s="42"/>
      <c r="EJ1648" s="42"/>
      <c r="EK1648" s="42"/>
      <c r="EL1648" s="42"/>
      <c r="EM1648" s="42"/>
      <c r="EN1648" s="42"/>
      <c r="EO1648" s="42"/>
      <c r="EP1648" s="42"/>
      <c r="EQ1648" s="42"/>
      <c r="ER1648" s="42"/>
      <c r="ES1648" s="42"/>
      <c r="ET1648" s="42"/>
      <c r="EU1648" s="42"/>
      <c r="EV1648" s="42"/>
      <c r="EW1648" s="42"/>
      <c r="EX1648" s="42"/>
      <c r="EY1648" s="42"/>
      <c r="EZ1648" s="42"/>
      <c r="FA1648" s="42"/>
      <c r="FB1648" s="42"/>
      <c r="FC1648" s="42"/>
      <c r="FD1648" s="42"/>
      <c r="FE1648" s="42"/>
      <c r="FF1648" s="42"/>
      <c r="FG1648" s="42"/>
      <c r="FH1648" s="42"/>
    </row>
    <row r="1649" spans="1:164" s="82" customFormat="1" ht="12.2" customHeight="1" x14ac:dyDescent="0.25">
      <c r="A1649" s="82">
        <v>1648</v>
      </c>
      <c r="B1649" s="83">
        <f t="shared" si="26"/>
        <v>46139</v>
      </c>
      <c r="C1649" s="88" t="s">
        <v>140</v>
      </c>
      <c r="D1649" s="85">
        <v>1</v>
      </c>
      <c r="E1649" s="90">
        <f>'BITÁCORA CALIDAD DE AGUA '!AY636</f>
        <v>0</v>
      </c>
      <c r="F1649" s="90">
        <f>'BITÁCORA CALIDAD DE AGUA '!BB636</f>
        <v>0</v>
      </c>
      <c r="G1649" s="90">
        <f>'BITÁCORA CALIDAD DE AGUA '!BE636</f>
        <v>0</v>
      </c>
      <c r="H1649" s="90">
        <f>'BITÁCORA CALIDAD DE AGUA '!BH636</f>
        <v>0</v>
      </c>
      <c r="I1649" s="90">
        <f>'BITÁCORA CALIDAD DE AGUA '!BK636</f>
        <v>0</v>
      </c>
      <c r="J1649" s="90">
        <f>'BITÁCORA CALIDAD DE AGUA '!BN636</f>
        <v>0</v>
      </c>
      <c r="K1649" s="90">
        <f>'BITÁCORA CALIDAD DE AGUA '!BQ636</f>
        <v>0</v>
      </c>
      <c r="L1649" s="90">
        <f>'BITÁCORA CALIDAD DE AGUA '!BT636</f>
        <v>0</v>
      </c>
      <c r="M1649" s="90">
        <f>'BITÁCORA CALIDAD DE AGUA '!BW636</f>
        <v>0</v>
      </c>
      <c r="N1649" s="90">
        <f>'BITÁCORA CALIDAD DE AGUA '!BZ636</f>
        <v>0</v>
      </c>
      <c r="O1649" s="90">
        <f>'BITÁCORA CALIDAD DE AGUA '!CC636</f>
        <v>0</v>
      </c>
      <c r="P1649" s="84">
        <f>'BITÁCORA CALIDAD DE AGUA '!CF636</f>
        <v>0</v>
      </c>
      <c r="Q1649" s="84">
        <f>'BITÁCORA CALIDAD DE AGUA '!CI636</f>
        <v>0</v>
      </c>
      <c r="R1649" s="84">
        <f>'BITÁCORA CALIDAD DE AGUA '!CL636</f>
        <v>0</v>
      </c>
      <c r="S1649" s="84">
        <f>'BITÁCORA CALIDAD DE AGUA '!CO636</f>
        <v>0</v>
      </c>
      <c r="T1649" s="133"/>
      <c r="U1649" s="133"/>
      <c r="V1649" s="133"/>
      <c r="W1649" s="84">
        <f>INDEX('Tabla datos 1'!E1649:V1649,MATCH(DASHBOARD!$B$96,'Tabla datos 1'!$E$1:$V$1,0))</f>
        <v>0</v>
      </c>
      <c r="X1649" s="84">
        <f>INDEX('Tabla datos 1'!E1649:V1649,MATCH(DASHBOARD!$B$275,'Tabla datos 1'!$E$1:$V$1,0))</f>
        <v>0</v>
      </c>
      <c r="Y1649" s="42"/>
      <c r="Z1649" s="42"/>
      <c r="AA1649" s="42"/>
      <c r="AB1649" s="42"/>
      <c r="AC1649" s="42"/>
      <c r="AD1649" s="42"/>
      <c r="AE1649" s="42"/>
      <c r="AF1649" s="42"/>
      <c r="AG1649" s="42"/>
      <c r="AH1649" s="42"/>
      <c r="AI1649" s="42"/>
      <c r="AJ1649" s="42"/>
      <c r="AK1649" s="42"/>
      <c r="AL1649" s="42"/>
      <c r="AM1649" s="42"/>
      <c r="AN1649" s="42"/>
      <c r="AO1649" s="42"/>
      <c r="AP1649" s="42"/>
      <c r="AQ1649" s="42"/>
      <c r="AR1649" s="42"/>
      <c r="AS1649" s="42"/>
      <c r="AT1649" s="42"/>
      <c r="AU1649" s="42"/>
      <c r="AV1649" s="42"/>
      <c r="AW1649" s="42"/>
      <c r="AX1649" s="42"/>
      <c r="AY1649" s="42"/>
      <c r="AZ1649" s="42"/>
      <c r="BA1649" s="42"/>
      <c r="BB1649" s="42"/>
      <c r="BC1649" s="42"/>
      <c r="BD1649" s="42"/>
      <c r="BE1649" s="42"/>
      <c r="BF1649" s="42"/>
      <c r="BG1649" s="42"/>
      <c r="BH1649" s="42"/>
      <c r="BI1649" s="42"/>
      <c r="BJ1649" s="42"/>
      <c r="BK1649" s="42"/>
      <c r="BL1649" s="42"/>
      <c r="BM1649" s="42"/>
      <c r="BN1649" s="42"/>
      <c r="BO1649" s="42"/>
      <c r="BP1649" s="42"/>
      <c r="BQ1649" s="42"/>
      <c r="BR1649" s="42"/>
      <c r="BS1649" s="42"/>
      <c r="BT1649" s="42"/>
      <c r="BU1649" s="42"/>
      <c r="BV1649" s="42"/>
      <c r="BW1649" s="42"/>
      <c r="BX1649" s="42"/>
      <c r="BY1649" s="42"/>
      <c r="BZ1649" s="42"/>
      <c r="CA1649" s="42"/>
      <c r="CB1649" s="42"/>
      <c r="CC1649" s="42"/>
      <c r="CD1649" s="42"/>
      <c r="CE1649" s="42"/>
      <c r="CF1649" s="42"/>
      <c r="CG1649" s="42"/>
      <c r="CH1649" s="42"/>
      <c r="CI1649" s="42"/>
      <c r="CJ1649" s="42"/>
      <c r="CK1649" s="42"/>
      <c r="CL1649" s="42"/>
      <c r="CM1649" s="42"/>
      <c r="CN1649" s="42"/>
      <c r="CO1649" s="42"/>
      <c r="CP1649" s="42"/>
      <c r="CQ1649" s="42"/>
      <c r="CR1649" s="42"/>
      <c r="CS1649" s="42"/>
      <c r="CT1649" s="42"/>
      <c r="CU1649" s="42"/>
      <c r="CV1649" s="42"/>
      <c r="CW1649" s="42"/>
      <c r="CX1649" s="42"/>
      <c r="CY1649" s="42"/>
      <c r="CZ1649" s="42"/>
      <c r="DA1649" s="42"/>
      <c r="DB1649" s="42"/>
      <c r="DC1649" s="42"/>
      <c r="DD1649" s="42"/>
      <c r="DE1649" s="42"/>
      <c r="DF1649" s="42"/>
      <c r="DG1649" s="42"/>
      <c r="DH1649" s="42"/>
      <c r="DI1649" s="42"/>
      <c r="DJ1649" s="42"/>
      <c r="DK1649" s="42"/>
      <c r="DL1649" s="42"/>
      <c r="DM1649" s="42"/>
      <c r="DN1649" s="42"/>
      <c r="DO1649" s="42"/>
      <c r="DP1649" s="42"/>
      <c r="DQ1649" s="42"/>
      <c r="DR1649" s="42"/>
      <c r="DS1649" s="42"/>
      <c r="DT1649" s="42"/>
      <c r="DU1649" s="42"/>
      <c r="DV1649" s="42"/>
      <c r="DW1649" s="42"/>
      <c r="DX1649" s="42"/>
      <c r="DY1649" s="42"/>
      <c r="DZ1649" s="42"/>
      <c r="EA1649" s="42"/>
      <c r="EB1649" s="42"/>
      <c r="EC1649" s="42"/>
      <c r="ED1649" s="42"/>
      <c r="EE1649" s="42"/>
      <c r="EF1649" s="42"/>
      <c r="EG1649" s="42"/>
      <c r="EH1649" s="42"/>
      <c r="EI1649" s="42"/>
      <c r="EJ1649" s="42"/>
      <c r="EK1649" s="42"/>
      <c r="EL1649" s="42"/>
      <c r="EM1649" s="42"/>
      <c r="EN1649" s="42"/>
      <c r="EO1649" s="42"/>
      <c r="EP1649" s="42"/>
      <c r="EQ1649" s="42"/>
      <c r="ER1649" s="42"/>
      <c r="ES1649" s="42"/>
      <c r="ET1649" s="42"/>
      <c r="EU1649" s="42"/>
      <c r="EV1649" s="42"/>
      <c r="EW1649" s="42"/>
      <c r="EX1649" s="42"/>
      <c r="EY1649" s="42"/>
      <c r="EZ1649" s="42"/>
      <c r="FA1649" s="42"/>
      <c r="FB1649" s="42"/>
      <c r="FC1649" s="42"/>
      <c r="FD1649" s="42"/>
      <c r="FE1649" s="42"/>
      <c r="FF1649" s="42"/>
      <c r="FG1649" s="42"/>
      <c r="FH1649" s="42"/>
    </row>
    <row r="1650" spans="1:164" s="82" customFormat="1" ht="12.2" customHeight="1" x14ac:dyDescent="0.25">
      <c r="A1650" s="82">
        <v>1649</v>
      </c>
      <c r="B1650" s="83">
        <f t="shared" si="26"/>
        <v>46139</v>
      </c>
      <c r="C1650" s="88" t="s">
        <v>141</v>
      </c>
      <c r="D1650" s="85">
        <v>1</v>
      </c>
      <c r="E1650" s="90">
        <f>'BITÁCORA CALIDAD DE AGUA '!AY637</f>
        <v>0</v>
      </c>
      <c r="F1650" s="90">
        <f>'BITÁCORA CALIDAD DE AGUA '!BB637</f>
        <v>0</v>
      </c>
      <c r="G1650" s="90">
        <f>'BITÁCORA CALIDAD DE AGUA '!BE637</f>
        <v>0</v>
      </c>
      <c r="H1650" s="90">
        <f>'BITÁCORA CALIDAD DE AGUA '!BH637</f>
        <v>0</v>
      </c>
      <c r="I1650" s="90">
        <f>'BITÁCORA CALIDAD DE AGUA '!BK637</f>
        <v>0</v>
      </c>
      <c r="J1650" s="90">
        <f>'BITÁCORA CALIDAD DE AGUA '!BN637</f>
        <v>0</v>
      </c>
      <c r="K1650" s="90">
        <f>'BITÁCORA CALIDAD DE AGUA '!BQ637</f>
        <v>0</v>
      </c>
      <c r="L1650" s="90">
        <f>'BITÁCORA CALIDAD DE AGUA '!BT637</f>
        <v>0</v>
      </c>
      <c r="M1650" s="90">
        <f>'BITÁCORA CALIDAD DE AGUA '!BW637</f>
        <v>0</v>
      </c>
      <c r="N1650" s="90">
        <f>'BITÁCORA CALIDAD DE AGUA '!BZ637</f>
        <v>0</v>
      </c>
      <c r="O1650" s="90">
        <f>'BITÁCORA CALIDAD DE AGUA '!CC637</f>
        <v>0</v>
      </c>
      <c r="P1650" s="84">
        <f>'BITÁCORA CALIDAD DE AGUA '!CF637</f>
        <v>0</v>
      </c>
      <c r="Q1650" s="84">
        <f>'BITÁCORA CALIDAD DE AGUA '!CI637</f>
        <v>0</v>
      </c>
      <c r="R1650" s="84">
        <f>'BITÁCORA CALIDAD DE AGUA '!CL637</f>
        <v>0</v>
      </c>
      <c r="S1650" s="84">
        <f>'BITÁCORA CALIDAD DE AGUA '!CO637</f>
        <v>0</v>
      </c>
      <c r="T1650" s="133"/>
      <c r="U1650" s="133"/>
      <c r="V1650" s="133"/>
      <c r="W1650" s="84">
        <f>INDEX('Tabla datos 1'!E1650:V1650,MATCH(DASHBOARD!$B$96,'Tabla datos 1'!$E$1:$V$1,0))</f>
        <v>0</v>
      </c>
      <c r="X1650" s="84">
        <f>INDEX('Tabla datos 1'!E1650:V1650,MATCH(DASHBOARD!$B$275,'Tabla datos 1'!$E$1:$V$1,0))</f>
        <v>0</v>
      </c>
      <c r="Y1650" s="42"/>
      <c r="Z1650" s="42"/>
      <c r="AA1650" s="42"/>
      <c r="AB1650" s="42"/>
      <c r="AC1650" s="42"/>
      <c r="AD1650" s="42"/>
      <c r="AE1650" s="42"/>
      <c r="AF1650" s="42"/>
      <c r="AG1650" s="42"/>
      <c r="AH1650" s="42"/>
      <c r="AI1650" s="42"/>
      <c r="AJ1650" s="42"/>
      <c r="AK1650" s="42"/>
      <c r="AL1650" s="42"/>
      <c r="AM1650" s="42"/>
      <c r="AN1650" s="42"/>
      <c r="AO1650" s="42"/>
      <c r="AP1650" s="42"/>
      <c r="AQ1650" s="42"/>
      <c r="AR1650" s="42"/>
      <c r="AS1650" s="42"/>
      <c r="AT1650" s="42"/>
      <c r="AU1650" s="42"/>
      <c r="AV1650" s="42"/>
      <c r="AW1650" s="42"/>
      <c r="AX1650" s="42"/>
      <c r="AY1650" s="42"/>
      <c r="AZ1650" s="42"/>
      <c r="BA1650" s="42"/>
      <c r="BB1650" s="42"/>
      <c r="BC1650" s="42"/>
      <c r="BD1650" s="42"/>
      <c r="BE1650" s="42"/>
      <c r="BF1650" s="42"/>
      <c r="BG1650" s="42"/>
      <c r="BH1650" s="42"/>
      <c r="BI1650" s="42"/>
      <c r="BJ1650" s="42"/>
      <c r="BK1650" s="42"/>
      <c r="BL1650" s="42"/>
      <c r="BM1650" s="42"/>
      <c r="BN1650" s="42"/>
      <c r="BO1650" s="42"/>
      <c r="BP1650" s="42"/>
      <c r="BQ1650" s="42"/>
      <c r="BR1650" s="42"/>
      <c r="BS1650" s="42"/>
      <c r="BT1650" s="42"/>
      <c r="BU1650" s="42"/>
      <c r="BV1650" s="42"/>
      <c r="BW1650" s="42"/>
      <c r="BX1650" s="42"/>
      <c r="BY1650" s="42"/>
      <c r="BZ1650" s="42"/>
      <c r="CA1650" s="42"/>
      <c r="CB1650" s="42"/>
      <c r="CC1650" s="42"/>
      <c r="CD1650" s="42"/>
      <c r="CE1650" s="42"/>
      <c r="CF1650" s="42"/>
      <c r="CG1650" s="42"/>
      <c r="CH1650" s="42"/>
      <c r="CI1650" s="42"/>
      <c r="CJ1650" s="42"/>
      <c r="CK1650" s="42"/>
      <c r="CL1650" s="42"/>
      <c r="CM1650" s="42"/>
      <c r="CN1650" s="42"/>
      <c r="CO1650" s="42"/>
      <c r="CP1650" s="42"/>
      <c r="CQ1650" s="42"/>
      <c r="CR1650" s="42"/>
      <c r="CS1650" s="42"/>
      <c r="CT1650" s="42"/>
      <c r="CU1650" s="42"/>
      <c r="CV1650" s="42"/>
      <c r="CW1650" s="42"/>
      <c r="CX1650" s="42"/>
      <c r="CY1650" s="42"/>
      <c r="CZ1650" s="42"/>
      <c r="DA1650" s="42"/>
      <c r="DB1650" s="42"/>
      <c r="DC1650" s="42"/>
      <c r="DD1650" s="42"/>
      <c r="DE1650" s="42"/>
      <c r="DF1650" s="42"/>
      <c r="DG1650" s="42"/>
      <c r="DH1650" s="42"/>
      <c r="DI1650" s="42"/>
      <c r="DJ1650" s="42"/>
      <c r="DK1650" s="42"/>
      <c r="DL1650" s="42"/>
      <c r="DM1650" s="42"/>
      <c r="DN1650" s="42"/>
      <c r="DO1650" s="42"/>
      <c r="DP1650" s="42"/>
      <c r="DQ1650" s="42"/>
      <c r="DR1650" s="42"/>
      <c r="DS1650" s="42"/>
      <c r="DT1650" s="42"/>
      <c r="DU1650" s="42"/>
      <c r="DV1650" s="42"/>
      <c r="DW1650" s="42"/>
      <c r="DX1650" s="42"/>
      <c r="DY1650" s="42"/>
      <c r="DZ1650" s="42"/>
      <c r="EA1650" s="42"/>
      <c r="EB1650" s="42"/>
      <c r="EC1650" s="42"/>
      <c r="ED1650" s="42"/>
      <c r="EE1650" s="42"/>
      <c r="EF1650" s="42"/>
      <c r="EG1650" s="42"/>
      <c r="EH1650" s="42"/>
      <c r="EI1650" s="42"/>
      <c r="EJ1650" s="42"/>
      <c r="EK1650" s="42"/>
      <c r="EL1650" s="42"/>
      <c r="EM1650" s="42"/>
      <c r="EN1650" s="42"/>
      <c r="EO1650" s="42"/>
      <c r="EP1650" s="42"/>
      <c r="EQ1650" s="42"/>
      <c r="ER1650" s="42"/>
      <c r="ES1650" s="42"/>
      <c r="ET1650" s="42"/>
      <c r="EU1650" s="42"/>
      <c r="EV1650" s="42"/>
      <c r="EW1650" s="42"/>
      <c r="EX1650" s="42"/>
      <c r="EY1650" s="42"/>
      <c r="EZ1650" s="42"/>
      <c r="FA1650" s="42"/>
      <c r="FB1650" s="42"/>
      <c r="FC1650" s="42"/>
      <c r="FD1650" s="42"/>
      <c r="FE1650" s="42"/>
      <c r="FF1650" s="42"/>
      <c r="FG1650" s="42"/>
      <c r="FH1650" s="42"/>
    </row>
    <row r="1651" spans="1:164" s="82" customFormat="1" ht="12.2" customHeight="1" x14ac:dyDescent="0.25">
      <c r="A1651" s="82">
        <v>1650</v>
      </c>
      <c r="B1651" s="83">
        <f t="shared" si="26"/>
        <v>46139</v>
      </c>
      <c r="C1651" s="88" t="s">
        <v>142</v>
      </c>
      <c r="D1651" s="85">
        <v>1</v>
      </c>
      <c r="E1651" s="90">
        <f>'BITÁCORA CALIDAD DE AGUA '!AY638</f>
        <v>0</v>
      </c>
      <c r="F1651" s="90">
        <f>'BITÁCORA CALIDAD DE AGUA '!BB638</f>
        <v>0</v>
      </c>
      <c r="G1651" s="90">
        <f>'BITÁCORA CALIDAD DE AGUA '!BE638</f>
        <v>0</v>
      </c>
      <c r="H1651" s="90">
        <f>'BITÁCORA CALIDAD DE AGUA '!BH638</f>
        <v>0</v>
      </c>
      <c r="I1651" s="90">
        <f>'BITÁCORA CALIDAD DE AGUA '!BK638</f>
        <v>0</v>
      </c>
      <c r="J1651" s="90">
        <f>'BITÁCORA CALIDAD DE AGUA '!BN638</f>
        <v>0</v>
      </c>
      <c r="K1651" s="90">
        <f>'BITÁCORA CALIDAD DE AGUA '!BQ638</f>
        <v>0</v>
      </c>
      <c r="L1651" s="90">
        <f>'BITÁCORA CALIDAD DE AGUA '!BT638</f>
        <v>0</v>
      </c>
      <c r="M1651" s="90">
        <f>'BITÁCORA CALIDAD DE AGUA '!BW638</f>
        <v>0</v>
      </c>
      <c r="N1651" s="90">
        <f>'BITÁCORA CALIDAD DE AGUA '!BZ638</f>
        <v>0</v>
      </c>
      <c r="O1651" s="90">
        <f>'BITÁCORA CALIDAD DE AGUA '!CC638</f>
        <v>0</v>
      </c>
      <c r="P1651" s="84">
        <f>'BITÁCORA CALIDAD DE AGUA '!CF638</f>
        <v>0</v>
      </c>
      <c r="Q1651" s="84">
        <f>'BITÁCORA CALIDAD DE AGUA '!CI638</f>
        <v>0</v>
      </c>
      <c r="R1651" s="84">
        <f>'BITÁCORA CALIDAD DE AGUA '!CL638</f>
        <v>0</v>
      </c>
      <c r="S1651" s="84">
        <f>'BITÁCORA CALIDAD DE AGUA '!CO638</f>
        <v>0</v>
      </c>
      <c r="T1651" s="133"/>
      <c r="U1651" s="133"/>
      <c r="V1651" s="133"/>
      <c r="W1651" s="84">
        <f>INDEX('Tabla datos 1'!E1651:V1651,MATCH(DASHBOARD!$B$96,'Tabla datos 1'!$E$1:$V$1,0))</f>
        <v>0</v>
      </c>
      <c r="X1651" s="84">
        <f>INDEX('Tabla datos 1'!E1651:V1651,MATCH(DASHBOARD!$B$275,'Tabla datos 1'!$E$1:$V$1,0))</f>
        <v>0</v>
      </c>
      <c r="Y1651" s="42"/>
      <c r="Z1651" s="42"/>
      <c r="AA1651" s="42"/>
      <c r="AB1651" s="42"/>
      <c r="AC1651" s="42"/>
      <c r="AD1651" s="42"/>
      <c r="AE1651" s="42"/>
      <c r="AF1651" s="42"/>
      <c r="AG1651" s="42"/>
      <c r="AH1651" s="42"/>
      <c r="AI1651" s="42"/>
      <c r="AJ1651" s="42"/>
      <c r="AK1651" s="42"/>
      <c r="AL1651" s="42"/>
      <c r="AM1651" s="42"/>
      <c r="AN1651" s="42"/>
      <c r="AO1651" s="42"/>
      <c r="AP1651" s="42"/>
      <c r="AQ1651" s="42"/>
      <c r="AR1651" s="42"/>
      <c r="AS1651" s="42"/>
      <c r="AT1651" s="42"/>
      <c r="AU1651" s="42"/>
      <c r="AV1651" s="42"/>
      <c r="AW1651" s="42"/>
      <c r="AX1651" s="42"/>
      <c r="AY1651" s="42"/>
      <c r="AZ1651" s="42"/>
      <c r="BA1651" s="42"/>
      <c r="BB1651" s="42"/>
      <c r="BC1651" s="42"/>
      <c r="BD1651" s="42"/>
      <c r="BE1651" s="42"/>
      <c r="BF1651" s="42"/>
      <c r="BG1651" s="42"/>
      <c r="BH1651" s="42"/>
      <c r="BI1651" s="42"/>
      <c r="BJ1651" s="42"/>
      <c r="BK1651" s="42"/>
      <c r="BL1651" s="42"/>
      <c r="BM1651" s="42"/>
      <c r="BN1651" s="42"/>
      <c r="BO1651" s="42"/>
      <c r="BP1651" s="42"/>
      <c r="BQ1651" s="42"/>
      <c r="BR1651" s="42"/>
      <c r="BS1651" s="42"/>
      <c r="BT1651" s="42"/>
      <c r="BU1651" s="42"/>
      <c r="BV1651" s="42"/>
      <c r="BW1651" s="42"/>
      <c r="BX1651" s="42"/>
      <c r="BY1651" s="42"/>
      <c r="BZ1651" s="42"/>
      <c r="CA1651" s="42"/>
      <c r="CB1651" s="42"/>
      <c r="CC1651" s="42"/>
      <c r="CD1651" s="42"/>
      <c r="CE1651" s="42"/>
      <c r="CF1651" s="42"/>
      <c r="CG1651" s="42"/>
      <c r="CH1651" s="42"/>
      <c r="CI1651" s="42"/>
      <c r="CJ1651" s="42"/>
      <c r="CK1651" s="42"/>
      <c r="CL1651" s="42"/>
      <c r="CM1651" s="42"/>
      <c r="CN1651" s="42"/>
      <c r="CO1651" s="42"/>
      <c r="CP1651" s="42"/>
      <c r="CQ1651" s="42"/>
      <c r="CR1651" s="42"/>
      <c r="CS1651" s="42"/>
      <c r="CT1651" s="42"/>
      <c r="CU1651" s="42"/>
      <c r="CV1651" s="42"/>
      <c r="CW1651" s="42"/>
      <c r="CX1651" s="42"/>
      <c r="CY1651" s="42"/>
      <c r="CZ1651" s="42"/>
      <c r="DA1651" s="42"/>
      <c r="DB1651" s="42"/>
      <c r="DC1651" s="42"/>
      <c r="DD1651" s="42"/>
      <c r="DE1651" s="42"/>
      <c r="DF1651" s="42"/>
      <c r="DG1651" s="42"/>
      <c r="DH1651" s="42"/>
      <c r="DI1651" s="42"/>
      <c r="DJ1651" s="42"/>
      <c r="DK1651" s="42"/>
      <c r="DL1651" s="42"/>
      <c r="DM1651" s="42"/>
      <c r="DN1651" s="42"/>
      <c r="DO1651" s="42"/>
      <c r="DP1651" s="42"/>
      <c r="DQ1651" s="42"/>
      <c r="DR1651" s="42"/>
      <c r="DS1651" s="42"/>
      <c r="DT1651" s="42"/>
      <c r="DU1651" s="42"/>
      <c r="DV1651" s="42"/>
      <c r="DW1651" s="42"/>
      <c r="DX1651" s="42"/>
      <c r="DY1651" s="42"/>
      <c r="DZ1651" s="42"/>
      <c r="EA1651" s="42"/>
      <c r="EB1651" s="42"/>
      <c r="EC1651" s="42"/>
      <c r="ED1651" s="42"/>
      <c r="EE1651" s="42"/>
      <c r="EF1651" s="42"/>
      <c r="EG1651" s="42"/>
      <c r="EH1651" s="42"/>
      <c r="EI1651" s="42"/>
      <c r="EJ1651" s="42"/>
      <c r="EK1651" s="42"/>
      <c r="EL1651" s="42"/>
      <c r="EM1651" s="42"/>
      <c r="EN1651" s="42"/>
      <c r="EO1651" s="42"/>
      <c r="EP1651" s="42"/>
      <c r="EQ1651" s="42"/>
      <c r="ER1651" s="42"/>
      <c r="ES1651" s="42"/>
      <c r="ET1651" s="42"/>
      <c r="EU1651" s="42"/>
      <c r="EV1651" s="42"/>
      <c r="EW1651" s="42"/>
      <c r="EX1651" s="42"/>
      <c r="EY1651" s="42"/>
      <c r="EZ1651" s="42"/>
      <c r="FA1651" s="42"/>
      <c r="FB1651" s="42"/>
      <c r="FC1651" s="42"/>
      <c r="FD1651" s="42"/>
      <c r="FE1651" s="42"/>
      <c r="FF1651" s="42"/>
      <c r="FG1651" s="42"/>
      <c r="FH1651" s="42"/>
    </row>
    <row r="1652" spans="1:164" s="82" customFormat="1" ht="12.2" customHeight="1" x14ac:dyDescent="0.25">
      <c r="A1652" s="82">
        <v>1651</v>
      </c>
      <c r="B1652" s="83">
        <f t="shared" si="26"/>
        <v>46139</v>
      </c>
      <c r="C1652" s="88" t="s">
        <v>143</v>
      </c>
      <c r="D1652" s="85">
        <v>1</v>
      </c>
      <c r="E1652" s="90">
        <f>'BITÁCORA CALIDAD DE AGUA '!AY639</f>
        <v>0</v>
      </c>
      <c r="F1652" s="90">
        <f>'BITÁCORA CALIDAD DE AGUA '!BB639</f>
        <v>0</v>
      </c>
      <c r="G1652" s="90">
        <f>'BITÁCORA CALIDAD DE AGUA '!BE639</f>
        <v>0</v>
      </c>
      <c r="H1652" s="90">
        <f>'BITÁCORA CALIDAD DE AGUA '!BH639</f>
        <v>0</v>
      </c>
      <c r="I1652" s="90">
        <f>'BITÁCORA CALIDAD DE AGUA '!BK639</f>
        <v>0</v>
      </c>
      <c r="J1652" s="90">
        <f>'BITÁCORA CALIDAD DE AGUA '!BN639</f>
        <v>0</v>
      </c>
      <c r="K1652" s="90">
        <f>'BITÁCORA CALIDAD DE AGUA '!BQ639</f>
        <v>0</v>
      </c>
      <c r="L1652" s="90">
        <f>'BITÁCORA CALIDAD DE AGUA '!BT639</f>
        <v>0</v>
      </c>
      <c r="M1652" s="90">
        <f>'BITÁCORA CALIDAD DE AGUA '!BW639</f>
        <v>0</v>
      </c>
      <c r="N1652" s="90">
        <f>'BITÁCORA CALIDAD DE AGUA '!BZ639</f>
        <v>0</v>
      </c>
      <c r="O1652" s="90">
        <f>'BITÁCORA CALIDAD DE AGUA '!CC639</f>
        <v>0</v>
      </c>
      <c r="P1652" s="84">
        <f>'BITÁCORA CALIDAD DE AGUA '!CF639</f>
        <v>0</v>
      </c>
      <c r="Q1652" s="84">
        <f>'BITÁCORA CALIDAD DE AGUA '!CI639</f>
        <v>0</v>
      </c>
      <c r="R1652" s="84">
        <f>'BITÁCORA CALIDAD DE AGUA '!CL639</f>
        <v>0</v>
      </c>
      <c r="S1652" s="84">
        <f>'BITÁCORA CALIDAD DE AGUA '!CO639</f>
        <v>0</v>
      </c>
      <c r="T1652" s="133"/>
      <c r="U1652" s="133"/>
      <c r="V1652" s="133"/>
      <c r="W1652" s="84">
        <f>INDEX('Tabla datos 1'!E1652:V1652,MATCH(DASHBOARD!$B$96,'Tabla datos 1'!$E$1:$V$1,0))</f>
        <v>0</v>
      </c>
      <c r="X1652" s="84">
        <f>INDEX('Tabla datos 1'!E1652:V1652,MATCH(DASHBOARD!$B$275,'Tabla datos 1'!$E$1:$V$1,0))</f>
        <v>0</v>
      </c>
      <c r="Y1652" s="42"/>
      <c r="Z1652" s="42"/>
      <c r="AA1652" s="42"/>
      <c r="AB1652" s="42"/>
      <c r="AC1652" s="42"/>
      <c r="AD1652" s="42"/>
      <c r="AE1652" s="42"/>
      <c r="AF1652" s="42"/>
      <c r="AG1652" s="42"/>
      <c r="AH1652" s="42"/>
      <c r="AI1652" s="42"/>
      <c r="AJ1652" s="42"/>
      <c r="AK1652" s="42"/>
      <c r="AL1652" s="42"/>
      <c r="AM1652" s="42"/>
      <c r="AN1652" s="42"/>
      <c r="AO1652" s="42"/>
      <c r="AP1652" s="42"/>
      <c r="AQ1652" s="42"/>
      <c r="AR1652" s="42"/>
      <c r="AS1652" s="42"/>
      <c r="AT1652" s="42"/>
      <c r="AU1652" s="42"/>
      <c r="AV1652" s="42"/>
      <c r="AW1652" s="42"/>
      <c r="AX1652" s="42"/>
      <c r="AY1652" s="42"/>
      <c r="AZ1652" s="42"/>
      <c r="BA1652" s="42"/>
      <c r="BB1652" s="42"/>
      <c r="BC1652" s="42"/>
      <c r="BD1652" s="42"/>
      <c r="BE1652" s="42"/>
      <c r="BF1652" s="42"/>
      <c r="BG1652" s="42"/>
      <c r="BH1652" s="42"/>
      <c r="BI1652" s="42"/>
      <c r="BJ1652" s="42"/>
      <c r="BK1652" s="42"/>
      <c r="BL1652" s="42"/>
      <c r="BM1652" s="42"/>
      <c r="BN1652" s="42"/>
      <c r="BO1652" s="42"/>
      <c r="BP1652" s="42"/>
      <c r="BQ1652" s="42"/>
      <c r="BR1652" s="42"/>
      <c r="BS1652" s="42"/>
      <c r="BT1652" s="42"/>
      <c r="BU1652" s="42"/>
      <c r="BV1652" s="42"/>
      <c r="BW1652" s="42"/>
      <c r="BX1652" s="42"/>
      <c r="BY1652" s="42"/>
      <c r="BZ1652" s="42"/>
      <c r="CA1652" s="42"/>
      <c r="CB1652" s="42"/>
      <c r="CC1652" s="42"/>
      <c r="CD1652" s="42"/>
      <c r="CE1652" s="42"/>
      <c r="CF1652" s="42"/>
      <c r="CG1652" s="42"/>
      <c r="CH1652" s="42"/>
      <c r="CI1652" s="42"/>
      <c r="CJ1652" s="42"/>
      <c r="CK1652" s="42"/>
      <c r="CL1652" s="42"/>
      <c r="CM1652" s="42"/>
      <c r="CN1652" s="42"/>
      <c r="CO1652" s="42"/>
      <c r="CP1652" s="42"/>
      <c r="CQ1652" s="42"/>
      <c r="CR1652" s="42"/>
      <c r="CS1652" s="42"/>
      <c r="CT1652" s="42"/>
      <c r="CU1652" s="42"/>
      <c r="CV1652" s="42"/>
      <c r="CW1652" s="42"/>
      <c r="CX1652" s="42"/>
      <c r="CY1652" s="42"/>
      <c r="CZ1652" s="42"/>
      <c r="DA1652" s="42"/>
      <c r="DB1652" s="42"/>
      <c r="DC1652" s="42"/>
      <c r="DD1652" s="42"/>
      <c r="DE1652" s="42"/>
      <c r="DF1652" s="42"/>
      <c r="DG1652" s="42"/>
      <c r="DH1652" s="42"/>
      <c r="DI1652" s="42"/>
      <c r="DJ1652" s="42"/>
      <c r="DK1652" s="42"/>
      <c r="DL1652" s="42"/>
      <c r="DM1652" s="42"/>
      <c r="DN1652" s="42"/>
      <c r="DO1652" s="42"/>
      <c r="DP1652" s="42"/>
      <c r="DQ1652" s="42"/>
      <c r="DR1652" s="42"/>
      <c r="DS1652" s="42"/>
      <c r="DT1652" s="42"/>
      <c r="DU1652" s="42"/>
      <c r="DV1652" s="42"/>
      <c r="DW1652" s="42"/>
      <c r="DX1652" s="42"/>
      <c r="DY1652" s="42"/>
      <c r="DZ1652" s="42"/>
      <c r="EA1652" s="42"/>
      <c r="EB1652" s="42"/>
      <c r="EC1652" s="42"/>
      <c r="ED1652" s="42"/>
      <c r="EE1652" s="42"/>
      <c r="EF1652" s="42"/>
      <c r="EG1652" s="42"/>
      <c r="EH1652" s="42"/>
      <c r="EI1652" s="42"/>
      <c r="EJ1652" s="42"/>
      <c r="EK1652" s="42"/>
      <c r="EL1652" s="42"/>
      <c r="EM1652" s="42"/>
      <c r="EN1652" s="42"/>
      <c r="EO1652" s="42"/>
      <c r="EP1652" s="42"/>
      <c r="EQ1652" s="42"/>
      <c r="ER1652" s="42"/>
      <c r="ES1652" s="42"/>
      <c r="ET1652" s="42"/>
      <c r="EU1652" s="42"/>
      <c r="EV1652" s="42"/>
      <c r="EW1652" s="42"/>
      <c r="EX1652" s="42"/>
      <c r="EY1652" s="42"/>
      <c r="EZ1652" s="42"/>
      <c r="FA1652" s="42"/>
      <c r="FB1652" s="42"/>
      <c r="FC1652" s="42"/>
      <c r="FD1652" s="42"/>
      <c r="FE1652" s="42"/>
      <c r="FF1652" s="42"/>
      <c r="FG1652" s="42"/>
      <c r="FH1652" s="42"/>
    </row>
    <row r="1653" spans="1:164" s="82" customFormat="1" ht="12.2" customHeight="1" x14ac:dyDescent="0.25">
      <c r="A1653" s="82">
        <v>1652</v>
      </c>
      <c r="B1653" s="83">
        <f t="shared" si="26"/>
        <v>46139</v>
      </c>
      <c r="C1653" s="88" t="s">
        <v>144</v>
      </c>
      <c r="D1653" s="85">
        <v>1</v>
      </c>
      <c r="E1653" s="90">
        <f>'BITÁCORA CALIDAD DE AGUA '!AY640</f>
        <v>0</v>
      </c>
      <c r="F1653" s="90">
        <f>'BITÁCORA CALIDAD DE AGUA '!BB640</f>
        <v>0</v>
      </c>
      <c r="G1653" s="90">
        <f>'BITÁCORA CALIDAD DE AGUA '!BE640</f>
        <v>0</v>
      </c>
      <c r="H1653" s="90">
        <f>'BITÁCORA CALIDAD DE AGUA '!BH640</f>
        <v>0</v>
      </c>
      <c r="I1653" s="90">
        <f>'BITÁCORA CALIDAD DE AGUA '!BK640</f>
        <v>0</v>
      </c>
      <c r="J1653" s="90">
        <f>'BITÁCORA CALIDAD DE AGUA '!BN640</f>
        <v>0</v>
      </c>
      <c r="K1653" s="90">
        <f>'BITÁCORA CALIDAD DE AGUA '!BQ640</f>
        <v>0</v>
      </c>
      <c r="L1653" s="90">
        <f>'BITÁCORA CALIDAD DE AGUA '!BT640</f>
        <v>0</v>
      </c>
      <c r="M1653" s="90">
        <f>'BITÁCORA CALIDAD DE AGUA '!BW640</f>
        <v>0</v>
      </c>
      <c r="N1653" s="90">
        <f>'BITÁCORA CALIDAD DE AGUA '!BZ640</f>
        <v>0</v>
      </c>
      <c r="O1653" s="90">
        <f>'BITÁCORA CALIDAD DE AGUA '!CC640</f>
        <v>0</v>
      </c>
      <c r="P1653" s="84">
        <f>'BITÁCORA CALIDAD DE AGUA '!CF640</f>
        <v>0</v>
      </c>
      <c r="Q1653" s="84">
        <f>'BITÁCORA CALIDAD DE AGUA '!CI640</f>
        <v>0</v>
      </c>
      <c r="R1653" s="84">
        <f>'BITÁCORA CALIDAD DE AGUA '!CL640</f>
        <v>0</v>
      </c>
      <c r="S1653" s="84">
        <f>'BITÁCORA CALIDAD DE AGUA '!CO640</f>
        <v>0</v>
      </c>
      <c r="T1653" s="133"/>
      <c r="U1653" s="133"/>
      <c r="V1653" s="133"/>
      <c r="W1653" s="84">
        <f>INDEX('Tabla datos 1'!E1653:V1653,MATCH(DASHBOARD!$B$96,'Tabla datos 1'!$E$1:$V$1,0))</f>
        <v>0</v>
      </c>
      <c r="X1653" s="84">
        <f>INDEX('Tabla datos 1'!E1653:V1653,MATCH(DASHBOARD!$B$275,'Tabla datos 1'!$E$1:$V$1,0))</f>
        <v>0</v>
      </c>
      <c r="Y1653" s="42"/>
      <c r="Z1653" s="42"/>
      <c r="AA1653" s="42"/>
      <c r="AB1653" s="42"/>
      <c r="AC1653" s="42"/>
      <c r="AD1653" s="42"/>
      <c r="AE1653" s="42"/>
      <c r="AF1653" s="42"/>
      <c r="AG1653" s="42"/>
      <c r="AH1653" s="42"/>
      <c r="AI1653" s="42"/>
      <c r="AJ1653" s="42"/>
      <c r="AK1653" s="42"/>
      <c r="AL1653" s="42"/>
      <c r="AM1653" s="42"/>
      <c r="AN1653" s="42"/>
      <c r="AO1653" s="42"/>
      <c r="AP1653" s="42"/>
      <c r="AQ1653" s="42"/>
      <c r="AR1653" s="42"/>
      <c r="AS1653" s="42"/>
      <c r="AT1653" s="42"/>
      <c r="AU1653" s="42"/>
      <c r="AV1653" s="42"/>
      <c r="AW1653" s="42"/>
      <c r="AX1653" s="42"/>
      <c r="AY1653" s="42"/>
      <c r="AZ1653" s="42"/>
      <c r="BA1653" s="42"/>
      <c r="BB1653" s="42"/>
      <c r="BC1653" s="42"/>
      <c r="BD1653" s="42"/>
      <c r="BE1653" s="42"/>
      <c r="BF1653" s="42"/>
      <c r="BG1653" s="42"/>
      <c r="BH1653" s="42"/>
      <c r="BI1653" s="42"/>
      <c r="BJ1653" s="42"/>
      <c r="BK1653" s="42"/>
      <c r="BL1653" s="42"/>
      <c r="BM1653" s="42"/>
      <c r="BN1653" s="42"/>
      <c r="BO1653" s="42"/>
      <c r="BP1653" s="42"/>
      <c r="BQ1653" s="42"/>
      <c r="BR1653" s="42"/>
      <c r="BS1653" s="42"/>
      <c r="BT1653" s="42"/>
      <c r="BU1653" s="42"/>
      <c r="BV1653" s="42"/>
      <c r="BW1653" s="42"/>
      <c r="BX1653" s="42"/>
      <c r="BY1653" s="42"/>
      <c r="BZ1653" s="42"/>
      <c r="CA1653" s="42"/>
      <c r="CB1653" s="42"/>
      <c r="CC1653" s="42"/>
      <c r="CD1653" s="42"/>
      <c r="CE1653" s="42"/>
      <c r="CF1653" s="42"/>
      <c r="CG1653" s="42"/>
      <c r="CH1653" s="42"/>
      <c r="CI1653" s="42"/>
      <c r="CJ1653" s="42"/>
      <c r="CK1653" s="42"/>
      <c r="CL1653" s="42"/>
      <c r="CM1653" s="42"/>
      <c r="CN1653" s="42"/>
      <c r="CO1653" s="42"/>
      <c r="CP1653" s="42"/>
      <c r="CQ1653" s="42"/>
      <c r="CR1653" s="42"/>
      <c r="CS1653" s="42"/>
      <c r="CT1653" s="42"/>
      <c r="CU1653" s="42"/>
      <c r="CV1653" s="42"/>
      <c r="CW1653" s="42"/>
      <c r="CX1653" s="42"/>
      <c r="CY1653" s="42"/>
      <c r="CZ1653" s="42"/>
      <c r="DA1653" s="42"/>
      <c r="DB1653" s="42"/>
      <c r="DC1653" s="42"/>
      <c r="DD1653" s="42"/>
      <c r="DE1653" s="42"/>
      <c r="DF1653" s="42"/>
      <c r="DG1653" s="42"/>
      <c r="DH1653" s="42"/>
      <c r="DI1653" s="42"/>
      <c r="DJ1653" s="42"/>
      <c r="DK1653" s="42"/>
      <c r="DL1653" s="42"/>
      <c r="DM1653" s="42"/>
      <c r="DN1653" s="42"/>
      <c r="DO1653" s="42"/>
      <c r="DP1653" s="42"/>
      <c r="DQ1653" s="42"/>
      <c r="DR1653" s="42"/>
      <c r="DS1653" s="42"/>
      <c r="DT1653" s="42"/>
      <c r="DU1653" s="42"/>
      <c r="DV1653" s="42"/>
      <c r="DW1653" s="42"/>
      <c r="DX1653" s="42"/>
      <c r="DY1653" s="42"/>
      <c r="DZ1653" s="42"/>
      <c r="EA1653" s="42"/>
      <c r="EB1653" s="42"/>
      <c r="EC1653" s="42"/>
      <c r="ED1653" s="42"/>
      <c r="EE1653" s="42"/>
      <c r="EF1653" s="42"/>
      <c r="EG1653" s="42"/>
      <c r="EH1653" s="42"/>
      <c r="EI1653" s="42"/>
      <c r="EJ1653" s="42"/>
      <c r="EK1653" s="42"/>
      <c r="EL1653" s="42"/>
      <c r="EM1653" s="42"/>
      <c r="EN1653" s="42"/>
      <c r="EO1653" s="42"/>
      <c r="EP1653" s="42"/>
      <c r="EQ1653" s="42"/>
      <c r="ER1653" s="42"/>
      <c r="ES1653" s="42"/>
      <c r="ET1653" s="42"/>
      <c r="EU1653" s="42"/>
      <c r="EV1653" s="42"/>
      <c r="EW1653" s="42"/>
      <c r="EX1653" s="42"/>
      <c r="EY1653" s="42"/>
      <c r="EZ1653" s="42"/>
      <c r="FA1653" s="42"/>
      <c r="FB1653" s="42"/>
      <c r="FC1653" s="42"/>
      <c r="FD1653" s="42"/>
      <c r="FE1653" s="42"/>
      <c r="FF1653" s="42"/>
      <c r="FG1653" s="42"/>
      <c r="FH1653" s="42"/>
    </row>
    <row r="1654" spans="1:164" s="82" customFormat="1" ht="12.2" customHeight="1" x14ac:dyDescent="0.25">
      <c r="A1654" s="82">
        <v>1653</v>
      </c>
      <c r="B1654" s="83">
        <f t="shared" si="26"/>
        <v>46139</v>
      </c>
      <c r="C1654" s="88" t="s">
        <v>145</v>
      </c>
      <c r="D1654" s="85">
        <v>1</v>
      </c>
      <c r="E1654" s="90">
        <f>'BITÁCORA CALIDAD DE AGUA '!AY641</f>
        <v>0</v>
      </c>
      <c r="F1654" s="90">
        <f>'BITÁCORA CALIDAD DE AGUA '!BB641</f>
        <v>0</v>
      </c>
      <c r="G1654" s="90">
        <f>'BITÁCORA CALIDAD DE AGUA '!BE641</f>
        <v>0</v>
      </c>
      <c r="H1654" s="90">
        <f>'BITÁCORA CALIDAD DE AGUA '!BH641</f>
        <v>0</v>
      </c>
      <c r="I1654" s="90">
        <f>'BITÁCORA CALIDAD DE AGUA '!BK641</f>
        <v>0</v>
      </c>
      <c r="J1654" s="90">
        <f>'BITÁCORA CALIDAD DE AGUA '!BN641</f>
        <v>0</v>
      </c>
      <c r="K1654" s="90">
        <f>'BITÁCORA CALIDAD DE AGUA '!BQ641</f>
        <v>0</v>
      </c>
      <c r="L1654" s="90">
        <f>'BITÁCORA CALIDAD DE AGUA '!BT641</f>
        <v>0</v>
      </c>
      <c r="M1654" s="90">
        <f>'BITÁCORA CALIDAD DE AGUA '!BW641</f>
        <v>0</v>
      </c>
      <c r="N1654" s="90">
        <f>'BITÁCORA CALIDAD DE AGUA '!BZ641</f>
        <v>0</v>
      </c>
      <c r="O1654" s="90">
        <f>'BITÁCORA CALIDAD DE AGUA '!CC641</f>
        <v>0</v>
      </c>
      <c r="P1654" s="84">
        <f>'BITÁCORA CALIDAD DE AGUA '!CF641</f>
        <v>0</v>
      </c>
      <c r="Q1654" s="84">
        <f>'BITÁCORA CALIDAD DE AGUA '!CI641</f>
        <v>0</v>
      </c>
      <c r="R1654" s="84">
        <f>'BITÁCORA CALIDAD DE AGUA '!CL641</f>
        <v>0</v>
      </c>
      <c r="S1654" s="84">
        <f>'BITÁCORA CALIDAD DE AGUA '!CO641</f>
        <v>0</v>
      </c>
      <c r="T1654" s="133"/>
      <c r="U1654" s="133"/>
      <c r="V1654" s="133"/>
      <c r="W1654" s="84">
        <f>INDEX('Tabla datos 1'!E1654:V1654,MATCH(DASHBOARD!$B$96,'Tabla datos 1'!$E$1:$V$1,0))</f>
        <v>0</v>
      </c>
      <c r="X1654" s="84">
        <f>INDEX('Tabla datos 1'!E1654:V1654,MATCH(DASHBOARD!$B$275,'Tabla datos 1'!$E$1:$V$1,0))</f>
        <v>0</v>
      </c>
      <c r="Y1654" s="42"/>
      <c r="Z1654" s="42"/>
      <c r="AA1654" s="42"/>
      <c r="AB1654" s="42"/>
      <c r="AC1654" s="42"/>
      <c r="AD1654" s="42"/>
      <c r="AE1654" s="42"/>
      <c r="AF1654" s="42"/>
      <c r="AG1654" s="42"/>
      <c r="AH1654" s="42"/>
      <c r="AI1654" s="42"/>
      <c r="AJ1654" s="42"/>
      <c r="AK1654" s="42"/>
      <c r="AL1654" s="42"/>
      <c r="AM1654" s="42"/>
      <c r="AN1654" s="42"/>
      <c r="AO1654" s="42"/>
      <c r="AP1654" s="42"/>
      <c r="AQ1654" s="42"/>
      <c r="AR1654" s="42"/>
      <c r="AS1654" s="42"/>
      <c r="AT1654" s="42"/>
      <c r="AU1654" s="42"/>
      <c r="AV1654" s="42"/>
      <c r="AW1654" s="42"/>
      <c r="AX1654" s="42"/>
      <c r="AY1654" s="42"/>
      <c r="AZ1654" s="42"/>
      <c r="BA1654" s="42"/>
      <c r="BB1654" s="42"/>
      <c r="BC1654" s="42"/>
      <c r="BD1654" s="42"/>
      <c r="BE1654" s="42"/>
      <c r="BF1654" s="42"/>
      <c r="BG1654" s="42"/>
      <c r="BH1654" s="42"/>
      <c r="BI1654" s="42"/>
      <c r="BJ1654" s="42"/>
      <c r="BK1654" s="42"/>
      <c r="BL1654" s="42"/>
      <c r="BM1654" s="42"/>
      <c r="BN1654" s="42"/>
      <c r="BO1654" s="42"/>
      <c r="BP1654" s="42"/>
      <c r="BQ1654" s="42"/>
      <c r="BR1654" s="42"/>
      <c r="BS1654" s="42"/>
      <c r="BT1654" s="42"/>
      <c r="BU1654" s="42"/>
      <c r="BV1654" s="42"/>
      <c r="BW1654" s="42"/>
      <c r="BX1654" s="42"/>
      <c r="BY1654" s="42"/>
      <c r="BZ1654" s="42"/>
      <c r="CA1654" s="42"/>
      <c r="CB1654" s="42"/>
      <c r="CC1654" s="42"/>
      <c r="CD1654" s="42"/>
      <c r="CE1654" s="42"/>
      <c r="CF1654" s="42"/>
      <c r="CG1654" s="42"/>
      <c r="CH1654" s="42"/>
      <c r="CI1654" s="42"/>
      <c r="CJ1654" s="42"/>
      <c r="CK1654" s="42"/>
      <c r="CL1654" s="42"/>
      <c r="CM1654" s="42"/>
      <c r="CN1654" s="42"/>
      <c r="CO1654" s="42"/>
      <c r="CP1654" s="42"/>
      <c r="CQ1654" s="42"/>
      <c r="CR1654" s="42"/>
      <c r="CS1654" s="42"/>
      <c r="CT1654" s="42"/>
      <c r="CU1654" s="42"/>
      <c r="CV1654" s="42"/>
      <c r="CW1654" s="42"/>
      <c r="CX1654" s="42"/>
      <c r="CY1654" s="42"/>
      <c r="CZ1654" s="42"/>
      <c r="DA1654" s="42"/>
      <c r="DB1654" s="42"/>
      <c r="DC1654" s="42"/>
      <c r="DD1654" s="42"/>
      <c r="DE1654" s="42"/>
      <c r="DF1654" s="42"/>
      <c r="DG1654" s="42"/>
      <c r="DH1654" s="42"/>
      <c r="DI1654" s="42"/>
      <c r="DJ1654" s="42"/>
      <c r="DK1654" s="42"/>
      <c r="DL1654" s="42"/>
      <c r="DM1654" s="42"/>
      <c r="DN1654" s="42"/>
      <c r="DO1654" s="42"/>
      <c r="DP1654" s="42"/>
      <c r="DQ1654" s="42"/>
      <c r="DR1654" s="42"/>
      <c r="DS1654" s="42"/>
      <c r="DT1654" s="42"/>
      <c r="DU1654" s="42"/>
      <c r="DV1654" s="42"/>
      <c r="DW1654" s="42"/>
      <c r="DX1654" s="42"/>
      <c r="DY1654" s="42"/>
      <c r="DZ1654" s="42"/>
      <c r="EA1654" s="42"/>
      <c r="EB1654" s="42"/>
      <c r="EC1654" s="42"/>
      <c r="ED1654" s="42"/>
      <c r="EE1654" s="42"/>
      <c r="EF1654" s="42"/>
      <c r="EG1654" s="42"/>
      <c r="EH1654" s="42"/>
      <c r="EI1654" s="42"/>
      <c r="EJ1654" s="42"/>
      <c r="EK1654" s="42"/>
      <c r="EL1654" s="42"/>
      <c r="EM1654" s="42"/>
      <c r="EN1654" s="42"/>
      <c r="EO1654" s="42"/>
      <c r="EP1654" s="42"/>
      <c r="EQ1654" s="42"/>
      <c r="ER1654" s="42"/>
      <c r="ES1654" s="42"/>
      <c r="ET1654" s="42"/>
      <c r="EU1654" s="42"/>
      <c r="EV1654" s="42"/>
      <c r="EW1654" s="42"/>
      <c r="EX1654" s="42"/>
      <c r="EY1654" s="42"/>
      <c r="EZ1654" s="42"/>
      <c r="FA1654" s="42"/>
      <c r="FB1654" s="42"/>
      <c r="FC1654" s="42"/>
      <c r="FD1654" s="42"/>
      <c r="FE1654" s="42"/>
      <c r="FF1654" s="42"/>
      <c r="FG1654" s="42"/>
      <c r="FH1654" s="42"/>
    </row>
    <row r="1655" spans="1:164" s="82" customFormat="1" ht="12.2" customHeight="1" x14ac:dyDescent="0.25">
      <c r="A1655" s="82">
        <v>1654</v>
      </c>
      <c r="B1655" s="83">
        <f t="shared" si="26"/>
        <v>46139</v>
      </c>
      <c r="C1655" s="88" t="s">
        <v>146</v>
      </c>
      <c r="D1655" s="85">
        <v>1</v>
      </c>
      <c r="E1655" s="90">
        <f>'BITÁCORA CALIDAD DE AGUA '!AY642</f>
        <v>0</v>
      </c>
      <c r="F1655" s="90">
        <f>'BITÁCORA CALIDAD DE AGUA '!BB642</f>
        <v>0</v>
      </c>
      <c r="G1655" s="90">
        <f>'BITÁCORA CALIDAD DE AGUA '!BE642</f>
        <v>0</v>
      </c>
      <c r="H1655" s="90">
        <f>'BITÁCORA CALIDAD DE AGUA '!BH642</f>
        <v>0</v>
      </c>
      <c r="I1655" s="90">
        <f>'BITÁCORA CALIDAD DE AGUA '!BK642</f>
        <v>0</v>
      </c>
      <c r="J1655" s="90">
        <f>'BITÁCORA CALIDAD DE AGUA '!BN642</f>
        <v>0</v>
      </c>
      <c r="K1655" s="90">
        <f>'BITÁCORA CALIDAD DE AGUA '!BQ642</f>
        <v>0</v>
      </c>
      <c r="L1655" s="90">
        <f>'BITÁCORA CALIDAD DE AGUA '!BT642</f>
        <v>0</v>
      </c>
      <c r="M1655" s="90">
        <f>'BITÁCORA CALIDAD DE AGUA '!BW642</f>
        <v>0</v>
      </c>
      <c r="N1655" s="90">
        <f>'BITÁCORA CALIDAD DE AGUA '!BZ642</f>
        <v>0</v>
      </c>
      <c r="O1655" s="90">
        <f>'BITÁCORA CALIDAD DE AGUA '!CC642</f>
        <v>0</v>
      </c>
      <c r="P1655" s="84">
        <f>'BITÁCORA CALIDAD DE AGUA '!CF642</f>
        <v>0</v>
      </c>
      <c r="Q1655" s="84">
        <f>'BITÁCORA CALIDAD DE AGUA '!CI642</f>
        <v>0</v>
      </c>
      <c r="R1655" s="84">
        <f>'BITÁCORA CALIDAD DE AGUA '!CL642</f>
        <v>0</v>
      </c>
      <c r="S1655" s="84">
        <f>'BITÁCORA CALIDAD DE AGUA '!CO642</f>
        <v>0</v>
      </c>
      <c r="T1655" s="133"/>
      <c r="U1655" s="133"/>
      <c r="V1655" s="133"/>
      <c r="W1655" s="84">
        <f>INDEX('Tabla datos 1'!E1655:V1655,MATCH(DASHBOARD!$B$96,'Tabla datos 1'!$E$1:$V$1,0))</f>
        <v>0</v>
      </c>
      <c r="X1655" s="84">
        <f>INDEX('Tabla datos 1'!E1655:V1655,MATCH(DASHBOARD!$B$275,'Tabla datos 1'!$E$1:$V$1,0))</f>
        <v>0</v>
      </c>
      <c r="Y1655" s="42"/>
      <c r="Z1655" s="42"/>
      <c r="AA1655" s="42"/>
      <c r="AB1655" s="42"/>
      <c r="AC1655" s="42"/>
      <c r="AD1655" s="42"/>
      <c r="AE1655" s="42"/>
      <c r="AF1655" s="42"/>
      <c r="AG1655" s="42"/>
      <c r="AH1655" s="42"/>
      <c r="AI1655" s="42"/>
      <c r="AJ1655" s="42"/>
      <c r="AK1655" s="42"/>
      <c r="AL1655" s="42"/>
      <c r="AM1655" s="42"/>
      <c r="AN1655" s="42"/>
      <c r="AO1655" s="42"/>
      <c r="AP1655" s="42"/>
      <c r="AQ1655" s="42"/>
      <c r="AR1655" s="42"/>
      <c r="AS1655" s="42"/>
      <c r="AT1655" s="42"/>
      <c r="AU1655" s="42"/>
      <c r="AV1655" s="42"/>
      <c r="AW1655" s="42"/>
      <c r="AX1655" s="42"/>
      <c r="AY1655" s="42"/>
      <c r="AZ1655" s="42"/>
      <c r="BA1655" s="42"/>
      <c r="BB1655" s="42"/>
      <c r="BC1655" s="42"/>
      <c r="BD1655" s="42"/>
      <c r="BE1655" s="42"/>
      <c r="BF1655" s="42"/>
      <c r="BG1655" s="42"/>
      <c r="BH1655" s="42"/>
      <c r="BI1655" s="42"/>
      <c r="BJ1655" s="42"/>
      <c r="BK1655" s="42"/>
      <c r="BL1655" s="42"/>
      <c r="BM1655" s="42"/>
      <c r="BN1655" s="42"/>
      <c r="BO1655" s="42"/>
      <c r="BP1655" s="42"/>
      <c r="BQ1655" s="42"/>
      <c r="BR1655" s="42"/>
      <c r="BS1655" s="42"/>
      <c r="BT1655" s="42"/>
      <c r="BU1655" s="42"/>
      <c r="BV1655" s="42"/>
      <c r="BW1655" s="42"/>
      <c r="BX1655" s="42"/>
      <c r="BY1655" s="42"/>
      <c r="BZ1655" s="42"/>
      <c r="CA1655" s="42"/>
      <c r="CB1655" s="42"/>
      <c r="CC1655" s="42"/>
      <c r="CD1655" s="42"/>
      <c r="CE1655" s="42"/>
      <c r="CF1655" s="42"/>
      <c r="CG1655" s="42"/>
      <c r="CH1655" s="42"/>
      <c r="CI1655" s="42"/>
      <c r="CJ1655" s="42"/>
      <c r="CK1655" s="42"/>
      <c r="CL1655" s="42"/>
      <c r="CM1655" s="42"/>
      <c r="CN1655" s="42"/>
      <c r="CO1655" s="42"/>
      <c r="CP1655" s="42"/>
      <c r="CQ1655" s="42"/>
      <c r="CR1655" s="42"/>
      <c r="CS1655" s="42"/>
      <c r="CT1655" s="42"/>
      <c r="CU1655" s="42"/>
      <c r="CV1655" s="42"/>
      <c r="CW1655" s="42"/>
      <c r="CX1655" s="42"/>
      <c r="CY1655" s="42"/>
      <c r="CZ1655" s="42"/>
      <c r="DA1655" s="42"/>
      <c r="DB1655" s="42"/>
      <c r="DC1655" s="42"/>
      <c r="DD1655" s="42"/>
      <c r="DE1655" s="42"/>
      <c r="DF1655" s="42"/>
      <c r="DG1655" s="42"/>
      <c r="DH1655" s="42"/>
      <c r="DI1655" s="42"/>
      <c r="DJ1655" s="42"/>
      <c r="DK1655" s="42"/>
      <c r="DL1655" s="42"/>
      <c r="DM1655" s="42"/>
      <c r="DN1655" s="42"/>
      <c r="DO1655" s="42"/>
      <c r="DP1655" s="42"/>
      <c r="DQ1655" s="42"/>
      <c r="DR1655" s="42"/>
      <c r="DS1655" s="42"/>
      <c r="DT1655" s="42"/>
      <c r="DU1655" s="42"/>
      <c r="DV1655" s="42"/>
      <c r="DW1655" s="42"/>
      <c r="DX1655" s="42"/>
      <c r="DY1655" s="42"/>
      <c r="DZ1655" s="42"/>
      <c r="EA1655" s="42"/>
      <c r="EB1655" s="42"/>
      <c r="EC1655" s="42"/>
      <c r="ED1655" s="42"/>
      <c r="EE1655" s="42"/>
      <c r="EF1655" s="42"/>
      <c r="EG1655" s="42"/>
      <c r="EH1655" s="42"/>
      <c r="EI1655" s="42"/>
      <c r="EJ1655" s="42"/>
      <c r="EK1655" s="42"/>
      <c r="EL1655" s="42"/>
      <c r="EM1655" s="42"/>
      <c r="EN1655" s="42"/>
      <c r="EO1655" s="42"/>
      <c r="EP1655" s="42"/>
      <c r="EQ1655" s="42"/>
      <c r="ER1655" s="42"/>
      <c r="ES1655" s="42"/>
      <c r="ET1655" s="42"/>
      <c r="EU1655" s="42"/>
      <c r="EV1655" s="42"/>
      <c r="EW1655" s="42"/>
      <c r="EX1655" s="42"/>
      <c r="EY1655" s="42"/>
      <c r="EZ1655" s="42"/>
      <c r="FA1655" s="42"/>
      <c r="FB1655" s="42"/>
      <c r="FC1655" s="42"/>
      <c r="FD1655" s="42"/>
      <c r="FE1655" s="42"/>
      <c r="FF1655" s="42"/>
      <c r="FG1655" s="42"/>
      <c r="FH1655" s="42"/>
    </row>
    <row r="1656" spans="1:164" s="82" customFormat="1" x14ac:dyDescent="0.25">
      <c r="A1656" s="82">
        <v>1655</v>
      </c>
      <c r="B1656" s="83">
        <f t="shared" si="26"/>
        <v>46139</v>
      </c>
      <c r="C1656" s="88" t="s">
        <v>147</v>
      </c>
      <c r="D1656" s="85">
        <v>1</v>
      </c>
      <c r="E1656" s="90">
        <f>'BITÁCORA CALIDAD DE AGUA '!AY643</f>
        <v>0</v>
      </c>
      <c r="F1656" s="90">
        <f>'BITÁCORA CALIDAD DE AGUA '!BB643</f>
        <v>0</v>
      </c>
      <c r="G1656" s="90">
        <f>'BITÁCORA CALIDAD DE AGUA '!BE643</f>
        <v>0</v>
      </c>
      <c r="H1656" s="90">
        <f>'BITÁCORA CALIDAD DE AGUA '!BH643</f>
        <v>0</v>
      </c>
      <c r="I1656" s="90">
        <f>'BITÁCORA CALIDAD DE AGUA '!BK643</f>
        <v>0</v>
      </c>
      <c r="J1656" s="90">
        <f>'BITÁCORA CALIDAD DE AGUA '!BN643</f>
        <v>0</v>
      </c>
      <c r="K1656" s="90">
        <f>'BITÁCORA CALIDAD DE AGUA '!BQ643</f>
        <v>0</v>
      </c>
      <c r="L1656" s="90">
        <f>'BITÁCORA CALIDAD DE AGUA '!BT643</f>
        <v>0</v>
      </c>
      <c r="M1656" s="90">
        <f>'BITÁCORA CALIDAD DE AGUA '!BW643</f>
        <v>0</v>
      </c>
      <c r="N1656" s="90">
        <f>'BITÁCORA CALIDAD DE AGUA '!BZ643</f>
        <v>0</v>
      </c>
      <c r="O1656" s="90">
        <f>'BITÁCORA CALIDAD DE AGUA '!CC643</f>
        <v>0</v>
      </c>
      <c r="P1656" s="84">
        <f>'BITÁCORA CALIDAD DE AGUA '!CF643</f>
        <v>0</v>
      </c>
      <c r="Q1656" s="84">
        <f>'BITÁCORA CALIDAD DE AGUA '!CI643</f>
        <v>0</v>
      </c>
      <c r="R1656" s="84">
        <f>'BITÁCORA CALIDAD DE AGUA '!CL643</f>
        <v>0</v>
      </c>
      <c r="S1656" s="84">
        <f>'BITÁCORA CALIDAD DE AGUA '!CO643</f>
        <v>0</v>
      </c>
      <c r="T1656" s="133"/>
      <c r="U1656" s="133"/>
      <c r="V1656" s="133"/>
      <c r="W1656" s="84">
        <f>INDEX('Tabla datos 1'!E1656:V1656,MATCH(DASHBOARD!$B$96,'Tabla datos 1'!$E$1:$V$1,0))</f>
        <v>0</v>
      </c>
      <c r="X1656" s="84">
        <f>INDEX('Tabla datos 1'!E1656:V1656,MATCH(DASHBOARD!$B$275,'Tabla datos 1'!$E$1:$V$1,0))</f>
        <v>0</v>
      </c>
      <c r="Y1656" s="42"/>
      <c r="Z1656" s="42"/>
      <c r="AA1656" s="42"/>
      <c r="AB1656" s="42"/>
      <c r="AC1656" s="42"/>
      <c r="AD1656" s="42"/>
      <c r="AE1656" s="42"/>
      <c r="AF1656" s="42"/>
      <c r="AG1656" s="42"/>
      <c r="AH1656" s="42"/>
      <c r="AI1656" s="42"/>
      <c r="AJ1656" s="42"/>
      <c r="AK1656" s="42"/>
      <c r="AL1656" s="42"/>
      <c r="AM1656" s="42"/>
      <c r="AN1656" s="42"/>
      <c r="AO1656" s="42"/>
      <c r="AP1656" s="42"/>
      <c r="AQ1656" s="42"/>
      <c r="AR1656" s="42"/>
      <c r="AS1656" s="42"/>
      <c r="AT1656" s="42"/>
      <c r="AU1656" s="42"/>
      <c r="AV1656" s="42"/>
      <c r="AW1656" s="42"/>
      <c r="AX1656" s="42"/>
      <c r="AY1656" s="42"/>
      <c r="AZ1656" s="42"/>
      <c r="BA1656" s="42"/>
      <c r="BB1656" s="42"/>
      <c r="BC1656" s="42"/>
      <c r="BD1656" s="42"/>
      <c r="BE1656" s="42"/>
      <c r="BF1656" s="42"/>
      <c r="BG1656" s="42"/>
      <c r="BH1656" s="42"/>
      <c r="BI1656" s="42"/>
      <c r="BJ1656" s="42"/>
      <c r="BK1656" s="42"/>
      <c r="BL1656" s="42"/>
      <c r="BM1656" s="42"/>
      <c r="BN1656" s="42"/>
      <c r="BO1656" s="42"/>
      <c r="BP1656" s="42"/>
      <c r="BQ1656" s="42"/>
      <c r="BR1656" s="42"/>
      <c r="BS1656" s="42"/>
      <c r="BT1656" s="42"/>
      <c r="BU1656" s="42"/>
      <c r="BV1656" s="42"/>
      <c r="BW1656" s="42"/>
      <c r="BX1656" s="42"/>
      <c r="BY1656" s="42"/>
      <c r="BZ1656" s="42"/>
      <c r="CA1656" s="42"/>
      <c r="CB1656" s="42"/>
      <c r="CC1656" s="42"/>
      <c r="CD1656" s="42"/>
      <c r="CE1656" s="42"/>
      <c r="CF1656" s="42"/>
      <c r="CG1656" s="42"/>
      <c r="CH1656" s="42"/>
      <c r="CI1656" s="42"/>
      <c r="CJ1656" s="42"/>
      <c r="CK1656" s="42"/>
      <c r="CL1656" s="42"/>
      <c r="CM1656" s="42"/>
      <c r="CN1656" s="42"/>
      <c r="CO1656" s="42"/>
      <c r="CP1656" s="42"/>
      <c r="CQ1656" s="42"/>
      <c r="CR1656" s="42"/>
      <c r="CS1656" s="42"/>
      <c r="CT1656" s="42"/>
      <c r="CU1656" s="42"/>
      <c r="CV1656" s="42"/>
      <c r="CW1656" s="42"/>
      <c r="CX1656" s="42"/>
      <c r="CY1656" s="42"/>
      <c r="CZ1656" s="42"/>
      <c r="DA1656" s="42"/>
      <c r="DB1656" s="42"/>
      <c r="DC1656" s="42"/>
      <c r="DD1656" s="42"/>
      <c r="DE1656" s="42"/>
      <c r="DF1656" s="42"/>
      <c r="DG1656" s="42"/>
      <c r="DH1656" s="42"/>
      <c r="DI1656" s="42"/>
      <c r="DJ1656" s="42"/>
      <c r="DK1656" s="42"/>
      <c r="DL1656" s="42"/>
      <c r="DM1656" s="42"/>
      <c r="DN1656" s="42"/>
      <c r="DO1656" s="42"/>
      <c r="DP1656" s="42"/>
      <c r="DQ1656" s="42"/>
      <c r="DR1656" s="42"/>
      <c r="DS1656" s="42"/>
      <c r="DT1656" s="42"/>
      <c r="DU1656" s="42"/>
      <c r="DV1656" s="42"/>
      <c r="DW1656" s="42"/>
      <c r="DX1656" s="42"/>
      <c r="DY1656" s="42"/>
      <c r="DZ1656" s="42"/>
      <c r="EA1656" s="42"/>
      <c r="EB1656" s="42"/>
      <c r="EC1656" s="42"/>
      <c r="ED1656" s="42"/>
      <c r="EE1656" s="42"/>
      <c r="EF1656" s="42"/>
      <c r="EG1656" s="42"/>
      <c r="EH1656" s="42"/>
      <c r="EI1656" s="42"/>
      <c r="EJ1656" s="42"/>
      <c r="EK1656" s="42"/>
      <c r="EL1656" s="42"/>
      <c r="EM1656" s="42"/>
      <c r="EN1656" s="42"/>
      <c r="EO1656" s="42"/>
      <c r="EP1656" s="42"/>
      <c r="EQ1656" s="42"/>
      <c r="ER1656" s="42"/>
      <c r="ES1656" s="42"/>
      <c r="ET1656" s="42"/>
      <c r="EU1656" s="42"/>
      <c r="EV1656" s="42"/>
      <c r="EW1656" s="42"/>
      <c r="EX1656" s="42"/>
      <c r="EY1656" s="42"/>
      <c r="EZ1656" s="42"/>
      <c r="FA1656" s="42"/>
      <c r="FB1656" s="42"/>
      <c r="FC1656" s="42"/>
      <c r="FD1656" s="42"/>
      <c r="FE1656" s="42"/>
      <c r="FF1656" s="42"/>
      <c r="FG1656" s="42"/>
      <c r="FH1656" s="42"/>
    </row>
    <row r="1657" spans="1:164" s="82" customFormat="1" x14ac:dyDescent="0.25">
      <c r="A1657" s="82">
        <v>1656</v>
      </c>
      <c r="B1657" s="83">
        <f t="shared" si="26"/>
        <v>46139</v>
      </c>
      <c r="C1657" s="88" t="s">
        <v>148</v>
      </c>
      <c r="D1657" s="85">
        <v>1</v>
      </c>
      <c r="E1657" s="90">
        <f>'BITÁCORA CALIDAD DE AGUA '!AY644</f>
        <v>0</v>
      </c>
      <c r="F1657" s="90">
        <f>'BITÁCORA CALIDAD DE AGUA '!BB644</f>
        <v>0</v>
      </c>
      <c r="G1657" s="90">
        <f>'BITÁCORA CALIDAD DE AGUA '!BE644</f>
        <v>0</v>
      </c>
      <c r="H1657" s="90">
        <f>'BITÁCORA CALIDAD DE AGUA '!BH644</f>
        <v>0</v>
      </c>
      <c r="I1657" s="90">
        <f>'BITÁCORA CALIDAD DE AGUA '!BK644</f>
        <v>0</v>
      </c>
      <c r="J1657" s="90">
        <f>'BITÁCORA CALIDAD DE AGUA '!BN644</f>
        <v>0</v>
      </c>
      <c r="K1657" s="90">
        <f>'BITÁCORA CALIDAD DE AGUA '!BQ644</f>
        <v>0</v>
      </c>
      <c r="L1657" s="90">
        <f>'BITÁCORA CALIDAD DE AGUA '!BT644</f>
        <v>0</v>
      </c>
      <c r="M1657" s="90">
        <f>'BITÁCORA CALIDAD DE AGUA '!BW644</f>
        <v>0</v>
      </c>
      <c r="N1657" s="90">
        <f>'BITÁCORA CALIDAD DE AGUA '!BZ644</f>
        <v>0</v>
      </c>
      <c r="O1657" s="90">
        <f>'BITÁCORA CALIDAD DE AGUA '!CC644</f>
        <v>0</v>
      </c>
      <c r="P1657" s="84">
        <f>'BITÁCORA CALIDAD DE AGUA '!CF644</f>
        <v>0</v>
      </c>
      <c r="Q1657" s="84">
        <f>'BITÁCORA CALIDAD DE AGUA '!CI644</f>
        <v>0</v>
      </c>
      <c r="R1657" s="84">
        <f>'BITÁCORA CALIDAD DE AGUA '!CL644</f>
        <v>0</v>
      </c>
      <c r="S1657" s="84">
        <f>'BITÁCORA CALIDAD DE AGUA '!CO644</f>
        <v>0</v>
      </c>
      <c r="T1657" s="133"/>
      <c r="U1657" s="133"/>
      <c r="V1657" s="133"/>
      <c r="W1657" s="84">
        <f>INDEX('Tabla datos 1'!E1657:V1657,MATCH(DASHBOARD!$B$96,'Tabla datos 1'!$E$1:$V$1,0))</f>
        <v>0</v>
      </c>
      <c r="X1657" s="84">
        <f>INDEX('Tabla datos 1'!E1657:V1657,MATCH(DASHBOARD!$B$275,'Tabla datos 1'!$E$1:$V$1,0))</f>
        <v>0</v>
      </c>
      <c r="Y1657" s="42"/>
      <c r="Z1657" s="42"/>
      <c r="AA1657" s="42"/>
      <c r="AB1657" s="42"/>
      <c r="AC1657" s="42"/>
      <c r="AD1657" s="42"/>
      <c r="AE1657" s="42"/>
      <c r="AF1657" s="42"/>
      <c r="AG1657" s="42"/>
      <c r="AH1657" s="42"/>
      <c r="AI1657" s="42"/>
      <c r="AJ1657" s="42"/>
      <c r="AK1657" s="42"/>
      <c r="AL1657" s="42"/>
      <c r="AM1657" s="42"/>
      <c r="AN1657" s="42"/>
      <c r="AO1657" s="42"/>
      <c r="AP1657" s="42"/>
      <c r="AQ1657" s="42"/>
      <c r="AR1657" s="42"/>
      <c r="AS1657" s="42"/>
      <c r="AT1657" s="42"/>
      <c r="AU1657" s="42"/>
      <c r="AV1657" s="42"/>
      <c r="AW1657" s="42"/>
      <c r="AX1657" s="42"/>
      <c r="AY1657" s="42"/>
      <c r="AZ1657" s="42"/>
      <c r="BA1657" s="42"/>
      <c r="BB1657" s="42"/>
      <c r="BC1657" s="42"/>
      <c r="BD1657" s="42"/>
      <c r="BE1657" s="42"/>
      <c r="BF1657" s="42"/>
      <c r="BG1657" s="42"/>
      <c r="BH1657" s="42"/>
      <c r="BI1657" s="42"/>
      <c r="BJ1657" s="42"/>
      <c r="BK1657" s="42"/>
      <c r="BL1657" s="42"/>
      <c r="BM1657" s="42"/>
      <c r="BN1657" s="42"/>
      <c r="BO1657" s="42"/>
      <c r="BP1657" s="42"/>
      <c r="BQ1657" s="42"/>
      <c r="BR1657" s="42"/>
      <c r="BS1657" s="42"/>
      <c r="BT1657" s="42"/>
      <c r="BU1657" s="42"/>
      <c r="BV1657" s="42"/>
      <c r="BW1657" s="42"/>
      <c r="BX1657" s="42"/>
      <c r="BY1657" s="42"/>
      <c r="BZ1657" s="42"/>
      <c r="CA1657" s="42"/>
      <c r="CB1657" s="42"/>
      <c r="CC1657" s="42"/>
      <c r="CD1657" s="42"/>
      <c r="CE1657" s="42"/>
      <c r="CF1657" s="42"/>
      <c r="CG1657" s="42"/>
      <c r="CH1657" s="42"/>
      <c r="CI1657" s="42"/>
      <c r="CJ1657" s="42"/>
      <c r="CK1657" s="42"/>
      <c r="CL1657" s="42"/>
      <c r="CM1657" s="42"/>
      <c r="CN1657" s="42"/>
      <c r="CO1657" s="42"/>
      <c r="CP1657" s="42"/>
      <c r="CQ1657" s="42"/>
      <c r="CR1657" s="42"/>
      <c r="CS1657" s="42"/>
      <c r="CT1657" s="42"/>
      <c r="CU1657" s="42"/>
      <c r="CV1657" s="42"/>
      <c r="CW1657" s="42"/>
      <c r="CX1657" s="42"/>
      <c r="CY1657" s="42"/>
      <c r="CZ1657" s="42"/>
      <c r="DA1657" s="42"/>
      <c r="DB1657" s="42"/>
      <c r="DC1657" s="42"/>
      <c r="DD1657" s="42"/>
      <c r="DE1657" s="42"/>
      <c r="DF1657" s="42"/>
      <c r="DG1657" s="42"/>
      <c r="DH1657" s="42"/>
      <c r="DI1657" s="42"/>
      <c r="DJ1657" s="42"/>
      <c r="DK1657" s="42"/>
      <c r="DL1657" s="42"/>
      <c r="DM1657" s="42"/>
      <c r="DN1657" s="42"/>
      <c r="DO1657" s="42"/>
      <c r="DP1657" s="42"/>
      <c r="DQ1657" s="42"/>
      <c r="DR1657" s="42"/>
      <c r="DS1657" s="42"/>
      <c r="DT1657" s="42"/>
      <c r="DU1657" s="42"/>
      <c r="DV1657" s="42"/>
      <c r="DW1657" s="42"/>
      <c r="DX1657" s="42"/>
      <c r="DY1657" s="42"/>
      <c r="DZ1657" s="42"/>
      <c r="EA1657" s="42"/>
      <c r="EB1657" s="42"/>
      <c r="EC1657" s="42"/>
      <c r="ED1657" s="42"/>
      <c r="EE1657" s="42"/>
      <c r="EF1657" s="42"/>
      <c r="EG1657" s="42"/>
      <c r="EH1657" s="42"/>
      <c r="EI1657" s="42"/>
      <c r="EJ1657" s="42"/>
      <c r="EK1657" s="42"/>
      <c r="EL1657" s="42"/>
      <c r="EM1657" s="42"/>
      <c r="EN1657" s="42"/>
      <c r="EO1657" s="42"/>
      <c r="EP1657" s="42"/>
      <c r="EQ1657" s="42"/>
      <c r="ER1657" s="42"/>
      <c r="ES1657" s="42"/>
      <c r="ET1657" s="42"/>
      <c r="EU1657" s="42"/>
      <c r="EV1657" s="42"/>
      <c r="EW1657" s="42"/>
      <c r="EX1657" s="42"/>
      <c r="EY1657" s="42"/>
      <c r="EZ1657" s="42"/>
      <c r="FA1657" s="42"/>
      <c r="FB1657" s="42"/>
      <c r="FC1657" s="42"/>
      <c r="FD1657" s="42"/>
      <c r="FE1657" s="42"/>
      <c r="FF1657" s="42"/>
      <c r="FG1657" s="42"/>
      <c r="FH1657" s="42"/>
    </row>
    <row r="1658" spans="1:164" s="82" customFormat="1" x14ac:dyDescent="0.25">
      <c r="A1658" s="82">
        <v>1657</v>
      </c>
      <c r="B1658" s="83">
        <f t="shared" si="26"/>
        <v>46139</v>
      </c>
      <c r="C1658" s="88" t="s">
        <v>149</v>
      </c>
      <c r="D1658" s="85">
        <v>1</v>
      </c>
      <c r="E1658" s="90">
        <f>'BITÁCORA CALIDAD DE AGUA '!AY645</f>
        <v>2310</v>
      </c>
      <c r="F1658" s="90">
        <f>'BITÁCORA CALIDAD DE AGUA '!BB645</f>
        <v>2790</v>
      </c>
      <c r="G1658" s="90">
        <f>'BITÁCORA CALIDAD DE AGUA '!BE645</f>
        <v>2810</v>
      </c>
      <c r="H1658" s="90">
        <f>'BITÁCORA CALIDAD DE AGUA '!BH645</f>
        <v>0</v>
      </c>
      <c r="I1658" s="90">
        <f>'BITÁCORA CALIDAD DE AGUA '!BK645</f>
        <v>0</v>
      </c>
      <c r="J1658" s="90">
        <f>'BITÁCORA CALIDAD DE AGUA '!BN645</f>
        <v>0</v>
      </c>
      <c r="K1658" s="90">
        <f>'BITÁCORA CALIDAD DE AGUA '!BQ645</f>
        <v>0</v>
      </c>
      <c r="L1658" s="90">
        <f>'BITÁCORA CALIDAD DE AGUA '!BT645</f>
        <v>3210</v>
      </c>
      <c r="M1658" s="90">
        <f>'BITÁCORA CALIDAD DE AGUA '!BW645</f>
        <v>3530</v>
      </c>
      <c r="N1658" s="90">
        <f>'BITÁCORA CALIDAD DE AGUA '!BZ645</f>
        <v>6710</v>
      </c>
      <c r="O1658" s="90">
        <f>'BITÁCORA CALIDAD DE AGUA '!CC645</f>
        <v>0</v>
      </c>
      <c r="P1658" s="84">
        <f>'BITÁCORA CALIDAD DE AGUA '!CF645</f>
        <v>0</v>
      </c>
      <c r="Q1658" s="84">
        <f>'BITÁCORA CALIDAD DE AGUA '!CI645</f>
        <v>0</v>
      </c>
      <c r="R1658" s="84">
        <f>'BITÁCORA CALIDAD DE AGUA '!CL645</f>
        <v>0</v>
      </c>
      <c r="S1658" s="84">
        <f>'BITÁCORA CALIDAD DE AGUA '!CO645</f>
        <v>0</v>
      </c>
      <c r="T1658" s="133"/>
      <c r="U1658" s="133"/>
      <c r="V1658" s="133"/>
      <c r="W1658" s="84">
        <f>INDEX('Tabla datos 1'!E1658:V1658,MATCH(DASHBOARD!$B$96,'Tabla datos 1'!$E$1:$V$1,0))</f>
        <v>2810</v>
      </c>
      <c r="X1658" s="84">
        <f>INDEX('Tabla datos 1'!E1658:V1658,MATCH(DASHBOARD!$B$275,'Tabla datos 1'!$E$1:$V$1,0))</f>
        <v>2810</v>
      </c>
      <c r="Y1658" s="42"/>
      <c r="Z1658" s="42"/>
      <c r="AA1658" s="42"/>
      <c r="AB1658" s="42"/>
      <c r="AC1658" s="42"/>
      <c r="AD1658" s="42"/>
      <c r="AE1658" s="42"/>
      <c r="AF1658" s="42"/>
      <c r="AG1658" s="42"/>
      <c r="AH1658" s="42"/>
      <c r="AI1658" s="42"/>
      <c r="AJ1658" s="42"/>
      <c r="AK1658" s="42"/>
      <c r="AL1658" s="42"/>
      <c r="AM1658" s="42"/>
      <c r="AN1658" s="42"/>
      <c r="AO1658" s="42"/>
      <c r="AP1658" s="42"/>
      <c r="AQ1658" s="42"/>
      <c r="AR1658" s="42"/>
      <c r="AS1658" s="42"/>
      <c r="AT1658" s="42"/>
      <c r="AU1658" s="42"/>
      <c r="AV1658" s="42"/>
      <c r="AW1658" s="42"/>
      <c r="AX1658" s="42"/>
      <c r="AY1658" s="42"/>
      <c r="AZ1658" s="42"/>
      <c r="BA1658" s="42"/>
      <c r="BB1658" s="42"/>
      <c r="BC1658" s="42"/>
      <c r="BD1658" s="42"/>
      <c r="BE1658" s="42"/>
      <c r="BF1658" s="42"/>
      <c r="BG1658" s="42"/>
      <c r="BH1658" s="42"/>
      <c r="BI1658" s="42"/>
      <c r="BJ1658" s="42"/>
      <c r="BK1658" s="42"/>
      <c r="BL1658" s="42"/>
      <c r="BM1658" s="42"/>
      <c r="BN1658" s="42"/>
      <c r="BO1658" s="42"/>
      <c r="BP1658" s="42"/>
      <c r="BQ1658" s="42"/>
      <c r="BR1658" s="42"/>
      <c r="BS1658" s="42"/>
      <c r="BT1658" s="42"/>
      <c r="BU1658" s="42"/>
      <c r="BV1658" s="42"/>
      <c r="BW1658" s="42"/>
      <c r="BX1658" s="42"/>
      <c r="BY1658" s="42"/>
      <c r="BZ1658" s="42"/>
      <c r="CA1658" s="42"/>
      <c r="CB1658" s="42"/>
      <c r="CC1658" s="42"/>
      <c r="CD1658" s="42"/>
      <c r="CE1658" s="42"/>
      <c r="CF1658" s="42"/>
      <c r="CG1658" s="42"/>
      <c r="CH1658" s="42"/>
      <c r="CI1658" s="42"/>
      <c r="CJ1658" s="42"/>
      <c r="CK1658" s="42"/>
      <c r="CL1658" s="42"/>
      <c r="CM1658" s="42"/>
      <c r="CN1658" s="42"/>
      <c r="CO1658" s="42"/>
      <c r="CP1658" s="42"/>
      <c r="CQ1658" s="42"/>
      <c r="CR1658" s="42"/>
      <c r="CS1658" s="42"/>
      <c r="CT1658" s="42"/>
      <c r="CU1658" s="42"/>
      <c r="CV1658" s="42"/>
      <c r="CW1658" s="42"/>
      <c r="CX1658" s="42"/>
      <c r="CY1658" s="42"/>
      <c r="CZ1658" s="42"/>
      <c r="DA1658" s="42"/>
      <c r="DB1658" s="42"/>
      <c r="DC1658" s="42"/>
      <c r="DD1658" s="42"/>
      <c r="DE1658" s="42"/>
      <c r="DF1658" s="42"/>
      <c r="DG1658" s="42"/>
      <c r="DH1658" s="42"/>
      <c r="DI1658" s="42"/>
      <c r="DJ1658" s="42"/>
      <c r="DK1658" s="42"/>
      <c r="DL1658" s="42"/>
      <c r="DM1658" s="42"/>
      <c r="DN1658" s="42"/>
      <c r="DO1658" s="42"/>
      <c r="DP1658" s="42"/>
      <c r="DQ1658" s="42"/>
      <c r="DR1658" s="42"/>
      <c r="DS1658" s="42"/>
      <c r="DT1658" s="42"/>
      <c r="DU1658" s="42"/>
      <c r="DV1658" s="42"/>
      <c r="DW1658" s="42"/>
      <c r="DX1658" s="42"/>
      <c r="DY1658" s="42"/>
      <c r="DZ1658" s="42"/>
      <c r="EA1658" s="42"/>
      <c r="EB1658" s="42"/>
      <c r="EC1658" s="42"/>
      <c r="ED1658" s="42"/>
      <c r="EE1658" s="42"/>
      <c r="EF1658" s="42"/>
      <c r="EG1658" s="42"/>
      <c r="EH1658" s="42"/>
      <c r="EI1658" s="42"/>
      <c r="EJ1658" s="42"/>
      <c r="EK1658" s="42"/>
      <c r="EL1658" s="42"/>
      <c r="EM1658" s="42"/>
      <c r="EN1658" s="42"/>
      <c r="EO1658" s="42"/>
      <c r="EP1658" s="42"/>
      <c r="EQ1658" s="42"/>
      <c r="ER1658" s="42"/>
      <c r="ES1658" s="42"/>
      <c r="ET1658" s="42"/>
      <c r="EU1658" s="42"/>
      <c r="EV1658" s="42"/>
      <c r="EW1658" s="42"/>
      <c r="EX1658" s="42"/>
      <c r="EY1658" s="42"/>
      <c r="EZ1658" s="42"/>
      <c r="FA1658" s="42"/>
      <c r="FB1658" s="42"/>
      <c r="FC1658" s="42"/>
      <c r="FD1658" s="42"/>
      <c r="FE1658" s="42"/>
      <c r="FF1658" s="42"/>
      <c r="FG1658" s="42"/>
      <c r="FH1658" s="42"/>
    </row>
    <row r="1659" spans="1:164" s="82" customFormat="1" x14ac:dyDescent="0.25">
      <c r="A1659" s="82">
        <v>1658</v>
      </c>
      <c r="B1659" s="83">
        <f t="shared" si="26"/>
        <v>46139</v>
      </c>
      <c r="C1659" s="88" t="s">
        <v>150</v>
      </c>
      <c r="D1659" s="85">
        <v>1</v>
      </c>
      <c r="E1659" s="90">
        <f>'BITÁCORA CALIDAD DE AGUA '!AY646</f>
        <v>4970</v>
      </c>
      <c r="F1659" s="90">
        <f>'BITÁCORA CALIDAD DE AGUA '!BB646</f>
        <v>5816</v>
      </c>
      <c r="G1659" s="90">
        <f>'BITÁCORA CALIDAD DE AGUA '!BE646</f>
        <v>697</v>
      </c>
      <c r="H1659" s="90">
        <f>'BITÁCORA CALIDAD DE AGUA '!BH646</f>
        <v>0</v>
      </c>
      <c r="I1659" s="90">
        <f>'BITÁCORA CALIDAD DE AGUA '!BK646</f>
        <v>0</v>
      </c>
      <c r="J1659" s="90">
        <f>'BITÁCORA CALIDAD DE AGUA '!BN646</f>
        <v>0</v>
      </c>
      <c r="K1659" s="90">
        <f>'BITÁCORA CALIDAD DE AGUA '!BQ646</f>
        <v>0</v>
      </c>
      <c r="L1659" s="90">
        <f>'BITÁCORA CALIDAD DE AGUA '!BT646</f>
        <v>644</v>
      </c>
      <c r="M1659" s="90">
        <f>'BITÁCORA CALIDAD DE AGUA '!BW646</f>
        <v>638</v>
      </c>
      <c r="N1659" s="90">
        <f>'BITÁCORA CALIDAD DE AGUA '!BZ646</f>
        <v>2970</v>
      </c>
      <c r="O1659" s="90">
        <f>'BITÁCORA CALIDAD DE AGUA '!CC646</f>
        <v>0</v>
      </c>
      <c r="P1659" s="84">
        <f>'BITÁCORA CALIDAD DE AGUA '!CF646</f>
        <v>0</v>
      </c>
      <c r="Q1659" s="84">
        <f>'BITÁCORA CALIDAD DE AGUA '!CI646</f>
        <v>0</v>
      </c>
      <c r="R1659" s="84">
        <f>'BITÁCORA CALIDAD DE AGUA '!CL646</f>
        <v>0</v>
      </c>
      <c r="S1659" s="84">
        <f>'BITÁCORA CALIDAD DE AGUA '!CO646</f>
        <v>0</v>
      </c>
      <c r="T1659" s="133"/>
      <c r="U1659" s="133"/>
      <c r="V1659" s="133"/>
      <c r="W1659" s="84">
        <f>INDEX('Tabla datos 1'!E1659:V1659,MATCH(DASHBOARD!$B$96,'Tabla datos 1'!$E$1:$V$1,0))</f>
        <v>697</v>
      </c>
      <c r="X1659" s="84">
        <f>INDEX('Tabla datos 1'!E1659:V1659,MATCH(DASHBOARD!$B$275,'Tabla datos 1'!$E$1:$V$1,0))</f>
        <v>697</v>
      </c>
      <c r="Y1659" s="42"/>
      <c r="Z1659" s="42"/>
      <c r="AA1659" s="42"/>
      <c r="AB1659" s="42"/>
      <c r="AC1659" s="42"/>
      <c r="AD1659" s="42"/>
      <c r="AE1659" s="42"/>
      <c r="AF1659" s="42"/>
      <c r="AG1659" s="42"/>
      <c r="AH1659" s="42"/>
      <c r="AI1659" s="42"/>
      <c r="AJ1659" s="42"/>
      <c r="AK1659" s="42"/>
      <c r="AL1659" s="42"/>
      <c r="AM1659" s="42"/>
      <c r="AN1659" s="42"/>
      <c r="AO1659" s="42"/>
      <c r="AP1659" s="42"/>
      <c r="AQ1659" s="42"/>
      <c r="AR1659" s="42"/>
      <c r="AS1659" s="42"/>
      <c r="AT1659" s="42"/>
      <c r="AU1659" s="42"/>
      <c r="AV1659" s="42"/>
      <c r="AW1659" s="42"/>
      <c r="AX1659" s="42"/>
      <c r="AY1659" s="42"/>
      <c r="AZ1659" s="42"/>
      <c r="BA1659" s="42"/>
      <c r="BB1659" s="42"/>
      <c r="BC1659" s="42"/>
      <c r="BD1659" s="42"/>
      <c r="BE1659" s="42"/>
      <c r="BF1659" s="42"/>
      <c r="BG1659" s="42"/>
      <c r="BH1659" s="42"/>
      <c r="BI1659" s="42"/>
      <c r="BJ1659" s="42"/>
      <c r="BK1659" s="42"/>
      <c r="BL1659" s="42"/>
      <c r="BM1659" s="42"/>
      <c r="BN1659" s="42"/>
      <c r="BO1659" s="42"/>
      <c r="BP1659" s="42"/>
      <c r="BQ1659" s="42"/>
      <c r="BR1659" s="42"/>
      <c r="BS1659" s="42"/>
      <c r="BT1659" s="42"/>
      <c r="BU1659" s="42"/>
      <c r="BV1659" s="42"/>
      <c r="BW1659" s="42"/>
      <c r="BX1659" s="42"/>
      <c r="BY1659" s="42"/>
      <c r="BZ1659" s="42"/>
      <c r="CA1659" s="42"/>
      <c r="CB1659" s="42"/>
      <c r="CC1659" s="42"/>
      <c r="CD1659" s="42"/>
      <c r="CE1659" s="42"/>
      <c r="CF1659" s="42"/>
      <c r="CG1659" s="42"/>
      <c r="CH1659" s="42"/>
      <c r="CI1659" s="42"/>
      <c r="CJ1659" s="42"/>
      <c r="CK1659" s="42"/>
      <c r="CL1659" s="42"/>
      <c r="CM1659" s="42"/>
      <c r="CN1659" s="42"/>
      <c r="CO1659" s="42"/>
      <c r="CP1659" s="42"/>
      <c r="CQ1659" s="42"/>
      <c r="CR1659" s="42"/>
      <c r="CS1659" s="42"/>
      <c r="CT1659" s="42"/>
      <c r="CU1659" s="42"/>
      <c r="CV1659" s="42"/>
      <c r="CW1659" s="42"/>
      <c r="CX1659" s="42"/>
      <c r="CY1659" s="42"/>
      <c r="CZ1659" s="42"/>
      <c r="DA1659" s="42"/>
      <c r="DB1659" s="42"/>
      <c r="DC1659" s="42"/>
      <c r="DD1659" s="42"/>
      <c r="DE1659" s="42"/>
      <c r="DF1659" s="42"/>
      <c r="DG1659" s="42"/>
      <c r="DH1659" s="42"/>
      <c r="DI1659" s="42"/>
      <c r="DJ1659" s="42"/>
      <c r="DK1659" s="42"/>
      <c r="DL1659" s="42"/>
      <c r="DM1659" s="42"/>
      <c r="DN1659" s="42"/>
      <c r="DO1659" s="42"/>
      <c r="DP1659" s="42"/>
      <c r="DQ1659" s="42"/>
      <c r="DR1659" s="42"/>
      <c r="DS1659" s="42"/>
      <c r="DT1659" s="42"/>
      <c r="DU1659" s="42"/>
      <c r="DV1659" s="42"/>
      <c r="DW1659" s="42"/>
      <c r="DX1659" s="42"/>
      <c r="DY1659" s="42"/>
      <c r="DZ1659" s="42"/>
      <c r="EA1659" s="42"/>
      <c r="EB1659" s="42"/>
      <c r="EC1659" s="42"/>
      <c r="ED1659" s="42"/>
      <c r="EE1659" s="42"/>
      <c r="EF1659" s="42"/>
      <c r="EG1659" s="42"/>
      <c r="EH1659" s="42"/>
      <c r="EI1659" s="42"/>
      <c r="EJ1659" s="42"/>
      <c r="EK1659" s="42"/>
      <c r="EL1659" s="42"/>
      <c r="EM1659" s="42"/>
      <c r="EN1659" s="42"/>
      <c r="EO1659" s="42"/>
      <c r="EP1659" s="42"/>
      <c r="EQ1659" s="42"/>
      <c r="ER1659" s="42"/>
      <c r="ES1659" s="42"/>
      <c r="ET1659" s="42"/>
      <c r="EU1659" s="42"/>
      <c r="EV1659" s="42"/>
      <c r="EW1659" s="42"/>
      <c r="EX1659" s="42"/>
      <c r="EY1659" s="42"/>
      <c r="EZ1659" s="42"/>
      <c r="FA1659" s="42"/>
      <c r="FB1659" s="42"/>
      <c r="FC1659" s="42"/>
      <c r="FD1659" s="42"/>
      <c r="FE1659" s="42"/>
      <c r="FF1659" s="42"/>
      <c r="FG1659" s="42"/>
      <c r="FH1659" s="42"/>
    </row>
    <row r="1660" spans="1:164" s="95" customFormat="1" ht="15.75" thickBot="1" x14ac:dyDescent="0.3">
      <c r="A1660" s="82">
        <v>1659</v>
      </c>
      <c r="B1660" s="83">
        <f t="shared" si="26"/>
        <v>46139</v>
      </c>
      <c r="C1660" s="91" t="s">
        <v>151</v>
      </c>
      <c r="D1660" s="92">
        <v>1</v>
      </c>
      <c r="E1660" s="93">
        <f>'BITÁCORA CALIDAD DE AGUA '!AY647</f>
        <v>0</v>
      </c>
      <c r="F1660" s="93">
        <f>'BITÁCORA CALIDAD DE AGUA '!BB647</f>
        <v>0</v>
      </c>
      <c r="G1660" s="93">
        <f>'BITÁCORA CALIDAD DE AGUA '!BE647</f>
        <v>0</v>
      </c>
      <c r="H1660" s="93">
        <f>'BITÁCORA CALIDAD DE AGUA '!BH647</f>
        <v>0</v>
      </c>
      <c r="I1660" s="93">
        <f>'BITÁCORA CALIDAD DE AGUA '!BK647</f>
        <v>0</v>
      </c>
      <c r="J1660" s="93">
        <f>'BITÁCORA CALIDAD DE AGUA '!BN647</f>
        <v>0</v>
      </c>
      <c r="K1660" s="93">
        <f>'BITÁCORA CALIDAD DE AGUA '!BQ647</f>
        <v>0</v>
      </c>
      <c r="L1660" s="93">
        <f>'BITÁCORA CALIDAD DE AGUA '!BT647</f>
        <v>0</v>
      </c>
      <c r="M1660" s="93">
        <f>'BITÁCORA CALIDAD DE AGUA '!BW647</f>
        <v>0</v>
      </c>
      <c r="N1660" s="93">
        <f>'BITÁCORA CALIDAD DE AGUA '!BZ647</f>
        <v>0</v>
      </c>
      <c r="O1660" s="93">
        <f>'BITÁCORA CALIDAD DE AGUA '!CC647</f>
        <v>0</v>
      </c>
      <c r="P1660" s="94">
        <f>'BITÁCORA CALIDAD DE AGUA '!CF647</f>
        <v>0</v>
      </c>
      <c r="Q1660" s="94">
        <f>'BITÁCORA CALIDAD DE AGUA '!CI647</f>
        <v>0</v>
      </c>
      <c r="R1660" s="94">
        <f>'BITÁCORA CALIDAD DE AGUA '!CL647</f>
        <v>0</v>
      </c>
      <c r="S1660" s="94">
        <f>'BITÁCORA CALIDAD DE AGUA '!CO647</f>
        <v>0</v>
      </c>
      <c r="T1660" s="134"/>
      <c r="U1660" s="134"/>
      <c r="V1660" s="134"/>
      <c r="W1660" s="94">
        <f>INDEX('Tabla datos 1'!E1660:V1660,MATCH(DASHBOARD!$B$96,'Tabla datos 1'!$E$1:$V$1,0))</f>
        <v>0</v>
      </c>
      <c r="X1660" s="94">
        <f>INDEX('Tabla datos 1'!E1660:V1660,MATCH(DASHBOARD!$B$275,'Tabla datos 1'!$E$1:$V$1,0))</f>
        <v>0</v>
      </c>
      <c r="Y1660" s="42"/>
      <c r="Z1660" s="42"/>
      <c r="AA1660" s="42"/>
      <c r="AB1660" s="42"/>
      <c r="AC1660" s="42"/>
      <c r="AD1660" s="42"/>
      <c r="AE1660" s="42"/>
      <c r="AF1660" s="42"/>
      <c r="AG1660" s="42"/>
      <c r="AH1660" s="42"/>
      <c r="AI1660" s="42"/>
      <c r="AJ1660" s="44"/>
      <c r="AK1660" s="44"/>
      <c r="AL1660" s="44"/>
      <c r="AM1660" s="44"/>
      <c r="AN1660" s="44"/>
      <c r="AO1660" s="44"/>
      <c r="AP1660" s="44"/>
      <c r="AQ1660" s="44"/>
      <c r="AR1660" s="44"/>
      <c r="AS1660" s="44"/>
      <c r="AT1660" s="44"/>
      <c r="AU1660" s="44"/>
      <c r="AV1660" s="44"/>
      <c r="AW1660" s="44"/>
      <c r="AX1660" s="44"/>
      <c r="AY1660" s="44"/>
      <c r="AZ1660" s="44"/>
      <c r="BA1660" s="44"/>
      <c r="BB1660" s="44"/>
      <c r="BC1660" s="44"/>
      <c r="BD1660" s="44"/>
      <c r="BE1660" s="44"/>
      <c r="BF1660" s="44"/>
      <c r="BG1660" s="44"/>
      <c r="BH1660" s="44"/>
      <c r="BI1660" s="44"/>
      <c r="BJ1660" s="44"/>
      <c r="BK1660" s="44"/>
      <c r="BL1660" s="44"/>
      <c r="BM1660" s="44"/>
      <c r="BN1660" s="44"/>
      <c r="BO1660" s="44"/>
      <c r="BP1660" s="44"/>
      <c r="BQ1660" s="44"/>
      <c r="BR1660" s="44"/>
      <c r="BS1660" s="44"/>
      <c r="BT1660" s="44"/>
      <c r="BU1660" s="44"/>
      <c r="BV1660" s="44"/>
      <c r="BW1660" s="44"/>
      <c r="BX1660" s="44"/>
      <c r="BY1660" s="44"/>
      <c r="BZ1660" s="44"/>
      <c r="CA1660" s="44"/>
      <c r="CB1660" s="44"/>
      <c r="CC1660" s="44"/>
      <c r="CD1660" s="44"/>
      <c r="CE1660" s="44"/>
      <c r="CF1660" s="44"/>
      <c r="CG1660" s="44"/>
      <c r="CH1660" s="44"/>
      <c r="CI1660" s="44"/>
      <c r="CJ1660" s="44"/>
      <c r="CK1660" s="44"/>
      <c r="CL1660" s="44"/>
      <c r="CM1660" s="44"/>
      <c r="CN1660" s="44"/>
      <c r="CO1660" s="44"/>
      <c r="CP1660" s="44"/>
      <c r="CQ1660" s="44"/>
      <c r="CR1660" s="44"/>
      <c r="CS1660" s="44"/>
      <c r="CT1660" s="44"/>
      <c r="CU1660" s="44"/>
      <c r="CV1660" s="44"/>
      <c r="CW1660" s="44"/>
      <c r="CX1660" s="44"/>
      <c r="CY1660" s="44"/>
      <c r="CZ1660" s="44"/>
      <c r="DA1660" s="44"/>
      <c r="DB1660" s="44"/>
      <c r="DC1660" s="44"/>
      <c r="DD1660" s="44"/>
      <c r="DE1660" s="44"/>
      <c r="DF1660" s="44"/>
      <c r="DG1660" s="44"/>
      <c r="DH1660" s="44"/>
      <c r="DI1660" s="44"/>
      <c r="DJ1660" s="44"/>
      <c r="DK1660" s="44"/>
      <c r="DL1660" s="44"/>
      <c r="DM1660" s="44"/>
      <c r="DN1660" s="44"/>
      <c r="DO1660" s="44"/>
      <c r="DP1660" s="44"/>
      <c r="DQ1660" s="44"/>
      <c r="DR1660" s="44"/>
      <c r="DS1660" s="44"/>
      <c r="DT1660" s="44"/>
      <c r="DU1660" s="44"/>
      <c r="DV1660" s="44"/>
      <c r="DW1660" s="44"/>
      <c r="DX1660" s="44"/>
      <c r="DY1660" s="44"/>
      <c r="DZ1660" s="44"/>
      <c r="EA1660" s="44"/>
      <c r="EB1660" s="44"/>
      <c r="EC1660" s="44"/>
      <c r="ED1660" s="44"/>
      <c r="EE1660" s="44"/>
      <c r="EF1660" s="44"/>
      <c r="EG1660" s="44"/>
      <c r="EH1660" s="44"/>
      <c r="EI1660" s="44"/>
      <c r="EJ1660" s="44"/>
      <c r="EK1660" s="44"/>
      <c r="EL1660" s="44"/>
      <c r="EM1660" s="44"/>
      <c r="EN1660" s="44"/>
      <c r="EO1660" s="44"/>
      <c r="EP1660" s="44"/>
      <c r="EQ1660" s="44"/>
      <c r="ER1660" s="44"/>
      <c r="ES1660" s="44"/>
      <c r="ET1660" s="44"/>
      <c r="EU1660" s="44"/>
      <c r="EV1660" s="44"/>
      <c r="EW1660" s="44"/>
      <c r="EX1660" s="44"/>
      <c r="EY1660" s="44"/>
      <c r="EZ1660" s="44"/>
      <c r="FA1660" s="44"/>
      <c r="FB1660" s="44"/>
      <c r="FC1660" s="44"/>
      <c r="FD1660" s="44"/>
      <c r="FE1660" s="44"/>
      <c r="FF1660" s="44"/>
      <c r="FG1660" s="44"/>
      <c r="FH1660" s="44"/>
    </row>
    <row r="1661" spans="1:164" s="99" customFormat="1" ht="12.2" customHeight="1" x14ac:dyDescent="0.25">
      <c r="A1661" s="82">
        <v>1660</v>
      </c>
      <c r="B1661" s="100">
        <f t="shared" si="26"/>
        <v>46139</v>
      </c>
      <c r="C1661" s="96" t="s">
        <v>132</v>
      </c>
      <c r="D1661" s="97">
        <v>2</v>
      </c>
      <c r="E1661" s="98" t="str">
        <f>'BITÁCORA CALIDAD DE AGUA '!AZ627</f>
        <v>34.1</v>
      </c>
      <c r="F1661" s="98" t="str">
        <f>'BITÁCORA CALIDAD DE AGUA '!BC627</f>
        <v>35.3</v>
      </c>
      <c r="G1661" s="98" t="str">
        <f>'BITÁCORA CALIDAD DE AGUA '!BF627</f>
        <v>33.4</v>
      </c>
      <c r="H1661" s="98">
        <f>'BITÁCORA CALIDAD DE AGUA '!BI627</f>
        <v>0</v>
      </c>
      <c r="I1661" s="98">
        <f>'BITÁCORA CALIDAD DE AGUA '!BL627</f>
        <v>0</v>
      </c>
      <c r="J1661" s="98">
        <f>'BITÁCORA CALIDAD DE AGUA '!BO627</f>
        <v>0</v>
      </c>
      <c r="K1661" s="98">
        <f>'BITÁCORA CALIDAD DE AGUA '!BR627</f>
        <v>0</v>
      </c>
      <c r="L1661" s="98" t="str">
        <f>'BITÁCORA CALIDAD DE AGUA '!BU627</f>
        <v>32.3</v>
      </c>
      <c r="M1661" s="98" t="str">
        <f>'BITÁCORA CALIDAD DE AGUA '!BX627</f>
        <v>33.5</v>
      </c>
      <c r="N1661" s="98" t="str">
        <f>'BITÁCORA CALIDAD DE AGUA '!CA627</f>
        <v>31.8</v>
      </c>
      <c r="O1661" s="98">
        <f>'BITÁCORA CALIDAD DE AGUA '!CD627</f>
        <v>0</v>
      </c>
      <c r="P1661" s="96">
        <f>'BITÁCORA CALIDAD DE AGUA '!CG627</f>
        <v>0</v>
      </c>
      <c r="Q1661" s="96">
        <f>'BITÁCORA CALIDAD DE AGUA '!CJ627</f>
        <v>0</v>
      </c>
      <c r="R1661" s="96">
        <f>'BITÁCORA CALIDAD DE AGUA '!CM627</f>
        <v>0</v>
      </c>
      <c r="S1661" s="96">
        <f>'BITÁCORA CALIDAD DE AGUA '!CP627</f>
        <v>0</v>
      </c>
      <c r="T1661" s="135"/>
      <c r="U1661" s="135"/>
      <c r="V1661" s="135"/>
      <c r="W1661" s="96" t="str">
        <f>INDEX('Tabla datos 1'!E1661:V1661,MATCH(DASHBOARD!$B$96,'Tabla datos 1'!$E$1:$V$1,0))</f>
        <v>33.4</v>
      </c>
      <c r="X1661" s="96" t="str">
        <f>INDEX('Tabla datos 1'!E1661:V1661,MATCH(DASHBOARD!$B$275,'Tabla datos 1'!$E$1:$V$1,0))</f>
        <v>33.4</v>
      </c>
      <c r="Y1661" s="42"/>
      <c r="Z1661" s="42"/>
      <c r="AA1661" s="42"/>
      <c r="AB1661" s="42"/>
      <c r="AC1661" s="42"/>
      <c r="AD1661" s="42"/>
      <c r="AE1661" s="42"/>
      <c r="AF1661" s="42"/>
      <c r="AG1661" s="42"/>
      <c r="AH1661" s="42"/>
      <c r="AI1661" s="42"/>
    </row>
    <row r="1662" spans="1:164" s="99" customFormat="1" ht="12.2" customHeight="1" x14ac:dyDescent="0.25">
      <c r="A1662" s="82">
        <v>1661</v>
      </c>
      <c r="B1662" s="100">
        <f t="shared" si="26"/>
        <v>46139</v>
      </c>
      <c r="C1662" s="101" t="s">
        <v>9</v>
      </c>
      <c r="D1662" s="102">
        <v>2</v>
      </c>
      <c r="E1662" s="103" t="str">
        <f>'BITÁCORA CALIDAD DE AGUA '!AZ628</f>
        <v>9.73</v>
      </c>
      <c r="F1662" s="103" t="str">
        <f>'BITÁCORA CALIDAD DE AGUA '!BC628</f>
        <v>7.79</v>
      </c>
      <c r="G1662" s="103" t="str">
        <f>'BITÁCORA CALIDAD DE AGUA '!BF628</f>
        <v>7.24</v>
      </c>
      <c r="H1662" s="103">
        <f>'BITÁCORA CALIDAD DE AGUA '!BI628</f>
        <v>0</v>
      </c>
      <c r="I1662" s="103">
        <f>'BITÁCORA CALIDAD DE AGUA '!BL628</f>
        <v>0</v>
      </c>
      <c r="J1662" s="103">
        <f>'BITÁCORA CALIDAD DE AGUA '!BO628</f>
        <v>0</v>
      </c>
      <c r="K1662" s="103">
        <f>'BITÁCORA CALIDAD DE AGUA '!BR628</f>
        <v>0</v>
      </c>
      <c r="L1662" s="103" t="str">
        <f>'BITÁCORA CALIDAD DE AGUA '!BU628</f>
        <v>7.61</v>
      </c>
      <c r="M1662" s="103" t="str">
        <f>'BITÁCORA CALIDAD DE AGUA '!BX628</f>
        <v>7.71</v>
      </c>
      <c r="N1662" s="103" t="str">
        <f>'BITÁCORA CALIDAD DE AGUA '!CA628</f>
        <v>7.89</v>
      </c>
      <c r="O1662" s="103">
        <f>'BITÁCORA CALIDAD DE AGUA '!CD628</f>
        <v>0</v>
      </c>
      <c r="P1662" s="104">
        <f>'BITÁCORA CALIDAD DE AGUA '!CG628</f>
        <v>0</v>
      </c>
      <c r="Q1662" s="104">
        <f>'BITÁCORA CALIDAD DE AGUA '!CJ628</f>
        <v>0</v>
      </c>
      <c r="R1662" s="104">
        <f>'BITÁCORA CALIDAD DE AGUA '!CM628</f>
        <v>0</v>
      </c>
      <c r="S1662" s="104">
        <f>'BITÁCORA CALIDAD DE AGUA '!CP628</f>
        <v>0</v>
      </c>
      <c r="T1662" s="136"/>
      <c r="U1662" s="136"/>
      <c r="V1662" s="136"/>
      <c r="W1662" s="104" t="str">
        <f>INDEX('Tabla datos 1'!E1662:V1662,MATCH(DASHBOARD!$B$96,'Tabla datos 1'!$E$1:$V$1,0))</f>
        <v>7.24</v>
      </c>
      <c r="X1662" s="104" t="str">
        <f>INDEX('Tabla datos 1'!E1662:V1662,MATCH(DASHBOARD!$B$275,'Tabla datos 1'!$E$1:$V$1,0))</f>
        <v>7.24</v>
      </c>
      <c r="Y1662" s="42"/>
      <c r="Z1662" s="42"/>
      <c r="AA1662" s="42"/>
      <c r="AB1662" s="42"/>
      <c r="AC1662" s="42"/>
      <c r="AD1662" s="42"/>
      <c r="AE1662" s="42"/>
      <c r="AF1662" s="42"/>
      <c r="AG1662" s="42"/>
      <c r="AH1662" s="42"/>
      <c r="AI1662" s="42"/>
    </row>
    <row r="1663" spans="1:164" s="99" customFormat="1" ht="12.2" customHeight="1" x14ac:dyDescent="0.25">
      <c r="A1663" s="82">
        <v>1662</v>
      </c>
      <c r="B1663" s="100">
        <f t="shared" si="26"/>
        <v>46139</v>
      </c>
      <c r="C1663" s="105" t="s">
        <v>133</v>
      </c>
      <c r="D1663" s="102">
        <v>2</v>
      </c>
      <c r="E1663" s="106">
        <f>'BITÁCORA CALIDAD DE AGUA '!AZ629</f>
        <v>0</v>
      </c>
      <c r="F1663" s="106">
        <f>'BITÁCORA CALIDAD DE AGUA '!BC629</f>
        <v>0</v>
      </c>
      <c r="G1663" s="106">
        <f>'BITÁCORA CALIDAD DE AGUA '!BF629</f>
        <v>0</v>
      </c>
      <c r="H1663" s="106">
        <f>'BITÁCORA CALIDAD DE AGUA '!BI629</f>
        <v>0</v>
      </c>
      <c r="I1663" s="106">
        <f>'BITÁCORA CALIDAD DE AGUA '!BL629</f>
        <v>0</v>
      </c>
      <c r="J1663" s="106">
        <f>'BITÁCORA CALIDAD DE AGUA '!BO629</f>
        <v>0</v>
      </c>
      <c r="K1663" s="106">
        <f>'BITÁCORA CALIDAD DE AGUA '!BR629</f>
        <v>0</v>
      </c>
      <c r="L1663" s="106">
        <f>'BITÁCORA CALIDAD DE AGUA '!BU629</f>
        <v>0</v>
      </c>
      <c r="M1663" s="106">
        <f>'BITÁCORA CALIDAD DE AGUA '!BX629</f>
        <v>0</v>
      </c>
      <c r="N1663" s="106">
        <f>'BITÁCORA CALIDAD DE AGUA '!CA629</f>
        <v>0</v>
      </c>
      <c r="O1663" s="106">
        <f>'BITÁCORA CALIDAD DE AGUA '!CD629</f>
        <v>0</v>
      </c>
      <c r="P1663" s="105">
        <f>'BITÁCORA CALIDAD DE AGUA '!CG629</f>
        <v>0</v>
      </c>
      <c r="Q1663" s="105">
        <f>'BITÁCORA CALIDAD DE AGUA '!CJ629</f>
        <v>0</v>
      </c>
      <c r="R1663" s="105">
        <f>'BITÁCORA CALIDAD DE AGUA '!CM629</f>
        <v>0</v>
      </c>
      <c r="S1663" s="105">
        <f>'BITÁCORA CALIDAD DE AGUA '!CP629</f>
        <v>0</v>
      </c>
      <c r="T1663" s="137"/>
      <c r="U1663" s="137"/>
      <c r="V1663" s="137"/>
      <c r="W1663" s="105">
        <f>INDEX('Tabla datos 1'!E1663:V1663,MATCH(DASHBOARD!$B$96,'Tabla datos 1'!$E$1:$V$1,0))</f>
        <v>0</v>
      </c>
      <c r="X1663" s="105">
        <f>INDEX('Tabla datos 1'!E1663:V1663,MATCH(DASHBOARD!$B$275,'Tabla datos 1'!$E$1:$V$1,0))</f>
        <v>0</v>
      </c>
      <c r="Y1663" s="42"/>
      <c r="Z1663" s="42"/>
      <c r="AA1663" s="42"/>
      <c r="AB1663" s="42"/>
      <c r="AC1663" s="42"/>
      <c r="AD1663" s="42"/>
      <c r="AE1663" s="42"/>
      <c r="AF1663" s="42"/>
      <c r="AG1663" s="42"/>
      <c r="AH1663" s="42"/>
      <c r="AI1663" s="42"/>
    </row>
    <row r="1664" spans="1:164" s="99" customFormat="1" ht="12.2" customHeight="1" x14ac:dyDescent="0.25">
      <c r="A1664" s="82">
        <v>1663</v>
      </c>
      <c r="B1664" s="100">
        <f t="shared" si="26"/>
        <v>46139</v>
      </c>
      <c r="C1664" s="105" t="s">
        <v>134</v>
      </c>
      <c r="D1664" s="102">
        <v>2</v>
      </c>
      <c r="E1664" s="107">
        <f>'BITÁCORA CALIDAD DE AGUA '!AZ630</f>
        <v>6540</v>
      </c>
      <c r="F1664" s="107">
        <f>'BITÁCORA CALIDAD DE AGUA '!BC630</f>
        <v>2230</v>
      </c>
      <c r="G1664" s="107">
        <f>'BITÁCORA CALIDAD DE AGUA '!BF630</f>
        <v>2210</v>
      </c>
      <c r="H1664" s="107">
        <f>'BITÁCORA CALIDAD DE AGUA '!BI630</f>
        <v>0</v>
      </c>
      <c r="I1664" s="107">
        <f>'BITÁCORA CALIDAD DE AGUA '!BL630</f>
        <v>0</v>
      </c>
      <c r="J1664" s="107">
        <f>'BITÁCORA CALIDAD DE AGUA '!BO630</f>
        <v>0</v>
      </c>
      <c r="K1664" s="107">
        <f>'BITÁCORA CALIDAD DE AGUA '!BR630</f>
        <v>0</v>
      </c>
      <c r="L1664" s="107">
        <f>'BITÁCORA CALIDAD DE AGUA '!BU630</f>
        <v>1689</v>
      </c>
      <c r="M1664" s="107">
        <f>'BITÁCORA CALIDAD DE AGUA '!BX630</f>
        <v>1737</v>
      </c>
      <c r="N1664" s="107">
        <f>'BITÁCORA CALIDAD DE AGUA '!CA630</f>
        <v>6840</v>
      </c>
      <c r="O1664" s="107">
        <f>'BITÁCORA CALIDAD DE AGUA '!CD630</f>
        <v>0</v>
      </c>
      <c r="P1664" s="101">
        <f>'BITÁCORA CALIDAD DE AGUA '!CG630</f>
        <v>0</v>
      </c>
      <c r="Q1664" s="101">
        <f>'BITÁCORA CALIDAD DE AGUA '!CJ630</f>
        <v>0</v>
      </c>
      <c r="R1664" s="101">
        <f>'BITÁCORA CALIDAD DE AGUA '!CM630</f>
        <v>0</v>
      </c>
      <c r="S1664" s="101">
        <f>'BITÁCORA CALIDAD DE AGUA '!CP630</f>
        <v>0</v>
      </c>
      <c r="T1664" s="138"/>
      <c r="U1664" s="138"/>
      <c r="V1664" s="138"/>
      <c r="W1664" s="101">
        <f>INDEX('Tabla datos 1'!E1664:V1664,MATCH(DASHBOARD!$B$96,'Tabla datos 1'!$E$1:$V$1,0))</f>
        <v>2210</v>
      </c>
      <c r="X1664" s="101">
        <f>INDEX('Tabla datos 1'!E1664:V1664,MATCH(DASHBOARD!$B$275,'Tabla datos 1'!$E$1:$V$1,0))</f>
        <v>2210</v>
      </c>
      <c r="Y1664" s="42"/>
      <c r="Z1664" s="42"/>
      <c r="AA1664" s="42"/>
      <c r="AB1664" s="42"/>
      <c r="AC1664" s="42"/>
      <c r="AD1664" s="42"/>
      <c r="AE1664" s="42"/>
      <c r="AF1664" s="42"/>
      <c r="AG1664" s="42"/>
      <c r="AH1664" s="42"/>
      <c r="AI1664" s="42"/>
    </row>
    <row r="1665" spans="1:35" s="99" customFormat="1" ht="12.2" customHeight="1" x14ac:dyDescent="0.25">
      <c r="A1665" s="82">
        <v>1664</v>
      </c>
      <c r="B1665" s="100">
        <f t="shared" si="26"/>
        <v>46139</v>
      </c>
      <c r="C1665" s="105" t="s">
        <v>135</v>
      </c>
      <c r="D1665" s="102">
        <v>2</v>
      </c>
      <c r="E1665" s="107">
        <f>'BITÁCORA CALIDAD DE AGUA '!AZ631</f>
        <v>293</v>
      </c>
      <c r="F1665" s="107">
        <f>'BITÁCORA CALIDAD DE AGUA '!BC631</f>
        <v>557</v>
      </c>
      <c r="G1665" s="107">
        <f>'BITÁCORA CALIDAD DE AGUA '!BF631</f>
        <v>34</v>
      </c>
      <c r="H1665" s="107">
        <f>'BITÁCORA CALIDAD DE AGUA '!BI631</f>
        <v>0</v>
      </c>
      <c r="I1665" s="107">
        <f>'BITÁCORA CALIDAD DE AGUA '!BL631</f>
        <v>0</v>
      </c>
      <c r="J1665" s="107">
        <f>'BITÁCORA CALIDAD DE AGUA '!BO631</f>
        <v>0</v>
      </c>
      <c r="K1665" s="107">
        <f>'BITÁCORA CALIDAD DE AGUA '!BR631</f>
        <v>0</v>
      </c>
      <c r="L1665" s="107">
        <f>'BITÁCORA CALIDAD DE AGUA '!BU631</f>
        <v>0</v>
      </c>
      <c r="M1665" s="107">
        <f>'BITÁCORA CALIDAD DE AGUA '!BX631</f>
        <v>2</v>
      </c>
      <c r="N1665" s="107">
        <f>'BITÁCORA CALIDAD DE AGUA '!CA631</f>
        <v>18</v>
      </c>
      <c r="O1665" s="107">
        <f>'BITÁCORA CALIDAD DE AGUA '!CD631</f>
        <v>0</v>
      </c>
      <c r="P1665" s="101">
        <f>'BITÁCORA CALIDAD DE AGUA '!CG631</f>
        <v>0</v>
      </c>
      <c r="Q1665" s="101">
        <f>'BITÁCORA CALIDAD DE AGUA '!CJ631</f>
        <v>0</v>
      </c>
      <c r="R1665" s="101">
        <f>'BITÁCORA CALIDAD DE AGUA '!CM631</f>
        <v>0</v>
      </c>
      <c r="S1665" s="101">
        <f>'BITÁCORA CALIDAD DE AGUA '!CP631</f>
        <v>0</v>
      </c>
      <c r="T1665" s="138"/>
      <c r="U1665" s="138"/>
      <c r="V1665" s="138"/>
      <c r="W1665" s="101">
        <f>INDEX('Tabla datos 1'!E1665:V1665,MATCH(DASHBOARD!$B$96,'Tabla datos 1'!$E$1:$V$1,0))</f>
        <v>34</v>
      </c>
      <c r="X1665" s="101">
        <f>INDEX('Tabla datos 1'!E1665:V1665,MATCH(DASHBOARD!$B$275,'Tabla datos 1'!$E$1:$V$1,0))</f>
        <v>34</v>
      </c>
      <c r="Y1665" s="42"/>
      <c r="Z1665" s="42"/>
      <c r="AA1665" s="42"/>
      <c r="AB1665" s="42"/>
      <c r="AC1665" s="42"/>
      <c r="AD1665" s="42"/>
      <c r="AE1665" s="42"/>
      <c r="AF1665" s="42"/>
      <c r="AG1665" s="42"/>
      <c r="AH1665" s="42"/>
      <c r="AI1665" s="42"/>
    </row>
    <row r="1666" spans="1:35" s="99" customFormat="1" ht="12.2" customHeight="1" x14ac:dyDescent="0.25">
      <c r="A1666" s="82">
        <v>1665</v>
      </c>
      <c r="B1666" s="100">
        <f t="shared" si="26"/>
        <v>46139</v>
      </c>
      <c r="C1666" s="105" t="s">
        <v>136</v>
      </c>
      <c r="D1666" s="102">
        <v>2</v>
      </c>
      <c r="E1666" s="107">
        <f>'BITÁCORA CALIDAD DE AGUA '!AZ632</f>
        <v>0</v>
      </c>
      <c r="F1666" s="107">
        <f>'BITÁCORA CALIDAD DE AGUA '!BC632</f>
        <v>0</v>
      </c>
      <c r="G1666" s="107">
        <f>'BITÁCORA CALIDAD DE AGUA '!BF632</f>
        <v>0</v>
      </c>
      <c r="H1666" s="107">
        <f>'BITÁCORA CALIDAD DE AGUA '!BI632</f>
        <v>0</v>
      </c>
      <c r="I1666" s="107">
        <f>'BITÁCORA CALIDAD DE AGUA '!BL632</f>
        <v>0</v>
      </c>
      <c r="J1666" s="107">
        <f>'BITÁCORA CALIDAD DE AGUA '!BO632</f>
        <v>0</v>
      </c>
      <c r="K1666" s="107">
        <f>'BITÁCORA CALIDAD DE AGUA '!BR632</f>
        <v>0</v>
      </c>
      <c r="L1666" s="107">
        <f>'BITÁCORA CALIDAD DE AGUA '!BU632</f>
        <v>0</v>
      </c>
      <c r="M1666" s="107">
        <f>'BITÁCORA CALIDAD DE AGUA '!BX632</f>
        <v>0</v>
      </c>
      <c r="N1666" s="107">
        <f>'BITÁCORA CALIDAD DE AGUA '!CA632</f>
        <v>0</v>
      </c>
      <c r="O1666" s="107">
        <f>'BITÁCORA CALIDAD DE AGUA '!CD632</f>
        <v>0</v>
      </c>
      <c r="P1666" s="101">
        <f>'BITÁCORA CALIDAD DE AGUA '!CG632</f>
        <v>0</v>
      </c>
      <c r="Q1666" s="101">
        <f>'BITÁCORA CALIDAD DE AGUA '!CJ632</f>
        <v>0</v>
      </c>
      <c r="R1666" s="101">
        <f>'BITÁCORA CALIDAD DE AGUA '!CM632</f>
        <v>0</v>
      </c>
      <c r="S1666" s="101">
        <f>'BITÁCORA CALIDAD DE AGUA '!CP632</f>
        <v>0</v>
      </c>
      <c r="T1666" s="138"/>
      <c r="U1666" s="138"/>
      <c r="V1666" s="138"/>
      <c r="W1666" s="101">
        <f>INDEX('Tabla datos 1'!E1666:V1666,MATCH(DASHBOARD!$B$96,'Tabla datos 1'!$E$1:$V$1,0))</f>
        <v>0</v>
      </c>
      <c r="X1666" s="101">
        <f>INDEX('Tabla datos 1'!E1666:V1666,MATCH(DASHBOARD!$B$275,'Tabla datos 1'!$E$1:$V$1,0))</f>
        <v>0</v>
      </c>
      <c r="Y1666" s="42"/>
      <c r="Z1666" s="42"/>
      <c r="AA1666" s="42"/>
      <c r="AB1666" s="42"/>
      <c r="AC1666" s="42"/>
      <c r="AD1666" s="42"/>
      <c r="AE1666" s="42"/>
      <c r="AF1666" s="42"/>
      <c r="AG1666" s="42"/>
      <c r="AH1666" s="42"/>
      <c r="AI1666" s="42"/>
    </row>
    <row r="1667" spans="1:35" s="99" customFormat="1" ht="12.2" customHeight="1" x14ac:dyDescent="0.25">
      <c r="A1667" s="82">
        <v>1666</v>
      </c>
      <c r="B1667" s="100">
        <f t="shared" si="26"/>
        <v>46139</v>
      </c>
      <c r="C1667" s="105" t="s">
        <v>137</v>
      </c>
      <c r="D1667" s="102">
        <v>2</v>
      </c>
      <c r="E1667" s="107">
        <f>'BITÁCORA CALIDAD DE AGUA '!AZ633</f>
        <v>0</v>
      </c>
      <c r="F1667" s="107">
        <f>'BITÁCORA CALIDAD DE AGUA '!BC633</f>
        <v>0</v>
      </c>
      <c r="G1667" s="107">
        <f>'BITÁCORA CALIDAD DE AGUA '!BF633</f>
        <v>0</v>
      </c>
      <c r="H1667" s="107">
        <f>'BITÁCORA CALIDAD DE AGUA '!BI633</f>
        <v>0</v>
      </c>
      <c r="I1667" s="107">
        <f>'BITÁCORA CALIDAD DE AGUA '!BL633</f>
        <v>0</v>
      </c>
      <c r="J1667" s="107">
        <f>'BITÁCORA CALIDAD DE AGUA '!BO633</f>
        <v>0</v>
      </c>
      <c r="K1667" s="107">
        <f>'BITÁCORA CALIDAD DE AGUA '!BR633</f>
        <v>0</v>
      </c>
      <c r="L1667" s="107">
        <f>'BITÁCORA CALIDAD DE AGUA '!BU633</f>
        <v>0</v>
      </c>
      <c r="M1667" s="107">
        <f>'BITÁCORA CALIDAD DE AGUA '!BX633</f>
        <v>0</v>
      </c>
      <c r="N1667" s="107">
        <f>'BITÁCORA CALIDAD DE AGUA '!CA633</f>
        <v>0</v>
      </c>
      <c r="O1667" s="107">
        <f>'BITÁCORA CALIDAD DE AGUA '!CD633</f>
        <v>0</v>
      </c>
      <c r="P1667" s="101">
        <f>'BITÁCORA CALIDAD DE AGUA '!CG633</f>
        <v>0</v>
      </c>
      <c r="Q1667" s="101">
        <f>'BITÁCORA CALIDAD DE AGUA '!CJ633</f>
        <v>0</v>
      </c>
      <c r="R1667" s="101">
        <f>'BITÁCORA CALIDAD DE AGUA '!CM633</f>
        <v>0</v>
      </c>
      <c r="S1667" s="101">
        <f>'BITÁCORA CALIDAD DE AGUA '!CP633</f>
        <v>0</v>
      </c>
      <c r="T1667" s="138"/>
      <c r="U1667" s="138"/>
      <c r="V1667" s="138"/>
      <c r="W1667" s="101">
        <f>INDEX('Tabla datos 1'!E1667:V1667,MATCH(DASHBOARD!$B$96,'Tabla datos 1'!$E$1:$V$1,0))</f>
        <v>0</v>
      </c>
      <c r="X1667" s="101">
        <f>INDEX('Tabla datos 1'!E1667:V1667,MATCH(DASHBOARD!$B$275,'Tabla datos 1'!$E$1:$V$1,0))</f>
        <v>0</v>
      </c>
      <c r="Y1667" s="42"/>
      <c r="Z1667" s="42"/>
      <c r="AA1667" s="42"/>
      <c r="AB1667" s="42"/>
      <c r="AC1667" s="42"/>
      <c r="AD1667" s="42"/>
      <c r="AE1667" s="42"/>
      <c r="AF1667" s="42"/>
      <c r="AG1667" s="42"/>
      <c r="AH1667" s="42"/>
      <c r="AI1667" s="42"/>
    </row>
    <row r="1668" spans="1:35" s="99" customFormat="1" ht="12.2" customHeight="1" x14ac:dyDescent="0.25">
      <c r="A1668" s="82">
        <v>1667</v>
      </c>
      <c r="B1668" s="100">
        <f t="shared" si="26"/>
        <v>46139</v>
      </c>
      <c r="C1668" s="105" t="s">
        <v>138</v>
      </c>
      <c r="D1668" s="102">
        <v>2</v>
      </c>
      <c r="E1668" s="107">
        <f>'BITÁCORA CALIDAD DE AGUA '!AZ634</f>
        <v>0</v>
      </c>
      <c r="F1668" s="107">
        <f>'BITÁCORA CALIDAD DE AGUA '!BC634</f>
        <v>0</v>
      </c>
      <c r="G1668" s="107">
        <f>'BITÁCORA CALIDAD DE AGUA '!BF634</f>
        <v>0</v>
      </c>
      <c r="H1668" s="107">
        <f>'BITÁCORA CALIDAD DE AGUA '!BI634</f>
        <v>0</v>
      </c>
      <c r="I1668" s="107">
        <f>'BITÁCORA CALIDAD DE AGUA '!BL634</f>
        <v>0</v>
      </c>
      <c r="J1668" s="107">
        <f>'BITÁCORA CALIDAD DE AGUA '!BO634</f>
        <v>0</v>
      </c>
      <c r="K1668" s="107">
        <f>'BITÁCORA CALIDAD DE AGUA '!BR634</f>
        <v>0</v>
      </c>
      <c r="L1668" s="107">
        <f>'BITÁCORA CALIDAD DE AGUA '!BU634</f>
        <v>0</v>
      </c>
      <c r="M1668" s="107">
        <f>'BITÁCORA CALIDAD DE AGUA '!BX634</f>
        <v>0</v>
      </c>
      <c r="N1668" s="107">
        <f>'BITÁCORA CALIDAD DE AGUA '!CA634</f>
        <v>0</v>
      </c>
      <c r="O1668" s="107">
        <f>'BITÁCORA CALIDAD DE AGUA '!CD634</f>
        <v>0</v>
      </c>
      <c r="P1668" s="101">
        <f>'BITÁCORA CALIDAD DE AGUA '!CG634</f>
        <v>0</v>
      </c>
      <c r="Q1668" s="101">
        <f>'BITÁCORA CALIDAD DE AGUA '!CJ634</f>
        <v>0</v>
      </c>
      <c r="R1668" s="101">
        <f>'BITÁCORA CALIDAD DE AGUA '!CM634</f>
        <v>0</v>
      </c>
      <c r="S1668" s="101">
        <f>'BITÁCORA CALIDAD DE AGUA '!CP634</f>
        <v>0</v>
      </c>
      <c r="T1668" s="138"/>
      <c r="U1668" s="138"/>
      <c r="V1668" s="138"/>
      <c r="W1668" s="101">
        <f>INDEX('Tabla datos 1'!E1668:V1668,MATCH(DASHBOARD!$B$96,'Tabla datos 1'!$E$1:$V$1,0))</f>
        <v>0</v>
      </c>
      <c r="X1668" s="101">
        <f>INDEX('Tabla datos 1'!E1668:V1668,MATCH(DASHBOARD!$B$275,'Tabla datos 1'!$E$1:$V$1,0))</f>
        <v>0</v>
      </c>
      <c r="Y1668" s="42"/>
      <c r="Z1668" s="42"/>
      <c r="AA1668" s="42"/>
      <c r="AB1668" s="42"/>
      <c r="AC1668" s="42"/>
      <c r="AD1668" s="42"/>
      <c r="AE1668" s="42"/>
      <c r="AF1668" s="42"/>
      <c r="AG1668" s="42"/>
      <c r="AH1668" s="42"/>
      <c r="AI1668" s="42"/>
    </row>
    <row r="1669" spans="1:35" s="99" customFormat="1" ht="12.2" customHeight="1" x14ac:dyDescent="0.25">
      <c r="A1669" s="82">
        <v>1668</v>
      </c>
      <c r="B1669" s="100">
        <f t="shared" si="26"/>
        <v>46139</v>
      </c>
      <c r="C1669" s="105" t="s">
        <v>139</v>
      </c>
      <c r="D1669" s="102">
        <v>2</v>
      </c>
      <c r="E1669" s="107">
        <f>'BITÁCORA CALIDAD DE AGUA '!AZ635</f>
        <v>0</v>
      </c>
      <c r="F1669" s="107">
        <f>'BITÁCORA CALIDAD DE AGUA '!BC635</f>
        <v>0</v>
      </c>
      <c r="G1669" s="107">
        <f>'BITÁCORA CALIDAD DE AGUA '!BF635</f>
        <v>0</v>
      </c>
      <c r="H1669" s="107">
        <f>'BITÁCORA CALIDAD DE AGUA '!BI635</f>
        <v>0</v>
      </c>
      <c r="I1669" s="107">
        <f>'BITÁCORA CALIDAD DE AGUA '!BL635</f>
        <v>0</v>
      </c>
      <c r="J1669" s="107">
        <f>'BITÁCORA CALIDAD DE AGUA '!BO635</f>
        <v>0</v>
      </c>
      <c r="K1669" s="107">
        <f>'BITÁCORA CALIDAD DE AGUA '!BR635</f>
        <v>0</v>
      </c>
      <c r="L1669" s="107">
        <f>'BITÁCORA CALIDAD DE AGUA '!BU635</f>
        <v>0</v>
      </c>
      <c r="M1669" s="107">
        <f>'BITÁCORA CALIDAD DE AGUA '!BX635</f>
        <v>0</v>
      </c>
      <c r="N1669" s="107">
        <f>'BITÁCORA CALIDAD DE AGUA '!CA635</f>
        <v>0</v>
      </c>
      <c r="O1669" s="107">
        <f>'BITÁCORA CALIDAD DE AGUA '!CD635</f>
        <v>0</v>
      </c>
      <c r="P1669" s="101">
        <f>'BITÁCORA CALIDAD DE AGUA '!CG635</f>
        <v>0</v>
      </c>
      <c r="Q1669" s="101">
        <f>'BITÁCORA CALIDAD DE AGUA '!CJ635</f>
        <v>0</v>
      </c>
      <c r="R1669" s="101">
        <f>'BITÁCORA CALIDAD DE AGUA '!CM635</f>
        <v>0</v>
      </c>
      <c r="S1669" s="101">
        <f>'BITÁCORA CALIDAD DE AGUA '!CP635</f>
        <v>0</v>
      </c>
      <c r="T1669" s="138"/>
      <c r="U1669" s="138"/>
      <c r="V1669" s="138"/>
      <c r="W1669" s="101">
        <f>INDEX('Tabla datos 1'!E1669:V1669,MATCH(DASHBOARD!$B$96,'Tabla datos 1'!$E$1:$V$1,0))</f>
        <v>0</v>
      </c>
      <c r="X1669" s="101">
        <f>INDEX('Tabla datos 1'!E1669:V1669,MATCH(DASHBOARD!$B$275,'Tabla datos 1'!$E$1:$V$1,0))</f>
        <v>0</v>
      </c>
      <c r="Y1669" s="42"/>
      <c r="Z1669" s="42"/>
      <c r="AA1669" s="42"/>
      <c r="AB1669" s="42"/>
      <c r="AC1669" s="42"/>
      <c r="AD1669" s="42"/>
      <c r="AE1669" s="42"/>
      <c r="AF1669" s="42"/>
      <c r="AG1669" s="42"/>
      <c r="AH1669" s="42"/>
      <c r="AI1669" s="42"/>
    </row>
    <row r="1670" spans="1:35" s="99" customFormat="1" ht="12.2" customHeight="1" x14ac:dyDescent="0.25">
      <c r="A1670" s="82">
        <v>1669</v>
      </c>
      <c r="B1670" s="100">
        <f t="shared" si="26"/>
        <v>46139</v>
      </c>
      <c r="C1670" s="105" t="s">
        <v>140</v>
      </c>
      <c r="D1670" s="102">
        <v>2</v>
      </c>
      <c r="E1670" s="107">
        <f>'BITÁCORA CALIDAD DE AGUA '!AZ636</f>
        <v>0</v>
      </c>
      <c r="F1670" s="107">
        <f>'BITÁCORA CALIDAD DE AGUA '!BC636</f>
        <v>0</v>
      </c>
      <c r="G1670" s="107">
        <f>'BITÁCORA CALIDAD DE AGUA '!BF636</f>
        <v>0</v>
      </c>
      <c r="H1670" s="107">
        <f>'BITÁCORA CALIDAD DE AGUA '!BI636</f>
        <v>0</v>
      </c>
      <c r="I1670" s="107">
        <f>'BITÁCORA CALIDAD DE AGUA '!BL636</f>
        <v>0</v>
      </c>
      <c r="J1670" s="107">
        <f>'BITÁCORA CALIDAD DE AGUA '!BO636</f>
        <v>0</v>
      </c>
      <c r="K1670" s="107">
        <f>'BITÁCORA CALIDAD DE AGUA '!BR636</f>
        <v>0</v>
      </c>
      <c r="L1670" s="107">
        <f>'BITÁCORA CALIDAD DE AGUA '!BU636</f>
        <v>0</v>
      </c>
      <c r="M1670" s="107">
        <f>'BITÁCORA CALIDAD DE AGUA '!BX636</f>
        <v>0</v>
      </c>
      <c r="N1670" s="107">
        <f>'BITÁCORA CALIDAD DE AGUA '!CA636</f>
        <v>0</v>
      </c>
      <c r="O1670" s="107">
        <f>'BITÁCORA CALIDAD DE AGUA '!CD636</f>
        <v>0</v>
      </c>
      <c r="P1670" s="101">
        <f>'BITÁCORA CALIDAD DE AGUA '!CG636</f>
        <v>0</v>
      </c>
      <c r="Q1670" s="101">
        <f>'BITÁCORA CALIDAD DE AGUA '!CJ636</f>
        <v>0</v>
      </c>
      <c r="R1670" s="101">
        <f>'BITÁCORA CALIDAD DE AGUA '!CM636</f>
        <v>0</v>
      </c>
      <c r="S1670" s="101">
        <f>'BITÁCORA CALIDAD DE AGUA '!CP636</f>
        <v>0</v>
      </c>
      <c r="T1670" s="138"/>
      <c r="U1670" s="138"/>
      <c r="V1670" s="138"/>
      <c r="W1670" s="101">
        <f>INDEX('Tabla datos 1'!E1670:V1670,MATCH(DASHBOARD!$B$96,'Tabla datos 1'!$E$1:$V$1,0))</f>
        <v>0</v>
      </c>
      <c r="X1670" s="101">
        <f>INDEX('Tabla datos 1'!E1670:V1670,MATCH(DASHBOARD!$B$275,'Tabla datos 1'!$E$1:$V$1,0))</f>
        <v>0</v>
      </c>
      <c r="Y1670" s="42"/>
      <c r="Z1670" s="42"/>
      <c r="AA1670" s="42"/>
      <c r="AB1670" s="42"/>
      <c r="AC1670" s="42"/>
      <c r="AD1670" s="42"/>
      <c r="AE1670" s="42"/>
      <c r="AF1670" s="42"/>
      <c r="AG1670" s="42"/>
      <c r="AH1670" s="42"/>
      <c r="AI1670" s="42"/>
    </row>
    <row r="1671" spans="1:35" s="99" customFormat="1" ht="12.2" customHeight="1" x14ac:dyDescent="0.25">
      <c r="A1671" s="82">
        <v>1670</v>
      </c>
      <c r="B1671" s="100">
        <f t="shared" si="26"/>
        <v>46139</v>
      </c>
      <c r="C1671" s="105" t="s">
        <v>141</v>
      </c>
      <c r="D1671" s="102">
        <v>2</v>
      </c>
      <c r="E1671" s="107">
        <f>'BITÁCORA CALIDAD DE AGUA '!AZ637</f>
        <v>0</v>
      </c>
      <c r="F1671" s="107">
        <f>'BITÁCORA CALIDAD DE AGUA '!BC637</f>
        <v>0</v>
      </c>
      <c r="G1671" s="107">
        <f>'BITÁCORA CALIDAD DE AGUA '!BF637</f>
        <v>0</v>
      </c>
      <c r="H1671" s="107">
        <f>'BITÁCORA CALIDAD DE AGUA '!BI637</f>
        <v>0</v>
      </c>
      <c r="I1671" s="107">
        <f>'BITÁCORA CALIDAD DE AGUA '!BL637</f>
        <v>0</v>
      </c>
      <c r="J1671" s="107">
        <f>'BITÁCORA CALIDAD DE AGUA '!BO637</f>
        <v>0</v>
      </c>
      <c r="K1671" s="107">
        <f>'BITÁCORA CALIDAD DE AGUA '!BR637</f>
        <v>0</v>
      </c>
      <c r="L1671" s="107">
        <f>'BITÁCORA CALIDAD DE AGUA '!BU637</f>
        <v>0</v>
      </c>
      <c r="M1671" s="107">
        <f>'BITÁCORA CALIDAD DE AGUA '!BX637</f>
        <v>0</v>
      </c>
      <c r="N1671" s="107">
        <f>'BITÁCORA CALIDAD DE AGUA '!CA637</f>
        <v>0</v>
      </c>
      <c r="O1671" s="107">
        <f>'BITÁCORA CALIDAD DE AGUA '!CD637</f>
        <v>0</v>
      </c>
      <c r="P1671" s="101">
        <f>'BITÁCORA CALIDAD DE AGUA '!CG637</f>
        <v>0</v>
      </c>
      <c r="Q1671" s="101">
        <f>'BITÁCORA CALIDAD DE AGUA '!CJ637</f>
        <v>0</v>
      </c>
      <c r="R1671" s="101">
        <f>'BITÁCORA CALIDAD DE AGUA '!CM637</f>
        <v>0</v>
      </c>
      <c r="S1671" s="101">
        <f>'BITÁCORA CALIDAD DE AGUA '!CP637</f>
        <v>0</v>
      </c>
      <c r="T1671" s="138"/>
      <c r="U1671" s="138"/>
      <c r="V1671" s="138"/>
      <c r="W1671" s="101">
        <f>INDEX('Tabla datos 1'!E1671:V1671,MATCH(DASHBOARD!$B$96,'Tabla datos 1'!$E$1:$V$1,0))</f>
        <v>0</v>
      </c>
      <c r="X1671" s="101">
        <f>INDEX('Tabla datos 1'!E1671:V1671,MATCH(DASHBOARD!$B$275,'Tabla datos 1'!$E$1:$V$1,0))</f>
        <v>0</v>
      </c>
      <c r="Y1671" s="42"/>
      <c r="Z1671" s="42"/>
      <c r="AA1671" s="42"/>
      <c r="AB1671" s="42"/>
      <c r="AC1671" s="42"/>
      <c r="AD1671" s="42"/>
      <c r="AE1671" s="42"/>
      <c r="AF1671" s="42"/>
      <c r="AG1671" s="42"/>
      <c r="AH1671" s="42"/>
      <c r="AI1671" s="42"/>
    </row>
    <row r="1672" spans="1:35" s="99" customFormat="1" ht="12.2" customHeight="1" x14ac:dyDescent="0.25">
      <c r="A1672" s="82">
        <v>1671</v>
      </c>
      <c r="B1672" s="100">
        <f t="shared" si="26"/>
        <v>46139</v>
      </c>
      <c r="C1672" s="105" t="s">
        <v>142</v>
      </c>
      <c r="D1672" s="102">
        <v>2</v>
      </c>
      <c r="E1672" s="107">
        <f>'BITÁCORA CALIDAD DE AGUA '!AZ638</f>
        <v>0</v>
      </c>
      <c r="F1672" s="107">
        <f>'BITÁCORA CALIDAD DE AGUA '!BC638</f>
        <v>0</v>
      </c>
      <c r="G1672" s="107">
        <f>'BITÁCORA CALIDAD DE AGUA '!BF638</f>
        <v>0</v>
      </c>
      <c r="H1672" s="107">
        <f>'BITÁCORA CALIDAD DE AGUA '!BI638</f>
        <v>0</v>
      </c>
      <c r="I1672" s="107">
        <f>'BITÁCORA CALIDAD DE AGUA '!BL638</f>
        <v>0</v>
      </c>
      <c r="J1672" s="107">
        <f>'BITÁCORA CALIDAD DE AGUA '!BO638</f>
        <v>0</v>
      </c>
      <c r="K1672" s="107">
        <f>'BITÁCORA CALIDAD DE AGUA '!BR638</f>
        <v>0</v>
      </c>
      <c r="L1672" s="107">
        <f>'BITÁCORA CALIDAD DE AGUA '!BU638</f>
        <v>0</v>
      </c>
      <c r="M1672" s="107">
        <f>'BITÁCORA CALIDAD DE AGUA '!BX638</f>
        <v>0</v>
      </c>
      <c r="N1672" s="107">
        <f>'BITÁCORA CALIDAD DE AGUA '!CA638</f>
        <v>0</v>
      </c>
      <c r="O1672" s="107">
        <f>'BITÁCORA CALIDAD DE AGUA '!CD638</f>
        <v>0</v>
      </c>
      <c r="P1672" s="101">
        <f>'BITÁCORA CALIDAD DE AGUA '!CG638</f>
        <v>0</v>
      </c>
      <c r="Q1672" s="101">
        <f>'BITÁCORA CALIDAD DE AGUA '!CJ638</f>
        <v>0</v>
      </c>
      <c r="R1672" s="101">
        <f>'BITÁCORA CALIDAD DE AGUA '!CM638</f>
        <v>0</v>
      </c>
      <c r="S1672" s="101">
        <f>'BITÁCORA CALIDAD DE AGUA '!CP638</f>
        <v>0</v>
      </c>
      <c r="T1672" s="138"/>
      <c r="U1672" s="138"/>
      <c r="V1672" s="138"/>
      <c r="W1672" s="101">
        <f>INDEX('Tabla datos 1'!E1672:V1672,MATCH(DASHBOARD!$B$96,'Tabla datos 1'!$E$1:$V$1,0))</f>
        <v>0</v>
      </c>
      <c r="X1672" s="101">
        <f>INDEX('Tabla datos 1'!E1672:V1672,MATCH(DASHBOARD!$B$275,'Tabla datos 1'!$E$1:$V$1,0))</f>
        <v>0</v>
      </c>
      <c r="Y1672" s="42"/>
      <c r="Z1672" s="42"/>
      <c r="AA1672" s="42"/>
      <c r="AB1672" s="42"/>
      <c r="AC1672" s="42"/>
      <c r="AD1672" s="42"/>
      <c r="AE1672" s="42"/>
      <c r="AF1672" s="42"/>
      <c r="AG1672" s="42"/>
      <c r="AH1672" s="42"/>
      <c r="AI1672" s="42"/>
    </row>
    <row r="1673" spans="1:35" s="99" customFormat="1" ht="12.2" customHeight="1" x14ac:dyDescent="0.25">
      <c r="A1673" s="82">
        <v>1672</v>
      </c>
      <c r="B1673" s="100">
        <f t="shared" si="26"/>
        <v>46139</v>
      </c>
      <c r="C1673" s="105" t="s">
        <v>143</v>
      </c>
      <c r="D1673" s="102">
        <v>2</v>
      </c>
      <c r="E1673" s="107">
        <f>'BITÁCORA CALIDAD DE AGUA '!AZ639</f>
        <v>0</v>
      </c>
      <c r="F1673" s="107">
        <f>'BITÁCORA CALIDAD DE AGUA '!BC639</f>
        <v>0</v>
      </c>
      <c r="G1673" s="107">
        <f>'BITÁCORA CALIDAD DE AGUA '!BF639</f>
        <v>0</v>
      </c>
      <c r="H1673" s="107">
        <f>'BITÁCORA CALIDAD DE AGUA '!BI639</f>
        <v>0</v>
      </c>
      <c r="I1673" s="107">
        <f>'BITÁCORA CALIDAD DE AGUA '!BL639</f>
        <v>0</v>
      </c>
      <c r="J1673" s="107">
        <f>'BITÁCORA CALIDAD DE AGUA '!BO639</f>
        <v>0</v>
      </c>
      <c r="K1673" s="107">
        <f>'BITÁCORA CALIDAD DE AGUA '!BR639</f>
        <v>0</v>
      </c>
      <c r="L1673" s="107">
        <f>'BITÁCORA CALIDAD DE AGUA '!BU639</f>
        <v>0</v>
      </c>
      <c r="M1673" s="107">
        <f>'BITÁCORA CALIDAD DE AGUA '!BX639</f>
        <v>0</v>
      </c>
      <c r="N1673" s="107">
        <f>'BITÁCORA CALIDAD DE AGUA '!CA639</f>
        <v>0</v>
      </c>
      <c r="O1673" s="107">
        <f>'BITÁCORA CALIDAD DE AGUA '!CD639</f>
        <v>0</v>
      </c>
      <c r="P1673" s="101">
        <f>'BITÁCORA CALIDAD DE AGUA '!CG639</f>
        <v>0</v>
      </c>
      <c r="Q1673" s="101">
        <f>'BITÁCORA CALIDAD DE AGUA '!CJ639</f>
        <v>0</v>
      </c>
      <c r="R1673" s="101">
        <f>'BITÁCORA CALIDAD DE AGUA '!CM639</f>
        <v>0</v>
      </c>
      <c r="S1673" s="101">
        <f>'BITÁCORA CALIDAD DE AGUA '!CP639</f>
        <v>0</v>
      </c>
      <c r="T1673" s="138"/>
      <c r="U1673" s="138"/>
      <c r="V1673" s="138"/>
      <c r="W1673" s="101">
        <f>INDEX('Tabla datos 1'!E1673:V1673,MATCH(DASHBOARD!$B$96,'Tabla datos 1'!$E$1:$V$1,0))</f>
        <v>0</v>
      </c>
      <c r="X1673" s="101">
        <f>INDEX('Tabla datos 1'!E1673:V1673,MATCH(DASHBOARD!$B$275,'Tabla datos 1'!$E$1:$V$1,0))</f>
        <v>0</v>
      </c>
      <c r="Y1673" s="42"/>
      <c r="Z1673" s="42"/>
      <c r="AA1673" s="42"/>
      <c r="AB1673" s="42"/>
      <c r="AC1673" s="42"/>
      <c r="AD1673" s="42"/>
      <c r="AE1673" s="42"/>
      <c r="AF1673" s="42"/>
      <c r="AG1673" s="42"/>
      <c r="AH1673" s="42"/>
      <c r="AI1673" s="42"/>
    </row>
    <row r="1674" spans="1:35" s="99" customFormat="1" ht="12.2" customHeight="1" x14ac:dyDescent="0.25">
      <c r="A1674" s="82">
        <v>1673</v>
      </c>
      <c r="B1674" s="100">
        <f t="shared" si="26"/>
        <v>46139</v>
      </c>
      <c r="C1674" s="105" t="s">
        <v>144</v>
      </c>
      <c r="D1674" s="102">
        <v>2</v>
      </c>
      <c r="E1674" s="107">
        <f>'BITÁCORA CALIDAD DE AGUA '!AZ640</f>
        <v>0</v>
      </c>
      <c r="F1674" s="107">
        <f>'BITÁCORA CALIDAD DE AGUA '!BC640</f>
        <v>0</v>
      </c>
      <c r="G1674" s="107">
        <f>'BITÁCORA CALIDAD DE AGUA '!BF640</f>
        <v>0</v>
      </c>
      <c r="H1674" s="107">
        <f>'BITÁCORA CALIDAD DE AGUA '!BI640</f>
        <v>0</v>
      </c>
      <c r="I1674" s="107">
        <f>'BITÁCORA CALIDAD DE AGUA '!BL640</f>
        <v>0</v>
      </c>
      <c r="J1674" s="107">
        <f>'BITÁCORA CALIDAD DE AGUA '!BO640</f>
        <v>0</v>
      </c>
      <c r="K1674" s="107">
        <f>'BITÁCORA CALIDAD DE AGUA '!BR640</f>
        <v>0</v>
      </c>
      <c r="L1674" s="107">
        <f>'BITÁCORA CALIDAD DE AGUA '!BU640</f>
        <v>0</v>
      </c>
      <c r="M1674" s="107">
        <f>'BITÁCORA CALIDAD DE AGUA '!BX640</f>
        <v>0</v>
      </c>
      <c r="N1674" s="107">
        <f>'BITÁCORA CALIDAD DE AGUA '!CA640</f>
        <v>0</v>
      </c>
      <c r="O1674" s="107">
        <f>'BITÁCORA CALIDAD DE AGUA '!CD640</f>
        <v>0</v>
      </c>
      <c r="P1674" s="101">
        <f>'BITÁCORA CALIDAD DE AGUA '!CG640</f>
        <v>0</v>
      </c>
      <c r="Q1674" s="101">
        <f>'BITÁCORA CALIDAD DE AGUA '!CJ640</f>
        <v>0</v>
      </c>
      <c r="R1674" s="101">
        <f>'BITÁCORA CALIDAD DE AGUA '!CM640</f>
        <v>0</v>
      </c>
      <c r="S1674" s="101">
        <f>'BITÁCORA CALIDAD DE AGUA '!CP640</f>
        <v>0</v>
      </c>
      <c r="T1674" s="138"/>
      <c r="U1674" s="138"/>
      <c r="V1674" s="138"/>
      <c r="W1674" s="101">
        <f>INDEX('Tabla datos 1'!E1674:V1674,MATCH(DASHBOARD!$B$96,'Tabla datos 1'!$E$1:$V$1,0))</f>
        <v>0</v>
      </c>
      <c r="X1674" s="101">
        <f>INDEX('Tabla datos 1'!E1674:V1674,MATCH(DASHBOARD!$B$275,'Tabla datos 1'!$E$1:$V$1,0))</f>
        <v>0</v>
      </c>
      <c r="Y1674" s="42"/>
      <c r="Z1674" s="42"/>
      <c r="AA1674" s="42"/>
      <c r="AB1674" s="42"/>
      <c r="AC1674" s="42"/>
      <c r="AD1674" s="42"/>
      <c r="AE1674" s="42"/>
      <c r="AF1674" s="42"/>
      <c r="AG1674" s="42"/>
      <c r="AH1674" s="42"/>
      <c r="AI1674" s="42"/>
    </row>
    <row r="1675" spans="1:35" s="99" customFormat="1" ht="12.2" customHeight="1" x14ac:dyDescent="0.25">
      <c r="A1675" s="82">
        <v>1674</v>
      </c>
      <c r="B1675" s="100">
        <f t="shared" si="26"/>
        <v>46139</v>
      </c>
      <c r="C1675" s="105" t="s">
        <v>145</v>
      </c>
      <c r="D1675" s="102">
        <v>2</v>
      </c>
      <c r="E1675" s="107">
        <f>'BITÁCORA CALIDAD DE AGUA '!AZ641</f>
        <v>0</v>
      </c>
      <c r="F1675" s="107">
        <f>'BITÁCORA CALIDAD DE AGUA '!BC641</f>
        <v>0</v>
      </c>
      <c r="G1675" s="107">
        <f>'BITÁCORA CALIDAD DE AGUA '!BF641</f>
        <v>0</v>
      </c>
      <c r="H1675" s="107">
        <f>'BITÁCORA CALIDAD DE AGUA '!BI641</f>
        <v>0</v>
      </c>
      <c r="I1675" s="107">
        <f>'BITÁCORA CALIDAD DE AGUA '!BL641</f>
        <v>0</v>
      </c>
      <c r="J1675" s="107">
        <f>'BITÁCORA CALIDAD DE AGUA '!BO641</f>
        <v>0</v>
      </c>
      <c r="K1675" s="107">
        <f>'BITÁCORA CALIDAD DE AGUA '!BR641</f>
        <v>0</v>
      </c>
      <c r="L1675" s="107">
        <f>'BITÁCORA CALIDAD DE AGUA '!BU641</f>
        <v>0</v>
      </c>
      <c r="M1675" s="107">
        <f>'BITÁCORA CALIDAD DE AGUA '!BX641</f>
        <v>0</v>
      </c>
      <c r="N1675" s="107">
        <f>'BITÁCORA CALIDAD DE AGUA '!CA641</f>
        <v>0</v>
      </c>
      <c r="O1675" s="107">
        <f>'BITÁCORA CALIDAD DE AGUA '!CD641</f>
        <v>0</v>
      </c>
      <c r="P1675" s="101">
        <f>'BITÁCORA CALIDAD DE AGUA '!CG641</f>
        <v>0</v>
      </c>
      <c r="Q1675" s="101">
        <f>'BITÁCORA CALIDAD DE AGUA '!CJ641</f>
        <v>0</v>
      </c>
      <c r="R1675" s="101">
        <f>'BITÁCORA CALIDAD DE AGUA '!CM641</f>
        <v>0</v>
      </c>
      <c r="S1675" s="101">
        <f>'BITÁCORA CALIDAD DE AGUA '!CP641</f>
        <v>0</v>
      </c>
      <c r="T1675" s="138"/>
      <c r="U1675" s="138"/>
      <c r="V1675" s="138"/>
      <c r="W1675" s="101">
        <f>INDEX('Tabla datos 1'!E1675:V1675,MATCH(DASHBOARD!$B$96,'Tabla datos 1'!$E$1:$V$1,0))</f>
        <v>0</v>
      </c>
      <c r="X1675" s="101">
        <f>INDEX('Tabla datos 1'!E1675:V1675,MATCH(DASHBOARD!$B$275,'Tabla datos 1'!$E$1:$V$1,0))</f>
        <v>0</v>
      </c>
      <c r="Y1675" s="42"/>
      <c r="Z1675" s="42"/>
      <c r="AA1675" s="42"/>
      <c r="AB1675" s="42"/>
      <c r="AC1675" s="42"/>
      <c r="AD1675" s="42"/>
      <c r="AE1675" s="42"/>
      <c r="AF1675" s="42"/>
      <c r="AG1675" s="42"/>
      <c r="AH1675" s="42"/>
      <c r="AI1675" s="42"/>
    </row>
    <row r="1676" spans="1:35" s="99" customFormat="1" ht="12.2" customHeight="1" x14ac:dyDescent="0.25">
      <c r="A1676" s="82">
        <v>1675</v>
      </c>
      <c r="B1676" s="100">
        <f t="shared" si="26"/>
        <v>46139</v>
      </c>
      <c r="C1676" s="105" t="s">
        <v>146</v>
      </c>
      <c r="D1676" s="102">
        <v>2</v>
      </c>
      <c r="E1676" s="107">
        <f>'BITÁCORA CALIDAD DE AGUA '!AZ642</f>
        <v>0</v>
      </c>
      <c r="F1676" s="107">
        <f>'BITÁCORA CALIDAD DE AGUA '!BC642</f>
        <v>0</v>
      </c>
      <c r="G1676" s="107">
        <f>'BITÁCORA CALIDAD DE AGUA '!BF642</f>
        <v>0</v>
      </c>
      <c r="H1676" s="107">
        <f>'BITÁCORA CALIDAD DE AGUA '!BI642</f>
        <v>0</v>
      </c>
      <c r="I1676" s="107">
        <f>'BITÁCORA CALIDAD DE AGUA '!BL642</f>
        <v>0</v>
      </c>
      <c r="J1676" s="107">
        <f>'BITÁCORA CALIDAD DE AGUA '!BO642</f>
        <v>0</v>
      </c>
      <c r="K1676" s="107">
        <f>'BITÁCORA CALIDAD DE AGUA '!BR642</f>
        <v>0</v>
      </c>
      <c r="L1676" s="107">
        <f>'BITÁCORA CALIDAD DE AGUA '!BU642</f>
        <v>0</v>
      </c>
      <c r="M1676" s="107">
        <f>'BITÁCORA CALIDAD DE AGUA '!BX642</f>
        <v>0</v>
      </c>
      <c r="N1676" s="107">
        <f>'BITÁCORA CALIDAD DE AGUA '!CA642</f>
        <v>0</v>
      </c>
      <c r="O1676" s="107">
        <f>'BITÁCORA CALIDAD DE AGUA '!CD642</f>
        <v>0</v>
      </c>
      <c r="P1676" s="101">
        <f>'BITÁCORA CALIDAD DE AGUA '!CG642</f>
        <v>0</v>
      </c>
      <c r="Q1676" s="101">
        <f>'BITÁCORA CALIDAD DE AGUA '!CJ642</f>
        <v>0</v>
      </c>
      <c r="R1676" s="101">
        <f>'BITÁCORA CALIDAD DE AGUA '!CM642</f>
        <v>0</v>
      </c>
      <c r="S1676" s="101">
        <f>'BITÁCORA CALIDAD DE AGUA '!CP642</f>
        <v>0</v>
      </c>
      <c r="T1676" s="138"/>
      <c r="U1676" s="138"/>
      <c r="V1676" s="138"/>
      <c r="W1676" s="101">
        <f>INDEX('Tabla datos 1'!E1676:V1676,MATCH(DASHBOARD!$B$96,'Tabla datos 1'!$E$1:$V$1,0))</f>
        <v>0</v>
      </c>
      <c r="X1676" s="101">
        <f>INDEX('Tabla datos 1'!E1676:V1676,MATCH(DASHBOARD!$B$275,'Tabla datos 1'!$E$1:$V$1,0))</f>
        <v>0</v>
      </c>
      <c r="Y1676" s="42"/>
      <c r="Z1676" s="42"/>
      <c r="AA1676" s="42"/>
      <c r="AB1676" s="42"/>
      <c r="AC1676" s="42"/>
      <c r="AD1676" s="42"/>
      <c r="AE1676" s="42"/>
      <c r="AF1676" s="42"/>
      <c r="AG1676" s="42"/>
      <c r="AH1676" s="42"/>
      <c r="AI1676" s="42"/>
    </row>
    <row r="1677" spans="1:35" s="99" customFormat="1" x14ac:dyDescent="0.25">
      <c r="A1677" s="82">
        <v>1676</v>
      </c>
      <c r="B1677" s="100">
        <f t="shared" si="26"/>
        <v>46139</v>
      </c>
      <c r="C1677" s="105" t="s">
        <v>147</v>
      </c>
      <c r="D1677" s="102">
        <v>2</v>
      </c>
      <c r="E1677" s="107">
        <f>'BITÁCORA CALIDAD DE AGUA '!AZ643</f>
        <v>0</v>
      </c>
      <c r="F1677" s="107">
        <f>'BITÁCORA CALIDAD DE AGUA '!BC643</f>
        <v>0</v>
      </c>
      <c r="G1677" s="107">
        <f>'BITÁCORA CALIDAD DE AGUA '!BF643</f>
        <v>0</v>
      </c>
      <c r="H1677" s="107">
        <f>'BITÁCORA CALIDAD DE AGUA '!BI643</f>
        <v>0</v>
      </c>
      <c r="I1677" s="107">
        <f>'BITÁCORA CALIDAD DE AGUA '!BL643</f>
        <v>0</v>
      </c>
      <c r="J1677" s="107">
        <f>'BITÁCORA CALIDAD DE AGUA '!BO643</f>
        <v>0</v>
      </c>
      <c r="K1677" s="107">
        <f>'BITÁCORA CALIDAD DE AGUA '!BR643</f>
        <v>0</v>
      </c>
      <c r="L1677" s="107">
        <f>'BITÁCORA CALIDAD DE AGUA '!BU643</f>
        <v>0</v>
      </c>
      <c r="M1677" s="107">
        <f>'BITÁCORA CALIDAD DE AGUA '!BX643</f>
        <v>0</v>
      </c>
      <c r="N1677" s="107">
        <f>'BITÁCORA CALIDAD DE AGUA '!CA643</f>
        <v>0</v>
      </c>
      <c r="O1677" s="107">
        <f>'BITÁCORA CALIDAD DE AGUA '!CD643</f>
        <v>0</v>
      </c>
      <c r="P1677" s="101">
        <f>'BITÁCORA CALIDAD DE AGUA '!CG643</f>
        <v>0</v>
      </c>
      <c r="Q1677" s="101">
        <f>'BITÁCORA CALIDAD DE AGUA '!CJ643</f>
        <v>0</v>
      </c>
      <c r="R1677" s="101">
        <f>'BITÁCORA CALIDAD DE AGUA '!CM643</f>
        <v>0</v>
      </c>
      <c r="S1677" s="101">
        <f>'BITÁCORA CALIDAD DE AGUA '!CP643</f>
        <v>0</v>
      </c>
      <c r="T1677" s="138"/>
      <c r="U1677" s="138"/>
      <c r="V1677" s="138"/>
      <c r="W1677" s="101">
        <f>INDEX('Tabla datos 1'!E1677:V1677,MATCH(DASHBOARD!$B$96,'Tabla datos 1'!$E$1:$V$1,0))</f>
        <v>0</v>
      </c>
      <c r="X1677" s="101">
        <f>INDEX('Tabla datos 1'!E1677:V1677,MATCH(DASHBOARD!$B$275,'Tabla datos 1'!$E$1:$V$1,0))</f>
        <v>0</v>
      </c>
      <c r="Y1677" s="42"/>
      <c r="Z1677" s="42"/>
      <c r="AA1677" s="42"/>
      <c r="AB1677" s="42"/>
      <c r="AC1677" s="42"/>
      <c r="AD1677" s="42"/>
      <c r="AE1677" s="42"/>
      <c r="AF1677" s="42"/>
      <c r="AG1677" s="42"/>
      <c r="AH1677" s="42"/>
      <c r="AI1677" s="42"/>
    </row>
    <row r="1678" spans="1:35" s="99" customFormat="1" x14ac:dyDescent="0.25">
      <c r="A1678" s="82">
        <v>1677</v>
      </c>
      <c r="B1678" s="100">
        <f t="shared" si="26"/>
        <v>46139</v>
      </c>
      <c r="C1678" s="105" t="s">
        <v>148</v>
      </c>
      <c r="D1678" s="102">
        <v>2</v>
      </c>
      <c r="E1678" s="107">
        <f>'BITÁCORA CALIDAD DE AGUA '!AZ644</f>
        <v>0</v>
      </c>
      <c r="F1678" s="107">
        <f>'BITÁCORA CALIDAD DE AGUA '!BC644</f>
        <v>0</v>
      </c>
      <c r="G1678" s="107">
        <f>'BITÁCORA CALIDAD DE AGUA '!BF644</f>
        <v>0</v>
      </c>
      <c r="H1678" s="107">
        <f>'BITÁCORA CALIDAD DE AGUA '!BI644</f>
        <v>0</v>
      </c>
      <c r="I1678" s="107">
        <f>'BITÁCORA CALIDAD DE AGUA '!BL644</f>
        <v>0</v>
      </c>
      <c r="J1678" s="107">
        <f>'BITÁCORA CALIDAD DE AGUA '!BO644</f>
        <v>0</v>
      </c>
      <c r="K1678" s="107">
        <f>'BITÁCORA CALIDAD DE AGUA '!BR644</f>
        <v>0</v>
      </c>
      <c r="L1678" s="107">
        <f>'BITÁCORA CALIDAD DE AGUA '!BU644</f>
        <v>0</v>
      </c>
      <c r="M1678" s="107">
        <f>'BITÁCORA CALIDAD DE AGUA '!BX644</f>
        <v>0</v>
      </c>
      <c r="N1678" s="107">
        <f>'BITÁCORA CALIDAD DE AGUA '!CA644</f>
        <v>0</v>
      </c>
      <c r="O1678" s="107">
        <f>'BITÁCORA CALIDAD DE AGUA '!CD644</f>
        <v>0</v>
      </c>
      <c r="P1678" s="101">
        <f>'BITÁCORA CALIDAD DE AGUA '!CG644</f>
        <v>0</v>
      </c>
      <c r="Q1678" s="101">
        <f>'BITÁCORA CALIDAD DE AGUA '!CJ644</f>
        <v>0</v>
      </c>
      <c r="R1678" s="101">
        <f>'BITÁCORA CALIDAD DE AGUA '!CM644</f>
        <v>0</v>
      </c>
      <c r="S1678" s="101">
        <f>'BITÁCORA CALIDAD DE AGUA '!CP644</f>
        <v>0</v>
      </c>
      <c r="T1678" s="138"/>
      <c r="U1678" s="138"/>
      <c r="V1678" s="138"/>
      <c r="W1678" s="101">
        <f>INDEX('Tabla datos 1'!E1678:V1678,MATCH(DASHBOARD!$B$96,'Tabla datos 1'!$E$1:$V$1,0))</f>
        <v>0</v>
      </c>
      <c r="X1678" s="101">
        <f>INDEX('Tabla datos 1'!E1678:V1678,MATCH(DASHBOARD!$B$275,'Tabla datos 1'!$E$1:$V$1,0))</f>
        <v>0</v>
      </c>
      <c r="Y1678" s="42"/>
      <c r="Z1678" s="42"/>
      <c r="AA1678" s="42"/>
      <c r="AB1678" s="42"/>
      <c r="AC1678" s="42"/>
      <c r="AD1678" s="42"/>
      <c r="AE1678" s="42"/>
      <c r="AF1678" s="42"/>
      <c r="AG1678" s="42"/>
      <c r="AH1678" s="42"/>
      <c r="AI1678" s="42"/>
    </row>
    <row r="1679" spans="1:35" s="99" customFormat="1" x14ac:dyDescent="0.25">
      <c r="A1679" s="82">
        <v>1678</v>
      </c>
      <c r="B1679" s="100">
        <f t="shared" si="26"/>
        <v>46139</v>
      </c>
      <c r="C1679" s="105" t="s">
        <v>149</v>
      </c>
      <c r="D1679" s="102">
        <v>2</v>
      </c>
      <c r="E1679" s="107">
        <f>'BITÁCORA CALIDAD DE AGUA '!AZ645</f>
        <v>15320</v>
      </c>
      <c r="F1679" s="107">
        <f>'BITÁCORA CALIDAD DE AGUA '!BC645</f>
        <v>5190</v>
      </c>
      <c r="G1679" s="107">
        <f>'BITÁCORA CALIDAD DE AGUA '!BF645</f>
        <v>4980</v>
      </c>
      <c r="H1679" s="107">
        <f>'BITÁCORA CALIDAD DE AGUA '!BI645</f>
        <v>0</v>
      </c>
      <c r="I1679" s="107">
        <f>'BITÁCORA CALIDAD DE AGUA '!BL645</f>
        <v>0</v>
      </c>
      <c r="J1679" s="107">
        <f>'BITÁCORA CALIDAD DE AGUA '!BO645</f>
        <v>0</v>
      </c>
      <c r="K1679" s="107">
        <f>'BITÁCORA CALIDAD DE AGUA '!BR645</f>
        <v>0</v>
      </c>
      <c r="L1679" s="107">
        <f>'BITÁCORA CALIDAD DE AGUA '!BU645</f>
        <v>3800</v>
      </c>
      <c r="M1679" s="107">
        <f>'BITÁCORA CALIDAD DE AGUA '!BX645</f>
        <v>3960</v>
      </c>
      <c r="N1679" s="107">
        <f>'BITÁCORA CALIDAD DE AGUA '!CA645</f>
        <v>14900</v>
      </c>
      <c r="O1679" s="107">
        <f>'BITÁCORA CALIDAD DE AGUA '!CD645</f>
        <v>0</v>
      </c>
      <c r="P1679" s="101">
        <f>'BITÁCORA CALIDAD DE AGUA '!CG645</f>
        <v>0</v>
      </c>
      <c r="Q1679" s="101">
        <f>'BITÁCORA CALIDAD DE AGUA '!CJ645</f>
        <v>0</v>
      </c>
      <c r="R1679" s="101">
        <f>'BITÁCORA CALIDAD DE AGUA '!CM645</f>
        <v>0</v>
      </c>
      <c r="S1679" s="101">
        <f>'BITÁCORA CALIDAD DE AGUA '!CP645</f>
        <v>0</v>
      </c>
      <c r="T1679" s="138"/>
      <c r="U1679" s="138"/>
      <c r="V1679" s="138"/>
      <c r="W1679" s="101">
        <f>INDEX('Tabla datos 1'!E1679:V1679,MATCH(DASHBOARD!$B$96,'Tabla datos 1'!$E$1:$V$1,0))</f>
        <v>4980</v>
      </c>
      <c r="X1679" s="101">
        <f>INDEX('Tabla datos 1'!E1679:V1679,MATCH(DASHBOARD!$B$275,'Tabla datos 1'!$E$1:$V$1,0))</f>
        <v>4980</v>
      </c>
      <c r="Y1679" s="42"/>
      <c r="Z1679" s="42"/>
      <c r="AA1679" s="42"/>
      <c r="AB1679" s="42"/>
      <c r="AC1679" s="42"/>
      <c r="AD1679" s="42"/>
      <c r="AE1679" s="42"/>
      <c r="AF1679" s="42"/>
      <c r="AG1679" s="42"/>
      <c r="AH1679" s="42"/>
      <c r="AI1679" s="42"/>
    </row>
    <row r="1680" spans="1:35" s="99" customFormat="1" x14ac:dyDescent="0.25">
      <c r="A1680" s="82">
        <v>1679</v>
      </c>
      <c r="B1680" s="100">
        <f t="shared" si="26"/>
        <v>46139</v>
      </c>
      <c r="C1680" s="105" t="s">
        <v>150</v>
      </c>
      <c r="D1680" s="102">
        <v>2</v>
      </c>
      <c r="E1680" s="107">
        <f>'BITÁCORA CALIDAD DE AGUA '!AZ646</f>
        <v>4670</v>
      </c>
      <c r="F1680" s="107">
        <f>'BITÁCORA CALIDAD DE AGUA '!BC646</f>
        <v>5116</v>
      </c>
      <c r="G1680" s="107">
        <f>'BITÁCORA CALIDAD DE AGUA '!BF646</f>
        <v>907</v>
      </c>
      <c r="H1680" s="107">
        <f>'BITÁCORA CALIDAD DE AGUA '!BI646</f>
        <v>0</v>
      </c>
      <c r="I1680" s="107">
        <f>'BITÁCORA CALIDAD DE AGUA '!BL646</f>
        <v>0</v>
      </c>
      <c r="J1680" s="107">
        <f>'BITÁCORA CALIDAD DE AGUA '!BO646</f>
        <v>0</v>
      </c>
      <c r="K1680" s="107">
        <f>'BITÁCORA CALIDAD DE AGUA '!BR646</f>
        <v>0</v>
      </c>
      <c r="L1680" s="107">
        <f>'BITÁCORA CALIDAD DE AGUA '!BU646</f>
        <v>300</v>
      </c>
      <c r="M1680" s="107">
        <f>'BITÁCORA CALIDAD DE AGUA '!BX646</f>
        <v>355</v>
      </c>
      <c r="N1680" s="107">
        <f>'BITÁCORA CALIDAD DE AGUA '!CA646</f>
        <v>1751</v>
      </c>
      <c r="O1680" s="107">
        <f>'BITÁCORA CALIDAD DE AGUA '!CD646</f>
        <v>0</v>
      </c>
      <c r="P1680" s="101">
        <f>'BITÁCORA CALIDAD DE AGUA '!CG646</f>
        <v>0</v>
      </c>
      <c r="Q1680" s="101">
        <f>'BITÁCORA CALIDAD DE AGUA '!CJ646</f>
        <v>0</v>
      </c>
      <c r="R1680" s="101">
        <f>'BITÁCORA CALIDAD DE AGUA '!CM646</f>
        <v>0</v>
      </c>
      <c r="S1680" s="101">
        <f>'BITÁCORA CALIDAD DE AGUA '!CP646</f>
        <v>0</v>
      </c>
      <c r="T1680" s="138"/>
      <c r="U1680" s="138"/>
      <c r="V1680" s="138"/>
      <c r="W1680" s="101">
        <f>INDEX('Tabla datos 1'!E1680:V1680,MATCH(DASHBOARD!$B$96,'Tabla datos 1'!$E$1:$V$1,0))</f>
        <v>907</v>
      </c>
      <c r="X1680" s="101">
        <f>INDEX('Tabla datos 1'!E1680:V1680,MATCH(DASHBOARD!$B$275,'Tabla datos 1'!$E$1:$V$1,0))</f>
        <v>907</v>
      </c>
      <c r="Y1680" s="42"/>
      <c r="Z1680" s="42"/>
      <c r="AA1680" s="42"/>
      <c r="AB1680" s="42"/>
      <c r="AC1680" s="42"/>
      <c r="AD1680" s="42"/>
      <c r="AE1680" s="42"/>
      <c r="AF1680" s="42"/>
      <c r="AG1680" s="42"/>
      <c r="AH1680" s="42"/>
      <c r="AI1680" s="42"/>
    </row>
    <row r="1681" spans="1:35" s="112" customFormat="1" ht="15.75" thickBot="1" x14ac:dyDescent="0.3">
      <c r="A1681" s="82">
        <v>1680</v>
      </c>
      <c r="B1681" s="100">
        <f t="shared" si="26"/>
        <v>46139</v>
      </c>
      <c r="C1681" s="108" t="s">
        <v>151</v>
      </c>
      <c r="D1681" s="109">
        <v>2</v>
      </c>
      <c r="E1681" s="110">
        <f>'BITÁCORA CALIDAD DE AGUA '!AZ647</f>
        <v>0</v>
      </c>
      <c r="F1681" s="110">
        <f>'BITÁCORA CALIDAD DE AGUA '!BC647</f>
        <v>0</v>
      </c>
      <c r="G1681" s="110">
        <f>'BITÁCORA CALIDAD DE AGUA '!BF647</f>
        <v>0</v>
      </c>
      <c r="H1681" s="110">
        <f>'BITÁCORA CALIDAD DE AGUA '!BI647</f>
        <v>0</v>
      </c>
      <c r="I1681" s="110">
        <f>'BITÁCORA CALIDAD DE AGUA '!BL647</f>
        <v>0</v>
      </c>
      <c r="J1681" s="110">
        <f>'BITÁCORA CALIDAD DE AGUA '!BO647</f>
        <v>0</v>
      </c>
      <c r="K1681" s="110">
        <f>'BITÁCORA CALIDAD DE AGUA '!BR647</f>
        <v>0</v>
      </c>
      <c r="L1681" s="110">
        <f>'BITÁCORA CALIDAD DE AGUA '!BU647</f>
        <v>0</v>
      </c>
      <c r="M1681" s="110">
        <f>'BITÁCORA CALIDAD DE AGUA '!BX647</f>
        <v>0</v>
      </c>
      <c r="N1681" s="110">
        <f>'BITÁCORA CALIDAD DE AGUA '!CA647</f>
        <v>0</v>
      </c>
      <c r="O1681" s="110">
        <f>'BITÁCORA CALIDAD DE AGUA '!CD647</f>
        <v>0</v>
      </c>
      <c r="P1681" s="111">
        <f>'BITÁCORA CALIDAD DE AGUA '!CG647</f>
        <v>0</v>
      </c>
      <c r="Q1681" s="111">
        <f>'BITÁCORA CALIDAD DE AGUA '!CJ647</f>
        <v>0</v>
      </c>
      <c r="R1681" s="111">
        <f>'BITÁCORA CALIDAD DE AGUA '!CM647</f>
        <v>0</v>
      </c>
      <c r="S1681" s="111">
        <f>'BITÁCORA CALIDAD DE AGUA '!CP647</f>
        <v>0</v>
      </c>
      <c r="T1681" s="139"/>
      <c r="U1681" s="139"/>
      <c r="V1681" s="139"/>
      <c r="W1681" s="111">
        <f>INDEX('Tabla datos 1'!E1681:V1681,MATCH(DASHBOARD!$B$96,'Tabla datos 1'!$E$1:$V$1,0))</f>
        <v>0</v>
      </c>
      <c r="X1681" s="111">
        <f>INDEX('Tabla datos 1'!E1681:V1681,MATCH(DASHBOARD!$B$275,'Tabla datos 1'!$E$1:$V$1,0))</f>
        <v>0</v>
      </c>
      <c r="Y1681" s="42"/>
      <c r="Z1681" s="42"/>
      <c r="AA1681" s="42"/>
      <c r="AB1681" s="42"/>
      <c r="AC1681" s="42"/>
      <c r="AD1681" s="42"/>
      <c r="AE1681" s="42"/>
      <c r="AF1681" s="42"/>
      <c r="AG1681" s="42"/>
      <c r="AH1681" s="42"/>
      <c r="AI1681" s="42"/>
    </row>
    <row r="1682" spans="1:35" s="119" customFormat="1" ht="12.2" customHeight="1" x14ac:dyDescent="0.25">
      <c r="A1682" s="82">
        <v>1681</v>
      </c>
      <c r="B1682" s="121">
        <f t="shared" si="26"/>
        <v>46139</v>
      </c>
      <c r="C1682" s="113" t="s">
        <v>132</v>
      </c>
      <c r="D1682" s="118">
        <v>3</v>
      </c>
      <c r="E1682" s="120" t="str">
        <f>'BITÁCORA CALIDAD DE AGUA '!BA627</f>
        <v>38.2</v>
      </c>
      <c r="F1682" s="120" t="str">
        <f>'BITÁCORA CALIDAD DE AGUA '!BD627</f>
        <v>35.9</v>
      </c>
      <c r="G1682" s="120" t="str">
        <f>'BITÁCORA CALIDAD DE AGUA '!BG627</f>
        <v>33.4</v>
      </c>
      <c r="H1682" s="120">
        <f>'BITÁCORA CALIDAD DE AGUA '!BJ627</f>
        <v>0</v>
      </c>
      <c r="I1682" s="120">
        <f>'BITÁCORA CALIDAD DE AGUA '!BM627</f>
        <v>0</v>
      </c>
      <c r="J1682" s="120">
        <f>'BITÁCORA CALIDAD DE AGUA '!BP627</f>
        <v>0</v>
      </c>
      <c r="K1682" s="120">
        <f>'BITÁCORA CALIDAD DE AGUA '!BE1933</f>
        <v>0</v>
      </c>
      <c r="L1682" s="120" t="str">
        <f>'BITÁCORA CALIDAD DE AGUA '!BV627</f>
        <v>31.2</v>
      </c>
      <c r="M1682" s="120" t="str">
        <f>'BITÁCORA CALIDAD DE AGUA '!BY627</f>
        <v>31.9</v>
      </c>
      <c r="N1682" s="120" t="str">
        <f>'BITÁCORA CALIDAD DE AGUA '!CB627</f>
        <v>32.7</v>
      </c>
      <c r="O1682" s="120">
        <f>'BITÁCORA CALIDAD DE AGUA '!CE627</f>
        <v>0</v>
      </c>
      <c r="P1682" s="113">
        <f>'BITÁCORA CALIDAD DE AGUA '!CH627</f>
        <v>0</v>
      </c>
      <c r="Q1682" s="113">
        <f>'BITÁCORA CALIDAD DE AGUA '!CK627</f>
        <v>0</v>
      </c>
      <c r="R1682" s="113">
        <f>'BITÁCORA CALIDAD DE AGUA '!CN627</f>
        <v>0</v>
      </c>
      <c r="S1682" s="113">
        <f>'BITÁCORA CALIDAD DE AGUA '!CQ627</f>
        <v>0</v>
      </c>
      <c r="T1682" s="140"/>
      <c r="U1682" s="140"/>
      <c r="V1682" s="140"/>
      <c r="W1682" s="113" t="str">
        <f>INDEX('Tabla datos 1'!E1682:V1682,MATCH(DASHBOARD!$B$96,'Tabla datos 1'!$E$1:$V$1,0))</f>
        <v>33.4</v>
      </c>
      <c r="X1682" s="113" t="str">
        <f>INDEX('Tabla datos 1'!E1682:V1682,MATCH(DASHBOARD!$B$275,'Tabla datos 1'!$E$1:$V$1,0))</f>
        <v>33.4</v>
      </c>
      <c r="Y1682" s="42"/>
      <c r="Z1682" s="42"/>
      <c r="AA1682" s="42"/>
      <c r="AB1682" s="42"/>
      <c r="AC1682" s="42"/>
      <c r="AD1682" s="42"/>
      <c r="AE1682" s="42"/>
      <c r="AF1682" s="42"/>
      <c r="AG1682" s="42"/>
      <c r="AH1682" s="42"/>
      <c r="AI1682" s="42"/>
    </row>
    <row r="1683" spans="1:35" s="119" customFormat="1" ht="12.2" customHeight="1" x14ac:dyDescent="0.25">
      <c r="A1683" s="82">
        <v>1682</v>
      </c>
      <c r="B1683" s="121">
        <f t="shared" si="26"/>
        <v>46139</v>
      </c>
      <c r="C1683" s="116" t="s">
        <v>9</v>
      </c>
      <c r="D1683" s="122">
        <v>3</v>
      </c>
      <c r="E1683" s="123" t="str">
        <f>'BITÁCORA CALIDAD DE AGUA '!BA628</f>
        <v>8.95</v>
      </c>
      <c r="F1683" s="123" t="str">
        <f>'BITÁCORA CALIDAD DE AGUA '!BD628</f>
        <v>7.35</v>
      </c>
      <c r="G1683" s="123" t="str">
        <f>'BITÁCORA CALIDAD DE AGUA '!BG628</f>
        <v>7.12</v>
      </c>
      <c r="H1683" s="123">
        <f>'BITÁCORA CALIDAD DE AGUA '!BJ628</f>
        <v>0</v>
      </c>
      <c r="I1683" s="123">
        <f>'BITÁCORA CALIDAD DE AGUA '!BM628</f>
        <v>0</v>
      </c>
      <c r="J1683" s="123">
        <f>'BITÁCORA CALIDAD DE AGUA '!BP628</f>
        <v>0</v>
      </c>
      <c r="K1683" s="123">
        <f>'BITÁCORA CALIDAD DE AGUA '!BE1934</f>
        <v>0</v>
      </c>
      <c r="L1683" s="123" t="str">
        <f>'BITÁCORA CALIDAD DE AGUA '!BV628</f>
        <v>7.69</v>
      </c>
      <c r="M1683" s="123" t="str">
        <f>'BITÁCORA CALIDAD DE AGUA '!BY628</f>
        <v>7.63</v>
      </c>
      <c r="N1683" s="123" t="str">
        <f>'BITÁCORA CALIDAD DE AGUA '!CB628</f>
        <v>8.09</v>
      </c>
      <c r="O1683" s="123">
        <f>'BITÁCORA CALIDAD DE AGUA '!CE628</f>
        <v>0</v>
      </c>
      <c r="P1683" s="114">
        <f>'BITÁCORA CALIDAD DE AGUA '!CH628</f>
        <v>0</v>
      </c>
      <c r="Q1683" s="114">
        <f>'BITÁCORA CALIDAD DE AGUA '!CK628</f>
        <v>0</v>
      </c>
      <c r="R1683" s="114">
        <f>'BITÁCORA CALIDAD DE AGUA '!CN628</f>
        <v>0</v>
      </c>
      <c r="S1683" s="114">
        <f>'BITÁCORA CALIDAD DE AGUA '!CQ628</f>
        <v>0</v>
      </c>
      <c r="T1683" s="141"/>
      <c r="U1683" s="141"/>
      <c r="V1683" s="141"/>
      <c r="W1683" s="114" t="str">
        <f>INDEX('Tabla datos 1'!E1683:V1683,MATCH(DASHBOARD!$B$96,'Tabla datos 1'!$E$1:$V$1,0))</f>
        <v>7.12</v>
      </c>
      <c r="X1683" s="114" t="str">
        <f>INDEX('Tabla datos 1'!E1683:V1683,MATCH(DASHBOARD!$B$275,'Tabla datos 1'!$E$1:$V$1,0))</f>
        <v>7.12</v>
      </c>
      <c r="Y1683" s="42"/>
      <c r="Z1683" s="42"/>
      <c r="AA1683" s="42"/>
      <c r="AB1683" s="42"/>
      <c r="AC1683" s="42"/>
      <c r="AD1683" s="42"/>
      <c r="AE1683" s="42"/>
      <c r="AF1683" s="42"/>
      <c r="AG1683" s="42"/>
      <c r="AH1683" s="42"/>
      <c r="AI1683" s="42"/>
    </row>
    <row r="1684" spans="1:35" s="119" customFormat="1" ht="12.2" customHeight="1" x14ac:dyDescent="0.25">
      <c r="A1684" s="82">
        <v>1683</v>
      </c>
      <c r="B1684" s="121">
        <f t="shared" si="26"/>
        <v>46139</v>
      </c>
      <c r="C1684" s="115" t="s">
        <v>133</v>
      </c>
      <c r="D1684" s="122">
        <v>3</v>
      </c>
      <c r="E1684" s="124">
        <f>'BITÁCORA CALIDAD DE AGUA '!BA629</f>
        <v>0</v>
      </c>
      <c r="F1684" s="124">
        <f>'BITÁCORA CALIDAD DE AGUA '!BD629</f>
        <v>0</v>
      </c>
      <c r="G1684" s="124">
        <f>'BITÁCORA CALIDAD DE AGUA '!BG629</f>
        <v>0</v>
      </c>
      <c r="H1684" s="124">
        <f>'BITÁCORA CALIDAD DE AGUA '!BJ629</f>
        <v>0</v>
      </c>
      <c r="I1684" s="124">
        <f>'BITÁCORA CALIDAD DE AGUA '!BM629</f>
        <v>0</v>
      </c>
      <c r="J1684" s="124">
        <f>'BITÁCORA CALIDAD DE AGUA '!BP629</f>
        <v>0</v>
      </c>
      <c r="K1684" s="124">
        <f>'BITÁCORA CALIDAD DE AGUA '!BE1935</f>
        <v>0</v>
      </c>
      <c r="L1684" s="124">
        <f>'BITÁCORA CALIDAD DE AGUA '!BV629</f>
        <v>0</v>
      </c>
      <c r="M1684" s="124">
        <f>'BITÁCORA CALIDAD DE AGUA '!BY629</f>
        <v>0</v>
      </c>
      <c r="N1684" s="124">
        <f>'BITÁCORA CALIDAD DE AGUA '!CB629</f>
        <v>0</v>
      </c>
      <c r="O1684" s="124">
        <f>'BITÁCORA CALIDAD DE AGUA '!CE629</f>
        <v>0</v>
      </c>
      <c r="P1684" s="115">
        <f>'BITÁCORA CALIDAD DE AGUA '!CH629</f>
        <v>0</v>
      </c>
      <c r="Q1684" s="115">
        <f>'BITÁCORA CALIDAD DE AGUA '!CK629</f>
        <v>0</v>
      </c>
      <c r="R1684" s="115">
        <f>'BITÁCORA CALIDAD DE AGUA '!CN629</f>
        <v>0</v>
      </c>
      <c r="S1684" s="115">
        <f>'BITÁCORA CALIDAD DE AGUA '!CQ629</f>
        <v>0</v>
      </c>
      <c r="T1684" s="142"/>
      <c r="U1684" s="142"/>
      <c r="V1684" s="142"/>
      <c r="W1684" s="115">
        <f>INDEX('Tabla datos 1'!E1684:V1684,MATCH(DASHBOARD!$B$96,'Tabla datos 1'!$E$1:$V$1,0))</f>
        <v>0</v>
      </c>
      <c r="X1684" s="115">
        <f>INDEX('Tabla datos 1'!E1684:V1684,MATCH(DASHBOARD!$B$275,'Tabla datos 1'!$E$1:$V$1,0))</f>
        <v>0</v>
      </c>
      <c r="Y1684" s="42"/>
      <c r="Z1684" s="42"/>
      <c r="AA1684" s="42"/>
      <c r="AB1684" s="42"/>
      <c r="AC1684" s="42"/>
      <c r="AD1684" s="42"/>
      <c r="AE1684" s="42"/>
      <c r="AF1684" s="42"/>
      <c r="AG1684" s="42"/>
      <c r="AH1684" s="42"/>
      <c r="AI1684" s="42"/>
    </row>
    <row r="1685" spans="1:35" s="119" customFormat="1" ht="12.2" customHeight="1" x14ac:dyDescent="0.25">
      <c r="A1685" s="82">
        <v>1684</v>
      </c>
      <c r="B1685" s="121">
        <f t="shared" si="26"/>
        <v>46139</v>
      </c>
      <c r="C1685" s="115" t="s">
        <v>134</v>
      </c>
      <c r="D1685" s="122">
        <v>3</v>
      </c>
      <c r="E1685" s="125">
        <f>'BITÁCORA CALIDAD DE AGUA '!BA630</f>
        <v>7750</v>
      </c>
      <c r="F1685" s="125">
        <f>'BITÁCORA CALIDAD DE AGUA '!BD630</f>
        <v>2146</v>
      </c>
      <c r="G1685" s="125">
        <f>'BITÁCORA CALIDAD DE AGUA '!BG630</f>
        <v>2220</v>
      </c>
      <c r="H1685" s="125">
        <f>'BITÁCORA CALIDAD DE AGUA '!BJ630</f>
        <v>0</v>
      </c>
      <c r="I1685" s="125">
        <f>'BITÁCORA CALIDAD DE AGUA '!BM630</f>
        <v>0</v>
      </c>
      <c r="J1685" s="125">
        <f>'BITÁCORA CALIDAD DE AGUA '!BP630</f>
        <v>0</v>
      </c>
      <c r="K1685" s="125">
        <f>'BITÁCORA CALIDAD DE AGUA '!BE1936</f>
        <v>0</v>
      </c>
      <c r="L1685" s="125">
        <f>'BITÁCORA CALIDAD DE AGUA '!BV630</f>
        <v>1661</v>
      </c>
      <c r="M1685" s="125">
        <f>'BITÁCORA CALIDAD DE AGUA '!BY630</f>
        <v>1615</v>
      </c>
      <c r="N1685" s="125">
        <f>'BITÁCORA CALIDAD DE AGUA '!CB630</f>
        <v>4730</v>
      </c>
      <c r="O1685" s="125">
        <f>'BITÁCORA CALIDAD DE AGUA '!CE630</f>
        <v>0</v>
      </c>
      <c r="P1685" s="116">
        <f>'BITÁCORA CALIDAD DE AGUA '!CH630</f>
        <v>0</v>
      </c>
      <c r="Q1685" s="116">
        <f>'BITÁCORA CALIDAD DE AGUA '!CK630</f>
        <v>0</v>
      </c>
      <c r="R1685" s="116">
        <f>'BITÁCORA CALIDAD DE AGUA '!CN630</f>
        <v>0</v>
      </c>
      <c r="S1685" s="116">
        <f>'BITÁCORA CALIDAD DE AGUA '!CQ630</f>
        <v>0</v>
      </c>
      <c r="T1685" s="143"/>
      <c r="U1685" s="143"/>
      <c r="V1685" s="143"/>
      <c r="W1685" s="116">
        <f>INDEX('Tabla datos 1'!E1685:V1685,MATCH(DASHBOARD!$B$96,'Tabla datos 1'!$E$1:$V$1,0))</f>
        <v>2220</v>
      </c>
      <c r="X1685" s="116">
        <f>INDEX('Tabla datos 1'!E1685:V1685,MATCH(DASHBOARD!$B$275,'Tabla datos 1'!$E$1:$V$1,0))</f>
        <v>2220</v>
      </c>
      <c r="Y1685" s="42"/>
      <c r="Z1685" s="42"/>
      <c r="AA1685" s="42"/>
      <c r="AB1685" s="42"/>
      <c r="AC1685" s="42"/>
      <c r="AD1685" s="42"/>
      <c r="AE1685" s="42"/>
      <c r="AF1685" s="42"/>
      <c r="AG1685" s="42"/>
      <c r="AH1685" s="42"/>
      <c r="AI1685" s="42"/>
    </row>
    <row r="1686" spans="1:35" s="119" customFormat="1" ht="12.2" customHeight="1" x14ac:dyDescent="0.25">
      <c r="A1686" s="82">
        <v>1685</v>
      </c>
      <c r="B1686" s="121">
        <f t="shared" si="26"/>
        <v>46139</v>
      </c>
      <c r="C1686" s="115" t="s">
        <v>135</v>
      </c>
      <c r="D1686" s="122">
        <v>3</v>
      </c>
      <c r="E1686" s="125">
        <f>'BITÁCORA CALIDAD DE AGUA '!BA631</f>
        <v>696</v>
      </c>
      <c r="F1686" s="125">
        <f>'BITÁCORA CALIDAD DE AGUA '!BD631</f>
        <v>509</v>
      </c>
      <c r="G1686" s="125">
        <f>'BITÁCORA CALIDAD DE AGUA '!BG631</f>
        <v>44</v>
      </c>
      <c r="H1686" s="125">
        <f>'BITÁCORA CALIDAD DE AGUA '!BJ631</f>
        <v>0</v>
      </c>
      <c r="I1686" s="125">
        <f>'BITÁCORA CALIDAD DE AGUA '!BM631</f>
        <v>0</v>
      </c>
      <c r="J1686" s="125">
        <f>'BITÁCORA CALIDAD DE AGUA '!BP631</f>
        <v>0</v>
      </c>
      <c r="K1686" s="125">
        <f>'BITÁCORA CALIDAD DE AGUA '!BE1937</f>
        <v>0</v>
      </c>
      <c r="L1686" s="125">
        <f>'BITÁCORA CALIDAD DE AGUA '!BV631</f>
        <v>1</v>
      </c>
      <c r="M1686" s="125">
        <f>'BITÁCORA CALIDAD DE AGUA '!BY631</f>
        <v>1</v>
      </c>
      <c r="N1686" s="125">
        <f>'BITÁCORA CALIDAD DE AGUA '!CB631</f>
        <v>35</v>
      </c>
      <c r="O1686" s="125">
        <f>'BITÁCORA CALIDAD DE AGUA '!CE631</f>
        <v>0</v>
      </c>
      <c r="P1686" s="116">
        <f>'BITÁCORA CALIDAD DE AGUA '!CH631</f>
        <v>0</v>
      </c>
      <c r="Q1686" s="116">
        <f>'BITÁCORA CALIDAD DE AGUA '!CK631</f>
        <v>0</v>
      </c>
      <c r="R1686" s="116">
        <f>'BITÁCORA CALIDAD DE AGUA '!CN631</f>
        <v>0</v>
      </c>
      <c r="S1686" s="116">
        <f>'BITÁCORA CALIDAD DE AGUA '!CQ631</f>
        <v>0</v>
      </c>
      <c r="T1686" s="143"/>
      <c r="U1686" s="143"/>
      <c r="V1686" s="143"/>
      <c r="W1686" s="116">
        <f>INDEX('Tabla datos 1'!E1686:V1686,MATCH(DASHBOARD!$B$96,'Tabla datos 1'!$E$1:$V$1,0))</f>
        <v>44</v>
      </c>
      <c r="X1686" s="116">
        <f>INDEX('Tabla datos 1'!E1686:V1686,MATCH(DASHBOARD!$B$275,'Tabla datos 1'!$E$1:$V$1,0))</f>
        <v>44</v>
      </c>
      <c r="Y1686" s="42"/>
      <c r="Z1686" s="42"/>
      <c r="AA1686" s="42"/>
      <c r="AB1686" s="42"/>
      <c r="AC1686" s="42"/>
      <c r="AD1686" s="42"/>
      <c r="AE1686" s="42"/>
      <c r="AF1686" s="42"/>
      <c r="AG1686" s="42"/>
      <c r="AH1686" s="42"/>
      <c r="AI1686" s="42"/>
    </row>
    <row r="1687" spans="1:35" s="119" customFormat="1" ht="12.2" customHeight="1" x14ac:dyDescent="0.25">
      <c r="A1687" s="82">
        <v>1686</v>
      </c>
      <c r="B1687" s="121">
        <f t="shared" si="26"/>
        <v>46139</v>
      </c>
      <c r="C1687" s="115" t="s">
        <v>136</v>
      </c>
      <c r="D1687" s="122">
        <v>3</v>
      </c>
      <c r="E1687" s="125">
        <f>'BITÁCORA CALIDAD DE AGUA '!BA632</f>
        <v>0</v>
      </c>
      <c r="F1687" s="125">
        <f>'BITÁCORA CALIDAD DE AGUA '!BD632</f>
        <v>0</v>
      </c>
      <c r="G1687" s="125">
        <f>'BITÁCORA CALIDAD DE AGUA '!BG632</f>
        <v>0</v>
      </c>
      <c r="H1687" s="125">
        <f>'BITÁCORA CALIDAD DE AGUA '!BJ632</f>
        <v>0</v>
      </c>
      <c r="I1687" s="125">
        <f>'BITÁCORA CALIDAD DE AGUA '!BM632</f>
        <v>0</v>
      </c>
      <c r="J1687" s="125">
        <f>'BITÁCORA CALIDAD DE AGUA '!BP632</f>
        <v>0</v>
      </c>
      <c r="K1687" s="125">
        <f>'BITÁCORA CALIDAD DE AGUA '!BE1938</f>
        <v>0</v>
      </c>
      <c r="L1687" s="125">
        <f>'BITÁCORA CALIDAD DE AGUA '!BV632</f>
        <v>0</v>
      </c>
      <c r="M1687" s="125">
        <f>'BITÁCORA CALIDAD DE AGUA '!BY632</f>
        <v>0</v>
      </c>
      <c r="N1687" s="125">
        <f>'BITÁCORA CALIDAD DE AGUA '!CB632</f>
        <v>0</v>
      </c>
      <c r="O1687" s="125">
        <f>'BITÁCORA CALIDAD DE AGUA '!CE632</f>
        <v>0</v>
      </c>
      <c r="P1687" s="116">
        <f>'BITÁCORA CALIDAD DE AGUA '!CH632</f>
        <v>0</v>
      </c>
      <c r="Q1687" s="116">
        <f>'BITÁCORA CALIDAD DE AGUA '!CK632</f>
        <v>0</v>
      </c>
      <c r="R1687" s="116">
        <f>'BITÁCORA CALIDAD DE AGUA '!CN632</f>
        <v>0</v>
      </c>
      <c r="S1687" s="116">
        <f>'BITÁCORA CALIDAD DE AGUA '!CQ632</f>
        <v>0</v>
      </c>
      <c r="T1687" s="143"/>
      <c r="U1687" s="143"/>
      <c r="V1687" s="143"/>
      <c r="W1687" s="116">
        <f>INDEX('Tabla datos 1'!E1687:V1687,MATCH(DASHBOARD!$B$96,'Tabla datos 1'!$E$1:$V$1,0))</f>
        <v>0</v>
      </c>
      <c r="X1687" s="116">
        <f>INDEX('Tabla datos 1'!E1687:V1687,MATCH(DASHBOARD!$B$275,'Tabla datos 1'!$E$1:$V$1,0))</f>
        <v>0</v>
      </c>
      <c r="Y1687" s="42"/>
      <c r="Z1687" s="42"/>
      <c r="AA1687" s="42"/>
      <c r="AB1687" s="42"/>
      <c r="AC1687" s="42"/>
      <c r="AD1687" s="42"/>
      <c r="AE1687" s="42"/>
      <c r="AF1687" s="42"/>
      <c r="AG1687" s="42"/>
      <c r="AH1687" s="42"/>
      <c r="AI1687" s="42"/>
    </row>
    <row r="1688" spans="1:35" s="119" customFormat="1" ht="12.2" customHeight="1" x14ac:dyDescent="0.25">
      <c r="A1688" s="82">
        <v>1687</v>
      </c>
      <c r="B1688" s="121">
        <f t="shared" si="26"/>
        <v>46139</v>
      </c>
      <c r="C1688" s="115" t="s">
        <v>137</v>
      </c>
      <c r="D1688" s="122">
        <v>3</v>
      </c>
      <c r="E1688" s="125">
        <f>'BITÁCORA CALIDAD DE AGUA '!BA633</f>
        <v>0</v>
      </c>
      <c r="F1688" s="125">
        <f>'BITÁCORA CALIDAD DE AGUA '!BD633</f>
        <v>0</v>
      </c>
      <c r="G1688" s="125">
        <f>'BITÁCORA CALIDAD DE AGUA '!BG633</f>
        <v>0</v>
      </c>
      <c r="H1688" s="125">
        <f>'BITÁCORA CALIDAD DE AGUA '!BJ633</f>
        <v>0</v>
      </c>
      <c r="I1688" s="125">
        <f>'BITÁCORA CALIDAD DE AGUA '!BM633</f>
        <v>0</v>
      </c>
      <c r="J1688" s="125">
        <f>'BITÁCORA CALIDAD DE AGUA '!BP633</f>
        <v>0</v>
      </c>
      <c r="K1688" s="125">
        <f>'BITÁCORA CALIDAD DE AGUA '!BE1939</f>
        <v>0</v>
      </c>
      <c r="L1688" s="125">
        <f>'BITÁCORA CALIDAD DE AGUA '!BV633</f>
        <v>0</v>
      </c>
      <c r="M1688" s="125">
        <f>'BITÁCORA CALIDAD DE AGUA '!BY633</f>
        <v>0</v>
      </c>
      <c r="N1688" s="125">
        <f>'BITÁCORA CALIDAD DE AGUA '!CB633</f>
        <v>0</v>
      </c>
      <c r="O1688" s="125">
        <f>'BITÁCORA CALIDAD DE AGUA '!CE633</f>
        <v>0</v>
      </c>
      <c r="P1688" s="116">
        <f>'BITÁCORA CALIDAD DE AGUA '!CH633</f>
        <v>0</v>
      </c>
      <c r="Q1688" s="116">
        <f>'BITÁCORA CALIDAD DE AGUA '!CK633</f>
        <v>0</v>
      </c>
      <c r="R1688" s="116">
        <f>'BITÁCORA CALIDAD DE AGUA '!CN633</f>
        <v>0</v>
      </c>
      <c r="S1688" s="116">
        <f>'BITÁCORA CALIDAD DE AGUA '!CQ633</f>
        <v>0</v>
      </c>
      <c r="T1688" s="143"/>
      <c r="U1688" s="143"/>
      <c r="V1688" s="143"/>
      <c r="W1688" s="116">
        <f>INDEX('Tabla datos 1'!E1688:V1688,MATCH(DASHBOARD!$B$96,'Tabla datos 1'!$E$1:$V$1,0))</f>
        <v>0</v>
      </c>
      <c r="X1688" s="116">
        <f>INDEX('Tabla datos 1'!E1688:V1688,MATCH(DASHBOARD!$B$275,'Tabla datos 1'!$E$1:$V$1,0))</f>
        <v>0</v>
      </c>
      <c r="Y1688" s="42"/>
      <c r="Z1688" s="42"/>
      <c r="AA1688" s="42"/>
      <c r="AB1688" s="42"/>
      <c r="AC1688" s="42"/>
      <c r="AD1688" s="42"/>
      <c r="AE1688" s="42"/>
      <c r="AF1688" s="42"/>
      <c r="AG1688" s="42"/>
      <c r="AH1688" s="42"/>
      <c r="AI1688" s="42"/>
    </row>
    <row r="1689" spans="1:35" s="119" customFormat="1" ht="12.2" customHeight="1" x14ac:dyDescent="0.25">
      <c r="A1689" s="82">
        <v>1688</v>
      </c>
      <c r="B1689" s="121">
        <f t="shared" si="26"/>
        <v>46139</v>
      </c>
      <c r="C1689" s="115" t="s">
        <v>138</v>
      </c>
      <c r="D1689" s="122">
        <v>3</v>
      </c>
      <c r="E1689" s="125">
        <f>'BITÁCORA CALIDAD DE AGUA '!BA634</f>
        <v>0</v>
      </c>
      <c r="F1689" s="125">
        <f>'BITÁCORA CALIDAD DE AGUA '!BD634</f>
        <v>0</v>
      </c>
      <c r="G1689" s="125">
        <f>'BITÁCORA CALIDAD DE AGUA '!BG634</f>
        <v>0</v>
      </c>
      <c r="H1689" s="125">
        <f>'BITÁCORA CALIDAD DE AGUA '!BJ634</f>
        <v>0</v>
      </c>
      <c r="I1689" s="125">
        <f>'BITÁCORA CALIDAD DE AGUA '!BM634</f>
        <v>0</v>
      </c>
      <c r="J1689" s="125">
        <f>'BITÁCORA CALIDAD DE AGUA '!BP634</f>
        <v>0</v>
      </c>
      <c r="K1689" s="125">
        <f>'BITÁCORA CALIDAD DE AGUA '!BE1940</f>
        <v>0</v>
      </c>
      <c r="L1689" s="125">
        <f>'BITÁCORA CALIDAD DE AGUA '!BV634</f>
        <v>0</v>
      </c>
      <c r="M1689" s="125">
        <f>'BITÁCORA CALIDAD DE AGUA '!BY634</f>
        <v>0</v>
      </c>
      <c r="N1689" s="125">
        <f>'BITÁCORA CALIDAD DE AGUA '!CB634</f>
        <v>0</v>
      </c>
      <c r="O1689" s="125">
        <f>'BITÁCORA CALIDAD DE AGUA '!CE634</f>
        <v>0</v>
      </c>
      <c r="P1689" s="116">
        <f>'BITÁCORA CALIDAD DE AGUA '!CH634</f>
        <v>0</v>
      </c>
      <c r="Q1689" s="116">
        <f>'BITÁCORA CALIDAD DE AGUA '!CK634</f>
        <v>0</v>
      </c>
      <c r="R1689" s="116">
        <f>'BITÁCORA CALIDAD DE AGUA '!CN634</f>
        <v>0</v>
      </c>
      <c r="S1689" s="116">
        <f>'BITÁCORA CALIDAD DE AGUA '!CQ634</f>
        <v>0</v>
      </c>
      <c r="T1689" s="143"/>
      <c r="U1689" s="143"/>
      <c r="V1689" s="143"/>
      <c r="W1689" s="116">
        <f>INDEX('Tabla datos 1'!E1689:V1689,MATCH(DASHBOARD!$B$96,'Tabla datos 1'!$E$1:$V$1,0))</f>
        <v>0</v>
      </c>
      <c r="X1689" s="116">
        <f>INDEX('Tabla datos 1'!E1689:V1689,MATCH(DASHBOARD!$B$275,'Tabla datos 1'!$E$1:$V$1,0))</f>
        <v>0</v>
      </c>
      <c r="Y1689" s="42"/>
      <c r="Z1689" s="42"/>
      <c r="AA1689" s="42"/>
      <c r="AB1689" s="42"/>
      <c r="AC1689" s="42"/>
      <c r="AD1689" s="42"/>
      <c r="AE1689" s="42"/>
      <c r="AF1689" s="42"/>
      <c r="AG1689" s="42"/>
      <c r="AH1689" s="42"/>
      <c r="AI1689" s="42"/>
    </row>
    <row r="1690" spans="1:35" s="119" customFormat="1" ht="12.2" customHeight="1" x14ac:dyDescent="0.25">
      <c r="A1690" s="82">
        <v>1689</v>
      </c>
      <c r="B1690" s="121">
        <f t="shared" si="26"/>
        <v>46139</v>
      </c>
      <c r="C1690" s="115" t="s">
        <v>139</v>
      </c>
      <c r="D1690" s="122">
        <v>3</v>
      </c>
      <c r="E1690" s="125">
        <f>'BITÁCORA CALIDAD DE AGUA '!BA635</f>
        <v>0</v>
      </c>
      <c r="F1690" s="125">
        <f>'BITÁCORA CALIDAD DE AGUA '!BD635</f>
        <v>0</v>
      </c>
      <c r="G1690" s="125">
        <f>'BITÁCORA CALIDAD DE AGUA '!BG635</f>
        <v>0</v>
      </c>
      <c r="H1690" s="125">
        <f>'BITÁCORA CALIDAD DE AGUA '!BJ635</f>
        <v>0</v>
      </c>
      <c r="I1690" s="125">
        <f>'BITÁCORA CALIDAD DE AGUA '!BM635</f>
        <v>0</v>
      </c>
      <c r="J1690" s="125">
        <f>'BITÁCORA CALIDAD DE AGUA '!BP635</f>
        <v>0</v>
      </c>
      <c r="K1690" s="125">
        <f>'BITÁCORA CALIDAD DE AGUA '!BE1941</f>
        <v>0</v>
      </c>
      <c r="L1690" s="125">
        <f>'BITÁCORA CALIDAD DE AGUA '!BV635</f>
        <v>0</v>
      </c>
      <c r="M1690" s="125">
        <f>'BITÁCORA CALIDAD DE AGUA '!BY635</f>
        <v>0</v>
      </c>
      <c r="N1690" s="125">
        <f>'BITÁCORA CALIDAD DE AGUA '!CB635</f>
        <v>0</v>
      </c>
      <c r="O1690" s="125">
        <f>'BITÁCORA CALIDAD DE AGUA '!CE635</f>
        <v>0</v>
      </c>
      <c r="P1690" s="116">
        <f>'BITÁCORA CALIDAD DE AGUA '!CH635</f>
        <v>0</v>
      </c>
      <c r="Q1690" s="116">
        <f>'BITÁCORA CALIDAD DE AGUA '!CK635</f>
        <v>0</v>
      </c>
      <c r="R1690" s="116">
        <f>'BITÁCORA CALIDAD DE AGUA '!CN635</f>
        <v>0</v>
      </c>
      <c r="S1690" s="116">
        <f>'BITÁCORA CALIDAD DE AGUA '!CQ635</f>
        <v>0</v>
      </c>
      <c r="T1690" s="143"/>
      <c r="U1690" s="143"/>
      <c r="V1690" s="143"/>
      <c r="W1690" s="116">
        <f>INDEX('Tabla datos 1'!E1690:V1690,MATCH(DASHBOARD!$B$96,'Tabla datos 1'!$E$1:$V$1,0))</f>
        <v>0</v>
      </c>
      <c r="X1690" s="116">
        <f>INDEX('Tabla datos 1'!E1690:V1690,MATCH(DASHBOARD!$B$275,'Tabla datos 1'!$E$1:$V$1,0))</f>
        <v>0</v>
      </c>
      <c r="Y1690" s="42"/>
      <c r="Z1690" s="42"/>
      <c r="AA1690" s="42"/>
      <c r="AB1690" s="42"/>
      <c r="AC1690" s="42"/>
      <c r="AD1690" s="42"/>
      <c r="AE1690" s="42"/>
      <c r="AF1690" s="42"/>
      <c r="AG1690" s="42"/>
      <c r="AH1690" s="42"/>
      <c r="AI1690" s="42"/>
    </row>
    <row r="1691" spans="1:35" s="119" customFormat="1" ht="12.2" customHeight="1" x14ac:dyDescent="0.25">
      <c r="A1691" s="82">
        <v>1690</v>
      </c>
      <c r="B1691" s="121">
        <f t="shared" si="26"/>
        <v>46139</v>
      </c>
      <c r="C1691" s="115" t="s">
        <v>140</v>
      </c>
      <c r="D1691" s="122">
        <v>3</v>
      </c>
      <c r="E1691" s="125">
        <f>'BITÁCORA CALIDAD DE AGUA '!BA636</f>
        <v>0</v>
      </c>
      <c r="F1691" s="125">
        <f>'BITÁCORA CALIDAD DE AGUA '!BD636</f>
        <v>0</v>
      </c>
      <c r="G1691" s="125">
        <f>'BITÁCORA CALIDAD DE AGUA '!BG636</f>
        <v>0</v>
      </c>
      <c r="H1691" s="125">
        <f>'BITÁCORA CALIDAD DE AGUA '!BJ636</f>
        <v>0</v>
      </c>
      <c r="I1691" s="125">
        <f>'BITÁCORA CALIDAD DE AGUA '!BM636</f>
        <v>0</v>
      </c>
      <c r="J1691" s="125">
        <f>'BITÁCORA CALIDAD DE AGUA '!BP636</f>
        <v>0</v>
      </c>
      <c r="K1691" s="125">
        <f>'BITÁCORA CALIDAD DE AGUA '!BE1942</f>
        <v>0</v>
      </c>
      <c r="L1691" s="125">
        <f>'BITÁCORA CALIDAD DE AGUA '!BV636</f>
        <v>0</v>
      </c>
      <c r="M1691" s="125">
        <f>'BITÁCORA CALIDAD DE AGUA '!BY636</f>
        <v>0</v>
      </c>
      <c r="N1691" s="125">
        <f>'BITÁCORA CALIDAD DE AGUA '!CB636</f>
        <v>0</v>
      </c>
      <c r="O1691" s="125">
        <f>'BITÁCORA CALIDAD DE AGUA '!CE636</f>
        <v>0</v>
      </c>
      <c r="P1691" s="116">
        <f>'BITÁCORA CALIDAD DE AGUA '!CH636</f>
        <v>0</v>
      </c>
      <c r="Q1691" s="116">
        <f>'BITÁCORA CALIDAD DE AGUA '!CK636</f>
        <v>0</v>
      </c>
      <c r="R1691" s="116">
        <f>'BITÁCORA CALIDAD DE AGUA '!CN636</f>
        <v>0</v>
      </c>
      <c r="S1691" s="116">
        <f>'BITÁCORA CALIDAD DE AGUA '!CQ636</f>
        <v>0</v>
      </c>
      <c r="T1691" s="143"/>
      <c r="U1691" s="143"/>
      <c r="V1691" s="143"/>
      <c r="W1691" s="116">
        <f>INDEX('Tabla datos 1'!E1691:V1691,MATCH(DASHBOARD!$B$96,'Tabla datos 1'!$E$1:$V$1,0))</f>
        <v>0</v>
      </c>
      <c r="X1691" s="116">
        <f>INDEX('Tabla datos 1'!E1691:V1691,MATCH(DASHBOARD!$B$275,'Tabla datos 1'!$E$1:$V$1,0))</f>
        <v>0</v>
      </c>
      <c r="Y1691" s="42"/>
      <c r="Z1691" s="42"/>
      <c r="AA1691" s="42"/>
      <c r="AB1691" s="42"/>
      <c r="AC1691" s="42"/>
      <c r="AD1691" s="42"/>
      <c r="AE1691" s="42"/>
      <c r="AF1691" s="42"/>
      <c r="AG1691" s="42"/>
      <c r="AH1691" s="42"/>
      <c r="AI1691" s="42"/>
    </row>
    <row r="1692" spans="1:35" s="119" customFormat="1" ht="12.2" customHeight="1" x14ac:dyDescent="0.25">
      <c r="A1692" s="82">
        <v>1691</v>
      </c>
      <c r="B1692" s="121">
        <f t="shared" si="26"/>
        <v>46139</v>
      </c>
      <c r="C1692" s="115" t="s">
        <v>141</v>
      </c>
      <c r="D1692" s="122">
        <v>3</v>
      </c>
      <c r="E1692" s="125">
        <f>'BITÁCORA CALIDAD DE AGUA '!BA637</f>
        <v>0</v>
      </c>
      <c r="F1692" s="125">
        <f>'BITÁCORA CALIDAD DE AGUA '!BD637</f>
        <v>0</v>
      </c>
      <c r="G1692" s="125">
        <f>'BITÁCORA CALIDAD DE AGUA '!BG637</f>
        <v>0</v>
      </c>
      <c r="H1692" s="125">
        <f>'BITÁCORA CALIDAD DE AGUA '!BJ637</f>
        <v>0</v>
      </c>
      <c r="I1692" s="125">
        <f>'BITÁCORA CALIDAD DE AGUA '!BM637</f>
        <v>0</v>
      </c>
      <c r="J1692" s="125">
        <f>'BITÁCORA CALIDAD DE AGUA '!BP637</f>
        <v>0</v>
      </c>
      <c r="K1692" s="125">
        <f>'BITÁCORA CALIDAD DE AGUA '!BE1943</f>
        <v>0</v>
      </c>
      <c r="L1692" s="125">
        <f>'BITÁCORA CALIDAD DE AGUA '!BV637</f>
        <v>0</v>
      </c>
      <c r="M1692" s="125">
        <f>'BITÁCORA CALIDAD DE AGUA '!BY637</f>
        <v>0</v>
      </c>
      <c r="N1692" s="125">
        <f>'BITÁCORA CALIDAD DE AGUA '!CB637</f>
        <v>0</v>
      </c>
      <c r="O1692" s="125">
        <f>'BITÁCORA CALIDAD DE AGUA '!CE637</f>
        <v>0</v>
      </c>
      <c r="P1692" s="116">
        <f>'BITÁCORA CALIDAD DE AGUA '!CH637</f>
        <v>0</v>
      </c>
      <c r="Q1692" s="116">
        <f>'BITÁCORA CALIDAD DE AGUA '!CK637</f>
        <v>0</v>
      </c>
      <c r="R1692" s="116">
        <f>'BITÁCORA CALIDAD DE AGUA '!CN637</f>
        <v>0</v>
      </c>
      <c r="S1692" s="116">
        <f>'BITÁCORA CALIDAD DE AGUA '!CQ637</f>
        <v>0</v>
      </c>
      <c r="T1692" s="143"/>
      <c r="U1692" s="143"/>
      <c r="V1692" s="143"/>
      <c r="W1692" s="116">
        <f>INDEX('Tabla datos 1'!E1692:V1692,MATCH(DASHBOARD!$B$96,'Tabla datos 1'!$E$1:$V$1,0))</f>
        <v>0</v>
      </c>
      <c r="X1692" s="116">
        <f>INDEX('Tabla datos 1'!E1692:V1692,MATCH(DASHBOARD!$B$275,'Tabla datos 1'!$E$1:$V$1,0))</f>
        <v>0</v>
      </c>
      <c r="Y1692" s="42"/>
      <c r="Z1692" s="42"/>
      <c r="AA1692" s="42"/>
      <c r="AB1692" s="42"/>
      <c r="AC1692" s="42"/>
      <c r="AD1692" s="42"/>
      <c r="AE1692" s="42"/>
      <c r="AF1692" s="42"/>
      <c r="AG1692" s="42"/>
      <c r="AH1692" s="42"/>
      <c r="AI1692" s="42"/>
    </row>
    <row r="1693" spans="1:35" s="119" customFormat="1" ht="12.2" customHeight="1" x14ac:dyDescent="0.25">
      <c r="A1693" s="82">
        <v>1692</v>
      </c>
      <c r="B1693" s="121">
        <f t="shared" si="26"/>
        <v>46139</v>
      </c>
      <c r="C1693" s="115" t="s">
        <v>142</v>
      </c>
      <c r="D1693" s="122">
        <v>3</v>
      </c>
      <c r="E1693" s="125">
        <f>'BITÁCORA CALIDAD DE AGUA '!BA638</f>
        <v>0</v>
      </c>
      <c r="F1693" s="125">
        <f>'BITÁCORA CALIDAD DE AGUA '!BD638</f>
        <v>0</v>
      </c>
      <c r="G1693" s="125">
        <f>'BITÁCORA CALIDAD DE AGUA '!BG638</f>
        <v>0</v>
      </c>
      <c r="H1693" s="125">
        <f>'BITÁCORA CALIDAD DE AGUA '!BJ638</f>
        <v>0</v>
      </c>
      <c r="I1693" s="125">
        <f>'BITÁCORA CALIDAD DE AGUA '!BM638</f>
        <v>0</v>
      </c>
      <c r="J1693" s="125">
        <f>'BITÁCORA CALIDAD DE AGUA '!BP638</f>
        <v>0</v>
      </c>
      <c r="K1693" s="125">
        <f>'BITÁCORA CALIDAD DE AGUA '!BE1944</f>
        <v>0</v>
      </c>
      <c r="L1693" s="125">
        <f>'BITÁCORA CALIDAD DE AGUA '!BV638</f>
        <v>0</v>
      </c>
      <c r="M1693" s="125">
        <f>'BITÁCORA CALIDAD DE AGUA '!BY638</f>
        <v>0</v>
      </c>
      <c r="N1693" s="125">
        <f>'BITÁCORA CALIDAD DE AGUA '!CB638</f>
        <v>0</v>
      </c>
      <c r="O1693" s="125">
        <f>'BITÁCORA CALIDAD DE AGUA '!CE638</f>
        <v>0</v>
      </c>
      <c r="P1693" s="116">
        <f>'BITÁCORA CALIDAD DE AGUA '!CH638</f>
        <v>0</v>
      </c>
      <c r="Q1693" s="116">
        <f>'BITÁCORA CALIDAD DE AGUA '!CK638</f>
        <v>0</v>
      </c>
      <c r="R1693" s="116">
        <f>'BITÁCORA CALIDAD DE AGUA '!CN638</f>
        <v>0</v>
      </c>
      <c r="S1693" s="116">
        <f>'BITÁCORA CALIDAD DE AGUA '!CQ638</f>
        <v>0</v>
      </c>
      <c r="T1693" s="143"/>
      <c r="U1693" s="143"/>
      <c r="V1693" s="143"/>
      <c r="W1693" s="116">
        <f>INDEX('Tabla datos 1'!E1693:V1693,MATCH(DASHBOARD!$B$96,'Tabla datos 1'!$E$1:$V$1,0))</f>
        <v>0</v>
      </c>
      <c r="X1693" s="116">
        <f>INDEX('Tabla datos 1'!E1693:V1693,MATCH(DASHBOARD!$B$275,'Tabla datos 1'!$E$1:$V$1,0))</f>
        <v>0</v>
      </c>
      <c r="Y1693" s="42"/>
      <c r="Z1693" s="42"/>
      <c r="AA1693" s="42"/>
      <c r="AB1693" s="42"/>
      <c r="AC1693" s="42"/>
      <c r="AD1693" s="42"/>
      <c r="AE1693" s="42"/>
      <c r="AF1693" s="42"/>
      <c r="AG1693" s="42"/>
      <c r="AH1693" s="42"/>
      <c r="AI1693" s="42"/>
    </row>
    <row r="1694" spans="1:35" s="119" customFormat="1" ht="12.2" customHeight="1" x14ac:dyDescent="0.25">
      <c r="A1694" s="82">
        <v>1693</v>
      </c>
      <c r="B1694" s="121">
        <f t="shared" si="26"/>
        <v>46139</v>
      </c>
      <c r="C1694" s="115" t="s">
        <v>143</v>
      </c>
      <c r="D1694" s="122">
        <v>3</v>
      </c>
      <c r="E1694" s="125">
        <f>'BITÁCORA CALIDAD DE AGUA '!BA639</f>
        <v>0</v>
      </c>
      <c r="F1694" s="125">
        <f>'BITÁCORA CALIDAD DE AGUA '!BD639</f>
        <v>0</v>
      </c>
      <c r="G1694" s="125">
        <f>'BITÁCORA CALIDAD DE AGUA '!BG639</f>
        <v>0</v>
      </c>
      <c r="H1694" s="125">
        <f>'BITÁCORA CALIDAD DE AGUA '!BJ639</f>
        <v>0</v>
      </c>
      <c r="I1694" s="125">
        <f>'BITÁCORA CALIDAD DE AGUA '!BM639</f>
        <v>0</v>
      </c>
      <c r="J1694" s="125">
        <f>'BITÁCORA CALIDAD DE AGUA '!BP639</f>
        <v>0</v>
      </c>
      <c r="K1694" s="125">
        <f>'BITÁCORA CALIDAD DE AGUA '!BE1945</f>
        <v>0</v>
      </c>
      <c r="L1694" s="125">
        <f>'BITÁCORA CALIDAD DE AGUA '!BV639</f>
        <v>0</v>
      </c>
      <c r="M1694" s="125">
        <f>'BITÁCORA CALIDAD DE AGUA '!BY639</f>
        <v>0</v>
      </c>
      <c r="N1694" s="125">
        <f>'BITÁCORA CALIDAD DE AGUA '!CB639</f>
        <v>0</v>
      </c>
      <c r="O1694" s="125">
        <f>'BITÁCORA CALIDAD DE AGUA '!CE639</f>
        <v>0</v>
      </c>
      <c r="P1694" s="116">
        <f>'BITÁCORA CALIDAD DE AGUA '!CH639</f>
        <v>0</v>
      </c>
      <c r="Q1694" s="116">
        <f>'BITÁCORA CALIDAD DE AGUA '!CK639</f>
        <v>0</v>
      </c>
      <c r="R1694" s="116">
        <f>'BITÁCORA CALIDAD DE AGUA '!CN639</f>
        <v>0</v>
      </c>
      <c r="S1694" s="116">
        <f>'BITÁCORA CALIDAD DE AGUA '!CQ639</f>
        <v>0</v>
      </c>
      <c r="T1694" s="143"/>
      <c r="U1694" s="143"/>
      <c r="V1694" s="143"/>
      <c r="W1694" s="116">
        <f>INDEX('Tabla datos 1'!E1694:V1694,MATCH(DASHBOARD!$B$96,'Tabla datos 1'!$E$1:$V$1,0))</f>
        <v>0</v>
      </c>
      <c r="X1694" s="116">
        <f>INDEX('Tabla datos 1'!E1694:V1694,MATCH(DASHBOARD!$B$275,'Tabla datos 1'!$E$1:$V$1,0))</f>
        <v>0</v>
      </c>
      <c r="Y1694" s="42"/>
      <c r="Z1694" s="42"/>
      <c r="AA1694" s="42"/>
      <c r="AB1694" s="42"/>
      <c r="AC1694" s="42"/>
      <c r="AD1694" s="42"/>
      <c r="AE1694" s="42"/>
      <c r="AF1694" s="42"/>
      <c r="AG1694" s="42"/>
      <c r="AH1694" s="42"/>
      <c r="AI1694" s="42"/>
    </row>
    <row r="1695" spans="1:35" s="119" customFormat="1" ht="12.2" customHeight="1" x14ac:dyDescent="0.25">
      <c r="A1695" s="82">
        <v>1694</v>
      </c>
      <c r="B1695" s="121">
        <f t="shared" si="26"/>
        <v>46139</v>
      </c>
      <c r="C1695" s="115" t="s">
        <v>144</v>
      </c>
      <c r="D1695" s="122">
        <v>3</v>
      </c>
      <c r="E1695" s="125">
        <f>'BITÁCORA CALIDAD DE AGUA '!BA640</f>
        <v>0</v>
      </c>
      <c r="F1695" s="125">
        <f>'BITÁCORA CALIDAD DE AGUA '!BD640</f>
        <v>0</v>
      </c>
      <c r="G1695" s="125">
        <f>'BITÁCORA CALIDAD DE AGUA '!BG640</f>
        <v>0</v>
      </c>
      <c r="H1695" s="125">
        <f>'BITÁCORA CALIDAD DE AGUA '!BJ640</f>
        <v>0</v>
      </c>
      <c r="I1695" s="125">
        <f>'BITÁCORA CALIDAD DE AGUA '!BM640</f>
        <v>0</v>
      </c>
      <c r="J1695" s="125">
        <f>'BITÁCORA CALIDAD DE AGUA '!BP640</f>
        <v>0</v>
      </c>
      <c r="K1695" s="125">
        <f>'BITÁCORA CALIDAD DE AGUA '!BE1946</f>
        <v>0</v>
      </c>
      <c r="L1695" s="125">
        <f>'BITÁCORA CALIDAD DE AGUA '!BV640</f>
        <v>0</v>
      </c>
      <c r="M1695" s="125">
        <f>'BITÁCORA CALIDAD DE AGUA '!BY640</f>
        <v>0</v>
      </c>
      <c r="N1695" s="125">
        <f>'BITÁCORA CALIDAD DE AGUA '!CB640</f>
        <v>0</v>
      </c>
      <c r="O1695" s="125">
        <f>'BITÁCORA CALIDAD DE AGUA '!CE640</f>
        <v>0</v>
      </c>
      <c r="P1695" s="116">
        <f>'BITÁCORA CALIDAD DE AGUA '!CH640</f>
        <v>0</v>
      </c>
      <c r="Q1695" s="116">
        <f>'BITÁCORA CALIDAD DE AGUA '!CK640</f>
        <v>0</v>
      </c>
      <c r="R1695" s="116">
        <f>'BITÁCORA CALIDAD DE AGUA '!CN640</f>
        <v>0</v>
      </c>
      <c r="S1695" s="116">
        <f>'BITÁCORA CALIDAD DE AGUA '!CQ640</f>
        <v>0</v>
      </c>
      <c r="T1695" s="143"/>
      <c r="U1695" s="143"/>
      <c r="V1695" s="143"/>
      <c r="W1695" s="116">
        <f>INDEX('Tabla datos 1'!E1695:V1695,MATCH(DASHBOARD!$B$96,'Tabla datos 1'!$E$1:$V$1,0))</f>
        <v>0</v>
      </c>
      <c r="X1695" s="116">
        <f>INDEX('Tabla datos 1'!E1695:V1695,MATCH(DASHBOARD!$B$275,'Tabla datos 1'!$E$1:$V$1,0))</f>
        <v>0</v>
      </c>
      <c r="Y1695" s="42"/>
      <c r="Z1695" s="42"/>
      <c r="AA1695" s="42"/>
      <c r="AB1695" s="42"/>
      <c r="AC1695" s="42"/>
      <c r="AD1695" s="42"/>
      <c r="AE1695" s="42"/>
      <c r="AF1695" s="42"/>
      <c r="AG1695" s="42"/>
      <c r="AH1695" s="42"/>
      <c r="AI1695" s="42"/>
    </row>
    <row r="1696" spans="1:35" s="119" customFormat="1" ht="12.2" customHeight="1" x14ac:dyDescent="0.25">
      <c r="A1696" s="82">
        <v>1695</v>
      </c>
      <c r="B1696" s="121">
        <f t="shared" si="26"/>
        <v>46139</v>
      </c>
      <c r="C1696" s="115" t="s">
        <v>145</v>
      </c>
      <c r="D1696" s="122">
        <v>3</v>
      </c>
      <c r="E1696" s="125">
        <f>'BITÁCORA CALIDAD DE AGUA '!BA641</f>
        <v>0</v>
      </c>
      <c r="F1696" s="125">
        <f>'BITÁCORA CALIDAD DE AGUA '!BD641</f>
        <v>0</v>
      </c>
      <c r="G1696" s="125">
        <f>'BITÁCORA CALIDAD DE AGUA '!BG641</f>
        <v>0</v>
      </c>
      <c r="H1696" s="125">
        <f>'BITÁCORA CALIDAD DE AGUA '!BJ641</f>
        <v>0</v>
      </c>
      <c r="I1696" s="125">
        <f>'BITÁCORA CALIDAD DE AGUA '!BM641</f>
        <v>0</v>
      </c>
      <c r="J1696" s="125">
        <f>'BITÁCORA CALIDAD DE AGUA '!BP641</f>
        <v>0</v>
      </c>
      <c r="K1696" s="125">
        <f>'BITÁCORA CALIDAD DE AGUA '!BE1947</f>
        <v>0</v>
      </c>
      <c r="L1696" s="125">
        <f>'BITÁCORA CALIDAD DE AGUA '!BV641</f>
        <v>0</v>
      </c>
      <c r="M1696" s="125">
        <f>'BITÁCORA CALIDAD DE AGUA '!BY641</f>
        <v>0</v>
      </c>
      <c r="N1696" s="125">
        <f>'BITÁCORA CALIDAD DE AGUA '!CB641</f>
        <v>0</v>
      </c>
      <c r="O1696" s="125">
        <f>'BITÁCORA CALIDAD DE AGUA '!CE641</f>
        <v>0</v>
      </c>
      <c r="P1696" s="116">
        <f>'BITÁCORA CALIDAD DE AGUA '!CH641</f>
        <v>0</v>
      </c>
      <c r="Q1696" s="116">
        <f>'BITÁCORA CALIDAD DE AGUA '!CK641</f>
        <v>0</v>
      </c>
      <c r="R1696" s="116">
        <f>'BITÁCORA CALIDAD DE AGUA '!CN641</f>
        <v>0</v>
      </c>
      <c r="S1696" s="116">
        <f>'BITÁCORA CALIDAD DE AGUA '!CQ641</f>
        <v>0</v>
      </c>
      <c r="T1696" s="143"/>
      <c r="U1696" s="143"/>
      <c r="V1696" s="143"/>
      <c r="W1696" s="116">
        <f>INDEX('Tabla datos 1'!E1696:V1696,MATCH(DASHBOARD!$B$96,'Tabla datos 1'!$E$1:$V$1,0))</f>
        <v>0</v>
      </c>
      <c r="X1696" s="116">
        <f>INDEX('Tabla datos 1'!E1696:V1696,MATCH(DASHBOARD!$B$275,'Tabla datos 1'!$E$1:$V$1,0))</f>
        <v>0</v>
      </c>
      <c r="Y1696" s="42"/>
      <c r="Z1696" s="42"/>
      <c r="AA1696" s="42"/>
      <c r="AB1696" s="42"/>
      <c r="AC1696" s="42"/>
      <c r="AD1696" s="42"/>
      <c r="AE1696" s="42"/>
      <c r="AF1696" s="42"/>
      <c r="AG1696" s="42"/>
      <c r="AH1696" s="42"/>
      <c r="AI1696" s="42"/>
    </row>
    <row r="1697" spans="1:164" s="119" customFormat="1" ht="12.2" customHeight="1" x14ac:dyDescent="0.25">
      <c r="A1697" s="82">
        <v>1696</v>
      </c>
      <c r="B1697" s="121">
        <f t="shared" si="26"/>
        <v>46139</v>
      </c>
      <c r="C1697" s="115" t="s">
        <v>146</v>
      </c>
      <c r="D1697" s="122">
        <v>3</v>
      </c>
      <c r="E1697" s="125">
        <f>'BITÁCORA CALIDAD DE AGUA '!BA642</f>
        <v>0</v>
      </c>
      <c r="F1697" s="125">
        <f>'BITÁCORA CALIDAD DE AGUA '!BD642</f>
        <v>0</v>
      </c>
      <c r="G1697" s="125">
        <f>'BITÁCORA CALIDAD DE AGUA '!BG642</f>
        <v>0</v>
      </c>
      <c r="H1697" s="125">
        <f>'BITÁCORA CALIDAD DE AGUA '!BJ642</f>
        <v>0</v>
      </c>
      <c r="I1697" s="125">
        <f>'BITÁCORA CALIDAD DE AGUA '!BM642</f>
        <v>0</v>
      </c>
      <c r="J1697" s="125">
        <f>'BITÁCORA CALIDAD DE AGUA '!BP642</f>
        <v>0</v>
      </c>
      <c r="K1697" s="125">
        <f>'BITÁCORA CALIDAD DE AGUA '!BE1948</f>
        <v>0</v>
      </c>
      <c r="L1697" s="125">
        <f>'BITÁCORA CALIDAD DE AGUA '!BV642</f>
        <v>0</v>
      </c>
      <c r="M1697" s="125">
        <f>'BITÁCORA CALIDAD DE AGUA '!BY642</f>
        <v>0</v>
      </c>
      <c r="N1697" s="125">
        <f>'BITÁCORA CALIDAD DE AGUA '!CB642</f>
        <v>0</v>
      </c>
      <c r="O1697" s="125">
        <f>'BITÁCORA CALIDAD DE AGUA '!CE642</f>
        <v>0</v>
      </c>
      <c r="P1697" s="116">
        <f>'BITÁCORA CALIDAD DE AGUA '!CH642</f>
        <v>0</v>
      </c>
      <c r="Q1697" s="116">
        <f>'BITÁCORA CALIDAD DE AGUA '!CK642</f>
        <v>0</v>
      </c>
      <c r="R1697" s="116">
        <f>'BITÁCORA CALIDAD DE AGUA '!CN642</f>
        <v>0</v>
      </c>
      <c r="S1697" s="116">
        <f>'BITÁCORA CALIDAD DE AGUA '!CQ642</f>
        <v>0</v>
      </c>
      <c r="T1697" s="143"/>
      <c r="U1697" s="143"/>
      <c r="V1697" s="143"/>
      <c r="W1697" s="116">
        <f>INDEX('Tabla datos 1'!E1697:V1697,MATCH(DASHBOARD!$B$96,'Tabla datos 1'!$E$1:$V$1,0))</f>
        <v>0</v>
      </c>
      <c r="X1697" s="116">
        <f>INDEX('Tabla datos 1'!E1697:V1697,MATCH(DASHBOARD!$B$275,'Tabla datos 1'!$E$1:$V$1,0))</f>
        <v>0</v>
      </c>
      <c r="Y1697" s="42"/>
      <c r="Z1697" s="42"/>
      <c r="AA1697" s="42"/>
      <c r="AB1697" s="42"/>
      <c r="AC1697" s="42"/>
      <c r="AD1697" s="42"/>
      <c r="AE1697" s="42"/>
      <c r="AF1697" s="42"/>
      <c r="AG1697" s="42"/>
      <c r="AH1697" s="42"/>
      <c r="AI1697" s="42"/>
    </row>
    <row r="1698" spans="1:164" s="119" customFormat="1" x14ac:dyDescent="0.25">
      <c r="A1698" s="82">
        <v>1697</v>
      </c>
      <c r="B1698" s="121">
        <f t="shared" si="26"/>
        <v>46139</v>
      </c>
      <c r="C1698" s="115" t="s">
        <v>147</v>
      </c>
      <c r="D1698" s="122">
        <v>3</v>
      </c>
      <c r="E1698" s="125">
        <f>'BITÁCORA CALIDAD DE AGUA '!BA643</f>
        <v>0</v>
      </c>
      <c r="F1698" s="125">
        <f>'BITÁCORA CALIDAD DE AGUA '!BD643</f>
        <v>0</v>
      </c>
      <c r="G1698" s="125">
        <f>'BITÁCORA CALIDAD DE AGUA '!BG643</f>
        <v>0</v>
      </c>
      <c r="H1698" s="125">
        <f>'BITÁCORA CALIDAD DE AGUA '!BJ643</f>
        <v>0</v>
      </c>
      <c r="I1698" s="125">
        <f>'BITÁCORA CALIDAD DE AGUA '!BM643</f>
        <v>0</v>
      </c>
      <c r="J1698" s="125">
        <f>'BITÁCORA CALIDAD DE AGUA '!BP643</f>
        <v>0</v>
      </c>
      <c r="K1698" s="125">
        <f>'BITÁCORA CALIDAD DE AGUA '!BE1949</f>
        <v>0</v>
      </c>
      <c r="L1698" s="125">
        <f>'BITÁCORA CALIDAD DE AGUA '!BV643</f>
        <v>0</v>
      </c>
      <c r="M1698" s="125">
        <f>'BITÁCORA CALIDAD DE AGUA '!BY643</f>
        <v>0</v>
      </c>
      <c r="N1698" s="125">
        <f>'BITÁCORA CALIDAD DE AGUA '!CB643</f>
        <v>0</v>
      </c>
      <c r="O1698" s="125">
        <f>'BITÁCORA CALIDAD DE AGUA '!CE643</f>
        <v>0</v>
      </c>
      <c r="P1698" s="116">
        <f>'BITÁCORA CALIDAD DE AGUA '!CH643</f>
        <v>0</v>
      </c>
      <c r="Q1698" s="116">
        <f>'BITÁCORA CALIDAD DE AGUA '!CK643</f>
        <v>0</v>
      </c>
      <c r="R1698" s="116">
        <f>'BITÁCORA CALIDAD DE AGUA '!CN643</f>
        <v>0</v>
      </c>
      <c r="S1698" s="116">
        <f>'BITÁCORA CALIDAD DE AGUA '!CQ643</f>
        <v>0</v>
      </c>
      <c r="T1698" s="143"/>
      <c r="U1698" s="143"/>
      <c r="V1698" s="143"/>
      <c r="W1698" s="116">
        <f>INDEX('Tabla datos 1'!E1698:V1698,MATCH(DASHBOARD!$B$96,'Tabla datos 1'!$E$1:$V$1,0))</f>
        <v>0</v>
      </c>
      <c r="X1698" s="116">
        <f>INDEX('Tabla datos 1'!E1698:V1698,MATCH(DASHBOARD!$B$275,'Tabla datos 1'!$E$1:$V$1,0))</f>
        <v>0</v>
      </c>
      <c r="Y1698" s="42"/>
      <c r="Z1698" s="42"/>
      <c r="AA1698" s="42"/>
      <c r="AB1698" s="42"/>
      <c r="AC1698" s="42"/>
      <c r="AD1698" s="42"/>
      <c r="AE1698" s="42"/>
      <c r="AF1698" s="42"/>
      <c r="AG1698" s="42"/>
      <c r="AH1698" s="42"/>
      <c r="AI1698" s="42"/>
    </row>
    <row r="1699" spans="1:164" s="119" customFormat="1" x14ac:dyDescent="0.25">
      <c r="A1699" s="82">
        <v>1698</v>
      </c>
      <c r="B1699" s="121">
        <f t="shared" si="26"/>
        <v>46139</v>
      </c>
      <c r="C1699" s="115" t="s">
        <v>148</v>
      </c>
      <c r="D1699" s="122">
        <v>3</v>
      </c>
      <c r="E1699" s="125">
        <f>'BITÁCORA CALIDAD DE AGUA '!BA644</f>
        <v>0</v>
      </c>
      <c r="F1699" s="125">
        <f>'BITÁCORA CALIDAD DE AGUA '!BD644</f>
        <v>0</v>
      </c>
      <c r="G1699" s="125">
        <f>'BITÁCORA CALIDAD DE AGUA '!BG644</f>
        <v>0</v>
      </c>
      <c r="H1699" s="125">
        <f>'BITÁCORA CALIDAD DE AGUA '!BJ644</f>
        <v>0</v>
      </c>
      <c r="I1699" s="125">
        <f>'BITÁCORA CALIDAD DE AGUA '!BM644</f>
        <v>0</v>
      </c>
      <c r="J1699" s="125">
        <f>'BITÁCORA CALIDAD DE AGUA '!BP644</f>
        <v>0</v>
      </c>
      <c r="K1699" s="125">
        <f>'BITÁCORA CALIDAD DE AGUA '!BE1950</f>
        <v>0</v>
      </c>
      <c r="L1699" s="125">
        <f>'BITÁCORA CALIDAD DE AGUA '!BV644</f>
        <v>0</v>
      </c>
      <c r="M1699" s="125">
        <f>'BITÁCORA CALIDAD DE AGUA '!BY644</f>
        <v>0</v>
      </c>
      <c r="N1699" s="125">
        <f>'BITÁCORA CALIDAD DE AGUA '!CB644</f>
        <v>0</v>
      </c>
      <c r="O1699" s="125">
        <f>'BITÁCORA CALIDAD DE AGUA '!CE644</f>
        <v>0</v>
      </c>
      <c r="P1699" s="116">
        <f>'BITÁCORA CALIDAD DE AGUA '!CH644</f>
        <v>0</v>
      </c>
      <c r="Q1699" s="116">
        <f>'BITÁCORA CALIDAD DE AGUA '!CK644</f>
        <v>0</v>
      </c>
      <c r="R1699" s="116">
        <f>'BITÁCORA CALIDAD DE AGUA '!CN644</f>
        <v>0</v>
      </c>
      <c r="S1699" s="116">
        <f>'BITÁCORA CALIDAD DE AGUA '!CQ644</f>
        <v>0</v>
      </c>
      <c r="T1699" s="143"/>
      <c r="U1699" s="143"/>
      <c r="V1699" s="143"/>
      <c r="W1699" s="116">
        <f>INDEX('Tabla datos 1'!E1699:V1699,MATCH(DASHBOARD!$B$96,'Tabla datos 1'!$E$1:$V$1,0))</f>
        <v>0</v>
      </c>
      <c r="X1699" s="116">
        <f>INDEX('Tabla datos 1'!E1699:V1699,MATCH(DASHBOARD!$B$275,'Tabla datos 1'!$E$1:$V$1,0))</f>
        <v>0</v>
      </c>
      <c r="Y1699" s="42"/>
      <c r="Z1699" s="42"/>
      <c r="AA1699" s="42"/>
      <c r="AB1699" s="42"/>
      <c r="AC1699" s="42"/>
      <c r="AD1699" s="42"/>
      <c r="AE1699" s="42"/>
      <c r="AF1699" s="42"/>
      <c r="AG1699" s="42"/>
      <c r="AH1699" s="42"/>
      <c r="AI1699" s="42"/>
    </row>
    <row r="1700" spans="1:164" s="119" customFormat="1" x14ac:dyDescent="0.25">
      <c r="A1700" s="82">
        <v>1699</v>
      </c>
      <c r="B1700" s="121">
        <f t="shared" si="26"/>
        <v>46139</v>
      </c>
      <c r="C1700" s="115" t="s">
        <v>149</v>
      </c>
      <c r="D1700" s="122">
        <v>3</v>
      </c>
      <c r="E1700" s="125">
        <f>'BITÁCORA CALIDAD DE AGUA '!BA645</f>
        <v>4340</v>
      </c>
      <c r="F1700" s="125">
        <f>'BITÁCORA CALIDAD DE AGUA '!BD645</f>
        <v>5070</v>
      </c>
      <c r="G1700" s="125">
        <f>'BITÁCORA CALIDAD DE AGUA '!BG645</f>
        <v>5000</v>
      </c>
      <c r="H1700" s="125">
        <f>'BITÁCORA CALIDAD DE AGUA '!BJ645</f>
        <v>0</v>
      </c>
      <c r="I1700" s="125">
        <f>'BITÁCORA CALIDAD DE AGUA '!BM645</f>
        <v>0</v>
      </c>
      <c r="J1700" s="125">
        <f>'BITÁCORA CALIDAD DE AGUA '!BP645</f>
        <v>0</v>
      </c>
      <c r="K1700" s="125">
        <f>'BITÁCORA CALIDAD DE AGUA '!BE1951</f>
        <v>0</v>
      </c>
      <c r="L1700" s="125">
        <f>'BITÁCORA CALIDAD DE AGUA '!BV645</f>
        <v>3640</v>
      </c>
      <c r="M1700" s="125">
        <f>'BITÁCORA CALIDAD DE AGUA '!BY645</f>
        <v>3590</v>
      </c>
      <c r="N1700" s="125">
        <f>'BITÁCORA CALIDAD DE AGUA '!CB645</f>
        <v>10120</v>
      </c>
      <c r="O1700" s="125">
        <f>'BITÁCORA CALIDAD DE AGUA '!CE645</f>
        <v>0</v>
      </c>
      <c r="P1700" s="116">
        <f>'BITÁCORA CALIDAD DE AGUA '!CH645</f>
        <v>0</v>
      </c>
      <c r="Q1700" s="116">
        <f>'BITÁCORA CALIDAD DE AGUA '!CK645</f>
        <v>0</v>
      </c>
      <c r="R1700" s="116">
        <f>'BITÁCORA CALIDAD DE AGUA '!CN645</f>
        <v>0</v>
      </c>
      <c r="S1700" s="116">
        <f>'BITÁCORA CALIDAD DE AGUA '!CQ645</f>
        <v>0</v>
      </c>
      <c r="T1700" s="143"/>
      <c r="U1700" s="143"/>
      <c r="V1700" s="143"/>
      <c r="W1700" s="116">
        <f>INDEX('Tabla datos 1'!E1700:V1700,MATCH(DASHBOARD!$B$96,'Tabla datos 1'!$E$1:$V$1,0))</f>
        <v>5000</v>
      </c>
      <c r="X1700" s="116">
        <f>INDEX('Tabla datos 1'!E1700:V1700,MATCH(DASHBOARD!$B$275,'Tabla datos 1'!$E$1:$V$1,0))</f>
        <v>5000</v>
      </c>
      <c r="Y1700" s="42"/>
      <c r="Z1700" s="42"/>
      <c r="AA1700" s="42"/>
      <c r="AB1700" s="42"/>
      <c r="AC1700" s="42"/>
      <c r="AD1700" s="42"/>
      <c r="AE1700" s="42"/>
      <c r="AF1700" s="42"/>
      <c r="AG1700" s="42"/>
      <c r="AH1700" s="42"/>
      <c r="AI1700" s="42"/>
    </row>
    <row r="1701" spans="1:164" s="119" customFormat="1" x14ac:dyDescent="0.25">
      <c r="A1701" s="82">
        <v>1700</v>
      </c>
      <c r="B1701" s="121">
        <f t="shared" si="26"/>
        <v>46139</v>
      </c>
      <c r="C1701" s="115" t="s">
        <v>150</v>
      </c>
      <c r="D1701" s="122">
        <v>3</v>
      </c>
      <c r="E1701" s="125">
        <f>'BITÁCORA CALIDAD DE AGUA '!BA646</f>
        <v>5255</v>
      </c>
      <c r="F1701" s="125">
        <f>'BITÁCORA CALIDAD DE AGUA '!BD646</f>
        <v>4069</v>
      </c>
      <c r="G1701" s="125">
        <f>'BITÁCORA CALIDAD DE AGUA '!BG646</f>
        <v>762</v>
      </c>
      <c r="H1701" s="125">
        <f>'BITÁCORA CALIDAD DE AGUA '!BJ646</f>
        <v>0</v>
      </c>
      <c r="I1701" s="125">
        <f>'BITÁCORA CALIDAD DE AGUA '!BM646</f>
        <v>0</v>
      </c>
      <c r="J1701" s="125">
        <f>'BITÁCORA CALIDAD DE AGUA '!BP646</f>
        <v>0</v>
      </c>
      <c r="K1701" s="125">
        <f>'BITÁCORA CALIDAD DE AGUA '!BE1952</f>
        <v>0</v>
      </c>
      <c r="L1701" s="125">
        <f>'BITÁCORA CALIDAD DE AGUA '!BV646</f>
        <v>318</v>
      </c>
      <c r="M1701" s="125">
        <f>'BITÁCORA CALIDAD DE AGUA '!BY646</f>
        <v>352</v>
      </c>
      <c r="N1701" s="125">
        <f>'BITÁCORA CALIDAD DE AGUA '!CB646</f>
        <v>1528</v>
      </c>
      <c r="O1701" s="125">
        <f>'BITÁCORA CALIDAD DE AGUA '!CE646</f>
        <v>0</v>
      </c>
      <c r="P1701" s="116">
        <f>'BITÁCORA CALIDAD DE AGUA '!CH646</f>
        <v>0</v>
      </c>
      <c r="Q1701" s="116">
        <f>'BITÁCORA CALIDAD DE AGUA '!CK646</f>
        <v>0</v>
      </c>
      <c r="R1701" s="116">
        <f>'BITÁCORA CALIDAD DE AGUA '!CN646</f>
        <v>0</v>
      </c>
      <c r="S1701" s="116">
        <f>'BITÁCORA CALIDAD DE AGUA '!CQ646</f>
        <v>0</v>
      </c>
      <c r="T1701" s="143"/>
      <c r="U1701" s="143"/>
      <c r="V1701" s="143"/>
      <c r="W1701" s="116">
        <f>INDEX('Tabla datos 1'!E1701:V1701,MATCH(DASHBOARD!$B$96,'Tabla datos 1'!$E$1:$V$1,0))</f>
        <v>762</v>
      </c>
      <c r="X1701" s="116">
        <f>INDEX('Tabla datos 1'!E1701:V1701,MATCH(DASHBOARD!$B$275,'Tabla datos 1'!$E$1:$V$1,0))</f>
        <v>762</v>
      </c>
      <c r="Y1701" s="42"/>
      <c r="Z1701" s="42"/>
      <c r="AA1701" s="42"/>
      <c r="AB1701" s="42"/>
      <c r="AC1701" s="42"/>
      <c r="AD1701" s="42"/>
      <c r="AE1701" s="42"/>
      <c r="AF1701" s="42"/>
      <c r="AG1701" s="42"/>
      <c r="AH1701" s="42"/>
      <c r="AI1701" s="42"/>
    </row>
    <row r="1702" spans="1:164" s="128" customFormat="1" ht="15.75" thickBot="1" x14ac:dyDescent="0.3">
      <c r="A1702" s="82">
        <v>1701</v>
      </c>
      <c r="B1702" s="121">
        <f t="shared" si="26"/>
        <v>46139</v>
      </c>
      <c r="C1702" s="126" t="s">
        <v>151</v>
      </c>
      <c r="D1702" s="127">
        <v>3</v>
      </c>
      <c r="E1702" s="129">
        <f>'BITÁCORA CALIDAD DE AGUA '!BA647</f>
        <v>0</v>
      </c>
      <c r="F1702" s="129">
        <f>'BITÁCORA CALIDAD DE AGUA '!BD647</f>
        <v>0</v>
      </c>
      <c r="G1702" s="129">
        <f>'BITÁCORA CALIDAD DE AGUA '!BG647</f>
        <v>0</v>
      </c>
      <c r="H1702" s="129">
        <f>'BITÁCORA CALIDAD DE AGUA '!BJ647</f>
        <v>0</v>
      </c>
      <c r="I1702" s="129">
        <f>'BITÁCORA CALIDAD DE AGUA '!BM647</f>
        <v>0</v>
      </c>
      <c r="J1702" s="129">
        <f>'BITÁCORA CALIDAD DE AGUA '!BP647</f>
        <v>0</v>
      </c>
      <c r="K1702" s="129">
        <f>'BITÁCORA CALIDAD DE AGUA '!BE1953</f>
        <v>0</v>
      </c>
      <c r="L1702" s="129">
        <f>'BITÁCORA CALIDAD DE AGUA '!BV647</f>
        <v>0</v>
      </c>
      <c r="M1702" s="129">
        <f>'BITÁCORA CALIDAD DE AGUA '!BY647</f>
        <v>0</v>
      </c>
      <c r="N1702" s="129">
        <f>'BITÁCORA CALIDAD DE AGUA '!CB647</f>
        <v>0</v>
      </c>
      <c r="O1702" s="129">
        <f>'BITÁCORA CALIDAD DE AGUA '!CE647</f>
        <v>0</v>
      </c>
      <c r="P1702" s="117">
        <f>'BITÁCORA CALIDAD DE AGUA '!CH647</f>
        <v>0</v>
      </c>
      <c r="Q1702" s="117">
        <f>'BITÁCORA CALIDAD DE AGUA '!CK647</f>
        <v>0</v>
      </c>
      <c r="R1702" s="117">
        <f>'BITÁCORA CALIDAD DE AGUA '!CN647</f>
        <v>0</v>
      </c>
      <c r="S1702" s="117">
        <f>'BITÁCORA CALIDAD DE AGUA '!CQ647</f>
        <v>0</v>
      </c>
      <c r="T1702" s="144"/>
      <c r="U1702" s="144"/>
      <c r="V1702" s="144"/>
      <c r="W1702" s="117">
        <f>INDEX('Tabla datos 1'!E1702:V1702,MATCH(DASHBOARD!$B$96,'Tabla datos 1'!$E$1:$V$1,0))</f>
        <v>0</v>
      </c>
      <c r="X1702" s="117">
        <f>INDEX('Tabla datos 1'!E1702:V1702,MATCH(DASHBOARD!$B$275,'Tabla datos 1'!$E$1:$V$1,0))</f>
        <v>0</v>
      </c>
      <c r="Y1702" s="42"/>
      <c r="Z1702" s="42"/>
      <c r="AA1702" s="42"/>
      <c r="AB1702" s="42"/>
      <c r="AC1702" s="42"/>
      <c r="AD1702" s="42"/>
      <c r="AE1702" s="42"/>
      <c r="AF1702" s="42"/>
      <c r="AG1702" s="42"/>
      <c r="AH1702" s="42"/>
      <c r="AI1702" s="42"/>
    </row>
    <row r="1703" spans="1:164" s="82" customFormat="1" ht="12.2" customHeight="1" x14ac:dyDescent="0.25">
      <c r="A1703" s="82">
        <v>1702</v>
      </c>
      <c r="B1703" s="78">
        <f>+B1702+1</f>
        <v>46140</v>
      </c>
      <c r="C1703" s="79" t="s">
        <v>132</v>
      </c>
      <c r="D1703" s="80">
        <v>1</v>
      </c>
      <c r="E1703" s="81" t="str">
        <f>'BITÁCORA CALIDAD DE AGUA '!AY651</f>
        <v>39.2</v>
      </c>
      <c r="F1703" s="81" t="str">
        <f>'BITÁCORA CALIDAD DE AGUA '!BB651</f>
        <v>34.0</v>
      </c>
      <c r="G1703" s="81" t="str">
        <f>'BITÁCORA CALIDAD DE AGUA '!BE651</f>
        <v>33.6</v>
      </c>
      <c r="H1703" s="81">
        <f>'BITÁCORA CALIDAD DE AGUA '!BH651</f>
        <v>0</v>
      </c>
      <c r="I1703" s="81">
        <f>'BITÁCORA CALIDAD DE AGUA '!BK651</f>
        <v>0</v>
      </c>
      <c r="J1703" s="81">
        <f>'BITÁCORA CALIDAD DE AGUA '!BN651</f>
        <v>0</v>
      </c>
      <c r="K1703" s="81">
        <f>'BITÁCORA CALIDAD DE AGUA '!BQ651</f>
        <v>0</v>
      </c>
      <c r="L1703" s="81" t="str">
        <f>'BITÁCORA CALIDAD DE AGUA '!BT651</f>
        <v>32.3</v>
      </c>
      <c r="M1703" s="81" t="str">
        <f>'BITÁCORA CALIDAD DE AGUA '!BW651</f>
        <v>31.9</v>
      </c>
      <c r="N1703" s="81" t="str">
        <f>'BITÁCORA CALIDAD DE AGUA '!BZ651</f>
        <v>31.6</v>
      </c>
      <c r="O1703" s="81">
        <f>'BITÁCORA CALIDAD DE AGUA '!CC651</f>
        <v>0</v>
      </c>
      <c r="P1703" s="79">
        <f>'BITÁCORA CALIDAD DE AGUA '!CF651</f>
        <v>0</v>
      </c>
      <c r="Q1703" s="79">
        <f>'BITÁCORA CALIDAD DE AGUA '!CI651</f>
        <v>0</v>
      </c>
      <c r="R1703" s="79">
        <f>'BITÁCORA CALIDAD DE AGUA '!CL651</f>
        <v>0</v>
      </c>
      <c r="S1703" s="79">
        <f>'BITÁCORA CALIDAD DE AGUA '!CO651</f>
        <v>0</v>
      </c>
      <c r="T1703" s="130"/>
      <c r="U1703" s="130"/>
      <c r="V1703" s="130"/>
      <c r="W1703" s="79" t="str">
        <f>INDEX('Tabla datos 1'!E1703:V1703,MATCH(DASHBOARD!$B$96,'Tabla datos 1'!$E$1:$V$1,0))</f>
        <v>33.6</v>
      </c>
      <c r="X1703" s="79" t="str">
        <f>INDEX('Tabla datos 1'!E1703:V1703,MATCH(DASHBOARD!$B$275,'Tabla datos 1'!$E$1:$V$1,0))</f>
        <v>33.6</v>
      </c>
      <c r="Y1703" s="42"/>
      <c r="Z1703" s="42"/>
      <c r="AA1703" s="42"/>
      <c r="AB1703" s="42"/>
      <c r="AC1703" s="42"/>
      <c r="AD1703" s="42"/>
      <c r="AE1703" s="42"/>
      <c r="AF1703" s="42"/>
      <c r="AG1703" s="42"/>
      <c r="AH1703" s="42"/>
      <c r="AI1703" s="42"/>
      <c r="AJ1703" s="42"/>
      <c r="AK1703" s="42"/>
      <c r="AL1703" s="42"/>
      <c r="AM1703" s="42"/>
      <c r="AN1703" s="42"/>
      <c r="AO1703" s="42"/>
      <c r="AP1703" s="42"/>
      <c r="AQ1703" s="42"/>
      <c r="AR1703" s="42"/>
      <c r="AS1703" s="42"/>
      <c r="AT1703" s="42"/>
      <c r="AU1703" s="42"/>
      <c r="AV1703" s="42"/>
      <c r="AW1703" s="42"/>
      <c r="AX1703" s="42"/>
      <c r="AY1703" s="42"/>
      <c r="AZ1703" s="42"/>
      <c r="BA1703" s="42"/>
      <c r="BB1703" s="42"/>
      <c r="BC1703" s="42"/>
      <c r="BD1703" s="42"/>
      <c r="BE1703" s="42"/>
      <c r="BF1703" s="42"/>
      <c r="BG1703" s="42"/>
      <c r="BH1703" s="42"/>
      <c r="BI1703" s="42"/>
      <c r="BJ1703" s="42"/>
      <c r="BK1703" s="42"/>
      <c r="BL1703" s="42"/>
      <c r="BM1703" s="42"/>
      <c r="BN1703" s="42"/>
      <c r="BO1703" s="42"/>
      <c r="BP1703" s="42"/>
      <c r="BQ1703" s="42"/>
      <c r="BR1703" s="42"/>
      <c r="BS1703" s="42"/>
      <c r="BT1703" s="42"/>
      <c r="BU1703" s="42"/>
      <c r="BV1703" s="42"/>
      <c r="BW1703" s="42"/>
      <c r="BX1703" s="42"/>
      <c r="BY1703" s="42"/>
      <c r="BZ1703" s="42"/>
      <c r="CA1703" s="42"/>
      <c r="CB1703" s="42"/>
      <c r="CC1703" s="42"/>
      <c r="CD1703" s="42"/>
      <c r="CE1703" s="42"/>
      <c r="CF1703" s="42"/>
      <c r="CG1703" s="42"/>
      <c r="CH1703" s="42"/>
      <c r="CI1703" s="42"/>
      <c r="CJ1703" s="42"/>
      <c r="CK1703" s="42"/>
      <c r="CL1703" s="42"/>
      <c r="CM1703" s="42"/>
      <c r="CN1703" s="42"/>
      <c r="CO1703" s="42"/>
      <c r="CP1703" s="42"/>
      <c r="CQ1703" s="42"/>
      <c r="CR1703" s="42"/>
      <c r="CS1703" s="42"/>
      <c r="CT1703" s="42"/>
      <c r="CU1703" s="42"/>
      <c r="CV1703" s="42"/>
      <c r="CW1703" s="42"/>
      <c r="CX1703" s="42"/>
      <c r="CY1703" s="42"/>
      <c r="CZ1703" s="42"/>
      <c r="DA1703" s="42"/>
      <c r="DB1703" s="42"/>
      <c r="DC1703" s="42"/>
      <c r="DD1703" s="42"/>
      <c r="DE1703" s="42"/>
      <c r="DF1703" s="42"/>
      <c r="DG1703" s="42"/>
      <c r="DH1703" s="42"/>
      <c r="DI1703" s="42"/>
      <c r="DJ1703" s="42"/>
      <c r="DK1703" s="42"/>
      <c r="DL1703" s="42"/>
      <c r="DM1703" s="42"/>
      <c r="DN1703" s="42"/>
      <c r="DO1703" s="42"/>
      <c r="DP1703" s="42"/>
      <c r="DQ1703" s="42"/>
      <c r="DR1703" s="42"/>
      <c r="DS1703" s="42"/>
      <c r="DT1703" s="42"/>
      <c r="DU1703" s="42"/>
      <c r="DV1703" s="42"/>
      <c r="DW1703" s="42"/>
      <c r="DX1703" s="42"/>
      <c r="DY1703" s="42"/>
      <c r="DZ1703" s="42"/>
      <c r="EA1703" s="42"/>
      <c r="EB1703" s="42"/>
      <c r="EC1703" s="42"/>
      <c r="ED1703" s="42"/>
      <c r="EE1703" s="42"/>
      <c r="EF1703" s="42"/>
      <c r="EG1703" s="42"/>
      <c r="EH1703" s="42"/>
      <c r="EI1703" s="42"/>
      <c r="EJ1703" s="42"/>
      <c r="EK1703" s="42"/>
      <c r="EL1703" s="42"/>
      <c r="EM1703" s="42"/>
      <c r="EN1703" s="42"/>
      <c r="EO1703" s="42"/>
      <c r="EP1703" s="42"/>
      <c r="EQ1703" s="42"/>
      <c r="ER1703" s="42"/>
      <c r="ES1703" s="42"/>
      <c r="ET1703" s="42"/>
      <c r="EU1703" s="42"/>
      <c r="EV1703" s="42"/>
      <c r="EW1703" s="42"/>
      <c r="EX1703" s="42"/>
      <c r="EY1703" s="42"/>
      <c r="EZ1703" s="42"/>
      <c r="FA1703" s="42"/>
      <c r="FB1703" s="42"/>
      <c r="FC1703" s="42"/>
      <c r="FD1703" s="42"/>
      <c r="FE1703" s="42"/>
      <c r="FF1703" s="42"/>
      <c r="FG1703" s="42"/>
      <c r="FH1703" s="42"/>
    </row>
    <row r="1704" spans="1:164" s="82" customFormat="1" ht="12.2" customHeight="1" x14ac:dyDescent="0.25">
      <c r="A1704" s="82">
        <v>1703</v>
      </c>
      <c r="B1704" s="83">
        <f>+B1703</f>
        <v>46140</v>
      </c>
      <c r="C1704" s="84" t="s">
        <v>9</v>
      </c>
      <c r="D1704" s="85">
        <v>1</v>
      </c>
      <c r="E1704" s="86" t="str">
        <f>'BITÁCORA CALIDAD DE AGUA '!AY652</f>
        <v>9.32</v>
      </c>
      <c r="F1704" s="86" t="str">
        <f>'BITÁCORA CALIDAD DE AGUA '!BB652</f>
        <v>7.12</v>
      </c>
      <c r="G1704" s="218">
        <v>7</v>
      </c>
      <c r="H1704" s="86">
        <f>'BITÁCORA CALIDAD DE AGUA '!BH652</f>
        <v>0</v>
      </c>
      <c r="I1704" s="86">
        <f>'BITÁCORA CALIDAD DE AGUA '!BK652</f>
        <v>0</v>
      </c>
      <c r="J1704" s="86">
        <f>'BITÁCORA CALIDAD DE AGUA '!BN652</f>
        <v>0</v>
      </c>
      <c r="K1704" s="86">
        <f>'BITÁCORA CALIDAD DE AGUA '!BQ652</f>
        <v>0</v>
      </c>
      <c r="L1704" s="86" t="str">
        <f>'BITÁCORA CALIDAD DE AGUA '!BT652</f>
        <v>8.11</v>
      </c>
      <c r="M1704" s="86" t="str">
        <f>'BITÁCORA CALIDAD DE AGUA '!BW652</f>
        <v>7.68</v>
      </c>
      <c r="N1704" s="86" t="str">
        <f>'BITÁCORA CALIDAD DE AGUA '!BZ652</f>
        <v>7.94</v>
      </c>
      <c r="O1704" s="86">
        <f>'BITÁCORA CALIDAD DE AGUA '!CC652</f>
        <v>0</v>
      </c>
      <c r="P1704" s="87">
        <f>'BITÁCORA CALIDAD DE AGUA '!CF652</f>
        <v>0</v>
      </c>
      <c r="Q1704" s="87">
        <f>'BITÁCORA CALIDAD DE AGUA '!CI652</f>
        <v>0</v>
      </c>
      <c r="R1704" s="87">
        <f>'BITÁCORA CALIDAD DE AGUA '!CL652</f>
        <v>0</v>
      </c>
      <c r="S1704" s="87">
        <f>'BITÁCORA CALIDAD DE AGUA '!CO652</f>
        <v>0</v>
      </c>
      <c r="T1704" s="131"/>
      <c r="U1704" s="131"/>
      <c r="V1704" s="131"/>
      <c r="W1704" s="87">
        <f>INDEX('Tabla datos 1'!E1704:V1704,MATCH(DASHBOARD!$B$96,'Tabla datos 1'!$E$1:$V$1,0))</f>
        <v>7</v>
      </c>
      <c r="X1704" s="87">
        <f>INDEX('Tabla datos 1'!E1704:V1704,MATCH(DASHBOARD!$B$275,'Tabla datos 1'!$E$1:$V$1,0))</f>
        <v>7</v>
      </c>
      <c r="Y1704" s="42"/>
      <c r="Z1704" s="42"/>
      <c r="AA1704" s="42"/>
      <c r="AB1704" s="42"/>
      <c r="AC1704" s="42"/>
      <c r="AD1704" s="42"/>
      <c r="AE1704" s="42"/>
      <c r="AF1704" s="42"/>
      <c r="AG1704" s="42"/>
      <c r="AH1704" s="42"/>
      <c r="AI1704" s="42"/>
      <c r="AJ1704" s="42"/>
      <c r="AK1704" s="42"/>
      <c r="AL1704" s="42"/>
      <c r="AM1704" s="42"/>
      <c r="AN1704" s="42"/>
      <c r="AO1704" s="42"/>
      <c r="AP1704" s="42"/>
      <c r="AQ1704" s="42"/>
      <c r="AR1704" s="42"/>
      <c r="AS1704" s="42"/>
      <c r="AT1704" s="42"/>
      <c r="AU1704" s="42"/>
      <c r="AV1704" s="42"/>
      <c r="AW1704" s="42"/>
      <c r="AX1704" s="42"/>
      <c r="AY1704" s="42"/>
      <c r="AZ1704" s="42"/>
      <c r="BA1704" s="42"/>
      <c r="BB1704" s="42"/>
      <c r="BC1704" s="42"/>
      <c r="BD1704" s="42"/>
      <c r="BE1704" s="42"/>
      <c r="BF1704" s="42"/>
      <c r="BG1704" s="42"/>
      <c r="BH1704" s="42"/>
      <c r="BI1704" s="42"/>
      <c r="BJ1704" s="42"/>
      <c r="BK1704" s="42"/>
      <c r="BL1704" s="42"/>
      <c r="BM1704" s="42"/>
      <c r="BN1704" s="42"/>
      <c r="BO1704" s="42"/>
      <c r="BP1704" s="42"/>
      <c r="BQ1704" s="42"/>
      <c r="BR1704" s="42"/>
      <c r="BS1704" s="42"/>
      <c r="BT1704" s="42"/>
      <c r="BU1704" s="42"/>
      <c r="BV1704" s="42"/>
      <c r="BW1704" s="42"/>
      <c r="BX1704" s="42"/>
      <c r="BY1704" s="42"/>
      <c r="BZ1704" s="42"/>
      <c r="CA1704" s="42"/>
      <c r="CB1704" s="42"/>
      <c r="CC1704" s="42"/>
      <c r="CD1704" s="42"/>
      <c r="CE1704" s="42"/>
      <c r="CF1704" s="42"/>
      <c r="CG1704" s="42"/>
      <c r="CH1704" s="42"/>
      <c r="CI1704" s="42"/>
      <c r="CJ1704" s="42"/>
      <c r="CK1704" s="42"/>
      <c r="CL1704" s="42"/>
      <c r="CM1704" s="42"/>
      <c r="CN1704" s="42"/>
      <c r="CO1704" s="42"/>
      <c r="CP1704" s="42"/>
      <c r="CQ1704" s="42"/>
      <c r="CR1704" s="42"/>
      <c r="CS1704" s="42"/>
      <c r="CT1704" s="42"/>
      <c r="CU1704" s="42"/>
      <c r="CV1704" s="42"/>
      <c r="CW1704" s="42"/>
      <c r="CX1704" s="42"/>
      <c r="CY1704" s="42"/>
      <c r="CZ1704" s="42"/>
      <c r="DA1704" s="42"/>
      <c r="DB1704" s="42"/>
      <c r="DC1704" s="42"/>
      <c r="DD1704" s="42"/>
      <c r="DE1704" s="42"/>
      <c r="DF1704" s="42"/>
      <c r="DG1704" s="42"/>
      <c r="DH1704" s="42"/>
      <c r="DI1704" s="42"/>
      <c r="DJ1704" s="42"/>
      <c r="DK1704" s="42"/>
      <c r="DL1704" s="42"/>
      <c r="DM1704" s="42"/>
      <c r="DN1704" s="42"/>
      <c r="DO1704" s="42"/>
      <c r="DP1704" s="42"/>
      <c r="DQ1704" s="42"/>
      <c r="DR1704" s="42"/>
      <c r="DS1704" s="42"/>
      <c r="DT1704" s="42"/>
      <c r="DU1704" s="42"/>
      <c r="DV1704" s="42"/>
      <c r="DW1704" s="42"/>
      <c r="DX1704" s="42"/>
      <c r="DY1704" s="42"/>
      <c r="DZ1704" s="42"/>
      <c r="EA1704" s="42"/>
      <c r="EB1704" s="42"/>
      <c r="EC1704" s="42"/>
      <c r="ED1704" s="42"/>
      <c r="EE1704" s="42"/>
      <c r="EF1704" s="42"/>
      <c r="EG1704" s="42"/>
      <c r="EH1704" s="42"/>
      <c r="EI1704" s="42"/>
      <c r="EJ1704" s="42"/>
      <c r="EK1704" s="42"/>
      <c r="EL1704" s="42"/>
      <c r="EM1704" s="42"/>
      <c r="EN1704" s="42"/>
      <c r="EO1704" s="42"/>
      <c r="EP1704" s="42"/>
      <c r="EQ1704" s="42"/>
      <c r="ER1704" s="42"/>
      <c r="ES1704" s="42"/>
      <c r="ET1704" s="42"/>
      <c r="EU1704" s="42"/>
      <c r="EV1704" s="42"/>
      <c r="EW1704" s="42"/>
      <c r="EX1704" s="42"/>
      <c r="EY1704" s="42"/>
      <c r="EZ1704" s="42"/>
      <c r="FA1704" s="42"/>
      <c r="FB1704" s="42"/>
      <c r="FC1704" s="42"/>
      <c r="FD1704" s="42"/>
      <c r="FE1704" s="42"/>
      <c r="FF1704" s="42"/>
      <c r="FG1704" s="42"/>
      <c r="FH1704" s="42"/>
    </row>
    <row r="1705" spans="1:164" s="82" customFormat="1" ht="12.2" customHeight="1" x14ac:dyDescent="0.25">
      <c r="A1705" s="82">
        <v>1704</v>
      </c>
      <c r="B1705" s="83">
        <f t="shared" ref="B1705:B1765" si="27">+B1704</f>
        <v>46140</v>
      </c>
      <c r="C1705" s="88" t="s">
        <v>133</v>
      </c>
      <c r="D1705" s="85">
        <v>1</v>
      </c>
      <c r="E1705" s="89">
        <f>'BITÁCORA CALIDAD DE AGUA '!AY653</f>
        <v>0</v>
      </c>
      <c r="F1705" s="89">
        <f>'BITÁCORA CALIDAD DE AGUA '!BB653</f>
        <v>0</v>
      </c>
      <c r="G1705" s="89">
        <f>'BITÁCORA CALIDAD DE AGUA '!BE653</f>
        <v>0</v>
      </c>
      <c r="H1705" s="89">
        <f>'BITÁCORA CALIDAD DE AGUA '!BH653</f>
        <v>0</v>
      </c>
      <c r="I1705" s="89">
        <f>'BITÁCORA CALIDAD DE AGUA '!BK653</f>
        <v>0</v>
      </c>
      <c r="J1705" s="89">
        <f>'BITÁCORA CALIDAD DE AGUA '!BN653</f>
        <v>0</v>
      </c>
      <c r="K1705" s="89">
        <f>'BITÁCORA CALIDAD DE AGUA '!BQ653</f>
        <v>0</v>
      </c>
      <c r="L1705" s="89">
        <f>'BITÁCORA CALIDAD DE AGUA '!BT653</f>
        <v>0</v>
      </c>
      <c r="M1705" s="89">
        <f>'BITÁCORA CALIDAD DE AGUA '!BW653</f>
        <v>0</v>
      </c>
      <c r="N1705" s="89">
        <f>'BITÁCORA CALIDAD DE AGUA '!BZ653</f>
        <v>0</v>
      </c>
      <c r="O1705" s="89">
        <f>'BITÁCORA CALIDAD DE AGUA '!CC653</f>
        <v>0</v>
      </c>
      <c r="P1705" s="88">
        <f>'BITÁCORA CALIDAD DE AGUA '!CF653</f>
        <v>0</v>
      </c>
      <c r="Q1705" s="88">
        <f>'BITÁCORA CALIDAD DE AGUA '!CI653</f>
        <v>0</v>
      </c>
      <c r="R1705" s="88">
        <f>'BITÁCORA CALIDAD DE AGUA '!CL653</f>
        <v>0</v>
      </c>
      <c r="S1705" s="88">
        <f>'BITÁCORA CALIDAD DE AGUA '!CO653</f>
        <v>0</v>
      </c>
      <c r="T1705" s="132"/>
      <c r="U1705" s="132"/>
      <c r="V1705" s="132"/>
      <c r="W1705" s="88">
        <f>INDEX('Tabla datos 1'!E1705:V1705,MATCH(DASHBOARD!$B$96,'Tabla datos 1'!$E$1:$V$1,0))</f>
        <v>0</v>
      </c>
      <c r="X1705" s="88">
        <f>INDEX('Tabla datos 1'!E1705:V1705,MATCH(DASHBOARD!$B$275,'Tabla datos 1'!$E$1:$V$1,0))</f>
        <v>0</v>
      </c>
      <c r="Y1705" s="42"/>
      <c r="Z1705" s="42"/>
      <c r="AA1705" s="42"/>
      <c r="AB1705" s="42"/>
      <c r="AC1705" s="42"/>
      <c r="AD1705" s="42"/>
      <c r="AE1705" s="42"/>
      <c r="AF1705" s="42"/>
      <c r="AG1705" s="42"/>
      <c r="AH1705" s="42"/>
      <c r="AI1705" s="42"/>
      <c r="AJ1705" s="42"/>
      <c r="AK1705" s="42"/>
      <c r="AL1705" s="42"/>
      <c r="AM1705" s="42"/>
      <c r="AN1705" s="42"/>
      <c r="AO1705" s="42"/>
      <c r="AP1705" s="42"/>
      <c r="AQ1705" s="42"/>
      <c r="AR1705" s="42"/>
      <c r="AS1705" s="42"/>
      <c r="AT1705" s="42"/>
      <c r="AU1705" s="42"/>
      <c r="AV1705" s="42"/>
      <c r="AW1705" s="42"/>
      <c r="AX1705" s="42"/>
      <c r="AY1705" s="42"/>
      <c r="AZ1705" s="42"/>
      <c r="BA1705" s="42"/>
      <c r="BB1705" s="42"/>
      <c r="BC1705" s="42"/>
      <c r="BD1705" s="42"/>
      <c r="BE1705" s="42"/>
      <c r="BF1705" s="42"/>
      <c r="BG1705" s="42"/>
      <c r="BH1705" s="42"/>
      <c r="BI1705" s="42"/>
      <c r="BJ1705" s="42"/>
      <c r="BK1705" s="42"/>
      <c r="BL1705" s="42"/>
      <c r="BM1705" s="42"/>
      <c r="BN1705" s="42"/>
      <c r="BO1705" s="42"/>
      <c r="BP1705" s="42"/>
      <c r="BQ1705" s="42"/>
      <c r="BR1705" s="42"/>
      <c r="BS1705" s="42"/>
      <c r="BT1705" s="42"/>
      <c r="BU1705" s="42"/>
      <c r="BV1705" s="42"/>
      <c r="BW1705" s="42"/>
      <c r="BX1705" s="42"/>
      <c r="BY1705" s="42"/>
      <c r="BZ1705" s="42"/>
      <c r="CA1705" s="42"/>
      <c r="CB1705" s="42"/>
      <c r="CC1705" s="42"/>
      <c r="CD1705" s="42"/>
      <c r="CE1705" s="42"/>
      <c r="CF1705" s="42"/>
      <c r="CG1705" s="42"/>
      <c r="CH1705" s="42"/>
      <c r="CI1705" s="42"/>
      <c r="CJ1705" s="42"/>
      <c r="CK1705" s="42"/>
      <c r="CL1705" s="42"/>
      <c r="CM1705" s="42"/>
      <c r="CN1705" s="42"/>
      <c r="CO1705" s="42"/>
      <c r="CP1705" s="42"/>
      <c r="CQ1705" s="42"/>
      <c r="CR1705" s="42"/>
      <c r="CS1705" s="42"/>
      <c r="CT1705" s="42"/>
      <c r="CU1705" s="42"/>
      <c r="CV1705" s="42"/>
      <c r="CW1705" s="42"/>
      <c r="CX1705" s="42"/>
      <c r="CY1705" s="42"/>
      <c r="CZ1705" s="42"/>
      <c r="DA1705" s="42"/>
      <c r="DB1705" s="42"/>
      <c r="DC1705" s="42"/>
      <c r="DD1705" s="42"/>
      <c r="DE1705" s="42"/>
      <c r="DF1705" s="42"/>
      <c r="DG1705" s="42"/>
      <c r="DH1705" s="42"/>
      <c r="DI1705" s="42"/>
      <c r="DJ1705" s="42"/>
      <c r="DK1705" s="42"/>
      <c r="DL1705" s="42"/>
      <c r="DM1705" s="42"/>
      <c r="DN1705" s="42"/>
      <c r="DO1705" s="42"/>
      <c r="DP1705" s="42"/>
      <c r="DQ1705" s="42"/>
      <c r="DR1705" s="42"/>
      <c r="DS1705" s="42"/>
      <c r="DT1705" s="42"/>
      <c r="DU1705" s="42"/>
      <c r="DV1705" s="42"/>
      <c r="DW1705" s="42"/>
      <c r="DX1705" s="42"/>
      <c r="DY1705" s="42"/>
      <c r="DZ1705" s="42"/>
      <c r="EA1705" s="42"/>
      <c r="EB1705" s="42"/>
      <c r="EC1705" s="42"/>
      <c r="ED1705" s="42"/>
      <c r="EE1705" s="42"/>
      <c r="EF1705" s="42"/>
      <c r="EG1705" s="42"/>
      <c r="EH1705" s="42"/>
      <c r="EI1705" s="42"/>
      <c r="EJ1705" s="42"/>
      <c r="EK1705" s="42"/>
      <c r="EL1705" s="42"/>
      <c r="EM1705" s="42"/>
      <c r="EN1705" s="42"/>
      <c r="EO1705" s="42"/>
      <c r="EP1705" s="42"/>
      <c r="EQ1705" s="42"/>
      <c r="ER1705" s="42"/>
      <c r="ES1705" s="42"/>
      <c r="ET1705" s="42"/>
      <c r="EU1705" s="42"/>
      <c r="EV1705" s="42"/>
      <c r="EW1705" s="42"/>
      <c r="EX1705" s="42"/>
      <c r="EY1705" s="42"/>
      <c r="EZ1705" s="42"/>
      <c r="FA1705" s="42"/>
      <c r="FB1705" s="42"/>
      <c r="FC1705" s="42"/>
      <c r="FD1705" s="42"/>
      <c r="FE1705" s="42"/>
      <c r="FF1705" s="42"/>
      <c r="FG1705" s="42"/>
      <c r="FH1705" s="42"/>
    </row>
    <row r="1706" spans="1:164" s="82" customFormat="1" ht="12.2" customHeight="1" x14ac:dyDescent="0.25">
      <c r="A1706" s="82">
        <v>1705</v>
      </c>
      <c r="B1706" s="83">
        <f t="shared" si="27"/>
        <v>46140</v>
      </c>
      <c r="C1706" s="88" t="s">
        <v>134</v>
      </c>
      <c r="D1706" s="85">
        <v>1</v>
      </c>
      <c r="E1706" s="90">
        <f>'BITÁCORA CALIDAD DE AGUA '!AY654</f>
        <v>2690</v>
      </c>
      <c r="F1706" s="90">
        <f>'BITÁCORA CALIDAD DE AGUA '!BB654</f>
        <v>2300</v>
      </c>
      <c r="G1706" s="90">
        <f>'BITÁCORA CALIDAD DE AGUA '!BE654</f>
        <v>2290</v>
      </c>
      <c r="H1706" s="90">
        <f>'BITÁCORA CALIDAD DE AGUA '!BH654</f>
        <v>0</v>
      </c>
      <c r="I1706" s="90">
        <f>'BITÁCORA CALIDAD DE AGUA '!BK654</f>
        <v>0</v>
      </c>
      <c r="J1706" s="90">
        <f>'BITÁCORA CALIDAD DE AGUA '!BN654</f>
        <v>0</v>
      </c>
      <c r="K1706" s="90">
        <f>'BITÁCORA CALIDAD DE AGUA '!BQ654</f>
        <v>0</v>
      </c>
      <c r="L1706" s="90">
        <f>'BITÁCORA CALIDAD DE AGUA '!BT654</f>
        <v>1982</v>
      </c>
      <c r="M1706" s="90">
        <f>'BITÁCORA CALIDAD DE AGUA '!BW654</f>
        <v>1904</v>
      </c>
      <c r="N1706" s="90">
        <f>'BITÁCORA CALIDAD DE AGUA '!BZ654</f>
        <v>3660</v>
      </c>
      <c r="O1706" s="90">
        <f>'BITÁCORA CALIDAD DE AGUA '!CC654</f>
        <v>0</v>
      </c>
      <c r="P1706" s="84">
        <f>'BITÁCORA CALIDAD DE AGUA '!CF654</f>
        <v>0</v>
      </c>
      <c r="Q1706" s="84">
        <f>'BITÁCORA CALIDAD DE AGUA '!CI654</f>
        <v>0</v>
      </c>
      <c r="R1706" s="84">
        <f>'BITÁCORA CALIDAD DE AGUA '!CL654</f>
        <v>0</v>
      </c>
      <c r="S1706" s="84">
        <f>'BITÁCORA CALIDAD DE AGUA '!CO654</f>
        <v>0</v>
      </c>
      <c r="T1706" s="133"/>
      <c r="U1706" s="133"/>
      <c r="V1706" s="133"/>
      <c r="W1706" s="84">
        <f>INDEX('Tabla datos 1'!E1706:V1706,MATCH(DASHBOARD!$B$96,'Tabla datos 1'!$E$1:$V$1,0))</f>
        <v>2290</v>
      </c>
      <c r="X1706" s="84">
        <f>INDEX('Tabla datos 1'!E1706:V1706,MATCH(DASHBOARD!$B$275,'Tabla datos 1'!$E$1:$V$1,0))</f>
        <v>2290</v>
      </c>
      <c r="Y1706" s="42"/>
      <c r="Z1706" s="42"/>
      <c r="AA1706" s="42"/>
      <c r="AB1706" s="42"/>
      <c r="AC1706" s="42"/>
      <c r="AD1706" s="42"/>
      <c r="AE1706" s="42"/>
      <c r="AF1706" s="42"/>
      <c r="AG1706" s="42"/>
      <c r="AH1706" s="42"/>
      <c r="AI1706" s="42"/>
      <c r="AJ1706" s="42"/>
      <c r="AK1706" s="42"/>
      <c r="AL1706" s="42"/>
      <c r="AM1706" s="42"/>
      <c r="AN1706" s="42"/>
      <c r="AO1706" s="42"/>
      <c r="AP1706" s="42"/>
      <c r="AQ1706" s="42"/>
      <c r="AR1706" s="42"/>
      <c r="AS1706" s="42"/>
      <c r="AT1706" s="42"/>
      <c r="AU1706" s="42"/>
      <c r="AV1706" s="42"/>
      <c r="AW1706" s="42"/>
      <c r="AX1706" s="42"/>
      <c r="AY1706" s="42"/>
      <c r="AZ1706" s="42"/>
      <c r="BA1706" s="42"/>
      <c r="BB1706" s="42"/>
      <c r="BC1706" s="42"/>
      <c r="BD1706" s="42"/>
      <c r="BE1706" s="42"/>
      <c r="BF1706" s="42"/>
      <c r="BG1706" s="42"/>
      <c r="BH1706" s="42"/>
      <c r="BI1706" s="42"/>
      <c r="BJ1706" s="42"/>
      <c r="BK1706" s="42"/>
      <c r="BL1706" s="42"/>
      <c r="BM1706" s="42"/>
      <c r="BN1706" s="42"/>
      <c r="BO1706" s="42"/>
      <c r="BP1706" s="42"/>
      <c r="BQ1706" s="42"/>
      <c r="BR1706" s="42"/>
      <c r="BS1706" s="42"/>
      <c r="BT1706" s="42"/>
      <c r="BU1706" s="42"/>
      <c r="BV1706" s="42"/>
      <c r="BW1706" s="42"/>
      <c r="BX1706" s="42"/>
      <c r="BY1706" s="42"/>
      <c r="BZ1706" s="42"/>
      <c r="CA1706" s="42"/>
      <c r="CB1706" s="42"/>
      <c r="CC1706" s="42"/>
      <c r="CD1706" s="42"/>
      <c r="CE1706" s="42"/>
      <c r="CF1706" s="42"/>
      <c r="CG1706" s="42"/>
      <c r="CH1706" s="42"/>
      <c r="CI1706" s="42"/>
      <c r="CJ1706" s="42"/>
      <c r="CK1706" s="42"/>
      <c r="CL1706" s="42"/>
      <c r="CM1706" s="42"/>
      <c r="CN1706" s="42"/>
      <c r="CO1706" s="42"/>
      <c r="CP1706" s="42"/>
      <c r="CQ1706" s="42"/>
      <c r="CR1706" s="42"/>
      <c r="CS1706" s="42"/>
      <c r="CT1706" s="42"/>
      <c r="CU1706" s="42"/>
      <c r="CV1706" s="42"/>
      <c r="CW1706" s="42"/>
      <c r="CX1706" s="42"/>
      <c r="CY1706" s="42"/>
      <c r="CZ1706" s="42"/>
      <c r="DA1706" s="42"/>
      <c r="DB1706" s="42"/>
      <c r="DC1706" s="42"/>
      <c r="DD1706" s="42"/>
      <c r="DE1706" s="42"/>
      <c r="DF1706" s="42"/>
      <c r="DG1706" s="42"/>
      <c r="DH1706" s="42"/>
      <c r="DI1706" s="42"/>
      <c r="DJ1706" s="42"/>
      <c r="DK1706" s="42"/>
      <c r="DL1706" s="42"/>
      <c r="DM1706" s="42"/>
      <c r="DN1706" s="42"/>
      <c r="DO1706" s="42"/>
      <c r="DP1706" s="42"/>
      <c r="DQ1706" s="42"/>
      <c r="DR1706" s="42"/>
      <c r="DS1706" s="42"/>
      <c r="DT1706" s="42"/>
      <c r="DU1706" s="42"/>
      <c r="DV1706" s="42"/>
      <c r="DW1706" s="42"/>
      <c r="DX1706" s="42"/>
      <c r="DY1706" s="42"/>
      <c r="DZ1706" s="42"/>
      <c r="EA1706" s="42"/>
      <c r="EB1706" s="42"/>
      <c r="EC1706" s="42"/>
      <c r="ED1706" s="42"/>
      <c r="EE1706" s="42"/>
      <c r="EF1706" s="42"/>
      <c r="EG1706" s="42"/>
      <c r="EH1706" s="42"/>
      <c r="EI1706" s="42"/>
      <c r="EJ1706" s="42"/>
      <c r="EK1706" s="42"/>
      <c r="EL1706" s="42"/>
      <c r="EM1706" s="42"/>
      <c r="EN1706" s="42"/>
      <c r="EO1706" s="42"/>
      <c r="EP1706" s="42"/>
      <c r="EQ1706" s="42"/>
      <c r="ER1706" s="42"/>
      <c r="ES1706" s="42"/>
      <c r="ET1706" s="42"/>
      <c r="EU1706" s="42"/>
      <c r="EV1706" s="42"/>
      <c r="EW1706" s="42"/>
      <c r="EX1706" s="42"/>
      <c r="EY1706" s="42"/>
      <c r="EZ1706" s="42"/>
      <c r="FA1706" s="42"/>
      <c r="FB1706" s="42"/>
      <c r="FC1706" s="42"/>
      <c r="FD1706" s="42"/>
      <c r="FE1706" s="42"/>
      <c r="FF1706" s="42"/>
      <c r="FG1706" s="42"/>
      <c r="FH1706" s="42"/>
    </row>
    <row r="1707" spans="1:164" s="82" customFormat="1" ht="12.2" customHeight="1" x14ac:dyDescent="0.25">
      <c r="A1707" s="82">
        <v>1706</v>
      </c>
      <c r="B1707" s="83">
        <f t="shared" si="27"/>
        <v>46140</v>
      </c>
      <c r="C1707" s="88" t="s">
        <v>135</v>
      </c>
      <c r="D1707" s="85">
        <v>1</v>
      </c>
      <c r="E1707" s="90">
        <f>'BITÁCORA CALIDAD DE AGUA '!AY655</f>
        <v>324</v>
      </c>
      <c r="F1707" s="90">
        <f>'BITÁCORA CALIDAD DE AGUA '!BB655</f>
        <v>508</v>
      </c>
      <c r="G1707" s="90">
        <f>'BITÁCORA CALIDAD DE AGUA '!BE655</f>
        <v>28</v>
      </c>
      <c r="H1707" s="90">
        <f>'BITÁCORA CALIDAD DE AGUA '!BH655</f>
        <v>0</v>
      </c>
      <c r="I1707" s="90">
        <f>'BITÁCORA CALIDAD DE AGUA '!BK655</f>
        <v>0</v>
      </c>
      <c r="J1707" s="90">
        <f>'BITÁCORA CALIDAD DE AGUA '!BN655</f>
        <v>0</v>
      </c>
      <c r="K1707" s="90">
        <f>'BITÁCORA CALIDAD DE AGUA '!BQ655</f>
        <v>0</v>
      </c>
      <c r="L1707" s="90">
        <f>'BITÁCORA CALIDAD DE AGUA '!BT655</f>
        <v>1</v>
      </c>
      <c r="M1707" s="90">
        <f>'BITÁCORA CALIDAD DE AGUA '!BW655</f>
        <v>4</v>
      </c>
      <c r="N1707" s="90">
        <f>'BITÁCORA CALIDAD DE AGUA '!BZ655</f>
        <v>6</v>
      </c>
      <c r="O1707" s="90">
        <f>'BITÁCORA CALIDAD DE AGUA '!CC655</f>
        <v>0</v>
      </c>
      <c r="P1707" s="84">
        <f>'BITÁCORA CALIDAD DE AGUA '!CF655</f>
        <v>0</v>
      </c>
      <c r="Q1707" s="84">
        <f>'BITÁCORA CALIDAD DE AGUA '!CI655</f>
        <v>0</v>
      </c>
      <c r="R1707" s="84">
        <f>'BITÁCORA CALIDAD DE AGUA '!CL655</f>
        <v>0</v>
      </c>
      <c r="S1707" s="84">
        <f>'BITÁCORA CALIDAD DE AGUA '!CO655</f>
        <v>0</v>
      </c>
      <c r="T1707" s="133"/>
      <c r="U1707" s="133"/>
      <c r="V1707" s="133"/>
      <c r="W1707" s="84">
        <f>INDEX('Tabla datos 1'!E1707:V1707,MATCH(DASHBOARD!$B$96,'Tabla datos 1'!$E$1:$V$1,0))</f>
        <v>28</v>
      </c>
      <c r="X1707" s="84">
        <f>INDEX('Tabla datos 1'!E1707:V1707,MATCH(DASHBOARD!$B$275,'Tabla datos 1'!$E$1:$V$1,0))</f>
        <v>28</v>
      </c>
      <c r="Y1707" s="42"/>
      <c r="Z1707" s="42"/>
      <c r="AA1707" s="42"/>
      <c r="AB1707" s="42"/>
      <c r="AC1707" s="42"/>
      <c r="AD1707" s="42"/>
      <c r="AE1707" s="42"/>
      <c r="AF1707" s="42"/>
      <c r="AG1707" s="42"/>
      <c r="AH1707" s="42"/>
      <c r="AI1707" s="42"/>
      <c r="AJ1707" s="42"/>
      <c r="AK1707" s="42"/>
      <c r="AL1707" s="42"/>
      <c r="AM1707" s="42"/>
      <c r="AN1707" s="42"/>
      <c r="AO1707" s="42"/>
      <c r="AP1707" s="42"/>
      <c r="AQ1707" s="42"/>
      <c r="AR1707" s="42"/>
      <c r="AS1707" s="42"/>
      <c r="AT1707" s="42"/>
      <c r="AU1707" s="42"/>
      <c r="AV1707" s="42"/>
      <c r="AW1707" s="42"/>
      <c r="AX1707" s="42"/>
      <c r="AY1707" s="42"/>
      <c r="AZ1707" s="42"/>
      <c r="BA1707" s="42"/>
      <c r="BB1707" s="42"/>
      <c r="BC1707" s="42"/>
      <c r="BD1707" s="42"/>
      <c r="BE1707" s="42"/>
      <c r="BF1707" s="42"/>
      <c r="BG1707" s="42"/>
      <c r="BH1707" s="42"/>
      <c r="BI1707" s="42"/>
      <c r="BJ1707" s="42"/>
      <c r="BK1707" s="42"/>
      <c r="BL1707" s="42"/>
      <c r="BM1707" s="42"/>
      <c r="BN1707" s="42"/>
      <c r="BO1707" s="42"/>
      <c r="BP1707" s="42"/>
      <c r="BQ1707" s="42"/>
      <c r="BR1707" s="42"/>
      <c r="BS1707" s="42"/>
      <c r="BT1707" s="42"/>
      <c r="BU1707" s="42"/>
      <c r="BV1707" s="42"/>
      <c r="BW1707" s="42"/>
      <c r="BX1707" s="42"/>
      <c r="BY1707" s="42"/>
      <c r="BZ1707" s="42"/>
      <c r="CA1707" s="42"/>
      <c r="CB1707" s="42"/>
      <c r="CC1707" s="42"/>
      <c r="CD1707" s="42"/>
      <c r="CE1707" s="42"/>
      <c r="CF1707" s="42"/>
      <c r="CG1707" s="42"/>
      <c r="CH1707" s="42"/>
      <c r="CI1707" s="42"/>
      <c r="CJ1707" s="42"/>
      <c r="CK1707" s="42"/>
      <c r="CL1707" s="42"/>
      <c r="CM1707" s="42"/>
      <c r="CN1707" s="42"/>
      <c r="CO1707" s="42"/>
      <c r="CP1707" s="42"/>
      <c r="CQ1707" s="42"/>
      <c r="CR1707" s="42"/>
      <c r="CS1707" s="42"/>
      <c r="CT1707" s="42"/>
      <c r="CU1707" s="42"/>
      <c r="CV1707" s="42"/>
      <c r="CW1707" s="42"/>
      <c r="CX1707" s="42"/>
      <c r="CY1707" s="42"/>
      <c r="CZ1707" s="42"/>
      <c r="DA1707" s="42"/>
      <c r="DB1707" s="42"/>
      <c r="DC1707" s="42"/>
      <c r="DD1707" s="42"/>
      <c r="DE1707" s="42"/>
      <c r="DF1707" s="42"/>
      <c r="DG1707" s="42"/>
      <c r="DH1707" s="42"/>
      <c r="DI1707" s="42"/>
      <c r="DJ1707" s="42"/>
      <c r="DK1707" s="42"/>
      <c r="DL1707" s="42"/>
      <c r="DM1707" s="42"/>
      <c r="DN1707" s="42"/>
      <c r="DO1707" s="42"/>
      <c r="DP1707" s="42"/>
      <c r="DQ1707" s="42"/>
      <c r="DR1707" s="42"/>
      <c r="DS1707" s="42"/>
      <c r="DT1707" s="42"/>
      <c r="DU1707" s="42"/>
      <c r="DV1707" s="42"/>
      <c r="DW1707" s="42"/>
      <c r="DX1707" s="42"/>
      <c r="DY1707" s="42"/>
      <c r="DZ1707" s="42"/>
      <c r="EA1707" s="42"/>
      <c r="EB1707" s="42"/>
      <c r="EC1707" s="42"/>
      <c r="ED1707" s="42"/>
      <c r="EE1707" s="42"/>
      <c r="EF1707" s="42"/>
      <c r="EG1707" s="42"/>
      <c r="EH1707" s="42"/>
      <c r="EI1707" s="42"/>
      <c r="EJ1707" s="42"/>
      <c r="EK1707" s="42"/>
      <c r="EL1707" s="42"/>
      <c r="EM1707" s="42"/>
      <c r="EN1707" s="42"/>
      <c r="EO1707" s="42"/>
      <c r="EP1707" s="42"/>
      <c r="EQ1707" s="42"/>
      <c r="ER1707" s="42"/>
      <c r="ES1707" s="42"/>
      <c r="ET1707" s="42"/>
      <c r="EU1707" s="42"/>
      <c r="EV1707" s="42"/>
      <c r="EW1707" s="42"/>
      <c r="EX1707" s="42"/>
      <c r="EY1707" s="42"/>
      <c r="EZ1707" s="42"/>
      <c r="FA1707" s="42"/>
      <c r="FB1707" s="42"/>
      <c r="FC1707" s="42"/>
      <c r="FD1707" s="42"/>
      <c r="FE1707" s="42"/>
      <c r="FF1707" s="42"/>
      <c r="FG1707" s="42"/>
      <c r="FH1707" s="42"/>
    </row>
    <row r="1708" spans="1:164" s="82" customFormat="1" ht="12.2" customHeight="1" x14ac:dyDescent="0.25">
      <c r="A1708" s="82">
        <v>1707</v>
      </c>
      <c r="B1708" s="83">
        <f t="shared" si="27"/>
        <v>46140</v>
      </c>
      <c r="C1708" s="88" t="s">
        <v>136</v>
      </c>
      <c r="D1708" s="85">
        <v>1</v>
      </c>
      <c r="E1708" s="90">
        <f>'BITÁCORA CALIDAD DE AGUA '!AY656</f>
        <v>0</v>
      </c>
      <c r="F1708" s="90">
        <f>'BITÁCORA CALIDAD DE AGUA '!BB656</f>
        <v>0</v>
      </c>
      <c r="G1708" s="90">
        <f>'BITÁCORA CALIDAD DE AGUA '!BE656</f>
        <v>0</v>
      </c>
      <c r="H1708" s="90">
        <f>'BITÁCORA CALIDAD DE AGUA '!BH656</f>
        <v>0</v>
      </c>
      <c r="I1708" s="90">
        <f>'BITÁCORA CALIDAD DE AGUA '!BK656</f>
        <v>0</v>
      </c>
      <c r="J1708" s="90">
        <f>'BITÁCORA CALIDAD DE AGUA '!BN656</f>
        <v>0</v>
      </c>
      <c r="K1708" s="90">
        <f>'BITÁCORA CALIDAD DE AGUA '!BQ656</f>
        <v>0</v>
      </c>
      <c r="L1708" s="90">
        <f>'BITÁCORA CALIDAD DE AGUA '!BT656</f>
        <v>0</v>
      </c>
      <c r="M1708" s="90">
        <f>'BITÁCORA CALIDAD DE AGUA '!BW656</f>
        <v>0</v>
      </c>
      <c r="N1708" s="90">
        <f>'BITÁCORA CALIDAD DE AGUA '!BZ656</f>
        <v>0</v>
      </c>
      <c r="O1708" s="90">
        <f>'BITÁCORA CALIDAD DE AGUA '!CC656</f>
        <v>0</v>
      </c>
      <c r="P1708" s="84">
        <f>'BITÁCORA CALIDAD DE AGUA '!CF656</f>
        <v>0</v>
      </c>
      <c r="Q1708" s="84">
        <f>'BITÁCORA CALIDAD DE AGUA '!CI656</f>
        <v>0</v>
      </c>
      <c r="R1708" s="84">
        <f>'BITÁCORA CALIDAD DE AGUA '!CL656</f>
        <v>0</v>
      </c>
      <c r="S1708" s="84">
        <f>'BITÁCORA CALIDAD DE AGUA '!CO656</f>
        <v>0</v>
      </c>
      <c r="T1708" s="133"/>
      <c r="U1708" s="133"/>
      <c r="V1708" s="133"/>
      <c r="W1708" s="84">
        <f>INDEX('Tabla datos 1'!E1708:V1708,MATCH(DASHBOARD!$B$96,'Tabla datos 1'!$E$1:$V$1,0))</f>
        <v>0</v>
      </c>
      <c r="X1708" s="84">
        <f>INDEX('Tabla datos 1'!E1708:V1708,MATCH(DASHBOARD!$B$275,'Tabla datos 1'!$E$1:$V$1,0))</f>
        <v>0</v>
      </c>
      <c r="Y1708" s="42"/>
      <c r="Z1708" s="42"/>
      <c r="AA1708" s="42"/>
      <c r="AB1708" s="42"/>
      <c r="AC1708" s="42"/>
      <c r="AD1708" s="42"/>
      <c r="AE1708" s="42"/>
      <c r="AF1708" s="42"/>
      <c r="AG1708" s="42"/>
      <c r="AH1708" s="42"/>
      <c r="AI1708" s="42"/>
      <c r="AJ1708" s="42"/>
      <c r="AK1708" s="42"/>
      <c r="AL1708" s="42"/>
      <c r="AM1708" s="42"/>
      <c r="AN1708" s="42"/>
      <c r="AO1708" s="42"/>
      <c r="AP1708" s="42"/>
      <c r="AQ1708" s="42"/>
      <c r="AR1708" s="42"/>
      <c r="AS1708" s="42"/>
      <c r="AT1708" s="42"/>
      <c r="AU1708" s="42"/>
      <c r="AV1708" s="42"/>
      <c r="AW1708" s="42"/>
      <c r="AX1708" s="42"/>
      <c r="AY1708" s="42"/>
      <c r="AZ1708" s="42"/>
      <c r="BA1708" s="42"/>
      <c r="BB1708" s="42"/>
      <c r="BC1708" s="42"/>
      <c r="BD1708" s="42"/>
      <c r="BE1708" s="42"/>
      <c r="BF1708" s="42"/>
      <c r="BG1708" s="42"/>
      <c r="BH1708" s="42"/>
      <c r="BI1708" s="42"/>
      <c r="BJ1708" s="42"/>
      <c r="BK1708" s="42"/>
      <c r="BL1708" s="42"/>
      <c r="BM1708" s="42"/>
      <c r="BN1708" s="42"/>
      <c r="BO1708" s="42"/>
      <c r="BP1708" s="42"/>
      <c r="BQ1708" s="42"/>
      <c r="BR1708" s="42"/>
      <c r="BS1708" s="42"/>
      <c r="BT1708" s="42"/>
      <c r="BU1708" s="42"/>
      <c r="BV1708" s="42"/>
      <c r="BW1708" s="42"/>
      <c r="BX1708" s="42"/>
      <c r="BY1708" s="42"/>
      <c r="BZ1708" s="42"/>
      <c r="CA1708" s="42"/>
      <c r="CB1708" s="42"/>
      <c r="CC1708" s="42"/>
      <c r="CD1708" s="42"/>
      <c r="CE1708" s="42"/>
      <c r="CF1708" s="42"/>
      <c r="CG1708" s="42"/>
      <c r="CH1708" s="42"/>
      <c r="CI1708" s="42"/>
      <c r="CJ1708" s="42"/>
      <c r="CK1708" s="42"/>
      <c r="CL1708" s="42"/>
      <c r="CM1708" s="42"/>
      <c r="CN1708" s="42"/>
      <c r="CO1708" s="42"/>
      <c r="CP1708" s="42"/>
      <c r="CQ1708" s="42"/>
      <c r="CR1708" s="42"/>
      <c r="CS1708" s="42"/>
      <c r="CT1708" s="42"/>
      <c r="CU1708" s="42"/>
      <c r="CV1708" s="42"/>
      <c r="CW1708" s="42"/>
      <c r="CX1708" s="42"/>
      <c r="CY1708" s="42"/>
      <c r="CZ1708" s="42"/>
      <c r="DA1708" s="42"/>
      <c r="DB1708" s="42"/>
      <c r="DC1708" s="42"/>
      <c r="DD1708" s="42"/>
      <c r="DE1708" s="42"/>
      <c r="DF1708" s="42"/>
      <c r="DG1708" s="42"/>
      <c r="DH1708" s="42"/>
      <c r="DI1708" s="42"/>
      <c r="DJ1708" s="42"/>
      <c r="DK1708" s="42"/>
      <c r="DL1708" s="42"/>
      <c r="DM1708" s="42"/>
      <c r="DN1708" s="42"/>
      <c r="DO1708" s="42"/>
      <c r="DP1708" s="42"/>
      <c r="DQ1708" s="42"/>
      <c r="DR1708" s="42"/>
      <c r="DS1708" s="42"/>
      <c r="DT1708" s="42"/>
      <c r="DU1708" s="42"/>
      <c r="DV1708" s="42"/>
      <c r="DW1708" s="42"/>
      <c r="DX1708" s="42"/>
      <c r="DY1708" s="42"/>
      <c r="DZ1708" s="42"/>
      <c r="EA1708" s="42"/>
      <c r="EB1708" s="42"/>
      <c r="EC1708" s="42"/>
      <c r="ED1708" s="42"/>
      <c r="EE1708" s="42"/>
      <c r="EF1708" s="42"/>
      <c r="EG1708" s="42"/>
      <c r="EH1708" s="42"/>
      <c r="EI1708" s="42"/>
      <c r="EJ1708" s="42"/>
      <c r="EK1708" s="42"/>
      <c r="EL1708" s="42"/>
      <c r="EM1708" s="42"/>
      <c r="EN1708" s="42"/>
      <c r="EO1708" s="42"/>
      <c r="EP1708" s="42"/>
      <c r="EQ1708" s="42"/>
      <c r="ER1708" s="42"/>
      <c r="ES1708" s="42"/>
      <c r="ET1708" s="42"/>
      <c r="EU1708" s="42"/>
      <c r="EV1708" s="42"/>
      <c r="EW1708" s="42"/>
      <c r="EX1708" s="42"/>
      <c r="EY1708" s="42"/>
      <c r="EZ1708" s="42"/>
      <c r="FA1708" s="42"/>
      <c r="FB1708" s="42"/>
      <c r="FC1708" s="42"/>
      <c r="FD1708" s="42"/>
      <c r="FE1708" s="42"/>
      <c r="FF1708" s="42"/>
      <c r="FG1708" s="42"/>
      <c r="FH1708" s="42"/>
    </row>
    <row r="1709" spans="1:164" s="82" customFormat="1" ht="12.2" customHeight="1" x14ac:dyDescent="0.25">
      <c r="A1709" s="82">
        <v>1708</v>
      </c>
      <c r="B1709" s="83">
        <f t="shared" si="27"/>
        <v>46140</v>
      </c>
      <c r="C1709" s="88" t="s">
        <v>137</v>
      </c>
      <c r="D1709" s="85">
        <v>1</v>
      </c>
      <c r="E1709" s="90">
        <f>'BITÁCORA CALIDAD DE AGUA '!AY657</f>
        <v>0</v>
      </c>
      <c r="F1709" s="90">
        <f>'BITÁCORA CALIDAD DE AGUA '!BB657</f>
        <v>0</v>
      </c>
      <c r="G1709" s="90">
        <f>'BITÁCORA CALIDAD DE AGUA '!BE657</f>
        <v>0</v>
      </c>
      <c r="H1709" s="90">
        <f>'BITÁCORA CALIDAD DE AGUA '!BH657</f>
        <v>0</v>
      </c>
      <c r="I1709" s="90">
        <f>'BITÁCORA CALIDAD DE AGUA '!BK657</f>
        <v>0</v>
      </c>
      <c r="J1709" s="90">
        <f>'BITÁCORA CALIDAD DE AGUA '!BN657</f>
        <v>0</v>
      </c>
      <c r="K1709" s="90">
        <f>'BITÁCORA CALIDAD DE AGUA '!BQ657</f>
        <v>0</v>
      </c>
      <c r="L1709" s="90">
        <f>'BITÁCORA CALIDAD DE AGUA '!BT657</f>
        <v>0</v>
      </c>
      <c r="M1709" s="90">
        <f>'BITÁCORA CALIDAD DE AGUA '!BW657</f>
        <v>0</v>
      </c>
      <c r="N1709" s="90">
        <f>'BITÁCORA CALIDAD DE AGUA '!BZ657</f>
        <v>0</v>
      </c>
      <c r="O1709" s="90">
        <f>'BITÁCORA CALIDAD DE AGUA '!CC657</f>
        <v>0</v>
      </c>
      <c r="P1709" s="84">
        <f>'BITÁCORA CALIDAD DE AGUA '!CF657</f>
        <v>0</v>
      </c>
      <c r="Q1709" s="84">
        <f>'BITÁCORA CALIDAD DE AGUA '!CI657</f>
        <v>0</v>
      </c>
      <c r="R1709" s="84">
        <f>'BITÁCORA CALIDAD DE AGUA '!CL657</f>
        <v>0</v>
      </c>
      <c r="S1709" s="84">
        <f>'BITÁCORA CALIDAD DE AGUA '!CO657</f>
        <v>0</v>
      </c>
      <c r="T1709" s="133"/>
      <c r="U1709" s="133"/>
      <c r="V1709" s="133"/>
      <c r="W1709" s="84">
        <f>INDEX('Tabla datos 1'!E1709:V1709,MATCH(DASHBOARD!$B$96,'Tabla datos 1'!$E$1:$V$1,0))</f>
        <v>0</v>
      </c>
      <c r="X1709" s="84">
        <f>INDEX('Tabla datos 1'!E1709:V1709,MATCH(DASHBOARD!$B$275,'Tabla datos 1'!$E$1:$V$1,0))</f>
        <v>0</v>
      </c>
      <c r="Y1709" s="42"/>
      <c r="Z1709" s="42"/>
      <c r="AA1709" s="42"/>
      <c r="AB1709" s="42"/>
      <c r="AC1709" s="42"/>
      <c r="AD1709" s="42"/>
      <c r="AE1709" s="42"/>
      <c r="AF1709" s="42"/>
      <c r="AG1709" s="42"/>
      <c r="AH1709" s="42"/>
      <c r="AI1709" s="42"/>
      <c r="AJ1709" s="42"/>
      <c r="AK1709" s="42"/>
      <c r="AL1709" s="42"/>
      <c r="AM1709" s="42"/>
      <c r="AN1709" s="42"/>
      <c r="AO1709" s="42"/>
      <c r="AP1709" s="42"/>
      <c r="AQ1709" s="42"/>
      <c r="AR1709" s="42"/>
      <c r="AS1709" s="42"/>
      <c r="AT1709" s="42"/>
      <c r="AU1709" s="42"/>
      <c r="AV1709" s="42"/>
      <c r="AW1709" s="42"/>
      <c r="AX1709" s="42"/>
      <c r="AY1709" s="42"/>
      <c r="AZ1709" s="42"/>
      <c r="BA1709" s="42"/>
      <c r="BB1709" s="42"/>
      <c r="BC1709" s="42"/>
      <c r="BD1709" s="42"/>
      <c r="BE1709" s="42"/>
      <c r="BF1709" s="42"/>
      <c r="BG1709" s="42"/>
      <c r="BH1709" s="42"/>
      <c r="BI1709" s="42"/>
      <c r="BJ1709" s="42"/>
      <c r="BK1709" s="42"/>
      <c r="BL1709" s="42"/>
      <c r="BM1709" s="42"/>
      <c r="BN1709" s="42"/>
      <c r="BO1709" s="42"/>
      <c r="BP1709" s="42"/>
      <c r="BQ1709" s="42"/>
      <c r="BR1709" s="42"/>
      <c r="BS1709" s="42"/>
      <c r="BT1709" s="42"/>
      <c r="BU1709" s="42"/>
      <c r="BV1709" s="42"/>
      <c r="BW1709" s="42"/>
      <c r="BX1709" s="42"/>
      <c r="BY1709" s="42"/>
      <c r="BZ1709" s="42"/>
      <c r="CA1709" s="42"/>
      <c r="CB1709" s="42"/>
      <c r="CC1709" s="42"/>
      <c r="CD1709" s="42"/>
      <c r="CE1709" s="42"/>
      <c r="CF1709" s="42"/>
      <c r="CG1709" s="42"/>
      <c r="CH1709" s="42"/>
      <c r="CI1709" s="42"/>
      <c r="CJ1709" s="42"/>
      <c r="CK1709" s="42"/>
      <c r="CL1709" s="42"/>
      <c r="CM1709" s="42"/>
      <c r="CN1709" s="42"/>
      <c r="CO1709" s="42"/>
      <c r="CP1709" s="42"/>
      <c r="CQ1709" s="42"/>
      <c r="CR1709" s="42"/>
      <c r="CS1709" s="42"/>
      <c r="CT1709" s="42"/>
      <c r="CU1709" s="42"/>
      <c r="CV1709" s="42"/>
      <c r="CW1709" s="42"/>
      <c r="CX1709" s="42"/>
      <c r="CY1709" s="42"/>
      <c r="CZ1709" s="42"/>
      <c r="DA1709" s="42"/>
      <c r="DB1709" s="42"/>
      <c r="DC1709" s="42"/>
      <c r="DD1709" s="42"/>
      <c r="DE1709" s="42"/>
      <c r="DF1709" s="42"/>
      <c r="DG1709" s="42"/>
      <c r="DH1709" s="42"/>
      <c r="DI1709" s="42"/>
      <c r="DJ1709" s="42"/>
      <c r="DK1709" s="42"/>
      <c r="DL1709" s="42"/>
      <c r="DM1709" s="42"/>
      <c r="DN1709" s="42"/>
      <c r="DO1709" s="42"/>
      <c r="DP1709" s="42"/>
      <c r="DQ1709" s="42"/>
      <c r="DR1709" s="42"/>
      <c r="DS1709" s="42"/>
      <c r="DT1709" s="42"/>
      <c r="DU1709" s="42"/>
      <c r="DV1709" s="42"/>
      <c r="DW1709" s="42"/>
      <c r="DX1709" s="42"/>
      <c r="DY1709" s="42"/>
      <c r="DZ1709" s="42"/>
      <c r="EA1709" s="42"/>
      <c r="EB1709" s="42"/>
      <c r="EC1709" s="42"/>
      <c r="ED1709" s="42"/>
      <c r="EE1709" s="42"/>
      <c r="EF1709" s="42"/>
      <c r="EG1709" s="42"/>
      <c r="EH1709" s="42"/>
      <c r="EI1709" s="42"/>
      <c r="EJ1709" s="42"/>
      <c r="EK1709" s="42"/>
      <c r="EL1709" s="42"/>
      <c r="EM1709" s="42"/>
      <c r="EN1709" s="42"/>
      <c r="EO1709" s="42"/>
      <c r="EP1709" s="42"/>
      <c r="EQ1709" s="42"/>
      <c r="ER1709" s="42"/>
      <c r="ES1709" s="42"/>
      <c r="ET1709" s="42"/>
      <c r="EU1709" s="42"/>
      <c r="EV1709" s="42"/>
      <c r="EW1709" s="42"/>
      <c r="EX1709" s="42"/>
      <c r="EY1709" s="42"/>
      <c r="EZ1709" s="42"/>
      <c r="FA1709" s="42"/>
      <c r="FB1709" s="42"/>
      <c r="FC1709" s="42"/>
      <c r="FD1709" s="42"/>
      <c r="FE1709" s="42"/>
      <c r="FF1709" s="42"/>
      <c r="FG1709" s="42"/>
      <c r="FH1709" s="42"/>
    </row>
    <row r="1710" spans="1:164" s="82" customFormat="1" ht="12.2" customHeight="1" x14ac:dyDescent="0.25">
      <c r="A1710" s="82">
        <v>1709</v>
      </c>
      <c r="B1710" s="83">
        <f t="shared" si="27"/>
        <v>46140</v>
      </c>
      <c r="C1710" s="88" t="s">
        <v>138</v>
      </c>
      <c r="D1710" s="85">
        <v>1</v>
      </c>
      <c r="E1710" s="90">
        <f>'BITÁCORA CALIDAD DE AGUA '!AY658</f>
        <v>0</v>
      </c>
      <c r="F1710" s="90">
        <f>'BITÁCORA CALIDAD DE AGUA '!BB658</f>
        <v>0</v>
      </c>
      <c r="G1710" s="90">
        <f>'BITÁCORA CALIDAD DE AGUA '!BE658</f>
        <v>0</v>
      </c>
      <c r="H1710" s="90">
        <f>'BITÁCORA CALIDAD DE AGUA '!BH658</f>
        <v>0</v>
      </c>
      <c r="I1710" s="90">
        <f>'BITÁCORA CALIDAD DE AGUA '!BK658</f>
        <v>0</v>
      </c>
      <c r="J1710" s="90">
        <f>'BITÁCORA CALIDAD DE AGUA '!BN658</f>
        <v>0</v>
      </c>
      <c r="K1710" s="90">
        <f>'BITÁCORA CALIDAD DE AGUA '!BQ658</f>
        <v>0</v>
      </c>
      <c r="L1710" s="90">
        <f>'BITÁCORA CALIDAD DE AGUA '!BT658</f>
        <v>0</v>
      </c>
      <c r="M1710" s="90">
        <f>'BITÁCORA CALIDAD DE AGUA '!BW658</f>
        <v>0</v>
      </c>
      <c r="N1710" s="90">
        <f>'BITÁCORA CALIDAD DE AGUA '!BZ658</f>
        <v>0</v>
      </c>
      <c r="O1710" s="90">
        <f>'BITÁCORA CALIDAD DE AGUA '!CC658</f>
        <v>0</v>
      </c>
      <c r="P1710" s="84">
        <f>'BITÁCORA CALIDAD DE AGUA '!CF658</f>
        <v>0</v>
      </c>
      <c r="Q1710" s="84">
        <f>'BITÁCORA CALIDAD DE AGUA '!CI658</f>
        <v>0</v>
      </c>
      <c r="R1710" s="84">
        <f>'BITÁCORA CALIDAD DE AGUA '!CL658</f>
        <v>0</v>
      </c>
      <c r="S1710" s="84">
        <f>'BITÁCORA CALIDAD DE AGUA '!CO658</f>
        <v>0</v>
      </c>
      <c r="T1710" s="133"/>
      <c r="U1710" s="133"/>
      <c r="V1710" s="133"/>
      <c r="W1710" s="84">
        <f>INDEX('Tabla datos 1'!E1710:V1710,MATCH(DASHBOARD!$B$96,'Tabla datos 1'!$E$1:$V$1,0))</f>
        <v>0</v>
      </c>
      <c r="X1710" s="84">
        <f>INDEX('Tabla datos 1'!E1710:V1710,MATCH(DASHBOARD!$B$275,'Tabla datos 1'!$E$1:$V$1,0))</f>
        <v>0</v>
      </c>
      <c r="Y1710" s="42"/>
      <c r="Z1710" s="42"/>
      <c r="AA1710" s="42"/>
      <c r="AB1710" s="42"/>
      <c r="AC1710" s="42"/>
      <c r="AD1710" s="42"/>
      <c r="AE1710" s="42"/>
      <c r="AF1710" s="42"/>
      <c r="AG1710" s="42"/>
      <c r="AH1710" s="42"/>
      <c r="AI1710" s="42"/>
      <c r="AJ1710" s="42"/>
      <c r="AK1710" s="42"/>
      <c r="AL1710" s="42"/>
      <c r="AM1710" s="42"/>
      <c r="AN1710" s="42"/>
      <c r="AO1710" s="42"/>
      <c r="AP1710" s="42"/>
      <c r="AQ1710" s="42"/>
      <c r="AR1710" s="42"/>
      <c r="AS1710" s="42"/>
      <c r="AT1710" s="42"/>
      <c r="AU1710" s="42"/>
      <c r="AV1710" s="42"/>
      <c r="AW1710" s="42"/>
      <c r="AX1710" s="42"/>
      <c r="AY1710" s="42"/>
      <c r="AZ1710" s="42"/>
      <c r="BA1710" s="42"/>
      <c r="BB1710" s="42"/>
      <c r="BC1710" s="42"/>
      <c r="BD1710" s="42"/>
      <c r="BE1710" s="42"/>
      <c r="BF1710" s="42"/>
      <c r="BG1710" s="42"/>
      <c r="BH1710" s="42"/>
      <c r="BI1710" s="42"/>
      <c r="BJ1710" s="42"/>
      <c r="BK1710" s="42"/>
      <c r="BL1710" s="42"/>
      <c r="BM1710" s="42"/>
      <c r="BN1710" s="42"/>
      <c r="BO1710" s="42"/>
      <c r="BP1710" s="42"/>
      <c r="BQ1710" s="42"/>
      <c r="BR1710" s="42"/>
      <c r="BS1710" s="42"/>
      <c r="BT1710" s="42"/>
      <c r="BU1710" s="42"/>
      <c r="BV1710" s="42"/>
      <c r="BW1710" s="42"/>
      <c r="BX1710" s="42"/>
      <c r="BY1710" s="42"/>
      <c r="BZ1710" s="42"/>
      <c r="CA1710" s="42"/>
      <c r="CB1710" s="42"/>
      <c r="CC1710" s="42"/>
      <c r="CD1710" s="42"/>
      <c r="CE1710" s="42"/>
      <c r="CF1710" s="42"/>
      <c r="CG1710" s="42"/>
      <c r="CH1710" s="42"/>
      <c r="CI1710" s="42"/>
      <c r="CJ1710" s="42"/>
      <c r="CK1710" s="42"/>
      <c r="CL1710" s="42"/>
      <c r="CM1710" s="42"/>
      <c r="CN1710" s="42"/>
      <c r="CO1710" s="42"/>
      <c r="CP1710" s="42"/>
      <c r="CQ1710" s="42"/>
      <c r="CR1710" s="42"/>
      <c r="CS1710" s="42"/>
      <c r="CT1710" s="42"/>
      <c r="CU1710" s="42"/>
      <c r="CV1710" s="42"/>
      <c r="CW1710" s="42"/>
      <c r="CX1710" s="42"/>
      <c r="CY1710" s="42"/>
      <c r="CZ1710" s="42"/>
      <c r="DA1710" s="42"/>
      <c r="DB1710" s="42"/>
      <c r="DC1710" s="42"/>
      <c r="DD1710" s="42"/>
      <c r="DE1710" s="42"/>
      <c r="DF1710" s="42"/>
      <c r="DG1710" s="42"/>
      <c r="DH1710" s="42"/>
      <c r="DI1710" s="42"/>
      <c r="DJ1710" s="42"/>
      <c r="DK1710" s="42"/>
      <c r="DL1710" s="42"/>
      <c r="DM1710" s="42"/>
      <c r="DN1710" s="42"/>
      <c r="DO1710" s="42"/>
      <c r="DP1710" s="42"/>
      <c r="DQ1710" s="42"/>
      <c r="DR1710" s="42"/>
      <c r="DS1710" s="42"/>
      <c r="DT1710" s="42"/>
      <c r="DU1710" s="42"/>
      <c r="DV1710" s="42"/>
      <c r="DW1710" s="42"/>
      <c r="DX1710" s="42"/>
      <c r="DY1710" s="42"/>
      <c r="DZ1710" s="42"/>
      <c r="EA1710" s="42"/>
      <c r="EB1710" s="42"/>
      <c r="EC1710" s="42"/>
      <c r="ED1710" s="42"/>
      <c r="EE1710" s="42"/>
      <c r="EF1710" s="42"/>
      <c r="EG1710" s="42"/>
      <c r="EH1710" s="42"/>
      <c r="EI1710" s="42"/>
      <c r="EJ1710" s="42"/>
      <c r="EK1710" s="42"/>
      <c r="EL1710" s="42"/>
      <c r="EM1710" s="42"/>
      <c r="EN1710" s="42"/>
      <c r="EO1710" s="42"/>
      <c r="EP1710" s="42"/>
      <c r="EQ1710" s="42"/>
      <c r="ER1710" s="42"/>
      <c r="ES1710" s="42"/>
      <c r="ET1710" s="42"/>
      <c r="EU1710" s="42"/>
      <c r="EV1710" s="42"/>
      <c r="EW1710" s="42"/>
      <c r="EX1710" s="42"/>
      <c r="EY1710" s="42"/>
      <c r="EZ1710" s="42"/>
      <c r="FA1710" s="42"/>
      <c r="FB1710" s="42"/>
      <c r="FC1710" s="42"/>
      <c r="FD1710" s="42"/>
      <c r="FE1710" s="42"/>
      <c r="FF1710" s="42"/>
      <c r="FG1710" s="42"/>
      <c r="FH1710" s="42"/>
    </row>
    <row r="1711" spans="1:164" s="82" customFormat="1" ht="12.2" customHeight="1" x14ac:dyDescent="0.25">
      <c r="A1711" s="82">
        <v>1710</v>
      </c>
      <c r="B1711" s="83">
        <f t="shared" si="27"/>
        <v>46140</v>
      </c>
      <c r="C1711" s="88" t="s">
        <v>139</v>
      </c>
      <c r="D1711" s="85">
        <v>1</v>
      </c>
      <c r="E1711" s="90">
        <f>'BITÁCORA CALIDAD DE AGUA '!AY659</f>
        <v>0</v>
      </c>
      <c r="F1711" s="90">
        <f>'BITÁCORA CALIDAD DE AGUA '!BB659</f>
        <v>0</v>
      </c>
      <c r="G1711" s="90">
        <f>'BITÁCORA CALIDAD DE AGUA '!BE659</f>
        <v>0</v>
      </c>
      <c r="H1711" s="90">
        <f>'BITÁCORA CALIDAD DE AGUA '!BH659</f>
        <v>0</v>
      </c>
      <c r="I1711" s="90">
        <f>'BITÁCORA CALIDAD DE AGUA '!BK659</f>
        <v>0</v>
      </c>
      <c r="J1711" s="90">
        <f>'BITÁCORA CALIDAD DE AGUA '!BN659</f>
        <v>0</v>
      </c>
      <c r="K1711" s="90">
        <f>'BITÁCORA CALIDAD DE AGUA '!BQ659</f>
        <v>0</v>
      </c>
      <c r="L1711" s="90">
        <f>'BITÁCORA CALIDAD DE AGUA '!BT659</f>
        <v>0</v>
      </c>
      <c r="M1711" s="90">
        <f>'BITÁCORA CALIDAD DE AGUA '!BW659</f>
        <v>0</v>
      </c>
      <c r="N1711" s="90">
        <f>'BITÁCORA CALIDAD DE AGUA '!BZ659</f>
        <v>0</v>
      </c>
      <c r="O1711" s="90">
        <f>'BITÁCORA CALIDAD DE AGUA '!CC659</f>
        <v>0</v>
      </c>
      <c r="P1711" s="84">
        <f>'BITÁCORA CALIDAD DE AGUA '!CF659</f>
        <v>0</v>
      </c>
      <c r="Q1711" s="84">
        <f>'BITÁCORA CALIDAD DE AGUA '!CI659</f>
        <v>0</v>
      </c>
      <c r="R1711" s="84">
        <f>'BITÁCORA CALIDAD DE AGUA '!CL659</f>
        <v>0</v>
      </c>
      <c r="S1711" s="84">
        <f>'BITÁCORA CALIDAD DE AGUA '!CO659</f>
        <v>0</v>
      </c>
      <c r="T1711" s="133"/>
      <c r="U1711" s="133"/>
      <c r="V1711" s="133"/>
      <c r="W1711" s="84">
        <f>INDEX('Tabla datos 1'!E1711:V1711,MATCH(DASHBOARD!$B$96,'Tabla datos 1'!$E$1:$V$1,0))</f>
        <v>0</v>
      </c>
      <c r="X1711" s="84">
        <f>INDEX('Tabla datos 1'!E1711:V1711,MATCH(DASHBOARD!$B$275,'Tabla datos 1'!$E$1:$V$1,0))</f>
        <v>0</v>
      </c>
      <c r="Y1711" s="42"/>
      <c r="Z1711" s="42"/>
      <c r="AA1711" s="42"/>
      <c r="AB1711" s="42"/>
      <c r="AC1711" s="42"/>
      <c r="AD1711" s="42"/>
      <c r="AE1711" s="42"/>
      <c r="AF1711" s="42"/>
      <c r="AG1711" s="42"/>
      <c r="AH1711" s="42"/>
      <c r="AI1711" s="42"/>
      <c r="AJ1711" s="42"/>
      <c r="AK1711" s="42"/>
      <c r="AL1711" s="42"/>
      <c r="AM1711" s="42"/>
      <c r="AN1711" s="42"/>
      <c r="AO1711" s="42"/>
      <c r="AP1711" s="42"/>
      <c r="AQ1711" s="42"/>
      <c r="AR1711" s="42"/>
      <c r="AS1711" s="42"/>
      <c r="AT1711" s="42"/>
      <c r="AU1711" s="42"/>
      <c r="AV1711" s="42"/>
      <c r="AW1711" s="42"/>
      <c r="AX1711" s="42"/>
      <c r="AY1711" s="42"/>
      <c r="AZ1711" s="42"/>
      <c r="BA1711" s="42"/>
      <c r="BB1711" s="42"/>
      <c r="BC1711" s="42"/>
      <c r="BD1711" s="42"/>
      <c r="BE1711" s="42"/>
      <c r="BF1711" s="42"/>
      <c r="BG1711" s="42"/>
      <c r="BH1711" s="42"/>
      <c r="BI1711" s="42"/>
      <c r="BJ1711" s="42"/>
      <c r="BK1711" s="42"/>
      <c r="BL1711" s="42"/>
      <c r="BM1711" s="42"/>
      <c r="BN1711" s="42"/>
      <c r="BO1711" s="42"/>
      <c r="BP1711" s="42"/>
      <c r="BQ1711" s="42"/>
      <c r="BR1711" s="42"/>
      <c r="BS1711" s="42"/>
      <c r="BT1711" s="42"/>
      <c r="BU1711" s="42"/>
      <c r="BV1711" s="42"/>
      <c r="BW1711" s="42"/>
      <c r="BX1711" s="42"/>
      <c r="BY1711" s="42"/>
      <c r="BZ1711" s="42"/>
      <c r="CA1711" s="42"/>
      <c r="CB1711" s="42"/>
      <c r="CC1711" s="42"/>
      <c r="CD1711" s="42"/>
      <c r="CE1711" s="42"/>
      <c r="CF1711" s="42"/>
      <c r="CG1711" s="42"/>
      <c r="CH1711" s="42"/>
      <c r="CI1711" s="42"/>
      <c r="CJ1711" s="42"/>
      <c r="CK1711" s="42"/>
      <c r="CL1711" s="42"/>
      <c r="CM1711" s="42"/>
      <c r="CN1711" s="42"/>
      <c r="CO1711" s="42"/>
      <c r="CP1711" s="42"/>
      <c r="CQ1711" s="42"/>
      <c r="CR1711" s="42"/>
      <c r="CS1711" s="42"/>
      <c r="CT1711" s="42"/>
      <c r="CU1711" s="42"/>
      <c r="CV1711" s="42"/>
      <c r="CW1711" s="42"/>
      <c r="CX1711" s="42"/>
      <c r="CY1711" s="42"/>
      <c r="CZ1711" s="42"/>
      <c r="DA1711" s="42"/>
      <c r="DB1711" s="42"/>
      <c r="DC1711" s="42"/>
      <c r="DD1711" s="42"/>
      <c r="DE1711" s="42"/>
      <c r="DF1711" s="42"/>
      <c r="DG1711" s="42"/>
      <c r="DH1711" s="42"/>
      <c r="DI1711" s="42"/>
      <c r="DJ1711" s="42"/>
      <c r="DK1711" s="42"/>
      <c r="DL1711" s="42"/>
      <c r="DM1711" s="42"/>
      <c r="DN1711" s="42"/>
      <c r="DO1711" s="42"/>
      <c r="DP1711" s="42"/>
      <c r="DQ1711" s="42"/>
      <c r="DR1711" s="42"/>
      <c r="DS1711" s="42"/>
      <c r="DT1711" s="42"/>
      <c r="DU1711" s="42"/>
      <c r="DV1711" s="42"/>
      <c r="DW1711" s="42"/>
      <c r="DX1711" s="42"/>
      <c r="DY1711" s="42"/>
      <c r="DZ1711" s="42"/>
      <c r="EA1711" s="42"/>
      <c r="EB1711" s="42"/>
      <c r="EC1711" s="42"/>
      <c r="ED1711" s="42"/>
      <c r="EE1711" s="42"/>
      <c r="EF1711" s="42"/>
      <c r="EG1711" s="42"/>
      <c r="EH1711" s="42"/>
      <c r="EI1711" s="42"/>
      <c r="EJ1711" s="42"/>
      <c r="EK1711" s="42"/>
      <c r="EL1711" s="42"/>
      <c r="EM1711" s="42"/>
      <c r="EN1711" s="42"/>
      <c r="EO1711" s="42"/>
      <c r="EP1711" s="42"/>
      <c r="EQ1711" s="42"/>
      <c r="ER1711" s="42"/>
      <c r="ES1711" s="42"/>
      <c r="ET1711" s="42"/>
      <c r="EU1711" s="42"/>
      <c r="EV1711" s="42"/>
      <c r="EW1711" s="42"/>
      <c r="EX1711" s="42"/>
      <c r="EY1711" s="42"/>
      <c r="EZ1711" s="42"/>
      <c r="FA1711" s="42"/>
      <c r="FB1711" s="42"/>
      <c r="FC1711" s="42"/>
      <c r="FD1711" s="42"/>
      <c r="FE1711" s="42"/>
      <c r="FF1711" s="42"/>
      <c r="FG1711" s="42"/>
      <c r="FH1711" s="42"/>
    </row>
    <row r="1712" spans="1:164" s="82" customFormat="1" ht="12.2" customHeight="1" x14ac:dyDescent="0.25">
      <c r="A1712" s="82">
        <v>1711</v>
      </c>
      <c r="B1712" s="83">
        <f t="shared" si="27"/>
        <v>46140</v>
      </c>
      <c r="C1712" s="88" t="s">
        <v>140</v>
      </c>
      <c r="D1712" s="85">
        <v>1</v>
      </c>
      <c r="E1712" s="90">
        <f>'BITÁCORA CALIDAD DE AGUA '!AY660</f>
        <v>0</v>
      </c>
      <c r="F1712" s="90">
        <f>'BITÁCORA CALIDAD DE AGUA '!BB660</f>
        <v>0</v>
      </c>
      <c r="G1712" s="90">
        <f>'BITÁCORA CALIDAD DE AGUA '!BE660</f>
        <v>0</v>
      </c>
      <c r="H1712" s="90">
        <f>'BITÁCORA CALIDAD DE AGUA '!BH660</f>
        <v>0</v>
      </c>
      <c r="I1712" s="90">
        <f>'BITÁCORA CALIDAD DE AGUA '!BK660</f>
        <v>0</v>
      </c>
      <c r="J1712" s="90">
        <f>'BITÁCORA CALIDAD DE AGUA '!BN660</f>
        <v>0</v>
      </c>
      <c r="K1712" s="90">
        <f>'BITÁCORA CALIDAD DE AGUA '!BQ660</f>
        <v>0</v>
      </c>
      <c r="L1712" s="90">
        <f>'BITÁCORA CALIDAD DE AGUA '!BT660</f>
        <v>0</v>
      </c>
      <c r="M1712" s="90">
        <f>'BITÁCORA CALIDAD DE AGUA '!BW660</f>
        <v>0</v>
      </c>
      <c r="N1712" s="90">
        <f>'BITÁCORA CALIDAD DE AGUA '!BZ660</f>
        <v>0</v>
      </c>
      <c r="O1712" s="90">
        <f>'BITÁCORA CALIDAD DE AGUA '!CC660</f>
        <v>0</v>
      </c>
      <c r="P1712" s="84">
        <f>'BITÁCORA CALIDAD DE AGUA '!CF660</f>
        <v>0</v>
      </c>
      <c r="Q1712" s="84">
        <f>'BITÁCORA CALIDAD DE AGUA '!CI660</f>
        <v>0</v>
      </c>
      <c r="R1712" s="84">
        <f>'BITÁCORA CALIDAD DE AGUA '!CL660</f>
        <v>0</v>
      </c>
      <c r="S1712" s="84">
        <f>'BITÁCORA CALIDAD DE AGUA '!CO660</f>
        <v>0</v>
      </c>
      <c r="T1712" s="133"/>
      <c r="U1712" s="133"/>
      <c r="V1712" s="133"/>
      <c r="W1712" s="84">
        <f>INDEX('Tabla datos 1'!E1712:V1712,MATCH(DASHBOARD!$B$96,'Tabla datos 1'!$E$1:$V$1,0))</f>
        <v>0</v>
      </c>
      <c r="X1712" s="84">
        <f>INDEX('Tabla datos 1'!E1712:V1712,MATCH(DASHBOARD!$B$275,'Tabla datos 1'!$E$1:$V$1,0))</f>
        <v>0</v>
      </c>
      <c r="Y1712" s="42"/>
      <c r="Z1712" s="42"/>
      <c r="AA1712" s="42"/>
      <c r="AB1712" s="42"/>
      <c r="AC1712" s="42"/>
      <c r="AD1712" s="42"/>
      <c r="AE1712" s="42"/>
      <c r="AF1712" s="42"/>
      <c r="AG1712" s="42"/>
      <c r="AH1712" s="42"/>
      <c r="AI1712" s="42"/>
      <c r="AJ1712" s="42"/>
      <c r="AK1712" s="42"/>
      <c r="AL1712" s="42"/>
      <c r="AM1712" s="42"/>
      <c r="AN1712" s="42"/>
      <c r="AO1712" s="42"/>
      <c r="AP1712" s="42"/>
      <c r="AQ1712" s="42"/>
      <c r="AR1712" s="42"/>
      <c r="AS1712" s="42"/>
      <c r="AT1712" s="42"/>
      <c r="AU1712" s="42"/>
      <c r="AV1712" s="42"/>
      <c r="AW1712" s="42"/>
      <c r="AX1712" s="42"/>
      <c r="AY1712" s="42"/>
      <c r="AZ1712" s="42"/>
      <c r="BA1712" s="42"/>
      <c r="BB1712" s="42"/>
      <c r="BC1712" s="42"/>
      <c r="BD1712" s="42"/>
      <c r="BE1712" s="42"/>
      <c r="BF1712" s="42"/>
      <c r="BG1712" s="42"/>
      <c r="BH1712" s="42"/>
      <c r="BI1712" s="42"/>
      <c r="BJ1712" s="42"/>
      <c r="BK1712" s="42"/>
      <c r="BL1712" s="42"/>
      <c r="BM1712" s="42"/>
      <c r="BN1712" s="42"/>
      <c r="BO1712" s="42"/>
      <c r="BP1712" s="42"/>
      <c r="BQ1712" s="42"/>
      <c r="BR1712" s="42"/>
      <c r="BS1712" s="42"/>
      <c r="BT1712" s="42"/>
      <c r="BU1712" s="42"/>
      <c r="BV1712" s="42"/>
      <c r="BW1712" s="42"/>
      <c r="BX1712" s="42"/>
      <c r="BY1712" s="42"/>
      <c r="BZ1712" s="42"/>
      <c r="CA1712" s="42"/>
      <c r="CB1712" s="42"/>
      <c r="CC1712" s="42"/>
      <c r="CD1712" s="42"/>
      <c r="CE1712" s="42"/>
      <c r="CF1712" s="42"/>
      <c r="CG1712" s="42"/>
      <c r="CH1712" s="42"/>
      <c r="CI1712" s="42"/>
      <c r="CJ1712" s="42"/>
      <c r="CK1712" s="42"/>
      <c r="CL1712" s="42"/>
      <c r="CM1712" s="42"/>
      <c r="CN1712" s="42"/>
      <c r="CO1712" s="42"/>
      <c r="CP1712" s="42"/>
      <c r="CQ1712" s="42"/>
      <c r="CR1712" s="42"/>
      <c r="CS1712" s="42"/>
      <c r="CT1712" s="42"/>
      <c r="CU1712" s="42"/>
      <c r="CV1712" s="42"/>
      <c r="CW1712" s="42"/>
      <c r="CX1712" s="42"/>
      <c r="CY1712" s="42"/>
      <c r="CZ1712" s="42"/>
      <c r="DA1712" s="42"/>
      <c r="DB1712" s="42"/>
      <c r="DC1712" s="42"/>
      <c r="DD1712" s="42"/>
      <c r="DE1712" s="42"/>
      <c r="DF1712" s="42"/>
      <c r="DG1712" s="42"/>
      <c r="DH1712" s="42"/>
      <c r="DI1712" s="42"/>
      <c r="DJ1712" s="42"/>
      <c r="DK1712" s="42"/>
      <c r="DL1712" s="42"/>
      <c r="DM1712" s="42"/>
      <c r="DN1712" s="42"/>
      <c r="DO1712" s="42"/>
      <c r="DP1712" s="42"/>
      <c r="DQ1712" s="42"/>
      <c r="DR1712" s="42"/>
      <c r="DS1712" s="42"/>
      <c r="DT1712" s="42"/>
      <c r="DU1712" s="42"/>
      <c r="DV1712" s="42"/>
      <c r="DW1712" s="42"/>
      <c r="DX1712" s="42"/>
      <c r="DY1712" s="42"/>
      <c r="DZ1712" s="42"/>
      <c r="EA1712" s="42"/>
      <c r="EB1712" s="42"/>
      <c r="EC1712" s="42"/>
      <c r="ED1712" s="42"/>
      <c r="EE1712" s="42"/>
      <c r="EF1712" s="42"/>
      <c r="EG1712" s="42"/>
      <c r="EH1712" s="42"/>
      <c r="EI1712" s="42"/>
      <c r="EJ1712" s="42"/>
      <c r="EK1712" s="42"/>
      <c r="EL1712" s="42"/>
      <c r="EM1712" s="42"/>
      <c r="EN1712" s="42"/>
      <c r="EO1712" s="42"/>
      <c r="EP1712" s="42"/>
      <c r="EQ1712" s="42"/>
      <c r="ER1712" s="42"/>
      <c r="ES1712" s="42"/>
      <c r="ET1712" s="42"/>
      <c r="EU1712" s="42"/>
      <c r="EV1712" s="42"/>
      <c r="EW1712" s="42"/>
      <c r="EX1712" s="42"/>
      <c r="EY1712" s="42"/>
      <c r="EZ1712" s="42"/>
      <c r="FA1712" s="42"/>
      <c r="FB1712" s="42"/>
      <c r="FC1712" s="42"/>
      <c r="FD1712" s="42"/>
      <c r="FE1712" s="42"/>
      <c r="FF1712" s="42"/>
      <c r="FG1712" s="42"/>
      <c r="FH1712" s="42"/>
    </row>
    <row r="1713" spans="1:164" s="82" customFormat="1" ht="12.2" customHeight="1" x14ac:dyDescent="0.25">
      <c r="A1713" s="82">
        <v>1712</v>
      </c>
      <c r="B1713" s="83">
        <f t="shared" si="27"/>
        <v>46140</v>
      </c>
      <c r="C1713" s="88" t="s">
        <v>141</v>
      </c>
      <c r="D1713" s="85">
        <v>1</v>
      </c>
      <c r="E1713" s="90">
        <f>'BITÁCORA CALIDAD DE AGUA '!AY661</f>
        <v>0</v>
      </c>
      <c r="F1713" s="90">
        <f>'BITÁCORA CALIDAD DE AGUA '!BB661</f>
        <v>0</v>
      </c>
      <c r="G1713" s="90">
        <f>'BITÁCORA CALIDAD DE AGUA '!BE661</f>
        <v>0</v>
      </c>
      <c r="H1713" s="90">
        <f>'BITÁCORA CALIDAD DE AGUA '!BH661</f>
        <v>0</v>
      </c>
      <c r="I1713" s="90">
        <f>'BITÁCORA CALIDAD DE AGUA '!BK661</f>
        <v>0</v>
      </c>
      <c r="J1713" s="90">
        <f>'BITÁCORA CALIDAD DE AGUA '!BN661</f>
        <v>0</v>
      </c>
      <c r="K1713" s="90">
        <f>'BITÁCORA CALIDAD DE AGUA '!BQ661</f>
        <v>0</v>
      </c>
      <c r="L1713" s="90">
        <f>'BITÁCORA CALIDAD DE AGUA '!BT661</f>
        <v>0</v>
      </c>
      <c r="M1713" s="90">
        <f>'BITÁCORA CALIDAD DE AGUA '!BW661</f>
        <v>0</v>
      </c>
      <c r="N1713" s="90">
        <f>'BITÁCORA CALIDAD DE AGUA '!BZ661</f>
        <v>0</v>
      </c>
      <c r="O1713" s="90">
        <f>'BITÁCORA CALIDAD DE AGUA '!CC661</f>
        <v>0</v>
      </c>
      <c r="P1713" s="84">
        <f>'BITÁCORA CALIDAD DE AGUA '!CF661</f>
        <v>0</v>
      </c>
      <c r="Q1713" s="84">
        <f>'BITÁCORA CALIDAD DE AGUA '!CI661</f>
        <v>0</v>
      </c>
      <c r="R1713" s="84">
        <f>'BITÁCORA CALIDAD DE AGUA '!CL661</f>
        <v>0</v>
      </c>
      <c r="S1713" s="84">
        <f>'BITÁCORA CALIDAD DE AGUA '!CO661</f>
        <v>0</v>
      </c>
      <c r="T1713" s="133"/>
      <c r="U1713" s="133"/>
      <c r="V1713" s="133"/>
      <c r="W1713" s="84">
        <f>INDEX('Tabla datos 1'!E1713:V1713,MATCH(DASHBOARD!$B$96,'Tabla datos 1'!$E$1:$V$1,0))</f>
        <v>0</v>
      </c>
      <c r="X1713" s="84">
        <f>INDEX('Tabla datos 1'!E1713:V1713,MATCH(DASHBOARD!$B$275,'Tabla datos 1'!$E$1:$V$1,0))</f>
        <v>0</v>
      </c>
      <c r="Y1713" s="42"/>
      <c r="Z1713" s="42"/>
      <c r="AA1713" s="42"/>
      <c r="AB1713" s="42"/>
      <c r="AC1713" s="42"/>
      <c r="AD1713" s="42"/>
      <c r="AE1713" s="42"/>
      <c r="AF1713" s="42"/>
      <c r="AG1713" s="42"/>
      <c r="AH1713" s="42"/>
      <c r="AI1713" s="42"/>
      <c r="AJ1713" s="42"/>
      <c r="AK1713" s="42"/>
      <c r="AL1713" s="42"/>
      <c r="AM1713" s="42"/>
      <c r="AN1713" s="42"/>
      <c r="AO1713" s="42"/>
      <c r="AP1713" s="42"/>
      <c r="AQ1713" s="42"/>
      <c r="AR1713" s="42"/>
      <c r="AS1713" s="42"/>
      <c r="AT1713" s="42"/>
      <c r="AU1713" s="42"/>
      <c r="AV1713" s="42"/>
      <c r="AW1713" s="42"/>
      <c r="AX1713" s="42"/>
      <c r="AY1713" s="42"/>
      <c r="AZ1713" s="42"/>
      <c r="BA1713" s="42"/>
      <c r="BB1713" s="42"/>
      <c r="BC1713" s="42"/>
      <c r="BD1713" s="42"/>
      <c r="BE1713" s="42"/>
      <c r="BF1713" s="42"/>
      <c r="BG1713" s="42"/>
      <c r="BH1713" s="42"/>
      <c r="BI1713" s="42"/>
      <c r="BJ1713" s="42"/>
      <c r="BK1713" s="42"/>
      <c r="BL1713" s="42"/>
      <c r="BM1713" s="42"/>
      <c r="BN1713" s="42"/>
      <c r="BO1713" s="42"/>
      <c r="BP1713" s="42"/>
      <c r="BQ1713" s="42"/>
      <c r="BR1713" s="42"/>
      <c r="BS1713" s="42"/>
      <c r="BT1713" s="42"/>
      <c r="BU1713" s="42"/>
      <c r="BV1713" s="42"/>
      <c r="BW1713" s="42"/>
      <c r="BX1713" s="42"/>
      <c r="BY1713" s="42"/>
      <c r="BZ1713" s="42"/>
      <c r="CA1713" s="42"/>
      <c r="CB1713" s="42"/>
      <c r="CC1713" s="42"/>
      <c r="CD1713" s="42"/>
      <c r="CE1713" s="42"/>
      <c r="CF1713" s="42"/>
      <c r="CG1713" s="42"/>
      <c r="CH1713" s="42"/>
      <c r="CI1713" s="42"/>
      <c r="CJ1713" s="42"/>
      <c r="CK1713" s="42"/>
      <c r="CL1713" s="42"/>
      <c r="CM1713" s="42"/>
      <c r="CN1713" s="42"/>
      <c r="CO1713" s="42"/>
      <c r="CP1713" s="42"/>
      <c r="CQ1713" s="42"/>
      <c r="CR1713" s="42"/>
      <c r="CS1713" s="42"/>
      <c r="CT1713" s="42"/>
      <c r="CU1713" s="42"/>
      <c r="CV1713" s="42"/>
      <c r="CW1713" s="42"/>
      <c r="CX1713" s="42"/>
      <c r="CY1713" s="42"/>
      <c r="CZ1713" s="42"/>
      <c r="DA1713" s="42"/>
      <c r="DB1713" s="42"/>
      <c r="DC1713" s="42"/>
      <c r="DD1713" s="42"/>
      <c r="DE1713" s="42"/>
      <c r="DF1713" s="42"/>
      <c r="DG1713" s="42"/>
      <c r="DH1713" s="42"/>
      <c r="DI1713" s="42"/>
      <c r="DJ1713" s="42"/>
      <c r="DK1713" s="42"/>
      <c r="DL1713" s="42"/>
      <c r="DM1713" s="42"/>
      <c r="DN1713" s="42"/>
      <c r="DO1713" s="42"/>
      <c r="DP1713" s="42"/>
      <c r="DQ1713" s="42"/>
      <c r="DR1713" s="42"/>
      <c r="DS1713" s="42"/>
      <c r="DT1713" s="42"/>
      <c r="DU1713" s="42"/>
      <c r="DV1713" s="42"/>
      <c r="DW1713" s="42"/>
      <c r="DX1713" s="42"/>
      <c r="DY1713" s="42"/>
      <c r="DZ1713" s="42"/>
      <c r="EA1713" s="42"/>
      <c r="EB1713" s="42"/>
      <c r="EC1713" s="42"/>
      <c r="ED1713" s="42"/>
      <c r="EE1713" s="42"/>
      <c r="EF1713" s="42"/>
      <c r="EG1713" s="42"/>
      <c r="EH1713" s="42"/>
      <c r="EI1713" s="42"/>
      <c r="EJ1713" s="42"/>
      <c r="EK1713" s="42"/>
      <c r="EL1713" s="42"/>
      <c r="EM1713" s="42"/>
      <c r="EN1713" s="42"/>
      <c r="EO1713" s="42"/>
      <c r="EP1713" s="42"/>
      <c r="EQ1713" s="42"/>
      <c r="ER1713" s="42"/>
      <c r="ES1713" s="42"/>
      <c r="ET1713" s="42"/>
      <c r="EU1713" s="42"/>
      <c r="EV1713" s="42"/>
      <c r="EW1713" s="42"/>
      <c r="EX1713" s="42"/>
      <c r="EY1713" s="42"/>
      <c r="EZ1713" s="42"/>
      <c r="FA1713" s="42"/>
      <c r="FB1713" s="42"/>
      <c r="FC1713" s="42"/>
      <c r="FD1713" s="42"/>
      <c r="FE1713" s="42"/>
      <c r="FF1713" s="42"/>
      <c r="FG1713" s="42"/>
      <c r="FH1713" s="42"/>
    </row>
    <row r="1714" spans="1:164" s="82" customFormat="1" ht="12.2" customHeight="1" x14ac:dyDescent="0.25">
      <c r="A1714" s="82">
        <v>1713</v>
      </c>
      <c r="B1714" s="83">
        <f t="shared" si="27"/>
        <v>46140</v>
      </c>
      <c r="C1714" s="88" t="s">
        <v>142</v>
      </c>
      <c r="D1714" s="85">
        <v>1</v>
      </c>
      <c r="E1714" s="90">
        <f>'BITÁCORA CALIDAD DE AGUA '!AY662</f>
        <v>0</v>
      </c>
      <c r="F1714" s="90">
        <f>'BITÁCORA CALIDAD DE AGUA '!BB662</f>
        <v>0</v>
      </c>
      <c r="G1714" s="90">
        <f>'BITÁCORA CALIDAD DE AGUA '!BE662</f>
        <v>0</v>
      </c>
      <c r="H1714" s="90">
        <f>'BITÁCORA CALIDAD DE AGUA '!BH662</f>
        <v>0</v>
      </c>
      <c r="I1714" s="90">
        <f>'BITÁCORA CALIDAD DE AGUA '!BK662</f>
        <v>0</v>
      </c>
      <c r="J1714" s="90">
        <f>'BITÁCORA CALIDAD DE AGUA '!BN662</f>
        <v>0</v>
      </c>
      <c r="K1714" s="90">
        <f>'BITÁCORA CALIDAD DE AGUA '!BQ662</f>
        <v>0</v>
      </c>
      <c r="L1714" s="90">
        <f>'BITÁCORA CALIDAD DE AGUA '!BT662</f>
        <v>0</v>
      </c>
      <c r="M1714" s="90">
        <f>'BITÁCORA CALIDAD DE AGUA '!BW662</f>
        <v>0</v>
      </c>
      <c r="N1714" s="90">
        <f>'BITÁCORA CALIDAD DE AGUA '!BZ662</f>
        <v>0</v>
      </c>
      <c r="O1714" s="90">
        <f>'BITÁCORA CALIDAD DE AGUA '!CC662</f>
        <v>0</v>
      </c>
      <c r="P1714" s="84">
        <f>'BITÁCORA CALIDAD DE AGUA '!CF662</f>
        <v>0</v>
      </c>
      <c r="Q1714" s="84">
        <f>'BITÁCORA CALIDAD DE AGUA '!CI662</f>
        <v>0</v>
      </c>
      <c r="R1714" s="84">
        <f>'BITÁCORA CALIDAD DE AGUA '!CL662</f>
        <v>0</v>
      </c>
      <c r="S1714" s="84">
        <f>'BITÁCORA CALIDAD DE AGUA '!CO662</f>
        <v>0</v>
      </c>
      <c r="T1714" s="133"/>
      <c r="U1714" s="133"/>
      <c r="V1714" s="133"/>
      <c r="W1714" s="84">
        <f>INDEX('Tabla datos 1'!E1714:V1714,MATCH(DASHBOARD!$B$96,'Tabla datos 1'!$E$1:$V$1,0))</f>
        <v>0</v>
      </c>
      <c r="X1714" s="84">
        <f>INDEX('Tabla datos 1'!E1714:V1714,MATCH(DASHBOARD!$B$275,'Tabla datos 1'!$E$1:$V$1,0))</f>
        <v>0</v>
      </c>
      <c r="Y1714" s="42"/>
      <c r="Z1714" s="42"/>
      <c r="AA1714" s="42"/>
      <c r="AB1714" s="42"/>
      <c r="AC1714" s="42"/>
      <c r="AD1714" s="42"/>
      <c r="AE1714" s="42"/>
      <c r="AF1714" s="42"/>
      <c r="AG1714" s="42"/>
      <c r="AH1714" s="42"/>
      <c r="AI1714" s="42"/>
      <c r="AJ1714" s="42"/>
      <c r="AK1714" s="42"/>
      <c r="AL1714" s="42"/>
      <c r="AM1714" s="42"/>
      <c r="AN1714" s="42"/>
      <c r="AO1714" s="42"/>
      <c r="AP1714" s="42"/>
      <c r="AQ1714" s="42"/>
      <c r="AR1714" s="42"/>
      <c r="AS1714" s="42"/>
      <c r="AT1714" s="42"/>
      <c r="AU1714" s="42"/>
      <c r="AV1714" s="42"/>
      <c r="AW1714" s="42"/>
      <c r="AX1714" s="42"/>
      <c r="AY1714" s="42"/>
      <c r="AZ1714" s="42"/>
      <c r="BA1714" s="42"/>
      <c r="BB1714" s="42"/>
      <c r="BC1714" s="42"/>
      <c r="BD1714" s="42"/>
      <c r="BE1714" s="42"/>
      <c r="BF1714" s="42"/>
      <c r="BG1714" s="42"/>
      <c r="BH1714" s="42"/>
      <c r="BI1714" s="42"/>
      <c r="BJ1714" s="42"/>
      <c r="BK1714" s="42"/>
      <c r="BL1714" s="42"/>
      <c r="BM1714" s="42"/>
      <c r="BN1714" s="42"/>
      <c r="BO1714" s="42"/>
      <c r="BP1714" s="42"/>
      <c r="BQ1714" s="42"/>
      <c r="BR1714" s="42"/>
      <c r="BS1714" s="42"/>
      <c r="BT1714" s="42"/>
      <c r="BU1714" s="42"/>
      <c r="BV1714" s="42"/>
      <c r="BW1714" s="42"/>
      <c r="BX1714" s="42"/>
      <c r="BY1714" s="42"/>
      <c r="BZ1714" s="42"/>
      <c r="CA1714" s="42"/>
      <c r="CB1714" s="42"/>
      <c r="CC1714" s="42"/>
      <c r="CD1714" s="42"/>
      <c r="CE1714" s="42"/>
      <c r="CF1714" s="42"/>
      <c r="CG1714" s="42"/>
      <c r="CH1714" s="42"/>
      <c r="CI1714" s="42"/>
      <c r="CJ1714" s="42"/>
      <c r="CK1714" s="42"/>
      <c r="CL1714" s="42"/>
      <c r="CM1714" s="42"/>
      <c r="CN1714" s="42"/>
      <c r="CO1714" s="42"/>
      <c r="CP1714" s="42"/>
      <c r="CQ1714" s="42"/>
      <c r="CR1714" s="42"/>
      <c r="CS1714" s="42"/>
      <c r="CT1714" s="42"/>
      <c r="CU1714" s="42"/>
      <c r="CV1714" s="42"/>
      <c r="CW1714" s="42"/>
      <c r="CX1714" s="42"/>
      <c r="CY1714" s="42"/>
      <c r="CZ1714" s="42"/>
      <c r="DA1714" s="42"/>
      <c r="DB1714" s="42"/>
      <c r="DC1714" s="42"/>
      <c r="DD1714" s="42"/>
      <c r="DE1714" s="42"/>
      <c r="DF1714" s="42"/>
      <c r="DG1714" s="42"/>
      <c r="DH1714" s="42"/>
      <c r="DI1714" s="42"/>
      <c r="DJ1714" s="42"/>
      <c r="DK1714" s="42"/>
      <c r="DL1714" s="42"/>
      <c r="DM1714" s="42"/>
      <c r="DN1714" s="42"/>
      <c r="DO1714" s="42"/>
      <c r="DP1714" s="42"/>
      <c r="DQ1714" s="42"/>
      <c r="DR1714" s="42"/>
      <c r="DS1714" s="42"/>
      <c r="DT1714" s="42"/>
      <c r="DU1714" s="42"/>
      <c r="DV1714" s="42"/>
      <c r="DW1714" s="42"/>
      <c r="DX1714" s="42"/>
      <c r="DY1714" s="42"/>
      <c r="DZ1714" s="42"/>
      <c r="EA1714" s="42"/>
      <c r="EB1714" s="42"/>
      <c r="EC1714" s="42"/>
      <c r="ED1714" s="42"/>
      <c r="EE1714" s="42"/>
      <c r="EF1714" s="42"/>
      <c r="EG1714" s="42"/>
      <c r="EH1714" s="42"/>
      <c r="EI1714" s="42"/>
      <c r="EJ1714" s="42"/>
      <c r="EK1714" s="42"/>
      <c r="EL1714" s="42"/>
      <c r="EM1714" s="42"/>
      <c r="EN1714" s="42"/>
      <c r="EO1714" s="42"/>
      <c r="EP1714" s="42"/>
      <c r="EQ1714" s="42"/>
      <c r="ER1714" s="42"/>
      <c r="ES1714" s="42"/>
      <c r="ET1714" s="42"/>
      <c r="EU1714" s="42"/>
      <c r="EV1714" s="42"/>
      <c r="EW1714" s="42"/>
      <c r="EX1714" s="42"/>
      <c r="EY1714" s="42"/>
      <c r="EZ1714" s="42"/>
      <c r="FA1714" s="42"/>
      <c r="FB1714" s="42"/>
      <c r="FC1714" s="42"/>
      <c r="FD1714" s="42"/>
      <c r="FE1714" s="42"/>
      <c r="FF1714" s="42"/>
      <c r="FG1714" s="42"/>
      <c r="FH1714" s="42"/>
    </row>
    <row r="1715" spans="1:164" s="82" customFormat="1" ht="12.2" customHeight="1" x14ac:dyDescent="0.25">
      <c r="A1715" s="82">
        <v>1714</v>
      </c>
      <c r="B1715" s="83">
        <f t="shared" si="27"/>
        <v>46140</v>
      </c>
      <c r="C1715" s="88" t="s">
        <v>143</v>
      </c>
      <c r="D1715" s="85">
        <v>1</v>
      </c>
      <c r="E1715" s="90">
        <f>'BITÁCORA CALIDAD DE AGUA '!AY663</f>
        <v>0</v>
      </c>
      <c r="F1715" s="90">
        <f>'BITÁCORA CALIDAD DE AGUA '!BB663</f>
        <v>0</v>
      </c>
      <c r="G1715" s="90">
        <f>'BITÁCORA CALIDAD DE AGUA '!BE663</f>
        <v>0</v>
      </c>
      <c r="H1715" s="90">
        <f>'BITÁCORA CALIDAD DE AGUA '!BH663</f>
        <v>0</v>
      </c>
      <c r="I1715" s="90">
        <f>'BITÁCORA CALIDAD DE AGUA '!BK663</f>
        <v>0</v>
      </c>
      <c r="J1715" s="90">
        <f>'BITÁCORA CALIDAD DE AGUA '!BN663</f>
        <v>0</v>
      </c>
      <c r="K1715" s="90">
        <f>'BITÁCORA CALIDAD DE AGUA '!BQ663</f>
        <v>0</v>
      </c>
      <c r="L1715" s="90">
        <f>'BITÁCORA CALIDAD DE AGUA '!BT663</f>
        <v>0</v>
      </c>
      <c r="M1715" s="90">
        <f>'BITÁCORA CALIDAD DE AGUA '!BW663</f>
        <v>0</v>
      </c>
      <c r="N1715" s="90">
        <f>'BITÁCORA CALIDAD DE AGUA '!BZ663</f>
        <v>0</v>
      </c>
      <c r="O1715" s="90">
        <f>'BITÁCORA CALIDAD DE AGUA '!CC663</f>
        <v>0</v>
      </c>
      <c r="P1715" s="84">
        <f>'BITÁCORA CALIDAD DE AGUA '!CF663</f>
        <v>0</v>
      </c>
      <c r="Q1715" s="84">
        <f>'BITÁCORA CALIDAD DE AGUA '!CI663</f>
        <v>0</v>
      </c>
      <c r="R1715" s="84">
        <f>'BITÁCORA CALIDAD DE AGUA '!CL663</f>
        <v>0</v>
      </c>
      <c r="S1715" s="84">
        <f>'BITÁCORA CALIDAD DE AGUA '!CO663</f>
        <v>0</v>
      </c>
      <c r="T1715" s="133"/>
      <c r="U1715" s="133"/>
      <c r="V1715" s="133"/>
      <c r="W1715" s="84">
        <f>INDEX('Tabla datos 1'!E1715:V1715,MATCH(DASHBOARD!$B$96,'Tabla datos 1'!$E$1:$V$1,0))</f>
        <v>0</v>
      </c>
      <c r="X1715" s="84">
        <f>INDEX('Tabla datos 1'!E1715:V1715,MATCH(DASHBOARD!$B$275,'Tabla datos 1'!$E$1:$V$1,0))</f>
        <v>0</v>
      </c>
      <c r="Y1715" s="42"/>
      <c r="Z1715" s="42"/>
      <c r="AA1715" s="42"/>
      <c r="AB1715" s="42"/>
      <c r="AC1715" s="42"/>
      <c r="AD1715" s="42"/>
      <c r="AE1715" s="42"/>
      <c r="AF1715" s="42"/>
      <c r="AG1715" s="42"/>
      <c r="AH1715" s="42"/>
      <c r="AI1715" s="42"/>
      <c r="AJ1715" s="42"/>
      <c r="AK1715" s="42"/>
      <c r="AL1715" s="42"/>
      <c r="AM1715" s="42"/>
      <c r="AN1715" s="42"/>
      <c r="AO1715" s="42"/>
      <c r="AP1715" s="42"/>
      <c r="AQ1715" s="42"/>
      <c r="AR1715" s="42"/>
      <c r="AS1715" s="42"/>
      <c r="AT1715" s="42"/>
      <c r="AU1715" s="42"/>
      <c r="AV1715" s="42"/>
      <c r="AW1715" s="42"/>
      <c r="AX1715" s="42"/>
      <c r="AY1715" s="42"/>
      <c r="AZ1715" s="42"/>
      <c r="BA1715" s="42"/>
      <c r="BB1715" s="42"/>
      <c r="BC1715" s="42"/>
      <c r="BD1715" s="42"/>
      <c r="BE1715" s="42"/>
      <c r="BF1715" s="42"/>
      <c r="BG1715" s="42"/>
      <c r="BH1715" s="42"/>
      <c r="BI1715" s="42"/>
      <c r="BJ1715" s="42"/>
      <c r="BK1715" s="42"/>
      <c r="BL1715" s="42"/>
      <c r="BM1715" s="42"/>
      <c r="BN1715" s="42"/>
      <c r="BO1715" s="42"/>
      <c r="BP1715" s="42"/>
      <c r="BQ1715" s="42"/>
      <c r="BR1715" s="42"/>
      <c r="BS1715" s="42"/>
      <c r="BT1715" s="42"/>
      <c r="BU1715" s="42"/>
      <c r="BV1715" s="42"/>
      <c r="BW1715" s="42"/>
      <c r="BX1715" s="42"/>
      <c r="BY1715" s="42"/>
      <c r="BZ1715" s="42"/>
      <c r="CA1715" s="42"/>
      <c r="CB1715" s="42"/>
      <c r="CC1715" s="42"/>
      <c r="CD1715" s="42"/>
      <c r="CE1715" s="42"/>
      <c r="CF1715" s="42"/>
      <c r="CG1715" s="42"/>
      <c r="CH1715" s="42"/>
      <c r="CI1715" s="42"/>
      <c r="CJ1715" s="42"/>
      <c r="CK1715" s="42"/>
      <c r="CL1715" s="42"/>
      <c r="CM1715" s="42"/>
      <c r="CN1715" s="42"/>
      <c r="CO1715" s="42"/>
      <c r="CP1715" s="42"/>
      <c r="CQ1715" s="42"/>
      <c r="CR1715" s="42"/>
      <c r="CS1715" s="42"/>
      <c r="CT1715" s="42"/>
      <c r="CU1715" s="42"/>
      <c r="CV1715" s="42"/>
      <c r="CW1715" s="42"/>
      <c r="CX1715" s="42"/>
      <c r="CY1715" s="42"/>
      <c r="CZ1715" s="42"/>
      <c r="DA1715" s="42"/>
      <c r="DB1715" s="42"/>
      <c r="DC1715" s="42"/>
      <c r="DD1715" s="42"/>
      <c r="DE1715" s="42"/>
      <c r="DF1715" s="42"/>
      <c r="DG1715" s="42"/>
      <c r="DH1715" s="42"/>
      <c r="DI1715" s="42"/>
      <c r="DJ1715" s="42"/>
      <c r="DK1715" s="42"/>
      <c r="DL1715" s="42"/>
      <c r="DM1715" s="42"/>
      <c r="DN1715" s="42"/>
      <c r="DO1715" s="42"/>
      <c r="DP1715" s="42"/>
      <c r="DQ1715" s="42"/>
      <c r="DR1715" s="42"/>
      <c r="DS1715" s="42"/>
      <c r="DT1715" s="42"/>
      <c r="DU1715" s="42"/>
      <c r="DV1715" s="42"/>
      <c r="DW1715" s="42"/>
      <c r="DX1715" s="42"/>
      <c r="DY1715" s="42"/>
      <c r="DZ1715" s="42"/>
      <c r="EA1715" s="42"/>
      <c r="EB1715" s="42"/>
      <c r="EC1715" s="42"/>
      <c r="ED1715" s="42"/>
      <c r="EE1715" s="42"/>
      <c r="EF1715" s="42"/>
      <c r="EG1715" s="42"/>
      <c r="EH1715" s="42"/>
      <c r="EI1715" s="42"/>
      <c r="EJ1715" s="42"/>
      <c r="EK1715" s="42"/>
      <c r="EL1715" s="42"/>
      <c r="EM1715" s="42"/>
      <c r="EN1715" s="42"/>
      <c r="EO1715" s="42"/>
      <c r="EP1715" s="42"/>
      <c r="EQ1715" s="42"/>
      <c r="ER1715" s="42"/>
      <c r="ES1715" s="42"/>
      <c r="ET1715" s="42"/>
      <c r="EU1715" s="42"/>
      <c r="EV1715" s="42"/>
      <c r="EW1715" s="42"/>
      <c r="EX1715" s="42"/>
      <c r="EY1715" s="42"/>
      <c r="EZ1715" s="42"/>
      <c r="FA1715" s="42"/>
      <c r="FB1715" s="42"/>
      <c r="FC1715" s="42"/>
      <c r="FD1715" s="42"/>
      <c r="FE1715" s="42"/>
      <c r="FF1715" s="42"/>
      <c r="FG1715" s="42"/>
      <c r="FH1715" s="42"/>
    </row>
    <row r="1716" spans="1:164" s="82" customFormat="1" ht="12.2" customHeight="1" x14ac:dyDescent="0.25">
      <c r="A1716" s="82">
        <v>1715</v>
      </c>
      <c r="B1716" s="83">
        <f t="shared" si="27"/>
        <v>46140</v>
      </c>
      <c r="C1716" s="88" t="s">
        <v>144</v>
      </c>
      <c r="D1716" s="85">
        <v>1</v>
      </c>
      <c r="E1716" s="90">
        <f>'BITÁCORA CALIDAD DE AGUA '!AY664</f>
        <v>0</v>
      </c>
      <c r="F1716" s="90">
        <f>'BITÁCORA CALIDAD DE AGUA '!BB664</f>
        <v>0</v>
      </c>
      <c r="G1716" s="90">
        <f>'BITÁCORA CALIDAD DE AGUA '!BE664</f>
        <v>0</v>
      </c>
      <c r="H1716" s="90">
        <f>'BITÁCORA CALIDAD DE AGUA '!BH664</f>
        <v>0</v>
      </c>
      <c r="I1716" s="90">
        <f>'BITÁCORA CALIDAD DE AGUA '!BK664</f>
        <v>0</v>
      </c>
      <c r="J1716" s="90">
        <f>'BITÁCORA CALIDAD DE AGUA '!BN664</f>
        <v>0</v>
      </c>
      <c r="K1716" s="90">
        <f>'BITÁCORA CALIDAD DE AGUA '!BQ664</f>
        <v>0</v>
      </c>
      <c r="L1716" s="90">
        <f>'BITÁCORA CALIDAD DE AGUA '!BT664</f>
        <v>0</v>
      </c>
      <c r="M1716" s="90">
        <f>'BITÁCORA CALIDAD DE AGUA '!BW664</f>
        <v>0</v>
      </c>
      <c r="N1716" s="90">
        <f>'BITÁCORA CALIDAD DE AGUA '!BZ664</f>
        <v>0</v>
      </c>
      <c r="O1716" s="90">
        <f>'BITÁCORA CALIDAD DE AGUA '!CC664</f>
        <v>0</v>
      </c>
      <c r="P1716" s="84">
        <f>'BITÁCORA CALIDAD DE AGUA '!CF664</f>
        <v>0</v>
      </c>
      <c r="Q1716" s="84">
        <f>'BITÁCORA CALIDAD DE AGUA '!CI664</f>
        <v>0</v>
      </c>
      <c r="R1716" s="84">
        <f>'BITÁCORA CALIDAD DE AGUA '!CL664</f>
        <v>0</v>
      </c>
      <c r="S1716" s="84">
        <f>'BITÁCORA CALIDAD DE AGUA '!CO664</f>
        <v>0</v>
      </c>
      <c r="T1716" s="133"/>
      <c r="U1716" s="133"/>
      <c r="V1716" s="133"/>
      <c r="W1716" s="84">
        <f>INDEX('Tabla datos 1'!E1716:V1716,MATCH(DASHBOARD!$B$96,'Tabla datos 1'!$E$1:$V$1,0))</f>
        <v>0</v>
      </c>
      <c r="X1716" s="84">
        <f>INDEX('Tabla datos 1'!E1716:V1716,MATCH(DASHBOARD!$B$275,'Tabla datos 1'!$E$1:$V$1,0))</f>
        <v>0</v>
      </c>
      <c r="Y1716" s="42"/>
      <c r="Z1716" s="42"/>
      <c r="AA1716" s="42"/>
      <c r="AB1716" s="42"/>
      <c r="AC1716" s="42"/>
      <c r="AD1716" s="42"/>
      <c r="AE1716" s="42"/>
      <c r="AF1716" s="42"/>
      <c r="AG1716" s="42"/>
      <c r="AH1716" s="42"/>
      <c r="AI1716" s="42"/>
      <c r="AJ1716" s="42"/>
      <c r="AK1716" s="42"/>
      <c r="AL1716" s="42"/>
      <c r="AM1716" s="42"/>
      <c r="AN1716" s="42"/>
      <c r="AO1716" s="42"/>
      <c r="AP1716" s="42"/>
      <c r="AQ1716" s="42"/>
      <c r="AR1716" s="42"/>
      <c r="AS1716" s="42"/>
      <c r="AT1716" s="42"/>
      <c r="AU1716" s="42"/>
      <c r="AV1716" s="42"/>
      <c r="AW1716" s="42"/>
      <c r="AX1716" s="42"/>
      <c r="AY1716" s="42"/>
      <c r="AZ1716" s="42"/>
      <c r="BA1716" s="42"/>
      <c r="BB1716" s="42"/>
      <c r="BC1716" s="42"/>
      <c r="BD1716" s="42"/>
      <c r="BE1716" s="42"/>
      <c r="BF1716" s="42"/>
      <c r="BG1716" s="42"/>
      <c r="BH1716" s="42"/>
      <c r="BI1716" s="42"/>
      <c r="BJ1716" s="42"/>
      <c r="BK1716" s="42"/>
      <c r="BL1716" s="42"/>
      <c r="BM1716" s="42"/>
      <c r="BN1716" s="42"/>
      <c r="BO1716" s="42"/>
      <c r="BP1716" s="42"/>
      <c r="BQ1716" s="42"/>
      <c r="BR1716" s="42"/>
      <c r="BS1716" s="42"/>
      <c r="BT1716" s="42"/>
      <c r="BU1716" s="42"/>
      <c r="BV1716" s="42"/>
      <c r="BW1716" s="42"/>
      <c r="BX1716" s="42"/>
      <c r="BY1716" s="42"/>
      <c r="BZ1716" s="42"/>
      <c r="CA1716" s="42"/>
      <c r="CB1716" s="42"/>
      <c r="CC1716" s="42"/>
      <c r="CD1716" s="42"/>
      <c r="CE1716" s="42"/>
      <c r="CF1716" s="42"/>
      <c r="CG1716" s="42"/>
      <c r="CH1716" s="42"/>
      <c r="CI1716" s="42"/>
      <c r="CJ1716" s="42"/>
      <c r="CK1716" s="42"/>
      <c r="CL1716" s="42"/>
      <c r="CM1716" s="42"/>
      <c r="CN1716" s="42"/>
      <c r="CO1716" s="42"/>
      <c r="CP1716" s="42"/>
      <c r="CQ1716" s="42"/>
      <c r="CR1716" s="42"/>
      <c r="CS1716" s="42"/>
      <c r="CT1716" s="42"/>
      <c r="CU1716" s="42"/>
      <c r="CV1716" s="42"/>
      <c r="CW1716" s="42"/>
      <c r="CX1716" s="42"/>
      <c r="CY1716" s="42"/>
      <c r="CZ1716" s="42"/>
      <c r="DA1716" s="42"/>
      <c r="DB1716" s="42"/>
      <c r="DC1716" s="42"/>
      <c r="DD1716" s="42"/>
      <c r="DE1716" s="42"/>
      <c r="DF1716" s="42"/>
      <c r="DG1716" s="42"/>
      <c r="DH1716" s="42"/>
      <c r="DI1716" s="42"/>
      <c r="DJ1716" s="42"/>
      <c r="DK1716" s="42"/>
      <c r="DL1716" s="42"/>
      <c r="DM1716" s="42"/>
      <c r="DN1716" s="42"/>
      <c r="DO1716" s="42"/>
      <c r="DP1716" s="42"/>
      <c r="DQ1716" s="42"/>
      <c r="DR1716" s="42"/>
      <c r="DS1716" s="42"/>
      <c r="DT1716" s="42"/>
      <c r="DU1716" s="42"/>
      <c r="DV1716" s="42"/>
      <c r="DW1716" s="42"/>
      <c r="DX1716" s="42"/>
      <c r="DY1716" s="42"/>
      <c r="DZ1716" s="42"/>
      <c r="EA1716" s="42"/>
      <c r="EB1716" s="42"/>
      <c r="EC1716" s="42"/>
      <c r="ED1716" s="42"/>
      <c r="EE1716" s="42"/>
      <c r="EF1716" s="42"/>
      <c r="EG1716" s="42"/>
      <c r="EH1716" s="42"/>
      <c r="EI1716" s="42"/>
      <c r="EJ1716" s="42"/>
      <c r="EK1716" s="42"/>
      <c r="EL1716" s="42"/>
      <c r="EM1716" s="42"/>
      <c r="EN1716" s="42"/>
      <c r="EO1716" s="42"/>
      <c r="EP1716" s="42"/>
      <c r="EQ1716" s="42"/>
      <c r="ER1716" s="42"/>
      <c r="ES1716" s="42"/>
      <c r="ET1716" s="42"/>
      <c r="EU1716" s="42"/>
      <c r="EV1716" s="42"/>
      <c r="EW1716" s="42"/>
      <c r="EX1716" s="42"/>
      <c r="EY1716" s="42"/>
      <c r="EZ1716" s="42"/>
      <c r="FA1716" s="42"/>
      <c r="FB1716" s="42"/>
      <c r="FC1716" s="42"/>
      <c r="FD1716" s="42"/>
      <c r="FE1716" s="42"/>
      <c r="FF1716" s="42"/>
      <c r="FG1716" s="42"/>
      <c r="FH1716" s="42"/>
    </row>
    <row r="1717" spans="1:164" s="82" customFormat="1" ht="12.2" customHeight="1" x14ac:dyDescent="0.25">
      <c r="A1717" s="82">
        <v>1716</v>
      </c>
      <c r="B1717" s="83">
        <f t="shared" si="27"/>
        <v>46140</v>
      </c>
      <c r="C1717" s="88" t="s">
        <v>145</v>
      </c>
      <c r="D1717" s="85">
        <v>1</v>
      </c>
      <c r="E1717" s="90">
        <f>'BITÁCORA CALIDAD DE AGUA '!AY665</f>
        <v>0</v>
      </c>
      <c r="F1717" s="90">
        <f>'BITÁCORA CALIDAD DE AGUA '!BB665</f>
        <v>0</v>
      </c>
      <c r="G1717" s="90">
        <f>'BITÁCORA CALIDAD DE AGUA '!BE665</f>
        <v>0</v>
      </c>
      <c r="H1717" s="90">
        <f>'BITÁCORA CALIDAD DE AGUA '!BH665</f>
        <v>0</v>
      </c>
      <c r="I1717" s="90">
        <f>'BITÁCORA CALIDAD DE AGUA '!BK665</f>
        <v>0</v>
      </c>
      <c r="J1717" s="90">
        <f>'BITÁCORA CALIDAD DE AGUA '!BN665</f>
        <v>0</v>
      </c>
      <c r="K1717" s="90">
        <f>'BITÁCORA CALIDAD DE AGUA '!BQ665</f>
        <v>0</v>
      </c>
      <c r="L1717" s="90">
        <f>'BITÁCORA CALIDAD DE AGUA '!BT665</f>
        <v>0</v>
      </c>
      <c r="M1717" s="90">
        <f>'BITÁCORA CALIDAD DE AGUA '!BW665</f>
        <v>0</v>
      </c>
      <c r="N1717" s="90">
        <f>'BITÁCORA CALIDAD DE AGUA '!BZ665</f>
        <v>0</v>
      </c>
      <c r="O1717" s="90">
        <f>'BITÁCORA CALIDAD DE AGUA '!CC665</f>
        <v>0</v>
      </c>
      <c r="P1717" s="84">
        <f>'BITÁCORA CALIDAD DE AGUA '!CF665</f>
        <v>0</v>
      </c>
      <c r="Q1717" s="84">
        <f>'BITÁCORA CALIDAD DE AGUA '!CI665</f>
        <v>0</v>
      </c>
      <c r="R1717" s="84">
        <f>'BITÁCORA CALIDAD DE AGUA '!CL665</f>
        <v>0</v>
      </c>
      <c r="S1717" s="84">
        <f>'BITÁCORA CALIDAD DE AGUA '!CO665</f>
        <v>0</v>
      </c>
      <c r="T1717" s="133"/>
      <c r="U1717" s="133"/>
      <c r="V1717" s="133"/>
      <c r="W1717" s="84">
        <f>INDEX('Tabla datos 1'!E1717:V1717,MATCH(DASHBOARD!$B$96,'Tabla datos 1'!$E$1:$V$1,0))</f>
        <v>0</v>
      </c>
      <c r="X1717" s="84">
        <f>INDEX('Tabla datos 1'!E1717:V1717,MATCH(DASHBOARD!$B$275,'Tabla datos 1'!$E$1:$V$1,0))</f>
        <v>0</v>
      </c>
      <c r="Y1717" s="42"/>
      <c r="Z1717" s="42"/>
      <c r="AA1717" s="42"/>
      <c r="AB1717" s="42"/>
      <c r="AC1717" s="42"/>
      <c r="AD1717" s="42"/>
      <c r="AE1717" s="42"/>
      <c r="AF1717" s="42"/>
      <c r="AG1717" s="42"/>
      <c r="AH1717" s="42"/>
      <c r="AI1717" s="42"/>
      <c r="AJ1717" s="42"/>
      <c r="AK1717" s="42"/>
      <c r="AL1717" s="42"/>
      <c r="AM1717" s="42"/>
      <c r="AN1717" s="42"/>
      <c r="AO1717" s="42"/>
      <c r="AP1717" s="42"/>
      <c r="AQ1717" s="42"/>
      <c r="AR1717" s="42"/>
      <c r="AS1717" s="42"/>
      <c r="AT1717" s="42"/>
      <c r="AU1717" s="42"/>
      <c r="AV1717" s="42"/>
      <c r="AW1717" s="42"/>
      <c r="AX1717" s="42"/>
      <c r="AY1717" s="42"/>
      <c r="AZ1717" s="42"/>
      <c r="BA1717" s="42"/>
      <c r="BB1717" s="42"/>
      <c r="BC1717" s="42"/>
      <c r="BD1717" s="42"/>
      <c r="BE1717" s="42"/>
      <c r="BF1717" s="42"/>
      <c r="BG1717" s="42"/>
      <c r="BH1717" s="42"/>
      <c r="BI1717" s="42"/>
      <c r="BJ1717" s="42"/>
      <c r="BK1717" s="42"/>
      <c r="BL1717" s="42"/>
      <c r="BM1717" s="42"/>
      <c r="BN1717" s="42"/>
      <c r="BO1717" s="42"/>
      <c r="BP1717" s="42"/>
      <c r="BQ1717" s="42"/>
      <c r="BR1717" s="42"/>
      <c r="BS1717" s="42"/>
      <c r="BT1717" s="42"/>
      <c r="BU1717" s="42"/>
      <c r="BV1717" s="42"/>
      <c r="BW1717" s="42"/>
      <c r="BX1717" s="42"/>
      <c r="BY1717" s="42"/>
      <c r="BZ1717" s="42"/>
      <c r="CA1717" s="42"/>
      <c r="CB1717" s="42"/>
      <c r="CC1717" s="42"/>
      <c r="CD1717" s="42"/>
      <c r="CE1717" s="42"/>
      <c r="CF1717" s="42"/>
      <c r="CG1717" s="42"/>
      <c r="CH1717" s="42"/>
      <c r="CI1717" s="42"/>
      <c r="CJ1717" s="42"/>
      <c r="CK1717" s="42"/>
      <c r="CL1717" s="42"/>
      <c r="CM1717" s="42"/>
      <c r="CN1717" s="42"/>
      <c r="CO1717" s="42"/>
      <c r="CP1717" s="42"/>
      <c r="CQ1717" s="42"/>
      <c r="CR1717" s="42"/>
      <c r="CS1717" s="42"/>
      <c r="CT1717" s="42"/>
      <c r="CU1717" s="42"/>
      <c r="CV1717" s="42"/>
      <c r="CW1717" s="42"/>
      <c r="CX1717" s="42"/>
      <c r="CY1717" s="42"/>
      <c r="CZ1717" s="42"/>
      <c r="DA1717" s="42"/>
      <c r="DB1717" s="42"/>
      <c r="DC1717" s="42"/>
      <c r="DD1717" s="42"/>
      <c r="DE1717" s="42"/>
      <c r="DF1717" s="42"/>
      <c r="DG1717" s="42"/>
      <c r="DH1717" s="42"/>
      <c r="DI1717" s="42"/>
      <c r="DJ1717" s="42"/>
      <c r="DK1717" s="42"/>
      <c r="DL1717" s="42"/>
      <c r="DM1717" s="42"/>
      <c r="DN1717" s="42"/>
      <c r="DO1717" s="42"/>
      <c r="DP1717" s="42"/>
      <c r="DQ1717" s="42"/>
      <c r="DR1717" s="42"/>
      <c r="DS1717" s="42"/>
      <c r="DT1717" s="42"/>
      <c r="DU1717" s="42"/>
      <c r="DV1717" s="42"/>
      <c r="DW1717" s="42"/>
      <c r="DX1717" s="42"/>
      <c r="DY1717" s="42"/>
      <c r="DZ1717" s="42"/>
      <c r="EA1717" s="42"/>
      <c r="EB1717" s="42"/>
      <c r="EC1717" s="42"/>
      <c r="ED1717" s="42"/>
      <c r="EE1717" s="42"/>
      <c r="EF1717" s="42"/>
      <c r="EG1717" s="42"/>
      <c r="EH1717" s="42"/>
      <c r="EI1717" s="42"/>
      <c r="EJ1717" s="42"/>
      <c r="EK1717" s="42"/>
      <c r="EL1717" s="42"/>
      <c r="EM1717" s="42"/>
      <c r="EN1717" s="42"/>
      <c r="EO1717" s="42"/>
      <c r="EP1717" s="42"/>
      <c r="EQ1717" s="42"/>
      <c r="ER1717" s="42"/>
      <c r="ES1717" s="42"/>
      <c r="ET1717" s="42"/>
      <c r="EU1717" s="42"/>
      <c r="EV1717" s="42"/>
      <c r="EW1717" s="42"/>
      <c r="EX1717" s="42"/>
      <c r="EY1717" s="42"/>
      <c r="EZ1717" s="42"/>
      <c r="FA1717" s="42"/>
      <c r="FB1717" s="42"/>
      <c r="FC1717" s="42"/>
      <c r="FD1717" s="42"/>
      <c r="FE1717" s="42"/>
      <c r="FF1717" s="42"/>
      <c r="FG1717" s="42"/>
      <c r="FH1717" s="42"/>
    </row>
    <row r="1718" spans="1:164" s="82" customFormat="1" ht="12.2" customHeight="1" x14ac:dyDescent="0.25">
      <c r="A1718" s="82">
        <v>1717</v>
      </c>
      <c r="B1718" s="83">
        <f t="shared" si="27"/>
        <v>46140</v>
      </c>
      <c r="C1718" s="88" t="s">
        <v>146</v>
      </c>
      <c r="D1718" s="85">
        <v>1</v>
      </c>
      <c r="E1718" s="90">
        <f>'BITÁCORA CALIDAD DE AGUA '!AY666</f>
        <v>0</v>
      </c>
      <c r="F1718" s="90">
        <f>'BITÁCORA CALIDAD DE AGUA '!BB666</f>
        <v>0</v>
      </c>
      <c r="G1718" s="90">
        <f>'BITÁCORA CALIDAD DE AGUA '!BE666</f>
        <v>0</v>
      </c>
      <c r="H1718" s="90">
        <f>'BITÁCORA CALIDAD DE AGUA '!BH666</f>
        <v>0</v>
      </c>
      <c r="I1718" s="90">
        <f>'BITÁCORA CALIDAD DE AGUA '!BK666</f>
        <v>0</v>
      </c>
      <c r="J1718" s="90">
        <f>'BITÁCORA CALIDAD DE AGUA '!BN666</f>
        <v>0</v>
      </c>
      <c r="K1718" s="90">
        <f>'BITÁCORA CALIDAD DE AGUA '!BQ666</f>
        <v>0</v>
      </c>
      <c r="L1718" s="90">
        <f>'BITÁCORA CALIDAD DE AGUA '!BT666</f>
        <v>0</v>
      </c>
      <c r="M1718" s="90">
        <f>'BITÁCORA CALIDAD DE AGUA '!BW666</f>
        <v>0</v>
      </c>
      <c r="N1718" s="90">
        <f>'BITÁCORA CALIDAD DE AGUA '!BZ666</f>
        <v>0</v>
      </c>
      <c r="O1718" s="90">
        <f>'BITÁCORA CALIDAD DE AGUA '!CC666</f>
        <v>0</v>
      </c>
      <c r="P1718" s="84">
        <f>'BITÁCORA CALIDAD DE AGUA '!CF666</f>
        <v>0</v>
      </c>
      <c r="Q1718" s="84">
        <f>'BITÁCORA CALIDAD DE AGUA '!CI666</f>
        <v>0</v>
      </c>
      <c r="R1718" s="84">
        <f>'BITÁCORA CALIDAD DE AGUA '!CL666</f>
        <v>0</v>
      </c>
      <c r="S1718" s="84">
        <f>'BITÁCORA CALIDAD DE AGUA '!CO666</f>
        <v>0</v>
      </c>
      <c r="T1718" s="133"/>
      <c r="U1718" s="133"/>
      <c r="V1718" s="133"/>
      <c r="W1718" s="84">
        <f>INDEX('Tabla datos 1'!E1718:V1718,MATCH(DASHBOARD!$B$96,'Tabla datos 1'!$E$1:$V$1,0))</f>
        <v>0</v>
      </c>
      <c r="X1718" s="84">
        <f>INDEX('Tabla datos 1'!E1718:V1718,MATCH(DASHBOARD!$B$275,'Tabla datos 1'!$E$1:$V$1,0))</f>
        <v>0</v>
      </c>
      <c r="Y1718" s="42"/>
      <c r="Z1718" s="42"/>
      <c r="AA1718" s="42"/>
      <c r="AB1718" s="42"/>
      <c r="AC1718" s="42"/>
      <c r="AD1718" s="42"/>
      <c r="AE1718" s="42"/>
      <c r="AF1718" s="42"/>
      <c r="AG1718" s="42"/>
      <c r="AH1718" s="42"/>
      <c r="AI1718" s="42"/>
      <c r="AJ1718" s="42"/>
      <c r="AK1718" s="42"/>
      <c r="AL1718" s="42"/>
      <c r="AM1718" s="42"/>
      <c r="AN1718" s="42"/>
      <c r="AO1718" s="42"/>
      <c r="AP1718" s="42"/>
      <c r="AQ1718" s="42"/>
      <c r="AR1718" s="42"/>
      <c r="AS1718" s="42"/>
      <c r="AT1718" s="42"/>
      <c r="AU1718" s="42"/>
      <c r="AV1718" s="42"/>
      <c r="AW1718" s="42"/>
      <c r="AX1718" s="42"/>
      <c r="AY1718" s="42"/>
      <c r="AZ1718" s="42"/>
      <c r="BA1718" s="42"/>
      <c r="BB1718" s="42"/>
      <c r="BC1718" s="42"/>
      <c r="BD1718" s="42"/>
      <c r="BE1718" s="42"/>
      <c r="BF1718" s="42"/>
      <c r="BG1718" s="42"/>
      <c r="BH1718" s="42"/>
      <c r="BI1718" s="42"/>
      <c r="BJ1718" s="42"/>
      <c r="BK1718" s="42"/>
      <c r="BL1718" s="42"/>
      <c r="BM1718" s="42"/>
      <c r="BN1718" s="42"/>
      <c r="BO1718" s="42"/>
      <c r="BP1718" s="42"/>
      <c r="BQ1718" s="42"/>
      <c r="BR1718" s="42"/>
      <c r="BS1718" s="42"/>
      <c r="BT1718" s="42"/>
      <c r="BU1718" s="42"/>
      <c r="BV1718" s="42"/>
      <c r="BW1718" s="42"/>
      <c r="BX1718" s="42"/>
      <c r="BY1718" s="42"/>
      <c r="BZ1718" s="42"/>
      <c r="CA1718" s="42"/>
      <c r="CB1718" s="42"/>
      <c r="CC1718" s="42"/>
      <c r="CD1718" s="42"/>
      <c r="CE1718" s="42"/>
      <c r="CF1718" s="42"/>
      <c r="CG1718" s="42"/>
      <c r="CH1718" s="42"/>
      <c r="CI1718" s="42"/>
      <c r="CJ1718" s="42"/>
      <c r="CK1718" s="42"/>
      <c r="CL1718" s="42"/>
      <c r="CM1718" s="42"/>
      <c r="CN1718" s="42"/>
      <c r="CO1718" s="42"/>
      <c r="CP1718" s="42"/>
      <c r="CQ1718" s="42"/>
      <c r="CR1718" s="42"/>
      <c r="CS1718" s="42"/>
      <c r="CT1718" s="42"/>
      <c r="CU1718" s="42"/>
      <c r="CV1718" s="42"/>
      <c r="CW1718" s="42"/>
      <c r="CX1718" s="42"/>
      <c r="CY1718" s="42"/>
      <c r="CZ1718" s="42"/>
      <c r="DA1718" s="42"/>
      <c r="DB1718" s="42"/>
      <c r="DC1718" s="42"/>
      <c r="DD1718" s="42"/>
      <c r="DE1718" s="42"/>
      <c r="DF1718" s="42"/>
      <c r="DG1718" s="42"/>
      <c r="DH1718" s="42"/>
      <c r="DI1718" s="42"/>
      <c r="DJ1718" s="42"/>
      <c r="DK1718" s="42"/>
      <c r="DL1718" s="42"/>
      <c r="DM1718" s="42"/>
      <c r="DN1718" s="42"/>
      <c r="DO1718" s="42"/>
      <c r="DP1718" s="42"/>
      <c r="DQ1718" s="42"/>
      <c r="DR1718" s="42"/>
      <c r="DS1718" s="42"/>
      <c r="DT1718" s="42"/>
      <c r="DU1718" s="42"/>
      <c r="DV1718" s="42"/>
      <c r="DW1718" s="42"/>
      <c r="DX1718" s="42"/>
      <c r="DY1718" s="42"/>
      <c r="DZ1718" s="42"/>
      <c r="EA1718" s="42"/>
      <c r="EB1718" s="42"/>
      <c r="EC1718" s="42"/>
      <c r="ED1718" s="42"/>
      <c r="EE1718" s="42"/>
      <c r="EF1718" s="42"/>
      <c r="EG1718" s="42"/>
      <c r="EH1718" s="42"/>
      <c r="EI1718" s="42"/>
      <c r="EJ1718" s="42"/>
      <c r="EK1718" s="42"/>
      <c r="EL1718" s="42"/>
      <c r="EM1718" s="42"/>
      <c r="EN1718" s="42"/>
      <c r="EO1718" s="42"/>
      <c r="EP1718" s="42"/>
      <c r="EQ1718" s="42"/>
      <c r="ER1718" s="42"/>
      <c r="ES1718" s="42"/>
      <c r="ET1718" s="42"/>
      <c r="EU1718" s="42"/>
      <c r="EV1718" s="42"/>
      <c r="EW1718" s="42"/>
      <c r="EX1718" s="42"/>
      <c r="EY1718" s="42"/>
      <c r="EZ1718" s="42"/>
      <c r="FA1718" s="42"/>
      <c r="FB1718" s="42"/>
      <c r="FC1718" s="42"/>
      <c r="FD1718" s="42"/>
      <c r="FE1718" s="42"/>
      <c r="FF1718" s="42"/>
      <c r="FG1718" s="42"/>
      <c r="FH1718" s="42"/>
    </row>
    <row r="1719" spans="1:164" s="82" customFormat="1" x14ac:dyDescent="0.25">
      <c r="A1719" s="82">
        <v>1718</v>
      </c>
      <c r="B1719" s="83">
        <f t="shared" si="27"/>
        <v>46140</v>
      </c>
      <c r="C1719" s="88" t="s">
        <v>147</v>
      </c>
      <c r="D1719" s="85">
        <v>1</v>
      </c>
      <c r="E1719" s="90">
        <f>'BITÁCORA CALIDAD DE AGUA '!AY667</f>
        <v>0</v>
      </c>
      <c r="F1719" s="90">
        <f>'BITÁCORA CALIDAD DE AGUA '!BB667</f>
        <v>0</v>
      </c>
      <c r="G1719" s="90">
        <f>'BITÁCORA CALIDAD DE AGUA '!BE667</f>
        <v>0</v>
      </c>
      <c r="H1719" s="90">
        <f>'BITÁCORA CALIDAD DE AGUA '!BH667</f>
        <v>0</v>
      </c>
      <c r="I1719" s="90">
        <f>'BITÁCORA CALIDAD DE AGUA '!BK667</f>
        <v>0</v>
      </c>
      <c r="J1719" s="90">
        <f>'BITÁCORA CALIDAD DE AGUA '!BN667</f>
        <v>0</v>
      </c>
      <c r="K1719" s="90">
        <f>'BITÁCORA CALIDAD DE AGUA '!BQ667</f>
        <v>0</v>
      </c>
      <c r="L1719" s="90">
        <f>'BITÁCORA CALIDAD DE AGUA '!BT667</f>
        <v>0</v>
      </c>
      <c r="M1719" s="90">
        <f>'BITÁCORA CALIDAD DE AGUA '!BW667</f>
        <v>0</v>
      </c>
      <c r="N1719" s="90">
        <f>'BITÁCORA CALIDAD DE AGUA '!BZ667</f>
        <v>0</v>
      </c>
      <c r="O1719" s="90">
        <f>'BITÁCORA CALIDAD DE AGUA '!CC667</f>
        <v>0</v>
      </c>
      <c r="P1719" s="84">
        <f>'BITÁCORA CALIDAD DE AGUA '!CF667</f>
        <v>0</v>
      </c>
      <c r="Q1719" s="84">
        <f>'BITÁCORA CALIDAD DE AGUA '!CI667</f>
        <v>0</v>
      </c>
      <c r="R1719" s="84">
        <f>'BITÁCORA CALIDAD DE AGUA '!CL667</f>
        <v>0</v>
      </c>
      <c r="S1719" s="84">
        <f>'BITÁCORA CALIDAD DE AGUA '!CO667</f>
        <v>0</v>
      </c>
      <c r="T1719" s="133"/>
      <c r="U1719" s="133"/>
      <c r="V1719" s="133"/>
      <c r="W1719" s="84">
        <f>INDEX('Tabla datos 1'!E1719:V1719,MATCH(DASHBOARD!$B$96,'Tabla datos 1'!$E$1:$V$1,0))</f>
        <v>0</v>
      </c>
      <c r="X1719" s="84">
        <f>INDEX('Tabla datos 1'!E1719:V1719,MATCH(DASHBOARD!$B$275,'Tabla datos 1'!$E$1:$V$1,0))</f>
        <v>0</v>
      </c>
      <c r="Y1719" s="42"/>
      <c r="Z1719" s="42"/>
      <c r="AA1719" s="42"/>
      <c r="AB1719" s="42"/>
      <c r="AC1719" s="42"/>
      <c r="AD1719" s="42"/>
      <c r="AE1719" s="42"/>
      <c r="AF1719" s="42"/>
      <c r="AG1719" s="42"/>
      <c r="AH1719" s="42"/>
      <c r="AI1719" s="42"/>
      <c r="AJ1719" s="42"/>
      <c r="AK1719" s="42"/>
      <c r="AL1719" s="42"/>
      <c r="AM1719" s="42"/>
      <c r="AN1719" s="42"/>
      <c r="AO1719" s="42"/>
      <c r="AP1719" s="42"/>
      <c r="AQ1719" s="42"/>
      <c r="AR1719" s="42"/>
      <c r="AS1719" s="42"/>
      <c r="AT1719" s="42"/>
      <c r="AU1719" s="42"/>
      <c r="AV1719" s="42"/>
      <c r="AW1719" s="42"/>
      <c r="AX1719" s="42"/>
      <c r="AY1719" s="42"/>
      <c r="AZ1719" s="42"/>
      <c r="BA1719" s="42"/>
      <c r="BB1719" s="42"/>
      <c r="BC1719" s="42"/>
      <c r="BD1719" s="42"/>
      <c r="BE1719" s="42"/>
      <c r="BF1719" s="42"/>
      <c r="BG1719" s="42"/>
      <c r="BH1719" s="42"/>
      <c r="BI1719" s="42"/>
      <c r="BJ1719" s="42"/>
      <c r="BK1719" s="42"/>
      <c r="BL1719" s="42"/>
      <c r="BM1719" s="42"/>
      <c r="BN1719" s="42"/>
      <c r="BO1719" s="42"/>
      <c r="BP1719" s="42"/>
      <c r="BQ1719" s="42"/>
      <c r="BR1719" s="42"/>
      <c r="BS1719" s="42"/>
      <c r="BT1719" s="42"/>
      <c r="BU1719" s="42"/>
      <c r="BV1719" s="42"/>
      <c r="BW1719" s="42"/>
      <c r="BX1719" s="42"/>
      <c r="BY1719" s="42"/>
      <c r="BZ1719" s="42"/>
      <c r="CA1719" s="42"/>
      <c r="CB1719" s="42"/>
      <c r="CC1719" s="42"/>
      <c r="CD1719" s="42"/>
      <c r="CE1719" s="42"/>
      <c r="CF1719" s="42"/>
      <c r="CG1719" s="42"/>
      <c r="CH1719" s="42"/>
      <c r="CI1719" s="42"/>
      <c r="CJ1719" s="42"/>
      <c r="CK1719" s="42"/>
      <c r="CL1719" s="42"/>
      <c r="CM1719" s="42"/>
      <c r="CN1719" s="42"/>
      <c r="CO1719" s="42"/>
      <c r="CP1719" s="42"/>
      <c r="CQ1719" s="42"/>
      <c r="CR1719" s="42"/>
      <c r="CS1719" s="42"/>
      <c r="CT1719" s="42"/>
      <c r="CU1719" s="42"/>
      <c r="CV1719" s="42"/>
      <c r="CW1719" s="42"/>
      <c r="CX1719" s="42"/>
      <c r="CY1719" s="42"/>
      <c r="CZ1719" s="42"/>
      <c r="DA1719" s="42"/>
      <c r="DB1719" s="42"/>
      <c r="DC1719" s="42"/>
      <c r="DD1719" s="42"/>
      <c r="DE1719" s="42"/>
      <c r="DF1719" s="42"/>
      <c r="DG1719" s="42"/>
      <c r="DH1719" s="42"/>
      <c r="DI1719" s="42"/>
      <c r="DJ1719" s="42"/>
      <c r="DK1719" s="42"/>
      <c r="DL1719" s="42"/>
      <c r="DM1719" s="42"/>
      <c r="DN1719" s="42"/>
      <c r="DO1719" s="42"/>
      <c r="DP1719" s="42"/>
      <c r="DQ1719" s="42"/>
      <c r="DR1719" s="42"/>
      <c r="DS1719" s="42"/>
      <c r="DT1719" s="42"/>
      <c r="DU1719" s="42"/>
      <c r="DV1719" s="42"/>
      <c r="DW1719" s="42"/>
      <c r="DX1719" s="42"/>
      <c r="DY1719" s="42"/>
      <c r="DZ1719" s="42"/>
      <c r="EA1719" s="42"/>
      <c r="EB1719" s="42"/>
      <c r="EC1719" s="42"/>
      <c r="ED1719" s="42"/>
      <c r="EE1719" s="42"/>
      <c r="EF1719" s="42"/>
      <c r="EG1719" s="42"/>
      <c r="EH1719" s="42"/>
      <c r="EI1719" s="42"/>
      <c r="EJ1719" s="42"/>
      <c r="EK1719" s="42"/>
      <c r="EL1719" s="42"/>
      <c r="EM1719" s="42"/>
      <c r="EN1719" s="42"/>
      <c r="EO1719" s="42"/>
      <c r="EP1719" s="42"/>
      <c r="EQ1719" s="42"/>
      <c r="ER1719" s="42"/>
      <c r="ES1719" s="42"/>
      <c r="ET1719" s="42"/>
      <c r="EU1719" s="42"/>
      <c r="EV1719" s="42"/>
      <c r="EW1719" s="42"/>
      <c r="EX1719" s="42"/>
      <c r="EY1719" s="42"/>
      <c r="EZ1719" s="42"/>
      <c r="FA1719" s="42"/>
      <c r="FB1719" s="42"/>
      <c r="FC1719" s="42"/>
      <c r="FD1719" s="42"/>
      <c r="FE1719" s="42"/>
      <c r="FF1719" s="42"/>
      <c r="FG1719" s="42"/>
      <c r="FH1719" s="42"/>
    </row>
    <row r="1720" spans="1:164" s="82" customFormat="1" x14ac:dyDescent="0.25">
      <c r="A1720" s="82">
        <v>1719</v>
      </c>
      <c r="B1720" s="83">
        <f t="shared" si="27"/>
        <v>46140</v>
      </c>
      <c r="C1720" s="88" t="s">
        <v>148</v>
      </c>
      <c r="D1720" s="85">
        <v>1</v>
      </c>
      <c r="E1720" s="90">
        <f>'BITÁCORA CALIDAD DE AGUA '!AY668</f>
        <v>0</v>
      </c>
      <c r="F1720" s="90">
        <f>'BITÁCORA CALIDAD DE AGUA '!BB668</f>
        <v>0</v>
      </c>
      <c r="G1720" s="90">
        <f>'BITÁCORA CALIDAD DE AGUA '!BE668</f>
        <v>0</v>
      </c>
      <c r="H1720" s="90">
        <f>'BITÁCORA CALIDAD DE AGUA '!BH668</f>
        <v>0</v>
      </c>
      <c r="I1720" s="90">
        <f>'BITÁCORA CALIDAD DE AGUA '!BK668</f>
        <v>0</v>
      </c>
      <c r="J1720" s="90">
        <f>'BITÁCORA CALIDAD DE AGUA '!BN668</f>
        <v>0</v>
      </c>
      <c r="K1720" s="90">
        <f>'BITÁCORA CALIDAD DE AGUA '!BQ668</f>
        <v>0</v>
      </c>
      <c r="L1720" s="90">
        <f>'BITÁCORA CALIDAD DE AGUA '!BT668</f>
        <v>0</v>
      </c>
      <c r="M1720" s="90">
        <f>'BITÁCORA CALIDAD DE AGUA '!BW668</f>
        <v>0</v>
      </c>
      <c r="N1720" s="90">
        <f>'BITÁCORA CALIDAD DE AGUA '!BZ668</f>
        <v>0</v>
      </c>
      <c r="O1720" s="90">
        <f>'BITÁCORA CALIDAD DE AGUA '!CC668</f>
        <v>0</v>
      </c>
      <c r="P1720" s="84">
        <f>'BITÁCORA CALIDAD DE AGUA '!CF668</f>
        <v>0</v>
      </c>
      <c r="Q1720" s="84">
        <f>'BITÁCORA CALIDAD DE AGUA '!CI668</f>
        <v>0</v>
      </c>
      <c r="R1720" s="84">
        <f>'BITÁCORA CALIDAD DE AGUA '!CL668</f>
        <v>0</v>
      </c>
      <c r="S1720" s="84">
        <f>'BITÁCORA CALIDAD DE AGUA '!CO668</f>
        <v>0</v>
      </c>
      <c r="T1720" s="133"/>
      <c r="U1720" s="133"/>
      <c r="V1720" s="133"/>
      <c r="W1720" s="84">
        <f>INDEX('Tabla datos 1'!E1720:V1720,MATCH(DASHBOARD!$B$96,'Tabla datos 1'!$E$1:$V$1,0))</f>
        <v>0</v>
      </c>
      <c r="X1720" s="84">
        <f>INDEX('Tabla datos 1'!E1720:V1720,MATCH(DASHBOARD!$B$275,'Tabla datos 1'!$E$1:$V$1,0))</f>
        <v>0</v>
      </c>
      <c r="Y1720" s="42"/>
      <c r="Z1720" s="42"/>
      <c r="AA1720" s="42"/>
      <c r="AB1720" s="42"/>
      <c r="AC1720" s="42"/>
      <c r="AD1720" s="42"/>
      <c r="AE1720" s="42"/>
      <c r="AF1720" s="42"/>
      <c r="AG1720" s="42"/>
      <c r="AH1720" s="42"/>
      <c r="AI1720" s="42"/>
      <c r="AJ1720" s="42"/>
      <c r="AK1720" s="42"/>
      <c r="AL1720" s="42"/>
      <c r="AM1720" s="42"/>
      <c r="AN1720" s="42"/>
      <c r="AO1720" s="42"/>
      <c r="AP1720" s="42"/>
      <c r="AQ1720" s="42"/>
      <c r="AR1720" s="42"/>
      <c r="AS1720" s="42"/>
      <c r="AT1720" s="42"/>
      <c r="AU1720" s="42"/>
      <c r="AV1720" s="42"/>
      <c r="AW1720" s="42"/>
      <c r="AX1720" s="42"/>
      <c r="AY1720" s="42"/>
      <c r="AZ1720" s="42"/>
      <c r="BA1720" s="42"/>
      <c r="BB1720" s="42"/>
      <c r="BC1720" s="42"/>
      <c r="BD1720" s="42"/>
      <c r="BE1720" s="42"/>
      <c r="BF1720" s="42"/>
      <c r="BG1720" s="42"/>
      <c r="BH1720" s="42"/>
      <c r="BI1720" s="42"/>
      <c r="BJ1720" s="42"/>
      <c r="BK1720" s="42"/>
      <c r="BL1720" s="42"/>
      <c r="BM1720" s="42"/>
      <c r="BN1720" s="42"/>
      <c r="BO1720" s="42"/>
      <c r="BP1720" s="42"/>
      <c r="BQ1720" s="42"/>
      <c r="BR1720" s="42"/>
      <c r="BS1720" s="42"/>
      <c r="BT1720" s="42"/>
      <c r="BU1720" s="42"/>
      <c r="BV1720" s="42"/>
      <c r="BW1720" s="42"/>
      <c r="BX1720" s="42"/>
      <c r="BY1720" s="42"/>
      <c r="BZ1720" s="42"/>
      <c r="CA1720" s="42"/>
      <c r="CB1720" s="42"/>
      <c r="CC1720" s="42"/>
      <c r="CD1720" s="42"/>
      <c r="CE1720" s="42"/>
      <c r="CF1720" s="42"/>
      <c r="CG1720" s="42"/>
      <c r="CH1720" s="42"/>
      <c r="CI1720" s="42"/>
      <c r="CJ1720" s="42"/>
      <c r="CK1720" s="42"/>
      <c r="CL1720" s="42"/>
      <c r="CM1720" s="42"/>
      <c r="CN1720" s="42"/>
      <c r="CO1720" s="42"/>
      <c r="CP1720" s="42"/>
      <c r="CQ1720" s="42"/>
      <c r="CR1720" s="42"/>
      <c r="CS1720" s="42"/>
      <c r="CT1720" s="42"/>
      <c r="CU1720" s="42"/>
      <c r="CV1720" s="42"/>
      <c r="CW1720" s="42"/>
      <c r="CX1720" s="42"/>
      <c r="CY1720" s="42"/>
      <c r="CZ1720" s="42"/>
      <c r="DA1720" s="42"/>
      <c r="DB1720" s="42"/>
      <c r="DC1720" s="42"/>
      <c r="DD1720" s="42"/>
      <c r="DE1720" s="42"/>
      <c r="DF1720" s="42"/>
      <c r="DG1720" s="42"/>
      <c r="DH1720" s="42"/>
      <c r="DI1720" s="42"/>
      <c r="DJ1720" s="42"/>
      <c r="DK1720" s="42"/>
      <c r="DL1720" s="42"/>
      <c r="DM1720" s="42"/>
      <c r="DN1720" s="42"/>
      <c r="DO1720" s="42"/>
      <c r="DP1720" s="42"/>
      <c r="DQ1720" s="42"/>
      <c r="DR1720" s="42"/>
      <c r="DS1720" s="42"/>
      <c r="DT1720" s="42"/>
      <c r="DU1720" s="42"/>
      <c r="DV1720" s="42"/>
      <c r="DW1720" s="42"/>
      <c r="DX1720" s="42"/>
      <c r="DY1720" s="42"/>
      <c r="DZ1720" s="42"/>
      <c r="EA1720" s="42"/>
      <c r="EB1720" s="42"/>
      <c r="EC1720" s="42"/>
      <c r="ED1720" s="42"/>
      <c r="EE1720" s="42"/>
      <c r="EF1720" s="42"/>
      <c r="EG1720" s="42"/>
      <c r="EH1720" s="42"/>
      <c r="EI1720" s="42"/>
      <c r="EJ1720" s="42"/>
      <c r="EK1720" s="42"/>
      <c r="EL1720" s="42"/>
      <c r="EM1720" s="42"/>
      <c r="EN1720" s="42"/>
      <c r="EO1720" s="42"/>
      <c r="EP1720" s="42"/>
      <c r="EQ1720" s="42"/>
      <c r="ER1720" s="42"/>
      <c r="ES1720" s="42"/>
      <c r="ET1720" s="42"/>
      <c r="EU1720" s="42"/>
      <c r="EV1720" s="42"/>
      <c r="EW1720" s="42"/>
      <c r="EX1720" s="42"/>
      <c r="EY1720" s="42"/>
      <c r="EZ1720" s="42"/>
      <c r="FA1720" s="42"/>
      <c r="FB1720" s="42"/>
      <c r="FC1720" s="42"/>
      <c r="FD1720" s="42"/>
      <c r="FE1720" s="42"/>
      <c r="FF1720" s="42"/>
      <c r="FG1720" s="42"/>
      <c r="FH1720" s="42"/>
    </row>
    <row r="1721" spans="1:164" s="82" customFormat="1" x14ac:dyDescent="0.25">
      <c r="A1721" s="82">
        <v>1720</v>
      </c>
      <c r="B1721" s="83">
        <f t="shared" si="27"/>
        <v>46140</v>
      </c>
      <c r="C1721" s="88" t="s">
        <v>149</v>
      </c>
      <c r="D1721" s="85">
        <v>1</v>
      </c>
      <c r="E1721" s="90">
        <f>'BITÁCORA CALIDAD DE AGUA '!AY669</f>
        <v>6630</v>
      </c>
      <c r="F1721" s="90">
        <f>'BITÁCORA CALIDAD DE AGUA '!BB669</f>
        <v>5230</v>
      </c>
      <c r="G1721" s="90">
        <f>'BITÁCORA CALIDAD DE AGUA '!BE669</f>
        <v>517</v>
      </c>
      <c r="H1721" s="90">
        <f>'BITÁCORA CALIDAD DE AGUA '!BH669</f>
        <v>0</v>
      </c>
      <c r="I1721" s="90">
        <f>'BITÁCORA CALIDAD DE AGUA '!BK669</f>
        <v>0</v>
      </c>
      <c r="J1721" s="90">
        <f>'BITÁCORA CALIDAD DE AGUA '!BN669</f>
        <v>0</v>
      </c>
      <c r="K1721" s="90">
        <f>'BITÁCORA CALIDAD DE AGUA '!BQ669</f>
        <v>0</v>
      </c>
      <c r="L1721" s="90">
        <f>'BITÁCORA CALIDAD DE AGUA '!BT669</f>
        <v>440</v>
      </c>
      <c r="M1721" s="90">
        <f>'BITÁCORA CALIDAD DE AGUA '!BW669</f>
        <v>421</v>
      </c>
      <c r="N1721" s="90">
        <f>'BITÁCORA CALIDAD DE AGUA '!BZ669</f>
        <v>7790</v>
      </c>
      <c r="O1721" s="90">
        <f>'BITÁCORA CALIDAD DE AGUA '!CC669</f>
        <v>0</v>
      </c>
      <c r="P1721" s="84">
        <f>'BITÁCORA CALIDAD DE AGUA '!CF669</f>
        <v>0</v>
      </c>
      <c r="Q1721" s="84">
        <f>'BITÁCORA CALIDAD DE AGUA '!CI669</f>
        <v>0</v>
      </c>
      <c r="R1721" s="84">
        <f>'BITÁCORA CALIDAD DE AGUA '!CL669</f>
        <v>0</v>
      </c>
      <c r="S1721" s="84">
        <f>'BITÁCORA CALIDAD DE AGUA '!CO669</f>
        <v>0</v>
      </c>
      <c r="T1721" s="133"/>
      <c r="U1721" s="133"/>
      <c r="V1721" s="133"/>
      <c r="W1721" s="84">
        <f>INDEX('Tabla datos 1'!E1721:V1721,MATCH(DASHBOARD!$B$96,'Tabla datos 1'!$E$1:$V$1,0))</f>
        <v>517</v>
      </c>
      <c r="X1721" s="84">
        <f>INDEX('Tabla datos 1'!E1721:V1721,MATCH(DASHBOARD!$B$275,'Tabla datos 1'!$E$1:$V$1,0))</f>
        <v>517</v>
      </c>
      <c r="Y1721" s="42"/>
      <c r="Z1721" s="42"/>
      <c r="AA1721" s="42"/>
      <c r="AB1721" s="42"/>
      <c r="AC1721" s="42"/>
      <c r="AD1721" s="42"/>
      <c r="AE1721" s="42"/>
      <c r="AF1721" s="42"/>
      <c r="AG1721" s="42"/>
      <c r="AH1721" s="42"/>
      <c r="AI1721" s="42"/>
      <c r="AJ1721" s="42"/>
      <c r="AK1721" s="42"/>
      <c r="AL1721" s="42"/>
      <c r="AM1721" s="42"/>
      <c r="AN1721" s="42"/>
      <c r="AO1721" s="42"/>
      <c r="AP1721" s="42"/>
      <c r="AQ1721" s="42"/>
      <c r="AR1721" s="42"/>
      <c r="AS1721" s="42"/>
      <c r="AT1721" s="42"/>
      <c r="AU1721" s="42"/>
      <c r="AV1721" s="42"/>
      <c r="AW1721" s="42"/>
      <c r="AX1721" s="42"/>
      <c r="AY1721" s="42"/>
      <c r="AZ1721" s="42"/>
      <c r="BA1721" s="42"/>
      <c r="BB1721" s="42"/>
      <c r="BC1721" s="42"/>
      <c r="BD1721" s="42"/>
      <c r="BE1721" s="42"/>
      <c r="BF1721" s="42"/>
      <c r="BG1721" s="42"/>
      <c r="BH1721" s="42"/>
      <c r="BI1721" s="42"/>
      <c r="BJ1721" s="42"/>
      <c r="BK1721" s="42"/>
      <c r="BL1721" s="42"/>
      <c r="BM1721" s="42"/>
      <c r="BN1721" s="42"/>
      <c r="BO1721" s="42"/>
      <c r="BP1721" s="42"/>
      <c r="BQ1721" s="42"/>
      <c r="BR1721" s="42"/>
      <c r="BS1721" s="42"/>
      <c r="BT1721" s="42"/>
      <c r="BU1721" s="42"/>
      <c r="BV1721" s="42"/>
      <c r="BW1721" s="42"/>
      <c r="BX1721" s="42"/>
      <c r="BY1721" s="42"/>
      <c r="BZ1721" s="42"/>
      <c r="CA1721" s="42"/>
      <c r="CB1721" s="42"/>
      <c r="CC1721" s="42"/>
      <c r="CD1721" s="42"/>
      <c r="CE1721" s="42"/>
      <c r="CF1721" s="42"/>
      <c r="CG1721" s="42"/>
      <c r="CH1721" s="42"/>
      <c r="CI1721" s="42"/>
      <c r="CJ1721" s="42"/>
      <c r="CK1721" s="42"/>
      <c r="CL1721" s="42"/>
      <c r="CM1721" s="42"/>
      <c r="CN1721" s="42"/>
      <c r="CO1721" s="42"/>
      <c r="CP1721" s="42"/>
      <c r="CQ1721" s="42"/>
      <c r="CR1721" s="42"/>
      <c r="CS1721" s="42"/>
      <c r="CT1721" s="42"/>
      <c r="CU1721" s="42"/>
      <c r="CV1721" s="42"/>
      <c r="CW1721" s="42"/>
      <c r="CX1721" s="42"/>
      <c r="CY1721" s="42"/>
      <c r="CZ1721" s="42"/>
      <c r="DA1721" s="42"/>
      <c r="DB1721" s="42"/>
      <c r="DC1721" s="42"/>
      <c r="DD1721" s="42"/>
      <c r="DE1721" s="42"/>
      <c r="DF1721" s="42"/>
      <c r="DG1721" s="42"/>
      <c r="DH1721" s="42"/>
      <c r="DI1721" s="42"/>
      <c r="DJ1721" s="42"/>
      <c r="DK1721" s="42"/>
      <c r="DL1721" s="42"/>
      <c r="DM1721" s="42"/>
      <c r="DN1721" s="42"/>
      <c r="DO1721" s="42"/>
      <c r="DP1721" s="42"/>
      <c r="DQ1721" s="42"/>
      <c r="DR1721" s="42"/>
      <c r="DS1721" s="42"/>
      <c r="DT1721" s="42"/>
      <c r="DU1721" s="42"/>
      <c r="DV1721" s="42"/>
      <c r="DW1721" s="42"/>
      <c r="DX1721" s="42"/>
      <c r="DY1721" s="42"/>
      <c r="DZ1721" s="42"/>
      <c r="EA1721" s="42"/>
      <c r="EB1721" s="42"/>
      <c r="EC1721" s="42"/>
      <c r="ED1721" s="42"/>
      <c r="EE1721" s="42"/>
      <c r="EF1721" s="42"/>
      <c r="EG1721" s="42"/>
      <c r="EH1721" s="42"/>
      <c r="EI1721" s="42"/>
      <c r="EJ1721" s="42"/>
      <c r="EK1721" s="42"/>
      <c r="EL1721" s="42"/>
      <c r="EM1721" s="42"/>
      <c r="EN1721" s="42"/>
      <c r="EO1721" s="42"/>
      <c r="EP1721" s="42"/>
      <c r="EQ1721" s="42"/>
      <c r="ER1721" s="42"/>
      <c r="ES1721" s="42"/>
      <c r="ET1721" s="42"/>
      <c r="EU1721" s="42"/>
      <c r="EV1721" s="42"/>
      <c r="EW1721" s="42"/>
      <c r="EX1721" s="42"/>
      <c r="EY1721" s="42"/>
      <c r="EZ1721" s="42"/>
      <c r="FA1721" s="42"/>
      <c r="FB1721" s="42"/>
      <c r="FC1721" s="42"/>
      <c r="FD1721" s="42"/>
      <c r="FE1721" s="42"/>
      <c r="FF1721" s="42"/>
      <c r="FG1721" s="42"/>
      <c r="FH1721" s="42"/>
    </row>
    <row r="1722" spans="1:164" s="82" customFormat="1" x14ac:dyDescent="0.25">
      <c r="A1722" s="82">
        <v>1721</v>
      </c>
      <c r="B1722" s="83">
        <f t="shared" si="27"/>
        <v>46140</v>
      </c>
      <c r="C1722" s="88" t="s">
        <v>150</v>
      </c>
      <c r="D1722" s="85">
        <v>1</v>
      </c>
      <c r="E1722" s="90">
        <f>'BITÁCORA CALIDAD DE AGUA '!AY670</f>
        <v>6446</v>
      </c>
      <c r="F1722" s="90">
        <f>'BITÁCORA CALIDAD DE AGUA '!BB670</f>
        <v>4160</v>
      </c>
      <c r="G1722" s="90">
        <f>'BITÁCORA CALIDAD DE AGUA '!BE670</f>
        <v>952</v>
      </c>
      <c r="H1722" s="90">
        <f>'BITÁCORA CALIDAD DE AGUA '!BH670</f>
        <v>0</v>
      </c>
      <c r="I1722" s="90">
        <f>'BITÁCORA CALIDAD DE AGUA '!BK670</f>
        <v>0</v>
      </c>
      <c r="J1722" s="90">
        <f>'BITÁCORA CALIDAD DE AGUA '!BN670</f>
        <v>0</v>
      </c>
      <c r="K1722" s="90">
        <f>'BITÁCORA CALIDAD DE AGUA '!BQ670</f>
        <v>0</v>
      </c>
      <c r="L1722" s="90">
        <f>'BITÁCORA CALIDAD DE AGUA '!BT670</f>
        <v>325</v>
      </c>
      <c r="M1722" s="90">
        <f>'BITÁCORA CALIDAD DE AGUA '!BW670</f>
        <v>364</v>
      </c>
      <c r="N1722" s="90">
        <f>'BITÁCORA CALIDAD DE AGUA '!BZ670</f>
        <v>654</v>
      </c>
      <c r="O1722" s="90">
        <f>'BITÁCORA CALIDAD DE AGUA '!CC670</f>
        <v>0</v>
      </c>
      <c r="P1722" s="84">
        <f>'BITÁCORA CALIDAD DE AGUA '!CF670</f>
        <v>0</v>
      </c>
      <c r="Q1722" s="84">
        <f>'BITÁCORA CALIDAD DE AGUA '!CI670</f>
        <v>0</v>
      </c>
      <c r="R1722" s="84">
        <f>'BITÁCORA CALIDAD DE AGUA '!CL670</f>
        <v>0</v>
      </c>
      <c r="S1722" s="84">
        <f>'BITÁCORA CALIDAD DE AGUA '!CO670</f>
        <v>0</v>
      </c>
      <c r="T1722" s="133"/>
      <c r="U1722" s="133"/>
      <c r="V1722" s="133"/>
      <c r="W1722" s="84">
        <f>INDEX('Tabla datos 1'!E1722:V1722,MATCH(DASHBOARD!$B$96,'Tabla datos 1'!$E$1:$V$1,0))</f>
        <v>952</v>
      </c>
      <c r="X1722" s="84">
        <f>INDEX('Tabla datos 1'!E1722:V1722,MATCH(DASHBOARD!$B$275,'Tabla datos 1'!$E$1:$V$1,0))</f>
        <v>952</v>
      </c>
      <c r="Y1722" s="42"/>
      <c r="Z1722" s="42"/>
      <c r="AA1722" s="42"/>
      <c r="AB1722" s="42"/>
      <c r="AC1722" s="42"/>
      <c r="AD1722" s="42"/>
      <c r="AE1722" s="42"/>
      <c r="AF1722" s="42"/>
      <c r="AG1722" s="42"/>
      <c r="AH1722" s="42"/>
      <c r="AI1722" s="42"/>
      <c r="AJ1722" s="42"/>
      <c r="AK1722" s="42"/>
      <c r="AL1722" s="42"/>
      <c r="AM1722" s="42"/>
      <c r="AN1722" s="42"/>
      <c r="AO1722" s="42"/>
      <c r="AP1722" s="42"/>
      <c r="AQ1722" s="42"/>
      <c r="AR1722" s="42"/>
      <c r="AS1722" s="42"/>
      <c r="AT1722" s="42"/>
      <c r="AU1722" s="42"/>
      <c r="AV1722" s="42"/>
      <c r="AW1722" s="42"/>
      <c r="AX1722" s="42"/>
      <c r="AY1722" s="42"/>
      <c r="AZ1722" s="42"/>
      <c r="BA1722" s="42"/>
      <c r="BB1722" s="42"/>
      <c r="BC1722" s="42"/>
      <c r="BD1722" s="42"/>
      <c r="BE1722" s="42"/>
      <c r="BF1722" s="42"/>
      <c r="BG1722" s="42"/>
      <c r="BH1722" s="42"/>
      <c r="BI1722" s="42"/>
      <c r="BJ1722" s="42"/>
      <c r="BK1722" s="42"/>
      <c r="BL1722" s="42"/>
      <c r="BM1722" s="42"/>
      <c r="BN1722" s="42"/>
      <c r="BO1722" s="42"/>
      <c r="BP1722" s="42"/>
      <c r="BQ1722" s="42"/>
      <c r="BR1722" s="42"/>
      <c r="BS1722" s="42"/>
      <c r="BT1722" s="42"/>
      <c r="BU1722" s="42"/>
      <c r="BV1722" s="42"/>
      <c r="BW1722" s="42"/>
      <c r="BX1722" s="42"/>
      <c r="BY1722" s="42"/>
      <c r="BZ1722" s="42"/>
      <c r="CA1722" s="42"/>
      <c r="CB1722" s="42"/>
      <c r="CC1722" s="42"/>
      <c r="CD1722" s="42"/>
      <c r="CE1722" s="42"/>
      <c r="CF1722" s="42"/>
      <c r="CG1722" s="42"/>
      <c r="CH1722" s="42"/>
      <c r="CI1722" s="42"/>
      <c r="CJ1722" s="42"/>
      <c r="CK1722" s="42"/>
      <c r="CL1722" s="42"/>
      <c r="CM1722" s="42"/>
      <c r="CN1722" s="42"/>
      <c r="CO1722" s="42"/>
      <c r="CP1722" s="42"/>
      <c r="CQ1722" s="42"/>
      <c r="CR1722" s="42"/>
      <c r="CS1722" s="42"/>
      <c r="CT1722" s="42"/>
      <c r="CU1722" s="42"/>
      <c r="CV1722" s="42"/>
      <c r="CW1722" s="42"/>
      <c r="CX1722" s="42"/>
      <c r="CY1722" s="42"/>
      <c r="CZ1722" s="42"/>
      <c r="DA1722" s="42"/>
      <c r="DB1722" s="42"/>
      <c r="DC1722" s="42"/>
      <c r="DD1722" s="42"/>
      <c r="DE1722" s="42"/>
      <c r="DF1722" s="42"/>
      <c r="DG1722" s="42"/>
      <c r="DH1722" s="42"/>
      <c r="DI1722" s="42"/>
      <c r="DJ1722" s="42"/>
      <c r="DK1722" s="42"/>
      <c r="DL1722" s="42"/>
      <c r="DM1722" s="42"/>
      <c r="DN1722" s="42"/>
      <c r="DO1722" s="42"/>
      <c r="DP1722" s="42"/>
      <c r="DQ1722" s="42"/>
      <c r="DR1722" s="42"/>
      <c r="DS1722" s="42"/>
      <c r="DT1722" s="42"/>
      <c r="DU1722" s="42"/>
      <c r="DV1722" s="42"/>
      <c r="DW1722" s="42"/>
      <c r="DX1722" s="42"/>
      <c r="DY1722" s="42"/>
      <c r="DZ1722" s="42"/>
      <c r="EA1722" s="42"/>
      <c r="EB1722" s="42"/>
      <c r="EC1722" s="42"/>
      <c r="ED1722" s="42"/>
      <c r="EE1722" s="42"/>
      <c r="EF1722" s="42"/>
      <c r="EG1722" s="42"/>
      <c r="EH1722" s="42"/>
      <c r="EI1722" s="42"/>
      <c r="EJ1722" s="42"/>
      <c r="EK1722" s="42"/>
      <c r="EL1722" s="42"/>
      <c r="EM1722" s="42"/>
      <c r="EN1722" s="42"/>
      <c r="EO1722" s="42"/>
      <c r="EP1722" s="42"/>
      <c r="EQ1722" s="42"/>
      <c r="ER1722" s="42"/>
      <c r="ES1722" s="42"/>
      <c r="ET1722" s="42"/>
      <c r="EU1722" s="42"/>
      <c r="EV1722" s="42"/>
      <c r="EW1722" s="42"/>
      <c r="EX1722" s="42"/>
      <c r="EY1722" s="42"/>
      <c r="EZ1722" s="42"/>
      <c r="FA1722" s="42"/>
      <c r="FB1722" s="42"/>
      <c r="FC1722" s="42"/>
      <c r="FD1722" s="42"/>
      <c r="FE1722" s="42"/>
      <c r="FF1722" s="42"/>
      <c r="FG1722" s="42"/>
      <c r="FH1722" s="42"/>
    </row>
    <row r="1723" spans="1:164" s="95" customFormat="1" ht="15.75" thickBot="1" x14ac:dyDescent="0.3">
      <c r="A1723" s="82">
        <v>1722</v>
      </c>
      <c r="B1723" s="83">
        <f t="shared" si="27"/>
        <v>46140</v>
      </c>
      <c r="C1723" s="91" t="s">
        <v>151</v>
      </c>
      <c r="D1723" s="92">
        <v>1</v>
      </c>
      <c r="E1723" s="93">
        <f>'BITÁCORA CALIDAD DE AGUA '!AY671</f>
        <v>0</v>
      </c>
      <c r="F1723" s="93">
        <f>'BITÁCORA CALIDAD DE AGUA '!BB671</f>
        <v>0</v>
      </c>
      <c r="G1723" s="93">
        <f>'BITÁCORA CALIDAD DE AGUA '!BE671</f>
        <v>0</v>
      </c>
      <c r="H1723" s="93">
        <f>'BITÁCORA CALIDAD DE AGUA '!BH671</f>
        <v>0</v>
      </c>
      <c r="I1723" s="93">
        <f>'BITÁCORA CALIDAD DE AGUA '!BK671</f>
        <v>0</v>
      </c>
      <c r="J1723" s="93">
        <f>'BITÁCORA CALIDAD DE AGUA '!BN671</f>
        <v>0</v>
      </c>
      <c r="K1723" s="93">
        <f>'BITÁCORA CALIDAD DE AGUA '!BQ671</f>
        <v>0</v>
      </c>
      <c r="L1723" s="93">
        <f>'BITÁCORA CALIDAD DE AGUA '!BT671</f>
        <v>0</v>
      </c>
      <c r="M1723" s="93">
        <f>'BITÁCORA CALIDAD DE AGUA '!BW671</f>
        <v>0</v>
      </c>
      <c r="N1723" s="93">
        <f>'BITÁCORA CALIDAD DE AGUA '!BZ671</f>
        <v>0</v>
      </c>
      <c r="O1723" s="93">
        <f>'BITÁCORA CALIDAD DE AGUA '!CC671</f>
        <v>0</v>
      </c>
      <c r="P1723" s="94">
        <f>'BITÁCORA CALIDAD DE AGUA '!CF671</f>
        <v>0</v>
      </c>
      <c r="Q1723" s="94">
        <f>'BITÁCORA CALIDAD DE AGUA '!CI671</f>
        <v>0</v>
      </c>
      <c r="R1723" s="94">
        <f>'BITÁCORA CALIDAD DE AGUA '!CL671</f>
        <v>0</v>
      </c>
      <c r="S1723" s="94">
        <f>'BITÁCORA CALIDAD DE AGUA '!CO671</f>
        <v>0</v>
      </c>
      <c r="T1723" s="134"/>
      <c r="U1723" s="134"/>
      <c r="V1723" s="134"/>
      <c r="W1723" s="94">
        <f>INDEX('Tabla datos 1'!E1723:V1723,MATCH(DASHBOARD!$B$96,'Tabla datos 1'!$E$1:$V$1,0))</f>
        <v>0</v>
      </c>
      <c r="X1723" s="94">
        <f>INDEX('Tabla datos 1'!E1723:V1723,MATCH(DASHBOARD!$B$275,'Tabla datos 1'!$E$1:$V$1,0))</f>
        <v>0</v>
      </c>
      <c r="Y1723" s="42"/>
      <c r="Z1723" s="42"/>
      <c r="AA1723" s="42"/>
      <c r="AB1723" s="42"/>
      <c r="AC1723" s="42"/>
      <c r="AD1723" s="42"/>
      <c r="AE1723" s="42"/>
      <c r="AF1723" s="42"/>
      <c r="AG1723" s="42"/>
      <c r="AH1723" s="42"/>
      <c r="AI1723" s="42"/>
      <c r="AJ1723" s="44"/>
      <c r="AK1723" s="44"/>
      <c r="AL1723" s="44"/>
      <c r="AM1723" s="44"/>
      <c r="AN1723" s="44"/>
      <c r="AO1723" s="44"/>
      <c r="AP1723" s="44"/>
      <c r="AQ1723" s="44"/>
      <c r="AR1723" s="44"/>
      <c r="AS1723" s="44"/>
      <c r="AT1723" s="44"/>
      <c r="AU1723" s="44"/>
      <c r="AV1723" s="44"/>
      <c r="AW1723" s="44"/>
      <c r="AX1723" s="44"/>
      <c r="AY1723" s="44"/>
      <c r="AZ1723" s="44"/>
      <c r="BA1723" s="44"/>
      <c r="BB1723" s="44"/>
      <c r="BC1723" s="44"/>
      <c r="BD1723" s="44"/>
      <c r="BE1723" s="44"/>
      <c r="BF1723" s="44"/>
      <c r="BG1723" s="44"/>
      <c r="BH1723" s="44"/>
      <c r="BI1723" s="44"/>
      <c r="BJ1723" s="44"/>
      <c r="BK1723" s="44"/>
      <c r="BL1723" s="44"/>
      <c r="BM1723" s="44"/>
      <c r="BN1723" s="44"/>
      <c r="BO1723" s="44"/>
      <c r="BP1723" s="44"/>
      <c r="BQ1723" s="44"/>
      <c r="BR1723" s="44"/>
      <c r="BS1723" s="44"/>
      <c r="BT1723" s="44"/>
      <c r="BU1723" s="44"/>
      <c r="BV1723" s="44"/>
      <c r="BW1723" s="44"/>
      <c r="BX1723" s="44"/>
      <c r="BY1723" s="44"/>
      <c r="BZ1723" s="44"/>
      <c r="CA1723" s="44"/>
      <c r="CB1723" s="44"/>
      <c r="CC1723" s="44"/>
      <c r="CD1723" s="44"/>
      <c r="CE1723" s="44"/>
      <c r="CF1723" s="44"/>
      <c r="CG1723" s="44"/>
      <c r="CH1723" s="44"/>
      <c r="CI1723" s="44"/>
      <c r="CJ1723" s="44"/>
      <c r="CK1723" s="44"/>
      <c r="CL1723" s="44"/>
      <c r="CM1723" s="44"/>
      <c r="CN1723" s="44"/>
      <c r="CO1723" s="44"/>
      <c r="CP1723" s="44"/>
      <c r="CQ1723" s="44"/>
      <c r="CR1723" s="44"/>
      <c r="CS1723" s="44"/>
      <c r="CT1723" s="44"/>
      <c r="CU1723" s="44"/>
      <c r="CV1723" s="44"/>
      <c r="CW1723" s="44"/>
      <c r="CX1723" s="44"/>
      <c r="CY1723" s="44"/>
      <c r="CZ1723" s="44"/>
      <c r="DA1723" s="44"/>
      <c r="DB1723" s="44"/>
      <c r="DC1723" s="44"/>
      <c r="DD1723" s="44"/>
      <c r="DE1723" s="44"/>
      <c r="DF1723" s="44"/>
      <c r="DG1723" s="44"/>
      <c r="DH1723" s="44"/>
      <c r="DI1723" s="44"/>
      <c r="DJ1723" s="44"/>
      <c r="DK1723" s="44"/>
      <c r="DL1723" s="44"/>
      <c r="DM1723" s="44"/>
      <c r="DN1723" s="44"/>
      <c r="DO1723" s="44"/>
      <c r="DP1723" s="44"/>
      <c r="DQ1723" s="44"/>
      <c r="DR1723" s="44"/>
      <c r="DS1723" s="44"/>
      <c r="DT1723" s="44"/>
      <c r="DU1723" s="44"/>
      <c r="DV1723" s="44"/>
      <c r="DW1723" s="44"/>
      <c r="DX1723" s="44"/>
      <c r="DY1723" s="44"/>
      <c r="DZ1723" s="44"/>
      <c r="EA1723" s="44"/>
      <c r="EB1723" s="44"/>
      <c r="EC1723" s="44"/>
      <c r="ED1723" s="44"/>
      <c r="EE1723" s="44"/>
      <c r="EF1723" s="44"/>
      <c r="EG1723" s="44"/>
      <c r="EH1723" s="44"/>
      <c r="EI1723" s="44"/>
      <c r="EJ1723" s="44"/>
      <c r="EK1723" s="44"/>
      <c r="EL1723" s="44"/>
      <c r="EM1723" s="44"/>
      <c r="EN1723" s="44"/>
      <c r="EO1723" s="44"/>
      <c r="EP1723" s="44"/>
      <c r="EQ1723" s="44"/>
      <c r="ER1723" s="44"/>
      <c r="ES1723" s="44"/>
      <c r="ET1723" s="44"/>
      <c r="EU1723" s="44"/>
      <c r="EV1723" s="44"/>
      <c r="EW1723" s="44"/>
      <c r="EX1723" s="44"/>
      <c r="EY1723" s="44"/>
      <c r="EZ1723" s="44"/>
      <c r="FA1723" s="44"/>
      <c r="FB1723" s="44"/>
      <c r="FC1723" s="44"/>
      <c r="FD1723" s="44"/>
      <c r="FE1723" s="44"/>
      <c r="FF1723" s="44"/>
      <c r="FG1723" s="44"/>
      <c r="FH1723" s="44"/>
    </row>
    <row r="1724" spans="1:164" s="99" customFormat="1" ht="12.2" customHeight="1" x14ac:dyDescent="0.25">
      <c r="A1724" s="82">
        <v>1723</v>
      </c>
      <c r="B1724" s="100">
        <f t="shared" si="27"/>
        <v>46140</v>
      </c>
      <c r="C1724" s="96" t="s">
        <v>132</v>
      </c>
      <c r="D1724" s="97">
        <v>2</v>
      </c>
      <c r="E1724" s="98" t="str">
        <f>'BITÁCORA CALIDAD DE AGUA '!AZ651</f>
        <v>38.4</v>
      </c>
      <c r="F1724" s="98" t="str">
        <f>'BITÁCORA CALIDAD DE AGUA '!BC651</f>
        <v>34.1</v>
      </c>
      <c r="G1724" s="98" t="str">
        <f>'BITÁCORA CALIDAD DE AGUA '!BF651</f>
        <v>34.3</v>
      </c>
      <c r="H1724" s="98">
        <f>'BITÁCORA CALIDAD DE AGUA '!BI651</f>
        <v>0</v>
      </c>
      <c r="I1724" s="98">
        <f>'BITÁCORA CALIDAD DE AGUA '!BL651</f>
        <v>0</v>
      </c>
      <c r="J1724" s="98">
        <f>'BITÁCORA CALIDAD DE AGUA '!BO651</f>
        <v>0</v>
      </c>
      <c r="K1724" s="98">
        <f>'BITÁCORA CALIDAD DE AGUA '!BR651</f>
        <v>0</v>
      </c>
      <c r="L1724" s="98" t="str">
        <f>'BITÁCORA CALIDAD DE AGUA '!BU651</f>
        <v>34.2</v>
      </c>
      <c r="M1724" s="98" t="str">
        <f>'BITÁCORA CALIDAD DE AGUA '!BX651</f>
        <v>34.3</v>
      </c>
      <c r="N1724" s="98" t="str">
        <f>'BITÁCORA CALIDAD DE AGUA '!CA651</f>
        <v>34.2</v>
      </c>
      <c r="O1724" s="98">
        <f>'BITÁCORA CALIDAD DE AGUA '!CD651</f>
        <v>0</v>
      </c>
      <c r="P1724" s="96">
        <f>'BITÁCORA CALIDAD DE AGUA '!CG651</f>
        <v>0</v>
      </c>
      <c r="Q1724" s="96">
        <f>'BITÁCORA CALIDAD DE AGUA '!CJ651</f>
        <v>0</v>
      </c>
      <c r="R1724" s="96">
        <f>'BITÁCORA CALIDAD DE AGUA '!CM651</f>
        <v>0</v>
      </c>
      <c r="S1724" s="96">
        <f>'BITÁCORA CALIDAD DE AGUA '!CP651</f>
        <v>0</v>
      </c>
      <c r="T1724" s="135"/>
      <c r="U1724" s="135"/>
      <c r="V1724" s="135"/>
      <c r="W1724" s="96" t="str">
        <f>INDEX('Tabla datos 1'!E1724:V1724,MATCH(DASHBOARD!$B$96,'Tabla datos 1'!$E$1:$V$1,0))</f>
        <v>34.3</v>
      </c>
      <c r="X1724" s="96" t="str">
        <f>INDEX('Tabla datos 1'!E1724:V1724,MATCH(DASHBOARD!$B$275,'Tabla datos 1'!$E$1:$V$1,0))</f>
        <v>34.3</v>
      </c>
      <c r="Y1724" s="42"/>
      <c r="Z1724" s="42"/>
      <c r="AA1724" s="42"/>
      <c r="AB1724" s="42"/>
      <c r="AC1724" s="42"/>
      <c r="AD1724" s="42"/>
      <c r="AE1724" s="42"/>
      <c r="AF1724" s="42"/>
      <c r="AG1724" s="42"/>
      <c r="AH1724" s="42"/>
      <c r="AI1724" s="42"/>
    </row>
    <row r="1725" spans="1:164" s="99" customFormat="1" ht="12.2" customHeight="1" x14ac:dyDescent="0.25">
      <c r="A1725" s="82">
        <v>1724</v>
      </c>
      <c r="B1725" s="100">
        <f t="shared" si="27"/>
        <v>46140</v>
      </c>
      <c r="C1725" s="101" t="s">
        <v>9</v>
      </c>
      <c r="D1725" s="102">
        <v>2</v>
      </c>
      <c r="E1725" s="103" t="str">
        <f>'BITÁCORA CALIDAD DE AGUA '!AZ652</f>
        <v>9.63</v>
      </c>
      <c r="F1725" s="103" t="str">
        <f>'BITÁCORA CALIDAD DE AGUA '!BC652</f>
        <v>7.62</v>
      </c>
      <c r="G1725" s="103" t="str">
        <f>'BITÁCORA CALIDAD DE AGUA '!BF652</f>
        <v>7.02</v>
      </c>
      <c r="H1725" s="103">
        <f>'BITÁCORA CALIDAD DE AGUA '!BI652</f>
        <v>0</v>
      </c>
      <c r="I1725" s="103">
        <f>'BITÁCORA CALIDAD DE AGUA '!BL652</f>
        <v>0</v>
      </c>
      <c r="J1725" s="103">
        <f>'BITÁCORA CALIDAD DE AGUA '!BO652</f>
        <v>0</v>
      </c>
      <c r="K1725" s="103">
        <f>'BITÁCORA CALIDAD DE AGUA '!BR652</f>
        <v>0</v>
      </c>
      <c r="L1725" s="103" t="str">
        <f>'BITÁCORA CALIDAD DE AGUA '!BU652</f>
        <v>7.61</v>
      </c>
      <c r="M1725" s="103" t="str">
        <f>'BITÁCORA CALIDAD DE AGUA '!BX652</f>
        <v>7.64</v>
      </c>
      <c r="N1725" s="103" t="str">
        <f>'BITÁCORA CALIDAD DE AGUA '!CA652</f>
        <v>7.62</v>
      </c>
      <c r="O1725" s="103">
        <f>'BITÁCORA CALIDAD DE AGUA '!CD652</f>
        <v>0</v>
      </c>
      <c r="P1725" s="104">
        <f>'BITÁCORA CALIDAD DE AGUA '!CG652</f>
        <v>0</v>
      </c>
      <c r="Q1725" s="104">
        <f>'BITÁCORA CALIDAD DE AGUA '!CJ652</f>
        <v>0</v>
      </c>
      <c r="R1725" s="104">
        <f>'BITÁCORA CALIDAD DE AGUA '!CM652</f>
        <v>0</v>
      </c>
      <c r="S1725" s="104">
        <f>'BITÁCORA CALIDAD DE AGUA '!CP652</f>
        <v>0</v>
      </c>
      <c r="T1725" s="136"/>
      <c r="U1725" s="136"/>
      <c r="V1725" s="136"/>
      <c r="W1725" s="104" t="str">
        <f>INDEX('Tabla datos 1'!E1725:V1725,MATCH(DASHBOARD!$B$96,'Tabla datos 1'!$E$1:$V$1,0))</f>
        <v>7.02</v>
      </c>
      <c r="X1725" s="104" t="str">
        <f>INDEX('Tabla datos 1'!E1725:V1725,MATCH(DASHBOARD!$B$275,'Tabla datos 1'!$E$1:$V$1,0))</f>
        <v>7.02</v>
      </c>
      <c r="Y1725" s="42"/>
      <c r="Z1725" s="42"/>
      <c r="AA1725" s="42"/>
      <c r="AB1725" s="42"/>
      <c r="AC1725" s="42"/>
      <c r="AD1725" s="42"/>
      <c r="AE1725" s="42"/>
      <c r="AF1725" s="42"/>
      <c r="AG1725" s="42"/>
      <c r="AH1725" s="42"/>
      <c r="AI1725" s="42"/>
    </row>
    <row r="1726" spans="1:164" s="99" customFormat="1" ht="12.2" customHeight="1" x14ac:dyDescent="0.25">
      <c r="A1726" s="82">
        <v>1725</v>
      </c>
      <c r="B1726" s="100">
        <f t="shared" si="27"/>
        <v>46140</v>
      </c>
      <c r="C1726" s="105" t="s">
        <v>133</v>
      </c>
      <c r="D1726" s="102">
        <v>2</v>
      </c>
      <c r="E1726" s="106">
        <f>'BITÁCORA CALIDAD DE AGUA '!AZ653</f>
        <v>0</v>
      </c>
      <c r="F1726" s="106">
        <f>'BITÁCORA CALIDAD DE AGUA '!BC653</f>
        <v>0</v>
      </c>
      <c r="G1726" s="106">
        <f>'BITÁCORA CALIDAD DE AGUA '!BF653</f>
        <v>0</v>
      </c>
      <c r="H1726" s="106">
        <f>'BITÁCORA CALIDAD DE AGUA '!BI653</f>
        <v>0</v>
      </c>
      <c r="I1726" s="106">
        <f>'BITÁCORA CALIDAD DE AGUA '!BL653</f>
        <v>0</v>
      </c>
      <c r="J1726" s="106">
        <f>'BITÁCORA CALIDAD DE AGUA '!BO653</f>
        <v>0</v>
      </c>
      <c r="K1726" s="106">
        <f>'BITÁCORA CALIDAD DE AGUA '!BR653</f>
        <v>0</v>
      </c>
      <c r="L1726" s="106">
        <f>'BITÁCORA CALIDAD DE AGUA '!BU653</f>
        <v>0</v>
      </c>
      <c r="M1726" s="106">
        <f>'BITÁCORA CALIDAD DE AGUA '!BX653</f>
        <v>0</v>
      </c>
      <c r="N1726" s="106">
        <f>'BITÁCORA CALIDAD DE AGUA '!CA653</f>
        <v>0</v>
      </c>
      <c r="O1726" s="106">
        <f>'BITÁCORA CALIDAD DE AGUA '!CD653</f>
        <v>0</v>
      </c>
      <c r="P1726" s="105">
        <f>'BITÁCORA CALIDAD DE AGUA '!CG653</f>
        <v>0</v>
      </c>
      <c r="Q1726" s="105">
        <f>'BITÁCORA CALIDAD DE AGUA '!CJ653</f>
        <v>0</v>
      </c>
      <c r="R1726" s="105">
        <f>'BITÁCORA CALIDAD DE AGUA '!CM653</f>
        <v>0</v>
      </c>
      <c r="S1726" s="105">
        <f>'BITÁCORA CALIDAD DE AGUA '!CP653</f>
        <v>0</v>
      </c>
      <c r="T1726" s="137"/>
      <c r="U1726" s="137"/>
      <c r="V1726" s="137"/>
      <c r="W1726" s="105">
        <f>INDEX('Tabla datos 1'!E1726:V1726,MATCH(DASHBOARD!$B$96,'Tabla datos 1'!$E$1:$V$1,0))</f>
        <v>0</v>
      </c>
      <c r="X1726" s="105">
        <f>INDEX('Tabla datos 1'!E1726:V1726,MATCH(DASHBOARD!$B$275,'Tabla datos 1'!$E$1:$V$1,0))</f>
        <v>0</v>
      </c>
      <c r="Y1726" s="42"/>
      <c r="Z1726" s="42"/>
      <c r="AA1726" s="42"/>
      <c r="AB1726" s="42"/>
      <c r="AC1726" s="42"/>
      <c r="AD1726" s="42"/>
      <c r="AE1726" s="42"/>
      <c r="AF1726" s="42"/>
      <c r="AG1726" s="42"/>
      <c r="AH1726" s="42"/>
      <c r="AI1726" s="42"/>
    </row>
    <row r="1727" spans="1:164" s="99" customFormat="1" ht="12.2" customHeight="1" x14ac:dyDescent="0.25">
      <c r="A1727" s="82">
        <v>1726</v>
      </c>
      <c r="B1727" s="100">
        <f t="shared" si="27"/>
        <v>46140</v>
      </c>
      <c r="C1727" s="105" t="s">
        <v>134</v>
      </c>
      <c r="D1727" s="102">
        <v>2</v>
      </c>
      <c r="E1727" s="107">
        <f>'BITÁCORA CALIDAD DE AGUA '!AZ654</f>
        <v>1269</v>
      </c>
      <c r="F1727" s="107">
        <f>'BITÁCORA CALIDAD DE AGUA '!BC654</f>
        <v>2028</v>
      </c>
      <c r="G1727" s="107">
        <f>'BITÁCORA CALIDAD DE AGUA '!BF654</f>
        <v>2040</v>
      </c>
      <c r="H1727" s="107">
        <f>'BITÁCORA CALIDAD DE AGUA '!BI654</f>
        <v>0</v>
      </c>
      <c r="I1727" s="107">
        <f>'BITÁCORA CALIDAD DE AGUA '!BL654</f>
        <v>0</v>
      </c>
      <c r="J1727" s="107">
        <f>'BITÁCORA CALIDAD DE AGUA '!BO654</f>
        <v>0</v>
      </c>
      <c r="K1727" s="107">
        <f>'BITÁCORA CALIDAD DE AGUA '!BR654</f>
        <v>0</v>
      </c>
      <c r="L1727" s="107">
        <f>'BITÁCORA CALIDAD DE AGUA '!BU654</f>
        <v>2076</v>
      </c>
      <c r="M1727" s="107">
        <f>'BITÁCORA CALIDAD DE AGUA '!BX654</f>
        <v>2032</v>
      </c>
      <c r="N1727" s="107">
        <f>'BITÁCORA CALIDAD DE AGUA '!CA654</f>
        <v>4930</v>
      </c>
      <c r="O1727" s="107">
        <f>'BITÁCORA CALIDAD DE AGUA '!CD654</f>
        <v>0</v>
      </c>
      <c r="P1727" s="101">
        <f>'BITÁCORA CALIDAD DE AGUA '!CG654</f>
        <v>0</v>
      </c>
      <c r="Q1727" s="101">
        <f>'BITÁCORA CALIDAD DE AGUA '!CJ654</f>
        <v>0</v>
      </c>
      <c r="R1727" s="101">
        <f>'BITÁCORA CALIDAD DE AGUA '!CM654</f>
        <v>0</v>
      </c>
      <c r="S1727" s="101">
        <f>'BITÁCORA CALIDAD DE AGUA '!CP654</f>
        <v>0</v>
      </c>
      <c r="T1727" s="138"/>
      <c r="U1727" s="138"/>
      <c r="V1727" s="138"/>
      <c r="W1727" s="101">
        <f>INDEX('Tabla datos 1'!E1727:V1727,MATCH(DASHBOARD!$B$96,'Tabla datos 1'!$E$1:$V$1,0))</f>
        <v>2040</v>
      </c>
      <c r="X1727" s="101">
        <f>INDEX('Tabla datos 1'!E1727:V1727,MATCH(DASHBOARD!$B$275,'Tabla datos 1'!$E$1:$V$1,0))</f>
        <v>2040</v>
      </c>
      <c r="Y1727" s="42"/>
      <c r="Z1727" s="42"/>
      <c r="AA1727" s="42"/>
      <c r="AB1727" s="42"/>
      <c r="AC1727" s="42"/>
      <c r="AD1727" s="42"/>
      <c r="AE1727" s="42"/>
      <c r="AF1727" s="42"/>
      <c r="AG1727" s="42"/>
      <c r="AH1727" s="42"/>
      <c r="AI1727" s="42"/>
    </row>
    <row r="1728" spans="1:164" s="99" customFormat="1" ht="12.2" customHeight="1" x14ac:dyDescent="0.25">
      <c r="A1728" s="82">
        <v>1727</v>
      </c>
      <c r="B1728" s="100">
        <f t="shared" si="27"/>
        <v>46140</v>
      </c>
      <c r="C1728" s="105" t="s">
        <v>135</v>
      </c>
      <c r="D1728" s="102">
        <v>2</v>
      </c>
      <c r="E1728" s="107">
        <f>'BITÁCORA CALIDAD DE AGUA '!AZ655</f>
        <v>203</v>
      </c>
      <c r="F1728" s="107">
        <f>'BITÁCORA CALIDAD DE AGUA '!BC655</f>
        <v>637</v>
      </c>
      <c r="G1728" s="107">
        <f>'BITÁCORA CALIDAD DE AGUA '!BF655</f>
        <v>32</v>
      </c>
      <c r="H1728" s="107">
        <f>'BITÁCORA CALIDAD DE AGUA '!BI655</f>
        <v>0</v>
      </c>
      <c r="I1728" s="107">
        <f>'BITÁCORA CALIDAD DE AGUA '!BL655</f>
        <v>0</v>
      </c>
      <c r="J1728" s="107">
        <f>'BITÁCORA CALIDAD DE AGUA '!BO655</f>
        <v>0</v>
      </c>
      <c r="K1728" s="107">
        <f>'BITÁCORA CALIDAD DE AGUA '!BR655</f>
        <v>0</v>
      </c>
      <c r="L1728" s="107">
        <f>'BITÁCORA CALIDAD DE AGUA '!BU655</f>
        <v>1</v>
      </c>
      <c r="M1728" s="107">
        <f>'BITÁCORA CALIDAD DE AGUA '!BX655</f>
        <v>2</v>
      </c>
      <c r="N1728" s="107">
        <f>'BITÁCORA CALIDAD DE AGUA '!CA655</f>
        <v>23</v>
      </c>
      <c r="O1728" s="107">
        <f>'BITÁCORA CALIDAD DE AGUA '!CD655</f>
        <v>0</v>
      </c>
      <c r="P1728" s="101">
        <f>'BITÁCORA CALIDAD DE AGUA '!CG655</f>
        <v>0</v>
      </c>
      <c r="Q1728" s="101">
        <f>'BITÁCORA CALIDAD DE AGUA '!CJ655</f>
        <v>0</v>
      </c>
      <c r="R1728" s="101">
        <f>'BITÁCORA CALIDAD DE AGUA '!CM655</f>
        <v>0</v>
      </c>
      <c r="S1728" s="101">
        <f>'BITÁCORA CALIDAD DE AGUA '!CP655</f>
        <v>0</v>
      </c>
      <c r="T1728" s="138"/>
      <c r="U1728" s="138"/>
      <c r="V1728" s="138"/>
      <c r="W1728" s="101">
        <f>INDEX('Tabla datos 1'!E1728:V1728,MATCH(DASHBOARD!$B$96,'Tabla datos 1'!$E$1:$V$1,0))</f>
        <v>32</v>
      </c>
      <c r="X1728" s="101">
        <f>INDEX('Tabla datos 1'!E1728:V1728,MATCH(DASHBOARD!$B$275,'Tabla datos 1'!$E$1:$V$1,0))</f>
        <v>32</v>
      </c>
      <c r="Y1728" s="42"/>
      <c r="Z1728" s="42"/>
      <c r="AA1728" s="42"/>
      <c r="AB1728" s="42"/>
      <c r="AC1728" s="42"/>
      <c r="AD1728" s="42"/>
      <c r="AE1728" s="42"/>
      <c r="AF1728" s="42"/>
      <c r="AG1728" s="42"/>
      <c r="AH1728" s="42"/>
      <c r="AI1728" s="42"/>
    </row>
    <row r="1729" spans="1:35" s="99" customFormat="1" ht="12.2" customHeight="1" x14ac:dyDescent="0.25">
      <c r="A1729" s="82">
        <v>1728</v>
      </c>
      <c r="B1729" s="100">
        <f t="shared" si="27"/>
        <v>46140</v>
      </c>
      <c r="C1729" s="105" t="s">
        <v>136</v>
      </c>
      <c r="D1729" s="102">
        <v>2</v>
      </c>
      <c r="E1729" s="107">
        <f>'BITÁCORA CALIDAD DE AGUA '!AZ656</f>
        <v>0</v>
      </c>
      <c r="F1729" s="107">
        <f>'BITÁCORA CALIDAD DE AGUA '!BC656</f>
        <v>0</v>
      </c>
      <c r="G1729" s="107">
        <f>'BITÁCORA CALIDAD DE AGUA '!BF656</f>
        <v>0</v>
      </c>
      <c r="H1729" s="107">
        <f>'BITÁCORA CALIDAD DE AGUA '!BI656</f>
        <v>0</v>
      </c>
      <c r="I1729" s="107">
        <f>'BITÁCORA CALIDAD DE AGUA '!BL656</f>
        <v>0</v>
      </c>
      <c r="J1729" s="107">
        <f>'BITÁCORA CALIDAD DE AGUA '!BO656</f>
        <v>0</v>
      </c>
      <c r="K1729" s="107">
        <f>'BITÁCORA CALIDAD DE AGUA '!BR656</f>
        <v>0</v>
      </c>
      <c r="L1729" s="107">
        <f>'BITÁCORA CALIDAD DE AGUA '!BU656</f>
        <v>0</v>
      </c>
      <c r="M1729" s="107">
        <f>'BITÁCORA CALIDAD DE AGUA '!BX656</f>
        <v>0</v>
      </c>
      <c r="N1729" s="107">
        <f>'BITÁCORA CALIDAD DE AGUA '!CA656</f>
        <v>0</v>
      </c>
      <c r="O1729" s="107">
        <f>'BITÁCORA CALIDAD DE AGUA '!CD656</f>
        <v>0</v>
      </c>
      <c r="P1729" s="101">
        <f>'BITÁCORA CALIDAD DE AGUA '!CG656</f>
        <v>0</v>
      </c>
      <c r="Q1729" s="101">
        <f>'BITÁCORA CALIDAD DE AGUA '!CJ656</f>
        <v>0</v>
      </c>
      <c r="R1729" s="101">
        <f>'BITÁCORA CALIDAD DE AGUA '!CM656</f>
        <v>0</v>
      </c>
      <c r="S1729" s="101">
        <f>'BITÁCORA CALIDAD DE AGUA '!CP656</f>
        <v>0</v>
      </c>
      <c r="T1729" s="138"/>
      <c r="U1729" s="138"/>
      <c r="V1729" s="138"/>
      <c r="W1729" s="101">
        <f>INDEX('Tabla datos 1'!E1729:V1729,MATCH(DASHBOARD!$B$96,'Tabla datos 1'!$E$1:$V$1,0))</f>
        <v>0</v>
      </c>
      <c r="X1729" s="101">
        <f>INDEX('Tabla datos 1'!E1729:V1729,MATCH(DASHBOARD!$B$275,'Tabla datos 1'!$E$1:$V$1,0))</f>
        <v>0</v>
      </c>
      <c r="Y1729" s="42"/>
      <c r="Z1729" s="42"/>
      <c r="AA1729" s="42"/>
      <c r="AB1729" s="42"/>
      <c r="AC1729" s="42"/>
      <c r="AD1729" s="42"/>
      <c r="AE1729" s="42"/>
      <c r="AF1729" s="42"/>
      <c r="AG1729" s="42"/>
      <c r="AH1729" s="42"/>
      <c r="AI1729" s="42"/>
    </row>
    <row r="1730" spans="1:35" s="99" customFormat="1" ht="12.2" customHeight="1" x14ac:dyDescent="0.25">
      <c r="A1730" s="82">
        <v>1729</v>
      </c>
      <c r="B1730" s="100">
        <f t="shared" si="27"/>
        <v>46140</v>
      </c>
      <c r="C1730" s="105" t="s">
        <v>137</v>
      </c>
      <c r="D1730" s="102">
        <v>2</v>
      </c>
      <c r="E1730" s="107">
        <f>'BITÁCORA CALIDAD DE AGUA '!AZ657</f>
        <v>0</v>
      </c>
      <c r="F1730" s="107">
        <f>'BITÁCORA CALIDAD DE AGUA '!BC657</f>
        <v>0</v>
      </c>
      <c r="G1730" s="107">
        <f>'BITÁCORA CALIDAD DE AGUA '!BF657</f>
        <v>0</v>
      </c>
      <c r="H1730" s="107">
        <f>'BITÁCORA CALIDAD DE AGUA '!BI657</f>
        <v>0</v>
      </c>
      <c r="I1730" s="107">
        <f>'BITÁCORA CALIDAD DE AGUA '!BL657</f>
        <v>0</v>
      </c>
      <c r="J1730" s="107">
        <f>'BITÁCORA CALIDAD DE AGUA '!BO657</f>
        <v>0</v>
      </c>
      <c r="K1730" s="107">
        <f>'BITÁCORA CALIDAD DE AGUA '!BR657</f>
        <v>0</v>
      </c>
      <c r="L1730" s="107">
        <f>'BITÁCORA CALIDAD DE AGUA '!BU657</f>
        <v>0</v>
      </c>
      <c r="M1730" s="107">
        <f>'BITÁCORA CALIDAD DE AGUA '!BX657</f>
        <v>0</v>
      </c>
      <c r="N1730" s="107">
        <f>'BITÁCORA CALIDAD DE AGUA '!CA657</f>
        <v>0</v>
      </c>
      <c r="O1730" s="107">
        <f>'BITÁCORA CALIDAD DE AGUA '!CD657</f>
        <v>0</v>
      </c>
      <c r="P1730" s="101">
        <f>'BITÁCORA CALIDAD DE AGUA '!CG657</f>
        <v>0</v>
      </c>
      <c r="Q1730" s="101">
        <f>'BITÁCORA CALIDAD DE AGUA '!CJ657</f>
        <v>0</v>
      </c>
      <c r="R1730" s="101">
        <f>'BITÁCORA CALIDAD DE AGUA '!CM657</f>
        <v>0</v>
      </c>
      <c r="S1730" s="101">
        <f>'BITÁCORA CALIDAD DE AGUA '!CP657</f>
        <v>0</v>
      </c>
      <c r="T1730" s="138"/>
      <c r="U1730" s="138"/>
      <c r="V1730" s="138"/>
      <c r="W1730" s="101">
        <f>INDEX('Tabla datos 1'!E1730:V1730,MATCH(DASHBOARD!$B$96,'Tabla datos 1'!$E$1:$V$1,0))</f>
        <v>0</v>
      </c>
      <c r="X1730" s="101">
        <f>INDEX('Tabla datos 1'!E1730:V1730,MATCH(DASHBOARD!$B$275,'Tabla datos 1'!$E$1:$V$1,0))</f>
        <v>0</v>
      </c>
      <c r="Y1730" s="42"/>
      <c r="Z1730" s="42"/>
      <c r="AA1730" s="42"/>
      <c r="AB1730" s="42"/>
      <c r="AC1730" s="42"/>
      <c r="AD1730" s="42"/>
      <c r="AE1730" s="42"/>
      <c r="AF1730" s="42"/>
      <c r="AG1730" s="42"/>
      <c r="AH1730" s="42"/>
      <c r="AI1730" s="42"/>
    </row>
    <row r="1731" spans="1:35" s="99" customFormat="1" ht="12.2" customHeight="1" x14ac:dyDescent="0.25">
      <c r="A1731" s="82">
        <v>1730</v>
      </c>
      <c r="B1731" s="100">
        <f t="shared" si="27"/>
        <v>46140</v>
      </c>
      <c r="C1731" s="105" t="s">
        <v>138</v>
      </c>
      <c r="D1731" s="102">
        <v>2</v>
      </c>
      <c r="E1731" s="107">
        <f>'BITÁCORA CALIDAD DE AGUA '!AZ658</f>
        <v>0</v>
      </c>
      <c r="F1731" s="107">
        <f>'BITÁCORA CALIDAD DE AGUA '!BC658</f>
        <v>0</v>
      </c>
      <c r="G1731" s="107">
        <f>'BITÁCORA CALIDAD DE AGUA '!BF658</f>
        <v>0</v>
      </c>
      <c r="H1731" s="107">
        <f>'BITÁCORA CALIDAD DE AGUA '!BI658</f>
        <v>0</v>
      </c>
      <c r="I1731" s="107">
        <f>'BITÁCORA CALIDAD DE AGUA '!BL658</f>
        <v>0</v>
      </c>
      <c r="J1731" s="107">
        <f>'BITÁCORA CALIDAD DE AGUA '!BO658</f>
        <v>0</v>
      </c>
      <c r="K1731" s="107">
        <f>'BITÁCORA CALIDAD DE AGUA '!BR658</f>
        <v>0</v>
      </c>
      <c r="L1731" s="107">
        <f>'BITÁCORA CALIDAD DE AGUA '!BU658</f>
        <v>0</v>
      </c>
      <c r="M1731" s="107">
        <f>'BITÁCORA CALIDAD DE AGUA '!BX658</f>
        <v>0</v>
      </c>
      <c r="N1731" s="107">
        <f>'BITÁCORA CALIDAD DE AGUA '!CA658</f>
        <v>0</v>
      </c>
      <c r="O1731" s="107">
        <f>'BITÁCORA CALIDAD DE AGUA '!CD658</f>
        <v>0</v>
      </c>
      <c r="P1731" s="101">
        <f>'BITÁCORA CALIDAD DE AGUA '!CG658</f>
        <v>0</v>
      </c>
      <c r="Q1731" s="101">
        <f>'BITÁCORA CALIDAD DE AGUA '!CJ658</f>
        <v>0</v>
      </c>
      <c r="R1731" s="101">
        <f>'BITÁCORA CALIDAD DE AGUA '!CM658</f>
        <v>0</v>
      </c>
      <c r="S1731" s="101">
        <f>'BITÁCORA CALIDAD DE AGUA '!CP658</f>
        <v>0</v>
      </c>
      <c r="T1731" s="138"/>
      <c r="U1731" s="138"/>
      <c r="V1731" s="138"/>
      <c r="W1731" s="101">
        <f>INDEX('Tabla datos 1'!E1731:V1731,MATCH(DASHBOARD!$B$96,'Tabla datos 1'!$E$1:$V$1,0))</f>
        <v>0</v>
      </c>
      <c r="X1731" s="101">
        <f>INDEX('Tabla datos 1'!E1731:V1731,MATCH(DASHBOARD!$B$275,'Tabla datos 1'!$E$1:$V$1,0))</f>
        <v>0</v>
      </c>
      <c r="Y1731" s="42"/>
      <c r="Z1731" s="42"/>
      <c r="AA1731" s="42"/>
      <c r="AB1731" s="42"/>
      <c r="AC1731" s="42"/>
      <c r="AD1731" s="42"/>
      <c r="AE1731" s="42"/>
      <c r="AF1731" s="42"/>
      <c r="AG1731" s="42"/>
      <c r="AH1731" s="42"/>
      <c r="AI1731" s="42"/>
    </row>
    <row r="1732" spans="1:35" s="99" customFormat="1" ht="12.2" customHeight="1" x14ac:dyDescent="0.25">
      <c r="A1732" s="82">
        <v>1731</v>
      </c>
      <c r="B1732" s="100">
        <f t="shared" si="27"/>
        <v>46140</v>
      </c>
      <c r="C1732" s="105" t="s">
        <v>139</v>
      </c>
      <c r="D1732" s="102">
        <v>2</v>
      </c>
      <c r="E1732" s="107">
        <f>'BITÁCORA CALIDAD DE AGUA '!AZ659</f>
        <v>0</v>
      </c>
      <c r="F1732" s="107">
        <f>'BITÁCORA CALIDAD DE AGUA '!BC659</f>
        <v>0</v>
      </c>
      <c r="G1732" s="107">
        <f>'BITÁCORA CALIDAD DE AGUA '!BF659</f>
        <v>0</v>
      </c>
      <c r="H1732" s="107">
        <f>'BITÁCORA CALIDAD DE AGUA '!BI659</f>
        <v>0</v>
      </c>
      <c r="I1732" s="107">
        <f>'BITÁCORA CALIDAD DE AGUA '!BL659</f>
        <v>0</v>
      </c>
      <c r="J1732" s="107">
        <f>'BITÁCORA CALIDAD DE AGUA '!BO659</f>
        <v>0</v>
      </c>
      <c r="K1732" s="107">
        <f>'BITÁCORA CALIDAD DE AGUA '!BR659</f>
        <v>0</v>
      </c>
      <c r="L1732" s="107">
        <f>'BITÁCORA CALIDAD DE AGUA '!BU659</f>
        <v>0</v>
      </c>
      <c r="M1732" s="107">
        <f>'BITÁCORA CALIDAD DE AGUA '!BX659</f>
        <v>0</v>
      </c>
      <c r="N1732" s="107">
        <f>'BITÁCORA CALIDAD DE AGUA '!CA659</f>
        <v>0</v>
      </c>
      <c r="O1732" s="107">
        <f>'BITÁCORA CALIDAD DE AGUA '!CD659</f>
        <v>0</v>
      </c>
      <c r="P1732" s="101">
        <f>'BITÁCORA CALIDAD DE AGUA '!CG659</f>
        <v>0</v>
      </c>
      <c r="Q1732" s="101">
        <f>'BITÁCORA CALIDAD DE AGUA '!CJ659</f>
        <v>0</v>
      </c>
      <c r="R1732" s="101">
        <f>'BITÁCORA CALIDAD DE AGUA '!CM659</f>
        <v>0</v>
      </c>
      <c r="S1732" s="101">
        <f>'BITÁCORA CALIDAD DE AGUA '!CP659</f>
        <v>0</v>
      </c>
      <c r="T1732" s="138"/>
      <c r="U1732" s="138"/>
      <c r="V1732" s="138"/>
      <c r="W1732" s="101">
        <f>INDEX('Tabla datos 1'!E1732:V1732,MATCH(DASHBOARD!$B$96,'Tabla datos 1'!$E$1:$V$1,0))</f>
        <v>0</v>
      </c>
      <c r="X1732" s="101">
        <f>INDEX('Tabla datos 1'!E1732:V1732,MATCH(DASHBOARD!$B$275,'Tabla datos 1'!$E$1:$V$1,0))</f>
        <v>0</v>
      </c>
      <c r="Y1732" s="42"/>
      <c r="Z1732" s="42"/>
      <c r="AA1732" s="42"/>
      <c r="AB1732" s="42"/>
      <c r="AC1732" s="42"/>
      <c r="AD1732" s="42"/>
      <c r="AE1732" s="42"/>
      <c r="AF1732" s="42"/>
      <c r="AG1732" s="42"/>
      <c r="AH1732" s="42"/>
      <c r="AI1732" s="42"/>
    </row>
    <row r="1733" spans="1:35" s="99" customFormat="1" ht="12.2" customHeight="1" x14ac:dyDescent="0.25">
      <c r="A1733" s="82">
        <v>1732</v>
      </c>
      <c r="B1733" s="100">
        <f t="shared" si="27"/>
        <v>46140</v>
      </c>
      <c r="C1733" s="105" t="s">
        <v>140</v>
      </c>
      <c r="D1733" s="102">
        <v>2</v>
      </c>
      <c r="E1733" s="107">
        <f>'BITÁCORA CALIDAD DE AGUA '!AZ660</f>
        <v>0</v>
      </c>
      <c r="F1733" s="107">
        <f>'BITÁCORA CALIDAD DE AGUA '!BC660</f>
        <v>0</v>
      </c>
      <c r="G1733" s="107">
        <f>'BITÁCORA CALIDAD DE AGUA '!BF660</f>
        <v>0</v>
      </c>
      <c r="H1733" s="107">
        <f>'BITÁCORA CALIDAD DE AGUA '!BI660</f>
        <v>0</v>
      </c>
      <c r="I1733" s="107">
        <f>'BITÁCORA CALIDAD DE AGUA '!BL660</f>
        <v>0</v>
      </c>
      <c r="J1733" s="107">
        <f>'BITÁCORA CALIDAD DE AGUA '!BO660</f>
        <v>0</v>
      </c>
      <c r="K1733" s="107">
        <f>'BITÁCORA CALIDAD DE AGUA '!BR660</f>
        <v>0</v>
      </c>
      <c r="L1733" s="107">
        <f>'BITÁCORA CALIDAD DE AGUA '!BU660</f>
        <v>0</v>
      </c>
      <c r="M1733" s="107">
        <f>'BITÁCORA CALIDAD DE AGUA '!BX660</f>
        <v>0</v>
      </c>
      <c r="N1733" s="107">
        <f>'BITÁCORA CALIDAD DE AGUA '!CA660</f>
        <v>0</v>
      </c>
      <c r="O1733" s="107">
        <f>'BITÁCORA CALIDAD DE AGUA '!CD660</f>
        <v>0</v>
      </c>
      <c r="P1733" s="101">
        <f>'BITÁCORA CALIDAD DE AGUA '!CG660</f>
        <v>0</v>
      </c>
      <c r="Q1733" s="101">
        <f>'BITÁCORA CALIDAD DE AGUA '!CJ660</f>
        <v>0</v>
      </c>
      <c r="R1733" s="101">
        <f>'BITÁCORA CALIDAD DE AGUA '!CM660</f>
        <v>0</v>
      </c>
      <c r="S1733" s="101">
        <f>'BITÁCORA CALIDAD DE AGUA '!CP660</f>
        <v>0</v>
      </c>
      <c r="T1733" s="138"/>
      <c r="U1733" s="138"/>
      <c r="V1733" s="138"/>
      <c r="W1733" s="101">
        <f>INDEX('Tabla datos 1'!E1733:V1733,MATCH(DASHBOARD!$B$96,'Tabla datos 1'!$E$1:$V$1,0))</f>
        <v>0</v>
      </c>
      <c r="X1733" s="101">
        <f>INDEX('Tabla datos 1'!E1733:V1733,MATCH(DASHBOARD!$B$275,'Tabla datos 1'!$E$1:$V$1,0))</f>
        <v>0</v>
      </c>
      <c r="Y1733" s="42"/>
      <c r="Z1733" s="42"/>
      <c r="AA1733" s="42"/>
      <c r="AB1733" s="42"/>
      <c r="AC1733" s="42"/>
      <c r="AD1733" s="42"/>
      <c r="AE1733" s="42"/>
      <c r="AF1733" s="42"/>
      <c r="AG1733" s="42"/>
      <c r="AH1733" s="42"/>
      <c r="AI1733" s="42"/>
    </row>
    <row r="1734" spans="1:35" s="99" customFormat="1" ht="12.2" customHeight="1" x14ac:dyDescent="0.25">
      <c r="A1734" s="82">
        <v>1733</v>
      </c>
      <c r="B1734" s="100">
        <f t="shared" si="27"/>
        <v>46140</v>
      </c>
      <c r="C1734" s="105" t="s">
        <v>141</v>
      </c>
      <c r="D1734" s="102">
        <v>2</v>
      </c>
      <c r="E1734" s="107">
        <f>'BITÁCORA CALIDAD DE AGUA '!AZ661</f>
        <v>0</v>
      </c>
      <c r="F1734" s="107">
        <f>'BITÁCORA CALIDAD DE AGUA '!BC661</f>
        <v>0</v>
      </c>
      <c r="G1734" s="107">
        <f>'BITÁCORA CALIDAD DE AGUA '!BF661</f>
        <v>0</v>
      </c>
      <c r="H1734" s="107">
        <f>'BITÁCORA CALIDAD DE AGUA '!BI661</f>
        <v>0</v>
      </c>
      <c r="I1734" s="107">
        <f>'BITÁCORA CALIDAD DE AGUA '!BL661</f>
        <v>0</v>
      </c>
      <c r="J1734" s="107">
        <f>'BITÁCORA CALIDAD DE AGUA '!BO661</f>
        <v>0</v>
      </c>
      <c r="K1734" s="107">
        <f>'BITÁCORA CALIDAD DE AGUA '!BR661</f>
        <v>0</v>
      </c>
      <c r="L1734" s="107">
        <f>'BITÁCORA CALIDAD DE AGUA '!BU661</f>
        <v>0</v>
      </c>
      <c r="M1734" s="107">
        <f>'BITÁCORA CALIDAD DE AGUA '!BX661</f>
        <v>0</v>
      </c>
      <c r="N1734" s="107">
        <f>'BITÁCORA CALIDAD DE AGUA '!CA661</f>
        <v>0</v>
      </c>
      <c r="O1734" s="107">
        <f>'BITÁCORA CALIDAD DE AGUA '!CD661</f>
        <v>0</v>
      </c>
      <c r="P1734" s="101">
        <f>'BITÁCORA CALIDAD DE AGUA '!CG661</f>
        <v>0</v>
      </c>
      <c r="Q1734" s="101">
        <f>'BITÁCORA CALIDAD DE AGUA '!CJ661</f>
        <v>0</v>
      </c>
      <c r="R1734" s="101">
        <f>'BITÁCORA CALIDAD DE AGUA '!CM661</f>
        <v>0</v>
      </c>
      <c r="S1734" s="101">
        <f>'BITÁCORA CALIDAD DE AGUA '!CP661</f>
        <v>0</v>
      </c>
      <c r="T1734" s="138"/>
      <c r="U1734" s="138"/>
      <c r="V1734" s="138"/>
      <c r="W1734" s="101">
        <f>INDEX('Tabla datos 1'!E1734:V1734,MATCH(DASHBOARD!$B$96,'Tabla datos 1'!$E$1:$V$1,0))</f>
        <v>0</v>
      </c>
      <c r="X1734" s="101">
        <f>INDEX('Tabla datos 1'!E1734:V1734,MATCH(DASHBOARD!$B$275,'Tabla datos 1'!$E$1:$V$1,0))</f>
        <v>0</v>
      </c>
      <c r="Y1734" s="42"/>
      <c r="Z1734" s="42"/>
      <c r="AA1734" s="42"/>
      <c r="AB1734" s="42"/>
      <c r="AC1734" s="42"/>
      <c r="AD1734" s="42"/>
      <c r="AE1734" s="42"/>
      <c r="AF1734" s="42"/>
      <c r="AG1734" s="42"/>
      <c r="AH1734" s="42"/>
      <c r="AI1734" s="42"/>
    </row>
    <row r="1735" spans="1:35" s="99" customFormat="1" ht="12.2" customHeight="1" x14ac:dyDescent="0.25">
      <c r="A1735" s="82">
        <v>1734</v>
      </c>
      <c r="B1735" s="100">
        <f t="shared" si="27"/>
        <v>46140</v>
      </c>
      <c r="C1735" s="105" t="s">
        <v>142</v>
      </c>
      <c r="D1735" s="102">
        <v>2</v>
      </c>
      <c r="E1735" s="107">
        <f>'BITÁCORA CALIDAD DE AGUA '!AZ662</f>
        <v>0</v>
      </c>
      <c r="F1735" s="107">
        <f>'BITÁCORA CALIDAD DE AGUA '!BC662</f>
        <v>0</v>
      </c>
      <c r="G1735" s="107">
        <f>'BITÁCORA CALIDAD DE AGUA '!BF662</f>
        <v>0</v>
      </c>
      <c r="H1735" s="107">
        <f>'BITÁCORA CALIDAD DE AGUA '!BI662</f>
        <v>0</v>
      </c>
      <c r="I1735" s="107">
        <f>'BITÁCORA CALIDAD DE AGUA '!BL662</f>
        <v>0</v>
      </c>
      <c r="J1735" s="107">
        <f>'BITÁCORA CALIDAD DE AGUA '!BO662</f>
        <v>0</v>
      </c>
      <c r="K1735" s="107">
        <f>'BITÁCORA CALIDAD DE AGUA '!BR662</f>
        <v>0</v>
      </c>
      <c r="L1735" s="107">
        <f>'BITÁCORA CALIDAD DE AGUA '!BU662</f>
        <v>0</v>
      </c>
      <c r="M1735" s="107">
        <f>'BITÁCORA CALIDAD DE AGUA '!BX662</f>
        <v>0</v>
      </c>
      <c r="N1735" s="107">
        <f>'BITÁCORA CALIDAD DE AGUA '!CA662</f>
        <v>0</v>
      </c>
      <c r="O1735" s="107">
        <f>'BITÁCORA CALIDAD DE AGUA '!CD662</f>
        <v>0</v>
      </c>
      <c r="P1735" s="101">
        <f>'BITÁCORA CALIDAD DE AGUA '!CG662</f>
        <v>0</v>
      </c>
      <c r="Q1735" s="101">
        <f>'BITÁCORA CALIDAD DE AGUA '!CJ662</f>
        <v>0</v>
      </c>
      <c r="R1735" s="101">
        <f>'BITÁCORA CALIDAD DE AGUA '!CM662</f>
        <v>0</v>
      </c>
      <c r="S1735" s="101">
        <f>'BITÁCORA CALIDAD DE AGUA '!CP662</f>
        <v>0</v>
      </c>
      <c r="T1735" s="138"/>
      <c r="U1735" s="138"/>
      <c r="V1735" s="138"/>
      <c r="W1735" s="101">
        <f>INDEX('Tabla datos 1'!E1735:V1735,MATCH(DASHBOARD!$B$96,'Tabla datos 1'!$E$1:$V$1,0))</f>
        <v>0</v>
      </c>
      <c r="X1735" s="101">
        <f>INDEX('Tabla datos 1'!E1735:V1735,MATCH(DASHBOARD!$B$275,'Tabla datos 1'!$E$1:$V$1,0))</f>
        <v>0</v>
      </c>
      <c r="Y1735" s="42"/>
      <c r="Z1735" s="42"/>
      <c r="AA1735" s="42"/>
      <c r="AB1735" s="42"/>
      <c r="AC1735" s="42"/>
      <c r="AD1735" s="42"/>
      <c r="AE1735" s="42"/>
      <c r="AF1735" s="42"/>
      <c r="AG1735" s="42"/>
      <c r="AH1735" s="42"/>
      <c r="AI1735" s="42"/>
    </row>
    <row r="1736" spans="1:35" s="99" customFormat="1" ht="12.2" customHeight="1" x14ac:dyDescent="0.25">
      <c r="A1736" s="82">
        <v>1735</v>
      </c>
      <c r="B1736" s="100">
        <f t="shared" si="27"/>
        <v>46140</v>
      </c>
      <c r="C1736" s="105" t="s">
        <v>143</v>
      </c>
      <c r="D1736" s="102">
        <v>2</v>
      </c>
      <c r="E1736" s="107">
        <f>'BITÁCORA CALIDAD DE AGUA '!AZ663</f>
        <v>0</v>
      </c>
      <c r="F1736" s="107">
        <f>'BITÁCORA CALIDAD DE AGUA '!BC663</f>
        <v>0</v>
      </c>
      <c r="G1736" s="107">
        <f>'BITÁCORA CALIDAD DE AGUA '!BF663</f>
        <v>0</v>
      </c>
      <c r="H1736" s="107">
        <f>'BITÁCORA CALIDAD DE AGUA '!BI663</f>
        <v>0</v>
      </c>
      <c r="I1736" s="107">
        <f>'BITÁCORA CALIDAD DE AGUA '!BL663</f>
        <v>0</v>
      </c>
      <c r="J1736" s="107">
        <f>'BITÁCORA CALIDAD DE AGUA '!BO663</f>
        <v>0</v>
      </c>
      <c r="K1736" s="107">
        <f>'BITÁCORA CALIDAD DE AGUA '!BR663</f>
        <v>0</v>
      </c>
      <c r="L1736" s="107">
        <f>'BITÁCORA CALIDAD DE AGUA '!BU663</f>
        <v>0</v>
      </c>
      <c r="M1736" s="107">
        <f>'BITÁCORA CALIDAD DE AGUA '!BX663</f>
        <v>0</v>
      </c>
      <c r="N1736" s="107">
        <f>'BITÁCORA CALIDAD DE AGUA '!CA663</f>
        <v>0</v>
      </c>
      <c r="O1736" s="107">
        <f>'BITÁCORA CALIDAD DE AGUA '!CD663</f>
        <v>0</v>
      </c>
      <c r="P1736" s="101">
        <f>'BITÁCORA CALIDAD DE AGUA '!CG663</f>
        <v>0</v>
      </c>
      <c r="Q1736" s="101">
        <f>'BITÁCORA CALIDAD DE AGUA '!CJ663</f>
        <v>0</v>
      </c>
      <c r="R1736" s="101">
        <f>'BITÁCORA CALIDAD DE AGUA '!CM663</f>
        <v>0</v>
      </c>
      <c r="S1736" s="101">
        <f>'BITÁCORA CALIDAD DE AGUA '!CP663</f>
        <v>0</v>
      </c>
      <c r="T1736" s="138"/>
      <c r="U1736" s="138"/>
      <c r="V1736" s="138"/>
      <c r="W1736" s="101">
        <f>INDEX('Tabla datos 1'!E1736:V1736,MATCH(DASHBOARD!$B$96,'Tabla datos 1'!$E$1:$V$1,0))</f>
        <v>0</v>
      </c>
      <c r="X1736" s="101">
        <f>INDEX('Tabla datos 1'!E1736:V1736,MATCH(DASHBOARD!$B$275,'Tabla datos 1'!$E$1:$V$1,0))</f>
        <v>0</v>
      </c>
      <c r="Y1736" s="42"/>
      <c r="Z1736" s="42"/>
      <c r="AA1736" s="42"/>
      <c r="AB1736" s="42"/>
      <c r="AC1736" s="42"/>
      <c r="AD1736" s="42"/>
      <c r="AE1736" s="42"/>
      <c r="AF1736" s="42"/>
      <c r="AG1736" s="42"/>
      <c r="AH1736" s="42"/>
      <c r="AI1736" s="42"/>
    </row>
    <row r="1737" spans="1:35" s="99" customFormat="1" ht="12.2" customHeight="1" x14ac:dyDescent="0.25">
      <c r="A1737" s="82">
        <v>1736</v>
      </c>
      <c r="B1737" s="100">
        <f t="shared" si="27"/>
        <v>46140</v>
      </c>
      <c r="C1737" s="105" t="s">
        <v>144</v>
      </c>
      <c r="D1737" s="102">
        <v>2</v>
      </c>
      <c r="E1737" s="107">
        <f>'BITÁCORA CALIDAD DE AGUA '!AZ664</f>
        <v>0</v>
      </c>
      <c r="F1737" s="107">
        <f>'BITÁCORA CALIDAD DE AGUA '!BC664</f>
        <v>0</v>
      </c>
      <c r="G1737" s="107">
        <f>'BITÁCORA CALIDAD DE AGUA '!BF664</f>
        <v>0</v>
      </c>
      <c r="H1737" s="107">
        <f>'BITÁCORA CALIDAD DE AGUA '!BI664</f>
        <v>0</v>
      </c>
      <c r="I1737" s="107">
        <f>'BITÁCORA CALIDAD DE AGUA '!BL664</f>
        <v>0</v>
      </c>
      <c r="J1737" s="107">
        <f>'BITÁCORA CALIDAD DE AGUA '!BO664</f>
        <v>0</v>
      </c>
      <c r="K1737" s="107">
        <f>'BITÁCORA CALIDAD DE AGUA '!BR664</f>
        <v>0</v>
      </c>
      <c r="L1737" s="107">
        <f>'BITÁCORA CALIDAD DE AGUA '!BU664</f>
        <v>0</v>
      </c>
      <c r="M1737" s="107">
        <f>'BITÁCORA CALIDAD DE AGUA '!BX664</f>
        <v>0</v>
      </c>
      <c r="N1737" s="107">
        <f>'BITÁCORA CALIDAD DE AGUA '!CA664</f>
        <v>0</v>
      </c>
      <c r="O1737" s="107">
        <f>'BITÁCORA CALIDAD DE AGUA '!CD664</f>
        <v>0</v>
      </c>
      <c r="P1737" s="101">
        <f>'BITÁCORA CALIDAD DE AGUA '!CG664</f>
        <v>0</v>
      </c>
      <c r="Q1737" s="101">
        <f>'BITÁCORA CALIDAD DE AGUA '!CJ664</f>
        <v>0</v>
      </c>
      <c r="R1737" s="101">
        <f>'BITÁCORA CALIDAD DE AGUA '!CM664</f>
        <v>0</v>
      </c>
      <c r="S1737" s="101">
        <f>'BITÁCORA CALIDAD DE AGUA '!CP664</f>
        <v>0</v>
      </c>
      <c r="T1737" s="138"/>
      <c r="U1737" s="138"/>
      <c r="V1737" s="138"/>
      <c r="W1737" s="101">
        <f>INDEX('Tabla datos 1'!E1737:V1737,MATCH(DASHBOARD!$B$96,'Tabla datos 1'!$E$1:$V$1,0))</f>
        <v>0</v>
      </c>
      <c r="X1737" s="101">
        <f>INDEX('Tabla datos 1'!E1737:V1737,MATCH(DASHBOARD!$B$275,'Tabla datos 1'!$E$1:$V$1,0))</f>
        <v>0</v>
      </c>
      <c r="Y1737" s="42"/>
      <c r="Z1737" s="42"/>
      <c r="AA1737" s="42"/>
      <c r="AB1737" s="42"/>
      <c r="AC1737" s="42"/>
      <c r="AD1737" s="42"/>
      <c r="AE1737" s="42"/>
      <c r="AF1737" s="42"/>
      <c r="AG1737" s="42"/>
      <c r="AH1737" s="42"/>
      <c r="AI1737" s="42"/>
    </row>
    <row r="1738" spans="1:35" s="99" customFormat="1" ht="12.2" customHeight="1" x14ac:dyDescent="0.25">
      <c r="A1738" s="82">
        <v>1737</v>
      </c>
      <c r="B1738" s="100">
        <f t="shared" si="27"/>
        <v>46140</v>
      </c>
      <c r="C1738" s="105" t="s">
        <v>145</v>
      </c>
      <c r="D1738" s="102">
        <v>2</v>
      </c>
      <c r="E1738" s="107">
        <f>'BITÁCORA CALIDAD DE AGUA '!AZ665</f>
        <v>0</v>
      </c>
      <c r="F1738" s="107">
        <f>'BITÁCORA CALIDAD DE AGUA '!BC665</f>
        <v>0</v>
      </c>
      <c r="G1738" s="107">
        <f>'BITÁCORA CALIDAD DE AGUA '!BF665</f>
        <v>0</v>
      </c>
      <c r="H1738" s="107">
        <f>'BITÁCORA CALIDAD DE AGUA '!BI665</f>
        <v>0</v>
      </c>
      <c r="I1738" s="107">
        <f>'BITÁCORA CALIDAD DE AGUA '!BL665</f>
        <v>0</v>
      </c>
      <c r="J1738" s="107">
        <f>'BITÁCORA CALIDAD DE AGUA '!BO665</f>
        <v>0</v>
      </c>
      <c r="K1738" s="107">
        <f>'BITÁCORA CALIDAD DE AGUA '!BR665</f>
        <v>0</v>
      </c>
      <c r="L1738" s="107">
        <f>'BITÁCORA CALIDAD DE AGUA '!BU665</f>
        <v>0</v>
      </c>
      <c r="M1738" s="107">
        <f>'BITÁCORA CALIDAD DE AGUA '!BX665</f>
        <v>0</v>
      </c>
      <c r="N1738" s="107">
        <f>'BITÁCORA CALIDAD DE AGUA '!CA665</f>
        <v>0</v>
      </c>
      <c r="O1738" s="107">
        <f>'BITÁCORA CALIDAD DE AGUA '!CD665</f>
        <v>0</v>
      </c>
      <c r="P1738" s="101">
        <f>'BITÁCORA CALIDAD DE AGUA '!CG665</f>
        <v>0</v>
      </c>
      <c r="Q1738" s="101">
        <f>'BITÁCORA CALIDAD DE AGUA '!CJ665</f>
        <v>0</v>
      </c>
      <c r="R1738" s="101">
        <f>'BITÁCORA CALIDAD DE AGUA '!CM665</f>
        <v>0</v>
      </c>
      <c r="S1738" s="101">
        <f>'BITÁCORA CALIDAD DE AGUA '!CP665</f>
        <v>0</v>
      </c>
      <c r="T1738" s="138"/>
      <c r="U1738" s="138"/>
      <c r="V1738" s="138"/>
      <c r="W1738" s="101">
        <f>INDEX('Tabla datos 1'!E1738:V1738,MATCH(DASHBOARD!$B$96,'Tabla datos 1'!$E$1:$V$1,0))</f>
        <v>0</v>
      </c>
      <c r="X1738" s="101">
        <f>INDEX('Tabla datos 1'!E1738:V1738,MATCH(DASHBOARD!$B$275,'Tabla datos 1'!$E$1:$V$1,0))</f>
        <v>0</v>
      </c>
      <c r="Y1738" s="42"/>
      <c r="Z1738" s="42"/>
      <c r="AA1738" s="42"/>
      <c r="AB1738" s="42"/>
      <c r="AC1738" s="42"/>
      <c r="AD1738" s="42"/>
      <c r="AE1738" s="42"/>
      <c r="AF1738" s="42"/>
      <c r="AG1738" s="42"/>
      <c r="AH1738" s="42"/>
      <c r="AI1738" s="42"/>
    </row>
    <row r="1739" spans="1:35" s="99" customFormat="1" ht="12.2" customHeight="1" x14ac:dyDescent="0.25">
      <c r="A1739" s="82">
        <v>1738</v>
      </c>
      <c r="B1739" s="100">
        <f t="shared" si="27"/>
        <v>46140</v>
      </c>
      <c r="C1739" s="105" t="s">
        <v>146</v>
      </c>
      <c r="D1739" s="102">
        <v>2</v>
      </c>
      <c r="E1739" s="107">
        <f>'BITÁCORA CALIDAD DE AGUA '!AZ666</f>
        <v>0</v>
      </c>
      <c r="F1739" s="107">
        <f>'BITÁCORA CALIDAD DE AGUA '!BC666</f>
        <v>0</v>
      </c>
      <c r="G1739" s="107">
        <f>'BITÁCORA CALIDAD DE AGUA '!BF666</f>
        <v>0</v>
      </c>
      <c r="H1739" s="107">
        <f>'BITÁCORA CALIDAD DE AGUA '!BI666</f>
        <v>0</v>
      </c>
      <c r="I1739" s="107">
        <f>'BITÁCORA CALIDAD DE AGUA '!BL666</f>
        <v>0</v>
      </c>
      <c r="J1739" s="107">
        <f>'BITÁCORA CALIDAD DE AGUA '!BO666</f>
        <v>0</v>
      </c>
      <c r="K1739" s="107">
        <f>'BITÁCORA CALIDAD DE AGUA '!BR666</f>
        <v>0</v>
      </c>
      <c r="L1739" s="107">
        <f>'BITÁCORA CALIDAD DE AGUA '!BU666</f>
        <v>0</v>
      </c>
      <c r="M1739" s="107">
        <f>'BITÁCORA CALIDAD DE AGUA '!BX666</f>
        <v>0</v>
      </c>
      <c r="N1739" s="107">
        <f>'BITÁCORA CALIDAD DE AGUA '!CA666</f>
        <v>0</v>
      </c>
      <c r="O1739" s="107">
        <f>'BITÁCORA CALIDAD DE AGUA '!CD666</f>
        <v>0</v>
      </c>
      <c r="P1739" s="101">
        <f>'BITÁCORA CALIDAD DE AGUA '!CG666</f>
        <v>0</v>
      </c>
      <c r="Q1739" s="101">
        <f>'BITÁCORA CALIDAD DE AGUA '!CJ666</f>
        <v>0</v>
      </c>
      <c r="R1739" s="101">
        <f>'BITÁCORA CALIDAD DE AGUA '!CM666</f>
        <v>0</v>
      </c>
      <c r="S1739" s="101">
        <f>'BITÁCORA CALIDAD DE AGUA '!CP666</f>
        <v>0</v>
      </c>
      <c r="T1739" s="138"/>
      <c r="U1739" s="138"/>
      <c r="V1739" s="138"/>
      <c r="W1739" s="101">
        <f>INDEX('Tabla datos 1'!E1739:V1739,MATCH(DASHBOARD!$B$96,'Tabla datos 1'!$E$1:$V$1,0))</f>
        <v>0</v>
      </c>
      <c r="X1739" s="101">
        <f>INDEX('Tabla datos 1'!E1739:V1739,MATCH(DASHBOARD!$B$275,'Tabla datos 1'!$E$1:$V$1,0))</f>
        <v>0</v>
      </c>
      <c r="Y1739" s="42"/>
      <c r="Z1739" s="42"/>
      <c r="AA1739" s="42"/>
      <c r="AB1739" s="42"/>
      <c r="AC1739" s="42"/>
      <c r="AD1739" s="42"/>
      <c r="AE1739" s="42"/>
      <c r="AF1739" s="42"/>
      <c r="AG1739" s="42"/>
      <c r="AH1739" s="42"/>
      <c r="AI1739" s="42"/>
    </row>
    <row r="1740" spans="1:35" s="99" customFormat="1" x14ac:dyDescent="0.25">
      <c r="A1740" s="82">
        <v>1739</v>
      </c>
      <c r="B1740" s="100">
        <f t="shared" si="27"/>
        <v>46140</v>
      </c>
      <c r="C1740" s="105" t="s">
        <v>147</v>
      </c>
      <c r="D1740" s="102">
        <v>2</v>
      </c>
      <c r="E1740" s="107">
        <f>'BITÁCORA CALIDAD DE AGUA '!AZ667</f>
        <v>0</v>
      </c>
      <c r="F1740" s="107">
        <f>'BITÁCORA CALIDAD DE AGUA '!BC667</f>
        <v>0</v>
      </c>
      <c r="G1740" s="107">
        <f>'BITÁCORA CALIDAD DE AGUA '!BF667</f>
        <v>0</v>
      </c>
      <c r="H1740" s="107">
        <f>'BITÁCORA CALIDAD DE AGUA '!BI667</f>
        <v>0</v>
      </c>
      <c r="I1740" s="107">
        <f>'BITÁCORA CALIDAD DE AGUA '!BL667</f>
        <v>0</v>
      </c>
      <c r="J1740" s="107">
        <f>'BITÁCORA CALIDAD DE AGUA '!BO667</f>
        <v>0</v>
      </c>
      <c r="K1740" s="107">
        <f>'BITÁCORA CALIDAD DE AGUA '!BR667</f>
        <v>0</v>
      </c>
      <c r="L1740" s="107">
        <f>'BITÁCORA CALIDAD DE AGUA '!BU667</f>
        <v>0</v>
      </c>
      <c r="M1740" s="107">
        <f>'BITÁCORA CALIDAD DE AGUA '!BX667</f>
        <v>0</v>
      </c>
      <c r="N1740" s="107">
        <f>'BITÁCORA CALIDAD DE AGUA '!CA667</f>
        <v>0</v>
      </c>
      <c r="O1740" s="107">
        <f>'BITÁCORA CALIDAD DE AGUA '!CD667</f>
        <v>0</v>
      </c>
      <c r="P1740" s="101">
        <f>'BITÁCORA CALIDAD DE AGUA '!CG667</f>
        <v>0</v>
      </c>
      <c r="Q1740" s="101">
        <f>'BITÁCORA CALIDAD DE AGUA '!CJ667</f>
        <v>0</v>
      </c>
      <c r="R1740" s="101">
        <f>'BITÁCORA CALIDAD DE AGUA '!CM667</f>
        <v>0</v>
      </c>
      <c r="S1740" s="101">
        <f>'BITÁCORA CALIDAD DE AGUA '!CP667</f>
        <v>0</v>
      </c>
      <c r="T1740" s="138"/>
      <c r="U1740" s="138"/>
      <c r="V1740" s="138"/>
      <c r="W1740" s="101">
        <f>INDEX('Tabla datos 1'!E1740:V1740,MATCH(DASHBOARD!$B$96,'Tabla datos 1'!$E$1:$V$1,0))</f>
        <v>0</v>
      </c>
      <c r="X1740" s="101">
        <f>INDEX('Tabla datos 1'!E1740:V1740,MATCH(DASHBOARD!$B$275,'Tabla datos 1'!$E$1:$V$1,0))</f>
        <v>0</v>
      </c>
      <c r="Y1740" s="42"/>
      <c r="Z1740" s="42"/>
      <c r="AA1740" s="42"/>
      <c r="AB1740" s="42"/>
      <c r="AC1740" s="42"/>
      <c r="AD1740" s="42"/>
      <c r="AE1740" s="42"/>
      <c r="AF1740" s="42"/>
      <c r="AG1740" s="42"/>
      <c r="AH1740" s="42"/>
      <c r="AI1740" s="42"/>
    </row>
    <row r="1741" spans="1:35" s="99" customFormat="1" x14ac:dyDescent="0.25">
      <c r="A1741" s="82">
        <v>1740</v>
      </c>
      <c r="B1741" s="100">
        <f t="shared" si="27"/>
        <v>46140</v>
      </c>
      <c r="C1741" s="105" t="s">
        <v>148</v>
      </c>
      <c r="D1741" s="102">
        <v>2</v>
      </c>
      <c r="E1741" s="107">
        <f>'BITÁCORA CALIDAD DE AGUA '!AZ668</f>
        <v>0</v>
      </c>
      <c r="F1741" s="107">
        <f>'BITÁCORA CALIDAD DE AGUA '!BC668</f>
        <v>0</v>
      </c>
      <c r="G1741" s="107">
        <f>'BITÁCORA CALIDAD DE AGUA '!BF668</f>
        <v>0</v>
      </c>
      <c r="H1741" s="107">
        <f>'BITÁCORA CALIDAD DE AGUA '!BI668</f>
        <v>0</v>
      </c>
      <c r="I1741" s="107">
        <f>'BITÁCORA CALIDAD DE AGUA '!BL668</f>
        <v>0</v>
      </c>
      <c r="J1741" s="107">
        <f>'BITÁCORA CALIDAD DE AGUA '!BO668</f>
        <v>0</v>
      </c>
      <c r="K1741" s="107">
        <f>'BITÁCORA CALIDAD DE AGUA '!BR668</f>
        <v>0</v>
      </c>
      <c r="L1741" s="107">
        <f>'BITÁCORA CALIDAD DE AGUA '!BU668</f>
        <v>0</v>
      </c>
      <c r="M1741" s="107">
        <f>'BITÁCORA CALIDAD DE AGUA '!BX668</f>
        <v>0</v>
      </c>
      <c r="N1741" s="107">
        <f>'BITÁCORA CALIDAD DE AGUA '!CA668</f>
        <v>0</v>
      </c>
      <c r="O1741" s="107">
        <f>'BITÁCORA CALIDAD DE AGUA '!CD668</f>
        <v>0</v>
      </c>
      <c r="P1741" s="101">
        <f>'BITÁCORA CALIDAD DE AGUA '!CG668</f>
        <v>0</v>
      </c>
      <c r="Q1741" s="101">
        <f>'BITÁCORA CALIDAD DE AGUA '!CJ668</f>
        <v>0</v>
      </c>
      <c r="R1741" s="101">
        <f>'BITÁCORA CALIDAD DE AGUA '!CM668</f>
        <v>0</v>
      </c>
      <c r="S1741" s="101">
        <f>'BITÁCORA CALIDAD DE AGUA '!CP668</f>
        <v>0</v>
      </c>
      <c r="T1741" s="138"/>
      <c r="U1741" s="138"/>
      <c r="V1741" s="138"/>
      <c r="W1741" s="101">
        <f>INDEX('Tabla datos 1'!E1741:V1741,MATCH(DASHBOARD!$B$96,'Tabla datos 1'!$E$1:$V$1,0))</f>
        <v>0</v>
      </c>
      <c r="X1741" s="101">
        <f>INDEX('Tabla datos 1'!E1741:V1741,MATCH(DASHBOARD!$B$275,'Tabla datos 1'!$E$1:$V$1,0))</f>
        <v>0</v>
      </c>
      <c r="Y1741" s="42"/>
      <c r="Z1741" s="42"/>
      <c r="AA1741" s="42"/>
      <c r="AB1741" s="42"/>
      <c r="AC1741" s="42"/>
      <c r="AD1741" s="42"/>
      <c r="AE1741" s="42"/>
      <c r="AF1741" s="42"/>
      <c r="AG1741" s="42"/>
      <c r="AH1741" s="42"/>
      <c r="AI1741" s="42"/>
    </row>
    <row r="1742" spans="1:35" s="99" customFormat="1" x14ac:dyDescent="0.25">
      <c r="A1742" s="82">
        <v>1741</v>
      </c>
      <c r="B1742" s="100">
        <f t="shared" si="27"/>
        <v>46140</v>
      </c>
      <c r="C1742" s="105" t="s">
        <v>149</v>
      </c>
      <c r="D1742" s="102">
        <v>2</v>
      </c>
      <c r="E1742" s="107">
        <f>'BITÁCORA CALIDAD DE AGUA '!AZ669</f>
        <v>3120</v>
      </c>
      <c r="F1742" s="107">
        <f>'BITÁCORA CALIDAD DE AGUA '!BC669</f>
        <v>4650</v>
      </c>
      <c r="G1742" s="107">
        <f>'BITÁCORA CALIDAD DE AGUA '!BF669</f>
        <v>4720</v>
      </c>
      <c r="H1742" s="107">
        <f>'BITÁCORA CALIDAD DE AGUA '!BI669</f>
        <v>0</v>
      </c>
      <c r="I1742" s="107">
        <f>'BITÁCORA CALIDAD DE AGUA '!BL669</f>
        <v>0</v>
      </c>
      <c r="J1742" s="107">
        <f>'BITÁCORA CALIDAD DE AGUA '!BO669</f>
        <v>0</v>
      </c>
      <c r="K1742" s="107">
        <f>'BITÁCORA CALIDAD DE AGUA '!BR669</f>
        <v>0</v>
      </c>
      <c r="L1742" s="107">
        <f>'BITÁCORA CALIDAD DE AGUA '!BU669</f>
        <v>4760</v>
      </c>
      <c r="M1742" s="107">
        <f>'BITÁCORA CALIDAD DE AGUA '!BX669</f>
        <v>4730</v>
      </c>
      <c r="N1742" s="107">
        <f>'BITÁCORA CALIDAD DE AGUA '!CA669</f>
        <v>10790</v>
      </c>
      <c r="O1742" s="107">
        <f>'BITÁCORA CALIDAD DE AGUA '!CD669</f>
        <v>0</v>
      </c>
      <c r="P1742" s="101">
        <f>'BITÁCORA CALIDAD DE AGUA '!CG669</f>
        <v>0</v>
      </c>
      <c r="Q1742" s="101">
        <f>'BITÁCORA CALIDAD DE AGUA '!CJ669</f>
        <v>0</v>
      </c>
      <c r="R1742" s="101">
        <f>'BITÁCORA CALIDAD DE AGUA '!CM669</f>
        <v>0</v>
      </c>
      <c r="S1742" s="101">
        <f>'BITÁCORA CALIDAD DE AGUA '!CP669</f>
        <v>0</v>
      </c>
      <c r="T1742" s="138"/>
      <c r="U1742" s="138"/>
      <c r="V1742" s="138"/>
      <c r="W1742" s="101">
        <f>INDEX('Tabla datos 1'!E1742:V1742,MATCH(DASHBOARD!$B$96,'Tabla datos 1'!$E$1:$V$1,0))</f>
        <v>4720</v>
      </c>
      <c r="X1742" s="101">
        <f>INDEX('Tabla datos 1'!E1742:V1742,MATCH(DASHBOARD!$B$275,'Tabla datos 1'!$E$1:$V$1,0))</f>
        <v>4720</v>
      </c>
      <c r="Y1742" s="42"/>
      <c r="Z1742" s="42"/>
      <c r="AA1742" s="42"/>
      <c r="AB1742" s="42"/>
      <c r="AC1742" s="42"/>
      <c r="AD1742" s="42"/>
      <c r="AE1742" s="42"/>
      <c r="AF1742" s="42"/>
      <c r="AG1742" s="42"/>
      <c r="AH1742" s="42"/>
      <c r="AI1742" s="42"/>
    </row>
    <row r="1743" spans="1:35" s="99" customFormat="1" x14ac:dyDescent="0.25">
      <c r="A1743" s="82">
        <v>1742</v>
      </c>
      <c r="B1743" s="100">
        <f t="shared" si="27"/>
        <v>46140</v>
      </c>
      <c r="C1743" s="105" t="s">
        <v>150</v>
      </c>
      <c r="D1743" s="102">
        <v>2</v>
      </c>
      <c r="E1743" s="107">
        <f>'BITÁCORA CALIDAD DE AGUA '!AZ670</f>
        <v>5393</v>
      </c>
      <c r="F1743" s="107">
        <f>'BITÁCORA CALIDAD DE AGUA '!BC670</f>
        <v>7670</v>
      </c>
      <c r="G1743" s="107">
        <f>'BITÁCORA CALIDAD DE AGUA '!BF670</f>
        <v>1023</v>
      </c>
      <c r="H1743" s="107">
        <f>'BITÁCORA CALIDAD DE AGUA '!BI670</f>
        <v>0</v>
      </c>
      <c r="I1743" s="107">
        <f>'BITÁCORA CALIDAD DE AGUA '!BL670</f>
        <v>0</v>
      </c>
      <c r="J1743" s="107">
        <f>'BITÁCORA CALIDAD DE AGUA '!BO670</f>
        <v>0</v>
      </c>
      <c r="K1743" s="107">
        <f>'BITÁCORA CALIDAD DE AGUA '!BR670</f>
        <v>0</v>
      </c>
      <c r="L1743" s="107">
        <f>'BITÁCORA CALIDAD DE AGUA '!BU670</f>
        <v>334</v>
      </c>
      <c r="M1743" s="107">
        <f>'BITÁCORA CALIDAD DE AGUA '!BX670</f>
        <v>372</v>
      </c>
      <c r="N1743" s="107">
        <f>'BITÁCORA CALIDAD DE AGUA '!CA670</f>
        <v>3091</v>
      </c>
      <c r="O1743" s="107">
        <f>'BITÁCORA CALIDAD DE AGUA '!CD670</f>
        <v>0</v>
      </c>
      <c r="P1743" s="101">
        <f>'BITÁCORA CALIDAD DE AGUA '!CG670</f>
        <v>0</v>
      </c>
      <c r="Q1743" s="101">
        <f>'BITÁCORA CALIDAD DE AGUA '!CJ670</f>
        <v>0</v>
      </c>
      <c r="R1743" s="101">
        <f>'BITÁCORA CALIDAD DE AGUA '!CM670</f>
        <v>0</v>
      </c>
      <c r="S1743" s="101">
        <f>'BITÁCORA CALIDAD DE AGUA '!CP670</f>
        <v>0</v>
      </c>
      <c r="T1743" s="138"/>
      <c r="U1743" s="138"/>
      <c r="V1743" s="138"/>
      <c r="W1743" s="101">
        <f>INDEX('Tabla datos 1'!E1743:V1743,MATCH(DASHBOARD!$B$96,'Tabla datos 1'!$E$1:$V$1,0))</f>
        <v>1023</v>
      </c>
      <c r="X1743" s="101">
        <f>INDEX('Tabla datos 1'!E1743:V1743,MATCH(DASHBOARD!$B$275,'Tabla datos 1'!$E$1:$V$1,0))</f>
        <v>1023</v>
      </c>
      <c r="Y1743" s="42"/>
      <c r="Z1743" s="42"/>
      <c r="AA1743" s="42"/>
      <c r="AB1743" s="42"/>
      <c r="AC1743" s="42"/>
      <c r="AD1743" s="42"/>
      <c r="AE1743" s="42"/>
      <c r="AF1743" s="42"/>
      <c r="AG1743" s="42"/>
      <c r="AH1743" s="42"/>
      <c r="AI1743" s="42"/>
    </row>
    <row r="1744" spans="1:35" s="112" customFormat="1" ht="15.75" thickBot="1" x14ac:dyDescent="0.3">
      <c r="A1744" s="82">
        <v>1743</v>
      </c>
      <c r="B1744" s="100">
        <f t="shared" si="27"/>
        <v>46140</v>
      </c>
      <c r="C1744" s="108" t="s">
        <v>151</v>
      </c>
      <c r="D1744" s="109">
        <v>2</v>
      </c>
      <c r="E1744" s="110">
        <f>'BITÁCORA CALIDAD DE AGUA '!AZ671</f>
        <v>0</v>
      </c>
      <c r="F1744" s="110">
        <f>'BITÁCORA CALIDAD DE AGUA '!BC671</f>
        <v>0</v>
      </c>
      <c r="G1744" s="110">
        <f>'BITÁCORA CALIDAD DE AGUA '!BF671</f>
        <v>0</v>
      </c>
      <c r="H1744" s="110">
        <f>'BITÁCORA CALIDAD DE AGUA '!BI671</f>
        <v>0</v>
      </c>
      <c r="I1744" s="110">
        <f>'BITÁCORA CALIDAD DE AGUA '!BL671</f>
        <v>0</v>
      </c>
      <c r="J1744" s="110">
        <f>'BITÁCORA CALIDAD DE AGUA '!BO671</f>
        <v>0</v>
      </c>
      <c r="K1744" s="110">
        <f>'BITÁCORA CALIDAD DE AGUA '!BR671</f>
        <v>0</v>
      </c>
      <c r="L1744" s="110">
        <f>'BITÁCORA CALIDAD DE AGUA '!BU671</f>
        <v>0</v>
      </c>
      <c r="M1744" s="110">
        <f>'BITÁCORA CALIDAD DE AGUA '!BX671</f>
        <v>0</v>
      </c>
      <c r="N1744" s="110">
        <f>'BITÁCORA CALIDAD DE AGUA '!CA671</f>
        <v>0</v>
      </c>
      <c r="O1744" s="110">
        <f>'BITÁCORA CALIDAD DE AGUA '!CD671</f>
        <v>0</v>
      </c>
      <c r="P1744" s="111">
        <f>'BITÁCORA CALIDAD DE AGUA '!CG671</f>
        <v>0</v>
      </c>
      <c r="Q1744" s="111">
        <f>'BITÁCORA CALIDAD DE AGUA '!CJ671</f>
        <v>0</v>
      </c>
      <c r="R1744" s="111">
        <f>'BITÁCORA CALIDAD DE AGUA '!CM671</f>
        <v>0</v>
      </c>
      <c r="S1744" s="111">
        <f>'BITÁCORA CALIDAD DE AGUA '!CP671</f>
        <v>0</v>
      </c>
      <c r="T1744" s="139"/>
      <c r="U1744" s="139"/>
      <c r="V1744" s="139"/>
      <c r="W1744" s="111">
        <f>INDEX('Tabla datos 1'!E1744:V1744,MATCH(DASHBOARD!$B$96,'Tabla datos 1'!$E$1:$V$1,0))</f>
        <v>0</v>
      </c>
      <c r="X1744" s="111">
        <f>INDEX('Tabla datos 1'!E1744:V1744,MATCH(DASHBOARD!$B$275,'Tabla datos 1'!$E$1:$V$1,0))</f>
        <v>0</v>
      </c>
      <c r="Y1744" s="42"/>
      <c r="Z1744" s="42"/>
      <c r="AA1744" s="42"/>
      <c r="AB1744" s="42"/>
      <c r="AC1744" s="42"/>
      <c r="AD1744" s="42"/>
      <c r="AE1744" s="42"/>
      <c r="AF1744" s="42"/>
      <c r="AG1744" s="42"/>
      <c r="AH1744" s="42"/>
      <c r="AI1744" s="42"/>
    </row>
    <row r="1745" spans="1:35" s="119" customFormat="1" ht="12.2" customHeight="1" x14ac:dyDescent="0.25">
      <c r="A1745" s="82">
        <v>1744</v>
      </c>
      <c r="B1745" s="121">
        <f t="shared" si="27"/>
        <v>46140</v>
      </c>
      <c r="C1745" s="113" t="s">
        <v>132</v>
      </c>
      <c r="D1745" s="118">
        <v>3</v>
      </c>
      <c r="E1745" s="120" t="str">
        <f>'BITÁCORA CALIDAD DE AGUA '!BA651</f>
        <v>42.3</v>
      </c>
      <c r="F1745" s="120" t="str">
        <f>'BITÁCORA CALIDAD DE AGUA '!BD651</f>
        <v>33.6</v>
      </c>
      <c r="G1745" s="120" t="str">
        <f>'BITÁCORA CALIDAD DE AGUA '!BG651</f>
        <v>33.4</v>
      </c>
      <c r="H1745" s="120">
        <f>'BITÁCORA CALIDAD DE AGUA '!BJ651</f>
        <v>0</v>
      </c>
      <c r="I1745" s="120">
        <f>'BITÁCORA CALIDAD DE AGUA '!BM651</f>
        <v>0</v>
      </c>
      <c r="J1745" s="120">
        <f>'BITÁCORA CALIDAD DE AGUA '!BP651</f>
        <v>0</v>
      </c>
      <c r="K1745" s="120">
        <f>'BITÁCORA CALIDAD DE AGUA '!BE1957</f>
        <v>0</v>
      </c>
      <c r="L1745" s="120" t="str">
        <f>'BITÁCORA CALIDAD DE AGUA '!BV651</f>
        <v>32.4</v>
      </c>
      <c r="M1745" s="120" t="str">
        <f>'BITÁCORA CALIDAD DE AGUA '!BY651</f>
        <v>31.2</v>
      </c>
      <c r="N1745" s="120" t="str">
        <f>'BITÁCORA CALIDAD DE AGUA '!CB651</f>
        <v>33.1</v>
      </c>
      <c r="O1745" s="120">
        <f>'BITÁCORA CALIDAD DE AGUA '!CE651</f>
        <v>0</v>
      </c>
      <c r="P1745" s="113">
        <f>'BITÁCORA CALIDAD DE AGUA '!CH651</f>
        <v>0</v>
      </c>
      <c r="Q1745" s="113">
        <f>'BITÁCORA CALIDAD DE AGUA '!CK651</f>
        <v>0</v>
      </c>
      <c r="R1745" s="113">
        <f>'BITÁCORA CALIDAD DE AGUA '!CN651</f>
        <v>0</v>
      </c>
      <c r="S1745" s="113">
        <f>'BITÁCORA CALIDAD DE AGUA '!CQ651</f>
        <v>0</v>
      </c>
      <c r="T1745" s="140"/>
      <c r="U1745" s="140"/>
      <c r="V1745" s="140"/>
      <c r="W1745" s="113" t="str">
        <f>INDEX('Tabla datos 1'!E1745:V1745,MATCH(DASHBOARD!$B$96,'Tabla datos 1'!$E$1:$V$1,0))</f>
        <v>33.4</v>
      </c>
      <c r="X1745" s="113" t="str">
        <f>INDEX('Tabla datos 1'!E1745:V1745,MATCH(DASHBOARD!$B$275,'Tabla datos 1'!$E$1:$V$1,0))</f>
        <v>33.4</v>
      </c>
      <c r="Y1745" s="42"/>
      <c r="Z1745" s="42"/>
      <c r="AA1745" s="42"/>
      <c r="AB1745" s="42"/>
      <c r="AC1745" s="42"/>
      <c r="AD1745" s="42"/>
      <c r="AE1745" s="42"/>
      <c r="AF1745" s="42"/>
      <c r="AG1745" s="42"/>
      <c r="AH1745" s="42"/>
      <c r="AI1745" s="42"/>
    </row>
    <row r="1746" spans="1:35" s="119" customFormat="1" ht="12.2" customHeight="1" x14ac:dyDescent="0.25">
      <c r="A1746" s="82">
        <v>1745</v>
      </c>
      <c r="B1746" s="121">
        <f t="shared" si="27"/>
        <v>46140</v>
      </c>
      <c r="C1746" s="116" t="s">
        <v>9</v>
      </c>
      <c r="D1746" s="122">
        <v>3</v>
      </c>
      <c r="E1746" s="123" t="str">
        <f>'BITÁCORA CALIDAD DE AGUA '!BA652</f>
        <v>9.67</v>
      </c>
      <c r="F1746" s="123" t="str">
        <f>'BITÁCORA CALIDAD DE AGUA '!BD652</f>
        <v>7.86</v>
      </c>
      <c r="G1746" s="123" t="str">
        <f>'BITÁCORA CALIDAD DE AGUA '!BG652</f>
        <v>7.03</v>
      </c>
      <c r="H1746" s="123">
        <f>'BITÁCORA CALIDAD DE AGUA '!BJ652</f>
        <v>0</v>
      </c>
      <c r="I1746" s="123">
        <f>'BITÁCORA CALIDAD DE AGUA '!BM652</f>
        <v>0</v>
      </c>
      <c r="J1746" s="123">
        <f>'BITÁCORA CALIDAD DE AGUA '!BP652</f>
        <v>0</v>
      </c>
      <c r="K1746" s="123">
        <f>'BITÁCORA CALIDAD DE AGUA '!BE1958</f>
        <v>0</v>
      </c>
      <c r="L1746" s="123" t="str">
        <f>'BITÁCORA CALIDAD DE AGUA '!BV652</f>
        <v>7.42</v>
      </c>
      <c r="M1746" s="123" t="str">
        <f>'BITÁCORA CALIDAD DE AGUA '!BY652</f>
        <v>7.54</v>
      </c>
      <c r="N1746" s="123" t="str">
        <f>'BITÁCORA CALIDAD DE AGUA '!CB652</f>
        <v>7.60</v>
      </c>
      <c r="O1746" s="123">
        <f>'BITÁCORA CALIDAD DE AGUA '!CE652</f>
        <v>0</v>
      </c>
      <c r="P1746" s="114">
        <f>'BITÁCORA CALIDAD DE AGUA '!CH652</f>
        <v>0</v>
      </c>
      <c r="Q1746" s="114">
        <f>'BITÁCORA CALIDAD DE AGUA '!CK652</f>
        <v>0</v>
      </c>
      <c r="R1746" s="114">
        <f>'BITÁCORA CALIDAD DE AGUA '!CN652</f>
        <v>0</v>
      </c>
      <c r="S1746" s="114">
        <f>'BITÁCORA CALIDAD DE AGUA '!CQ652</f>
        <v>0</v>
      </c>
      <c r="T1746" s="141"/>
      <c r="U1746" s="141"/>
      <c r="V1746" s="141"/>
      <c r="W1746" s="114" t="str">
        <f>INDEX('Tabla datos 1'!E1746:V1746,MATCH(DASHBOARD!$B$96,'Tabla datos 1'!$E$1:$V$1,0))</f>
        <v>7.03</v>
      </c>
      <c r="X1746" s="114" t="str">
        <f>INDEX('Tabla datos 1'!E1746:V1746,MATCH(DASHBOARD!$B$275,'Tabla datos 1'!$E$1:$V$1,0))</f>
        <v>7.03</v>
      </c>
      <c r="Y1746" s="42"/>
      <c r="Z1746" s="42"/>
      <c r="AA1746" s="42"/>
      <c r="AB1746" s="42"/>
      <c r="AC1746" s="42"/>
      <c r="AD1746" s="42"/>
      <c r="AE1746" s="42"/>
      <c r="AF1746" s="42"/>
      <c r="AG1746" s="42"/>
      <c r="AH1746" s="42"/>
      <c r="AI1746" s="42"/>
    </row>
    <row r="1747" spans="1:35" s="119" customFormat="1" ht="12.2" customHeight="1" x14ac:dyDescent="0.25">
      <c r="A1747" s="82">
        <v>1746</v>
      </c>
      <c r="B1747" s="121">
        <f t="shared" si="27"/>
        <v>46140</v>
      </c>
      <c r="C1747" s="115" t="s">
        <v>133</v>
      </c>
      <c r="D1747" s="122">
        <v>3</v>
      </c>
      <c r="E1747" s="124">
        <f>'BITÁCORA CALIDAD DE AGUA '!BA653</f>
        <v>0</v>
      </c>
      <c r="F1747" s="124">
        <f>'BITÁCORA CALIDAD DE AGUA '!BD653</f>
        <v>0</v>
      </c>
      <c r="G1747" s="124">
        <f>'BITÁCORA CALIDAD DE AGUA '!BG653</f>
        <v>0</v>
      </c>
      <c r="H1747" s="124">
        <f>'BITÁCORA CALIDAD DE AGUA '!BJ653</f>
        <v>0</v>
      </c>
      <c r="I1747" s="124">
        <f>'BITÁCORA CALIDAD DE AGUA '!BM653</f>
        <v>0</v>
      </c>
      <c r="J1747" s="124">
        <f>'BITÁCORA CALIDAD DE AGUA '!BP653</f>
        <v>0</v>
      </c>
      <c r="K1747" s="124">
        <f>'BITÁCORA CALIDAD DE AGUA '!BE1959</f>
        <v>0</v>
      </c>
      <c r="L1747" s="124">
        <f>'BITÁCORA CALIDAD DE AGUA '!BV653</f>
        <v>0</v>
      </c>
      <c r="M1747" s="124">
        <f>'BITÁCORA CALIDAD DE AGUA '!BY653</f>
        <v>0</v>
      </c>
      <c r="N1747" s="124">
        <f>'BITÁCORA CALIDAD DE AGUA '!CB653</f>
        <v>0</v>
      </c>
      <c r="O1747" s="124">
        <f>'BITÁCORA CALIDAD DE AGUA '!CE653</f>
        <v>0</v>
      </c>
      <c r="P1747" s="115">
        <f>'BITÁCORA CALIDAD DE AGUA '!CH653</f>
        <v>0</v>
      </c>
      <c r="Q1747" s="115">
        <f>'BITÁCORA CALIDAD DE AGUA '!CK653</f>
        <v>0</v>
      </c>
      <c r="R1747" s="115">
        <f>'BITÁCORA CALIDAD DE AGUA '!CN653</f>
        <v>0</v>
      </c>
      <c r="S1747" s="115">
        <f>'BITÁCORA CALIDAD DE AGUA '!CQ653</f>
        <v>0</v>
      </c>
      <c r="T1747" s="142"/>
      <c r="U1747" s="142"/>
      <c r="V1747" s="142"/>
      <c r="W1747" s="115">
        <f>INDEX('Tabla datos 1'!E1747:V1747,MATCH(DASHBOARD!$B$96,'Tabla datos 1'!$E$1:$V$1,0))</f>
        <v>0</v>
      </c>
      <c r="X1747" s="115">
        <f>INDEX('Tabla datos 1'!E1747:V1747,MATCH(DASHBOARD!$B$275,'Tabla datos 1'!$E$1:$V$1,0))</f>
        <v>0</v>
      </c>
      <c r="Y1747" s="42"/>
      <c r="Z1747" s="42"/>
      <c r="AA1747" s="42"/>
      <c r="AB1747" s="42"/>
      <c r="AC1747" s="42"/>
      <c r="AD1747" s="42"/>
      <c r="AE1747" s="42"/>
      <c r="AF1747" s="42"/>
      <c r="AG1747" s="42"/>
      <c r="AH1747" s="42"/>
      <c r="AI1747" s="42"/>
    </row>
    <row r="1748" spans="1:35" s="119" customFormat="1" ht="12.2" customHeight="1" x14ac:dyDescent="0.25">
      <c r="A1748" s="82">
        <v>1747</v>
      </c>
      <c r="B1748" s="121">
        <f t="shared" si="27"/>
        <v>46140</v>
      </c>
      <c r="C1748" s="115" t="s">
        <v>134</v>
      </c>
      <c r="D1748" s="122">
        <v>3</v>
      </c>
      <c r="E1748" s="125">
        <f>'BITÁCORA CALIDAD DE AGUA '!BA654</f>
        <v>5630</v>
      </c>
      <c r="F1748" s="125">
        <f>'BITÁCORA CALIDAD DE AGUA '!BD654</f>
        <v>2280</v>
      </c>
      <c r="G1748" s="125">
        <f>'BITÁCORA CALIDAD DE AGUA '!BG654</f>
        <v>1773</v>
      </c>
      <c r="H1748" s="125">
        <f>'BITÁCORA CALIDAD DE AGUA '!BJ654</f>
        <v>0</v>
      </c>
      <c r="I1748" s="125">
        <f>'BITÁCORA CALIDAD DE AGUA '!BM654</f>
        <v>0</v>
      </c>
      <c r="J1748" s="125">
        <f>'BITÁCORA CALIDAD DE AGUA '!BP654</f>
        <v>0</v>
      </c>
      <c r="K1748" s="125">
        <f>'BITÁCORA CALIDAD DE AGUA '!BE1960</f>
        <v>0</v>
      </c>
      <c r="L1748" s="125">
        <f>'BITÁCORA CALIDAD DE AGUA '!BV654</f>
        <v>2105</v>
      </c>
      <c r="M1748" s="125">
        <f>'BITÁCORA CALIDAD DE AGUA '!BY654</f>
        <v>2082</v>
      </c>
      <c r="N1748" s="125">
        <f>'BITÁCORA CALIDAD DE AGUA '!CB654</f>
        <v>4710</v>
      </c>
      <c r="O1748" s="125">
        <f>'BITÁCORA CALIDAD DE AGUA '!CE654</f>
        <v>0</v>
      </c>
      <c r="P1748" s="116">
        <f>'BITÁCORA CALIDAD DE AGUA '!CH654</f>
        <v>0</v>
      </c>
      <c r="Q1748" s="116">
        <f>'BITÁCORA CALIDAD DE AGUA '!CK654</f>
        <v>0</v>
      </c>
      <c r="R1748" s="116">
        <f>'BITÁCORA CALIDAD DE AGUA '!CN654</f>
        <v>0</v>
      </c>
      <c r="S1748" s="116">
        <f>'BITÁCORA CALIDAD DE AGUA '!CQ654</f>
        <v>0</v>
      </c>
      <c r="T1748" s="143"/>
      <c r="U1748" s="143"/>
      <c r="V1748" s="143"/>
      <c r="W1748" s="116">
        <f>INDEX('Tabla datos 1'!E1748:V1748,MATCH(DASHBOARD!$B$96,'Tabla datos 1'!$E$1:$V$1,0))</f>
        <v>1773</v>
      </c>
      <c r="X1748" s="116">
        <f>INDEX('Tabla datos 1'!E1748:V1748,MATCH(DASHBOARD!$B$275,'Tabla datos 1'!$E$1:$V$1,0))</f>
        <v>1773</v>
      </c>
      <c r="Y1748" s="42"/>
      <c r="Z1748" s="42"/>
      <c r="AA1748" s="42"/>
      <c r="AB1748" s="42"/>
      <c r="AC1748" s="42"/>
      <c r="AD1748" s="42"/>
      <c r="AE1748" s="42"/>
      <c r="AF1748" s="42"/>
      <c r="AG1748" s="42"/>
      <c r="AH1748" s="42"/>
      <c r="AI1748" s="42"/>
    </row>
    <row r="1749" spans="1:35" s="119" customFormat="1" ht="12.2" customHeight="1" x14ac:dyDescent="0.25">
      <c r="A1749" s="82">
        <v>1748</v>
      </c>
      <c r="B1749" s="121">
        <f t="shared" si="27"/>
        <v>46140</v>
      </c>
      <c r="C1749" s="115" t="s">
        <v>135</v>
      </c>
      <c r="D1749" s="122">
        <v>3</v>
      </c>
      <c r="E1749" s="125">
        <f>'BITÁCORA CALIDAD DE AGUA '!BA655</f>
        <v>340</v>
      </c>
      <c r="F1749" s="125">
        <f>'BITÁCORA CALIDAD DE AGUA '!BD655</f>
        <v>729</v>
      </c>
      <c r="G1749" s="125">
        <f>'BITÁCORA CALIDAD DE AGUA '!BG655</f>
        <v>35</v>
      </c>
      <c r="H1749" s="125">
        <f>'BITÁCORA CALIDAD DE AGUA '!BJ655</f>
        <v>0</v>
      </c>
      <c r="I1749" s="125">
        <f>'BITÁCORA CALIDAD DE AGUA '!BM655</f>
        <v>0</v>
      </c>
      <c r="J1749" s="125">
        <f>'BITÁCORA CALIDAD DE AGUA '!BP655</f>
        <v>0</v>
      </c>
      <c r="K1749" s="125">
        <f>'BITÁCORA CALIDAD DE AGUA '!BE1961</f>
        <v>0</v>
      </c>
      <c r="L1749" s="125">
        <f>'BITÁCORA CALIDAD DE AGUA '!BV655</f>
        <v>3</v>
      </c>
      <c r="M1749" s="125">
        <f>'BITÁCORA CALIDAD DE AGUA '!BY655</f>
        <v>2</v>
      </c>
      <c r="N1749" s="125">
        <f>'BITÁCORA CALIDAD DE AGUA '!CB655</f>
        <v>37</v>
      </c>
      <c r="O1749" s="125">
        <f>'BITÁCORA CALIDAD DE AGUA '!CE655</f>
        <v>0</v>
      </c>
      <c r="P1749" s="116">
        <f>'BITÁCORA CALIDAD DE AGUA '!CH655</f>
        <v>0</v>
      </c>
      <c r="Q1749" s="116">
        <f>'BITÁCORA CALIDAD DE AGUA '!CK655</f>
        <v>0</v>
      </c>
      <c r="R1749" s="116">
        <f>'BITÁCORA CALIDAD DE AGUA '!CN655</f>
        <v>0</v>
      </c>
      <c r="S1749" s="116">
        <f>'BITÁCORA CALIDAD DE AGUA '!CQ655</f>
        <v>0</v>
      </c>
      <c r="T1749" s="143"/>
      <c r="U1749" s="143"/>
      <c r="V1749" s="143"/>
      <c r="W1749" s="116">
        <f>INDEX('Tabla datos 1'!E1749:V1749,MATCH(DASHBOARD!$B$96,'Tabla datos 1'!$E$1:$V$1,0))</f>
        <v>35</v>
      </c>
      <c r="X1749" s="116">
        <f>INDEX('Tabla datos 1'!E1749:V1749,MATCH(DASHBOARD!$B$275,'Tabla datos 1'!$E$1:$V$1,0))</f>
        <v>35</v>
      </c>
      <c r="Y1749" s="42"/>
      <c r="Z1749" s="42"/>
      <c r="AA1749" s="42"/>
      <c r="AB1749" s="42"/>
      <c r="AC1749" s="42"/>
      <c r="AD1749" s="42"/>
      <c r="AE1749" s="42"/>
      <c r="AF1749" s="42"/>
      <c r="AG1749" s="42"/>
      <c r="AH1749" s="42"/>
      <c r="AI1749" s="42"/>
    </row>
    <row r="1750" spans="1:35" s="119" customFormat="1" ht="12.2" customHeight="1" x14ac:dyDescent="0.25">
      <c r="A1750" s="82">
        <v>1749</v>
      </c>
      <c r="B1750" s="121">
        <f t="shared" si="27"/>
        <v>46140</v>
      </c>
      <c r="C1750" s="115" t="s">
        <v>136</v>
      </c>
      <c r="D1750" s="122">
        <v>3</v>
      </c>
      <c r="E1750" s="125">
        <f>'BITÁCORA CALIDAD DE AGUA '!BA656</f>
        <v>0</v>
      </c>
      <c r="F1750" s="125">
        <f>'BITÁCORA CALIDAD DE AGUA '!BD656</f>
        <v>0</v>
      </c>
      <c r="G1750" s="125">
        <f>'BITÁCORA CALIDAD DE AGUA '!BG656</f>
        <v>0</v>
      </c>
      <c r="H1750" s="125">
        <f>'BITÁCORA CALIDAD DE AGUA '!BJ656</f>
        <v>0</v>
      </c>
      <c r="I1750" s="125">
        <f>'BITÁCORA CALIDAD DE AGUA '!BM656</f>
        <v>0</v>
      </c>
      <c r="J1750" s="125">
        <f>'BITÁCORA CALIDAD DE AGUA '!BP656</f>
        <v>0</v>
      </c>
      <c r="K1750" s="125">
        <f>'BITÁCORA CALIDAD DE AGUA '!BE1962</f>
        <v>0</v>
      </c>
      <c r="L1750" s="125">
        <f>'BITÁCORA CALIDAD DE AGUA '!BV656</f>
        <v>0</v>
      </c>
      <c r="M1750" s="125">
        <f>'BITÁCORA CALIDAD DE AGUA '!BY656</f>
        <v>0</v>
      </c>
      <c r="N1750" s="125">
        <f>'BITÁCORA CALIDAD DE AGUA '!CB656</f>
        <v>0</v>
      </c>
      <c r="O1750" s="125">
        <f>'BITÁCORA CALIDAD DE AGUA '!CE656</f>
        <v>0</v>
      </c>
      <c r="P1750" s="116">
        <f>'BITÁCORA CALIDAD DE AGUA '!CH656</f>
        <v>0</v>
      </c>
      <c r="Q1750" s="116">
        <f>'BITÁCORA CALIDAD DE AGUA '!CK656</f>
        <v>0</v>
      </c>
      <c r="R1750" s="116">
        <f>'BITÁCORA CALIDAD DE AGUA '!CN656</f>
        <v>0</v>
      </c>
      <c r="S1750" s="116">
        <f>'BITÁCORA CALIDAD DE AGUA '!CQ656</f>
        <v>0</v>
      </c>
      <c r="T1750" s="143"/>
      <c r="U1750" s="143"/>
      <c r="V1750" s="143"/>
      <c r="W1750" s="116">
        <f>INDEX('Tabla datos 1'!E1750:V1750,MATCH(DASHBOARD!$B$96,'Tabla datos 1'!$E$1:$V$1,0))</f>
        <v>0</v>
      </c>
      <c r="X1750" s="116">
        <f>INDEX('Tabla datos 1'!E1750:V1750,MATCH(DASHBOARD!$B$275,'Tabla datos 1'!$E$1:$V$1,0))</f>
        <v>0</v>
      </c>
      <c r="Y1750" s="42"/>
      <c r="Z1750" s="42"/>
      <c r="AA1750" s="42"/>
      <c r="AB1750" s="42"/>
      <c r="AC1750" s="42"/>
      <c r="AD1750" s="42"/>
      <c r="AE1750" s="42"/>
      <c r="AF1750" s="42"/>
      <c r="AG1750" s="42"/>
      <c r="AH1750" s="42"/>
      <c r="AI1750" s="42"/>
    </row>
    <row r="1751" spans="1:35" s="119" customFormat="1" ht="12.2" customHeight="1" x14ac:dyDescent="0.25">
      <c r="A1751" s="82">
        <v>1750</v>
      </c>
      <c r="B1751" s="121">
        <f t="shared" si="27"/>
        <v>46140</v>
      </c>
      <c r="C1751" s="115" t="s">
        <v>137</v>
      </c>
      <c r="D1751" s="122">
        <v>3</v>
      </c>
      <c r="E1751" s="125">
        <f>'BITÁCORA CALIDAD DE AGUA '!BA657</f>
        <v>0</v>
      </c>
      <c r="F1751" s="125">
        <f>'BITÁCORA CALIDAD DE AGUA '!BD657</f>
        <v>0</v>
      </c>
      <c r="G1751" s="125">
        <f>'BITÁCORA CALIDAD DE AGUA '!BG657</f>
        <v>0</v>
      </c>
      <c r="H1751" s="125">
        <f>'BITÁCORA CALIDAD DE AGUA '!BJ657</f>
        <v>0</v>
      </c>
      <c r="I1751" s="125">
        <f>'BITÁCORA CALIDAD DE AGUA '!BM657</f>
        <v>0</v>
      </c>
      <c r="J1751" s="125">
        <f>'BITÁCORA CALIDAD DE AGUA '!BP657</f>
        <v>0</v>
      </c>
      <c r="K1751" s="125">
        <f>'BITÁCORA CALIDAD DE AGUA '!BE1963</f>
        <v>0</v>
      </c>
      <c r="L1751" s="125">
        <f>'BITÁCORA CALIDAD DE AGUA '!BV657</f>
        <v>0</v>
      </c>
      <c r="M1751" s="125">
        <f>'BITÁCORA CALIDAD DE AGUA '!BY657</f>
        <v>0</v>
      </c>
      <c r="N1751" s="125">
        <f>'BITÁCORA CALIDAD DE AGUA '!CB657</f>
        <v>0</v>
      </c>
      <c r="O1751" s="125">
        <f>'BITÁCORA CALIDAD DE AGUA '!CE657</f>
        <v>0</v>
      </c>
      <c r="P1751" s="116">
        <f>'BITÁCORA CALIDAD DE AGUA '!CH657</f>
        <v>0</v>
      </c>
      <c r="Q1751" s="116">
        <f>'BITÁCORA CALIDAD DE AGUA '!CK657</f>
        <v>0</v>
      </c>
      <c r="R1751" s="116">
        <f>'BITÁCORA CALIDAD DE AGUA '!CN657</f>
        <v>0</v>
      </c>
      <c r="S1751" s="116">
        <f>'BITÁCORA CALIDAD DE AGUA '!CQ657</f>
        <v>0</v>
      </c>
      <c r="T1751" s="143"/>
      <c r="U1751" s="143"/>
      <c r="V1751" s="143"/>
      <c r="W1751" s="116">
        <f>INDEX('Tabla datos 1'!E1751:V1751,MATCH(DASHBOARD!$B$96,'Tabla datos 1'!$E$1:$V$1,0))</f>
        <v>0</v>
      </c>
      <c r="X1751" s="116">
        <f>INDEX('Tabla datos 1'!E1751:V1751,MATCH(DASHBOARD!$B$275,'Tabla datos 1'!$E$1:$V$1,0))</f>
        <v>0</v>
      </c>
      <c r="Y1751" s="42"/>
      <c r="Z1751" s="42"/>
      <c r="AA1751" s="42"/>
      <c r="AB1751" s="42"/>
      <c r="AC1751" s="42"/>
      <c r="AD1751" s="42"/>
      <c r="AE1751" s="42"/>
      <c r="AF1751" s="42"/>
      <c r="AG1751" s="42"/>
      <c r="AH1751" s="42"/>
      <c r="AI1751" s="42"/>
    </row>
    <row r="1752" spans="1:35" s="119" customFormat="1" ht="12.2" customHeight="1" x14ac:dyDescent="0.25">
      <c r="A1752" s="82">
        <v>1751</v>
      </c>
      <c r="B1752" s="121">
        <f t="shared" si="27"/>
        <v>46140</v>
      </c>
      <c r="C1752" s="115" t="s">
        <v>138</v>
      </c>
      <c r="D1752" s="122">
        <v>3</v>
      </c>
      <c r="E1752" s="125">
        <f>'BITÁCORA CALIDAD DE AGUA '!BA658</f>
        <v>0</v>
      </c>
      <c r="F1752" s="125">
        <f>'BITÁCORA CALIDAD DE AGUA '!BD658</f>
        <v>0</v>
      </c>
      <c r="G1752" s="125">
        <f>'BITÁCORA CALIDAD DE AGUA '!BG658</f>
        <v>0</v>
      </c>
      <c r="H1752" s="125">
        <f>'BITÁCORA CALIDAD DE AGUA '!BJ658</f>
        <v>0</v>
      </c>
      <c r="I1752" s="125">
        <f>'BITÁCORA CALIDAD DE AGUA '!BM658</f>
        <v>0</v>
      </c>
      <c r="J1752" s="125">
        <f>'BITÁCORA CALIDAD DE AGUA '!BP658</f>
        <v>0</v>
      </c>
      <c r="K1752" s="125">
        <f>'BITÁCORA CALIDAD DE AGUA '!BE1964</f>
        <v>0</v>
      </c>
      <c r="L1752" s="125">
        <f>'BITÁCORA CALIDAD DE AGUA '!BV658</f>
        <v>0</v>
      </c>
      <c r="M1752" s="125">
        <f>'BITÁCORA CALIDAD DE AGUA '!BY658</f>
        <v>0</v>
      </c>
      <c r="N1752" s="125">
        <f>'BITÁCORA CALIDAD DE AGUA '!CB658</f>
        <v>0</v>
      </c>
      <c r="O1752" s="125">
        <f>'BITÁCORA CALIDAD DE AGUA '!CE658</f>
        <v>0</v>
      </c>
      <c r="P1752" s="116">
        <f>'BITÁCORA CALIDAD DE AGUA '!CH658</f>
        <v>0</v>
      </c>
      <c r="Q1752" s="116">
        <f>'BITÁCORA CALIDAD DE AGUA '!CK658</f>
        <v>0</v>
      </c>
      <c r="R1752" s="116">
        <f>'BITÁCORA CALIDAD DE AGUA '!CN658</f>
        <v>0</v>
      </c>
      <c r="S1752" s="116">
        <f>'BITÁCORA CALIDAD DE AGUA '!CQ658</f>
        <v>0</v>
      </c>
      <c r="T1752" s="143"/>
      <c r="U1752" s="143"/>
      <c r="V1752" s="143"/>
      <c r="W1752" s="116">
        <f>INDEX('Tabla datos 1'!E1752:V1752,MATCH(DASHBOARD!$B$96,'Tabla datos 1'!$E$1:$V$1,0))</f>
        <v>0</v>
      </c>
      <c r="X1752" s="116">
        <f>INDEX('Tabla datos 1'!E1752:V1752,MATCH(DASHBOARD!$B$275,'Tabla datos 1'!$E$1:$V$1,0))</f>
        <v>0</v>
      </c>
      <c r="Y1752" s="42"/>
      <c r="Z1752" s="42"/>
      <c r="AA1752" s="42"/>
      <c r="AB1752" s="42"/>
      <c r="AC1752" s="42"/>
      <c r="AD1752" s="42"/>
      <c r="AE1752" s="42"/>
      <c r="AF1752" s="42"/>
      <c r="AG1752" s="42"/>
      <c r="AH1752" s="42"/>
      <c r="AI1752" s="42"/>
    </row>
    <row r="1753" spans="1:35" s="119" customFormat="1" ht="12.2" customHeight="1" x14ac:dyDescent="0.25">
      <c r="A1753" s="82">
        <v>1752</v>
      </c>
      <c r="B1753" s="121">
        <f t="shared" si="27"/>
        <v>46140</v>
      </c>
      <c r="C1753" s="115" t="s">
        <v>139</v>
      </c>
      <c r="D1753" s="122">
        <v>3</v>
      </c>
      <c r="E1753" s="125">
        <f>'BITÁCORA CALIDAD DE AGUA '!BA659</f>
        <v>0</v>
      </c>
      <c r="F1753" s="125">
        <f>'BITÁCORA CALIDAD DE AGUA '!BD659</f>
        <v>0</v>
      </c>
      <c r="G1753" s="125">
        <f>'BITÁCORA CALIDAD DE AGUA '!BG659</f>
        <v>0</v>
      </c>
      <c r="H1753" s="125">
        <f>'BITÁCORA CALIDAD DE AGUA '!BJ659</f>
        <v>0</v>
      </c>
      <c r="I1753" s="125">
        <f>'BITÁCORA CALIDAD DE AGUA '!BM659</f>
        <v>0</v>
      </c>
      <c r="J1753" s="125">
        <f>'BITÁCORA CALIDAD DE AGUA '!BP659</f>
        <v>0</v>
      </c>
      <c r="K1753" s="125">
        <f>'BITÁCORA CALIDAD DE AGUA '!BE1965</f>
        <v>0</v>
      </c>
      <c r="L1753" s="125">
        <f>'BITÁCORA CALIDAD DE AGUA '!BV659</f>
        <v>0</v>
      </c>
      <c r="M1753" s="125">
        <f>'BITÁCORA CALIDAD DE AGUA '!BY659</f>
        <v>0</v>
      </c>
      <c r="N1753" s="125">
        <f>'BITÁCORA CALIDAD DE AGUA '!CB659</f>
        <v>0</v>
      </c>
      <c r="O1753" s="125">
        <f>'BITÁCORA CALIDAD DE AGUA '!CE659</f>
        <v>0</v>
      </c>
      <c r="P1753" s="116">
        <f>'BITÁCORA CALIDAD DE AGUA '!CH659</f>
        <v>0</v>
      </c>
      <c r="Q1753" s="116">
        <f>'BITÁCORA CALIDAD DE AGUA '!CK659</f>
        <v>0</v>
      </c>
      <c r="R1753" s="116">
        <f>'BITÁCORA CALIDAD DE AGUA '!CN659</f>
        <v>0</v>
      </c>
      <c r="S1753" s="116">
        <f>'BITÁCORA CALIDAD DE AGUA '!CQ659</f>
        <v>0</v>
      </c>
      <c r="T1753" s="143"/>
      <c r="U1753" s="143"/>
      <c r="V1753" s="143"/>
      <c r="W1753" s="116">
        <f>INDEX('Tabla datos 1'!E1753:V1753,MATCH(DASHBOARD!$B$96,'Tabla datos 1'!$E$1:$V$1,0))</f>
        <v>0</v>
      </c>
      <c r="X1753" s="116">
        <f>INDEX('Tabla datos 1'!E1753:V1753,MATCH(DASHBOARD!$B$275,'Tabla datos 1'!$E$1:$V$1,0))</f>
        <v>0</v>
      </c>
      <c r="Y1753" s="42"/>
      <c r="Z1753" s="42"/>
      <c r="AA1753" s="42"/>
      <c r="AB1753" s="42"/>
      <c r="AC1753" s="42"/>
      <c r="AD1753" s="42"/>
      <c r="AE1753" s="42"/>
      <c r="AF1753" s="42"/>
      <c r="AG1753" s="42"/>
      <c r="AH1753" s="42"/>
      <c r="AI1753" s="42"/>
    </row>
    <row r="1754" spans="1:35" s="119" customFormat="1" ht="12.2" customHeight="1" x14ac:dyDescent="0.25">
      <c r="A1754" s="82">
        <v>1753</v>
      </c>
      <c r="B1754" s="121">
        <f t="shared" si="27"/>
        <v>46140</v>
      </c>
      <c r="C1754" s="115" t="s">
        <v>140</v>
      </c>
      <c r="D1754" s="122">
        <v>3</v>
      </c>
      <c r="E1754" s="125">
        <f>'BITÁCORA CALIDAD DE AGUA '!BA660</f>
        <v>0</v>
      </c>
      <c r="F1754" s="125">
        <f>'BITÁCORA CALIDAD DE AGUA '!BD660</f>
        <v>0</v>
      </c>
      <c r="G1754" s="125">
        <f>'BITÁCORA CALIDAD DE AGUA '!BG660</f>
        <v>0</v>
      </c>
      <c r="H1754" s="125">
        <f>'BITÁCORA CALIDAD DE AGUA '!BJ660</f>
        <v>0</v>
      </c>
      <c r="I1754" s="125">
        <f>'BITÁCORA CALIDAD DE AGUA '!BM660</f>
        <v>0</v>
      </c>
      <c r="J1754" s="125">
        <f>'BITÁCORA CALIDAD DE AGUA '!BP660</f>
        <v>0</v>
      </c>
      <c r="K1754" s="125">
        <f>'BITÁCORA CALIDAD DE AGUA '!BE1966</f>
        <v>0</v>
      </c>
      <c r="L1754" s="125">
        <f>'BITÁCORA CALIDAD DE AGUA '!BV660</f>
        <v>0</v>
      </c>
      <c r="M1754" s="125">
        <f>'BITÁCORA CALIDAD DE AGUA '!BY660</f>
        <v>0</v>
      </c>
      <c r="N1754" s="125">
        <f>'BITÁCORA CALIDAD DE AGUA '!CB660</f>
        <v>0</v>
      </c>
      <c r="O1754" s="125">
        <f>'BITÁCORA CALIDAD DE AGUA '!CE660</f>
        <v>0</v>
      </c>
      <c r="P1754" s="116">
        <f>'BITÁCORA CALIDAD DE AGUA '!CH660</f>
        <v>0</v>
      </c>
      <c r="Q1754" s="116">
        <f>'BITÁCORA CALIDAD DE AGUA '!CK660</f>
        <v>0</v>
      </c>
      <c r="R1754" s="116">
        <f>'BITÁCORA CALIDAD DE AGUA '!CN660</f>
        <v>0</v>
      </c>
      <c r="S1754" s="116">
        <f>'BITÁCORA CALIDAD DE AGUA '!CQ660</f>
        <v>0</v>
      </c>
      <c r="T1754" s="143"/>
      <c r="U1754" s="143"/>
      <c r="V1754" s="143"/>
      <c r="W1754" s="116">
        <f>INDEX('Tabla datos 1'!E1754:V1754,MATCH(DASHBOARD!$B$96,'Tabla datos 1'!$E$1:$V$1,0))</f>
        <v>0</v>
      </c>
      <c r="X1754" s="116">
        <f>INDEX('Tabla datos 1'!E1754:V1754,MATCH(DASHBOARD!$B$275,'Tabla datos 1'!$E$1:$V$1,0))</f>
        <v>0</v>
      </c>
      <c r="Y1754" s="42"/>
      <c r="Z1754" s="42"/>
      <c r="AA1754" s="42"/>
      <c r="AB1754" s="42"/>
      <c r="AC1754" s="42"/>
      <c r="AD1754" s="42"/>
      <c r="AE1754" s="42"/>
      <c r="AF1754" s="42"/>
      <c r="AG1754" s="42"/>
      <c r="AH1754" s="42"/>
      <c r="AI1754" s="42"/>
    </row>
    <row r="1755" spans="1:35" s="119" customFormat="1" ht="12.2" customHeight="1" x14ac:dyDescent="0.25">
      <c r="A1755" s="82">
        <v>1754</v>
      </c>
      <c r="B1755" s="121">
        <f t="shared" si="27"/>
        <v>46140</v>
      </c>
      <c r="C1755" s="115" t="s">
        <v>141</v>
      </c>
      <c r="D1755" s="122">
        <v>3</v>
      </c>
      <c r="E1755" s="125">
        <f>'BITÁCORA CALIDAD DE AGUA '!BA661</f>
        <v>0</v>
      </c>
      <c r="F1755" s="125">
        <f>'BITÁCORA CALIDAD DE AGUA '!BD661</f>
        <v>0</v>
      </c>
      <c r="G1755" s="125">
        <f>'BITÁCORA CALIDAD DE AGUA '!BG661</f>
        <v>0</v>
      </c>
      <c r="H1755" s="125">
        <f>'BITÁCORA CALIDAD DE AGUA '!BJ661</f>
        <v>0</v>
      </c>
      <c r="I1755" s="125">
        <f>'BITÁCORA CALIDAD DE AGUA '!BM661</f>
        <v>0</v>
      </c>
      <c r="J1755" s="125">
        <f>'BITÁCORA CALIDAD DE AGUA '!BP661</f>
        <v>0</v>
      </c>
      <c r="K1755" s="125">
        <f>'BITÁCORA CALIDAD DE AGUA '!BE1967</f>
        <v>0</v>
      </c>
      <c r="L1755" s="125">
        <f>'BITÁCORA CALIDAD DE AGUA '!BV661</f>
        <v>0</v>
      </c>
      <c r="M1755" s="125">
        <f>'BITÁCORA CALIDAD DE AGUA '!BY661</f>
        <v>0</v>
      </c>
      <c r="N1755" s="125">
        <f>'BITÁCORA CALIDAD DE AGUA '!CB661</f>
        <v>0</v>
      </c>
      <c r="O1755" s="125">
        <f>'BITÁCORA CALIDAD DE AGUA '!CE661</f>
        <v>0</v>
      </c>
      <c r="P1755" s="116">
        <f>'BITÁCORA CALIDAD DE AGUA '!CH661</f>
        <v>0</v>
      </c>
      <c r="Q1755" s="116">
        <f>'BITÁCORA CALIDAD DE AGUA '!CK661</f>
        <v>0</v>
      </c>
      <c r="R1755" s="116">
        <f>'BITÁCORA CALIDAD DE AGUA '!CN661</f>
        <v>0</v>
      </c>
      <c r="S1755" s="116">
        <f>'BITÁCORA CALIDAD DE AGUA '!CQ661</f>
        <v>0</v>
      </c>
      <c r="T1755" s="143"/>
      <c r="U1755" s="143"/>
      <c r="V1755" s="143"/>
      <c r="W1755" s="116">
        <f>INDEX('Tabla datos 1'!E1755:V1755,MATCH(DASHBOARD!$B$96,'Tabla datos 1'!$E$1:$V$1,0))</f>
        <v>0</v>
      </c>
      <c r="X1755" s="116">
        <f>INDEX('Tabla datos 1'!E1755:V1755,MATCH(DASHBOARD!$B$275,'Tabla datos 1'!$E$1:$V$1,0))</f>
        <v>0</v>
      </c>
      <c r="Y1755" s="42"/>
      <c r="Z1755" s="42"/>
      <c r="AA1755" s="42"/>
      <c r="AB1755" s="42"/>
      <c r="AC1755" s="42"/>
      <c r="AD1755" s="42"/>
      <c r="AE1755" s="42"/>
      <c r="AF1755" s="42"/>
      <c r="AG1755" s="42"/>
      <c r="AH1755" s="42"/>
      <c r="AI1755" s="42"/>
    </row>
    <row r="1756" spans="1:35" s="119" customFormat="1" ht="12.2" customHeight="1" x14ac:dyDescent="0.25">
      <c r="A1756" s="82">
        <v>1755</v>
      </c>
      <c r="B1756" s="121">
        <f t="shared" si="27"/>
        <v>46140</v>
      </c>
      <c r="C1756" s="115" t="s">
        <v>142</v>
      </c>
      <c r="D1756" s="122">
        <v>3</v>
      </c>
      <c r="E1756" s="125">
        <f>'BITÁCORA CALIDAD DE AGUA '!BA662</f>
        <v>0</v>
      </c>
      <c r="F1756" s="125">
        <f>'BITÁCORA CALIDAD DE AGUA '!BD662</f>
        <v>0</v>
      </c>
      <c r="G1756" s="125">
        <f>'BITÁCORA CALIDAD DE AGUA '!BG662</f>
        <v>0</v>
      </c>
      <c r="H1756" s="125">
        <f>'BITÁCORA CALIDAD DE AGUA '!BJ662</f>
        <v>0</v>
      </c>
      <c r="I1756" s="125">
        <f>'BITÁCORA CALIDAD DE AGUA '!BM662</f>
        <v>0</v>
      </c>
      <c r="J1756" s="125">
        <f>'BITÁCORA CALIDAD DE AGUA '!BP662</f>
        <v>0</v>
      </c>
      <c r="K1756" s="125">
        <f>'BITÁCORA CALIDAD DE AGUA '!BE1968</f>
        <v>0</v>
      </c>
      <c r="L1756" s="125">
        <f>'BITÁCORA CALIDAD DE AGUA '!BV662</f>
        <v>0</v>
      </c>
      <c r="M1756" s="125">
        <f>'BITÁCORA CALIDAD DE AGUA '!BY662</f>
        <v>0</v>
      </c>
      <c r="N1756" s="125">
        <f>'BITÁCORA CALIDAD DE AGUA '!CB662</f>
        <v>0</v>
      </c>
      <c r="O1756" s="125">
        <f>'BITÁCORA CALIDAD DE AGUA '!CE662</f>
        <v>0</v>
      </c>
      <c r="P1756" s="116">
        <f>'BITÁCORA CALIDAD DE AGUA '!CH662</f>
        <v>0</v>
      </c>
      <c r="Q1756" s="116">
        <f>'BITÁCORA CALIDAD DE AGUA '!CK662</f>
        <v>0</v>
      </c>
      <c r="R1756" s="116">
        <f>'BITÁCORA CALIDAD DE AGUA '!CN662</f>
        <v>0</v>
      </c>
      <c r="S1756" s="116">
        <f>'BITÁCORA CALIDAD DE AGUA '!CQ662</f>
        <v>0</v>
      </c>
      <c r="T1756" s="143"/>
      <c r="U1756" s="143"/>
      <c r="V1756" s="143"/>
      <c r="W1756" s="116">
        <f>INDEX('Tabla datos 1'!E1756:V1756,MATCH(DASHBOARD!$B$96,'Tabla datos 1'!$E$1:$V$1,0))</f>
        <v>0</v>
      </c>
      <c r="X1756" s="116">
        <f>INDEX('Tabla datos 1'!E1756:V1756,MATCH(DASHBOARD!$B$275,'Tabla datos 1'!$E$1:$V$1,0))</f>
        <v>0</v>
      </c>
      <c r="Y1756" s="42"/>
      <c r="Z1756" s="42"/>
      <c r="AA1756" s="42"/>
      <c r="AB1756" s="42"/>
      <c r="AC1756" s="42"/>
      <c r="AD1756" s="42"/>
      <c r="AE1756" s="42"/>
      <c r="AF1756" s="42"/>
      <c r="AG1756" s="42"/>
      <c r="AH1756" s="42"/>
      <c r="AI1756" s="42"/>
    </row>
    <row r="1757" spans="1:35" s="119" customFormat="1" ht="12.2" customHeight="1" x14ac:dyDescent="0.25">
      <c r="A1757" s="82">
        <v>1756</v>
      </c>
      <c r="B1757" s="121">
        <f t="shared" si="27"/>
        <v>46140</v>
      </c>
      <c r="C1757" s="115" t="s">
        <v>143</v>
      </c>
      <c r="D1757" s="122">
        <v>3</v>
      </c>
      <c r="E1757" s="125">
        <f>'BITÁCORA CALIDAD DE AGUA '!BA663</f>
        <v>0</v>
      </c>
      <c r="F1757" s="125">
        <f>'BITÁCORA CALIDAD DE AGUA '!BD663</f>
        <v>0</v>
      </c>
      <c r="G1757" s="125">
        <f>'BITÁCORA CALIDAD DE AGUA '!BG663</f>
        <v>0</v>
      </c>
      <c r="H1757" s="125">
        <f>'BITÁCORA CALIDAD DE AGUA '!BJ663</f>
        <v>0</v>
      </c>
      <c r="I1757" s="125">
        <f>'BITÁCORA CALIDAD DE AGUA '!BM663</f>
        <v>0</v>
      </c>
      <c r="J1757" s="125">
        <f>'BITÁCORA CALIDAD DE AGUA '!BP663</f>
        <v>0</v>
      </c>
      <c r="K1757" s="125">
        <f>'BITÁCORA CALIDAD DE AGUA '!BE1969</f>
        <v>0</v>
      </c>
      <c r="L1757" s="125">
        <f>'BITÁCORA CALIDAD DE AGUA '!BV663</f>
        <v>0</v>
      </c>
      <c r="M1757" s="125">
        <f>'BITÁCORA CALIDAD DE AGUA '!BY663</f>
        <v>0</v>
      </c>
      <c r="N1757" s="125">
        <f>'BITÁCORA CALIDAD DE AGUA '!CB663</f>
        <v>0</v>
      </c>
      <c r="O1757" s="125">
        <f>'BITÁCORA CALIDAD DE AGUA '!CE663</f>
        <v>0</v>
      </c>
      <c r="P1757" s="116">
        <f>'BITÁCORA CALIDAD DE AGUA '!CH663</f>
        <v>0</v>
      </c>
      <c r="Q1757" s="116">
        <f>'BITÁCORA CALIDAD DE AGUA '!CK663</f>
        <v>0</v>
      </c>
      <c r="R1757" s="116">
        <f>'BITÁCORA CALIDAD DE AGUA '!CN663</f>
        <v>0</v>
      </c>
      <c r="S1757" s="116">
        <f>'BITÁCORA CALIDAD DE AGUA '!CQ663</f>
        <v>0</v>
      </c>
      <c r="T1757" s="143"/>
      <c r="U1757" s="143"/>
      <c r="V1757" s="143"/>
      <c r="W1757" s="116">
        <f>INDEX('Tabla datos 1'!E1757:V1757,MATCH(DASHBOARD!$B$96,'Tabla datos 1'!$E$1:$V$1,0))</f>
        <v>0</v>
      </c>
      <c r="X1757" s="116">
        <f>INDEX('Tabla datos 1'!E1757:V1757,MATCH(DASHBOARD!$B$275,'Tabla datos 1'!$E$1:$V$1,0))</f>
        <v>0</v>
      </c>
      <c r="Y1757" s="42"/>
      <c r="Z1757" s="42"/>
      <c r="AA1757" s="42"/>
      <c r="AB1757" s="42"/>
      <c r="AC1757" s="42"/>
      <c r="AD1757" s="42"/>
      <c r="AE1757" s="42"/>
      <c r="AF1757" s="42"/>
      <c r="AG1757" s="42"/>
      <c r="AH1757" s="42"/>
      <c r="AI1757" s="42"/>
    </row>
    <row r="1758" spans="1:35" s="119" customFormat="1" ht="12.2" customHeight="1" x14ac:dyDescent="0.25">
      <c r="A1758" s="82">
        <v>1757</v>
      </c>
      <c r="B1758" s="121">
        <f t="shared" si="27"/>
        <v>46140</v>
      </c>
      <c r="C1758" s="115" t="s">
        <v>144</v>
      </c>
      <c r="D1758" s="122">
        <v>3</v>
      </c>
      <c r="E1758" s="125">
        <f>'BITÁCORA CALIDAD DE AGUA '!BA664</f>
        <v>0</v>
      </c>
      <c r="F1758" s="125">
        <f>'BITÁCORA CALIDAD DE AGUA '!BD664</f>
        <v>0</v>
      </c>
      <c r="G1758" s="125">
        <f>'BITÁCORA CALIDAD DE AGUA '!BG664</f>
        <v>0</v>
      </c>
      <c r="H1758" s="125">
        <f>'BITÁCORA CALIDAD DE AGUA '!BJ664</f>
        <v>0</v>
      </c>
      <c r="I1758" s="125">
        <f>'BITÁCORA CALIDAD DE AGUA '!BM664</f>
        <v>0</v>
      </c>
      <c r="J1758" s="125">
        <f>'BITÁCORA CALIDAD DE AGUA '!BP664</f>
        <v>0</v>
      </c>
      <c r="K1758" s="125">
        <f>'BITÁCORA CALIDAD DE AGUA '!BE1970</f>
        <v>0</v>
      </c>
      <c r="L1758" s="125">
        <f>'BITÁCORA CALIDAD DE AGUA '!BV664</f>
        <v>0</v>
      </c>
      <c r="M1758" s="125">
        <f>'BITÁCORA CALIDAD DE AGUA '!BY664</f>
        <v>0</v>
      </c>
      <c r="N1758" s="125">
        <f>'BITÁCORA CALIDAD DE AGUA '!CB664</f>
        <v>0</v>
      </c>
      <c r="O1758" s="125">
        <f>'BITÁCORA CALIDAD DE AGUA '!CE664</f>
        <v>0</v>
      </c>
      <c r="P1758" s="116">
        <f>'BITÁCORA CALIDAD DE AGUA '!CH664</f>
        <v>0</v>
      </c>
      <c r="Q1758" s="116">
        <f>'BITÁCORA CALIDAD DE AGUA '!CK664</f>
        <v>0</v>
      </c>
      <c r="R1758" s="116">
        <f>'BITÁCORA CALIDAD DE AGUA '!CN664</f>
        <v>0</v>
      </c>
      <c r="S1758" s="116">
        <f>'BITÁCORA CALIDAD DE AGUA '!CQ664</f>
        <v>0</v>
      </c>
      <c r="T1758" s="143"/>
      <c r="U1758" s="143"/>
      <c r="V1758" s="143"/>
      <c r="W1758" s="116">
        <f>INDEX('Tabla datos 1'!E1758:V1758,MATCH(DASHBOARD!$B$96,'Tabla datos 1'!$E$1:$V$1,0))</f>
        <v>0</v>
      </c>
      <c r="X1758" s="116">
        <f>INDEX('Tabla datos 1'!E1758:V1758,MATCH(DASHBOARD!$B$275,'Tabla datos 1'!$E$1:$V$1,0))</f>
        <v>0</v>
      </c>
      <c r="Y1758" s="42"/>
      <c r="Z1758" s="42"/>
      <c r="AA1758" s="42"/>
      <c r="AB1758" s="42"/>
      <c r="AC1758" s="42"/>
      <c r="AD1758" s="42"/>
      <c r="AE1758" s="42"/>
      <c r="AF1758" s="42"/>
      <c r="AG1758" s="42"/>
      <c r="AH1758" s="42"/>
      <c r="AI1758" s="42"/>
    </row>
    <row r="1759" spans="1:35" s="119" customFormat="1" ht="12.2" customHeight="1" x14ac:dyDescent="0.25">
      <c r="A1759" s="82">
        <v>1758</v>
      </c>
      <c r="B1759" s="121">
        <f t="shared" si="27"/>
        <v>46140</v>
      </c>
      <c r="C1759" s="115" t="s">
        <v>145</v>
      </c>
      <c r="D1759" s="122">
        <v>3</v>
      </c>
      <c r="E1759" s="125">
        <f>'BITÁCORA CALIDAD DE AGUA '!BA665</f>
        <v>0</v>
      </c>
      <c r="F1759" s="125">
        <f>'BITÁCORA CALIDAD DE AGUA '!BD665</f>
        <v>0</v>
      </c>
      <c r="G1759" s="125">
        <f>'BITÁCORA CALIDAD DE AGUA '!BG665</f>
        <v>0</v>
      </c>
      <c r="H1759" s="125">
        <f>'BITÁCORA CALIDAD DE AGUA '!BJ665</f>
        <v>0</v>
      </c>
      <c r="I1759" s="125">
        <f>'BITÁCORA CALIDAD DE AGUA '!BM665</f>
        <v>0</v>
      </c>
      <c r="J1759" s="125">
        <f>'BITÁCORA CALIDAD DE AGUA '!BP665</f>
        <v>0</v>
      </c>
      <c r="K1759" s="125">
        <f>'BITÁCORA CALIDAD DE AGUA '!BE1971</f>
        <v>0</v>
      </c>
      <c r="L1759" s="125">
        <f>'BITÁCORA CALIDAD DE AGUA '!BV665</f>
        <v>0</v>
      </c>
      <c r="M1759" s="125">
        <f>'BITÁCORA CALIDAD DE AGUA '!BY665</f>
        <v>0</v>
      </c>
      <c r="N1759" s="125">
        <f>'BITÁCORA CALIDAD DE AGUA '!CB665</f>
        <v>0</v>
      </c>
      <c r="O1759" s="125">
        <f>'BITÁCORA CALIDAD DE AGUA '!CE665</f>
        <v>0</v>
      </c>
      <c r="P1759" s="116">
        <f>'BITÁCORA CALIDAD DE AGUA '!CH665</f>
        <v>0</v>
      </c>
      <c r="Q1759" s="116">
        <f>'BITÁCORA CALIDAD DE AGUA '!CK665</f>
        <v>0</v>
      </c>
      <c r="R1759" s="116">
        <f>'BITÁCORA CALIDAD DE AGUA '!CN665</f>
        <v>0</v>
      </c>
      <c r="S1759" s="116">
        <f>'BITÁCORA CALIDAD DE AGUA '!CQ665</f>
        <v>0</v>
      </c>
      <c r="T1759" s="143"/>
      <c r="U1759" s="143"/>
      <c r="V1759" s="143"/>
      <c r="W1759" s="116">
        <f>INDEX('Tabla datos 1'!E1759:V1759,MATCH(DASHBOARD!$B$96,'Tabla datos 1'!$E$1:$V$1,0))</f>
        <v>0</v>
      </c>
      <c r="X1759" s="116">
        <f>INDEX('Tabla datos 1'!E1759:V1759,MATCH(DASHBOARD!$B$275,'Tabla datos 1'!$E$1:$V$1,0))</f>
        <v>0</v>
      </c>
      <c r="Y1759" s="42"/>
      <c r="Z1759" s="42"/>
      <c r="AA1759" s="42"/>
      <c r="AB1759" s="42"/>
      <c r="AC1759" s="42"/>
      <c r="AD1759" s="42"/>
      <c r="AE1759" s="42"/>
      <c r="AF1759" s="42"/>
      <c r="AG1759" s="42"/>
      <c r="AH1759" s="42"/>
      <c r="AI1759" s="42"/>
    </row>
    <row r="1760" spans="1:35" s="119" customFormat="1" ht="12.2" customHeight="1" x14ac:dyDescent="0.25">
      <c r="A1760" s="82">
        <v>1759</v>
      </c>
      <c r="B1760" s="121">
        <f t="shared" si="27"/>
        <v>46140</v>
      </c>
      <c r="C1760" s="115" t="s">
        <v>146</v>
      </c>
      <c r="D1760" s="122">
        <v>3</v>
      </c>
      <c r="E1760" s="125">
        <f>'BITÁCORA CALIDAD DE AGUA '!BA666</f>
        <v>0</v>
      </c>
      <c r="F1760" s="125">
        <f>'BITÁCORA CALIDAD DE AGUA '!BD666</f>
        <v>0</v>
      </c>
      <c r="G1760" s="125">
        <f>'BITÁCORA CALIDAD DE AGUA '!BG666</f>
        <v>0</v>
      </c>
      <c r="H1760" s="125">
        <f>'BITÁCORA CALIDAD DE AGUA '!BJ666</f>
        <v>0</v>
      </c>
      <c r="I1760" s="125">
        <f>'BITÁCORA CALIDAD DE AGUA '!BM666</f>
        <v>0</v>
      </c>
      <c r="J1760" s="125">
        <f>'BITÁCORA CALIDAD DE AGUA '!BP666</f>
        <v>0</v>
      </c>
      <c r="K1760" s="125">
        <f>'BITÁCORA CALIDAD DE AGUA '!BE1972</f>
        <v>0</v>
      </c>
      <c r="L1760" s="125">
        <f>'BITÁCORA CALIDAD DE AGUA '!BV666</f>
        <v>0</v>
      </c>
      <c r="M1760" s="125">
        <f>'BITÁCORA CALIDAD DE AGUA '!BY666</f>
        <v>0</v>
      </c>
      <c r="N1760" s="125">
        <f>'BITÁCORA CALIDAD DE AGUA '!CB666</f>
        <v>0</v>
      </c>
      <c r="O1760" s="125">
        <f>'BITÁCORA CALIDAD DE AGUA '!CE666</f>
        <v>0</v>
      </c>
      <c r="P1760" s="116">
        <f>'BITÁCORA CALIDAD DE AGUA '!CH666</f>
        <v>0</v>
      </c>
      <c r="Q1760" s="116">
        <f>'BITÁCORA CALIDAD DE AGUA '!CK666</f>
        <v>0</v>
      </c>
      <c r="R1760" s="116">
        <f>'BITÁCORA CALIDAD DE AGUA '!CN666</f>
        <v>0</v>
      </c>
      <c r="S1760" s="116">
        <f>'BITÁCORA CALIDAD DE AGUA '!CQ666</f>
        <v>0</v>
      </c>
      <c r="T1760" s="143"/>
      <c r="U1760" s="143"/>
      <c r="V1760" s="143"/>
      <c r="W1760" s="116">
        <f>INDEX('Tabla datos 1'!E1760:V1760,MATCH(DASHBOARD!$B$96,'Tabla datos 1'!$E$1:$V$1,0))</f>
        <v>0</v>
      </c>
      <c r="X1760" s="116">
        <f>INDEX('Tabla datos 1'!E1760:V1760,MATCH(DASHBOARD!$B$275,'Tabla datos 1'!$E$1:$V$1,0))</f>
        <v>0</v>
      </c>
      <c r="Y1760" s="42"/>
      <c r="Z1760" s="42"/>
      <c r="AA1760" s="42"/>
      <c r="AB1760" s="42"/>
      <c r="AC1760" s="42"/>
      <c r="AD1760" s="42"/>
      <c r="AE1760" s="42"/>
      <c r="AF1760" s="42"/>
      <c r="AG1760" s="42"/>
      <c r="AH1760" s="42"/>
      <c r="AI1760" s="42"/>
    </row>
    <row r="1761" spans="1:164" s="119" customFormat="1" x14ac:dyDescent="0.25">
      <c r="A1761" s="82">
        <v>1760</v>
      </c>
      <c r="B1761" s="121">
        <f t="shared" si="27"/>
        <v>46140</v>
      </c>
      <c r="C1761" s="115" t="s">
        <v>147</v>
      </c>
      <c r="D1761" s="122">
        <v>3</v>
      </c>
      <c r="E1761" s="125">
        <f>'BITÁCORA CALIDAD DE AGUA '!BA667</f>
        <v>0</v>
      </c>
      <c r="F1761" s="125">
        <f>'BITÁCORA CALIDAD DE AGUA '!BD667</f>
        <v>0</v>
      </c>
      <c r="G1761" s="125">
        <f>'BITÁCORA CALIDAD DE AGUA '!BG667</f>
        <v>0</v>
      </c>
      <c r="H1761" s="125">
        <f>'BITÁCORA CALIDAD DE AGUA '!BJ667</f>
        <v>0</v>
      </c>
      <c r="I1761" s="125">
        <f>'BITÁCORA CALIDAD DE AGUA '!BM667</f>
        <v>0</v>
      </c>
      <c r="J1761" s="125">
        <f>'BITÁCORA CALIDAD DE AGUA '!BP667</f>
        <v>0</v>
      </c>
      <c r="K1761" s="125">
        <f>'BITÁCORA CALIDAD DE AGUA '!BE1973</f>
        <v>0</v>
      </c>
      <c r="L1761" s="125">
        <f>'BITÁCORA CALIDAD DE AGUA '!BV667</f>
        <v>0</v>
      </c>
      <c r="M1761" s="125">
        <f>'BITÁCORA CALIDAD DE AGUA '!BY667</f>
        <v>0</v>
      </c>
      <c r="N1761" s="125">
        <f>'BITÁCORA CALIDAD DE AGUA '!CB667</f>
        <v>0</v>
      </c>
      <c r="O1761" s="125">
        <f>'BITÁCORA CALIDAD DE AGUA '!CE667</f>
        <v>0</v>
      </c>
      <c r="P1761" s="116">
        <f>'BITÁCORA CALIDAD DE AGUA '!CH667</f>
        <v>0</v>
      </c>
      <c r="Q1761" s="116">
        <f>'BITÁCORA CALIDAD DE AGUA '!CK667</f>
        <v>0</v>
      </c>
      <c r="R1761" s="116">
        <f>'BITÁCORA CALIDAD DE AGUA '!CN667</f>
        <v>0</v>
      </c>
      <c r="S1761" s="116">
        <f>'BITÁCORA CALIDAD DE AGUA '!CQ667</f>
        <v>0</v>
      </c>
      <c r="T1761" s="143"/>
      <c r="U1761" s="143"/>
      <c r="V1761" s="143"/>
      <c r="W1761" s="116">
        <f>INDEX('Tabla datos 1'!E1761:V1761,MATCH(DASHBOARD!$B$96,'Tabla datos 1'!$E$1:$V$1,0))</f>
        <v>0</v>
      </c>
      <c r="X1761" s="116">
        <f>INDEX('Tabla datos 1'!E1761:V1761,MATCH(DASHBOARD!$B$275,'Tabla datos 1'!$E$1:$V$1,0))</f>
        <v>0</v>
      </c>
      <c r="Y1761" s="42"/>
      <c r="Z1761" s="42"/>
      <c r="AA1761" s="42"/>
      <c r="AB1761" s="42"/>
      <c r="AC1761" s="42"/>
      <c r="AD1761" s="42"/>
      <c r="AE1761" s="42"/>
      <c r="AF1761" s="42"/>
      <c r="AG1761" s="42"/>
      <c r="AH1761" s="42"/>
      <c r="AI1761" s="42"/>
    </row>
    <row r="1762" spans="1:164" s="119" customFormat="1" x14ac:dyDescent="0.25">
      <c r="A1762" s="82">
        <v>1761</v>
      </c>
      <c r="B1762" s="121">
        <f t="shared" si="27"/>
        <v>46140</v>
      </c>
      <c r="C1762" s="115" t="s">
        <v>148</v>
      </c>
      <c r="D1762" s="122">
        <v>3</v>
      </c>
      <c r="E1762" s="125">
        <f>'BITÁCORA CALIDAD DE AGUA '!BA668</f>
        <v>0</v>
      </c>
      <c r="F1762" s="125">
        <f>'BITÁCORA CALIDAD DE AGUA '!BD668</f>
        <v>0</v>
      </c>
      <c r="G1762" s="125">
        <f>'BITÁCORA CALIDAD DE AGUA '!BG668</f>
        <v>0</v>
      </c>
      <c r="H1762" s="125">
        <f>'BITÁCORA CALIDAD DE AGUA '!BJ668</f>
        <v>0</v>
      </c>
      <c r="I1762" s="125">
        <f>'BITÁCORA CALIDAD DE AGUA '!BM668</f>
        <v>0</v>
      </c>
      <c r="J1762" s="125">
        <f>'BITÁCORA CALIDAD DE AGUA '!BP668</f>
        <v>0</v>
      </c>
      <c r="K1762" s="125">
        <f>'BITÁCORA CALIDAD DE AGUA '!BE1974</f>
        <v>0</v>
      </c>
      <c r="L1762" s="125">
        <f>'BITÁCORA CALIDAD DE AGUA '!BV668</f>
        <v>0</v>
      </c>
      <c r="M1762" s="125">
        <f>'BITÁCORA CALIDAD DE AGUA '!BY668</f>
        <v>0</v>
      </c>
      <c r="N1762" s="125">
        <f>'BITÁCORA CALIDAD DE AGUA '!CB668</f>
        <v>0</v>
      </c>
      <c r="O1762" s="125">
        <f>'BITÁCORA CALIDAD DE AGUA '!CE668</f>
        <v>0</v>
      </c>
      <c r="P1762" s="116">
        <f>'BITÁCORA CALIDAD DE AGUA '!CH668</f>
        <v>0</v>
      </c>
      <c r="Q1762" s="116">
        <f>'BITÁCORA CALIDAD DE AGUA '!CK668</f>
        <v>0</v>
      </c>
      <c r="R1762" s="116">
        <f>'BITÁCORA CALIDAD DE AGUA '!CN668</f>
        <v>0</v>
      </c>
      <c r="S1762" s="116">
        <f>'BITÁCORA CALIDAD DE AGUA '!CQ668</f>
        <v>0</v>
      </c>
      <c r="T1762" s="143"/>
      <c r="U1762" s="143"/>
      <c r="V1762" s="143"/>
      <c r="W1762" s="116">
        <f>INDEX('Tabla datos 1'!E1762:V1762,MATCH(DASHBOARD!$B$96,'Tabla datos 1'!$E$1:$V$1,0))</f>
        <v>0</v>
      </c>
      <c r="X1762" s="116">
        <f>INDEX('Tabla datos 1'!E1762:V1762,MATCH(DASHBOARD!$B$275,'Tabla datos 1'!$E$1:$V$1,0))</f>
        <v>0</v>
      </c>
      <c r="Y1762" s="42"/>
      <c r="Z1762" s="42"/>
      <c r="AA1762" s="42"/>
      <c r="AB1762" s="42"/>
      <c r="AC1762" s="42"/>
      <c r="AD1762" s="42"/>
      <c r="AE1762" s="42"/>
      <c r="AF1762" s="42"/>
      <c r="AG1762" s="42"/>
      <c r="AH1762" s="42"/>
      <c r="AI1762" s="42"/>
    </row>
    <row r="1763" spans="1:164" s="119" customFormat="1" x14ac:dyDescent="0.25">
      <c r="A1763" s="82">
        <v>1762</v>
      </c>
      <c r="B1763" s="121">
        <f t="shared" si="27"/>
        <v>46140</v>
      </c>
      <c r="C1763" s="115" t="s">
        <v>149</v>
      </c>
      <c r="D1763" s="122">
        <v>3</v>
      </c>
      <c r="E1763" s="125">
        <f>'BITÁCORA CALIDAD DE AGUA '!BA669</f>
        <v>13430</v>
      </c>
      <c r="F1763" s="125">
        <f>'BITÁCORA CALIDAD DE AGUA '!BD669</f>
        <v>5420</v>
      </c>
      <c r="G1763" s="125">
        <f>'BITÁCORA CALIDAD DE AGUA '!BG669</f>
        <v>4010</v>
      </c>
      <c r="H1763" s="125">
        <f>'BITÁCORA CALIDAD DE AGUA '!BJ669</f>
        <v>0</v>
      </c>
      <c r="I1763" s="125">
        <f>'BITÁCORA CALIDAD DE AGUA '!BM669</f>
        <v>0</v>
      </c>
      <c r="J1763" s="125">
        <f>'BITÁCORA CALIDAD DE AGUA '!BP669</f>
        <v>0</v>
      </c>
      <c r="K1763" s="125">
        <f>'BITÁCORA CALIDAD DE AGUA '!BE1975</f>
        <v>0</v>
      </c>
      <c r="L1763" s="125">
        <f>'BITÁCORA CALIDAD DE AGUA '!BV669</f>
        <v>4650</v>
      </c>
      <c r="M1763" s="125">
        <f>'BITÁCORA CALIDAD DE AGUA '!BY669</f>
        <v>4550</v>
      </c>
      <c r="N1763" s="125">
        <f>'BITÁCORA CALIDAD DE AGUA '!CB669</f>
        <v>10150</v>
      </c>
      <c r="O1763" s="125">
        <f>'BITÁCORA CALIDAD DE AGUA '!CE669</f>
        <v>0</v>
      </c>
      <c r="P1763" s="116">
        <f>'BITÁCORA CALIDAD DE AGUA '!CH669</f>
        <v>0</v>
      </c>
      <c r="Q1763" s="116">
        <f>'BITÁCORA CALIDAD DE AGUA '!CK669</f>
        <v>0</v>
      </c>
      <c r="R1763" s="116">
        <f>'BITÁCORA CALIDAD DE AGUA '!CN669</f>
        <v>0</v>
      </c>
      <c r="S1763" s="116">
        <f>'BITÁCORA CALIDAD DE AGUA '!CQ669</f>
        <v>0</v>
      </c>
      <c r="T1763" s="143"/>
      <c r="U1763" s="143"/>
      <c r="V1763" s="143"/>
      <c r="W1763" s="116">
        <f>INDEX('Tabla datos 1'!E1763:V1763,MATCH(DASHBOARD!$B$96,'Tabla datos 1'!$E$1:$V$1,0))</f>
        <v>4010</v>
      </c>
      <c r="X1763" s="116">
        <f>INDEX('Tabla datos 1'!E1763:V1763,MATCH(DASHBOARD!$B$275,'Tabla datos 1'!$E$1:$V$1,0))</f>
        <v>4010</v>
      </c>
      <c r="Y1763" s="42"/>
      <c r="Z1763" s="42"/>
      <c r="AA1763" s="42"/>
      <c r="AB1763" s="42"/>
      <c r="AC1763" s="42"/>
      <c r="AD1763" s="42"/>
      <c r="AE1763" s="42"/>
      <c r="AF1763" s="42"/>
      <c r="AG1763" s="42"/>
      <c r="AH1763" s="42"/>
      <c r="AI1763" s="42"/>
    </row>
    <row r="1764" spans="1:164" s="119" customFormat="1" x14ac:dyDescent="0.25">
      <c r="A1764" s="82">
        <v>1763</v>
      </c>
      <c r="B1764" s="121">
        <f t="shared" si="27"/>
        <v>46140</v>
      </c>
      <c r="C1764" s="115" t="s">
        <v>150</v>
      </c>
      <c r="D1764" s="122">
        <v>3</v>
      </c>
      <c r="E1764" s="125">
        <f>'BITÁCORA CALIDAD DE AGUA '!BA670</f>
        <v>9736</v>
      </c>
      <c r="F1764" s="125">
        <f>'BITÁCORA CALIDAD DE AGUA '!BD670</f>
        <v>4639</v>
      </c>
      <c r="G1764" s="125">
        <f>'BITÁCORA CALIDAD DE AGUA '!BG670</f>
        <v>984</v>
      </c>
      <c r="H1764" s="125">
        <f>'BITÁCORA CALIDAD DE AGUA '!BJ670</f>
        <v>0</v>
      </c>
      <c r="I1764" s="125">
        <f>'BITÁCORA CALIDAD DE AGUA '!BM670</f>
        <v>0</v>
      </c>
      <c r="J1764" s="125">
        <f>'BITÁCORA CALIDAD DE AGUA '!BP670</f>
        <v>0</v>
      </c>
      <c r="K1764" s="125">
        <f>'BITÁCORA CALIDAD DE AGUA '!BE1976</f>
        <v>0</v>
      </c>
      <c r="L1764" s="125">
        <f>'BITÁCORA CALIDAD DE AGUA '!BV670</f>
        <v>449</v>
      </c>
      <c r="M1764" s="125">
        <f>'BITÁCORA CALIDAD DE AGUA '!BY670</f>
        <v>452</v>
      </c>
      <c r="N1764" s="125">
        <f>'BITÁCORA CALIDAD DE AGUA '!CB670</f>
        <v>1327</v>
      </c>
      <c r="O1764" s="125">
        <f>'BITÁCORA CALIDAD DE AGUA '!CE670</f>
        <v>0</v>
      </c>
      <c r="P1764" s="116">
        <f>'BITÁCORA CALIDAD DE AGUA '!CH670</f>
        <v>0</v>
      </c>
      <c r="Q1764" s="116">
        <f>'BITÁCORA CALIDAD DE AGUA '!CK670</f>
        <v>0</v>
      </c>
      <c r="R1764" s="116">
        <f>'BITÁCORA CALIDAD DE AGUA '!CN670</f>
        <v>0</v>
      </c>
      <c r="S1764" s="116">
        <f>'BITÁCORA CALIDAD DE AGUA '!CQ670</f>
        <v>0</v>
      </c>
      <c r="T1764" s="143"/>
      <c r="U1764" s="143"/>
      <c r="V1764" s="143"/>
      <c r="W1764" s="116">
        <f>INDEX('Tabla datos 1'!E1764:V1764,MATCH(DASHBOARD!$B$96,'Tabla datos 1'!$E$1:$V$1,0))</f>
        <v>984</v>
      </c>
      <c r="X1764" s="116">
        <f>INDEX('Tabla datos 1'!E1764:V1764,MATCH(DASHBOARD!$B$275,'Tabla datos 1'!$E$1:$V$1,0))</f>
        <v>984</v>
      </c>
      <c r="Y1764" s="42"/>
      <c r="Z1764" s="42"/>
      <c r="AA1764" s="42"/>
      <c r="AB1764" s="42"/>
      <c r="AC1764" s="42"/>
      <c r="AD1764" s="42"/>
      <c r="AE1764" s="42"/>
      <c r="AF1764" s="42"/>
      <c r="AG1764" s="42"/>
      <c r="AH1764" s="42"/>
      <c r="AI1764" s="42"/>
    </row>
    <row r="1765" spans="1:164" s="128" customFormat="1" ht="15.75" thickBot="1" x14ac:dyDescent="0.3">
      <c r="A1765" s="82">
        <v>1764</v>
      </c>
      <c r="B1765" s="121">
        <f t="shared" si="27"/>
        <v>46140</v>
      </c>
      <c r="C1765" s="126" t="s">
        <v>151</v>
      </c>
      <c r="D1765" s="127">
        <v>3</v>
      </c>
      <c r="E1765" s="129">
        <f>'BITÁCORA CALIDAD DE AGUA '!BA671</f>
        <v>0</v>
      </c>
      <c r="F1765" s="129">
        <f>'BITÁCORA CALIDAD DE AGUA '!BD671</f>
        <v>0</v>
      </c>
      <c r="G1765" s="129">
        <f>'BITÁCORA CALIDAD DE AGUA '!BG671</f>
        <v>0</v>
      </c>
      <c r="H1765" s="129">
        <f>'BITÁCORA CALIDAD DE AGUA '!BJ671</f>
        <v>0</v>
      </c>
      <c r="I1765" s="129">
        <f>'BITÁCORA CALIDAD DE AGUA '!BM671</f>
        <v>0</v>
      </c>
      <c r="J1765" s="129">
        <f>'BITÁCORA CALIDAD DE AGUA '!BP671</f>
        <v>0</v>
      </c>
      <c r="K1765" s="129">
        <f>'BITÁCORA CALIDAD DE AGUA '!BE1977</f>
        <v>0</v>
      </c>
      <c r="L1765" s="129">
        <f>'BITÁCORA CALIDAD DE AGUA '!BV671</f>
        <v>0</v>
      </c>
      <c r="M1765" s="129">
        <f>'BITÁCORA CALIDAD DE AGUA '!BY671</f>
        <v>0</v>
      </c>
      <c r="N1765" s="129">
        <f>'BITÁCORA CALIDAD DE AGUA '!CB671</f>
        <v>0</v>
      </c>
      <c r="O1765" s="129">
        <f>'BITÁCORA CALIDAD DE AGUA '!CE671</f>
        <v>0</v>
      </c>
      <c r="P1765" s="117">
        <f>'BITÁCORA CALIDAD DE AGUA '!CH671</f>
        <v>0</v>
      </c>
      <c r="Q1765" s="117">
        <f>'BITÁCORA CALIDAD DE AGUA '!CK671</f>
        <v>0</v>
      </c>
      <c r="R1765" s="117">
        <f>'BITÁCORA CALIDAD DE AGUA '!CN671</f>
        <v>0</v>
      </c>
      <c r="S1765" s="117">
        <f>'BITÁCORA CALIDAD DE AGUA '!CQ671</f>
        <v>0</v>
      </c>
      <c r="T1765" s="144"/>
      <c r="U1765" s="144"/>
      <c r="V1765" s="144"/>
      <c r="W1765" s="117">
        <f>INDEX('Tabla datos 1'!E1765:V1765,MATCH(DASHBOARD!$B$96,'Tabla datos 1'!$E$1:$V$1,0))</f>
        <v>0</v>
      </c>
      <c r="X1765" s="117">
        <f>INDEX('Tabla datos 1'!E1765:V1765,MATCH(DASHBOARD!$B$275,'Tabla datos 1'!$E$1:$V$1,0))</f>
        <v>0</v>
      </c>
      <c r="Y1765" s="42"/>
      <c r="Z1765" s="42"/>
      <c r="AA1765" s="42"/>
      <c r="AB1765" s="42"/>
      <c r="AC1765" s="42"/>
      <c r="AD1765" s="42"/>
      <c r="AE1765" s="42"/>
      <c r="AF1765" s="42"/>
      <c r="AG1765" s="42"/>
      <c r="AH1765" s="42"/>
      <c r="AI1765" s="42"/>
    </row>
    <row r="1766" spans="1:164" s="82" customFormat="1" ht="12.2" customHeight="1" x14ac:dyDescent="0.25">
      <c r="A1766" s="82">
        <v>1765</v>
      </c>
      <c r="B1766" s="78">
        <f>+B1765+1</f>
        <v>46141</v>
      </c>
      <c r="C1766" s="79" t="s">
        <v>132</v>
      </c>
      <c r="D1766" s="80">
        <v>1</v>
      </c>
      <c r="E1766" s="81" t="str">
        <f>'BITÁCORA CALIDAD DE AGUA '!AY675</f>
        <v>37.9</v>
      </c>
      <c r="F1766" s="81" t="str">
        <f>'BITÁCORA CALIDAD DE AGUA '!BB675</f>
        <v>36.7</v>
      </c>
      <c r="G1766" s="81" t="str">
        <f>'BITÁCORA CALIDAD DE AGUA '!BE675</f>
        <v>31.9</v>
      </c>
      <c r="H1766" s="81">
        <f>'BITÁCORA CALIDAD DE AGUA '!BH675</f>
        <v>0</v>
      </c>
      <c r="I1766" s="81">
        <f>'BITÁCORA CALIDAD DE AGUA '!BK675</f>
        <v>0</v>
      </c>
      <c r="J1766" s="81">
        <f>'BITÁCORA CALIDAD DE AGUA '!BN675</f>
        <v>0</v>
      </c>
      <c r="K1766" s="81">
        <f>'BITÁCORA CALIDAD DE AGUA '!BQ675</f>
        <v>0</v>
      </c>
      <c r="L1766" s="81" t="str">
        <f>'BITÁCORA CALIDAD DE AGUA '!BT675</f>
        <v>30.7</v>
      </c>
      <c r="M1766" s="81" t="str">
        <f>'BITÁCORA CALIDAD DE AGUA '!BW675</f>
        <v>31.2</v>
      </c>
      <c r="N1766" s="81" t="str">
        <f>'BITÁCORA CALIDAD DE AGUA '!BZ675</f>
        <v>33.1</v>
      </c>
      <c r="O1766" s="81">
        <f>'BITÁCORA CALIDAD DE AGUA '!CC675</f>
        <v>0</v>
      </c>
      <c r="P1766" s="79">
        <f>'BITÁCORA CALIDAD DE AGUA '!CF675</f>
        <v>0</v>
      </c>
      <c r="Q1766" s="79">
        <f>'BITÁCORA CALIDAD DE AGUA '!CI675</f>
        <v>0</v>
      </c>
      <c r="R1766" s="79">
        <f>'BITÁCORA CALIDAD DE AGUA '!CL675</f>
        <v>0</v>
      </c>
      <c r="S1766" s="79">
        <f>'BITÁCORA CALIDAD DE AGUA '!CO675</f>
        <v>0</v>
      </c>
      <c r="T1766" s="130"/>
      <c r="U1766" s="130"/>
      <c r="V1766" s="130"/>
      <c r="W1766" s="79" t="str">
        <f>INDEX('Tabla datos 1'!E1766:V1766,MATCH(DASHBOARD!$B$96,'Tabla datos 1'!$E$1:$V$1,0))</f>
        <v>31.9</v>
      </c>
      <c r="X1766" s="79" t="str">
        <f>INDEX('Tabla datos 1'!E1766:V1766,MATCH(DASHBOARD!$B$275,'Tabla datos 1'!$E$1:$V$1,0))</f>
        <v>31.9</v>
      </c>
      <c r="Y1766" s="42"/>
      <c r="Z1766" s="42"/>
      <c r="AA1766" s="42"/>
      <c r="AB1766" s="42"/>
      <c r="AC1766" s="42"/>
      <c r="AD1766" s="42"/>
      <c r="AE1766" s="42"/>
      <c r="AF1766" s="42"/>
      <c r="AG1766" s="42"/>
      <c r="AH1766" s="42"/>
      <c r="AI1766" s="42"/>
      <c r="AJ1766" s="42"/>
      <c r="AK1766" s="42"/>
      <c r="AL1766" s="42"/>
      <c r="AM1766" s="42"/>
      <c r="AN1766" s="42"/>
      <c r="AO1766" s="42"/>
      <c r="AP1766" s="42"/>
      <c r="AQ1766" s="42"/>
      <c r="AR1766" s="42"/>
      <c r="AS1766" s="42"/>
      <c r="AT1766" s="42"/>
      <c r="AU1766" s="42"/>
      <c r="AV1766" s="42"/>
      <c r="AW1766" s="42"/>
      <c r="AX1766" s="42"/>
      <c r="AY1766" s="42"/>
      <c r="AZ1766" s="42"/>
      <c r="BA1766" s="42"/>
      <c r="BB1766" s="42"/>
      <c r="BC1766" s="42"/>
      <c r="BD1766" s="42"/>
      <c r="BE1766" s="42"/>
      <c r="BF1766" s="42"/>
      <c r="BG1766" s="42"/>
      <c r="BH1766" s="42"/>
      <c r="BI1766" s="42"/>
      <c r="BJ1766" s="42"/>
      <c r="BK1766" s="42"/>
      <c r="BL1766" s="42"/>
      <c r="BM1766" s="42"/>
      <c r="BN1766" s="42"/>
      <c r="BO1766" s="42"/>
      <c r="BP1766" s="42"/>
      <c r="BQ1766" s="42"/>
      <c r="BR1766" s="42"/>
      <c r="BS1766" s="42"/>
      <c r="BT1766" s="42"/>
      <c r="BU1766" s="42"/>
      <c r="BV1766" s="42"/>
      <c r="BW1766" s="42"/>
      <c r="BX1766" s="42"/>
      <c r="BY1766" s="42"/>
      <c r="BZ1766" s="42"/>
      <c r="CA1766" s="42"/>
      <c r="CB1766" s="42"/>
      <c r="CC1766" s="42"/>
      <c r="CD1766" s="42"/>
      <c r="CE1766" s="42"/>
      <c r="CF1766" s="42"/>
      <c r="CG1766" s="42"/>
      <c r="CH1766" s="42"/>
      <c r="CI1766" s="42"/>
      <c r="CJ1766" s="42"/>
      <c r="CK1766" s="42"/>
      <c r="CL1766" s="42"/>
      <c r="CM1766" s="42"/>
      <c r="CN1766" s="42"/>
      <c r="CO1766" s="42"/>
      <c r="CP1766" s="42"/>
      <c r="CQ1766" s="42"/>
      <c r="CR1766" s="42"/>
      <c r="CS1766" s="42"/>
      <c r="CT1766" s="42"/>
      <c r="CU1766" s="42"/>
      <c r="CV1766" s="42"/>
      <c r="CW1766" s="42"/>
      <c r="CX1766" s="42"/>
      <c r="CY1766" s="42"/>
      <c r="CZ1766" s="42"/>
      <c r="DA1766" s="42"/>
      <c r="DB1766" s="42"/>
      <c r="DC1766" s="42"/>
      <c r="DD1766" s="42"/>
      <c r="DE1766" s="42"/>
      <c r="DF1766" s="42"/>
      <c r="DG1766" s="42"/>
      <c r="DH1766" s="42"/>
      <c r="DI1766" s="42"/>
      <c r="DJ1766" s="42"/>
      <c r="DK1766" s="42"/>
      <c r="DL1766" s="42"/>
      <c r="DM1766" s="42"/>
      <c r="DN1766" s="42"/>
      <c r="DO1766" s="42"/>
      <c r="DP1766" s="42"/>
      <c r="DQ1766" s="42"/>
      <c r="DR1766" s="42"/>
      <c r="DS1766" s="42"/>
      <c r="DT1766" s="42"/>
      <c r="DU1766" s="42"/>
      <c r="DV1766" s="42"/>
      <c r="DW1766" s="42"/>
      <c r="DX1766" s="42"/>
      <c r="DY1766" s="42"/>
      <c r="DZ1766" s="42"/>
      <c r="EA1766" s="42"/>
      <c r="EB1766" s="42"/>
      <c r="EC1766" s="42"/>
      <c r="ED1766" s="42"/>
      <c r="EE1766" s="42"/>
      <c r="EF1766" s="42"/>
      <c r="EG1766" s="42"/>
      <c r="EH1766" s="42"/>
      <c r="EI1766" s="42"/>
      <c r="EJ1766" s="42"/>
      <c r="EK1766" s="42"/>
      <c r="EL1766" s="42"/>
      <c r="EM1766" s="42"/>
      <c r="EN1766" s="42"/>
      <c r="EO1766" s="42"/>
      <c r="EP1766" s="42"/>
      <c r="EQ1766" s="42"/>
      <c r="ER1766" s="42"/>
      <c r="ES1766" s="42"/>
      <c r="ET1766" s="42"/>
      <c r="EU1766" s="42"/>
      <c r="EV1766" s="42"/>
      <c r="EW1766" s="42"/>
      <c r="EX1766" s="42"/>
      <c r="EY1766" s="42"/>
      <c r="EZ1766" s="42"/>
      <c r="FA1766" s="42"/>
      <c r="FB1766" s="42"/>
      <c r="FC1766" s="42"/>
      <c r="FD1766" s="42"/>
      <c r="FE1766" s="42"/>
      <c r="FF1766" s="42"/>
      <c r="FG1766" s="42"/>
      <c r="FH1766" s="42"/>
    </row>
    <row r="1767" spans="1:164" s="82" customFormat="1" ht="12.2" customHeight="1" x14ac:dyDescent="0.25">
      <c r="A1767" s="82">
        <v>1766</v>
      </c>
      <c r="B1767" s="83">
        <f>+B1766</f>
        <v>46141</v>
      </c>
      <c r="C1767" s="84" t="s">
        <v>9</v>
      </c>
      <c r="D1767" s="85">
        <v>1</v>
      </c>
      <c r="E1767" s="86" t="str">
        <f>'BITÁCORA CALIDAD DE AGUA '!AY676</f>
        <v>9.31</v>
      </c>
      <c r="F1767" s="86" t="str">
        <f>'BITÁCORA CALIDAD DE AGUA '!BB676</f>
        <v>7.28</v>
      </c>
      <c r="G1767" s="86" t="str">
        <f>'BITÁCORA CALIDAD DE AGUA '!BE676</f>
        <v>7.11</v>
      </c>
      <c r="H1767" s="86">
        <f>'BITÁCORA CALIDAD DE AGUA '!BH676</f>
        <v>0</v>
      </c>
      <c r="I1767" s="86">
        <f>'BITÁCORA CALIDAD DE AGUA '!BK676</f>
        <v>0</v>
      </c>
      <c r="J1767" s="86">
        <f>'BITÁCORA CALIDAD DE AGUA '!BN676</f>
        <v>0</v>
      </c>
      <c r="K1767" s="86">
        <f>'BITÁCORA CALIDAD DE AGUA '!BQ676</f>
        <v>0</v>
      </c>
      <c r="L1767" s="86" t="str">
        <f>'BITÁCORA CALIDAD DE AGUA '!BT676</f>
        <v>7.56</v>
      </c>
      <c r="M1767" s="86" t="str">
        <f>'BITÁCORA CALIDAD DE AGUA '!BW676</f>
        <v>7.89</v>
      </c>
      <c r="N1767" s="86" t="str">
        <f>'BITÁCORA CALIDAD DE AGUA '!BZ676</f>
        <v>8.00</v>
      </c>
      <c r="O1767" s="86">
        <f>'BITÁCORA CALIDAD DE AGUA '!CC676</f>
        <v>0</v>
      </c>
      <c r="P1767" s="87">
        <f>'BITÁCORA CALIDAD DE AGUA '!CF676</f>
        <v>0</v>
      </c>
      <c r="Q1767" s="87">
        <f>'BITÁCORA CALIDAD DE AGUA '!CI676</f>
        <v>0</v>
      </c>
      <c r="R1767" s="87">
        <f>'BITÁCORA CALIDAD DE AGUA '!CL676</f>
        <v>0</v>
      </c>
      <c r="S1767" s="87">
        <f>'BITÁCORA CALIDAD DE AGUA '!CO676</f>
        <v>0</v>
      </c>
      <c r="T1767" s="131"/>
      <c r="U1767" s="131"/>
      <c r="V1767" s="131"/>
      <c r="W1767" s="87" t="str">
        <f>INDEX('Tabla datos 1'!E1767:V1767,MATCH(DASHBOARD!$B$96,'Tabla datos 1'!$E$1:$V$1,0))</f>
        <v>7.11</v>
      </c>
      <c r="X1767" s="87" t="str">
        <f>INDEX('Tabla datos 1'!E1767:V1767,MATCH(DASHBOARD!$B$275,'Tabla datos 1'!$E$1:$V$1,0))</f>
        <v>7.11</v>
      </c>
      <c r="Y1767" s="42"/>
      <c r="Z1767" s="42"/>
      <c r="AA1767" s="42"/>
      <c r="AB1767" s="42"/>
      <c r="AC1767" s="42"/>
      <c r="AD1767" s="42"/>
      <c r="AE1767" s="42"/>
      <c r="AF1767" s="42"/>
      <c r="AG1767" s="42"/>
      <c r="AH1767" s="42"/>
      <c r="AI1767" s="42"/>
      <c r="AJ1767" s="42"/>
      <c r="AK1767" s="42"/>
      <c r="AL1767" s="42"/>
      <c r="AM1767" s="42"/>
      <c r="AN1767" s="42"/>
      <c r="AO1767" s="42"/>
      <c r="AP1767" s="42"/>
      <c r="AQ1767" s="42"/>
      <c r="AR1767" s="42"/>
      <c r="AS1767" s="42"/>
      <c r="AT1767" s="42"/>
      <c r="AU1767" s="42"/>
      <c r="AV1767" s="42"/>
      <c r="AW1767" s="42"/>
      <c r="AX1767" s="42"/>
      <c r="AY1767" s="42"/>
      <c r="AZ1767" s="42"/>
      <c r="BA1767" s="42"/>
      <c r="BB1767" s="42"/>
      <c r="BC1767" s="42"/>
      <c r="BD1767" s="42"/>
      <c r="BE1767" s="42"/>
      <c r="BF1767" s="42"/>
      <c r="BG1767" s="42"/>
      <c r="BH1767" s="42"/>
      <c r="BI1767" s="42"/>
      <c r="BJ1767" s="42"/>
      <c r="BK1767" s="42"/>
      <c r="BL1767" s="42"/>
      <c r="BM1767" s="42"/>
      <c r="BN1767" s="42"/>
      <c r="BO1767" s="42"/>
      <c r="BP1767" s="42"/>
      <c r="BQ1767" s="42"/>
      <c r="BR1767" s="42"/>
      <c r="BS1767" s="42"/>
      <c r="BT1767" s="42"/>
      <c r="BU1767" s="42"/>
      <c r="BV1767" s="42"/>
      <c r="BW1767" s="42"/>
      <c r="BX1767" s="42"/>
      <c r="BY1767" s="42"/>
      <c r="BZ1767" s="42"/>
      <c r="CA1767" s="42"/>
      <c r="CB1767" s="42"/>
      <c r="CC1767" s="42"/>
      <c r="CD1767" s="42"/>
      <c r="CE1767" s="42"/>
      <c r="CF1767" s="42"/>
      <c r="CG1767" s="42"/>
      <c r="CH1767" s="42"/>
      <c r="CI1767" s="42"/>
      <c r="CJ1767" s="42"/>
      <c r="CK1767" s="42"/>
      <c r="CL1767" s="42"/>
      <c r="CM1767" s="42"/>
      <c r="CN1767" s="42"/>
      <c r="CO1767" s="42"/>
      <c r="CP1767" s="42"/>
      <c r="CQ1767" s="42"/>
      <c r="CR1767" s="42"/>
      <c r="CS1767" s="42"/>
      <c r="CT1767" s="42"/>
      <c r="CU1767" s="42"/>
      <c r="CV1767" s="42"/>
      <c r="CW1767" s="42"/>
      <c r="CX1767" s="42"/>
      <c r="CY1767" s="42"/>
      <c r="CZ1767" s="42"/>
      <c r="DA1767" s="42"/>
      <c r="DB1767" s="42"/>
      <c r="DC1767" s="42"/>
      <c r="DD1767" s="42"/>
      <c r="DE1767" s="42"/>
      <c r="DF1767" s="42"/>
      <c r="DG1767" s="42"/>
      <c r="DH1767" s="42"/>
      <c r="DI1767" s="42"/>
      <c r="DJ1767" s="42"/>
      <c r="DK1767" s="42"/>
      <c r="DL1767" s="42"/>
      <c r="DM1767" s="42"/>
      <c r="DN1767" s="42"/>
      <c r="DO1767" s="42"/>
      <c r="DP1767" s="42"/>
      <c r="DQ1767" s="42"/>
      <c r="DR1767" s="42"/>
      <c r="DS1767" s="42"/>
      <c r="DT1767" s="42"/>
      <c r="DU1767" s="42"/>
      <c r="DV1767" s="42"/>
      <c r="DW1767" s="42"/>
      <c r="DX1767" s="42"/>
      <c r="DY1767" s="42"/>
      <c r="DZ1767" s="42"/>
      <c r="EA1767" s="42"/>
      <c r="EB1767" s="42"/>
      <c r="EC1767" s="42"/>
      <c r="ED1767" s="42"/>
      <c r="EE1767" s="42"/>
      <c r="EF1767" s="42"/>
      <c r="EG1767" s="42"/>
      <c r="EH1767" s="42"/>
      <c r="EI1767" s="42"/>
      <c r="EJ1767" s="42"/>
      <c r="EK1767" s="42"/>
      <c r="EL1767" s="42"/>
      <c r="EM1767" s="42"/>
      <c r="EN1767" s="42"/>
      <c r="EO1767" s="42"/>
      <c r="EP1767" s="42"/>
      <c r="EQ1767" s="42"/>
      <c r="ER1767" s="42"/>
      <c r="ES1767" s="42"/>
      <c r="ET1767" s="42"/>
      <c r="EU1767" s="42"/>
      <c r="EV1767" s="42"/>
      <c r="EW1767" s="42"/>
      <c r="EX1767" s="42"/>
      <c r="EY1767" s="42"/>
      <c r="EZ1767" s="42"/>
      <c r="FA1767" s="42"/>
      <c r="FB1767" s="42"/>
      <c r="FC1767" s="42"/>
      <c r="FD1767" s="42"/>
      <c r="FE1767" s="42"/>
      <c r="FF1767" s="42"/>
      <c r="FG1767" s="42"/>
      <c r="FH1767" s="42"/>
    </row>
    <row r="1768" spans="1:164" s="82" customFormat="1" ht="12.2" customHeight="1" x14ac:dyDescent="0.25">
      <c r="A1768" s="82">
        <v>1767</v>
      </c>
      <c r="B1768" s="83">
        <f t="shared" ref="B1768:B1828" si="28">+B1767</f>
        <v>46141</v>
      </c>
      <c r="C1768" s="88" t="s">
        <v>133</v>
      </c>
      <c r="D1768" s="85">
        <v>1</v>
      </c>
      <c r="E1768" s="89">
        <f>'BITÁCORA CALIDAD DE AGUA '!AY677</f>
        <v>0</v>
      </c>
      <c r="F1768" s="89">
        <f>'BITÁCORA CALIDAD DE AGUA '!BB677</f>
        <v>0</v>
      </c>
      <c r="G1768" s="89">
        <f>'BITÁCORA CALIDAD DE AGUA '!BE677</f>
        <v>0</v>
      </c>
      <c r="H1768" s="89">
        <f>'BITÁCORA CALIDAD DE AGUA '!BH677</f>
        <v>0</v>
      </c>
      <c r="I1768" s="89">
        <f>'BITÁCORA CALIDAD DE AGUA '!BK677</f>
        <v>0</v>
      </c>
      <c r="J1768" s="89">
        <f>'BITÁCORA CALIDAD DE AGUA '!BN677</f>
        <v>0</v>
      </c>
      <c r="K1768" s="89">
        <f>'BITÁCORA CALIDAD DE AGUA '!BQ677</f>
        <v>0</v>
      </c>
      <c r="L1768" s="89">
        <f>'BITÁCORA CALIDAD DE AGUA '!BT677</f>
        <v>0</v>
      </c>
      <c r="M1768" s="89">
        <f>'BITÁCORA CALIDAD DE AGUA '!BW677</f>
        <v>0</v>
      </c>
      <c r="N1768" s="89">
        <f>'BITÁCORA CALIDAD DE AGUA '!BZ677</f>
        <v>0</v>
      </c>
      <c r="O1768" s="89">
        <f>'BITÁCORA CALIDAD DE AGUA '!CC677</f>
        <v>0</v>
      </c>
      <c r="P1768" s="88">
        <f>'BITÁCORA CALIDAD DE AGUA '!CF677</f>
        <v>0</v>
      </c>
      <c r="Q1768" s="88">
        <f>'BITÁCORA CALIDAD DE AGUA '!CI677</f>
        <v>0</v>
      </c>
      <c r="R1768" s="88">
        <f>'BITÁCORA CALIDAD DE AGUA '!CL677</f>
        <v>0</v>
      </c>
      <c r="S1768" s="88">
        <f>'BITÁCORA CALIDAD DE AGUA '!CO677</f>
        <v>0</v>
      </c>
      <c r="T1768" s="132"/>
      <c r="U1768" s="132"/>
      <c r="V1768" s="132"/>
      <c r="W1768" s="88">
        <f>INDEX('Tabla datos 1'!E1768:V1768,MATCH(DASHBOARD!$B$96,'Tabla datos 1'!$E$1:$V$1,0))</f>
        <v>0</v>
      </c>
      <c r="X1768" s="88">
        <f>INDEX('Tabla datos 1'!E1768:V1768,MATCH(DASHBOARD!$B$275,'Tabla datos 1'!$E$1:$V$1,0))</f>
        <v>0</v>
      </c>
      <c r="Y1768" s="42"/>
      <c r="Z1768" s="42"/>
      <c r="AA1768" s="42"/>
      <c r="AB1768" s="42"/>
      <c r="AC1768" s="42"/>
      <c r="AD1768" s="42"/>
      <c r="AE1768" s="42"/>
      <c r="AF1768" s="42"/>
      <c r="AG1768" s="42"/>
      <c r="AH1768" s="42"/>
      <c r="AI1768" s="42"/>
      <c r="AJ1768" s="42"/>
      <c r="AK1768" s="42"/>
      <c r="AL1768" s="42"/>
      <c r="AM1768" s="42"/>
      <c r="AN1768" s="42"/>
      <c r="AO1768" s="42"/>
      <c r="AP1768" s="42"/>
      <c r="AQ1768" s="42"/>
      <c r="AR1768" s="42"/>
      <c r="AS1768" s="42"/>
      <c r="AT1768" s="42"/>
      <c r="AU1768" s="42"/>
      <c r="AV1768" s="42"/>
      <c r="AW1768" s="42"/>
      <c r="AX1768" s="42"/>
      <c r="AY1768" s="42"/>
      <c r="AZ1768" s="42"/>
      <c r="BA1768" s="42"/>
      <c r="BB1768" s="42"/>
      <c r="BC1768" s="42"/>
      <c r="BD1768" s="42"/>
      <c r="BE1768" s="42"/>
      <c r="BF1768" s="42"/>
      <c r="BG1768" s="42"/>
      <c r="BH1768" s="42"/>
      <c r="BI1768" s="42"/>
      <c r="BJ1768" s="42"/>
      <c r="BK1768" s="42"/>
      <c r="BL1768" s="42"/>
      <c r="BM1768" s="42"/>
      <c r="BN1768" s="42"/>
      <c r="BO1768" s="42"/>
      <c r="BP1768" s="42"/>
      <c r="BQ1768" s="42"/>
      <c r="BR1768" s="42"/>
      <c r="BS1768" s="42"/>
      <c r="BT1768" s="42"/>
      <c r="BU1768" s="42"/>
      <c r="BV1768" s="42"/>
      <c r="BW1768" s="42"/>
      <c r="BX1768" s="42"/>
      <c r="BY1768" s="42"/>
      <c r="BZ1768" s="42"/>
      <c r="CA1768" s="42"/>
      <c r="CB1768" s="42"/>
      <c r="CC1768" s="42"/>
      <c r="CD1768" s="42"/>
      <c r="CE1768" s="42"/>
      <c r="CF1768" s="42"/>
      <c r="CG1768" s="42"/>
      <c r="CH1768" s="42"/>
      <c r="CI1768" s="42"/>
      <c r="CJ1768" s="42"/>
      <c r="CK1768" s="42"/>
      <c r="CL1768" s="42"/>
      <c r="CM1768" s="42"/>
      <c r="CN1768" s="42"/>
      <c r="CO1768" s="42"/>
      <c r="CP1768" s="42"/>
      <c r="CQ1768" s="42"/>
      <c r="CR1768" s="42"/>
      <c r="CS1768" s="42"/>
      <c r="CT1768" s="42"/>
      <c r="CU1768" s="42"/>
      <c r="CV1768" s="42"/>
      <c r="CW1768" s="42"/>
      <c r="CX1768" s="42"/>
      <c r="CY1768" s="42"/>
      <c r="CZ1768" s="42"/>
      <c r="DA1768" s="42"/>
      <c r="DB1768" s="42"/>
      <c r="DC1768" s="42"/>
      <c r="DD1768" s="42"/>
      <c r="DE1768" s="42"/>
      <c r="DF1768" s="42"/>
      <c r="DG1768" s="42"/>
      <c r="DH1768" s="42"/>
      <c r="DI1768" s="42"/>
      <c r="DJ1768" s="42"/>
      <c r="DK1768" s="42"/>
      <c r="DL1768" s="42"/>
      <c r="DM1768" s="42"/>
      <c r="DN1768" s="42"/>
      <c r="DO1768" s="42"/>
      <c r="DP1768" s="42"/>
      <c r="DQ1768" s="42"/>
      <c r="DR1768" s="42"/>
      <c r="DS1768" s="42"/>
      <c r="DT1768" s="42"/>
      <c r="DU1768" s="42"/>
      <c r="DV1768" s="42"/>
      <c r="DW1768" s="42"/>
      <c r="DX1768" s="42"/>
      <c r="DY1768" s="42"/>
      <c r="DZ1768" s="42"/>
      <c r="EA1768" s="42"/>
      <c r="EB1768" s="42"/>
      <c r="EC1768" s="42"/>
      <c r="ED1768" s="42"/>
      <c r="EE1768" s="42"/>
      <c r="EF1768" s="42"/>
      <c r="EG1768" s="42"/>
      <c r="EH1768" s="42"/>
      <c r="EI1768" s="42"/>
      <c r="EJ1768" s="42"/>
      <c r="EK1768" s="42"/>
      <c r="EL1768" s="42"/>
      <c r="EM1768" s="42"/>
      <c r="EN1768" s="42"/>
      <c r="EO1768" s="42"/>
      <c r="EP1768" s="42"/>
      <c r="EQ1768" s="42"/>
      <c r="ER1768" s="42"/>
      <c r="ES1768" s="42"/>
      <c r="ET1768" s="42"/>
      <c r="EU1768" s="42"/>
      <c r="EV1768" s="42"/>
      <c r="EW1768" s="42"/>
      <c r="EX1768" s="42"/>
      <c r="EY1768" s="42"/>
      <c r="EZ1768" s="42"/>
      <c r="FA1768" s="42"/>
      <c r="FB1768" s="42"/>
      <c r="FC1768" s="42"/>
      <c r="FD1768" s="42"/>
      <c r="FE1768" s="42"/>
      <c r="FF1768" s="42"/>
      <c r="FG1768" s="42"/>
      <c r="FH1768" s="42"/>
    </row>
    <row r="1769" spans="1:164" s="82" customFormat="1" ht="12.2" customHeight="1" x14ac:dyDescent="0.25">
      <c r="A1769" s="82">
        <v>1768</v>
      </c>
      <c r="B1769" s="83">
        <f t="shared" si="28"/>
        <v>46141</v>
      </c>
      <c r="C1769" s="88" t="s">
        <v>134</v>
      </c>
      <c r="D1769" s="85">
        <v>1</v>
      </c>
      <c r="E1769" s="90">
        <f>'BITÁCORA CALIDAD DE AGUA '!AY678</f>
        <v>1970</v>
      </c>
      <c r="F1769" s="90">
        <f>'BITÁCORA CALIDAD DE AGUA '!BB678</f>
        <v>2130</v>
      </c>
      <c r="G1769" s="90">
        <f>'BITÁCORA CALIDAD DE AGUA '!BE678</f>
        <v>2470</v>
      </c>
      <c r="H1769" s="90">
        <f>'BITÁCORA CALIDAD DE AGUA '!BH678</f>
        <v>0</v>
      </c>
      <c r="I1769" s="90">
        <f>'BITÁCORA CALIDAD DE AGUA '!BK678</f>
        <v>0</v>
      </c>
      <c r="J1769" s="90">
        <f>'BITÁCORA CALIDAD DE AGUA '!BN678</f>
        <v>0</v>
      </c>
      <c r="K1769" s="90">
        <f>'BITÁCORA CALIDAD DE AGUA '!BQ678</f>
        <v>0</v>
      </c>
      <c r="L1769" s="90">
        <f>'BITÁCORA CALIDAD DE AGUA '!BT678</f>
        <v>2890</v>
      </c>
      <c r="M1769" s="90">
        <f>'BITÁCORA CALIDAD DE AGUA '!BW678</f>
        <v>3130</v>
      </c>
      <c r="N1769" s="90">
        <f>'BITÁCORA CALIDAD DE AGUA '!BZ678</f>
        <v>4400</v>
      </c>
      <c r="O1769" s="90">
        <f>'BITÁCORA CALIDAD DE AGUA '!CC678</f>
        <v>0</v>
      </c>
      <c r="P1769" s="84">
        <f>'BITÁCORA CALIDAD DE AGUA '!CF678</f>
        <v>0</v>
      </c>
      <c r="Q1769" s="84">
        <f>'BITÁCORA CALIDAD DE AGUA '!CI678</f>
        <v>0</v>
      </c>
      <c r="R1769" s="84">
        <f>'BITÁCORA CALIDAD DE AGUA '!CL678</f>
        <v>0</v>
      </c>
      <c r="S1769" s="84">
        <f>'BITÁCORA CALIDAD DE AGUA '!CO678</f>
        <v>0</v>
      </c>
      <c r="T1769" s="133"/>
      <c r="U1769" s="133"/>
      <c r="V1769" s="133"/>
      <c r="W1769" s="84">
        <f>INDEX('Tabla datos 1'!E1769:V1769,MATCH(DASHBOARD!$B$96,'Tabla datos 1'!$E$1:$V$1,0))</f>
        <v>2470</v>
      </c>
      <c r="X1769" s="84">
        <f>INDEX('Tabla datos 1'!E1769:V1769,MATCH(DASHBOARD!$B$275,'Tabla datos 1'!$E$1:$V$1,0))</f>
        <v>2470</v>
      </c>
      <c r="Y1769" s="42"/>
      <c r="Z1769" s="42"/>
      <c r="AA1769" s="42"/>
      <c r="AB1769" s="42"/>
      <c r="AC1769" s="42"/>
      <c r="AD1769" s="42"/>
      <c r="AE1769" s="42"/>
      <c r="AF1769" s="42"/>
      <c r="AG1769" s="42"/>
      <c r="AH1769" s="42"/>
      <c r="AI1769" s="42"/>
      <c r="AJ1769" s="42"/>
      <c r="AK1769" s="42"/>
      <c r="AL1769" s="42"/>
      <c r="AM1769" s="42"/>
      <c r="AN1769" s="42"/>
      <c r="AO1769" s="42"/>
      <c r="AP1769" s="42"/>
      <c r="AQ1769" s="42"/>
      <c r="AR1769" s="42"/>
      <c r="AS1769" s="42"/>
      <c r="AT1769" s="42"/>
      <c r="AU1769" s="42"/>
      <c r="AV1769" s="42"/>
      <c r="AW1769" s="42"/>
      <c r="AX1769" s="42"/>
      <c r="AY1769" s="42"/>
      <c r="AZ1769" s="42"/>
      <c r="BA1769" s="42"/>
      <c r="BB1769" s="42"/>
      <c r="BC1769" s="42"/>
      <c r="BD1769" s="42"/>
      <c r="BE1769" s="42"/>
      <c r="BF1769" s="42"/>
      <c r="BG1769" s="42"/>
      <c r="BH1769" s="42"/>
      <c r="BI1769" s="42"/>
      <c r="BJ1769" s="42"/>
      <c r="BK1769" s="42"/>
      <c r="BL1769" s="42"/>
      <c r="BM1769" s="42"/>
      <c r="BN1769" s="42"/>
      <c r="BO1769" s="42"/>
      <c r="BP1769" s="42"/>
      <c r="BQ1769" s="42"/>
      <c r="BR1769" s="42"/>
      <c r="BS1769" s="42"/>
      <c r="BT1769" s="42"/>
      <c r="BU1769" s="42"/>
      <c r="BV1769" s="42"/>
      <c r="BW1769" s="42"/>
      <c r="BX1769" s="42"/>
      <c r="BY1769" s="42"/>
      <c r="BZ1769" s="42"/>
      <c r="CA1769" s="42"/>
      <c r="CB1769" s="42"/>
      <c r="CC1769" s="42"/>
      <c r="CD1769" s="42"/>
      <c r="CE1769" s="42"/>
      <c r="CF1769" s="42"/>
      <c r="CG1769" s="42"/>
      <c r="CH1769" s="42"/>
      <c r="CI1769" s="42"/>
      <c r="CJ1769" s="42"/>
      <c r="CK1769" s="42"/>
      <c r="CL1769" s="42"/>
      <c r="CM1769" s="42"/>
      <c r="CN1769" s="42"/>
      <c r="CO1769" s="42"/>
      <c r="CP1769" s="42"/>
      <c r="CQ1769" s="42"/>
      <c r="CR1769" s="42"/>
      <c r="CS1769" s="42"/>
      <c r="CT1769" s="42"/>
      <c r="CU1769" s="42"/>
      <c r="CV1769" s="42"/>
      <c r="CW1769" s="42"/>
      <c r="CX1769" s="42"/>
      <c r="CY1769" s="42"/>
      <c r="CZ1769" s="42"/>
      <c r="DA1769" s="42"/>
      <c r="DB1769" s="42"/>
      <c r="DC1769" s="42"/>
      <c r="DD1769" s="42"/>
      <c r="DE1769" s="42"/>
      <c r="DF1769" s="42"/>
      <c r="DG1769" s="42"/>
      <c r="DH1769" s="42"/>
      <c r="DI1769" s="42"/>
      <c r="DJ1769" s="42"/>
      <c r="DK1769" s="42"/>
      <c r="DL1769" s="42"/>
      <c r="DM1769" s="42"/>
      <c r="DN1769" s="42"/>
      <c r="DO1769" s="42"/>
      <c r="DP1769" s="42"/>
      <c r="DQ1769" s="42"/>
      <c r="DR1769" s="42"/>
      <c r="DS1769" s="42"/>
      <c r="DT1769" s="42"/>
      <c r="DU1769" s="42"/>
      <c r="DV1769" s="42"/>
      <c r="DW1769" s="42"/>
      <c r="DX1769" s="42"/>
      <c r="DY1769" s="42"/>
      <c r="DZ1769" s="42"/>
      <c r="EA1769" s="42"/>
      <c r="EB1769" s="42"/>
      <c r="EC1769" s="42"/>
      <c r="ED1769" s="42"/>
      <c r="EE1769" s="42"/>
      <c r="EF1769" s="42"/>
      <c r="EG1769" s="42"/>
      <c r="EH1769" s="42"/>
      <c r="EI1769" s="42"/>
      <c r="EJ1769" s="42"/>
      <c r="EK1769" s="42"/>
      <c r="EL1769" s="42"/>
      <c r="EM1769" s="42"/>
      <c r="EN1769" s="42"/>
      <c r="EO1769" s="42"/>
      <c r="EP1769" s="42"/>
      <c r="EQ1769" s="42"/>
      <c r="ER1769" s="42"/>
      <c r="ES1769" s="42"/>
      <c r="ET1769" s="42"/>
      <c r="EU1769" s="42"/>
      <c r="EV1769" s="42"/>
      <c r="EW1769" s="42"/>
      <c r="EX1769" s="42"/>
      <c r="EY1769" s="42"/>
      <c r="EZ1769" s="42"/>
      <c r="FA1769" s="42"/>
      <c r="FB1769" s="42"/>
      <c r="FC1769" s="42"/>
      <c r="FD1769" s="42"/>
      <c r="FE1769" s="42"/>
      <c r="FF1769" s="42"/>
      <c r="FG1769" s="42"/>
      <c r="FH1769" s="42"/>
    </row>
    <row r="1770" spans="1:164" s="82" customFormat="1" ht="12.2" customHeight="1" x14ac:dyDescent="0.25">
      <c r="A1770" s="82">
        <v>1769</v>
      </c>
      <c r="B1770" s="83">
        <f t="shared" si="28"/>
        <v>46141</v>
      </c>
      <c r="C1770" s="88" t="s">
        <v>135</v>
      </c>
      <c r="D1770" s="85">
        <v>1</v>
      </c>
      <c r="E1770" s="90">
        <f>'BITÁCORA CALIDAD DE AGUA '!AY679</f>
        <v>309</v>
      </c>
      <c r="F1770" s="90">
        <f>'BITÁCORA CALIDAD DE AGUA '!BB679</f>
        <v>511</v>
      </c>
      <c r="G1770" s="90">
        <f>'BITÁCORA CALIDAD DE AGUA '!BE679</f>
        <v>27</v>
      </c>
      <c r="H1770" s="90">
        <f>'BITÁCORA CALIDAD DE AGUA '!BH679</f>
        <v>0</v>
      </c>
      <c r="I1770" s="90">
        <f>'BITÁCORA CALIDAD DE AGUA '!BK679</f>
        <v>0</v>
      </c>
      <c r="J1770" s="90">
        <f>'BITÁCORA CALIDAD DE AGUA '!BN679</f>
        <v>0</v>
      </c>
      <c r="K1770" s="90">
        <f>'BITÁCORA CALIDAD DE AGUA '!BQ679</f>
        <v>0</v>
      </c>
      <c r="L1770" s="90">
        <f>'BITÁCORA CALIDAD DE AGUA '!BT679</f>
        <v>3</v>
      </c>
      <c r="M1770" s="90">
        <f>'BITÁCORA CALIDAD DE AGUA '!BW679</f>
        <v>3</v>
      </c>
      <c r="N1770" s="90">
        <f>'BITÁCORA CALIDAD DE AGUA '!BZ679</f>
        <v>28</v>
      </c>
      <c r="O1770" s="90">
        <f>'BITÁCORA CALIDAD DE AGUA '!CC679</f>
        <v>0</v>
      </c>
      <c r="P1770" s="84">
        <f>'BITÁCORA CALIDAD DE AGUA '!CF679</f>
        <v>0</v>
      </c>
      <c r="Q1770" s="84">
        <f>'BITÁCORA CALIDAD DE AGUA '!CI679</f>
        <v>0</v>
      </c>
      <c r="R1770" s="84">
        <f>'BITÁCORA CALIDAD DE AGUA '!CL679</f>
        <v>0</v>
      </c>
      <c r="S1770" s="84">
        <f>'BITÁCORA CALIDAD DE AGUA '!CO679</f>
        <v>0</v>
      </c>
      <c r="T1770" s="133"/>
      <c r="U1770" s="133"/>
      <c r="V1770" s="133"/>
      <c r="W1770" s="84">
        <f>INDEX('Tabla datos 1'!E1770:V1770,MATCH(DASHBOARD!$B$96,'Tabla datos 1'!$E$1:$V$1,0))</f>
        <v>27</v>
      </c>
      <c r="X1770" s="84">
        <f>INDEX('Tabla datos 1'!E1770:V1770,MATCH(DASHBOARD!$B$275,'Tabla datos 1'!$E$1:$V$1,0))</f>
        <v>27</v>
      </c>
      <c r="Y1770" s="42"/>
      <c r="Z1770" s="42"/>
      <c r="AA1770" s="42"/>
      <c r="AB1770" s="42"/>
      <c r="AC1770" s="42"/>
      <c r="AD1770" s="42"/>
      <c r="AE1770" s="42"/>
      <c r="AF1770" s="42"/>
      <c r="AG1770" s="42"/>
      <c r="AH1770" s="42"/>
      <c r="AI1770" s="42"/>
      <c r="AJ1770" s="42"/>
      <c r="AK1770" s="42"/>
      <c r="AL1770" s="42"/>
      <c r="AM1770" s="42"/>
      <c r="AN1770" s="42"/>
      <c r="AO1770" s="42"/>
      <c r="AP1770" s="42"/>
      <c r="AQ1770" s="42"/>
      <c r="AR1770" s="42"/>
      <c r="AS1770" s="42"/>
      <c r="AT1770" s="42"/>
      <c r="AU1770" s="42"/>
      <c r="AV1770" s="42"/>
      <c r="AW1770" s="42"/>
      <c r="AX1770" s="42"/>
      <c r="AY1770" s="42"/>
      <c r="AZ1770" s="42"/>
      <c r="BA1770" s="42"/>
      <c r="BB1770" s="42"/>
      <c r="BC1770" s="42"/>
      <c r="BD1770" s="42"/>
      <c r="BE1770" s="42"/>
      <c r="BF1770" s="42"/>
      <c r="BG1770" s="42"/>
      <c r="BH1770" s="42"/>
      <c r="BI1770" s="42"/>
      <c r="BJ1770" s="42"/>
      <c r="BK1770" s="42"/>
      <c r="BL1770" s="42"/>
      <c r="BM1770" s="42"/>
      <c r="BN1770" s="42"/>
      <c r="BO1770" s="42"/>
      <c r="BP1770" s="42"/>
      <c r="BQ1770" s="42"/>
      <c r="BR1770" s="42"/>
      <c r="BS1770" s="42"/>
      <c r="BT1770" s="42"/>
      <c r="BU1770" s="42"/>
      <c r="BV1770" s="42"/>
      <c r="BW1770" s="42"/>
      <c r="BX1770" s="42"/>
      <c r="BY1770" s="42"/>
      <c r="BZ1770" s="42"/>
      <c r="CA1770" s="42"/>
      <c r="CB1770" s="42"/>
      <c r="CC1770" s="42"/>
      <c r="CD1770" s="42"/>
      <c r="CE1770" s="42"/>
      <c r="CF1770" s="42"/>
      <c r="CG1770" s="42"/>
      <c r="CH1770" s="42"/>
      <c r="CI1770" s="42"/>
      <c r="CJ1770" s="42"/>
      <c r="CK1770" s="42"/>
      <c r="CL1770" s="42"/>
      <c r="CM1770" s="42"/>
      <c r="CN1770" s="42"/>
      <c r="CO1770" s="42"/>
      <c r="CP1770" s="42"/>
      <c r="CQ1770" s="42"/>
      <c r="CR1770" s="42"/>
      <c r="CS1770" s="42"/>
      <c r="CT1770" s="42"/>
      <c r="CU1770" s="42"/>
      <c r="CV1770" s="42"/>
      <c r="CW1770" s="42"/>
      <c r="CX1770" s="42"/>
      <c r="CY1770" s="42"/>
      <c r="CZ1770" s="42"/>
      <c r="DA1770" s="42"/>
      <c r="DB1770" s="42"/>
      <c r="DC1770" s="42"/>
      <c r="DD1770" s="42"/>
      <c r="DE1770" s="42"/>
      <c r="DF1770" s="42"/>
      <c r="DG1770" s="42"/>
      <c r="DH1770" s="42"/>
      <c r="DI1770" s="42"/>
      <c r="DJ1770" s="42"/>
      <c r="DK1770" s="42"/>
      <c r="DL1770" s="42"/>
      <c r="DM1770" s="42"/>
      <c r="DN1770" s="42"/>
      <c r="DO1770" s="42"/>
      <c r="DP1770" s="42"/>
      <c r="DQ1770" s="42"/>
      <c r="DR1770" s="42"/>
      <c r="DS1770" s="42"/>
      <c r="DT1770" s="42"/>
      <c r="DU1770" s="42"/>
      <c r="DV1770" s="42"/>
      <c r="DW1770" s="42"/>
      <c r="DX1770" s="42"/>
      <c r="DY1770" s="42"/>
      <c r="DZ1770" s="42"/>
      <c r="EA1770" s="42"/>
      <c r="EB1770" s="42"/>
      <c r="EC1770" s="42"/>
      <c r="ED1770" s="42"/>
      <c r="EE1770" s="42"/>
      <c r="EF1770" s="42"/>
      <c r="EG1770" s="42"/>
      <c r="EH1770" s="42"/>
      <c r="EI1770" s="42"/>
      <c r="EJ1770" s="42"/>
      <c r="EK1770" s="42"/>
      <c r="EL1770" s="42"/>
      <c r="EM1770" s="42"/>
      <c r="EN1770" s="42"/>
      <c r="EO1770" s="42"/>
      <c r="EP1770" s="42"/>
      <c r="EQ1770" s="42"/>
      <c r="ER1770" s="42"/>
      <c r="ES1770" s="42"/>
      <c r="ET1770" s="42"/>
      <c r="EU1770" s="42"/>
      <c r="EV1770" s="42"/>
      <c r="EW1770" s="42"/>
      <c r="EX1770" s="42"/>
      <c r="EY1770" s="42"/>
      <c r="EZ1770" s="42"/>
      <c r="FA1770" s="42"/>
      <c r="FB1770" s="42"/>
      <c r="FC1770" s="42"/>
      <c r="FD1770" s="42"/>
      <c r="FE1770" s="42"/>
      <c r="FF1770" s="42"/>
      <c r="FG1770" s="42"/>
      <c r="FH1770" s="42"/>
    </row>
    <row r="1771" spans="1:164" s="82" customFormat="1" ht="12.2" customHeight="1" x14ac:dyDescent="0.25">
      <c r="A1771" s="82">
        <v>1770</v>
      </c>
      <c r="B1771" s="83">
        <f t="shared" si="28"/>
        <v>46141</v>
      </c>
      <c r="C1771" s="88" t="s">
        <v>136</v>
      </c>
      <c r="D1771" s="85">
        <v>1</v>
      </c>
      <c r="E1771" s="90">
        <f>'BITÁCORA CALIDAD DE AGUA '!AY680</f>
        <v>0</v>
      </c>
      <c r="F1771" s="90">
        <f>'BITÁCORA CALIDAD DE AGUA '!BB680</f>
        <v>0</v>
      </c>
      <c r="G1771" s="90">
        <f>'BITÁCORA CALIDAD DE AGUA '!BE680</f>
        <v>0</v>
      </c>
      <c r="H1771" s="90">
        <f>'BITÁCORA CALIDAD DE AGUA '!BH680</f>
        <v>0</v>
      </c>
      <c r="I1771" s="90">
        <f>'BITÁCORA CALIDAD DE AGUA '!BK680</f>
        <v>0</v>
      </c>
      <c r="J1771" s="90">
        <f>'BITÁCORA CALIDAD DE AGUA '!BN680</f>
        <v>0</v>
      </c>
      <c r="K1771" s="90">
        <f>'BITÁCORA CALIDAD DE AGUA '!BQ680</f>
        <v>0</v>
      </c>
      <c r="L1771" s="90">
        <f>'BITÁCORA CALIDAD DE AGUA '!BT680</f>
        <v>0</v>
      </c>
      <c r="M1771" s="90">
        <f>'BITÁCORA CALIDAD DE AGUA '!BW680</f>
        <v>0</v>
      </c>
      <c r="N1771" s="90">
        <f>'BITÁCORA CALIDAD DE AGUA '!BZ680</f>
        <v>0</v>
      </c>
      <c r="O1771" s="90">
        <f>'BITÁCORA CALIDAD DE AGUA '!CC680</f>
        <v>0</v>
      </c>
      <c r="P1771" s="84">
        <f>'BITÁCORA CALIDAD DE AGUA '!CF680</f>
        <v>0</v>
      </c>
      <c r="Q1771" s="84">
        <f>'BITÁCORA CALIDAD DE AGUA '!CI680</f>
        <v>0</v>
      </c>
      <c r="R1771" s="84">
        <f>'BITÁCORA CALIDAD DE AGUA '!CL680</f>
        <v>0</v>
      </c>
      <c r="S1771" s="84">
        <f>'BITÁCORA CALIDAD DE AGUA '!CO680</f>
        <v>0</v>
      </c>
      <c r="T1771" s="133"/>
      <c r="U1771" s="133"/>
      <c r="V1771" s="133"/>
      <c r="W1771" s="84">
        <f>INDEX('Tabla datos 1'!E1771:V1771,MATCH(DASHBOARD!$B$96,'Tabla datos 1'!$E$1:$V$1,0))</f>
        <v>0</v>
      </c>
      <c r="X1771" s="84">
        <f>INDEX('Tabla datos 1'!E1771:V1771,MATCH(DASHBOARD!$B$275,'Tabla datos 1'!$E$1:$V$1,0))</f>
        <v>0</v>
      </c>
      <c r="Y1771" s="42"/>
      <c r="Z1771" s="42"/>
      <c r="AA1771" s="42"/>
      <c r="AB1771" s="42"/>
      <c r="AC1771" s="42"/>
      <c r="AD1771" s="42"/>
      <c r="AE1771" s="42"/>
      <c r="AF1771" s="42"/>
      <c r="AG1771" s="42"/>
      <c r="AH1771" s="42"/>
      <c r="AI1771" s="42"/>
      <c r="AJ1771" s="42"/>
      <c r="AK1771" s="42"/>
      <c r="AL1771" s="42"/>
      <c r="AM1771" s="42"/>
      <c r="AN1771" s="42"/>
      <c r="AO1771" s="42"/>
      <c r="AP1771" s="42"/>
      <c r="AQ1771" s="42"/>
      <c r="AR1771" s="42"/>
      <c r="AS1771" s="42"/>
      <c r="AT1771" s="42"/>
      <c r="AU1771" s="42"/>
      <c r="AV1771" s="42"/>
      <c r="AW1771" s="42"/>
      <c r="AX1771" s="42"/>
      <c r="AY1771" s="42"/>
      <c r="AZ1771" s="42"/>
      <c r="BA1771" s="42"/>
      <c r="BB1771" s="42"/>
      <c r="BC1771" s="42"/>
      <c r="BD1771" s="42"/>
      <c r="BE1771" s="42"/>
      <c r="BF1771" s="42"/>
      <c r="BG1771" s="42"/>
      <c r="BH1771" s="42"/>
      <c r="BI1771" s="42"/>
      <c r="BJ1771" s="42"/>
      <c r="BK1771" s="42"/>
      <c r="BL1771" s="42"/>
      <c r="BM1771" s="42"/>
      <c r="BN1771" s="42"/>
      <c r="BO1771" s="42"/>
      <c r="BP1771" s="42"/>
      <c r="BQ1771" s="42"/>
      <c r="BR1771" s="42"/>
      <c r="BS1771" s="42"/>
      <c r="BT1771" s="42"/>
      <c r="BU1771" s="42"/>
      <c r="BV1771" s="42"/>
      <c r="BW1771" s="42"/>
      <c r="BX1771" s="42"/>
      <c r="BY1771" s="42"/>
      <c r="BZ1771" s="42"/>
      <c r="CA1771" s="42"/>
      <c r="CB1771" s="42"/>
      <c r="CC1771" s="42"/>
      <c r="CD1771" s="42"/>
      <c r="CE1771" s="42"/>
      <c r="CF1771" s="42"/>
      <c r="CG1771" s="42"/>
      <c r="CH1771" s="42"/>
      <c r="CI1771" s="42"/>
      <c r="CJ1771" s="42"/>
      <c r="CK1771" s="42"/>
      <c r="CL1771" s="42"/>
      <c r="CM1771" s="42"/>
      <c r="CN1771" s="42"/>
      <c r="CO1771" s="42"/>
      <c r="CP1771" s="42"/>
      <c r="CQ1771" s="42"/>
      <c r="CR1771" s="42"/>
      <c r="CS1771" s="42"/>
      <c r="CT1771" s="42"/>
      <c r="CU1771" s="42"/>
      <c r="CV1771" s="42"/>
      <c r="CW1771" s="42"/>
      <c r="CX1771" s="42"/>
      <c r="CY1771" s="42"/>
      <c r="CZ1771" s="42"/>
      <c r="DA1771" s="42"/>
      <c r="DB1771" s="42"/>
      <c r="DC1771" s="42"/>
      <c r="DD1771" s="42"/>
      <c r="DE1771" s="42"/>
      <c r="DF1771" s="42"/>
      <c r="DG1771" s="42"/>
      <c r="DH1771" s="42"/>
      <c r="DI1771" s="42"/>
      <c r="DJ1771" s="42"/>
      <c r="DK1771" s="42"/>
      <c r="DL1771" s="42"/>
      <c r="DM1771" s="42"/>
      <c r="DN1771" s="42"/>
      <c r="DO1771" s="42"/>
      <c r="DP1771" s="42"/>
      <c r="DQ1771" s="42"/>
      <c r="DR1771" s="42"/>
      <c r="DS1771" s="42"/>
      <c r="DT1771" s="42"/>
      <c r="DU1771" s="42"/>
      <c r="DV1771" s="42"/>
      <c r="DW1771" s="42"/>
      <c r="DX1771" s="42"/>
      <c r="DY1771" s="42"/>
      <c r="DZ1771" s="42"/>
      <c r="EA1771" s="42"/>
      <c r="EB1771" s="42"/>
      <c r="EC1771" s="42"/>
      <c r="ED1771" s="42"/>
      <c r="EE1771" s="42"/>
      <c r="EF1771" s="42"/>
      <c r="EG1771" s="42"/>
      <c r="EH1771" s="42"/>
      <c r="EI1771" s="42"/>
      <c r="EJ1771" s="42"/>
      <c r="EK1771" s="42"/>
      <c r="EL1771" s="42"/>
      <c r="EM1771" s="42"/>
      <c r="EN1771" s="42"/>
      <c r="EO1771" s="42"/>
      <c r="EP1771" s="42"/>
      <c r="EQ1771" s="42"/>
      <c r="ER1771" s="42"/>
      <c r="ES1771" s="42"/>
      <c r="ET1771" s="42"/>
      <c r="EU1771" s="42"/>
      <c r="EV1771" s="42"/>
      <c r="EW1771" s="42"/>
      <c r="EX1771" s="42"/>
      <c r="EY1771" s="42"/>
      <c r="EZ1771" s="42"/>
      <c r="FA1771" s="42"/>
      <c r="FB1771" s="42"/>
      <c r="FC1771" s="42"/>
      <c r="FD1771" s="42"/>
      <c r="FE1771" s="42"/>
      <c r="FF1771" s="42"/>
      <c r="FG1771" s="42"/>
      <c r="FH1771" s="42"/>
    </row>
    <row r="1772" spans="1:164" s="82" customFormat="1" ht="12.2" customHeight="1" x14ac:dyDescent="0.25">
      <c r="A1772" s="82">
        <v>1771</v>
      </c>
      <c r="B1772" s="83">
        <f t="shared" si="28"/>
        <v>46141</v>
      </c>
      <c r="C1772" s="88" t="s">
        <v>137</v>
      </c>
      <c r="D1772" s="85">
        <v>1</v>
      </c>
      <c r="E1772" s="90">
        <f>'BITÁCORA CALIDAD DE AGUA '!AY681</f>
        <v>0</v>
      </c>
      <c r="F1772" s="90">
        <f>'BITÁCORA CALIDAD DE AGUA '!BB681</f>
        <v>0</v>
      </c>
      <c r="G1772" s="90">
        <f>'BITÁCORA CALIDAD DE AGUA '!BE681</f>
        <v>0</v>
      </c>
      <c r="H1772" s="90">
        <f>'BITÁCORA CALIDAD DE AGUA '!BH681</f>
        <v>0</v>
      </c>
      <c r="I1772" s="90">
        <f>'BITÁCORA CALIDAD DE AGUA '!BK681</f>
        <v>0</v>
      </c>
      <c r="J1772" s="90">
        <f>'BITÁCORA CALIDAD DE AGUA '!BN681</f>
        <v>0</v>
      </c>
      <c r="K1772" s="90">
        <f>'BITÁCORA CALIDAD DE AGUA '!BQ681</f>
        <v>0</v>
      </c>
      <c r="L1772" s="90">
        <f>'BITÁCORA CALIDAD DE AGUA '!BT681</f>
        <v>0</v>
      </c>
      <c r="M1772" s="90">
        <f>'BITÁCORA CALIDAD DE AGUA '!BW681</f>
        <v>0</v>
      </c>
      <c r="N1772" s="90">
        <f>'BITÁCORA CALIDAD DE AGUA '!BZ681</f>
        <v>0</v>
      </c>
      <c r="O1772" s="90">
        <f>'BITÁCORA CALIDAD DE AGUA '!CC681</f>
        <v>0</v>
      </c>
      <c r="P1772" s="84">
        <f>'BITÁCORA CALIDAD DE AGUA '!CF681</f>
        <v>0</v>
      </c>
      <c r="Q1772" s="84">
        <f>'BITÁCORA CALIDAD DE AGUA '!CI681</f>
        <v>0</v>
      </c>
      <c r="R1772" s="84">
        <f>'BITÁCORA CALIDAD DE AGUA '!CL681</f>
        <v>0</v>
      </c>
      <c r="S1772" s="84">
        <f>'BITÁCORA CALIDAD DE AGUA '!CO681</f>
        <v>0</v>
      </c>
      <c r="T1772" s="133"/>
      <c r="U1772" s="133"/>
      <c r="V1772" s="133"/>
      <c r="W1772" s="84">
        <f>INDEX('Tabla datos 1'!E1772:V1772,MATCH(DASHBOARD!$B$96,'Tabla datos 1'!$E$1:$V$1,0))</f>
        <v>0</v>
      </c>
      <c r="X1772" s="84">
        <f>INDEX('Tabla datos 1'!E1772:V1772,MATCH(DASHBOARD!$B$275,'Tabla datos 1'!$E$1:$V$1,0))</f>
        <v>0</v>
      </c>
      <c r="Y1772" s="42"/>
      <c r="Z1772" s="42"/>
      <c r="AA1772" s="42"/>
      <c r="AB1772" s="42"/>
      <c r="AC1772" s="42"/>
      <c r="AD1772" s="42"/>
      <c r="AE1772" s="42"/>
      <c r="AF1772" s="42"/>
      <c r="AG1772" s="42"/>
      <c r="AH1772" s="42"/>
      <c r="AI1772" s="42"/>
      <c r="AJ1772" s="42"/>
      <c r="AK1772" s="42"/>
      <c r="AL1772" s="42"/>
      <c r="AM1772" s="42"/>
      <c r="AN1772" s="42"/>
      <c r="AO1772" s="42"/>
      <c r="AP1772" s="42"/>
      <c r="AQ1772" s="42"/>
      <c r="AR1772" s="42"/>
      <c r="AS1772" s="42"/>
      <c r="AT1772" s="42"/>
      <c r="AU1772" s="42"/>
      <c r="AV1772" s="42"/>
      <c r="AW1772" s="42"/>
      <c r="AX1772" s="42"/>
      <c r="AY1772" s="42"/>
      <c r="AZ1772" s="42"/>
      <c r="BA1772" s="42"/>
      <c r="BB1772" s="42"/>
      <c r="BC1772" s="42"/>
      <c r="BD1772" s="42"/>
      <c r="BE1772" s="42"/>
      <c r="BF1772" s="42"/>
      <c r="BG1772" s="42"/>
      <c r="BH1772" s="42"/>
      <c r="BI1772" s="42"/>
      <c r="BJ1772" s="42"/>
      <c r="BK1772" s="42"/>
      <c r="BL1772" s="42"/>
      <c r="BM1772" s="42"/>
      <c r="BN1772" s="42"/>
      <c r="BO1772" s="42"/>
      <c r="BP1772" s="42"/>
      <c r="BQ1772" s="42"/>
      <c r="BR1772" s="42"/>
      <c r="BS1772" s="42"/>
      <c r="BT1772" s="42"/>
      <c r="BU1772" s="42"/>
      <c r="BV1772" s="42"/>
      <c r="BW1772" s="42"/>
      <c r="BX1772" s="42"/>
      <c r="BY1772" s="42"/>
      <c r="BZ1772" s="42"/>
      <c r="CA1772" s="42"/>
      <c r="CB1772" s="42"/>
      <c r="CC1772" s="42"/>
      <c r="CD1772" s="42"/>
      <c r="CE1772" s="42"/>
      <c r="CF1772" s="42"/>
      <c r="CG1772" s="42"/>
      <c r="CH1772" s="42"/>
      <c r="CI1772" s="42"/>
      <c r="CJ1772" s="42"/>
      <c r="CK1772" s="42"/>
      <c r="CL1772" s="42"/>
      <c r="CM1772" s="42"/>
      <c r="CN1772" s="42"/>
      <c r="CO1772" s="42"/>
      <c r="CP1772" s="42"/>
      <c r="CQ1772" s="42"/>
      <c r="CR1772" s="42"/>
      <c r="CS1772" s="42"/>
      <c r="CT1772" s="42"/>
      <c r="CU1772" s="42"/>
      <c r="CV1772" s="42"/>
      <c r="CW1772" s="42"/>
      <c r="CX1772" s="42"/>
      <c r="CY1772" s="42"/>
      <c r="CZ1772" s="42"/>
      <c r="DA1772" s="42"/>
      <c r="DB1772" s="42"/>
      <c r="DC1772" s="42"/>
      <c r="DD1772" s="42"/>
      <c r="DE1772" s="42"/>
      <c r="DF1772" s="42"/>
      <c r="DG1772" s="42"/>
      <c r="DH1772" s="42"/>
      <c r="DI1772" s="42"/>
      <c r="DJ1772" s="42"/>
      <c r="DK1772" s="42"/>
      <c r="DL1772" s="42"/>
      <c r="DM1772" s="42"/>
      <c r="DN1772" s="42"/>
      <c r="DO1772" s="42"/>
      <c r="DP1772" s="42"/>
      <c r="DQ1772" s="42"/>
      <c r="DR1772" s="42"/>
      <c r="DS1772" s="42"/>
      <c r="DT1772" s="42"/>
      <c r="DU1772" s="42"/>
      <c r="DV1772" s="42"/>
      <c r="DW1772" s="42"/>
      <c r="DX1772" s="42"/>
      <c r="DY1772" s="42"/>
      <c r="DZ1772" s="42"/>
      <c r="EA1772" s="42"/>
      <c r="EB1772" s="42"/>
      <c r="EC1772" s="42"/>
      <c r="ED1772" s="42"/>
      <c r="EE1772" s="42"/>
      <c r="EF1772" s="42"/>
      <c r="EG1772" s="42"/>
      <c r="EH1772" s="42"/>
      <c r="EI1772" s="42"/>
      <c r="EJ1772" s="42"/>
      <c r="EK1772" s="42"/>
      <c r="EL1772" s="42"/>
      <c r="EM1772" s="42"/>
      <c r="EN1772" s="42"/>
      <c r="EO1772" s="42"/>
      <c r="EP1772" s="42"/>
      <c r="EQ1772" s="42"/>
      <c r="ER1772" s="42"/>
      <c r="ES1772" s="42"/>
      <c r="ET1772" s="42"/>
      <c r="EU1772" s="42"/>
      <c r="EV1772" s="42"/>
      <c r="EW1772" s="42"/>
      <c r="EX1772" s="42"/>
      <c r="EY1772" s="42"/>
      <c r="EZ1772" s="42"/>
      <c r="FA1772" s="42"/>
      <c r="FB1772" s="42"/>
      <c r="FC1772" s="42"/>
      <c r="FD1772" s="42"/>
      <c r="FE1772" s="42"/>
      <c r="FF1772" s="42"/>
      <c r="FG1772" s="42"/>
      <c r="FH1772" s="42"/>
    </row>
    <row r="1773" spans="1:164" s="82" customFormat="1" ht="12.2" customHeight="1" x14ac:dyDescent="0.25">
      <c r="A1773" s="82">
        <v>1772</v>
      </c>
      <c r="B1773" s="83">
        <f t="shared" si="28"/>
        <v>46141</v>
      </c>
      <c r="C1773" s="88" t="s">
        <v>138</v>
      </c>
      <c r="D1773" s="85">
        <v>1</v>
      </c>
      <c r="E1773" s="90">
        <f>'BITÁCORA CALIDAD DE AGUA '!AY682</f>
        <v>0</v>
      </c>
      <c r="F1773" s="90">
        <f>'BITÁCORA CALIDAD DE AGUA '!BB682</f>
        <v>0</v>
      </c>
      <c r="G1773" s="90">
        <f>'BITÁCORA CALIDAD DE AGUA '!BE682</f>
        <v>0</v>
      </c>
      <c r="H1773" s="90">
        <f>'BITÁCORA CALIDAD DE AGUA '!BH682</f>
        <v>0</v>
      </c>
      <c r="I1773" s="90">
        <f>'BITÁCORA CALIDAD DE AGUA '!BK682</f>
        <v>0</v>
      </c>
      <c r="J1773" s="90">
        <f>'BITÁCORA CALIDAD DE AGUA '!BN682</f>
        <v>0</v>
      </c>
      <c r="K1773" s="90">
        <f>'BITÁCORA CALIDAD DE AGUA '!BQ682</f>
        <v>0</v>
      </c>
      <c r="L1773" s="90">
        <f>'BITÁCORA CALIDAD DE AGUA '!BT682</f>
        <v>0</v>
      </c>
      <c r="M1773" s="90">
        <f>'BITÁCORA CALIDAD DE AGUA '!BW682</f>
        <v>0</v>
      </c>
      <c r="N1773" s="90">
        <f>'BITÁCORA CALIDAD DE AGUA '!BZ682</f>
        <v>0</v>
      </c>
      <c r="O1773" s="90">
        <f>'BITÁCORA CALIDAD DE AGUA '!CC682</f>
        <v>0</v>
      </c>
      <c r="P1773" s="84">
        <f>'BITÁCORA CALIDAD DE AGUA '!CF682</f>
        <v>0</v>
      </c>
      <c r="Q1773" s="84">
        <f>'BITÁCORA CALIDAD DE AGUA '!CI682</f>
        <v>0</v>
      </c>
      <c r="R1773" s="84">
        <f>'BITÁCORA CALIDAD DE AGUA '!CL682</f>
        <v>0</v>
      </c>
      <c r="S1773" s="84">
        <f>'BITÁCORA CALIDAD DE AGUA '!CO682</f>
        <v>0</v>
      </c>
      <c r="T1773" s="133"/>
      <c r="U1773" s="133"/>
      <c r="V1773" s="133"/>
      <c r="W1773" s="84">
        <f>INDEX('Tabla datos 1'!E1773:V1773,MATCH(DASHBOARD!$B$96,'Tabla datos 1'!$E$1:$V$1,0))</f>
        <v>0</v>
      </c>
      <c r="X1773" s="84">
        <f>INDEX('Tabla datos 1'!E1773:V1773,MATCH(DASHBOARD!$B$275,'Tabla datos 1'!$E$1:$V$1,0))</f>
        <v>0</v>
      </c>
      <c r="Y1773" s="42"/>
      <c r="Z1773" s="42"/>
      <c r="AA1773" s="42"/>
      <c r="AB1773" s="42"/>
      <c r="AC1773" s="42"/>
      <c r="AD1773" s="42"/>
      <c r="AE1773" s="42"/>
      <c r="AF1773" s="42"/>
      <c r="AG1773" s="42"/>
      <c r="AH1773" s="42"/>
      <c r="AI1773" s="42"/>
      <c r="AJ1773" s="42"/>
      <c r="AK1773" s="42"/>
      <c r="AL1773" s="42"/>
      <c r="AM1773" s="42"/>
      <c r="AN1773" s="42"/>
      <c r="AO1773" s="42"/>
      <c r="AP1773" s="42"/>
      <c r="AQ1773" s="42"/>
      <c r="AR1773" s="42"/>
      <c r="AS1773" s="42"/>
      <c r="AT1773" s="42"/>
      <c r="AU1773" s="42"/>
      <c r="AV1773" s="42"/>
      <c r="AW1773" s="42"/>
      <c r="AX1773" s="42"/>
      <c r="AY1773" s="42"/>
      <c r="AZ1773" s="42"/>
      <c r="BA1773" s="42"/>
      <c r="BB1773" s="42"/>
      <c r="BC1773" s="42"/>
      <c r="BD1773" s="42"/>
      <c r="BE1773" s="42"/>
      <c r="BF1773" s="42"/>
      <c r="BG1773" s="42"/>
      <c r="BH1773" s="42"/>
      <c r="BI1773" s="42"/>
      <c r="BJ1773" s="42"/>
      <c r="BK1773" s="42"/>
      <c r="BL1773" s="42"/>
      <c r="BM1773" s="42"/>
      <c r="BN1773" s="42"/>
      <c r="BO1773" s="42"/>
      <c r="BP1773" s="42"/>
      <c r="BQ1773" s="42"/>
      <c r="BR1773" s="42"/>
      <c r="BS1773" s="42"/>
      <c r="BT1773" s="42"/>
      <c r="BU1773" s="42"/>
      <c r="BV1773" s="42"/>
      <c r="BW1773" s="42"/>
      <c r="BX1773" s="42"/>
      <c r="BY1773" s="42"/>
      <c r="BZ1773" s="42"/>
      <c r="CA1773" s="42"/>
      <c r="CB1773" s="42"/>
      <c r="CC1773" s="42"/>
      <c r="CD1773" s="42"/>
      <c r="CE1773" s="42"/>
      <c r="CF1773" s="42"/>
      <c r="CG1773" s="42"/>
      <c r="CH1773" s="42"/>
      <c r="CI1773" s="42"/>
      <c r="CJ1773" s="42"/>
      <c r="CK1773" s="42"/>
      <c r="CL1773" s="42"/>
      <c r="CM1773" s="42"/>
      <c r="CN1773" s="42"/>
      <c r="CO1773" s="42"/>
      <c r="CP1773" s="42"/>
      <c r="CQ1773" s="42"/>
      <c r="CR1773" s="42"/>
      <c r="CS1773" s="42"/>
      <c r="CT1773" s="42"/>
      <c r="CU1773" s="42"/>
      <c r="CV1773" s="42"/>
      <c r="CW1773" s="42"/>
      <c r="CX1773" s="42"/>
      <c r="CY1773" s="42"/>
      <c r="CZ1773" s="42"/>
      <c r="DA1773" s="42"/>
      <c r="DB1773" s="42"/>
      <c r="DC1773" s="42"/>
      <c r="DD1773" s="42"/>
      <c r="DE1773" s="42"/>
      <c r="DF1773" s="42"/>
      <c r="DG1773" s="42"/>
      <c r="DH1773" s="42"/>
      <c r="DI1773" s="42"/>
      <c r="DJ1773" s="42"/>
      <c r="DK1773" s="42"/>
      <c r="DL1773" s="42"/>
      <c r="DM1773" s="42"/>
      <c r="DN1773" s="42"/>
      <c r="DO1773" s="42"/>
      <c r="DP1773" s="42"/>
      <c r="DQ1773" s="42"/>
      <c r="DR1773" s="42"/>
      <c r="DS1773" s="42"/>
      <c r="DT1773" s="42"/>
      <c r="DU1773" s="42"/>
      <c r="DV1773" s="42"/>
      <c r="DW1773" s="42"/>
      <c r="DX1773" s="42"/>
      <c r="DY1773" s="42"/>
      <c r="DZ1773" s="42"/>
      <c r="EA1773" s="42"/>
      <c r="EB1773" s="42"/>
      <c r="EC1773" s="42"/>
      <c r="ED1773" s="42"/>
      <c r="EE1773" s="42"/>
      <c r="EF1773" s="42"/>
      <c r="EG1773" s="42"/>
      <c r="EH1773" s="42"/>
      <c r="EI1773" s="42"/>
      <c r="EJ1773" s="42"/>
      <c r="EK1773" s="42"/>
      <c r="EL1773" s="42"/>
      <c r="EM1773" s="42"/>
      <c r="EN1773" s="42"/>
      <c r="EO1773" s="42"/>
      <c r="EP1773" s="42"/>
      <c r="EQ1773" s="42"/>
      <c r="ER1773" s="42"/>
      <c r="ES1773" s="42"/>
      <c r="ET1773" s="42"/>
      <c r="EU1773" s="42"/>
      <c r="EV1773" s="42"/>
      <c r="EW1773" s="42"/>
      <c r="EX1773" s="42"/>
      <c r="EY1773" s="42"/>
      <c r="EZ1773" s="42"/>
      <c r="FA1773" s="42"/>
      <c r="FB1773" s="42"/>
      <c r="FC1773" s="42"/>
      <c r="FD1773" s="42"/>
      <c r="FE1773" s="42"/>
      <c r="FF1773" s="42"/>
      <c r="FG1773" s="42"/>
      <c r="FH1773" s="42"/>
    </row>
    <row r="1774" spans="1:164" s="82" customFormat="1" ht="12.2" customHeight="1" x14ac:dyDescent="0.25">
      <c r="A1774" s="82">
        <v>1773</v>
      </c>
      <c r="B1774" s="83">
        <f t="shared" si="28"/>
        <v>46141</v>
      </c>
      <c r="C1774" s="88" t="s">
        <v>139</v>
      </c>
      <c r="D1774" s="85">
        <v>1</v>
      </c>
      <c r="E1774" s="90">
        <f>'BITÁCORA CALIDAD DE AGUA '!AY683</f>
        <v>0</v>
      </c>
      <c r="F1774" s="90">
        <f>'BITÁCORA CALIDAD DE AGUA '!BB683</f>
        <v>0</v>
      </c>
      <c r="G1774" s="90">
        <f>'BITÁCORA CALIDAD DE AGUA '!BE683</f>
        <v>0</v>
      </c>
      <c r="H1774" s="90">
        <f>'BITÁCORA CALIDAD DE AGUA '!BH683</f>
        <v>0</v>
      </c>
      <c r="I1774" s="90">
        <f>'BITÁCORA CALIDAD DE AGUA '!BK683</f>
        <v>0</v>
      </c>
      <c r="J1774" s="90">
        <f>'BITÁCORA CALIDAD DE AGUA '!BN683</f>
        <v>0</v>
      </c>
      <c r="K1774" s="90">
        <f>'BITÁCORA CALIDAD DE AGUA '!BQ683</f>
        <v>0</v>
      </c>
      <c r="L1774" s="90">
        <f>'BITÁCORA CALIDAD DE AGUA '!BT683</f>
        <v>0</v>
      </c>
      <c r="M1774" s="90">
        <f>'BITÁCORA CALIDAD DE AGUA '!BW683</f>
        <v>0</v>
      </c>
      <c r="N1774" s="90">
        <f>'BITÁCORA CALIDAD DE AGUA '!BZ683</f>
        <v>0</v>
      </c>
      <c r="O1774" s="90">
        <f>'BITÁCORA CALIDAD DE AGUA '!CC683</f>
        <v>0</v>
      </c>
      <c r="P1774" s="84">
        <f>'BITÁCORA CALIDAD DE AGUA '!CF683</f>
        <v>0</v>
      </c>
      <c r="Q1774" s="84">
        <f>'BITÁCORA CALIDAD DE AGUA '!CI683</f>
        <v>0</v>
      </c>
      <c r="R1774" s="84">
        <f>'BITÁCORA CALIDAD DE AGUA '!CL683</f>
        <v>0</v>
      </c>
      <c r="S1774" s="84">
        <f>'BITÁCORA CALIDAD DE AGUA '!CO683</f>
        <v>0</v>
      </c>
      <c r="T1774" s="133"/>
      <c r="U1774" s="133"/>
      <c r="V1774" s="133"/>
      <c r="W1774" s="84">
        <f>INDEX('Tabla datos 1'!E1774:V1774,MATCH(DASHBOARD!$B$96,'Tabla datos 1'!$E$1:$V$1,0))</f>
        <v>0</v>
      </c>
      <c r="X1774" s="84">
        <f>INDEX('Tabla datos 1'!E1774:V1774,MATCH(DASHBOARD!$B$275,'Tabla datos 1'!$E$1:$V$1,0))</f>
        <v>0</v>
      </c>
      <c r="Y1774" s="42"/>
      <c r="Z1774" s="42"/>
      <c r="AA1774" s="42"/>
      <c r="AB1774" s="42"/>
      <c r="AC1774" s="42"/>
      <c r="AD1774" s="42"/>
      <c r="AE1774" s="42"/>
      <c r="AF1774" s="42"/>
      <c r="AG1774" s="42"/>
      <c r="AH1774" s="42"/>
      <c r="AI1774" s="42"/>
      <c r="AJ1774" s="42"/>
      <c r="AK1774" s="42"/>
      <c r="AL1774" s="42"/>
      <c r="AM1774" s="42"/>
      <c r="AN1774" s="42"/>
      <c r="AO1774" s="42"/>
      <c r="AP1774" s="42"/>
      <c r="AQ1774" s="42"/>
      <c r="AR1774" s="42"/>
      <c r="AS1774" s="42"/>
      <c r="AT1774" s="42"/>
      <c r="AU1774" s="42"/>
      <c r="AV1774" s="42"/>
      <c r="AW1774" s="42"/>
      <c r="AX1774" s="42"/>
      <c r="AY1774" s="42"/>
      <c r="AZ1774" s="42"/>
      <c r="BA1774" s="42"/>
      <c r="BB1774" s="42"/>
      <c r="BC1774" s="42"/>
      <c r="BD1774" s="42"/>
      <c r="BE1774" s="42"/>
      <c r="BF1774" s="42"/>
      <c r="BG1774" s="42"/>
      <c r="BH1774" s="42"/>
      <c r="BI1774" s="42"/>
      <c r="BJ1774" s="42"/>
      <c r="BK1774" s="42"/>
      <c r="BL1774" s="42"/>
      <c r="BM1774" s="42"/>
      <c r="BN1774" s="42"/>
      <c r="BO1774" s="42"/>
      <c r="BP1774" s="42"/>
      <c r="BQ1774" s="42"/>
      <c r="BR1774" s="42"/>
      <c r="BS1774" s="42"/>
      <c r="BT1774" s="42"/>
      <c r="BU1774" s="42"/>
      <c r="BV1774" s="42"/>
      <c r="BW1774" s="42"/>
      <c r="BX1774" s="42"/>
      <c r="BY1774" s="42"/>
      <c r="BZ1774" s="42"/>
      <c r="CA1774" s="42"/>
      <c r="CB1774" s="42"/>
      <c r="CC1774" s="42"/>
      <c r="CD1774" s="42"/>
      <c r="CE1774" s="42"/>
      <c r="CF1774" s="42"/>
      <c r="CG1774" s="42"/>
      <c r="CH1774" s="42"/>
      <c r="CI1774" s="42"/>
      <c r="CJ1774" s="42"/>
      <c r="CK1774" s="42"/>
      <c r="CL1774" s="42"/>
      <c r="CM1774" s="42"/>
      <c r="CN1774" s="42"/>
      <c r="CO1774" s="42"/>
      <c r="CP1774" s="42"/>
      <c r="CQ1774" s="42"/>
      <c r="CR1774" s="42"/>
      <c r="CS1774" s="42"/>
      <c r="CT1774" s="42"/>
      <c r="CU1774" s="42"/>
      <c r="CV1774" s="42"/>
      <c r="CW1774" s="42"/>
      <c r="CX1774" s="42"/>
      <c r="CY1774" s="42"/>
      <c r="CZ1774" s="42"/>
      <c r="DA1774" s="42"/>
      <c r="DB1774" s="42"/>
      <c r="DC1774" s="42"/>
      <c r="DD1774" s="42"/>
      <c r="DE1774" s="42"/>
      <c r="DF1774" s="42"/>
      <c r="DG1774" s="42"/>
      <c r="DH1774" s="42"/>
      <c r="DI1774" s="42"/>
      <c r="DJ1774" s="42"/>
      <c r="DK1774" s="42"/>
      <c r="DL1774" s="42"/>
      <c r="DM1774" s="42"/>
      <c r="DN1774" s="42"/>
      <c r="DO1774" s="42"/>
      <c r="DP1774" s="42"/>
      <c r="DQ1774" s="42"/>
      <c r="DR1774" s="42"/>
      <c r="DS1774" s="42"/>
      <c r="DT1774" s="42"/>
      <c r="DU1774" s="42"/>
      <c r="DV1774" s="42"/>
      <c r="DW1774" s="42"/>
      <c r="DX1774" s="42"/>
      <c r="DY1774" s="42"/>
      <c r="DZ1774" s="42"/>
      <c r="EA1774" s="42"/>
      <c r="EB1774" s="42"/>
      <c r="EC1774" s="42"/>
      <c r="ED1774" s="42"/>
      <c r="EE1774" s="42"/>
      <c r="EF1774" s="42"/>
      <c r="EG1774" s="42"/>
      <c r="EH1774" s="42"/>
      <c r="EI1774" s="42"/>
      <c r="EJ1774" s="42"/>
      <c r="EK1774" s="42"/>
      <c r="EL1774" s="42"/>
      <c r="EM1774" s="42"/>
      <c r="EN1774" s="42"/>
      <c r="EO1774" s="42"/>
      <c r="EP1774" s="42"/>
      <c r="EQ1774" s="42"/>
      <c r="ER1774" s="42"/>
      <c r="ES1774" s="42"/>
      <c r="ET1774" s="42"/>
      <c r="EU1774" s="42"/>
      <c r="EV1774" s="42"/>
      <c r="EW1774" s="42"/>
      <c r="EX1774" s="42"/>
      <c r="EY1774" s="42"/>
      <c r="EZ1774" s="42"/>
      <c r="FA1774" s="42"/>
      <c r="FB1774" s="42"/>
      <c r="FC1774" s="42"/>
      <c r="FD1774" s="42"/>
      <c r="FE1774" s="42"/>
      <c r="FF1774" s="42"/>
      <c r="FG1774" s="42"/>
      <c r="FH1774" s="42"/>
    </row>
    <row r="1775" spans="1:164" s="82" customFormat="1" ht="12.2" customHeight="1" x14ac:dyDescent="0.25">
      <c r="A1775" s="82">
        <v>1774</v>
      </c>
      <c r="B1775" s="83">
        <f t="shared" si="28"/>
        <v>46141</v>
      </c>
      <c r="C1775" s="88" t="s">
        <v>140</v>
      </c>
      <c r="D1775" s="85">
        <v>1</v>
      </c>
      <c r="E1775" s="90">
        <f>'BITÁCORA CALIDAD DE AGUA '!AY684</f>
        <v>0</v>
      </c>
      <c r="F1775" s="90">
        <f>'BITÁCORA CALIDAD DE AGUA '!BB684</f>
        <v>0</v>
      </c>
      <c r="G1775" s="90">
        <f>'BITÁCORA CALIDAD DE AGUA '!BE684</f>
        <v>0</v>
      </c>
      <c r="H1775" s="90">
        <f>'BITÁCORA CALIDAD DE AGUA '!BH684</f>
        <v>0</v>
      </c>
      <c r="I1775" s="90">
        <f>'BITÁCORA CALIDAD DE AGUA '!BK684</f>
        <v>0</v>
      </c>
      <c r="J1775" s="90">
        <f>'BITÁCORA CALIDAD DE AGUA '!BN684</f>
        <v>0</v>
      </c>
      <c r="K1775" s="90">
        <f>'BITÁCORA CALIDAD DE AGUA '!BQ684</f>
        <v>0</v>
      </c>
      <c r="L1775" s="90">
        <f>'BITÁCORA CALIDAD DE AGUA '!BT684</f>
        <v>0</v>
      </c>
      <c r="M1775" s="90">
        <f>'BITÁCORA CALIDAD DE AGUA '!BW684</f>
        <v>0</v>
      </c>
      <c r="N1775" s="90">
        <f>'BITÁCORA CALIDAD DE AGUA '!BZ684</f>
        <v>0</v>
      </c>
      <c r="O1775" s="90">
        <f>'BITÁCORA CALIDAD DE AGUA '!CC684</f>
        <v>0</v>
      </c>
      <c r="P1775" s="84">
        <f>'BITÁCORA CALIDAD DE AGUA '!CF684</f>
        <v>0</v>
      </c>
      <c r="Q1775" s="84">
        <f>'BITÁCORA CALIDAD DE AGUA '!CI684</f>
        <v>0</v>
      </c>
      <c r="R1775" s="84">
        <f>'BITÁCORA CALIDAD DE AGUA '!CL684</f>
        <v>0</v>
      </c>
      <c r="S1775" s="84">
        <f>'BITÁCORA CALIDAD DE AGUA '!CO684</f>
        <v>0</v>
      </c>
      <c r="T1775" s="133"/>
      <c r="U1775" s="133"/>
      <c r="V1775" s="133"/>
      <c r="W1775" s="84">
        <f>INDEX('Tabla datos 1'!E1775:V1775,MATCH(DASHBOARD!$B$96,'Tabla datos 1'!$E$1:$V$1,0))</f>
        <v>0</v>
      </c>
      <c r="X1775" s="84">
        <f>INDEX('Tabla datos 1'!E1775:V1775,MATCH(DASHBOARD!$B$275,'Tabla datos 1'!$E$1:$V$1,0))</f>
        <v>0</v>
      </c>
      <c r="Y1775" s="42"/>
      <c r="Z1775" s="42"/>
      <c r="AA1775" s="42"/>
      <c r="AB1775" s="42"/>
      <c r="AC1775" s="42"/>
      <c r="AD1775" s="42"/>
      <c r="AE1775" s="42"/>
      <c r="AF1775" s="42"/>
      <c r="AG1775" s="42"/>
      <c r="AH1775" s="42"/>
      <c r="AI1775" s="42"/>
      <c r="AJ1775" s="42"/>
      <c r="AK1775" s="42"/>
      <c r="AL1775" s="42"/>
      <c r="AM1775" s="42"/>
      <c r="AN1775" s="42"/>
      <c r="AO1775" s="42"/>
      <c r="AP1775" s="42"/>
      <c r="AQ1775" s="42"/>
      <c r="AR1775" s="42"/>
      <c r="AS1775" s="42"/>
      <c r="AT1775" s="42"/>
      <c r="AU1775" s="42"/>
      <c r="AV1775" s="42"/>
      <c r="AW1775" s="42"/>
      <c r="AX1775" s="42"/>
      <c r="AY1775" s="42"/>
      <c r="AZ1775" s="42"/>
      <c r="BA1775" s="42"/>
      <c r="BB1775" s="42"/>
      <c r="BC1775" s="42"/>
      <c r="BD1775" s="42"/>
      <c r="BE1775" s="42"/>
      <c r="BF1775" s="42"/>
      <c r="BG1775" s="42"/>
      <c r="BH1775" s="42"/>
      <c r="BI1775" s="42"/>
      <c r="BJ1775" s="42"/>
      <c r="BK1775" s="42"/>
      <c r="BL1775" s="42"/>
      <c r="BM1775" s="42"/>
      <c r="BN1775" s="42"/>
      <c r="BO1775" s="42"/>
      <c r="BP1775" s="42"/>
      <c r="BQ1775" s="42"/>
      <c r="BR1775" s="42"/>
      <c r="BS1775" s="42"/>
      <c r="BT1775" s="42"/>
      <c r="BU1775" s="42"/>
      <c r="BV1775" s="42"/>
      <c r="BW1775" s="42"/>
      <c r="BX1775" s="42"/>
      <c r="BY1775" s="42"/>
      <c r="BZ1775" s="42"/>
      <c r="CA1775" s="42"/>
      <c r="CB1775" s="42"/>
      <c r="CC1775" s="42"/>
      <c r="CD1775" s="42"/>
      <c r="CE1775" s="42"/>
      <c r="CF1775" s="42"/>
      <c r="CG1775" s="42"/>
      <c r="CH1775" s="42"/>
      <c r="CI1775" s="42"/>
      <c r="CJ1775" s="42"/>
      <c r="CK1775" s="42"/>
      <c r="CL1775" s="42"/>
      <c r="CM1775" s="42"/>
      <c r="CN1775" s="42"/>
      <c r="CO1775" s="42"/>
      <c r="CP1775" s="42"/>
      <c r="CQ1775" s="42"/>
      <c r="CR1775" s="42"/>
      <c r="CS1775" s="42"/>
      <c r="CT1775" s="42"/>
      <c r="CU1775" s="42"/>
      <c r="CV1775" s="42"/>
      <c r="CW1775" s="42"/>
      <c r="CX1775" s="42"/>
      <c r="CY1775" s="42"/>
      <c r="CZ1775" s="42"/>
      <c r="DA1775" s="42"/>
      <c r="DB1775" s="42"/>
      <c r="DC1775" s="42"/>
      <c r="DD1775" s="42"/>
      <c r="DE1775" s="42"/>
      <c r="DF1775" s="42"/>
      <c r="DG1775" s="42"/>
      <c r="DH1775" s="42"/>
      <c r="DI1775" s="42"/>
      <c r="DJ1775" s="42"/>
      <c r="DK1775" s="42"/>
      <c r="DL1775" s="42"/>
      <c r="DM1775" s="42"/>
      <c r="DN1775" s="42"/>
      <c r="DO1775" s="42"/>
      <c r="DP1775" s="42"/>
      <c r="DQ1775" s="42"/>
      <c r="DR1775" s="42"/>
      <c r="DS1775" s="42"/>
      <c r="DT1775" s="42"/>
      <c r="DU1775" s="42"/>
      <c r="DV1775" s="42"/>
      <c r="DW1775" s="42"/>
      <c r="DX1775" s="42"/>
      <c r="DY1775" s="42"/>
      <c r="DZ1775" s="42"/>
      <c r="EA1775" s="42"/>
      <c r="EB1775" s="42"/>
      <c r="EC1775" s="42"/>
      <c r="ED1775" s="42"/>
      <c r="EE1775" s="42"/>
      <c r="EF1775" s="42"/>
      <c r="EG1775" s="42"/>
      <c r="EH1775" s="42"/>
      <c r="EI1775" s="42"/>
      <c r="EJ1775" s="42"/>
      <c r="EK1775" s="42"/>
      <c r="EL1775" s="42"/>
      <c r="EM1775" s="42"/>
      <c r="EN1775" s="42"/>
      <c r="EO1775" s="42"/>
      <c r="EP1775" s="42"/>
      <c r="EQ1775" s="42"/>
      <c r="ER1775" s="42"/>
      <c r="ES1775" s="42"/>
      <c r="ET1775" s="42"/>
      <c r="EU1775" s="42"/>
      <c r="EV1775" s="42"/>
      <c r="EW1775" s="42"/>
      <c r="EX1775" s="42"/>
      <c r="EY1775" s="42"/>
      <c r="EZ1775" s="42"/>
      <c r="FA1775" s="42"/>
      <c r="FB1775" s="42"/>
      <c r="FC1775" s="42"/>
      <c r="FD1775" s="42"/>
      <c r="FE1775" s="42"/>
      <c r="FF1775" s="42"/>
      <c r="FG1775" s="42"/>
      <c r="FH1775" s="42"/>
    </row>
    <row r="1776" spans="1:164" s="82" customFormat="1" ht="12.2" customHeight="1" x14ac:dyDescent="0.25">
      <c r="A1776" s="82">
        <v>1775</v>
      </c>
      <c r="B1776" s="83">
        <f t="shared" si="28"/>
        <v>46141</v>
      </c>
      <c r="C1776" s="88" t="s">
        <v>141</v>
      </c>
      <c r="D1776" s="85">
        <v>1</v>
      </c>
      <c r="E1776" s="90">
        <f>'BITÁCORA CALIDAD DE AGUA '!AY685</f>
        <v>0</v>
      </c>
      <c r="F1776" s="90">
        <f>'BITÁCORA CALIDAD DE AGUA '!BB685</f>
        <v>0</v>
      </c>
      <c r="G1776" s="90">
        <f>'BITÁCORA CALIDAD DE AGUA '!BE685</f>
        <v>0</v>
      </c>
      <c r="H1776" s="90">
        <f>'BITÁCORA CALIDAD DE AGUA '!BH685</f>
        <v>0</v>
      </c>
      <c r="I1776" s="90">
        <f>'BITÁCORA CALIDAD DE AGUA '!BK685</f>
        <v>0</v>
      </c>
      <c r="J1776" s="90">
        <f>'BITÁCORA CALIDAD DE AGUA '!BN685</f>
        <v>0</v>
      </c>
      <c r="K1776" s="90">
        <f>'BITÁCORA CALIDAD DE AGUA '!BQ685</f>
        <v>0</v>
      </c>
      <c r="L1776" s="90">
        <f>'BITÁCORA CALIDAD DE AGUA '!BT685</f>
        <v>0</v>
      </c>
      <c r="M1776" s="90">
        <f>'BITÁCORA CALIDAD DE AGUA '!BW685</f>
        <v>0</v>
      </c>
      <c r="N1776" s="90">
        <f>'BITÁCORA CALIDAD DE AGUA '!BZ685</f>
        <v>0</v>
      </c>
      <c r="O1776" s="90">
        <f>'BITÁCORA CALIDAD DE AGUA '!CC685</f>
        <v>0</v>
      </c>
      <c r="P1776" s="84">
        <f>'BITÁCORA CALIDAD DE AGUA '!CF685</f>
        <v>0</v>
      </c>
      <c r="Q1776" s="84">
        <f>'BITÁCORA CALIDAD DE AGUA '!CI685</f>
        <v>0</v>
      </c>
      <c r="R1776" s="84">
        <f>'BITÁCORA CALIDAD DE AGUA '!CL685</f>
        <v>0</v>
      </c>
      <c r="S1776" s="84">
        <f>'BITÁCORA CALIDAD DE AGUA '!CO685</f>
        <v>0</v>
      </c>
      <c r="T1776" s="133"/>
      <c r="U1776" s="133"/>
      <c r="V1776" s="133"/>
      <c r="W1776" s="84">
        <f>INDEX('Tabla datos 1'!E1776:V1776,MATCH(DASHBOARD!$B$96,'Tabla datos 1'!$E$1:$V$1,0))</f>
        <v>0</v>
      </c>
      <c r="X1776" s="84">
        <f>INDEX('Tabla datos 1'!E1776:V1776,MATCH(DASHBOARD!$B$275,'Tabla datos 1'!$E$1:$V$1,0))</f>
        <v>0</v>
      </c>
      <c r="Y1776" s="42"/>
      <c r="Z1776" s="42"/>
      <c r="AA1776" s="42"/>
      <c r="AB1776" s="42"/>
      <c r="AC1776" s="42"/>
      <c r="AD1776" s="42"/>
      <c r="AE1776" s="42"/>
      <c r="AF1776" s="42"/>
      <c r="AG1776" s="42"/>
      <c r="AH1776" s="42"/>
      <c r="AI1776" s="42"/>
      <c r="AJ1776" s="42"/>
      <c r="AK1776" s="42"/>
      <c r="AL1776" s="42"/>
      <c r="AM1776" s="42"/>
      <c r="AN1776" s="42"/>
      <c r="AO1776" s="42"/>
      <c r="AP1776" s="42"/>
      <c r="AQ1776" s="42"/>
      <c r="AR1776" s="42"/>
      <c r="AS1776" s="42"/>
      <c r="AT1776" s="42"/>
      <c r="AU1776" s="42"/>
      <c r="AV1776" s="42"/>
      <c r="AW1776" s="42"/>
      <c r="AX1776" s="42"/>
      <c r="AY1776" s="42"/>
      <c r="AZ1776" s="42"/>
      <c r="BA1776" s="42"/>
      <c r="BB1776" s="42"/>
      <c r="BC1776" s="42"/>
      <c r="BD1776" s="42"/>
      <c r="BE1776" s="42"/>
      <c r="BF1776" s="42"/>
      <c r="BG1776" s="42"/>
      <c r="BH1776" s="42"/>
      <c r="BI1776" s="42"/>
      <c r="BJ1776" s="42"/>
      <c r="BK1776" s="42"/>
      <c r="BL1776" s="42"/>
      <c r="BM1776" s="42"/>
      <c r="BN1776" s="42"/>
      <c r="BO1776" s="42"/>
      <c r="BP1776" s="42"/>
      <c r="BQ1776" s="42"/>
      <c r="BR1776" s="42"/>
      <c r="BS1776" s="42"/>
      <c r="BT1776" s="42"/>
      <c r="BU1776" s="42"/>
      <c r="BV1776" s="42"/>
      <c r="BW1776" s="42"/>
      <c r="BX1776" s="42"/>
      <c r="BY1776" s="42"/>
      <c r="BZ1776" s="42"/>
      <c r="CA1776" s="42"/>
      <c r="CB1776" s="42"/>
      <c r="CC1776" s="42"/>
      <c r="CD1776" s="42"/>
      <c r="CE1776" s="42"/>
      <c r="CF1776" s="42"/>
      <c r="CG1776" s="42"/>
      <c r="CH1776" s="42"/>
      <c r="CI1776" s="42"/>
      <c r="CJ1776" s="42"/>
      <c r="CK1776" s="42"/>
      <c r="CL1776" s="42"/>
      <c r="CM1776" s="42"/>
      <c r="CN1776" s="42"/>
      <c r="CO1776" s="42"/>
      <c r="CP1776" s="42"/>
      <c r="CQ1776" s="42"/>
      <c r="CR1776" s="42"/>
      <c r="CS1776" s="42"/>
      <c r="CT1776" s="42"/>
      <c r="CU1776" s="42"/>
      <c r="CV1776" s="42"/>
      <c r="CW1776" s="42"/>
      <c r="CX1776" s="42"/>
      <c r="CY1776" s="42"/>
      <c r="CZ1776" s="42"/>
      <c r="DA1776" s="42"/>
      <c r="DB1776" s="42"/>
      <c r="DC1776" s="42"/>
      <c r="DD1776" s="42"/>
      <c r="DE1776" s="42"/>
      <c r="DF1776" s="42"/>
      <c r="DG1776" s="42"/>
      <c r="DH1776" s="42"/>
      <c r="DI1776" s="42"/>
      <c r="DJ1776" s="42"/>
      <c r="DK1776" s="42"/>
      <c r="DL1776" s="42"/>
      <c r="DM1776" s="42"/>
      <c r="DN1776" s="42"/>
      <c r="DO1776" s="42"/>
      <c r="DP1776" s="42"/>
      <c r="DQ1776" s="42"/>
      <c r="DR1776" s="42"/>
      <c r="DS1776" s="42"/>
      <c r="DT1776" s="42"/>
      <c r="DU1776" s="42"/>
      <c r="DV1776" s="42"/>
      <c r="DW1776" s="42"/>
      <c r="DX1776" s="42"/>
      <c r="DY1776" s="42"/>
      <c r="DZ1776" s="42"/>
      <c r="EA1776" s="42"/>
      <c r="EB1776" s="42"/>
      <c r="EC1776" s="42"/>
      <c r="ED1776" s="42"/>
      <c r="EE1776" s="42"/>
      <c r="EF1776" s="42"/>
      <c r="EG1776" s="42"/>
      <c r="EH1776" s="42"/>
      <c r="EI1776" s="42"/>
      <c r="EJ1776" s="42"/>
      <c r="EK1776" s="42"/>
      <c r="EL1776" s="42"/>
      <c r="EM1776" s="42"/>
      <c r="EN1776" s="42"/>
      <c r="EO1776" s="42"/>
      <c r="EP1776" s="42"/>
      <c r="EQ1776" s="42"/>
      <c r="ER1776" s="42"/>
      <c r="ES1776" s="42"/>
      <c r="ET1776" s="42"/>
      <c r="EU1776" s="42"/>
      <c r="EV1776" s="42"/>
      <c r="EW1776" s="42"/>
      <c r="EX1776" s="42"/>
      <c r="EY1776" s="42"/>
      <c r="EZ1776" s="42"/>
      <c r="FA1776" s="42"/>
      <c r="FB1776" s="42"/>
      <c r="FC1776" s="42"/>
      <c r="FD1776" s="42"/>
      <c r="FE1776" s="42"/>
      <c r="FF1776" s="42"/>
      <c r="FG1776" s="42"/>
      <c r="FH1776" s="42"/>
    </row>
    <row r="1777" spans="1:164" s="82" customFormat="1" ht="12.2" customHeight="1" x14ac:dyDescent="0.25">
      <c r="A1777" s="82">
        <v>1776</v>
      </c>
      <c r="B1777" s="83">
        <f t="shared" si="28"/>
        <v>46141</v>
      </c>
      <c r="C1777" s="88" t="s">
        <v>142</v>
      </c>
      <c r="D1777" s="85">
        <v>1</v>
      </c>
      <c r="E1777" s="90">
        <f>'BITÁCORA CALIDAD DE AGUA '!AY686</f>
        <v>0</v>
      </c>
      <c r="F1777" s="90">
        <f>'BITÁCORA CALIDAD DE AGUA '!BB686</f>
        <v>0</v>
      </c>
      <c r="G1777" s="90">
        <f>'BITÁCORA CALIDAD DE AGUA '!BE686</f>
        <v>0</v>
      </c>
      <c r="H1777" s="90">
        <f>'BITÁCORA CALIDAD DE AGUA '!BH686</f>
        <v>0</v>
      </c>
      <c r="I1777" s="90">
        <f>'BITÁCORA CALIDAD DE AGUA '!BK686</f>
        <v>0</v>
      </c>
      <c r="J1777" s="90">
        <f>'BITÁCORA CALIDAD DE AGUA '!BN686</f>
        <v>0</v>
      </c>
      <c r="K1777" s="90">
        <f>'BITÁCORA CALIDAD DE AGUA '!BQ686</f>
        <v>0</v>
      </c>
      <c r="L1777" s="90">
        <f>'BITÁCORA CALIDAD DE AGUA '!BT686</f>
        <v>0</v>
      </c>
      <c r="M1777" s="90">
        <f>'BITÁCORA CALIDAD DE AGUA '!BW686</f>
        <v>0</v>
      </c>
      <c r="N1777" s="90">
        <f>'BITÁCORA CALIDAD DE AGUA '!BZ686</f>
        <v>0</v>
      </c>
      <c r="O1777" s="90">
        <f>'BITÁCORA CALIDAD DE AGUA '!CC686</f>
        <v>0</v>
      </c>
      <c r="P1777" s="84">
        <f>'BITÁCORA CALIDAD DE AGUA '!CF686</f>
        <v>0</v>
      </c>
      <c r="Q1777" s="84">
        <f>'BITÁCORA CALIDAD DE AGUA '!CI686</f>
        <v>0</v>
      </c>
      <c r="R1777" s="84">
        <f>'BITÁCORA CALIDAD DE AGUA '!CL686</f>
        <v>0</v>
      </c>
      <c r="S1777" s="84">
        <f>'BITÁCORA CALIDAD DE AGUA '!CO686</f>
        <v>0</v>
      </c>
      <c r="T1777" s="133"/>
      <c r="U1777" s="133"/>
      <c r="V1777" s="133"/>
      <c r="W1777" s="84">
        <f>INDEX('Tabla datos 1'!E1777:V1777,MATCH(DASHBOARD!$B$96,'Tabla datos 1'!$E$1:$V$1,0))</f>
        <v>0</v>
      </c>
      <c r="X1777" s="84">
        <f>INDEX('Tabla datos 1'!E1777:V1777,MATCH(DASHBOARD!$B$275,'Tabla datos 1'!$E$1:$V$1,0))</f>
        <v>0</v>
      </c>
      <c r="Y1777" s="42"/>
      <c r="Z1777" s="42"/>
      <c r="AA1777" s="42"/>
      <c r="AB1777" s="42"/>
      <c r="AC1777" s="42"/>
      <c r="AD1777" s="42"/>
      <c r="AE1777" s="42"/>
      <c r="AF1777" s="42"/>
      <c r="AG1777" s="42"/>
      <c r="AH1777" s="42"/>
      <c r="AI1777" s="42"/>
      <c r="AJ1777" s="42"/>
      <c r="AK1777" s="42"/>
      <c r="AL1777" s="42"/>
      <c r="AM1777" s="42"/>
      <c r="AN1777" s="42"/>
      <c r="AO1777" s="42"/>
      <c r="AP1777" s="42"/>
      <c r="AQ1777" s="42"/>
      <c r="AR1777" s="42"/>
      <c r="AS1777" s="42"/>
      <c r="AT1777" s="42"/>
      <c r="AU1777" s="42"/>
      <c r="AV1777" s="42"/>
      <c r="AW1777" s="42"/>
      <c r="AX1777" s="42"/>
      <c r="AY1777" s="42"/>
      <c r="AZ1777" s="42"/>
      <c r="BA1777" s="42"/>
      <c r="BB1777" s="42"/>
      <c r="BC1777" s="42"/>
      <c r="BD1777" s="42"/>
      <c r="BE1777" s="42"/>
      <c r="BF1777" s="42"/>
      <c r="BG1777" s="42"/>
      <c r="BH1777" s="42"/>
      <c r="BI1777" s="42"/>
      <c r="BJ1777" s="42"/>
      <c r="BK1777" s="42"/>
      <c r="BL1777" s="42"/>
      <c r="BM1777" s="42"/>
      <c r="BN1777" s="42"/>
      <c r="BO1777" s="42"/>
      <c r="BP1777" s="42"/>
      <c r="BQ1777" s="42"/>
      <c r="BR1777" s="42"/>
      <c r="BS1777" s="42"/>
      <c r="BT1777" s="42"/>
      <c r="BU1777" s="42"/>
      <c r="BV1777" s="42"/>
      <c r="BW1777" s="42"/>
      <c r="BX1777" s="42"/>
      <c r="BY1777" s="42"/>
      <c r="BZ1777" s="42"/>
      <c r="CA1777" s="42"/>
      <c r="CB1777" s="42"/>
      <c r="CC1777" s="42"/>
      <c r="CD1777" s="42"/>
      <c r="CE1777" s="42"/>
      <c r="CF1777" s="42"/>
      <c r="CG1777" s="42"/>
      <c r="CH1777" s="42"/>
      <c r="CI1777" s="42"/>
      <c r="CJ1777" s="42"/>
      <c r="CK1777" s="42"/>
      <c r="CL1777" s="42"/>
      <c r="CM1777" s="42"/>
      <c r="CN1777" s="42"/>
      <c r="CO1777" s="42"/>
      <c r="CP1777" s="42"/>
      <c r="CQ1777" s="42"/>
      <c r="CR1777" s="42"/>
      <c r="CS1777" s="42"/>
      <c r="CT1777" s="42"/>
      <c r="CU1777" s="42"/>
      <c r="CV1777" s="42"/>
      <c r="CW1777" s="42"/>
      <c r="CX1777" s="42"/>
      <c r="CY1777" s="42"/>
      <c r="CZ1777" s="42"/>
      <c r="DA1777" s="42"/>
      <c r="DB1777" s="42"/>
      <c r="DC1777" s="42"/>
      <c r="DD1777" s="42"/>
      <c r="DE1777" s="42"/>
      <c r="DF1777" s="42"/>
      <c r="DG1777" s="42"/>
      <c r="DH1777" s="42"/>
      <c r="DI1777" s="42"/>
      <c r="DJ1777" s="42"/>
      <c r="DK1777" s="42"/>
      <c r="DL1777" s="42"/>
      <c r="DM1777" s="42"/>
      <c r="DN1777" s="42"/>
      <c r="DO1777" s="42"/>
      <c r="DP1777" s="42"/>
      <c r="DQ1777" s="42"/>
      <c r="DR1777" s="42"/>
      <c r="DS1777" s="42"/>
      <c r="DT1777" s="42"/>
      <c r="DU1777" s="42"/>
      <c r="DV1777" s="42"/>
      <c r="DW1777" s="42"/>
      <c r="DX1777" s="42"/>
      <c r="DY1777" s="42"/>
      <c r="DZ1777" s="42"/>
      <c r="EA1777" s="42"/>
      <c r="EB1777" s="42"/>
      <c r="EC1777" s="42"/>
      <c r="ED1777" s="42"/>
      <c r="EE1777" s="42"/>
      <c r="EF1777" s="42"/>
      <c r="EG1777" s="42"/>
      <c r="EH1777" s="42"/>
      <c r="EI1777" s="42"/>
      <c r="EJ1777" s="42"/>
      <c r="EK1777" s="42"/>
      <c r="EL1777" s="42"/>
      <c r="EM1777" s="42"/>
      <c r="EN1777" s="42"/>
      <c r="EO1777" s="42"/>
      <c r="EP1777" s="42"/>
      <c r="EQ1777" s="42"/>
      <c r="ER1777" s="42"/>
      <c r="ES1777" s="42"/>
      <c r="ET1777" s="42"/>
      <c r="EU1777" s="42"/>
      <c r="EV1777" s="42"/>
      <c r="EW1777" s="42"/>
      <c r="EX1777" s="42"/>
      <c r="EY1777" s="42"/>
      <c r="EZ1777" s="42"/>
      <c r="FA1777" s="42"/>
      <c r="FB1777" s="42"/>
      <c r="FC1777" s="42"/>
      <c r="FD1777" s="42"/>
      <c r="FE1777" s="42"/>
      <c r="FF1777" s="42"/>
      <c r="FG1777" s="42"/>
      <c r="FH1777" s="42"/>
    </row>
    <row r="1778" spans="1:164" s="82" customFormat="1" ht="12.2" customHeight="1" x14ac:dyDescent="0.25">
      <c r="A1778" s="82">
        <v>1777</v>
      </c>
      <c r="B1778" s="83">
        <f t="shared" si="28"/>
        <v>46141</v>
      </c>
      <c r="C1778" s="88" t="s">
        <v>143</v>
      </c>
      <c r="D1778" s="85">
        <v>1</v>
      </c>
      <c r="E1778" s="90">
        <f>'BITÁCORA CALIDAD DE AGUA '!AY687</f>
        <v>0</v>
      </c>
      <c r="F1778" s="90">
        <f>'BITÁCORA CALIDAD DE AGUA '!BB687</f>
        <v>0</v>
      </c>
      <c r="G1778" s="90">
        <f>'BITÁCORA CALIDAD DE AGUA '!BE687</f>
        <v>0</v>
      </c>
      <c r="H1778" s="90">
        <f>'BITÁCORA CALIDAD DE AGUA '!BH687</f>
        <v>0</v>
      </c>
      <c r="I1778" s="90">
        <f>'BITÁCORA CALIDAD DE AGUA '!BK687</f>
        <v>0</v>
      </c>
      <c r="J1778" s="90">
        <f>'BITÁCORA CALIDAD DE AGUA '!BN687</f>
        <v>0</v>
      </c>
      <c r="K1778" s="90">
        <f>'BITÁCORA CALIDAD DE AGUA '!BQ687</f>
        <v>0</v>
      </c>
      <c r="L1778" s="90">
        <f>'BITÁCORA CALIDAD DE AGUA '!BT687</f>
        <v>0</v>
      </c>
      <c r="M1778" s="90">
        <f>'BITÁCORA CALIDAD DE AGUA '!BW687</f>
        <v>0</v>
      </c>
      <c r="N1778" s="90">
        <f>'BITÁCORA CALIDAD DE AGUA '!BZ687</f>
        <v>0</v>
      </c>
      <c r="O1778" s="90">
        <f>'BITÁCORA CALIDAD DE AGUA '!CC687</f>
        <v>0</v>
      </c>
      <c r="P1778" s="84">
        <f>'BITÁCORA CALIDAD DE AGUA '!CF687</f>
        <v>0</v>
      </c>
      <c r="Q1778" s="84">
        <f>'BITÁCORA CALIDAD DE AGUA '!CI687</f>
        <v>0</v>
      </c>
      <c r="R1778" s="84">
        <f>'BITÁCORA CALIDAD DE AGUA '!CL687</f>
        <v>0</v>
      </c>
      <c r="S1778" s="84">
        <f>'BITÁCORA CALIDAD DE AGUA '!CO687</f>
        <v>0</v>
      </c>
      <c r="T1778" s="133"/>
      <c r="U1778" s="133"/>
      <c r="V1778" s="133"/>
      <c r="W1778" s="84">
        <f>INDEX('Tabla datos 1'!E1778:V1778,MATCH(DASHBOARD!$B$96,'Tabla datos 1'!$E$1:$V$1,0))</f>
        <v>0</v>
      </c>
      <c r="X1778" s="84">
        <f>INDEX('Tabla datos 1'!E1778:V1778,MATCH(DASHBOARD!$B$275,'Tabla datos 1'!$E$1:$V$1,0))</f>
        <v>0</v>
      </c>
      <c r="Y1778" s="42"/>
      <c r="Z1778" s="42"/>
      <c r="AA1778" s="42"/>
      <c r="AB1778" s="42"/>
      <c r="AC1778" s="42"/>
      <c r="AD1778" s="42"/>
      <c r="AE1778" s="42"/>
      <c r="AF1778" s="42"/>
      <c r="AG1778" s="42"/>
      <c r="AH1778" s="42"/>
      <c r="AI1778" s="42"/>
      <c r="AJ1778" s="42"/>
      <c r="AK1778" s="42"/>
      <c r="AL1778" s="42"/>
      <c r="AM1778" s="42"/>
      <c r="AN1778" s="42"/>
      <c r="AO1778" s="42"/>
      <c r="AP1778" s="42"/>
      <c r="AQ1778" s="42"/>
      <c r="AR1778" s="42"/>
      <c r="AS1778" s="42"/>
      <c r="AT1778" s="42"/>
      <c r="AU1778" s="42"/>
      <c r="AV1778" s="42"/>
      <c r="AW1778" s="42"/>
      <c r="AX1778" s="42"/>
      <c r="AY1778" s="42"/>
      <c r="AZ1778" s="42"/>
      <c r="BA1778" s="42"/>
      <c r="BB1778" s="42"/>
      <c r="BC1778" s="42"/>
      <c r="BD1778" s="42"/>
      <c r="BE1778" s="42"/>
      <c r="BF1778" s="42"/>
      <c r="BG1778" s="42"/>
      <c r="BH1778" s="42"/>
      <c r="BI1778" s="42"/>
      <c r="BJ1778" s="42"/>
      <c r="BK1778" s="42"/>
      <c r="BL1778" s="42"/>
      <c r="BM1778" s="42"/>
      <c r="BN1778" s="42"/>
      <c r="BO1778" s="42"/>
      <c r="BP1778" s="42"/>
      <c r="BQ1778" s="42"/>
      <c r="BR1778" s="42"/>
      <c r="BS1778" s="42"/>
      <c r="BT1778" s="42"/>
      <c r="BU1778" s="42"/>
      <c r="BV1778" s="42"/>
      <c r="BW1778" s="42"/>
      <c r="BX1778" s="42"/>
      <c r="BY1778" s="42"/>
      <c r="BZ1778" s="42"/>
      <c r="CA1778" s="42"/>
      <c r="CB1778" s="42"/>
      <c r="CC1778" s="42"/>
      <c r="CD1778" s="42"/>
      <c r="CE1778" s="42"/>
      <c r="CF1778" s="42"/>
      <c r="CG1778" s="42"/>
      <c r="CH1778" s="42"/>
      <c r="CI1778" s="42"/>
      <c r="CJ1778" s="42"/>
      <c r="CK1778" s="42"/>
      <c r="CL1778" s="42"/>
      <c r="CM1778" s="42"/>
      <c r="CN1778" s="42"/>
      <c r="CO1778" s="42"/>
      <c r="CP1778" s="42"/>
      <c r="CQ1778" s="42"/>
      <c r="CR1778" s="42"/>
      <c r="CS1778" s="42"/>
      <c r="CT1778" s="42"/>
      <c r="CU1778" s="42"/>
      <c r="CV1778" s="42"/>
      <c r="CW1778" s="42"/>
      <c r="CX1778" s="42"/>
      <c r="CY1778" s="42"/>
      <c r="CZ1778" s="42"/>
      <c r="DA1778" s="42"/>
      <c r="DB1778" s="42"/>
      <c r="DC1778" s="42"/>
      <c r="DD1778" s="42"/>
      <c r="DE1778" s="42"/>
      <c r="DF1778" s="42"/>
      <c r="DG1778" s="42"/>
      <c r="DH1778" s="42"/>
      <c r="DI1778" s="42"/>
      <c r="DJ1778" s="42"/>
      <c r="DK1778" s="42"/>
      <c r="DL1778" s="42"/>
      <c r="DM1778" s="42"/>
      <c r="DN1778" s="42"/>
      <c r="DO1778" s="42"/>
      <c r="DP1778" s="42"/>
      <c r="DQ1778" s="42"/>
      <c r="DR1778" s="42"/>
      <c r="DS1778" s="42"/>
      <c r="DT1778" s="42"/>
      <c r="DU1778" s="42"/>
      <c r="DV1778" s="42"/>
      <c r="DW1778" s="42"/>
      <c r="DX1778" s="42"/>
      <c r="DY1778" s="42"/>
      <c r="DZ1778" s="42"/>
      <c r="EA1778" s="42"/>
      <c r="EB1778" s="42"/>
      <c r="EC1778" s="42"/>
      <c r="ED1778" s="42"/>
      <c r="EE1778" s="42"/>
      <c r="EF1778" s="42"/>
      <c r="EG1778" s="42"/>
      <c r="EH1778" s="42"/>
      <c r="EI1778" s="42"/>
      <c r="EJ1778" s="42"/>
      <c r="EK1778" s="42"/>
      <c r="EL1778" s="42"/>
      <c r="EM1778" s="42"/>
      <c r="EN1778" s="42"/>
      <c r="EO1778" s="42"/>
      <c r="EP1778" s="42"/>
      <c r="EQ1778" s="42"/>
      <c r="ER1778" s="42"/>
      <c r="ES1778" s="42"/>
      <c r="ET1778" s="42"/>
      <c r="EU1778" s="42"/>
      <c r="EV1778" s="42"/>
      <c r="EW1778" s="42"/>
      <c r="EX1778" s="42"/>
      <c r="EY1778" s="42"/>
      <c r="EZ1778" s="42"/>
      <c r="FA1778" s="42"/>
      <c r="FB1778" s="42"/>
      <c r="FC1778" s="42"/>
      <c r="FD1778" s="42"/>
      <c r="FE1778" s="42"/>
      <c r="FF1778" s="42"/>
      <c r="FG1778" s="42"/>
      <c r="FH1778" s="42"/>
    </row>
    <row r="1779" spans="1:164" s="82" customFormat="1" ht="12.2" customHeight="1" x14ac:dyDescent="0.25">
      <c r="A1779" s="82">
        <v>1778</v>
      </c>
      <c r="B1779" s="83">
        <f t="shared" si="28"/>
        <v>46141</v>
      </c>
      <c r="C1779" s="88" t="s">
        <v>144</v>
      </c>
      <c r="D1779" s="85">
        <v>1</v>
      </c>
      <c r="E1779" s="90">
        <f>'BITÁCORA CALIDAD DE AGUA '!AY688</f>
        <v>0</v>
      </c>
      <c r="F1779" s="90">
        <f>'BITÁCORA CALIDAD DE AGUA '!BB688</f>
        <v>0</v>
      </c>
      <c r="G1779" s="90">
        <f>'BITÁCORA CALIDAD DE AGUA '!BE688</f>
        <v>0</v>
      </c>
      <c r="H1779" s="90">
        <f>'BITÁCORA CALIDAD DE AGUA '!BH688</f>
        <v>0</v>
      </c>
      <c r="I1779" s="90">
        <f>'BITÁCORA CALIDAD DE AGUA '!BK688</f>
        <v>0</v>
      </c>
      <c r="J1779" s="90">
        <f>'BITÁCORA CALIDAD DE AGUA '!BN688</f>
        <v>0</v>
      </c>
      <c r="K1779" s="90">
        <f>'BITÁCORA CALIDAD DE AGUA '!BQ688</f>
        <v>0</v>
      </c>
      <c r="L1779" s="90">
        <f>'BITÁCORA CALIDAD DE AGUA '!BT688</f>
        <v>0</v>
      </c>
      <c r="M1779" s="90">
        <f>'BITÁCORA CALIDAD DE AGUA '!BW688</f>
        <v>0</v>
      </c>
      <c r="N1779" s="90">
        <f>'BITÁCORA CALIDAD DE AGUA '!BZ688</f>
        <v>0</v>
      </c>
      <c r="O1779" s="90">
        <f>'BITÁCORA CALIDAD DE AGUA '!CC688</f>
        <v>0</v>
      </c>
      <c r="P1779" s="84">
        <f>'BITÁCORA CALIDAD DE AGUA '!CF688</f>
        <v>0</v>
      </c>
      <c r="Q1779" s="84">
        <f>'BITÁCORA CALIDAD DE AGUA '!CI688</f>
        <v>0</v>
      </c>
      <c r="R1779" s="84">
        <f>'BITÁCORA CALIDAD DE AGUA '!CL688</f>
        <v>0</v>
      </c>
      <c r="S1779" s="84">
        <f>'BITÁCORA CALIDAD DE AGUA '!CO688</f>
        <v>0</v>
      </c>
      <c r="T1779" s="133"/>
      <c r="U1779" s="133"/>
      <c r="V1779" s="133"/>
      <c r="W1779" s="84">
        <f>INDEX('Tabla datos 1'!E1779:V1779,MATCH(DASHBOARD!$B$96,'Tabla datos 1'!$E$1:$V$1,0))</f>
        <v>0</v>
      </c>
      <c r="X1779" s="84">
        <f>INDEX('Tabla datos 1'!E1779:V1779,MATCH(DASHBOARD!$B$275,'Tabla datos 1'!$E$1:$V$1,0))</f>
        <v>0</v>
      </c>
      <c r="Y1779" s="42"/>
      <c r="Z1779" s="42"/>
      <c r="AA1779" s="42"/>
      <c r="AB1779" s="42"/>
      <c r="AC1779" s="42"/>
      <c r="AD1779" s="42"/>
      <c r="AE1779" s="42"/>
      <c r="AF1779" s="42"/>
      <c r="AG1779" s="42"/>
      <c r="AH1779" s="42"/>
      <c r="AI1779" s="42"/>
      <c r="AJ1779" s="42"/>
      <c r="AK1779" s="42"/>
      <c r="AL1779" s="42"/>
      <c r="AM1779" s="42"/>
      <c r="AN1779" s="42"/>
      <c r="AO1779" s="42"/>
      <c r="AP1779" s="42"/>
      <c r="AQ1779" s="42"/>
      <c r="AR1779" s="42"/>
      <c r="AS1779" s="42"/>
      <c r="AT1779" s="42"/>
      <c r="AU1779" s="42"/>
      <c r="AV1779" s="42"/>
      <c r="AW1779" s="42"/>
      <c r="AX1779" s="42"/>
      <c r="AY1779" s="42"/>
      <c r="AZ1779" s="42"/>
      <c r="BA1779" s="42"/>
      <c r="BB1779" s="42"/>
      <c r="BC1779" s="42"/>
      <c r="BD1779" s="42"/>
      <c r="BE1779" s="42"/>
      <c r="BF1779" s="42"/>
      <c r="BG1779" s="42"/>
      <c r="BH1779" s="42"/>
      <c r="BI1779" s="42"/>
      <c r="BJ1779" s="42"/>
      <c r="BK1779" s="42"/>
      <c r="BL1779" s="42"/>
      <c r="BM1779" s="42"/>
      <c r="BN1779" s="42"/>
      <c r="BO1779" s="42"/>
      <c r="BP1779" s="42"/>
      <c r="BQ1779" s="42"/>
      <c r="BR1779" s="42"/>
      <c r="BS1779" s="42"/>
      <c r="BT1779" s="42"/>
      <c r="BU1779" s="42"/>
      <c r="BV1779" s="42"/>
      <c r="BW1779" s="42"/>
      <c r="BX1779" s="42"/>
      <c r="BY1779" s="42"/>
      <c r="BZ1779" s="42"/>
      <c r="CA1779" s="42"/>
      <c r="CB1779" s="42"/>
      <c r="CC1779" s="42"/>
      <c r="CD1779" s="42"/>
      <c r="CE1779" s="42"/>
      <c r="CF1779" s="42"/>
      <c r="CG1779" s="42"/>
      <c r="CH1779" s="42"/>
      <c r="CI1779" s="42"/>
      <c r="CJ1779" s="42"/>
      <c r="CK1779" s="42"/>
      <c r="CL1779" s="42"/>
      <c r="CM1779" s="42"/>
      <c r="CN1779" s="42"/>
      <c r="CO1779" s="42"/>
      <c r="CP1779" s="42"/>
      <c r="CQ1779" s="42"/>
      <c r="CR1779" s="42"/>
      <c r="CS1779" s="42"/>
      <c r="CT1779" s="42"/>
      <c r="CU1779" s="42"/>
      <c r="CV1779" s="42"/>
      <c r="CW1779" s="42"/>
      <c r="CX1779" s="42"/>
      <c r="CY1779" s="42"/>
      <c r="CZ1779" s="42"/>
      <c r="DA1779" s="42"/>
      <c r="DB1779" s="42"/>
      <c r="DC1779" s="42"/>
      <c r="DD1779" s="42"/>
      <c r="DE1779" s="42"/>
      <c r="DF1779" s="42"/>
      <c r="DG1779" s="42"/>
      <c r="DH1779" s="42"/>
      <c r="DI1779" s="42"/>
      <c r="DJ1779" s="42"/>
      <c r="DK1779" s="42"/>
      <c r="DL1779" s="42"/>
      <c r="DM1779" s="42"/>
      <c r="DN1779" s="42"/>
      <c r="DO1779" s="42"/>
      <c r="DP1779" s="42"/>
      <c r="DQ1779" s="42"/>
      <c r="DR1779" s="42"/>
      <c r="DS1779" s="42"/>
      <c r="DT1779" s="42"/>
      <c r="DU1779" s="42"/>
      <c r="DV1779" s="42"/>
      <c r="DW1779" s="42"/>
      <c r="DX1779" s="42"/>
      <c r="DY1779" s="42"/>
      <c r="DZ1779" s="42"/>
      <c r="EA1779" s="42"/>
      <c r="EB1779" s="42"/>
      <c r="EC1779" s="42"/>
      <c r="ED1779" s="42"/>
      <c r="EE1779" s="42"/>
      <c r="EF1779" s="42"/>
      <c r="EG1779" s="42"/>
      <c r="EH1779" s="42"/>
      <c r="EI1779" s="42"/>
      <c r="EJ1779" s="42"/>
      <c r="EK1779" s="42"/>
      <c r="EL1779" s="42"/>
      <c r="EM1779" s="42"/>
      <c r="EN1779" s="42"/>
      <c r="EO1779" s="42"/>
      <c r="EP1779" s="42"/>
      <c r="EQ1779" s="42"/>
      <c r="ER1779" s="42"/>
      <c r="ES1779" s="42"/>
      <c r="ET1779" s="42"/>
      <c r="EU1779" s="42"/>
      <c r="EV1779" s="42"/>
      <c r="EW1779" s="42"/>
      <c r="EX1779" s="42"/>
      <c r="EY1779" s="42"/>
      <c r="EZ1779" s="42"/>
      <c r="FA1779" s="42"/>
      <c r="FB1779" s="42"/>
      <c r="FC1779" s="42"/>
      <c r="FD1779" s="42"/>
      <c r="FE1779" s="42"/>
      <c r="FF1779" s="42"/>
      <c r="FG1779" s="42"/>
      <c r="FH1779" s="42"/>
    </row>
    <row r="1780" spans="1:164" s="82" customFormat="1" ht="12.2" customHeight="1" x14ac:dyDescent="0.25">
      <c r="A1780" s="82">
        <v>1779</v>
      </c>
      <c r="B1780" s="83">
        <f t="shared" si="28"/>
        <v>46141</v>
      </c>
      <c r="C1780" s="88" t="s">
        <v>145</v>
      </c>
      <c r="D1780" s="85">
        <v>1</v>
      </c>
      <c r="E1780" s="90">
        <f>'BITÁCORA CALIDAD DE AGUA '!AY689</f>
        <v>0</v>
      </c>
      <c r="F1780" s="90">
        <f>'BITÁCORA CALIDAD DE AGUA '!BB689</f>
        <v>0</v>
      </c>
      <c r="G1780" s="90">
        <f>'BITÁCORA CALIDAD DE AGUA '!BE689</f>
        <v>0</v>
      </c>
      <c r="H1780" s="90">
        <f>'BITÁCORA CALIDAD DE AGUA '!BH689</f>
        <v>0</v>
      </c>
      <c r="I1780" s="90">
        <f>'BITÁCORA CALIDAD DE AGUA '!BK689</f>
        <v>0</v>
      </c>
      <c r="J1780" s="90">
        <f>'BITÁCORA CALIDAD DE AGUA '!BN689</f>
        <v>0</v>
      </c>
      <c r="K1780" s="90">
        <f>'BITÁCORA CALIDAD DE AGUA '!BQ689</f>
        <v>0</v>
      </c>
      <c r="L1780" s="90">
        <f>'BITÁCORA CALIDAD DE AGUA '!BT689</f>
        <v>0</v>
      </c>
      <c r="M1780" s="90">
        <f>'BITÁCORA CALIDAD DE AGUA '!BW689</f>
        <v>0</v>
      </c>
      <c r="N1780" s="90">
        <f>'BITÁCORA CALIDAD DE AGUA '!BZ689</f>
        <v>0</v>
      </c>
      <c r="O1780" s="90">
        <f>'BITÁCORA CALIDAD DE AGUA '!CC689</f>
        <v>0</v>
      </c>
      <c r="P1780" s="84">
        <f>'BITÁCORA CALIDAD DE AGUA '!CF689</f>
        <v>0</v>
      </c>
      <c r="Q1780" s="84">
        <f>'BITÁCORA CALIDAD DE AGUA '!CI689</f>
        <v>0</v>
      </c>
      <c r="R1780" s="84">
        <f>'BITÁCORA CALIDAD DE AGUA '!CL689</f>
        <v>0</v>
      </c>
      <c r="S1780" s="84">
        <f>'BITÁCORA CALIDAD DE AGUA '!CO689</f>
        <v>0</v>
      </c>
      <c r="T1780" s="133"/>
      <c r="U1780" s="133"/>
      <c r="V1780" s="133"/>
      <c r="W1780" s="84">
        <f>INDEX('Tabla datos 1'!E1780:V1780,MATCH(DASHBOARD!$B$96,'Tabla datos 1'!$E$1:$V$1,0))</f>
        <v>0</v>
      </c>
      <c r="X1780" s="84">
        <f>INDEX('Tabla datos 1'!E1780:V1780,MATCH(DASHBOARD!$B$275,'Tabla datos 1'!$E$1:$V$1,0))</f>
        <v>0</v>
      </c>
      <c r="Y1780" s="42"/>
      <c r="Z1780" s="42"/>
      <c r="AA1780" s="42"/>
      <c r="AB1780" s="42"/>
      <c r="AC1780" s="42"/>
      <c r="AD1780" s="42"/>
      <c r="AE1780" s="42"/>
      <c r="AF1780" s="42"/>
      <c r="AG1780" s="42"/>
      <c r="AH1780" s="42"/>
      <c r="AI1780" s="42"/>
      <c r="AJ1780" s="42"/>
      <c r="AK1780" s="42"/>
      <c r="AL1780" s="42"/>
      <c r="AM1780" s="42"/>
      <c r="AN1780" s="42"/>
      <c r="AO1780" s="42"/>
      <c r="AP1780" s="42"/>
      <c r="AQ1780" s="42"/>
      <c r="AR1780" s="42"/>
      <c r="AS1780" s="42"/>
      <c r="AT1780" s="42"/>
      <c r="AU1780" s="42"/>
      <c r="AV1780" s="42"/>
      <c r="AW1780" s="42"/>
      <c r="AX1780" s="42"/>
      <c r="AY1780" s="42"/>
      <c r="AZ1780" s="42"/>
      <c r="BA1780" s="42"/>
      <c r="BB1780" s="42"/>
      <c r="BC1780" s="42"/>
      <c r="BD1780" s="42"/>
      <c r="BE1780" s="42"/>
      <c r="BF1780" s="42"/>
      <c r="BG1780" s="42"/>
      <c r="BH1780" s="42"/>
      <c r="BI1780" s="42"/>
      <c r="BJ1780" s="42"/>
      <c r="BK1780" s="42"/>
      <c r="BL1780" s="42"/>
      <c r="BM1780" s="42"/>
      <c r="BN1780" s="42"/>
      <c r="BO1780" s="42"/>
      <c r="BP1780" s="42"/>
      <c r="BQ1780" s="42"/>
      <c r="BR1780" s="42"/>
      <c r="BS1780" s="42"/>
      <c r="BT1780" s="42"/>
      <c r="BU1780" s="42"/>
      <c r="BV1780" s="42"/>
      <c r="BW1780" s="42"/>
      <c r="BX1780" s="42"/>
      <c r="BY1780" s="42"/>
      <c r="BZ1780" s="42"/>
      <c r="CA1780" s="42"/>
      <c r="CB1780" s="42"/>
      <c r="CC1780" s="42"/>
      <c r="CD1780" s="42"/>
      <c r="CE1780" s="42"/>
      <c r="CF1780" s="42"/>
      <c r="CG1780" s="42"/>
      <c r="CH1780" s="42"/>
      <c r="CI1780" s="42"/>
      <c r="CJ1780" s="42"/>
      <c r="CK1780" s="42"/>
      <c r="CL1780" s="42"/>
      <c r="CM1780" s="42"/>
      <c r="CN1780" s="42"/>
      <c r="CO1780" s="42"/>
      <c r="CP1780" s="42"/>
      <c r="CQ1780" s="42"/>
      <c r="CR1780" s="42"/>
      <c r="CS1780" s="42"/>
      <c r="CT1780" s="42"/>
      <c r="CU1780" s="42"/>
      <c r="CV1780" s="42"/>
      <c r="CW1780" s="42"/>
      <c r="CX1780" s="42"/>
      <c r="CY1780" s="42"/>
      <c r="CZ1780" s="42"/>
      <c r="DA1780" s="42"/>
      <c r="DB1780" s="42"/>
      <c r="DC1780" s="42"/>
      <c r="DD1780" s="42"/>
      <c r="DE1780" s="42"/>
      <c r="DF1780" s="42"/>
      <c r="DG1780" s="42"/>
      <c r="DH1780" s="42"/>
      <c r="DI1780" s="42"/>
      <c r="DJ1780" s="42"/>
      <c r="DK1780" s="42"/>
      <c r="DL1780" s="42"/>
      <c r="DM1780" s="42"/>
      <c r="DN1780" s="42"/>
      <c r="DO1780" s="42"/>
      <c r="DP1780" s="42"/>
      <c r="DQ1780" s="42"/>
      <c r="DR1780" s="42"/>
      <c r="DS1780" s="42"/>
      <c r="DT1780" s="42"/>
      <c r="DU1780" s="42"/>
      <c r="DV1780" s="42"/>
      <c r="DW1780" s="42"/>
      <c r="DX1780" s="42"/>
      <c r="DY1780" s="42"/>
      <c r="DZ1780" s="42"/>
      <c r="EA1780" s="42"/>
      <c r="EB1780" s="42"/>
      <c r="EC1780" s="42"/>
      <c r="ED1780" s="42"/>
      <c r="EE1780" s="42"/>
      <c r="EF1780" s="42"/>
      <c r="EG1780" s="42"/>
      <c r="EH1780" s="42"/>
      <c r="EI1780" s="42"/>
      <c r="EJ1780" s="42"/>
      <c r="EK1780" s="42"/>
      <c r="EL1780" s="42"/>
      <c r="EM1780" s="42"/>
      <c r="EN1780" s="42"/>
      <c r="EO1780" s="42"/>
      <c r="EP1780" s="42"/>
      <c r="EQ1780" s="42"/>
      <c r="ER1780" s="42"/>
      <c r="ES1780" s="42"/>
      <c r="ET1780" s="42"/>
      <c r="EU1780" s="42"/>
      <c r="EV1780" s="42"/>
      <c r="EW1780" s="42"/>
      <c r="EX1780" s="42"/>
      <c r="EY1780" s="42"/>
      <c r="EZ1780" s="42"/>
      <c r="FA1780" s="42"/>
      <c r="FB1780" s="42"/>
      <c r="FC1780" s="42"/>
      <c r="FD1780" s="42"/>
      <c r="FE1780" s="42"/>
      <c r="FF1780" s="42"/>
      <c r="FG1780" s="42"/>
      <c r="FH1780" s="42"/>
    </row>
    <row r="1781" spans="1:164" s="82" customFormat="1" ht="12.2" customHeight="1" x14ac:dyDescent="0.25">
      <c r="A1781" s="82">
        <v>1780</v>
      </c>
      <c r="B1781" s="83">
        <f t="shared" si="28"/>
        <v>46141</v>
      </c>
      <c r="C1781" s="88" t="s">
        <v>146</v>
      </c>
      <c r="D1781" s="85">
        <v>1</v>
      </c>
      <c r="E1781" s="90">
        <f>'BITÁCORA CALIDAD DE AGUA '!AY690</f>
        <v>0</v>
      </c>
      <c r="F1781" s="90">
        <f>'BITÁCORA CALIDAD DE AGUA '!BB690</f>
        <v>0</v>
      </c>
      <c r="G1781" s="90">
        <f>'BITÁCORA CALIDAD DE AGUA '!BE690</f>
        <v>0</v>
      </c>
      <c r="H1781" s="90">
        <f>'BITÁCORA CALIDAD DE AGUA '!BH690</f>
        <v>0</v>
      </c>
      <c r="I1781" s="90">
        <f>'BITÁCORA CALIDAD DE AGUA '!BK690</f>
        <v>0</v>
      </c>
      <c r="J1781" s="90">
        <f>'BITÁCORA CALIDAD DE AGUA '!BN690</f>
        <v>0</v>
      </c>
      <c r="K1781" s="90">
        <f>'BITÁCORA CALIDAD DE AGUA '!BQ690</f>
        <v>0</v>
      </c>
      <c r="L1781" s="90">
        <f>'BITÁCORA CALIDAD DE AGUA '!BT690</f>
        <v>0</v>
      </c>
      <c r="M1781" s="90">
        <f>'BITÁCORA CALIDAD DE AGUA '!BW690</f>
        <v>0</v>
      </c>
      <c r="N1781" s="90">
        <f>'BITÁCORA CALIDAD DE AGUA '!BZ690</f>
        <v>0</v>
      </c>
      <c r="O1781" s="90">
        <f>'BITÁCORA CALIDAD DE AGUA '!CC690</f>
        <v>0</v>
      </c>
      <c r="P1781" s="84">
        <f>'BITÁCORA CALIDAD DE AGUA '!CF690</f>
        <v>0</v>
      </c>
      <c r="Q1781" s="84">
        <f>'BITÁCORA CALIDAD DE AGUA '!CI690</f>
        <v>0</v>
      </c>
      <c r="R1781" s="84">
        <f>'BITÁCORA CALIDAD DE AGUA '!CL690</f>
        <v>0</v>
      </c>
      <c r="S1781" s="84">
        <f>'BITÁCORA CALIDAD DE AGUA '!CO690</f>
        <v>0</v>
      </c>
      <c r="T1781" s="133"/>
      <c r="U1781" s="133"/>
      <c r="V1781" s="133"/>
      <c r="W1781" s="84">
        <f>INDEX('Tabla datos 1'!E1781:V1781,MATCH(DASHBOARD!$B$96,'Tabla datos 1'!$E$1:$V$1,0))</f>
        <v>0</v>
      </c>
      <c r="X1781" s="84">
        <f>INDEX('Tabla datos 1'!E1781:V1781,MATCH(DASHBOARD!$B$275,'Tabla datos 1'!$E$1:$V$1,0))</f>
        <v>0</v>
      </c>
      <c r="Y1781" s="42"/>
      <c r="Z1781" s="42"/>
      <c r="AA1781" s="42"/>
      <c r="AB1781" s="42"/>
      <c r="AC1781" s="42"/>
      <c r="AD1781" s="42"/>
      <c r="AE1781" s="42"/>
      <c r="AF1781" s="42"/>
      <c r="AG1781" s="42"/>
      <c r="AH1781" s="42"/>
      <c r="AI1781" s="42"/>
      <c r="AJ1781" s="42"/>
      <c r="AK1781" s="42"/>
      <c r="AL1781" s="42"/>
      <c r="AM1781" s="42"/>
      <c r="AN1781" s="42"/>
      <c r="AO1781" s="42"/>
      <c r="AP1781" s="42"/>
      <c r="AQ1781" s="42"/>
      <c r="AR1781" s="42"/>
      <c r="AS1781" s="42"/>
      <c r="AT1781" s="42"/>
      <c r="AU1781" s="42"/>
      <c r="AV1781" s="42"/>
      <c r="AW1781" s="42"/>
      <c r="AX1781" s="42"/>
      <c r="AY1781" s="42"/>
      <c r="AZ1781" s="42"/>
      <c r="BA1781" s="42"/>
      <c r="BB1781" s="42"/>
      <c r="BC1781" s="42"/>
      <c r="BD1781" s="42"/>
      <c r="BE1781" s="42"/>
      <c r="BF1781" s="42"/>
      <c r="BG1781" s="42"/>
      <c r="BH1781" s="42"/>
      <c r="BI1781" s="42"/>
      <c r="BJ1781" s="42"/>
      <c r="BK1781" s="42"/>
      <c r="BL1781" s="42"/>
      <c r="BM1781" s="42"/>
      <c r="BN1781" s="42"/>
      <c r="BO1781" s="42"/>
      <c r="BP1781" s="42"/>
      <c r="BQ1781" s="42"/>
      <c r="BR1781" s="42"/>
      <c r="BS1781" s="42"/>
      <c r="BT1781" s="42"/>
      <c r="BU1781" s="42"/>
      <c r="BV1781" s="42"/>
      <c r="BW1781" s="42"/>
      <c r="BX1781" s="42"/>
      <c r="BY1781" s="42"/>
      <c r="BZ1781" s="42"/>
      <c r="CA1781" s="42"/>
      <c r="CB1781" s="42"/>
      <c r="CC1781" s="42"/>
      <c r="CD1781" s="42"/>
      <c r="CE1781" s="42"/>
      <c r="CF1781" s="42"/>
      <c r="CG1781" s="42"/>
      <c r="CH1781" s="42"/>
      <c r="CI1781" s="42"/>
      <c r="CJ1781" s="42"/>
      <c r="CK1781" s="42"/>
      <c r="CL1781" s="42"/>
      <c r="CM1781" s="42"/>
      <c r="CN1781" s="42"/>
      <c r="CO1781" s="42"/>
      <c r="CP1781" s="42"/>
      <c r="CQ1781" s="42"/>
      <c r="CR1781" s="42"/>
      <c r="CS1781" s="42"/>
      <c r="CT1781" s="42"/>
      <c r="CU1781" s="42"/>
      <c r="CV1781" s="42"/>
      <c r="CW1781" s="42"/>
      <c r="CX1781" s="42"/>
      <c r="CY1781" s="42"/>
      <c r="CZ1781" s="42"/>
      <c r="DA1781" s="42"/>
      <c r="DB1781" s="42"/>
      <c r="DC1781" s="42"/>
      <c r="DD1781" s="42"/>
      <c r="DE1781" s="42"/>
      <c r="DF1781" s="42"/>
      <c r="DG1781" s="42"/>
      <c r="DH1781" s="42"/>
      <c r="DI1781" s="42"/>
      <c r="DJ1781" s="42"/>
      <c r="DK1781" s="42"/>
      <c r="DL1781" s="42"/>
      <c r="DM1781" s="42"/>
      <c r="DN1781" s="42"/>
      <c r="DO1781" s="42"/>
      <c r="DP1781" s="42"/>
      <c r="DQ1781" s="42"/>
      <c r="DR1781" s="42"/>
      <c r="DS1781" s="42"/>
      <c r="DT1781" s="42"/>
      <c r="DU1781" s="42"/>
      <c r="DV1781" s="42"/>
      <c r="DW1781" s="42"/>
      <c r="DX1781" s="42"/>
      <c r="DY1781" s="42"/>
      <c r="DZ1781" s="42"/>
      <c r="EA1781" s="42"/>
      <c r="EB1781" s="42"/>
      <c r="EC1781" s="42"/>
      <c r="ED1781" s="42"/>
      <c r="EE1781" s="42"/>
      <c r="EF1781" s="42"/>
      <c r="EG1781" s="42"/>
      <c r="EH1781" s="42"/>
      <c r="EI1781" s="42"/>
      <c r="EJ1781" s="42"/>
      <c r="EK1781" s="42"/>
      <c r="EL1781" s="42"/>
      <c r="EM1781" s="42"/>
      <c r="EN1781" s="42"/>
      <c r="EO1781" s="42"/>
      <c r="EP1781" s="42"/>
      <c r="EQ1781" s="42"/>
      <c r="ER1781" s="42"/>
      <c r="ES1781" s="42"/>
      <c r="ET1781" s="42"/>
      <c r="EU1781" s="42"/>
      <c r="EV1781" s="42"/>
      <c r="EW1781" s="42"/>
      <c r="EX1781" s="42"/>
      <c r="EY1781" s="42"/>
      <c r="EZ1781" s="42"/>
      <c r="FA1781" s="42"/>
      <c r="FB1781" s="42"/>
      <c r="FC1781" s="42"/>
      <c r="FD1781" s="42"/>
      <c r="FE1781" s="42"/>
      <c r="FF1781" s="42"/>
      <c r="FG1781" s="42"/>
      <c r="FH1781" s="42"/>
    </row>
    <row r="1782" spans="1:164" s="82" customFormat="1" x14ac:dyDescent="0.25">
      <c r="A1782" s="82">
        <v>1781</v>
      </c>
      <c r="B1782" s="83">
        <f t="shared" si="28"/>
        <v>46141</v>
      </c>
      <c r="C1782" s="88" t="s">
        <v>147</v>
      </c>
      <c r="D1782" s="85">
        <v>1</v>
      </c>
      <c r="E1782" s="90">
        <f>'BITÁCORA CALIDAD DE AGUA '!AY691</f>
        <v>0</v>
      </c>
      <c r="F1782" s="90">
        <f>'BITÁCORA CALIDAD DE AGUA '!BB691</f>
        <v>0</v>
      </c>
      <c r="G1782" s="90">
        <f>'BITÁCORA CALIDAD DE AGUA '!BE691</f>
        <v>0</v>
      </c>
      <c r="H1782" s="90">
        <f>'BITÁCORA CALIDAD DE AGUA '!BH691</f>
        <v>0</v>
      </c>
      <c r="I1782" s="90">
        <f>'BITÁCORA CALIDAD DE AGUA '!BK691</f>
        <v>0</v>
      </c>
      <c r="J1782" s="90">
        <f>'BITÁCORA CALIDAD DE AGUA '!BN691</f>
        <v>0</v>
      </c>
      <c r="K1782" s="90">
        <f>'BITÁCORA CALIDAD DE AGUA '!BQ691</f>
        <v>0</v>
      </c>
      <c r="L1782" s="90">
        <f>'BITÁCORA CALIDAD DE AGUA '!BT691</f>
        <v>0</v>
      </c>
      <c r="M1782" s="90">
        <f>'BITÁCORA CALIDAD DE AGUA '!BW691</f>
        <v>0</v>
      </c>
      <c r="N1782" s="90">
        <f>'BITÁCORA CALIDAD DE AGUA '!BZ691</f>
        <v>0</v>
      </c>
      <c r="O1782" s="90">
        <f>'BITÁCORA CALIDAD DE AGUA '!CC691</f>
        <v>0</v>
      </c>
      <c r="P1782" s="84">
        <f>'BITÁCORA CALIDAD DE AGUA '!CF691</f>
        <v>0</v>
      </c>
      <c r="Q1782" s="84">
        <f>'BITÁCORA CALIDAD DE AGUA '!CI691</f>
        <v>0</v>
      </c>
      <c r="R1782" s="84">
        <f>'BITÁCORA CALIDAD DE AGUA '!CL691</f>
        <v>0</v>
      </c>
      <c r="S1782" s="84">
        <f>'BITÁCORA CALIDAD DE AGUA '!CO691</f>
        <v>0</v>
      </c>
      <c r="T1782" s="133"/>
      <c r="U1782" s="133"/>
      <c r="V1782" s="133"/>
      <c r="W1782" s="84">
        <f>INDEX('Tabla datos 1'!E1782:V1782,MATCH(DASHBOARD!$B$96,'Tabla datos 1'!$E$1:$V$1,0))</f>
        <v>0</v>
      </c>
      <c r="X1782" s="84">
        <f>INDEX('Tabla datos 1'!E1782:V1782,MATCH(DASHBOARD!$B$275,'Tabla datos 1'!$E$1:$V$1,0))</f>
        <v>0</v>
      </c>
      <c r="Y1782" s="42"/>
      <c r="Z1782" s="42"/>
      <c r="AA1782" s="42"/>
      <c r="AB1782" s="42"/>
      <c r="AC1782" s="42"/>
      <c r="AD1782" s="42"/>
      <c r="AE1782" s="42"/>
      <c r="AF1782" s="42"/>
      <c r="AG1782" s="42"/>
      <c r="AH1782" s="42"/>
      <c r="AI1782" s="42"/>
      <c r="AJ1782" s="42"/>
      <c r="AK1782" s="42"/>
      <c r="AL1782" s="42"/>
      <c r="AM1782" s="42"/>
      <c r="AN1782" s="42"/>
      <c r="AO1782" s="42"/>
      <c r="AP1782" s="42"/>
      <c r="AQ1782" s="42"/>
      <c r="AR1782" s="42"/>
      <c r="AS1782" s="42"/>
      <c r="AT1782" s="42"/>
      <c r="AU1782" s="42"/>
      <c r="AV1782" s="42"/>
      <c r="AW1782" s="42"/>
      <c r="AX1782" s="42"/>
      <c r="AY1782" s="42"/>
      <c r="AZ1782" s="42"/>
      <c r="BA1782" s="42"/>
      <c r="BB1782" s="42"/>
      <c r="BC1782" s="42"/>
      <c r="BD1782" s="42"/>
      <c r="BE1782" s="42"/>
      <c r="BF1782" s="42"/>
      <c r="BG1782" s="42"/>
      <c r="BH1782" s="42"/>
      <c r="BI1782" s="42"/>
      <c r="BJ1782" s="42"/>
      <c r="BK1782" s="42"/>
      <c r="BL1782" s="42"/>
      <c r="BM1782" s="42"/>
      <c r="BN1782" s="42"/>
      <c r="BO1782" s="42"/>
      <c r="BP1782" s="42"/>
      <c r="BQ1782" s="42"/>
      <c r="BR1782" s="42"/>
      <c r="BS1782" s="42"/>
      <c r="BT1782" s="42"/>
      <c r="BU1782" s="42"/>
      <c r="BV1782" s="42"/>
      <c r="BW1782" s="42"/>
      <c r="BX1782" s="42"/>
      <c r="BY1782" s="42"/>
      <c r="BZ1782" s="42"/>
      <c r="CA1782" s="42"/>
      <c r="CB1782" s="42"/>
      <c r="CC1782" s="42"/>
      <c r="CD1782" s="42"/>
      <c r="CE1782" s="42"/>
      <c r="CF1782" s="42"/>
      <c r="CG1782" s="42"/>
      <c r="CH1782" s="42"/>
      <c r="CI1782" s="42"/>
      <c r="CJ1782" s="42"/>
      <c r="CK1782" s="42"/>
      <c r="CL1782" s="42"/>
      <c r="CM1782" s="42"/>
      <c r="CN1782" s="42"/>
      <c r="CO1782" s="42"/>
      <c r="CP1782" s="42"/>
      <c r="CQ1782" s="42"/>
      <c r="CR1782" s="42"/>
      <c r="CS1782" s="42"/>
      <c r="CT1782" s="42"/>
      <c r="CU1782" s="42"/>
      <c r="CV1782" s="42"/>
      <c r="CW1782" s="42"/>
      <c r="CX1782" s="42"/>
      <c r="CY1782" s="42"/>
      <c r="CZ1782" s="42"/>
      <c r="DA1782" s="42"/>
      <c r="DB1782" s="42"/>
      <c r="DC1782" s="42"/>
      <c r="DD1782" s="42"/>
      <c r="DE1782" s="42"/>
      <c r="DF1782" s="42"/>
      <c r="DG1782" s="42"/>
      <c r="DH1782" s="42"/>
      <c r="DI1782" s="42"/>
      <c r="DJ1782" s="42"/>
      <c r="DK1782" s="42"/>
      <c r="DL1782" s="42"/>
      <c r="DM1782" s="42"/>
      <c r="DN1782" s="42"/>
      <c r="DO1782" s="42"/>
      <c r="DP1782" s="42"/>
      <c r="DQ1782" s="42"/>
      <c r="DR1782" s="42"/>
      <c r="DS1782" s="42"/>
      <c r="DT1782" s="42"/>
      <c r="DU1782" s="42"/>
      <c r="DV1782" s="42"/>
      <c r="DW1782" s="42"/>
      <c r="DX1782" s="42"/>
      <c r="DY1782" s="42"/>
      <c r="DZ1782" s="42"/>
      <c r="EA1782" s="42"/>
      <c r="EB1782" s="42"/>
      <c r="EC1782" s="42"/>
      <c r="ED1782" s="42"/>
      <c r="EE1782" s="42"/>
      <c r="EF1782" s="42"/>
      <c r="EG1782" s="42"/>
      <c r="EH1782" s="42"/>
      <c r="EI1782" s="42"/>
      <c r="EJ1782" s="42"/>
      <c r="EK1782" s="42"/>
      <c r="EL1782" s="42"/>
      <c r="EM1782" s="42"/>
      <c r="EN1782" s="42"/>
      <c r="EO1782" s="42"/>
      <c r="EP1782" s="42"/>
      <c r="EQ1782" s="42"/>
      <c r="ER1782" s="42"/>
      <c r="ES1782" s="42"/>
      <c r="ET1782" s="42"/>
      <c r="EU1782" s="42"/>
      <c r="EV1782" s="42"/>
      <c r="EW1782" s="42"/>
      <c r="EX1782" s="42"/>
      <c r="EY1782" s="42"/>
      <c r="EZ1782" s="42"/>
      <c r="FA1782" s="42"/>
      <c r="FB1782" s="42"/>
      <c r="FC1782" s="42"/>
      <c r="FD1782" s="42"/>
      <c r="FE1782" s="42"/>
      <c r="FF1782" s="42"/>
      <c r="FG1782" s="42"/>
      <c r="FH1782" s="42"/>
    </row>
    <row r="1783" spans="1:164" s="82" customFormat="1" x14ac:dyDescent="0.25">
      <c r="A1783" s="82">
        <v>1782</v>
      </c>
      <c r="B1783" s="83">
        <f t="shared" si="28"/>
        <v>46141</v>
      </c>
      <c r="C1783" s="88" t="s">
        <v>148</v>
      </c>
      <c r="D1783" s="85">
        <v>1</v>
      </c>
      <c r="E1783" s="90">
        <f>'BITÁCORA CALIDAD DE AGUA '!AY692</f>
        <v>0</v>
      </c>
      <c r="F1783" s="90">
        <f>'BITÁCORA CALIDAD DE AGUA '!BB692</f>
        <v>0</v>
      </c>
      <c r="G1783" s="90">
        <f>'BITÁCORA CALIDAD DE AGUA '!BE692</f>
        <v>0</v>
      </c>
      <c r="H1783" s="90">
        <f>'BITÁCORA CALIDAD DE AGUA '!BH692</f>
        <v>0</v>
      </c>
      <c r="I1783" s="90">
        <f>'BITÁCORA CALIDAD DE AGUA '!BK692</f>
        <v>0</v>
      </c>
      <c r="J1783" s="90">
        <f>'BITÁCORA CALIDAD DE AGUA '!BN692</f>
        <v>0</v>
      </c>
      <c r="K1783" s="90">
        <f>'BITÁCORA CALIDAD DE AGUA '!BQ692</f>
        <v>0</v>
      </c>
      <c r="L1783" s="90">
        <f>'BITÁCORA CALIDAD DE AGUA '!BT692</f>
        <v>0</v>
      </c>
      <c r="M1783" s="90">
        <f>'BITÁCORA CALIDAD DE AGUA '!BW692</f>
        <v>0</v>
      </c>
      <c r="N1783" s="90">
        <f>'BITÁCORA CALIDAD DE AGUA '!BZ692</f>
        <v>0</v>
      </c>
      <c r="O1783" s="90">
        <f>'BITÁCORA CALIDAD DE AGUA '!CC692</f>
        <v>0</v>
      </c>
      <c r="P1783" s="84">
        <f>'BITÁCORA CALIDAD DE AGUA '!CF692</f>
        <v>0</v>
      </c>
      <c r="Q1783" s="84">
        <f>'BITÁCORA CALIDAD DE AGUA '!CI692</f>
        <v>0</v>
      </c>
      <c r="R1783" s="84">
        <f>'BITÁCORA CALIDAD DE AGUA '!CL692</f>
        <v>0</v>
      </c>
      <c r="S1783" s="84">
        <f>'BITÁCORA CALIDAD DE AGUA '!CO692</f>
        <v>0</v>
      </c>
      <c r="T1783" s="133"/>
      <c r="U1783" s="133"/>
      <c r="V1783" s="133"/>
      <c r="W1783" s="84">
        <f>INDEX('Tabla datos 1'!E1783:V1783,MATCH(DASHBOARD!$B$96,'Tabla datos 1'!$E$1:$V$1,0))</f>
        <v>0</v>
      </c>
      <c r="X1783" s="84">
        <f>INDEX('Tabla datos 1'!E1783:V1783,MATCH(DASHBOARD!$B$275,'Tabla datos 1'!$E$1:$V$1,0))</f>
        <v>0</v>
      </c>
      <c r="Y1783" s="42"/>
      <c r="Z1783" s="42"/>
      <c r="AA1783" s="42"/>
      <c r="AB1783" s="42"/>
      <c r="AC1783" s="42"/>
      <c r="AD1783" s="42"/>
      <c r="AE1783" s="42"/>
      <c r="AF1783" s="42"/>
      <c r="AG1783" s="42"/>
      <c r="AH1783" s="42"/>
      <c r="AI1783" s="42"/>
      <c r="AJ1783" s="42"/>
      <c r="AK1783" s="42"/>
      <c r="AL1783" s="42"/>
      <c r="AM1783" s="42"/>
      <c r="AN1783" s="42"/>
      <c r="AO1783" s="42"/>
      <c r="AP1783" s="42"/>
      <c r="AQ1783" s="42"/>
      <c r="AR1783" s="42"/>
      <c r="AS1783" s="42"/>
      <c r="AT1783" s="42"/>
      <c r="AU1783" s="42"/>
      <c r="AV1783" s="42"/>
      <c r="AW1783" s="42"/>
      <c r="AX1783" s="42"/>
      <c r="AY1783" s="42"/>
      <c r="AZ1783" s="42"/>
      <c r="BA1783" s="42"/>
      <c r="BB1783" s="42"/>
      <c r="BC1783" s="42"/>
      <c r="BD1783" s="42"/>
      <c r="BE1783" s="42"/>
      <c r="BF1783" s="42"/>
      <c r="BG1783" s="42"/>
      <c r="BH1783" s="42"/>
      <c r="BI1783" s="42"/>
      <c r="BJ1783" s="42"/>
      <c r="BK1783" s="42"/>
      <c r="BL1783" s="42"/>
      <c r="BM1783" s="42"/>
      <c r="BN1783" s="42"/>
      <c r="BO1783" s="42"/>
      <c r="BP1783" s="42"/>
      <c r="BQ1783" s="42"/>
      <c r="BR1783" s="42"/>
      <c r="BS1783" s="42"/>
      <c r="BT1783" s="42"/>
      <c r="BU1783" s="42"/>
      <c r="BV1783" s="42"/>
      <c r="BW1783" s="42"/>
      <c r="BX1783" s="42"/>
      <c r="BY1783" s="42"/>
      <c r="BZ1783" s="42"/>
      <c r="CA1783" s="42"/>
      <c r="CB1783" s="42"/>
      <c r="CC1783" s="42"/>
      <c r="CD1783" s="42"/>
      <c r="CE1783" s="42"/>
      <c r="CF1783" s="42"/>
      <c r="CG1783" s="42"/>
      <c r="CH1783" s="42"/>
      <c r="CI1783" s="42"/>
      <c r="CJ1783" s="42"/>
      <c r="CK1783" s="42"/>
      <c r="CL1783" s="42"/>
      <c r="CM1783" s="42"/>
      <c r="CN1783" s="42"/>
      <c r="CO1783" s="42"/>
      <c r="CP1783" s="42"/>
      <c r="CQ1783" s="42"/>
      <c r="CR1783" s="42"/>
      <c r="CS1783" s="42"/>
      <c r="CT1783" s="42"/>
      <c r="CU1783" s="42"/>
      <c r="CV1783" s="42"/>
      <c r="CW1783" s="42"/>
      <c r="CX1783" s="42"/>
      <c r="CY1783" s="42"/>
      <c r="CZ1783" s="42"/>
      <c r="DA1783" s="42"/>
      <c r="DB1783" s="42"/>
      <c r="DC1783" s="42"/>
      <c r="DD1783" s="42"/>
      <c r="DE1783" s="42"/>
      <c r="DF1783" s="42"/>
      <c r="DG1783" s="42"/>
      <c r="DH1783" s="42"/>
      <c r="DI1783" s="42"/>
      <c r="DJ1783" s="42"/>
      <c r="DK1783" s="42"/>
      <c r="DL1783" s="42"/>
      <c r="DM1783" s="42"/>
      <c r="DN1783" s="42"/>
      <c r="DO1783" s="42"/>
      <c r="DP1783" s="42"/>
      <c r="DQ1783" s="42"/>
      <c r="DR1783" s="42"/>
      <c r="DS1783" s="42"/>
      <c r="DT1783" s="42"/>
      <c r="DU1783" s="42"/>
      <c r="DV1783" s="42"/>
      <c r="DW1783" s="42"/>
      <c r="DX1783" s="42"/>
      <c r="DY1783" s="42"/>
      <c r="DZ1783" s="42"/>
      <c r="EA1783" s="42"/>
      <c r="EB1783" s="42"/>
      <c r="EC1783" s="42"/>
      <c r="ED1783" s="42"/>
      <c r="EE1783" s="42"/>
      <c r="EF1783" s="42"/>
      <c r="EG1783" s="42"/>
      <c r="EH1783" s="42"/>
      <c r="EI1783" s="42"/>
      <c r="EJ1783" s="42"/>
      <c r="EK1783" s="42"/>
      <c r="EL1783" s="42"/>
      <c r="EM1783" s="42"/>
      <c r="EN1783" s="42"/>
      <c r="EO1783" s="42"/>
      <c r="EP1783" s="42"/>
      <c r="EQ1783" s="42"/>
      <c r="ER1783" s="42"/>
      <c r="ES1783" s="42"/>
      <c r="ET1783" s="42"/>
      <c r="EU1783" s="42"/>
      <c r="EV1783" s="42"/>
      <c r="EW1783" s="42"/>
      <c r="EX1783" s="42"/>
      <c r="EY1783" s="42"/>
      <c r="EZ1783" s="42"/>
      <c r="FA1783" s="42"/>
      <c r="FB1783" s="42"/>
      <c r="FC1783" s="42"/>
      <c r="FD1783" s="42"/>
      <c r="FE1783" s="42"/>
      <c r="FF1783" s="42"/>
      <c r="FG1783" s="42"/>
      <c r="FH1783" s="42"/>
    </row>
    <row r="1784" spans="1:164" s="82" customFormat="1" x14ac:dyDescent="0.25">
      <c r="A1784" s="82">
        <v>1783</v>
      </c>
      <c r="B1784" s="83">
        <f t="shared" si="28"/>
        <v>46141</v>
      </c>
      <c r="C1784" s="88" t="s">
        <v>149</v>
      </c>
      <c r="D1784" s="85">
        <v>1</v>
      </c>
      <c r="E1784" s="90">
        <f>'BITÁCORA CALIDAD DE AGUA '!AY693</f>
        <v>3280</v>
      </c>
      <c r="F1784" s="90">
        <f>'BITÁCORA CALIDAD DE AGUA '!BB693</f>
        <v>4210</v>
      </c>
      <c r="G1784" s="90">
        <f>'BITÁCORA CALIDAD DE AGUA '!BE693</f>
        <v>4770</v>
      </c>
      <c r="H1784" s="90">
        <f>'BITÁCORA CALIDAD DE AGUA '!BH693</f>
        <v>0</v>
      </c>
      <c r="I1784" s="90">
        <f>'BITÁCORA CALIDAD DE AGUA '!BK693</f>
        <v>0</v>
      </c>
      <c r="J1784" s="90">
        <f>'BITÁCORA CALIDAD DE AGUA '!BN693</f>
        <v>0</v>
      </c>
      <c r="K1784" s="90">
        <f>'BITÁCORA CALIDAD DE AGUA '!BQ693</f>
        <v>0</v>
      </c>
      <c r="L1784" s="90">
        <f>'BITÁCORA CALIDAD DE AGUA '!BT693</f>
        <v>3580</v>
      </c>
      <c r="M1784" s="90">
        <f>'BITÁCORA CALIDAD DE AGUA '!BW693</f>
        <v>3770</v>
      </c>
      <c r="N1784" s="90">
        <f>'BITÁCORA CALIDAD DE AGUA '!BZ693</f>
        <v>9530</v>
      </c>
      <c r="O1784" s="90">
        <f>'BITÁCORA CALIDAD DE AGUA '!CC693</f>
        <v>0</v>
      </c>
      <c r="P1784" s="84">
        <f>'BITÁCORA CALIDAD DE AGUA '!CF693</f>
        <v>0</v>
      </c>
      <c r="Q1784" s="84">
        <f>'BITÁCORA CALIDAD DE AGUA '!CI693</f>
        <v>0</v>
      </c>
      <c r="R1784" s="84">
        <f>'BITÁCORA CALIDAD DE AGUA '!CL693</f>
        <v>0</v>
      </c>
      <c r="S1784" s="84">
        <f>'BITÁCORA CALIDAD DE AGUA '!CO693</f>
        <v>0</v>
      </c>
      <c r="T1784" s="133"/>
      <c r="U1784" s="133"/>
      <c r="V1784" s="133"/>
      <c r="W1784" s="84">
        <f>INDEX('Tabla datos 1'!E1784:V1784,MATCH(DASHBOARD!$B$96,'Tabla datos 1'!$E$1:$V$1,0))</f>
        <v>4770</v>
      </c>
      <c r="X1784" s="84">
        <f>INDEX('Tabla datos 1'!E1784:V1784,MATCH(DASHBOARD!$B$275,'Tabla datos 1'!$E$1:$V$1,0))</f>
        <v>4770</v>
      </c>
      <c r="Y1784" s="42"/>
      <c r="Z1784" s="42"/>
      <c r="AA1784" s="42"/>
      <c r="AB1784" s="42"/>
      <c r="AC1784" s="42"/>
      <c r="AD1784" s="42"/>
      <c r="AE1784" s="42"/>
      <c r="AF1784" s="42"/>
      <c r="AG1784" s="42"/>
      <c r="AH1784" s="42"/>
      <c r="AI1784" s="42"/>
      <c r="AJ1784" s="42"/>
      <c r="AK1784" s="42"/>
      <c r="AL1784" s="42"/>
      <c r="AM1784" s="42"/>
      <c r="AN1784" s="42"/>
      <c r="AO1784" s="42"/>
      <c r="AP1784" s="42"/>
      <c r="AQ1784" s="42"/>
      <c r="AR1784" s="42"/>
      <c r="AS1784" s="42"/>
      <c r="AT1784" s="42"/>
      <c r="AU1784" s="42"/>
      <c r="AV1784" s="42"/>
      <c r="AW1784" s="42"/>
      <c r="AX1784" s="42"/>
      <c r="AY1784" s="42"/>
      <c r="AZ1784" s="42"/>
      <c r="BA1784" s="42"/>
      <c r="BB1784" s="42"/>
      <c r="BC1784" s="42"/>
      <c r="BD1784" s="42"/>
      <c r="BE1784" s="42"/>
      <c r="BF1784" s="42"/>
      <c r="BG1784" s="42"/>
      <c r="BH1784" s="42"/>
      <c r="BI1784" s="42"/>
      <c r="BJ1784" s="42"/>
      <c r="BK1784" s="42"/>
      <c r="BL1784" s="42"/>
      <c r="BM1784" s="42"/>
      <c r="BN1784" s="42"/>
      <c r="BO1784" s="42"/>
      <c r="BP1784" s="42"/>
      <c r="BQ1784" s="42"/>
      <c r="BR1784" s="42"/>
      <c r="BS1784" s="42"/>
      <c r="BT1784" s="42"/>
      <c r="BU1784" s="42"/>
      <c r="BV1784" s="42"/>
      <c r="BW1784" s="42"/>
      <c r="BX1784" s="42"/>
      <c r="BY1784" s="42"/>
      <c r="BZ1784" s="42"/>
      <c r="CA1784" s="42"/>
      <c r="CB1784" s="42"/>
      <c r="CC1784" s="42"/>
      <c r="CD1784" s="42"/>
      <c r="CE1784" s="42"/>
      <c r="CF1784" s="42"/>
      <c r="CG1784" s="42"/>
      <c r="CH1784" s="42"/>
      <c r="CI1784" s="42"/>
      <c r="CJ1784" s="42"/>
      <c r="CK1784" s="42"/>
      <c r="CL1784" s="42"/>
      <c r="CM1784" s="42"/>
      <c r="CN1784" s="42"/>
      <c r="CO1784" s="42"/>
      <c r="CP1784" s="42"/>
      <c r="CQ1784" s="42"/>
      <c r="CR1784" s="42"/>
      <c r="CS1784" s="42"/>
      <c r="CT1784" s="42"/>
      <c r="CU1784" s="42"/>
      <c r="CV1784" s="42"/>
      <c r="CW1784" s="42"/>
      <c r="CX1784" s="42"/>
      <c r="CY1784" s="42"/>
      <c r="CZ1784" s="42"/>
      <c r="DA1784" s="42"/>
      <c r="DB1784" s="42"/>
      <c r="DC1784" s="42"/>
      <c r="DD1784" s="42"/>
      <c r="DE1784" s="42"/>
      <c r="DF1784" s="42"/>
      <c r="DG1784" s="42"/>
      <c r="DH1784" s="42"/>
      <c r="DI1784" s="42"/>
      <c r="DJ1784" s="42"/>
      <c r="DK1784" s="42"/>
      <c r="DL1784" s="42"/>
      <c r="DM1784" s="42"/>
      <c r="DN1784" s="42"/>
      <c r="DO1784" s="42"/>
      <c r="DP1784" s="42"/>
      <c r="DQ1784" s="42"/>
      <c r="DR1784" s="42"/>
      <c r="DS1784" s="42"/>
      <c r="DT1784" s="42"/>
      <c r="DU1784" s="42"/>
      <c r="DV1784" s="42"/>
      <c r="DW1784" s="42"/>
      <c r="DX1784" s="42"/>
      <c r="DY1784" s="42"/>
      <c r="DZ1784" s="42"/>
      <c r="EA1784" s="42"/>
      <c r="EB1784" s="42"/>
      <c r="EC1784" s="42"/>
      <c r="ED1784" s="42"/>
      <c r="EE1784" s="42"/>
      <c r="EF1784" s="42"/>
      <c r="EG1784" s="42"/>
      <c r="EH1784" s="42"/>
      <c r="EI1784" s="42"/>
      <c r="EJ1784" s="42"/>
      <c r="EK1784" s="42"/>
      <c r="EL1784" s="42"/>
      <c r="EM1784" s="42"/>
      <c r="EN1784" s="42"/>
      <c r="EO1784" s="42"/>
      <c r="EP1784" s="42"/>
      <c r="EQ1784" s="42"/>
      <c r="ER1784" s="42"/>
      <c r="ES1784" s="42"/>
      <c r="ET1784" s="42"/>
      <c r="EU1784" s="42"/>
      <c r="EV1784" s="42"/>
      <c r="EW1784" s="42"/>
      <c r="EX1784" s="42"/>
      <c r="EY1784" s="42"/>
      <c r="EZ1784" s="42"/>
      <c r="FA1784" s="42"/>
      <c r="FB1784" s="42"/>
      <c r="FC1784" s="42"/>
      <c r="FD1784" s="42"/>
      <c r="FE1784" s="42"/>
      <c r="FF1784" s="42"/>
      <c r="FG1784" s="42"/>
      <c r="FH1784" s="42"/>
    </row>
    <row r="1785" spans="1:164" s="82" customFormat="1" x14ac:dyDescent="0.25">
      <c r="A1785" s="82">
        <v>1784</v>
      </c>
      <c r="B1785" s="83">
        <f t="shared" si="28"/>
        <v>46141</v>
      </c>
      <c r="C1785" s="88" t="s">
        <v>150</v>
      </c>
      <c r="D1785" s="85">
        <v>1</v>
      </c>
      <c r="E1785" s="90">
        <f>'BITÁCORA CALIDAD DE AGUA '!AY694</f>
        <v>4977</v>
      </c>
      <c r="F1785" s="90">
        <f>'BITÁCORA CALIDAD DE AGUA '!BB694</f>
        <v>7150</v>
      </c>
      <c r="G1785" s="90">
        <f>'BITÁCORA CALIDAD DE AGUA '!BE694</f>
        <v>831</v>
      </c>
      <c r="H1785" s="90">
        <f>'BITÁCORA CALIDAD DE AGUA '!BH694</f>
        <v>0</v>
      </c>
      <c r="I1785" s="90">
        <f>'BITÁCORA CALIDAD DE AGUA '!BK694</f>
        <v>0</v>
      </c>
      <c r="J1785" s="90">
        <f>'BITÁCORA CALIDAD DE AGUA '!BN694</f>
        <v>0</v>
      </c>
      <c r="K1785" s="90">
        <f>'BITÁCORA CALIDAD DE AGUA '!BQ694</f>
        <v>0</v>
      </c>
      <c r="L1785" s="90">
        <f>'BITÁCORA CALIDAD DE AGUA '!BT694</f>
        <v>674</v>
      </c>
      <c r="M1785" s="90">
        <f>'BITÁCORA CALIDAD DE AGUA '!BW694</f>
        <v>621</v>
      </c>
      <c r="N1785" s="90">
        <f>'BITÁCORA CALIDAD DE AGUA '!BZ694</f>
        <v>1778</v>
      </c>
      <c r="O1785" s="90">
        <f>'BITÁCORA CALIDAD DE AGUA '!CC694</f>
        <v>0</v>
      </c>
      <c r="P1785" s="84">
        <f>'BITÁCORA CALIDAD DE AGUA '!CF694</f>
        <v>0</v>
      </c>
      <c r="Q1785" s="84">
        <f>'BITÁCORA CALIDAD DE AGUA '!CI694</f>
        <v>0</v>
      </c>
      <c r="R1785" s="84">
        <f>'BITÁCORA CALIDAD DE AGUA '!CL694</f>
        <v>0</v>
      </c>
      <c r="S1785" s="84">
        <f>'BITÁCORA CALIDAD DE AGUA '!CO694</f>
        <v>0</v>
      </c>
      <c r="T1785" s="133"/>
      <c r="U1785" s="133"/>
      <c r="V1785" s="133"/>
      <c r="W1785" s="84">
        <f>INDEX('Tabla datos 1'!E1785:V1785,MATCH(DASHBOARD!$B$96,'Tabla datos 1'!$E$1:$V$1,0))</f>
        <v>831</v>
      </c>
      <c r="X1785" s="84">
        <f>INDEX('Tabla datos 1'!E1785:V1785,MATCH(DASHBOARD!$B$275,'Tabla datos 1'!$E$1:$V$1,0))</f>
        <v>831</v>
      </c>
      <c r="Y1785" s="42"/>
      <c r="Z1785" s="42"/>
      <c r="AA1785" s="42"/>
      <c r="AB1785" s="42"/>
      <c r="AC1785" s="42"/>
      <c r="AD1785" s="42"/>
      <c r="AE1785" s="42"/>
      <c r="AF1785" s="42"/>
      <c r="AG1785" s="42"/>
      <c r="AH1785" s="42"/>
      <c r="AI1785" s="42"/>
      <c r="AJ1785" s="42"/>
      <c r="AK1785" s="42"/>
      <c r="AL1785" s="42"/>
      <c r="AM1785" s="42"/>
      <c r="AN1785" s="42"/>
      <c r="AO1785" s="42"/>
      <c r="AP1785" s="42"/>
      <c r="AQ1785" s="42"/>
      <c r="AR1785" s="42"/>
      <c r="AS1785" s="42"/>
      <c r="AT1785" s="42"/>
      <c r="AU1785" s="42"/>
      <c r="AV1785" s="42"/>
      <c r="AW1785" s="42"/>
      <c r="AX1785" s="42"/>
      <c r="AY1785" s="42"/>
      <c r="AZ1785" s="42"/>
      <c r="BA1785" s="42"/>
      <c r="BB1785" s="42"/>
      <c r="BC1785" s="42"/>
      <c r="BD1785" s="42"/>
      <c r="BE1785" s="42"/>
      <c r="BF1785" s="42"/>
      <c r="BG1785" s="42"/>
      <c r="BH1785" s="42"/>
      <c r="BI1785" s="42"/>
      <c r="BJ1785" s="42"/>
      <c r="BK1785" s="42"/>
      <c r="BL1785" s="42"/>
      <c r="BM1785" s="42"/>
      <c r="BN1785" s="42"/>
      <c r="BO1785" s="42"/>
      <c r="BP1785" s="42"/>
      <c r="BQ1785" s="42"/>
      <c r="BR1785" s="42"/>
      <c r="BS1785" s="42"/>
      <c r="BT1785" s="42"/>
      <c r="BU1785" s="42"/>
      <c r="BV1785" s="42"/>
      <c r="BW1785" s="42"/>
      <c r="BX1785" s="42"/>
      <c r="BY1785" s="42"/>
      <c r="BZ1785" s="42"/>
      <c r="CA1785" s="42"/>
      <c r="CB1785" s="42"/>
      <c r="CC1785" s="42"/>
      <c r="CD1785" s="42"/>
      <c r="CE1785" s="42"/>
      <c r="CF1785" s="42"/>
      <c r="CG1785" s="42"/>
      <c r="CH1785" s="42"/>
      <c r="CI1785" s="42"/>
      <c r="CJ1785" s="42"/>
      <c r="CK1785" s="42"/>
      <c r="CL1785" s="42"/>
      <c r="CM1785" s="42"/>
      <c r="CN1785" s="42"/>
      <c r="CO1785" s="42"/>
      <c r="CP1785" s="42"/>
      <c r="CQ1785" s="42"/>
      <c r="CR1785" s="42"/>
      <c r="CS1785" s="42"/>
      <c r="CT1785" s="42"/>
      <c r="CU1785" s="42"/>
      <c r="CV1785" s="42"/>
      <c r="CW1785" s="42"/>
      <c r="CX1785" s="42"/>
      <c r="CY1785" s="42"/>
      <c r="CZ1785" s="42"/>
      <c r="DA1785" s="42"/>
      <c r="DB1785" s="42"/>
      <c r="DC1785" s="42"/>
      <c r="DD1785" s="42"/>
      <c r="DE1785" s="42"/>
      <c r="DF1785" s="42"/>
      <c r="DG1785" s="42"/>
      <c r="DH1785" s="42"/>
      <c r="DI1785" s="42"/>
      <c r="DJ1785" s="42"/>
      <c r="DK1785" s="42"/>
      <c r="DL1785" s="42"/>
      <c r="DM1785" s="42"/>
      <c r="DN1785" s="42"/>
      <c r="DO1785" s="42"/>
      <c r="DP1785" s="42"/>
      <c r="DQ1785" s="42"/>
      <c r="DR1785" s="42"/>
      <c r="DS1785" s="42"/>
      <c r="DT1785" s="42"/>
      <c r="DU1785" s="42"/>
      <c r="DV1785" s="42"/>
      <c r="DW1785" s="42"/>
      <c r="DX1785" s="42"/>
      <c r="DY1785" s="42"/>
      <c r="DZ1785" s="42"/>
      <c r="EA1785" s="42"/>
      <c r="EB1785" s="42"/>
      <c r="EC1785" s="42"/>
      <c r="ED1785" s="42"/>
      <c r="EE1785" s="42"/>
      <c r="EF1785" s="42"/>
      <c r="EG1785" s="42"/>
      <c r="EH1785" s="42"/>
      <c r="EI1785" s="42"/>
      <c r="EJ1785" s="42"/>
      <c r="EK1785" s="42"/>
      <c r="EL1785" s="42"/>
      <c r="EM1785" s="42"/>
      <c r="EN1785" s="42"/>
      <c r="EO1785" s="42"/>
      <c r="EP1785" s="42"/>
      <c r="EQ1785" s="42"/>
      <c r="ER1785" s="42"/>
      <c r="ES1785" s="42"/>
      <c r="ET1785" s="42"/>
      <c r="EU1785" s="42"/>
      <c r="EV1785" s="42"/>
      <c r="EW1785" s="42"/>
      <c r="EX1785" s="42"/>
      <c r="EY1785" s="42"/>
      <c r="EZ1785" s="42"/>
      <c r="FA1785" s="42"/>
      <c r="FB1785" s="42"/>
      <c r="FC1785" s="42"/>
      <c r="FD1785" s="42"/>
      <c r="FE1785" s="42"/>
      <c r="FF1785" s="42"/>
      <c r="FG1785" s="42"/>
      <c r="FH1785" s="42"/>
    </row>
    <row r="1786" spans="1:164" s="95" customFormat="1" ht="15.75" thickBot="1" x14ac:dyDescent="0.3">
      <c r="A1786" s="82">
        <v>1785</v>
      </c>
      <c r="B1786" s="83">
        <f t="shared" si="28"/>
        <v>46141</v>
      </c>
      <c r="C1786" s="91" t="s">
        <v>151</v>
      </c>
      <c r="D1786" s="92">
        <v>1</v>
      </c>
      <c r="E1786" s="93">
        <f>'BITÁCORA CALIDAD DE AGUA '!AY695</f>
        <v>0</v>
      </c>
      <c r="F1786" s="93">
        <f>'BITÁCORA CALIDAD DE AGUA '!BB695</f>
        <v>0</v>
      </c>
      <c r="G1786" s="93">
        <f>'BITÁCORA CALIDAD DE AGUA '!BE695</f>
        <v>0</v>
      </c>
      <c r="H1786" s="93">
        <f>'BITÁCORA CALIDAD DE AGUA '!BH695</f>
        <v>0</v>
      </c>
      <c r="I1786" s="93">
        <f>'BITÁCORA CALIDAD DE AGUA '!BK695</f>
        <v>0</v>
      </c>
      <c r="J1786" s="93">
        <f>'BITÁCORA CALIDAD DE AGUA '!BN695</f>
        <v>0</v>
      </c>
      <c r="K1786" s="93">
        <f>'BITÁCORA CALIDAD DE AGUA '!BQ695</f>
        <v>0</v>
      </c>
      <c r="L1786" s="93">
        <f>'BITÁCORA CALIDAD DE AGUA '!BT695</f>
        <v>0</v>
      </c>
      <c r="M1786" s="93">
        <f>'BITÁCORA CALIDAD DE AGUA '!BW695</f>
        <v>0</v>
      </c>
      <c r="N1786" s="93">
        <f>'BITÁCORA CALIDAD DE AGUA '!BZ695</f>
        <v>0</v>
      </c>
      <c r="O1786" s="93">
        <f>'BITÁCORA CALIDAD DE AGUA '!CC695</f>
        <v>0</v>
      </c>
      <c r="P1786" s="94">
        <f>'BITÁCORA CALIDAD DE AGUA '!CF695</f>
        <v>0</v>
      </c>
      <c r="Q1786" s="94">
        <f>'BITÁCORA CALIDAD DE AGUA '!CI695</f>
        <v>0</v>
      </c>
      <c r="R1786" s="94">
        <f>'BITÁCORA CALIDAD DE AGUA '!CL695</f>
        <v>0</v>
      </c>
      <c r="S1786" s="94">
        <f>'BITÁCORA CALIDAD DE AGUA '!CO695</f>
        <v>0</v>
      </c>
      <c r="T1786" s="134"/>
      <c r="U1786" s="134"/>
      <c r="V1786" s="134"/>
      <c r="W1786" s="94">
        <f>INDEX('Tabla datos 1'!E1786:V1786,MATCH(DASHBOARD!$B$96,'Tabla datos 1'!$E$1:$V$1,0))</f>
        <v>0</v>
      </c>
      <c r="X1786" s="94">
        <f>INDEX('Tabla datos 1'!E1786:V1786,MATCH(DASHBOARD!$B$275,'Tabla datos 1'!$E$1:$V$1,0))</f>
        <v>0</v>
      </c>
      <c r="Y1786" s="42"/>
      <c r="Z1786" s="42"/>
      <c r="AA1786" s="42"/>
      <c r="AB1786" s="42"/>
      <c r="AC1786" s="42"/>
      <c r="AD1786" s="42"/>
      <c r="AE1786" s="42"/>
      <c r="AF1786" s="42"/>
      <c r="AG1786" s="42"/>
      <c r="AH1786" s="42"/>
      <c r="AI1786" s="42"/>
      <c r="AJ1786" s="44"/>
      <c r="AK1786" s="44"/>
      <c r="AL1786" s="44"/>
      <c r="AM1786" s="44"/>
      <c r="AN1786" s="44"/>
      <c r="AO1786" s="44"/>
      <c r="AP1786" s="44"/>
      <c r="AQ1786" s="44"/>
      <c r="AR1786" s="44"/>
      <c r="AS1786" s="44"/>
      <c r="AT1786" s="44"/>
      <c r="AU1786" s="44"/>
      <c r="AV1786" s="44"/>
      <c r="AW1786" s="44"/>
      <c r="AX1786" s="44"/>
      <c r="AY1786" s="44"/>
      <c r="AZ1786" s="44"/>
      <c r="BA1786" s="44"/>
      <c r="BB1786" s="44"/>
      <c r="BC1786" s="44"/>
      <c r="BD1786" s="44"/>
      <c r="BE1786" s="44"/>
      <c r="BF1786" s="44"/>
      <c r="BG1786" s="44"/>
      <c r="BH1786" s="44"/>
      <c r="BI1786" s="44"/>
      <c r="BJ1786" s="44"/>
      <c r="BK1786" s="44"/>
      <c r="BL1786" s="44"/>
      <c r="BM1786" s="44"/>
      <c r="BN1786" s="44"/>
      <c r="BO1786" s="44"/>
      <c r="BP1786" s="44"/>
      <c r="BQ1786" s="44"/>
      <c r="BR1786" s="44"/>
      <c r="BS1786" s="44"/>
      <c r="BT1786" s="44"/>
      <c r="BU1786" s="44"/>
      <c r="BV1786" s="44"/>
      <c r="BW1786" s="44"/>
      <c r="BX1786" s="44"/>
      <c r="BY1786" s="44"/>
      <c r="BZ1786" s="44"/>
      <c r="CA1786" s="44"/>
      <c r="CB1786" s="44"/>
      <c r="CC1786" s="44"/>
      <c r="CD1786" s="44"/>
      <c r="CE1786" s="44"/>
      <c r="CF1786" s="44"/>
      <c r="CG1786" s="44"/>
      <c r="CH1786" s="44"/>
      <c r="CI1786" s="44"/>
      <c r="CJ1786" s="44"/>
      <c r="CK1786" s="44"/>
      <c r="CL1786" s="44"/>
      <c r="CM1786" s="44"/>
      <c r="CN1786" s="44"/>
      <c r="CO1786" s="44"/>
      <c r="CP1786" s="44"/>
      <c r="CQ1786" s="44"/>
      <c r="CR1786" s="44"/>
      <c r="CS1786" s="44"/>
      <c r="CT1786" s="44"/>
      <c r="CU1786" s="44"/>
      <c r="CV1786" s="44"/>
      <c r="CW1786" s="44"/>
      <c r="CX1786" s="44"/>
      <c r="CY1786" s="44"/>
      <c r="CZ1786" s="44"/>
      <c r="DA1786" s="44"/>
      <c r="DB1786" s="44"/>
      <c r="DC1786" s="44"/>
      <c r="DD1786" s="44"/>
      <c r="DE1786" s="44"/>
      <c r="DF1786" s="44"/>
      <c r="DG1786" s="44"/>
      <c r="DH1786" s="44"/>
      <c r="DI1786" s="44"/>
      <c r="DJ1786" s="44"/>
      <c r="DK1786" s="44"/>
      <c r="DL1786" s="44"/>
      <c r="DM1786" s="44"/>
      <c r="DN1786" s="44"/>
      <c r="DO1786" s="44"/>
      <c r="DP1786" s="44"/>
      <c r="DQ1786" s="44"/>
      <c r="DR1786" s="44"/>
      <c r="DS1786" s="44"/>
      <c r="DT1786" s="44"/>
      <c r="DU1786" s="44"/>
      <c r="DV1786" s="44"/>
      <c r="DW1786" s="44"/>
      <c r="DX1786" s="44"/>
      <c r="DY1786" s="44"/>
      <c r="DZ1786" s="44"/>
      <c r="EA1786" s="44"/>
      <c r="EB1786" s="44"/>
      <c r="EC1786" s="44"/>
      <c r="ED1786" s="44"/>
      <c r="EE1786" s="44"/>
      <c r="EF1786" s="44"/>
      <c r="EG1786" s="44"/>
      <c r="EH1786" s="44"/>
      <c r="EI1786" s="44"/>
      <c r="EJ1786" s="44"/>
      <c r="EK1786" s="44"/>
      <c r="EL1786" s="44"/>
      <c r="EM1786" s="44"/>
      <c r="EN1786" s="44"/>
      <c r="EO1786" s="44"/>
      <c r="EP1786" s="44"/>
      <c r="EQ1786" s="44"/>
      <c r="ER1786" s="44"/>
      <c r="ES1786" s="44"/>
      <c r="ET1786" s="44"/>
      <c r="EU1786" s="44"/>
      <c r="EV1786" s="44"/>
      <c r="EW1786" s="44"/>
      <c r="EX1786" s="44"/>
      <c r="EY1786" s="44"/>
      <c r="EZ1786" s="44"/>
      <c r="FA1786" s="44"/>
      <c r="FB1786" s="44"/>
      <c r="FC1786" s="44"/>
      <c r="FD1786" s="44"/>
      <c r="FE1786" s="44"/>
      <c r="FF1786" s="44"/>
      <c r="FG1786" s="44"/>
      <c r="FH1786" s="44"/>
    </row>
    <row r="1787" spans="1:164" s="99" customFormat="1" ht="12.2" customHeight="1" x14ac:dyDescent="0.25">
      <c r="A1787" s="82">
        <v>1786</v>
      </c>
      <c r="B1787" s="100">
        <f t="shared" si="28"/>
        <v>46141</v>
      </c>
      <c r="C1787" s="96" t="s">
        <v>132</v>
      </c>
      <c r="D1787" s="97">
        <v>2</v>
      </c>
      <c r="E1787" s="98" t="str">
        <f>'BITÁCORA CALIDAD DE AGUA '!AZ675</f>
        <v>38.8</v>
      </c>
      <c r="F1787" s="98" t="str">
        <f>'BITÁCORA CALIDAD DE AGUA '!BC675</f>
        <v>36.1</v>
      </c>
      <c r="G1787" s="98" t="str">
        <f>'BITÁCORA CALIDAD DE AGUA '!BF675</f>
        <v>35.3</v>
      </c>
      <c r="H1787" s="98">
        <f>'BITÁCORA CALIDAD DE AGUA '!BI675</f>
        <v>0</v>
      </c>
      <c r="I1787" s="98">
        <f>'BITÁCORA CALIDAD DE AGUA '!BL675</f>
        <v>0</v>
      </c>
      <c r="J1787" s="98">
        <f>'BITÁCORA CALIDAD DE AGUA '!BO675</f>
        <v>0</v>
      </c>
      <c r="K1787" s="98">
        <f>'BITÁCORA CALIDAD DE AGUA '!BR675</f>
        <v>0</v>
      </c>
      <c r="L1787" s="98" t="str">
        <f>'BITÁCORA CALIDAD DE AGUA '!BU675</f>
        <v>32.6</v>
      </c>
      <c r="M1787" s="98" t="str">
        <f>'BITÁCORA CALIDAD DE AGUA '!BX675</f>
        <v>37.4</v>
      </c>
      <c r="N1787" s="98" t="str">
        <f>'BITÁCORA CALIDAD DE AGUA '!CA675</f>
        <v>30.1</v>
      </c>
      <c r="O1787" s="98">
        <f>'BITÁCORA CALIDAD DE AGUA '!CD675</f>
        <v>0</v>
      </c>
      <c r="P1787" s="96">
        <f>'BITÁCORA CALIDAD DE AGUA '!CG675</f>
        <v>0</v>
      </c>
      <c r="Q1787" s="96">
        <f>'BITÁCORA CALIDAD DE AGUA '!CJ675</f>
        <v>0</v>
      </c>
      <c r="R1787" s="96">
        <f>'BITÁCORA CALIDAD DE AGUA '!CM675</f>
        <v>0</v>
      </c>
      <c r="S1787" s="96">
        <f>'BITÁCORA CALIDAD DE AGUA '!CP675</f>
        <v>0</v>
      </c>
      <c r="T1787" s="135"/>
      <c r="U1787" s="135"/>
      <c r="V1787" s="135"/>
      <c r="W1787" s="96" t="str">
        <f>INDEX('Tabla datos 1'!E1787:V1787,MATCH(DASHBOARD!$B$96,'Tabla datos 1'!$E$1:$V$1,0))</f>
        <v>35.3</v>
      </c>
      <c r="X1787" s="96" t="str">
        <f>INDEX('Tabla datos 1'!E1787:V1787,MATCH(DASHBOARD!$B$275,'Tabla datos 1'!$E$1:$V$1,0))</f>
        <v>35.3</v>
      </c>
      <c r="Y1787" s="42"/>
      <c r="Z1787" s="42"/>
      <c r="AA1787" s="42"/>
      <c r="AB1787" s="42"/>
      <c r="AC1787" s="42"/>
      <c r="AD1787" s="42"/>
      <c r="AE1787" s="42"/>
      <c r="AF1787" s="42"/>
      <c r="AG1787" s="42"/>
      <c r="AH1787" s="42"/>
      <c r="AI1787" s="42"/>
    </row>
    <row r="1788" spans="1:164" s="99" customFormat="1" ht="12.2" customHeight="1" x14ac:dyDescent="0.25">
      <c r="A1788" s="82">
        <v>1787</v>
      </c>
      <c r="B1788" s="100">
        <f t="shared" si="28"/>
        <v>46141</v>
      </c>
      <c r="C1788" s="101" t="s">
        <v>9</v>
      </c>
      <c r="D1788" s="102">
        <v>2</v>
      </c>
      <c r="E1788" s="103" t="str">
        <f>'BITÁCORA CALIDAD DE AGUA '!AZ676</f>
        <v>8.98</v>
      </c>
      <c r="F1788" s="103" t="str">
        <f>'BITÁCORA CALIDAD DE AGUA '!BC676</f>
        <v>7.61</v>
      </c>
      <c r="G1788" s="103" t="str">
        <f>'BITÁCORA CALIDAD DE AGUA '!BF676</f>
        <v>7.01</v>
      </c>
      <c r="H1788" s="103">
        <f>'BITÁCORA CALIDAD DE AGUA '!BI676</f>
        <v>0</v>
      </c>
      <c r="I1788" s="103">
        <f>'BITÁCORA CALIDAD DE AGUA '!BL676</f>
        <v>0</v>
      </c>
      <c r="J1788" s="103">
        <f>'BITÁCORA CALIDAD DE AGUA '!BO676</f>
        <v>0</v>
      </c>
      <c r="K1788" s="103">
        <f>'BITÁCORA CALIDAD DE AGUA '!BR676</f>
        <v>0</v>
      </c>
      <c r="L1788" s="103" t="str">
        <f>'BITÁCORA CALIDAD DE AGUA '!BU676</f>
        <v>7.34</v>
      </c>
      <c r="M1788" s="103" t="str">
        <f>'BITÁCORA CALIDAD DE AGUA '!BX676</f>
        <v>7.62</v>
      </c>
      <c r="N1788" s="103" t="str">
        <f>'BITÁCORA CALIDAD DE AGUA '!CA676</f>
        <v>7.93</v>
      </c>
      <c r="O1788" s="103">
        <f>'BITÁCORA CALIDAD DE AGUA '!CD676</f>
        <v>0</v>
      </c>
      <c r="P1788" s="104">
        <f>'BITÁCORA CALIDAD DE AGUA '!CG676</f>
        <v>0</v>
      </c>
      <c r="Q1788" s="104">
        <f>'BITÁCORA CALIDAD DE AGUA '!CJ676</f>
        <v>0</v>
      </c>
      <c r="R1788" s="104">
        <f>'BITÁCORA CALIDAD DE AGUA '!CM676</f>
        <v>0</v>
      </c>
      <c r="S1788" s="104">
        <f>'BITÁCORA CALIDAD DE AGUA '!CP676</f>
        <v>0</v>
      </c>
      <c r="T1788" s="136"/>
      <c r="U1788" s="136"/>
      <c r="V1788" s="136"/>
      <c r="W1788" s="104" t="str">
        <f>INDEX('Tabla datos 1'!E1788:V1788,MATCH(DASHBOARD!$B$96,'Tabla datos 1'!$E$1:$V$1,0))</f>
        <v>7.01</v>
      </c>
      <c r="X1788" s="104" t="str">
        <f>INDEX('Tabla datos 1'!E1788:V1788,MATCH(DASHBOARD!$B$275,'Tabla datos 1'!$E$1:$V$1,0))</f>
        <v>7.01</v>
      </c>
      <c r="Y1788" s="42"/>
      <c r="Z1788" s="42"/>
      <c r="AA1788" s="42"/>
      <c r="AB1788" s="42"/>
      <c r="AC1788" s="42"/>
      <c r="AD1788" s="42"/>
      <c r="AE1788" s="42"/>
      <c r="AF1788" s="42"/>
      <c r="AG1788" s="42"/>
      <c r="AH1788" s="42"/>
      <c r="AI1788" s="42"/>
    </row>
    <row r="1789" spans="1:164" s="99" customFormat="1" ht="12.2" customHeight="1" x14ac:dyDescent="0.25">
      <c r="A1789" s="82">
        <v>1788</v>
      </c>
      <c r="B1789" s="100">
        <f t="shared" si="28"/>
        <v>46141</v>
      </c>
      <c r="C1789" s="105" t="s">
        <v>133</v>
      </c>
      <c r="D1789" s="102">
        <v>2</v>
      </c>
      <c r="E1789" s="106">
        <f>'BITÁCORA CALIDAD DE AGUA '!AZ677</f>
        <v>0</v>
      </c>
      <c r="F1789" s="106">
        <f>'BITÁCORA CALIDAD DE AGUA '!BC677</f>
        <v>0</v>
      </c>
      <c r="G1789" s="106">
        <f>'BITÁCORA CALIDAD DE AGUA '!BF677</f>
        <v>0</v>
      </c>
      <c r="H1789" s="106">
        <f>'BITÁCORA CALIDAD DE AGUA '!BI677</f>
        <v>0</v>
      </c>
      <c r="I1789" s="106">
        <f>'BITÁCORA CALIDAD DE AGUA '!BL677</f>
        <v>0</v>
      </c>
      <c r="J1789" s="106">
        <f>'BITÁCORA CALIDAD DE AGUA '!BO677</f>
        <v>0</v>
      </c>
      <c r="K1789" s="106">
        <f>'BITÁCORA CALIDAD DE AGUA '!BR677</f>
        <v>0</v>
      </c>
      <c r="L1789" s="106">
        <f>'BITÁCORA CALIDAD DE AGUA '!BU677</f>
        <v>0</v>
      </c>
      <c r="M1789" s="106">
        <f>'BITÁCORA CALIDAD DE AGUA '!BX677</f>
        <v>0</v>
      </c>
      <c r="N1789" s="106">
        <f>'BITÁCORA CALIDAD DE AGUA '!CA677</f>
        <v>0</v>
      </c>
      <c r="O1789" s="106">
        <f>'BITÁCORA CALIDAD DE AGUA '!CD677</f>
        <v>0</v>
      </c>
      <c r="P1789" s="105">
        <f>'BITÁCORA CALIDAD DE AGUA '!CG677</f>
        <v>0</v>
      </c>
      <c r="Q1789" s="105">
        <f>'BITÁCORA CALIDAD DE AGUA '!CJ677</f>
        <v>0</v>
      </c>
      <c r="R1789" s="105">
        <f>'BITÁCORA CALIDAD DE AGUA '!CM677</f>
        <v>0</v>
      </c>
      <c r="S1789" s="105">
        <f>'BITÁCORA CALIDAD DE AGUA '!CP677</f>
        <v>0</v>
      </c>
      <c r="T1789" s="137"/>
      <c r="U1789" s="137"/>
      <c r="V1789" s="137"/>
      <c r="W1789" s="105">
        <f>INDEX('Tabla datos 1'!E1789:V1789,MATCH(DASHBOARD!$B$96,'Tabla datos 1'!$E$1:$V$1,0))</f>
        <v>0</v>
      </c>
      <c r="X1789" s="105">
        <f>INDEX('Tabla datos 1'!E1789:V1789,MATCH(DASHBOARD!$B$275,'Tabla datos 1'!$E$1:$V$1,0))</f>
        <v>0</v>
      </c>
      <c r="Y1789" s="42"/>
      <c r="Z1789" s="42"/>
      <c r="AA1789" s="42"/>
      <c r="AB1789" s="42"/>
      <c r="AC1789" s="42"/>
      <c r="AD1789" s="42"/>
      <c r="AE1789" s="42"/>
      <c r="AF1789" s="42"/>
      <c r="AG1789" s="42"/>
      <c r="AH1789" s="42"/>
      <c r="AI1789" s="42"/>
    </row>
    <row r="1790" spans="1:164" s="99" customFormat="1" ht="12.2" customHeight="1" x14ac:dyDescent="0.25">
      <c r="A1790" s="82">
        <v>1789</v>
      </c>
      <c r="B1790" s="100">
        <f t="shared" si="28"/>
        <v>46141</v>
      </c>
      <c r="C1790" s="105" t="s">
        <v>134</v>
      </c>
      <c r="D1790" s="102">
        <v>2</v>
      </c>
      <c r="E1790" s="107">
        <f>'BITÁCORA CALIDAD DE AGUA '!AZ678</f>
        <v>0</v>
      </c>
      <c r="F1790" s="107">
        <f>'BITÁCORA CALIDAD DE AGUA '!BC678</f>
        <v>2185</v>
      </c>
      <c r="G1790" s="107">
        <f>'BITÁCORA CALIDAD DE AGUA '!BF678</f>
        <v>2190</v>
      </c>
      <c r="H1790" s="107">
        <f>'BITÁCORA CALIDAD DE AGUA '!BI678</f>
        <v>0</v>
      </c>
      <c r="I1790" s="107">
        <f>'BITÁCORA CALIDAD DE AGUA '!BL678</f>
        <v>0</v>
      </c>
      <c r="J1790" s="107">
        <f>'BITÁCORA CALIDAD DE AGUA '!BO678</f>
        <v>0</v>
      </c>
      <c r="K1790" s="107">
        <f>'BITÁCORA CALIDAD DE AGUA '!BR678</f>
        <v>0</v>
      </c>
      <c r="L1790" s="107">
        <f>'BITÁCORA CALIDAD DE AGUA '!BU678</f>
        <v>2230</v>
      </c>
      <c r="M1790" s="107">
        <f>'BITÁCORA CALIDAD DE AGUA '!BX678</f>
        <v>2270</v>
      </c>
      <c r="N1790" s="107">
        <f>'BITÁCORA CALIDAD DE AGUA '!CA678</f>
        <v>5650</v>
      </c>
      <c r="O1790" s="107">
        <f>'BITÁCORA CALIDAD DE AGUA '!CD678</f>
        <v>0</v>
      </c>
      <c r="P1790" s="101">
        <f>'BITÁCORA CALIDAD DE AGUA '!CG678</f>
        <v>0</v>
      </c>
      <c r="Q1790" s="101">
        <f>'BITÁCORA CALIDAD DE AGUA '!CJ678</f>
        <v>0</v>
      </c>
      <c r="R1790" s="101">
        <f>'BITÁCORA CALIDAD DE AGUA '!CM678</f>
        <v>0</v>
      </c>
      <c r="S1790" s="101">
        <f>'BITÁCORA CALIDAD DE AGUA '!CP678</f>
        <v>0</v>
      </c>
      <c r="T1790" s="138"/>
      <c r="U1790" s="138"/>
      <c r="V1790" s="138"/>
      <c r="W1790" s="101">
        <f>INDEX('Tabla datos 1'!E1790:V1790,MATCH(DASHBOARD!$B$96,'Tabla datos 1'!$E$1:$V$1,0))</f>
        <v>2190</v>
      </c>
      <c r="X1790" s="101">
        <f>INDEX('Tabla datos 1'!E1790:V1790,MATCH(DASHBOARD!$B$275,'Tabla datos 1'!$E$1:$V$1,0))</f>
        <v>2190</v>
      </c>
      <c r="Y1790" s="42"/>
      <c r="Z1790" s="42"/>
      <c r="AA1790" s="42"/>
      <c r="AB1790" s="42"/>
      <c r="AC1790" s="42"/>
      <c r="AD1790" s="42"/>
      <c r="AE1790" s="42"/>
      <c r="AF1790" s="42"/>
      <c r="AG1790" s="42"/>
      <c r="AH1790" s="42"/>
      <c r="AI1790" s="42"/>
    </row>
    <row r="1791" spans="1:164" s="99" customFormat="1" ht="12.2" customHeight="1" x14ac:dyDescent="0.25">
      <c r="A1791" s="82">
        <v>1790</v>
      </c>
      <c r="B1791" s="100">
        <f t="shared" si="28"/>
        <v>46141</v>
      </c>
      <c r="C1791" s="105" t="s">
        <v>135</v>
      </c>
      <c r="D1791" s="102">
        <v>2</v>
      </c>
      <c r="E1791" s="107">
        <f>'BITÁCORA CALIDAD DE AGUA '!AZ679</f>
        <v>207</v>
      </c>
      <c r="F1791" s="107">
        <f>'BITÁCORA CALIDAD DE AGUA '!BC679</f>
        <v>569</v>
      </c>
      <c r="G1791" s="107">
        <f>'BITÁCORA CALIDAD DE AGUA '!BF679</f>
        <v>39</v>
      </c>
      <c r="H1791" s="107">
        <f>'BITÁCORA CALIDAD DE AGUA '!BI679</f>
        <v>0</v>
      </c>
      <c r="I1791" s="107">
        <f>'BITÁCORA CALIDAD DE AGUA '!BL679</f>
        <v>0</v>
      </c>
      <c r="J1791" s="107">
        <f>'BITÁCORA CALIDAD DE AGUA '!BO679</f>
        <v>0</v>
      </c>
      <c r="K1791" s="107">
        <f>'BITÁCORA CALIDAD DE AGUA '!BR679</f>
        <v>0</v>
      </c>
      <c r="L1791" s="107">
        <f>'BITÁCORA CALIDAD DE AGUA '!BU679</f>
        <v>1</v>
      </c>
      <c r="M1791" s="107">
        <f>'BITÁCORA CALIDAD DE AGUA '!BX679</f>
        <v>2</v>
      </c>
      <c r="N1791" s="107">
        <f>'BITÁCORA CALIDAD DE AGUA '!CA679</f>
        <v>26</v>
      </c>
      <c r="O1791" s="107">
        <f>'BITÁCORA CALIDAD DE AGUA '!CD679</f>
        <v>0</v>
      </c>
      <c r="P1791" s="101">
        <f>'BITÁCORA CALIDAD DE AGUA '!CG679</f>
        <v>0</v>
      </c>
      <c r="Q1791" s="101">
        <f>'BITÁCORA CALIDAD DE AGUA '!CJ679</f>
        <v>0</v>
      </c>
      <c r="R1791" s="101">
        <f>'BITÁCORA CALIDAD DE AGUA '!CM679</f>
        <v>0</v>
      </c>
      <c r="S1791" s="101">
        <f>'BITÁCORA CALIDAD DE AGUA '!CP679</f>
        <v>0</v>
      </c>
      <c r="T1791" s="138"/>
      <c r="U1791" s="138"/>
      <c r="V1791" s="138"/>
      <c r="W1791" s="101">
        <f>INDEX('Tabla datos 1'!E1791:V1791,MATCH(DASHBOARD!$B$96,'Tabla datos 1'!$E$1:$V$1,0))</f>
        <v>39</v>
      </c>
      <c r="X1791" s="101">
        <f>INDEX('Tabla datos 1'!E1791:V1791,MATCH(DASHBOARD!$B$275,'Tabla datos 1'!$E$1:$V$1,0))</f>
        <v>39</v>
      </c>
      <c r="Y1791" s="42"/>
      <c r="Z1791" s="42"/>
      <c r="AA1791" s="42"/>
      <c r="AB1791" s="42"/>
      <c r="AC1791" s="42"/>
      <c r="AD1791" s="42"/>
      <c r="AE1791" s="42"/>
      <c r="AF1791" s="42"/>
      <c r="AG1791" s="42"/>
      <c r="AH1791" s="42"/>
      <c r="AI1791" s="42"/>
    </row>
    <row r="1792" spans="1:164" s="99" customFormat="1" ht="12.2" customHeight="1" x14ac:dyDescent="0.25">
      <c r="A1792" s="82">
        <v>1791</v>
      </c>
      <c r="B1792" s="100">
        <f t="shared" si="28"/>
        <v>46141</v>
      </c>
      <c r="C1792" s="105" t="s">
        <v>136</v>
      </c>
      <c r="D1792" s="102">
        <v>2</v>
      </c>
      <c r="E1792" s="107">
        <f>'BITÁCORA CALIDAD DE AGUA '!AZ680</f>
        <v>0</v>
      </c>
      <c r="F1792" s="107">
        <f>'BITÁCORA CALIDAD DE AGUA '!BC680</f>
        <v>0</v>
      </c>
      <c r="G1792" s="107">
        <f>'BITÁCORA CALIDAD DE AGUA '!BF680</f>
        <v>0</v>
      </c>
      <c r="H1792" s="107">
        <f>'BITÁCORA CALIDAD DE AGUA '!BI680</f>
        <v>0</v>
      </c>
      <c r="I1792" s="107">
        <f>'BITÁCORA CALIDAD DE AGUA '!BL680</f>
        <v>0</v>
      </c>
      <c r="J1792" s="107">
        <f>'BITÁCORA CALIDAD DE AGUA '!BO680</f>
        <v>0</v>
      </c>
      <c r="K1792" s="107">
        <f>'BITÁCORA CALIDAD DE AGUA '!BR680</f>
        <v>0</v>
      </c>
      <c r="L1792" s="107">
        <f>'BITÁCORA CALIDAD DE AGUA '!BU680</f>
        <v>0</v>
      </c>
      <c r="M1792" s="107">
        <f>'BITÁCORA CALIDAD DE AGUA '!BX680</f>
        <v>0</v>
      </c>
      <c r="N1792" s="107">
        <f>'BITÁCORA CALIDAD DE AGUA '!CA680</f>
        <v>0</v>
      </c>
      <c r="O1792" s="107">
        <f>'BITÁCORA CALIDAD DE AGUA '!CD680</f>
        <v>0</v>
      </c>
      <c r="P1792" s="101">
        <f>'BITÁCORA CALIDAD DE AGUA '!CG680</f>
        <v>0</v>
      </c>
      <c r="Q1792" s="101">
        <f>'BITÁCORA CALIDAD DE AGUA '!CJ680</f>
        <v>0</v>
      </c>
      <c r="R1792" s="101">
        <f>'BITÁCORA CALIDAD DE AGUA '!CM680</f>
        <v>0</v>
      </c>
      <c r="S1792" s="101">
        <f>'BITÁCORA CALIDAD DE AGUA '!CP680</f>
        <v>0</v>
      </c>
      <c r="T1792" s="138"/>
      <c r="U1792" s="138"/>
      <c r="V1792" s="138"/>
      <c r="W1792" s="101">
        <f>INDEX('Tabla datos 1'!E1792:V1792,MATCH(DASHBOARD!$B$96,'Tabla datos 1'!$E$1:$V$1,0))</f>
        <v>0</v>
      </c>
      <c r="X1792" s="101">
        <f>INDEX('Tabla datos 1'!E1792:V1792,MATCH(DASHBOARD!$B$275,'Tabla datos 1'!$E$1:$V$1,0))</f>
        <v>0</v>
      </c>
      <c r="Y1792" s="42"/>
      <c r="Z1792" s="42"/>
      <c r="AA1792" s="42"/>
      <c r="AB1792" s="42"/>
      <c r="AC1792" s="42"/>
      <c r="AD1792" s="42"/>
      <c r="AE1792" s="42"/>
      <c r="AF1792" s="42"/>
      <c r="AG1792" s="42"/>
      <c r="AH1792" s="42"/>
      <c r="AI1792" s="42"/>
    </row>
    <row r="1793" spans="1:35" s="99" customFormat="1" ht="12.2" customHeight="1" x14ac:dyDescent="0.25">
      <c r="A1793" s="82">
        <v>1792</v>
      </c>
      <c r="B1793" s="100">
        <f t="shared" si="28"/>
        <v>46141</v>
      </c>
      <c r="C1793" s="105" t="s">
        <v>137</v>
      </c>
      <c r="D1793" s="102">
        <v>2</v>
      </c>
      <c r="E1793" s="107">
        <f>'BITÁCORA CALIDAD DE AGUA '!AZ681</f>
        <v>0</v>
      </c>
      <c r="F1793" s="107">
        <f>'BITÁCORA CALIDAD DE AGUA '!BC681</f>
        <v>0</v>
      </c>
      <c r="G1793" s="107">
        <f>'BITÁCORA CALIDAD DE AGUA '!BF681</f>
        <v>0</v>
      </c>
      <c r="H1793" s="107">
        <f>'BITÁCORA CALIDAD DE AGUA '!BI681</f>
        <v>0</v>
      </c>
      <c r="I1793" s="107">
        <f>'BITÁCORA CALIDAD DE AGUA '!BL681</f>
        <v>0</v>
      </c>
      <c r="J1793" s="107">
        <f>'BITÁCORA CALIDAD DE AGUA '!BO681</f>
        <v>0</v>
      </c>
      <c r="K1793" s="107">
        <f>'BITÁCORA CALIDAD DE AGUA '!BR681</f>
        <v>0</v>
      </c>
      <c r="L1793" s="107">
        <f>'BITÁCORA CALIDAD DE AGUA '!BU681</f>
        <v>0</v>
      </c>
      <c r="M1793" s="107">
        <f>'BITÁCORA CALIDAD DE AGUA '!BX681</f>
        <v>0</v>
      </c>
      <c r="N1793" s="107">
        <f>'BITÁCORA CALIDAD DE AGUA '!CA681</f>
        <v>0</v>
      </c>
      <c r="O1793" s="107">
        <f>'BITÁCORA CALIDAD DE AGUA '!CD681</f>
        <v>0</v>
      </c>
      <c r="P1793" s="101">
        <f>'BITÁCORA CALIDAD DE AGUA '!CG681</f>
        <v>0</v>
      </c>
      <c r="Q1793" s="101">
        <f>'BITÁCORA CALIDAD DE AGUA '!CJ681</f>
        <v>0</v>
      </c>
      <c r="R1793" s="101">
        <f>'BITÁCORA CALIDAD DE AGUA '!CM681</f>
        <v>0</v>
      </c>
      <c r="S1793" s="101">
        <f>'BITÁCORA CALIDAD DE AGUA '!CP681</f>
        <v>0</v>
      </c>
      <c r="T1793" s="138"/>
      <c r="U1793" s="138"/>
      <c r="V1793" s="138"/>
      <c r="W1793" s="101">
        <f>INDEX('Tabla datos 1'!E1793:V1793,MATCH(DASHBOARD!$B$96,'Tabla datos 1'!$E$1:$V$1,0))</f>
        <v>0</v>
      </c>
      <c r="X1793" s="101">
        <f>INDEX('Tabla datos 1'!E1793:V1793,MATCH(DASHBOARD!$B$275,'Tabla datos 1'!$E$1:$V$1,0))</f>
        <v>0</v>
      </c>
      <c r="Y1793" s="42"/>
      <c r="Z1793" s="42"/>
      <c r="AA1793" s="42"/>
      <c r="AB1793" s="42"/>
      <c r="AC1793" s="42"/>
      <c r="AD1793" s="42"/>
      <c r="AE1793" s="42"/>
      <c r="AF1793" s="42"/>
      <c r="AG1793" s="42"/>
      <c r="AH1793" s="42"/>
      <c r="AI1793" s="42"/>
    </row>
    <row r="1794" spans="1:35" s="99" customFormat="1" ht="12.2" customHeight="1" x14ac:dyDescent="0.25">
      <c r="A1794" s="82">
        <v>1793</v>
      </c>
      <c r="B1794" s="100">
        <f t="shared" si="28"/>
        <v>46141</v>
      </c>
      <c r="C1794" s="105" t="s">
        <v>138</v>
      </c>
      <c r="D1794" s="102">
        <v>2</v>
      </c>
      <c r="E1794" s="107">
        <f>'BITÁCORA CALIDAD DE AGUA '!AZ682</f>
        <v>0</v>
      </c>
      <c r="F1794" s="107">
        <f>'BITÁCORA CALIDAD DE AGUA '!BC682</f>
        <v>0</v>
      </c>
      <c r="G1794" s="107">
        <f>'BITÁCORA CALIDAD DE AGUA '!BF682</f>
        <v>0</v>
      </c>
      <c r="H1794" s="107">
        <f>'BITÁCORA CALIDAD DE AGUA '!BI682</f>
        <v>0</v>
      </c>
      <c r="I1794" s="107">
        <f>'BITÁCORA CALIDAD DE AGUA '!BL682</f>
        <v>0</v>
      </c>
      <c r="J1794" s="107">
        <f>'BITÁCORA CALIDAD DE AGUA '!BO682</f>
        <v>0</v>
      </c>
      <c r="K1794" s="107">
        <f>'BITÁCORA CALIDAD DE AGUA '!BR682</f>
        <v>0</v>
      </c>
      <c r="L1794" s="107">
        <f>'BITÁCORA CALIDAD DE AGUA '!BU682</f>
        <v>0</v>
      </c>
      <c r="M1794" s="107">
        <f>'BITÁCORA CALIDAD DE AGUA '!BX682</f>
        <v>0</v>
      </c>
      <c r="N1794" s="107">
        <f>'BITÁCORA CALIDAD DE AGUA '!CA682</f>
        <v>0</v>
      </c>
      <c r="O1794" s="107">
        <f>'BITÁCORA CALIDAD DE AGUA '!CD682</f>
        <v>0</v>
      </c>
      <c r="P1794" s="101">
        <f>'BITÁCORA CALIDAD DE AGUA '!CG682</f>
        <v>0</v>
      </c>
      <c r="Q1794" s="101">
        <f>'BITÁCORA CALIDAD DE AGUA '!CJ682</f>
        <v>0</v>
      </c>
      <c r="R1794" s="101">
        <f>'BITÁCORA CALIDAD DE AGUA '!CM682</f>
        <v>0</v>
      </c>
      <c r="S1794" s="101">
        <f>'BITÁCORA CALIDAD DE AGUA '!CP682</f>
        <v>0</v>
      </c>
      <c r="T1794" s="138"/>
      <c r="U1794" s="138"/>
      <c r="V1794" s="138"/>
      <c r="W1794" s="101">
        <f>INDEX('Tabla datos 1'!E1794:V1794,MATCH(DASHBOARD!$B$96,'Tabla datos 1'!$E$1:$V$1,0))</f>
        <v>0</v>
      </c>
      <c r="X1794" s="101">
        <f>INDEX('Tabla datos 1'!E1794:V1794,MATCH(DASHBOARD!$B$275,'Tabla datos 1'!$E$1:$V$1,0))</f>
        <v>0</v>
      </c>
      <c r="Y1794" s="42"/>
      <c r="Z1794" s="42"/>
      <c r="AA1794" s="42"/>
      <c r="AB1794" s="42"/>
      <c r="AC1794" s="42"/>
      <c r="AD1794" s="42"/>
      <c r="AE1794" s="42"/>
      <c r="AF1794" s="42"/>
      <c r="AG1794" s="42"/>
      <c r="AH1794" s="42"/>
      <c r="AI1794" s="42"/>
    </row>
    <row r="1795" spans="1:35" s="99" customFormat="1" ht="12.2" customHeight="1" x14ac:dyDescent="0.25">
      <c r="A1795" s="82">
        <v>1794</v>
      </c>
      <c r="B1795" s="100">
        <f t="shared" si="28"/>
        <v>46141</v>
      </c>
      <c r="C1795" s="105" t="s">
        <v>139</v>
      </c>
      <c r="D1795" s="102">
        <v>2</v>
      </c>
      <c r="E1795" s="107">
        <f>'BITÁCORA CALIDAD DE AGUA '!AZ683</f>
        <v>0</v>
      </c>
      <c r="F1795" s="107">
        <f>'BITÁCORA CALIDAD DE AGUA '!BC683</f>
        <v>0</v>
      </c>
      <c r="G1795" s="107">
        <f>'BITÁCORA CALIDAD DE AGUA '!BF683</f>
        <v>0</v>
      </c>
      <c r="H1795" s="107">
        <f>'BITÁCORA CALIDAD DE AGUA '!BI683</f>
        <v>0</v>
      </c>
      <c r="I1795" s="107">
        <f>'BITÁCORA CALIDAD DE AGUA '!BL683</f>
        <v>0</v>
      </c>
      <c r="J1795" s="107">
        <f>'BITÁCORA CALIDAD DE AGUA '!BO683</f>
        <v>0</v>
      </c>
      <c r="K1795" s="107">
        <f>'BITÁCORA CALIDAD DE AGUA '!BR683</f>
        <v>0</v>
      </c>
      <c r="L1795" s="107">
        <f>'BITÁCORA CALIDAD DE AGUA '!BU683</f>
        <v>0</v>
      </c>
      <c r="M1795" s="107">
        <f>'BITÁCORA CALIDAD DE AGUA '!BX683</f>
        <v>0</v>
      </c>
      <c r="N1795" s="107">
        <f>'BITÁCORA CALIDAD DE AGUA '!CA683</f>
        <v>0</v>
      </c>
      <c r="O1795" s="107">
        <f>'BITÁCORA CALIDAD DE AGUA '!CD683</f>
        <v>0</v>
      </c>
      <c r="P1795" s="101">
        <f>'BITÁCORA CALIDAD DE AGUA '!CG683</f>
        <v>0</v>
      </c>
      <c r="Q1795" s="101">
        <f>'BITÁCORA CALIDAD DE AGUA '!CJ683</f>
        <v>0</v>
      </c>
      <c r="R1795" s="101">
        <f>'BITÁCORA CALIDAD DE AGUA '!CM683</f>
        <v>0</v>
      </c>
      <c r="S1795" s="101">
        <f>'BITÁCORA CALIDAD DE AGUA '!CP683</f>
        <v>0</v>
      </c>
      <c r="T1795" s="138"/>
      <c r="U1795" s="138"/>
      <c r="V1795" s="138"/>
      <c r="W1795" s="101">
        <f>INDEX('Tabla datos 1'!E1795:V1795,MATCH(DASHBOARD!$B$96,'Tabla datos 1'!$E$1:$V$1,0))</f>
        <v>0</v>
      </c>
      <c r="X1795" s="101">
        <f>INDEX('Tabla datos 1'!E1795:V1795,MATCH(DASHBOARD!$B$275,'Tabla datos 1'!$E$1:$V$1,0))</f>
        <v>0</v>
      </c>
      <c r="Y1795" s="42"/>
      <c r="Z1795" s="42"/>
      <c r="AA1795" s="42"/>
      <c r="AB1795" s="42"/>
      <c r="AC1795" s="42"/>
      <c r="AD1795" s="42"/>
      <c r="AE1795" s="42"/>
      <c r="AF1795" s="42"/>
      <c r="AG1795" s="42"/>
      <c r="AH1795" s="42"/>
      <c r="AI1795" s="42"/>
    </row>
    <row r="1796" spans="1:35" s="99" customFormat="1" ht="12.2" customHeight="1" x14ac:dyDescent="0.25">
      <c r="A1796" s="82">
        <v>1795</v>
      </c>
      <c r="B1796" s="100">
        <f t="shared" si="28"/>
        <v>46141</v>
      </c>
      <c r="C1796" s="105" t="s">
        <v>140</v>
      </c>
      <c r="D1796" s="102">
        <v>2</v>
      </c>
      <c r="E1796" s="107">
        <f>'BITÁCORA CALIDAD DE AGUA '!AZ684</f>
        <v>0</v>
      </c>
      <c r="F1796" s="107">
        <f>'BITÁCORA CALIDAD DE AGUA '!BC684</f>
        <v>0</v>
      </c>
      <c r="G1796" s="107">
        <f>'BITÁCORA CALIDAD DE AGUA '!BF684</f>
        <v>0</v>
      </c>
      <c r="H1796" s="107">
        <f>'BITÁCORA CALIDAD DE AGUA '!BI684</f>
        <v>0</v>
      </c>
      <c r="I1796" s="107">
        <f>'BITÁCORA CALIDAD DE AGUA '!BL684</f>
        <v>0</v>
      </c>
      <c r="J1796" s="107">
        <f>'BITÁCORA CALIDAD DE AGUA '!BO684</f>
        <v>0</v>
      </c>
      <c r="K1796" s="107">
        <f>'BITÁCORA CALIDAD DE AGUA '!BR684</f>
        <v>0</v>
      </c>
      <c r="L1796" s="107">
        <f>'BITÁCORA CALIDAD DE AGUA '!BU684</f>
        <v>0</v>
      </c>
      <c r="M1796" s="107">
        <f>'BITÁCORA CALIDAD DE AGUA '!BX684</f>
        <v>0</v>
      </c>
      <c r="N1796" s="107">
        <f>'BITÁCORA CALIDAD DE AGUA '!CA684</f>
        <v>0</v>
      </c>
      <c r="O1796" s="107">
        <f>'BITÁCORA CALIDAD DE AGUA '!CD684</f>
        <v>0</v>
      </c>
      <c r="P1796" s="101">
        <f>'BITÁCORA CALIDAD DE AGUA '!CG684</f>
        <v>0</v>
      </c>
      <c r="Q1796" s="101">
        <f>'BITÁCORA CALIDAD DE AGUA '!CJ684</f>
        <v>0</v>
      </c>
      <c r="R1796" s="101">
        <f>'BITÁCORA CALIDAD DE AGUA '!CM684</f>
        <v>0</v>
      </c>
      <c r="S1796" s="101">
        <f>'BITÁCORA CALIDAD DE AGUA '!CP684</f>
        <v>0</v>
      </c>
      <c r="T1796" s="138"/>
      <c r="U1796" s="138"/>
      <c r="V1796" s="138"/>
      <c r="W1796" s="101">
        <f>INDEX('Tabla datos 1'!E1796:V1796,MATCH(DASHBOARD!$B$96,'Tabla datos 1'!$E$1:$V$1,0))</f>
        <v>0</v>
      </c>
      <c r="X1796" s="101">
        <f>INDEX('Tabla datos 1'!E1796:V1796,MATCH(DASHBOARD!$B$275,'Tabla datos 1'!$E$1:$V$1,0))</f>
        <v>0</v>
      </c>
      <c r="Y1796" s="42"/>
      <c r="Z1796" s="42"/>
      <c r="AA1796" s="42"/>
      <c r="AB1796" s="42"/>
      <c r="AC1796" s="42"/>
      <c r="AD1796" s="42"/>
      <c r="AE1796" s="42"/>
      <c r="AF1796" s="42"/>
      <c r="AG1796" s="42"/>
      <c r="AH1796" s="42"/>
      <c r="AI1796" s="42"/>
    </row>
    <row r="1797" spans="1:35" s="99" customFormat="1" ht="12.2" customHeight="1" x14ac:dyDescent="0.25">
      <c r="A1797" s="82">
        <v>1796</v>
      </c>
      <c r="B1797" s="100">
        <f t="shared" si="28"/>
        <v>46141</v>
      </c>
      <c r="C1797" s="105" t="s">
        <v>141</v>
      </c>
      <c r="D1797" s="102">
        <v>2</v>
      </c>
      <c r="E1797" s="107">
        <f>'BITÁCORA CALIDAD DE AGUA '!AZ685</f>
        <v>0</v>
      </c>
      <c r="F1797" s="107">
        <f>'BITÁCORA CALIDAD DE AGUA '!BC685</f>
        <v>0</v>
      </c>
      <c r="G1797" s="107">
        <f>'BITÁCORA CALIDAD DE AGUA '!BF685</f>
        <v>0</v>
      </c>
      <c r="H1797" s="107">
        <f>'BITÁCORA CALIDAD DE AGUA '!BI685</f>
        <v>0</v>
      </c>
      <c r="I1797" s="107">
        <f>'BITÁCORA CALIDAD DE AGUA '!BL685</f>
        <v>0</v>
      </c>
      <c r="J1797" s="107">
        <f>'BITÁCORA CALIDAD DE AGUA '!BO685</f>
        <v>0</v>
      </c>
      <c r="K1797" s="107">
        <f>'BITÁCORA CALIDAD DE AGUA '!BR685</f>
        <v>0</v>
      </c>
      <c r="L1797" s="107">
        <f>'BITÁCORA CALIDAD DE AGUA '!BU685</f>
        <v>0</v>
      </c>
      <c r="M1797" s="107">
        <f>'BITÁCORA CALIDAD DE AGUA '!BX685</f>
        <v>0</v>
      </c>
      <c r="N1797" s="107">
        <f>'BITÁCORA CALIDAD DE AGUA '!CA685</f>
        <v>0</v>
      </c>
      <c r="O1797" s="107">
        <f>'BITÁCORA CALIDAD DE AGUA '!CD685</f>
        <v>0</v>
      </c>
      <c r="P1797" s="101">
        <f>'BITÁCORA CALIDAD DE AGUA '!CG685</f>
        <v>0</v>
      </c>
      <c r="Q1797" s="101">
        <f>'BITÁCORA CALIDAD DE AGUA '!CJ685</f>
        <v>0</v>
      </c>
      <c r="R1797" s="101">
        <f>'BITÁCORA CALIDAD DE AGUA '!CM685</f>
        <v>0</v>
      </c>
      <c r="S1797" s="101">
        <f>'BITÁCORA CALIDAD DE AGUA '!CP685</f>
        <v>0</v>
      </c>
      <c r="T1797" s="138"/>
      <c r="U1797" s="138"/>
      <c r="V1797" s="138"/>
      <c r="W1797" s="101">
        <f>INDEX('Tabla datos 1'!E1797:V1797,MATCH(DASHBOARD!$B$96,'Tabla datos 1'!$E$1:$V$1,0))</f>
        <v>0</v>
      </c>
      <c r="X1797" s="101">
        <f>INDEX('Tabla datos 1'!E1797:V1797,MATCH(DASHBOARD!$B$275,'Tabla datos 1'!$E$1:$V$1,0))</f>
        <v>0</v>
      </c>
      <c r="Y1797" s="42"/>
      <c r="Z1797" s="42"/>
      <c r="AA1797" s="42"/>
      <c r="AB1797" s="42"/>
      <c r="AC1797" s="42"/>
      <c r="AD1797" s="42"/>
      <c r="AE1797" s="42"/>
      <c r="AF1797" s="42"/>
      <c r="AG1797" s="42"/>
      <c r="AH1797" s="42"/>
      <c r="AI1797" s="42"/>
    </row>
    <row r="1798" spans="1:35" s="99" customFormat="1" ht="12.2" customHeight="1" x14ac:dyDescent="0.25">
      <c r="A1798" s="82">
        <v>1797</v>
      </c>
      <c r="B1798" s="100">
        <f t="shared" si="28"/>
        <v>46141</v>
      </c>
      <c r="C1798" s="105" t="s">
        <v>142</v>
      </c>
      <c r="D1798" s="102">
        <v>2</v>
      </c>
      <c r="E1798" s="107">
        <f>'BITÁCORA CALIDAD DE AGUA '!AZ686</f>
        <v>0</v>
      </c>
      <c r="F1798" s="107">
        <f>'BITÁCORA CALIDAD DE AGUA '!BC686</f>
        <v>0</v>
      </c>
      <c r="G1798" s="107">
        <f>'BITÁCORA CALIDAD DE AGUA '!BF686</f>
        <v>0</v>
      </c>
      <c r="H1798" s="107">
        <f>'BITÁCORA CALIDAD DE AGUA '!BI686</f>
        <v>0</v>
      </c>
      <c r="I1798" s="107">
        <f>'BITÁCORA CALIDAD DE AGUA '!BL686</f>
        <v>0</v>
      </c>
      <c r="J1798" s="107">
        <f>'BITÁCORA CALIDAD DE AGUA '!BO686</f>
        <v>0</v>
      </c>
      <c r="K1798" s="107">
        <f>'BITÁCORA CALIDAD DE AGUA '!BR686</f>
        <v>0</v>
      </c>
      <c r="L1798" s="107">
        <f>'BITÁCORA CALIDAD DE AGUA '!BU686</f>
        <v>0</v>
      </c>
      <c r="M1798" s="107">
        <f>'BITÁCORA CALIDAD DE AGUA '!BX686</f>
        <v>0</v>
      </c>
      <c r="N1798" s="107">
        <f>'BITÁCORA CALIDAD DE AGUA '!CA686</f>
        <v>0</v>
      </c>
      <c r="O1798" s="107">
        <f>'BITÁCORA CALIDAD DE AGUA '!CD686</f>
        <v>0</v>
      </c>
      <c r="P1798" s="101">
        <f>'BITÁCORA CALIDAD DE AGUA '!CG686</f>
        <v>0</v>
      </c>
      <c r="Q1798" s="101">
        <f>'BITÁCORA CALIDAD DE AGUA '!CJ686</f>
        <v>0</v>
      </c>
      <c r="R1798" s="101">
        <f>'BITÁCORA CALIDAD DE AGUA '!CM686</f>
        <v>0</v>
      </c>
      <c r="S1798" s="101">
        <f>'BITÁCORA CALIDAD DE AGUA '!CP686</f>
        <v>0</v>
      </c>
      <c r="T1798" s="138"/>
      <c r="U1798" s="138"/>
      <c r="V1798" s="138"/>
      <c r="W1798" s="101">
        <f>INDEX('Tabla datos 1'!E1798:V1798,MATCH(DASHBOARD!$B$96,'Tabla datos 1'!$E$1:$V$1,0))</f>
        <v>0</v>
      </c>
      <c r="X1798" s="101">
        <f>INDEX('Tabla datos 1'!E1798:V1798,MATCH(DASHBOARD!$B$275,'Tabla datos 1'!$E$1:$V$1,0))</f>
        <v>0</v>
      </c>
      <c r="Y1798" s="42"/>
      <c r="Z1798" s="42"/>
      <c r="AA1798" s="42"/>
      <c r="AB1798" s="42"/>
      <c r="AC1798" s="42"/>
      <c r="AD1798" s="42"/>
      <c r="AE1798" s="42"/>
      <c r="AF1798" s="42"/>
      <c r="AG1798" s="42"/>
      <c r="AH1798" s="42"/>
      <c r="AI1798" s="42"/>
    </row>
    <row r="1799" spans="1:35" s="99" customFormat="1" ht="12.2" customHeight="1" x14ac:dyDescent="0.25">
      <c r="A1799" s="82">
        <v>1798</v>
      </c>
      <c r="B1799" s="100">
        <f t="shared" si="28"/>
        <v>46141</v>
      </c>
      <c r="C1799" s="105" t="s">
        <v>143</v>
      </c>
      <c r="D1799" s="102">
        <v>2</v>
      </c>
      <c r="E1799" s="107">
        <f>'BITÁCORA CALIDAD DE AGUA '!AZ687</f>
        <v>0</v>
      </c>
      <c r="F1799" s="107">
        <f>'BITÁCORA CALIDAD DE AGUA '!BC687</f>
        <v>0</v>
      </c>
      <c r="G1799" s="107">
        <f>'BITÁCORA CALIDAD DE AGUA '!BF687</f>
        <v>0</v>
      </c>
      <c r="H1799" s="107">
        <f>'BITÁCORA CALIDAD DE AGUA '!BI687</f>
        <v>0</v>
      </c>
      <c r="I1799" s="107">
        <f>'BITÁCORA CALIDAD DE AGUA '!BL687</f>
        <v>0</v>
      </c>
      <c r="J1799" s="107">
        <f>'BITÁCORA CALIDAD DE AGUA '!BO687</f>
        <v>0</v>
      </c>
      <c r="K1799" s="107">
        <f>'BITÁCORA CALIDAD DE AGUA '!BR687</f>
        <v>0</v>
      </c>
      <c r="L1799" s="107">
        <f>'BITÁCORA CALIDAD DE AGUA '!BU687</f>
        <v>0</v>
      </c>
      <c r="M1799" s="107">
        <f>'BITÁCORA CALIDAD DE AGUA '!BX687</f>
        <v>0</v>
      </c>
      <c r="N1799" s="107">
        <f>'BITÁCORA CALIDAD DE AGUA '!CA687</f>
        <v>0</v>
      </c>
      <c r="O1799" s="107">
        <f>'BITÁCORA CALIDAD DE AGUA '!CD687</f>
        <v>0</v>
      </c>
      <c r="P1799" s="101">
        <f>'BITÁCORA CALIDAD DE AGUA '!CG687</f>
        <v>0</v>
      </c>
      <c r="Q1799" s="101">
        <f>'BITÁCORA CALIDAD DE AGUA '!CJ687</f>
        <v>0</v>
      </c>
      <c r="R1799" s="101">
        <f>'BITÁCORA CALIDAD DE AGUA '!CM687</f>
        <v>0</v>
      </c>
      <c r="S1799" s="101">
        <f>'BITÁCORA CALIDAD DE AGUA '!CP687</f>
        <v>0</v>
      </c>
      <c r="T1799" s="138"/>
      <c r="U1799" s="138"/>
      <c r="V1799" s="138"/>
      <c r="W1799" s="101">
        <f>INDEX('Tabla datos 1'!E1799:V1799,MATCH(DASHBOARD!$B$96,'Tabla datos 1'!$E$1:$V$1,0))</f>
        <v>0</v>
      </c>
      <c r="X1799" s="101">
        <f>INDEX('Tabla datos 1'!E1799:V1799,MATCH(DASHBOARD!$B$275,'Tabla datos 1'!$E$1:$V$1,0))</f>
        <v>0</v>
      </c>
      <c r="Y1799" s="42"/>
      <c r="Z1799" s="42"/>
      <c r="AA1799" s="42"/>
      <c r="AB1799" s="42"/>
      <c r="AC1799" s="42"/>
      <c r="AD1799" s="42"/>
      <c r="AE1799" s="42"/>
      <c r="AF1799" s="42"/>
      <c r="AG1799" s="42"/>
      <c r="AH1799" s="42"/>
      <c r="AI1799" s="42"/>
    </row>
    <row r="1800" spans="1:35" s="99" customFormat="1" ht="12.2" customHeight="1" x14ac:dyDescent="0.25">
      <c r="A1800" s="82">
        <v>1799</v>
      </c>
      <c r="B1800" s="100">
        <f t="shared" si="28"/>
        <v>46141</v>
      </c>
      <c r="C1800" s="105" t="s">
        <v>144</v>
      </c>
      <c r="D1800" s="102">
        <v>2</v>
      </c>
      <c r="E1800" s="107">
        <f>'BITÁCORA CALIDAD DE AGUA '!AZ688</f>
        <v>0</v>
      </c>
      <c r="F1800" s="107">
        <f>'BITÁCORA CALIDAD DE AGUA '!BC688</f>
        <v>0</v>
      </c>
      <c r="G1800" s="107">
        <f>'BITÁCORA CALIDAD DE AGUA '!BF688</f>
        <v>0</v>
      </c>
      <c r="H1800" s="107">
        <f>'BITÁCORA CALIDAD DE AGUA '!BI688</f>
        <v>0</v>
      </c>
      <c r="I1800" s="107">
        <f>'BITÁCORA CALIDAD DE AGUA '!BL688</f>
        <v>0</v>
      </c>
      <c r="J1800" s="107">
        <f>'BITÁCORA CALIDAD DE AGUA '!BO688</f>
        <v>0</v>
      </c>
      <c r="K1800" s="107">
        <f>'BITÁCORA CALIDAD DE AGUA '!BR688</f>
        <v>0</v>
      </c>
      <c r="L1800" s="107">
        <f>'BITÁCORA CALIDAD DE AGUA '!BU688</f>
        <v>0</v>
      </c>
      <c r="M1800" s="107">
        <f>'BITÁCORA CALIDAD DE AGUA '!BX688</f>
        <v>0</v>
      </c>
      <c r="N1800" s="107">
        <f>'BITÁCORA CALIDAD DE AGUA '!CA688</f>
        <v>0</v>
      </c>
      <c r="O1800" s="107">
        <f>'BITÁCORA CALIDAD DE AGUA '!CD688</f>
        <v>0</v>
      </c>
      <c r="P1800" s="101">
        <f>'BITÁCORA CALIDAD DE AGUA '!CG688</f>
        <v>0</v>
      </c>
      <c r="Q1800" s="101">
        <f>'BITÁCORA CALIDAD DE AGUA '!CJ688</f>
        <v>0</v>
      </c>
      <c r="R1800" s="101">
        <f>'BITÁCORA CALIDAD DE AGUA '!CM688</f>
        <v>0</v>
      </c>
      <c r="S1800" s="101">
        <f>'BITÁCORA CALIDAD DE AGUA '!CP688</f>
        <v>0</v>
      </c>
      <c r="T1800" s="138"/>
      <c r="U1800" s="138"/>
      <c r="V1800" s="138"/>
      <c r="W1800" s="101">
        <f>INDEX('Tabla datos 1'!E1800:V1800,MATCH(DASHBOARD!$B$96,'Tabla datos 1'!$E$1:$V$1,0))</f>
        <v>0</v>
      </c>
      <c r="X1800" s="101">
        <f>INDEX('Tabla datos 1'!E1800:V1800,MATCH(DASHBOARD!$B$275,'Tabla datos 1'!$E$1:$V$1,0))</f>
        <v>0</v>
      </c>
      <c r="Y1800" s="42"/>
      <c r="Z1800" s="42"/>
      <c r="AA1800" s="42"/>
      <c r="AB1800" s="42"/>
      <c r="AC1800" s="42"/>
      <c r="AD1800" s="42"/>
      <c r="AE1800" s="42"/>
      <c r="AF1800" s="42"/>
      <c r="AG1800" s="42"/>
      <c r="AH1800" s="42"/>
      <c r="AI1800" s="42"/>
    </row>
    <row r="1801" spans="1:35" s="99" customFormat="1" ht="12.2" customHeight="1" x14ac:dyDescent="0.25">
      <c r="A1801" s="82">
        <v>1800</v>
      </c>
      <c r="B1801" s="100">
        <f t="shared" si="28"/>
        <v>46141</v>
      </c>
      <c r="C1801" s="105" t="s">
        <v>145</v>
      </c>
      <c r="D1801" s="102">
        <v>2</v>
      </c>
      <c r="E1801" s="107">
        <f>'BITÁCORA CALIDAD DE AGUA '!AZ689</f>
        <v>0</v>
      </c>
      <c r="F1801" s="107">
        <f>'BITÁCORA CALIDAD DE AGUA '!BC689</f>
        <v>0</v>
      </c>
      <c r="G1801" s="107">
        <f>'BITÁCORA CALIDAD DE AGUA '!BF689</f>
        <v>0</v>
      </c>
      <c r="H1801" s="107">
        <f>'BITÁCORA CALIDAD DE AGUA '!BI689</f>
        <v>0</v>
      </c>
      <c r="I1801" s="107">
        <f>'BITÁCORA CALIDAD DE AGUA '!BL689</f>
        <v>0</v>
      </c>
      <c r="J1801" s="107">
        <f>'BITÁCORA CALIDAD DE AGUA '!BO689</f>
        <v>0</v>
      </c>
      <c r="K1801" s="107">
        <f>'BITÁCORA CALIDAD DE AGUA '!BR689</f>
        <v>0</v>
      </c>
      <c r="L1801" s="107">
        <f>'BITÁCORA CALIDAD DE AGUA '!BU689</f>
        <v>0</v>
      </c>
      <c r="M1801" s="107">
        <f>'BITÁCORA CALIDAD DE AGUA '!BX689</f>
        <v>0</v>
      </c>
      <c r="N1801" s="107">
        <f>'BITÁCORA CALIDAD DE AGUA '!CA689</f>
        <v>0</v>
      </c>
      <c r="O1801" s="107">
        <f>'BITÁCORA CALIDAD DE AGUA '!CD689</f>
        <v>0</v>
      </c>
      <c r="P1801" s="101">
        <f>'BITÁCORA CALIDAD DE AGUA '!CG689</f>
        <v>0</v>
      </c>
      <c r="Q1801" s="101">
        <f>'BITÁCORA CALIDAD DE AGUA '!CJ689</f>
        <v>0</v>
      </c>
      <c r="R1801" s="101">
        <f>'BITÁCORA CALIDAD DE AGUA '!CM689</f>
        <v>0</v>
      </c>
      <c r="S1801" s="101">
        <f>'BITÁCORA CALIDAD DE AGUA '!CP689</f>
        <v>0</v>
      </c>
      <c r="T1801" s="138"/>
      <c r="U1801" s="138"/>
      <c r="V1801" s="138"/>
      <c r="W1801" s="101">
        <f>INDEX('Tabla datos 1'!E1801:V1801,MATCH(DASHBOARD!$B$96,'Tabla datos 1'!$E$1:$V$1,0))</f>
        <v>0</v>
      </c>
      <c r="X1801" s="101">
        <f>INDEX('Tabla datos 1'!E1801:V1801,MATCH(DASHBOARD!$B$275,'Tabla datos 1'!$E$1:$V$1,0))</f>
        <v>0</v>
      </c>
      <c r="Y1801" s="42"/>
      <c r="Z1801" s="42"/>
      <c r="AA1801" s="42"/>
      <c r="AB1801" s="42"/>
      <c r="AC1801" s="42"/>
      <c r="AD1801" s="42"/>
      <c r="AE1801" s="42"/>
      <c r="AF1801" s="42"/>
      <c r="AG1801" s="42"/>
      <c r="AH1801" s="42"/>
      <c r="AI1801" s="42"/>
    </row>
    <row r="1802" spans="1:35" s="99" customFormat="1" ht="12.2" customHeight="1" x14ac:dyDescent="0.25">
      <c r="A1802" s="82">
        <v>1801</v>
      </c>
      <c r="B1802" s="100">
        <f t="shared" si="28"/>
        <v>46141</v>
      </c>
      <c r="C1802" s="105" t="s">
        <v>146</v>
      </c>
      <c r="D1802" s="102">
        <v>2</v>
      </c>
      <c r="E1802" s="107">
        <f>'BITÁCORA CALIDAD DE AGUA '!AZ690</f>
        <v>0</v>
      </c>
      <c r="F1802" s="107">
        <f>'BITÁCORA CALIDAD DE AGUA '!BC690</f>
        <v>0</v>
      </c>
      <c r="G1802" s="107">
        <f>'BITÁCORA CALIDAD DE AGUA '!BF690</f>
        <v>0</v>
      </c>
      <c r="H1802" s="107">
        <f>'BITÁCORA CALIDAD DE AGUA '!BI690</f>
        <v>0</v>
      </c>
      <c r="I1802" s="107">
        <f>'BITÁCORA CALIDAD DE AGUA '!BL690</f>
        <v>0</v>
      </c>
      <c r="J1802" s="107">
        <f>'BITÁCORA CALIDAD DE AGUA '!BO690</f>
        <v>0</v>
      </c>
      <c r="K1802" s="107">
        <f>'BITÁCORA CALIDAD DE AGUA '!BR690</f>
        <v>0</v>
      </c>
      <c r="L1802" s="107">
        <f>'BITÁCORA CALIDAD DE AGUA '!BU690</f>
        <v>0</v>
      </c>
      <c r="M1802" s="107">
        <f>'BITÁCORA CALIDAD DE AGUA '!BX690</f>
        <v>0</v>
      </c>
      <c r="N1802" s="107">
        <f>'BITÁCORA CALIDAD DE AGUA '!CA690</f>
        <v>0</v>
      </c>
      <c r="O1802" s="107">
        <f>'BITÁCORA CALIDAD DE AGUA '!CD690</f>
        <v>0</v>
      </c>
      <c r="P1802" s="101">
        <f>'BITÁCORA CALIDAD DE AGUA '!CG690</f>
        <v>0</v>
      </c>
      <c r="Q1802" s="101">
        <f>'BITÁCORA CALIDAD DE AGUA '!CJ690</f>
        <v>0</v>
      </c>
      <c r="R1802" s="101">
        <f>'BITÁCORA CALIDAD DE AGUA '!CM690</f>
        <v>0</v>
      </c>
      <c r="S1802" s="101">
        <f>'BITÁCORA CALIDAD DE AGUA '!CP690</f>
        <v>0</v>
      </c>
      <c r="T1802" s="138"/>
      <c r="U1802" s="138"/>
      <c r="V1802" s="138"/>
      <c r="W1802" s="101">
        <f>INDEX('Tabla datos 1'!E1802:V1802,MATCH(DASHBOARD!$B$96,'Tabla datos 1'!$E$1:$V$1,0))</f>
        <v>0</v>
      </c>
      <c r="X1802" s="101">
        <f>INDEX('Tabla datos 1'!E1802:V1802,MATCH(DASHBOARD!$B$275,'Tabla datos 1'!$E$1:$V$1,0))</f>
        <v>0</v>
      </c>
      <c r="Y1802" s="42"/>
      <c r="Z1802" s="42"/>
      <c r="AA1802" s="42"/>
      <c r="AB1802" s="42"/>
      <c r="AC1802" s="42"/>
      <c r="AD1802" s="42"/>
      <c r="AE1802" s="42"/>
      <c r="AF1802" s="42"/>
      <c r="AG1802" s="42"/>
      <c r="AH1802" s="42"/>
      <c r="AI1802" s="42"/>
    </row>
    <row r="1803" spans="1:35" s="99" customFormat="1" x14ac:dyDescent="0.25">
      <c r="A1803" s="82">
        <v>1802</v>
      </c>
      <c r="B1803" s="100">
        <f t="shared" si="28"/>
        <v>46141</v>
      </c>
      <c r="C1803" s="105" t="s">
        <v>147</v>
      </c>
      <c r="D1803" s="102">
        <v>2</v>
      </c>
      <c r="E1803" s="107">
        <f>'BITÁCORA CALIDAD DE AGUA '!AZ691</f>
        <v>0</v>
      </c>
      <c r="F1803" s="107">
        <f>'BITÁCORA CALIDAD DE AGUA '!BC691</f>
        <v>0</v>
      </c>
      <c r="G1803" s="107">
        <f>'BITÁCORA CALIDAD DE AGUA '!BF691</f>
        <v>0</v>
      </c>
      <c r="H1803" s="107">
        <f>'BITÁCORA CALIDAD DE AGUA '!BI691</f>
        <v>0</v>
      </c>
      <c r="I1803" s="107">
        <f>'BITÁCORA CALIDAD DE AGUA '!BL691</f>
        <v>0</v>
      </c>
      <c r="J1803" s="107">
        <f>'BITÁCORA CALIDAD DE AGUA '!BO691</f>
        <v>0</v>
      </c>
      <c r="K1803" s="107">
        <f>'BITÁCORA CALIDAD DE AGUA '!BR691</f>
        <v>0</v>
      </c>
      <c r="L1803" s="107">
        <f>'BITÁCORA CALIDAD DE AGUA '!BU691</f>
        <v>0</v>
      </c>
      <c r="M1803" s="107">
        <f>'BITÁCORA CALIDAD DE AGUA '!BX691</f>
        <v>0</v>
      </c>
      <c r="N1803" s="107">
        <f>'BITÁCORA CALIDAD DE AGUA '!CA691</f>
        <v>0</v>
      </c>
      <c r="O1803" s="107">
        <f>'BITÁCORA CALIDAD DE AGUA '!CD691</f>
        <v>0</v>
      </c>
      <c r="P1803" s="101">
        <f>'BITÁCORA CALIDAD DE AGUA '!CG691</f>
        <v>0</v>
      </c>
      <c r="Q1803" s="101">
        <f>'BITÁCORA CALIDAD DE AGUA '!CJ691</f>
        <v>0</v>
      </c>
      <c r="R1803" s="101">
        <f>'BITÁCORA CALIDAD DE AGUA '!CM691</f>
        <v>0</v>
      </c>
      <c r="S1803" s="101">
        <f>'BITÁCORA CALIDAD DE AGUA '!CP691</f>
        <v>0</v>
      </c>
      <c r="T1803" s="138"/>
      <c r="U1803" s="138"/>
      <c r="V1803" s="138"/>
      <c r="W1803" s="101">
        <f>INDEX('Tabla datos 1'!E1803:V1803,MATCH(DASHBOARD!$B$96,'Tabla datos 1'!$E$1:$V$1,0))</f>
        <v>0</v>
      </c>
      <c r="X1803" s="101">
        <f>INDEX('Tabla datos 1'!E1803:V1803,MATCH(DASHBOARD!$B$275,'Tabla datos 1'!$E$1:$V$1,0))</f>
        <v>0</v>
      </c>
      <c r="Y1803" s="42"/>
      <c r="Z1803" s="42"/>
      <c r="AA1803" s="42"/>
      <c r="AB1803" s="42"/>
      <c r="AC1803" s="42"/>
      <c r="AD1803" s="42"/>
      <c r="AE1803" s="42"/>
      <c r="AF1803" s="42"/>
      <c r="AG1803" s="42"/>
      <c r="AH1803" s="42"/>
      <c r="AI1803" s="42"/>
    </row>
    <row r="1804" spans="1:35" s="99" customFormat="1" x14ac:dyDescent="0.25">
      <c r="A1804" s="82">
        <v>1803</v>
      </c>
      <c r="B1804" s="100">
        <f t="shared" si="28"/>
        <v>46141</v>
      </c>
      <c r="C1804" s="105" t="s">
        <v>148</v>
      </c>
      <c r="D1804" s="102">
        <v>2</v>
      </c>
      <c r="E1804" s="107">
        <f>'BITÁCORA CALIDAD DE AGUA '!AZ692</f>
        <v>0</v>
      </c>
      <c r="F1804" s="107">
        <f>'BITÁCORA CALIDAD DE AGUA '!BC692</f>
        <v>0</v>
      </c>
      <c r="G1804" s="107">
        <f>'BITÁCORA CALIDAD DE AGUA '!BF692</f>
        <v>0</v>
      </c>
      <c r="H1804" s="107">
        <f>'BITÁCORA CALIDAD DE AGUA '!BI692</f>
        <v>0</v>
      </c>
      <c r="I1804" s="107">
        <f>'BITÁCORA CALIDAD DE AGUA '!BL692</f>
        <v>0</v>
      </c>
      <c r="J1804" s="107">
        <f>'BITÁCORA CALIDAD DE AGUA '!BO692</f>
        <v>0</v>
      </c>
      <c r="K1804" s="107">
        <f>'BITÁCORA CALIDAD DE AGUA '!BR692</f>
        <v>0</v>
      </c>
      <c r="L1804" s="107">
        <f>'BITÁCORA CALIDAD DE AGUA '!BU692</f>
        <v>0</v>
      </c>
      <c r="M1804" s="107">
        <f>'BITÁCORA CALIDAD DE AGUA '!BX692</f>
        <v>0</v>
      </c>
      <c r="N1804" s="107">
        <f>'BITÁCORA CALIDAD DE AGUA '!CA692</f>
        <v>0</v>
      </c>
      <c r="O1804" s="107">
        <f>'BITÁCORA CALIDAD DE AGUA '!CD692</f>
        <v>0</v>
      </c>
      <c r="P1804" s="101">
        <f>'BITÁCORA CALIDAD DE AGUA '!CG692</f>
        <v>0</v>
      </c>
      <c r="Q1804" s="101">
        <f>'BITÁCORA CALIDAD DE AGUA '!CJ692</f>
        <v>0</v>
      </c>
      <c r="R1804" s="101">
        <f>'BITÁCORA CALIDAD DE AGUA '!CM692</f>
        <v>0</v>
      </c>
      <c r="S1804" s="101">
        <f>'BITÁCORA CALIDAD DE AGUA '!CP692</f>
        <v>0</v>
      </c>
      <c r="T1804" s="138"/>
      <c r="U1804" s="138"/>
      <c r="V1804" s="138"/>
      <c r="W1804" s="101">
        <f>INDEX('Tabla datos 1'!E1804:V1804,MATCH(DASHBOARD!$B$96,'Tabla datos 1'!$E$1:$V$1,0))</f>
        <v>0</v>
      </c>
      <c r="X1804" s="101">
        <f>INDEX('Tabla datos 1'!E1804:V1804,MATCH(DASHBOARD!$B$275,'Tabla datos 1'!$E$1:$V$1,0))</f>
        <v>0</v>
      </c>
      <c r="Y1804" s="42"/>
      <c r="Z1804" s="42"/>
      <c r="AA1804" s="42"/>
      <c r="AB1804" s="42"/>
      <c r="AC1804" s="42"/>
      <c r="AD1804" s="42"/>
      <c r="AE1804" s="42"/>
      <c r="AF1804" s="42"/>
      <c r="AG1804" s="42"/>
      <c r="AH1804" s="42"/>
      <c r="AI1804" s="42"/>
    </row>
    <row r="1805" spans="1:35" s="99" customFormat="1" x14ac:dyDescent="0.25">
      <c r="A1805" s="82">
        <v>1804</v>
      </c>
      <c r="B1805" s="100">
        <f t="shared" si="28"/>
        <v>46141</v>
      </c>
      <c r="C1805" s="105" t="s">
        <v>149</v>
      </c>
      <c r="D1805" s="102">
        <v>2</v>
      </c>
      <c r="E1805" s="107">
        <f>'BITÁCORA CALIDAD DE AGUA '!AZ693</f>
        <v>2240</v>
      </c>
      <c r="F1805" s="107">
        <f>'BITÁCORA CALIDAD DE AGUA '!BC693</f>
        <v>5220</v>
      </c>
      <c r="G1805" s="107">
        <f>'BITÁCORA CALIDAD DE AGUA '!BF693</f>
        <v>5270</v>
      </c>
      <c r="H1805" s="107">
        <f>'BITÁCORA CALIDAD DE AGUA '!BI693</f>
        <v>0</v>
      </c>
      <c r="I1805" s="107">
        <f>'BITÁCORA CALIDAD DE AGUA '!BL693</f>
        <v>0</v>
      </c>
      <c r="J1805" s="107">
        <f>'BITÁCORA CALIDAD DE AGUA '!BO693</f>
        <v>0</v>
      </c>
      <c r="K1805" s="107">
        <f>'BITÁCORA CALIDAD DE AGUA '!BR693</f>
        <v>0</v>
      </c>
      <c r="L1805" s="107">
        <f>'BITÁCORA CALIDAD DE AGUA '!BU693</f>
        <v>5150</v>
      </c>
      <c r="M1805" s="107">
        <f>'BITÁCORA CALIDAD DE AGUA '!BX693</f>
        <v>5200</v>
      </c>
      <c r="N1805" s="107">
        <f>'BITÁCORA CALIDAD DE AGUA '!CA693</f>
        <v>11390</v>
      </c>
      <c r="O1805" s="107">
        <f>'BITÁCORA CALIDAD DE AGUA '!CD693</f>
        <v>0</v>
      </c>
      <c r="P1805" s="101">
        <f>'BITÁCORA CALIDAD DE AGUA '!CG693</f>
        <v>0</v>
      </c>
      <c r="Q1805" s="101">
        <f>'BITÁCORA CALIDAD DE AGUA '!CJ693</f>
        <v>0</v>
      </c>
      <c r="R1805" s="101">
        <f>'BITÁCORA CALIDAD DE AGUA '!CM693</f>
        <v>0</v>
      </c>
      <c r="S1805" s="101">
        <f>'BITÁCORA CALIDAD DE AGUA '!CP693</f>
        <v>0</v>
      </c>
      <c r="T1805" s="138"/>
      <c r="U1805" s="138"/>
      <c r="V1805" s="138"/>
      <c r="W1805" s="101">
        <f>INDEX('Tabla datos 1'!E1805:V1805,MATCH(DASHBOARD!$B$96,'Tabla datos 1'!$E$1:$V$1,0))</f>
        <v>5270</v>
      </c>
      <c r="X1805" s="101">
        <f>INDEX('Tabla datos 1'!E1805:V1805,MATCH(DASHBOARD!$B$275,'Tabla datos 1'!$E$1:$V$1,0))</f>
        <v>5270</v>
      </c>
      <c r="Y1805" s="42"/>
      <c r="Z1805" s="42"/>
      <c r="AA1805" s="42"/>
      <c r="AB1805" s="42"/>
      <c r="AC1805" s="42"/>
      <c r="AD1805" s="42"/>
      <c r="AE1805" s="42"/>
      <c r="AF1805" s="42"/>
      <c r="AG1805" s="42"/>
      <c r="AH1805" s="42"/>
      <c r="AI1805" s="42"/>
    </row>
    <row r="1806" spans="1:35" s="99" customFormat="1" x14ac:dyDescent="0.25">
      <c r="A1806" s="82">
        <v>1805</v>
      </c>
      <c r="B1806" s="100">
        <f t="shared" si="28"/>
        <v>46141</v>
      </c>
      <c r="C1806" s="105" t="s">
        <v>150</v>
      </c>
      <c r="D1806" s="102">
        <v>2</v>
      </c>
      <c r="E1806" s="107">
        <f>'BITÁCORA CALIDAD DE AGUA '!AZ694</f>
        <v>4076</v>
      </c>
      <c r="F1806" s="107">
        <f>'BITÁCORA CALIDAD DE AGUA '!BC694</f>
        <v>6004</v>
      </c>
      <c r="G1806" s="107">
        <f>'BITÁCORA CALIDAD DE AGUA '!BF694</f>
        <v>802</v>
      </c>
      <c r="H1806" s="107">
        <f>'BITÁCORA CALIDAD DE AGUA '!BI694</f>
        <v>0</v>
      </c>
      <c r="I1806" s="107">
        <f>'BITÁCORA CALIDAD DE AGUA '!BL694</f>
        <v>0</v>
      </c>
      <c r="J1806" s="107">
        <f>'BITÁCORA CALIDAD DE AGUA '!BO694</f>
        <v>0</v>
      </c>
      <c r="K1806" s="107">
        <f>'BITÁCORA CALIDAD DE AGUA '!BR694</f>
        <v>0</v>
      </c>
      <c r="L1806" s="107">
        <f>'BITÁCORA CALIDAD DE AGUA '!BU694</f>
        <v>491</v>
      </c>
      <c r="M1806" s="107">
        <f>'BITÁCORA CALIDAD DE AGUA '!BX694</f>
        <v>532</v>
      </c>
      <c r="N1806" s="107">
        <f>'BITÁCORA CALIDAD DE AGUA '!CA694</f>
        <v>2310</v>
      </c>
      <c r="O1806" s="107">
        <f>'BITÁCORA CALIDAD DE AGUA '!CD694</f>
        <v>0</v>
      </c>
      <c r="P1806" s="101">
        <f>'BITÁCORA CALIDAD DE AGUA '!CG694</f>
        <v>0</v>
      </c>
      <c r="Q1806" s="101">
        <f>'BITÁCORA CALIDAD DE AGUA '!CJ694</f>
        <v>0</v>
      </c>
      <c r="R1806" s="101">
        <f>'BITÁCORA CALIDAD DE AGUA '!CM694</f>
        <v>0</v>
      </c>
      <c r="S1806" s="101">
        <f>'BITÁCORA CALIDAD DE AGUA '!CP694</f>
        <v>0</v>
      </c>
      <c r="T1806" s="138"/>
      <c r="U1806" s="138"/>
      <c r="V1806" s="138"/>
      <c r="W1806" s="101">
        <f>INDEX('Tabla datos 1'!E1806:V1806,MATCH(DASHBOARD!$B$96,'Tabla datos 1'!$E$1:$V$1,0))</f>
        <v>802</v>
      </c>
      <c r="X1806" s="101">
        <f>INDEX('Tabla datos 1'!E1806:V1806,MATCH(DASHBOARD!$B$275,'Tabla datos 1'!$E$1:$V$1,0))</f>
        <v>802</v>
      </c>
      <c r="Y1806" s="42"/>
      <c r="Z1806" s="42"/>
      <c r="AA1806" s="42"/>
      <c r="AB1806" s="42"/>
      <c r="AC1806" s="42"/>
      <c r="AD1806" s="42"/>
      <c r="AE1806" s="42"/>
      <c r="AF1806" s="42"/>
      <c r="AG1806" s="42"/>
      <c r="AH1806" s="42"/>
      <c r="AI1806" s="42"/>
    </row>
    <row r="1807" spans="1:35" s="112" customFormat="1" ht="15.75" thickBot="1" x14ac:dyDescent="0.3">
      <c r="A1807" s="82">
        <v>1806</v>
      </c>
      <c r="B1807" s="100">
        <f t="shared" si="28"/>
        <v>46141</v>
      </c>
      <c r="C1807" s="108" t="s">
        <v>151</v>
      </c>
      <c r="D1807" s="109">
        <v>2</v>
      </c>
      <c r="E1807" s="110">
        <f>'BITÁCORA CALIDAD DE AGUA '!AZ695</f>
        <v>0</v>
      </c>
      <c r="F1807" s="110">
        <f>'BITÁCORA CALIDAD DE AGUA '!BC695</f>
        <v>0</v>
      </c>
      <c r="G1807" s="110">
        <f>'BITÁCORA CALIDAD DE AGUA '!BF695</f>
        <v>0</v>
      </c>
      <c r="H1807" s="110">
        <f>'BITÁCORA CALIDAD DE AGUA '!BI695</f>
        <v>0</v>
      </c>
      <c r="I1807" s="110">
        <f>'BITÁCORA CALIDAD DE AGUA '!BL695</f>
        <v>0</v>
      </c>
      <c r="J1807" s="110">
        <f>'BITÁCORA CALIDAD DE AGUA '!BO695</f>
        <v>0</v>
      </c>
      <c r="K1807" s="110">
        <f>'BITÁCORA CALIDAD DE AGUA '!BR695</f>
        <v>0</v>
      </c>
      <c r="L1807" s="110">
        <f>'BITÁCORA CALIDAD DE AGUA '!BU695</f>
        <v>0</v>
      </c>
      <c r="M1807" s="110">
        <f>'BITÁCORA CALIDAD DE AGUA '!BX695</f>
        <v>0</v>
      </c>
      <c r="N1807" s="110">
        <f>'BITÁCORA CALIDAD DE AGUA '!CA695</f>
        <v>0</v>
      </c>
      <c r="O1807" s="110">
        <f>'BITÁCORA CALIDAD DE AGUA '!CD695</f>
        <v>0</v>
      </c>
      <c r="P1807" s="111">
        <f>'BITÁCORA CALIDAD DE AGUA '!CG695</f>
        <v>0</v>
      </c>
      <c r="Q1807" s="111">
        <f>'BITÁCORA CALIDAD DE AGUA '!CJ695</f>
        <v>0</v>
      </c>
      <c r="R1807" s="111">
        <f>'BITÁCORA CALIDAD DE AGUA '!CM695</f>
        <v>0</v>
      </c>
      <c r="S1807" s="111">
        <f>'BITÁCORA CALIDAD DE AGUA '!CP695</f>
        <v>0</v>
      </c>
      <c r="T1807" s="139"/>
      <c r="U1807" s="139"/>
      <c r="V1807" s="139"/>
      <c r="W1807" s="111">
        <f>INDEX('Tabla datos 1'!E1807:V1807,MATCH(DASHBOARD!$B$96,'Tabla datos 1'!$E$1:$V$1,0))</f>
        <v>0</v>
      </c>
      <c r="X1807" s="111">
        <f>INDEX('Tabla datos 1'!E1807:V1807,MATCH(DASHBOARD!$B$275,'Tabla datos 1'!$E$1:$V$1,0))</f>
        <v>0</v>
      </c>
      <c r="Y1807" s="42"/>
      <c r="Z1807" s="42"/>
      <c r="AA1807" s="42"/>
      <c r="AB1807" s="42"/>
      <c r="AC1807" s="42"/>
      <c r="AD1807" s="42"/>
      <c r="AE1807" s="42"/>
      <c r="AF1807" s="42"/>
      <c r="AG1807" s="42"/>
      <c r="AH1807" s="42"/>
      <c r="AI1807" s="42"/>
    </row>
    <row r="1808" spans="1:35" s="119" customFormat="1" ht="12.2" customHeight="1" x14ac:dyDescent="0.25">
      <c r="A1808" s="82">
        <v>1807</v>
      </c>
      <c r="B1808" s="121">
        <f t="shared" si="28"/>
        <v>46141</v>
      </c>
      <c r="C1808" s="113" t="s">
        <v>132</v>
      </c>
      <c r="D1808" s="118">
        <v>3</v>
      </c>
      <c r="E1808" s="120" t="str">
        <f>'BITÁCORA CALIDAD DE AGUA '!BA675</f>
        <v>39.4</v>
      </c>
      <c r="F1808" s="120" t="str">
        <f>'BITÁCORA CALIDAD DE AGUA '!BD675</f>
        <v>33.4</v>
      </c>
      <c r="G1808" s="120" t="str">
        <f>'BITÁCORA CALIDAD DE AGUA '!BG675</f>
        <v>33.6</v>
      </c>
      <c r="H1808" s="120">
        <f>'BITÁCORA CALIDAD DE AGUA '!BJ675</f>
        <v>0</v>
      </c>
      <c r="I1808" s="120">
        <f>'BITÁCORA CALIDAD DE AGUA '!BM675</f>
        <v>0</v>
      </c>
      <c r="J1808" s="120">
        <f>'BITÁCORA CALIDAD DE AGUA '!BP675</f>
        <v>0</v>
      </c>
      <c r="K1808" s="120">
        <f>'BITÁCORA CALIDAD DE AGUA '!BE1981</f>
        <v>0</v>
      </c>
      <c r="L1808" s="120" t="str">
        <f>'BITÁCORA CALIDAD DE AGUA '!BV675</f>
        <v>33.2</v>
      </c>
      <c r="M1808" s="120" t="str">
        <f>'BITÁCORA CALIDAD DE AGUA '!BY675</f>
        <v>34.5</v>
      </c>
      <c r="N1808" s="120" t="str">
        <f>'BITÁCORA CALIDAD DE AGUA '!CB675</f>
        <v>33.6</v>
      </c>
      <c r="O1808" s="120">
        <f>'BITÁCORA CALIDAD DE AGUA '!CE675</f>
        <v>0</v>
      </c>
      <c r="P1808" s="113">
        <f>'BITÁCORA CALIDAD DE AGUA '!CH675</f>
        <v>0</v>
      </c>
      <c r="Q1808" s="113">
        <f>'BITÁCORA CALIDAD DE AGUA '!CK675</f>
        <v>0</v>
      </c>
      <c r="R1808" s="113">
        <f>'BITÁCORA CALIDAD DE AGUA '!CN675</f>
        <v>0</v>
      </c>
      <c r="S1808" s="113">
        <f>'BITÁCORA CALIDAD DE AGUA '!CQ675</f>
        <v>0</v>
      </c>
      <c r="T1808" s="140"/>
      <c r="U1808" s="140"/>
      <c r="V1808" s="140"/>
      <c r="W1808" s="113" t="str">
        <f>INDEX('Tabla datos 1'!E1808:V1808,MATCH(DASHBOARD!$B$96,'Tabla datos 1'!$E$1:$V$1,0))</f>
        <v>33.6</v>
      </c>
      <c r="X1808" s="113" t="str">
        <f>INDEX('Tabla datos 1'!E1808:V1808,MATCH(DASHBOARD!$B$275,'Tabla datos 1'!$E$1:$V$1,0))</f>
        <v>33.6</v>
      </c>
      <c r="Y1808" s="42"/>
      <c r="Z1808" s="42"/>
      <c r="AA1808" s="42"/>
      <c r="AB1808" s="42"/>
      <c r="AC1808" s="42"/>
      <c r="AD1808" s="42"/>
      <c r="AE1808" s="42"/>
      <c r="AF1808" s="42"/>
      <c r="AG1808" s="42"/>
      <c r="AH1808" s="42"/>
      <c r="AI1808" s="42"/>
    </row>
    <row r="1809" spans="1:35" s="119" customFormat="1" ht="12.2" customHeight="1" x14ac:dyDescent="0.25">
      <c r="A1809" s="82">
        <v>1808</v>
      </c>
      <c r="B1809" s="121">
        <f t="shared" si="28"/>
        <v>46141</v>
      </c>
      <c r="C1809" s="116" t="s">
        <v>9</v>
      </c>
      <c r="D1809" s="122">
        <v>3</v>
      </c>
      <c r="E1809" s="123" t="str">
        <f>'BITÁCORA CALIDAD DE AGUA '!BA676</f>
        <v>9.46</v>
      </c>
      <c r="F1809" s="123" t="str">
        <f>'BITÁCORA CALIDAD DE AGUA '!BD676</f>
        <v>7.84</v>
      </c>
      <c r="G1809" s="123" t="str">
        <f>'BITÁCORA CALIDAD DE AGUA '!BG676</f>
        <v>6.94</v>
      </c>
      <c r="H1809" s="123">
        <f>'BITÁCORA CALIDAD DE AGUA '!BJ676</f>
        <v>0</v>
      </c>
      <c r="I1809" s="123">
        <f>'BITÁCORA CALIDAD DE AGUA '!BM676</f>
        <v>0</v>
      </c>
      <c r="J1809" s="123">
        <f>'BITÁCORA CALIDAD DE AGUA '!BP676</f>
        <v>0</v>
      </c>
      <c r="K1809" s="123">
        <f>'BITÁCORA CALIDAD DE AGUA '!BE1982</f>
        <v>0</v>
      </c>
      <c r="L1809" s="123" t="str">
        <f>'BITÁCORA CALIDAD DE AGUA '!BV676</f>
        <v>7.43</v>
      </c>
      <c r="M1809" s="123" t="str">
        <f>'BITÁCORA CALIDAD DE AGUA '!BY676</f>
        <v>7.58</v>
      </c>
      <c r="N1809" s="123" t="str">
        <f>'BITÁCORA CALIDAD DE AGUA '!CB676</f>
        <v>7.73</v>
      </c>
      <c r="O1809" s="123">
        <f>'BITÁCORA CALIDAD DE AGUA '!CE676</f>
        <v>0</v>
      </c>
      <c r="P1809" s="114">
        <f>'BITÁCORA CALIDAD DE AGUA '!CH676</f>
        <v>0</v>
      </c>
      <c r="Q1809" s="114">
        <f>'BITÁCORA CALIDAD DE AGUA '!CK676</f>
        <v>0</v>
      </c>
      <c r="R1809" s="114">
        <f>'BITÁCORA CALIDAD DE AGUA '!CN676</f>
        <v>0</v>
      </c>
      <c r="S1809" s="114">
        <f>'BITÁCORA CALIDAD DE AGUA '!CQ676</f>
        <v>0</v>
      </c>
      <c r="T1809" s="141"/>
      <c r="U1809" s="141"/>
      <c r="V1809" s="141"/>
      <c r="W1809" s="114" t="str">
        <f>INDEX('Tabla datos 1'!E1809:V1809,MATCH(DASHBOARD!$B$96,'Tabla datos 1'!$E$1:$V$1,0))</f>
        <v>6.94</v>
      </c>
      <c r="X1809" s="114" t="str">
        <f>INDEX('Tabla datos 1'!E1809:V1809,MATCH(DASHBOARD!$B$275,'Tabla datos 1'!$E$1:$V$1,0))</f>
        <v>6.94</v>
      </c>
      <c r="Y1809" s="42"/>
      <c r="Z1809" s="42"/>
      <c r="AA1809" s="42"/>
      <c r="AB1809" s="42"/>
      <c r="AC1809" s="42"/>
      <c r="AD1809" s="42"/>
      <c r="AE1809" s="42"/>
      <c r="AF1809" s="42"/>
      <c r="AG1809" s="42"/>
      <c r="AH1809" s="42"/>
      <c r="AI1809" s="42"/>
    </row>
    <row r="1810" spans="1:35" s="119" customFormat="1" ht="12.2" customHeight="1" x14ac:dyDescent="0.25">
      <c r="A1810" s="82">
        <v>1809</v>
      </c>
      <c r="B1810" s="121">
        <f t="shared" si="28"/>
        <v>46141</v>
      </c>
      <c r="C1810" s="115" t="s">
        <v>133</v>
      </c>
      <c r="D1810" s="122">
        <v>3</v>
      </c>
      <c r="E1810" s="124">
        <f>'BITÁCORA CALIDAD DE AGUA '!BA677</f>
        <v>0</v>
      </c>
      <c r="F1810" s="124">
        <f>'BITÁCORA CALIDAD DE AGUA '!BD677</f>
        <v>0</v>
      </c>
      <c r="G1810" s="124">
        <f>'BITÁCORA CALIDAD DE AGUA '!BG677</f>
        <v>0</v>
      </c>
      <c r="H1810" s="124">
        <f>'BITÁCORA CALIDAD DE AGUA '!BJ677</f>
        <v>0</v>
      </c>
      <c r="I1810" s="124">
        <f>'BITÁCORA CALIDAD DE AGUA '!BM677</f>
        <v>0</v>
      </c>
      <c r="J1810" s="124">
        <f>'BITÁCORA CALIDAD DE AGUA '!BP677</f>
        <v>0</v>
      </c>
      <c r="K1810" s="124">
        <f>'BITÁCORA CALIDAD DE AGUA '!BE1983</f>
        <v>0</v>
      </c>
      <c r="L1810" s="124">
        <f>'BITÁCORA CALIDAD DE AGUA '!BV677</f>
        <v>0</v>
      </c>
      <c r="M1810" s="124">
        <f>'BITÁCORA CALIDAD DE AGUA '!BY677</f>
        <v>0</v>
      </c>
      <c r="N1810" s="124">
        <f>'BITÁCORA CALIDAD DE AGUA '!CB677</f>
        <v>0</v>
      </c>
      <c r="O1810" s="124">
        <f>'BITÁCORA CALIDAD DE AGUA '!CE677</f>
        <v>0</v>
      </c>
      <c r="P1810" s="115">
        <f>'BITÁCORA CALIDAD DE AGUA '!CH677</f>
        <v>0</v>
      </c>
      <c r="Q1810" s="115">
        <f>'BITÁCORA CALIDAD DE AGUA '!CK677</f>
        <v>0</v>
      </c>
      <c r="R1810" s="115">
        <f>'BITÁCORA CALIDAD DE AGUA '!CN677</f>
        <v>0</v>
      </c>
      <c r="S1810" s="115">
        <f>'BITÁCORA CALIDAD DE AGUA '!CQ677</f>
        <v>0</v>
      </c>
      <c r="T1810" s="142"/>
      <c r="U1810" s="142"/>
      <c r="V1810" s="142"/>
      <c r="W1810" s="115">
        <f>INDEX('Tabla datos 1'!E1810:V1810,MATCH(DASHBOARD!$B$96,'Tabla datos 1'!$E$1:$V$1,0))</f>
        <v>0</v>
      </c>
      <c r="X1810" s="115">
        <f>INDEX('Tabla datos 1'!E1810:V1810,MATCH(DASHBOARD!$B$275,'Tabla datos 1'!$E$1:$V$1,0))</f>
        <v>0</v>
      </c>
      <c r="Y1810" s="42"/>
      <c r="Z1810" s="42"/>
      <c r="AA1810" s="42"/>
      <c r="AB1810" s="42"/>
      <c r="AC1810" s="42"/>
      <c r="AD1810" s="42"/>
      <c r="AE1810" s="42"/>
      <c r="AF1810" s="42"/>
      <c r="AG1810" s="42"/>
      <c r="AH1810" s="42"/>
      <c r="AI1810" s="42"/>
    </row>
    <row r="1811" spans="1:35" s="119" customFormat="1" ht="12.2" customHeight="1" x14ac:dyDescent="0.25">
      <c r="A1811" s="82">
        <v>1810</v>
      </c>
      <c r="B1811" s="121">
        <f t="shared" si="28"/>
        <v>46141</v>
      </c>
      <c r="C1811" s="115" t="s">
        <v>134</v>
      </c>
      <c r="D1811" s="122">
        <v>3</v>
      </c>
      <c r="E1811" s="125">
        <f>'BITÁCORA CALIDAD DE AGUA '!BA678</f>
        <v>2033</v>
      </c>
      <c r="F1811" s="125">
        <f>'BITÁCORA CALIDAD DE AGUA '!BD678</f>
        <v>2570</v>
      </c>
      <c r="G1811" s="125">
        <f>'BITÁCORA CALIDAD DE AGUA '!BG678</f>
        <v>2590</v>
      </c>
      <c r="H1811" s="125">
        <f>'BITÁCORA CALIDAD DE AGUA '!BJ678</f>
        <v>0</v>
      </c>
      <c r="I1811" s="125">
        <f>'BITÁCORA CALIDAD DE AGUA '!BM678</f>
        <v>0</v>
      </c>
      <c r="J1811" s="125">
        <f>'BITÁCORA CALIDAD DE AGUA '!BP678</f>
        <v>0</v>
      </c>
      <c r="K1811" s="125">
        <f>'BITÁCORA CALIDAD DE AGUA '!BE1984</f>
        <v>0</v>
      </c>
      <c r="L1811" s="125">
        <f>'BITÁCORA CALIDAD DE AGUA '!BV678</f>
        <v>2400</v>
      </c>
      <c r="M1811" s="125">
        <f>'BITÁCORA CALIDAD DE AGUA '!BY678</f>
        <v>2330</v>
      </c>
      <c r="N1811" s="125">
        <f>'BITÁCORA CALIDAD DE AGUA '!CB678</f>
        <v>6160</v>
      </c>
      <c r="O1811" s="125">
        <f>'BITÁCORA CALIDAD DE AGUA '!CE678</f>
        <v>0</v>
      </c>
      <c r="P1811" s="116">
        <f>'BITÁCORA CALIDAD DE AGUA '!CH678</f>
        <v>0</v>
      </c>
      <c r="Q1811" s="116">
        <f>'BITÁCORA CALIDAD DE AGUA '!CK678</f>
        <v>0</v>
      </c>
      <c r="R1811" s="116">
        <f>'BITÁCORA CALIDAD DE AGUA '!CN678</f>
        <v>0</v>
      </c>
      <c r="S1811" s="116">
        <f>'BITÁCORA CALIDAD DE AGUA '!CQ678</f>
        <v>0</v>
      </c>
      <c r="T1811" s="143"/>
      <c r="U1811" s="143"/>
      <c r="V1811" s="143"/>
      <c r="W1811" s="116">
        <f>INDEX('Tabla datos 1'!E1811:V1811,MATCH(DASHBOARD!$B$96,'Tabla datos 1'!$E$1:$V$1,0))</f>
        <v>2590</v>
      </c>
      <c r="X1811" s="116">
        <f>INDEX('Tabla datos 1'!E1811:V1811,MATCH(DASHBOARD!$B$275,'Tabla datos 1'!$E$1:$V$1,0))</f>
        <v>2590</v>
      </c>
      <c r="Y1811" s="42"/>
      <c r="Z1811" s="42"/>
      <c r="AA1811" s="42"/>
      <c r="AB1811" s="42"/>
      <c r="AC1811" s="42"/>
      <c r="AD1811" s="42"/>
      <c r="AE1811" s="42"/>
      <c r="AF1811" s="42"/>
      <c r="AG1811" s="42"/>
      <c r="AH1811" s="42"/>
      <c r="AI1811" s="42"/>
    </row>
    <row r="1812" spans="1:35" s="119" customFormat="1" ht="12.2" customHeight="1" x14ac:dyDescent="0.25">
      <c r="A1812" s="82">
        <v>1811</v>
      </c>
      <c r="B1812" s="121">
        <f t="shared" si="28"/>
        <v>46141</v>
      </c>
      <c r="C1812" s="115" t="s">
        <v>135</v>
      </c>
      <c r="D1812" s="122">
        <v>3</v>
      </c>
      <c r="E1812" s="125">
        <f>'BITÁCORA CALIDAD DE AGUA '!BA679</f>
        <v>297</v>
      </c>
      <c r="F1812" s="125">
        <f>'BITÁCORA CALIDAD DE AGUA '!BD679</f>
        <v>789</v>
      </c>
      <c r="G1812" s="125">
        <f>'BITÁCORA CALIDAD DE AGUA '!BG679</f>
        <v>39</v>
      </c>
      <c r="H1812" s="125">
        <f>'BITÁCORA CALIDAD DE AGUA '!BJ679</f>
        <v>0</v>
      </c>
      <c r="I1812" s="125">
        <f>'BITÁCORA CALIDAD DE AGUA '!BM679</f>
        <v>0</v>
      </c>
      <c r="J1812" s="125">
        <f>'BITÁCORA CALIDAD DE AGUA '!BP679</f>
        <v>0</v>
      </c>
      <c r="K1812" s="125">
        <f>'BITÁCORA CALIDAD DE AGUA '!BE1985</f>
        <v>0</v>
      </c>
      <c r="L1812" s="125">
        <f>'BITÁCORA CALIDAD DE AGUA '!BV679</f>
        <v>2</v>
      </c>
      <c r="M1812" s="125">
        <f>'BITÁCORA CALIDAD DE AGUA '!BY679</f>
        <v>2</v>
      </c>
      <c r="N1812" s="125">
        <f>'BITÁCORA CALIDAD DE AGUA '!CB679</f>
        <v>49</v>
      </c>
      <c r="O1812" s="125">
        <f>'BITÁCORA CALIDAD DE AGUA '!CE679</f>
        <v>0</v>
      </c>
      <c r="P1812" s="116">
        <f>'BITÁCORA CALIDAD DE AGUA '!CH679</f>
        <v>0</v>
      </c>
      <c r="Q1812" s="116">
        <f>'BITÁCORA CALIDAD DE AGUA '!CK679</f>
        <v>0</v>
      </c>
      <c r="R1812" s="116">
        <f>'BITÁCORA CALIDAD DE AGUA '!CN679</f>
        <v>0</v>
      </c>
      <c r="S1812" s="116">
        <f>'BITÁCORA CALIDAD DE AGUA '!CQ679</f>
        <v>0</v>
      </c>
      <c r="T1812" s="143"/>
      <c r="U1812" s="143"/>
      <c r="V1812" s="143"/>
      <c r="W1812" s="116">
        <f>INDEX('Tabla datos 1'!E1812:V1812,MATCH(DASHBOARD!$B$96,'Tabla datos 1'!$E$1:$V$1,0))</f>
        <v>39</v>
      </c>
      <c r="X1812" s="116">
        <f>INDEX('Tabla datos 1'!E1812:V1812,MATCH(DASHBOARD!$B$275,'Tabla datos 1'!$E$1:$V$1,0))</f>
        <v>39</v>
      </c>
      <c r="Y1812" s="42"/>
      <c r="Z1812" s="42"/>
      <c r="AA1812" s="42"/>
      <c r="AB1812" s="42"/>
      <c r="AC1812" s="42"/>
      <c r="AD1812" s="42"/>
      <c r="AE1812" s="42"/>
      <c r="AF1812" s="42"/>
      <c r="AG1812" s="42"/>
      <c r="AH1812" s="42"/>
      <c r="AI1812" s="42"/>
    </row>
    <row r="1813" spans="1:35" s="119" customFormat="1" ht="12.2" customHeight="1" x14ac:dyDescent="0.25">
      <c r="A1813" s="82">
        <v>1812</v>
      </c>
      <c r="B1813" s="121">
        <f t="shared" si="28"/>
        <v>46141</v>
      </c>
      <c r="C1813" s="115" t="s">
        <v>136</v>
      </c>
      <c r="D1813" s="122">
        <v>3</v>
      </c>
      <c r="E1813" s="125">
        <f>'BITÁCORA CALIDAD DE AGUA '!BA680</f>
        <v>0</v>
      </c>
      <c r="F1813" s="125">
        <f>'BITÁCORA CALIDAD DE AGUA '!BD680</f>
        <v>0</v>
      </c>
      <c r="G1813" s="125">
        <f>'BITÁCORA CALIDAD DE AGUA '!BG680</f>
        <v>0</v>
      </c>
      <c r="H1813" s="125">
        <f>'BITÁCORA CALIDAD DE AGUA '!BJ680</f>
        <v>0</v>
      </c>
      <c r="I1813" s="125">
        <f>'BITÁCORA CALIDAD DE AGUA '!BM680</f>
        <v>0</v>
      </c>
      <c r="J1813" s="125">
        <f>'BITÁCORA CALIDAD DE AGUA '!BP680</f>
        <v>0</v>
      </c>
      <c r="K1813" s="125">
        <f>'BITÁCORA CALIDAD DE AGUA '!BE1986</f>
        <v>0</v>
      </c>
      <c r="L1813" s="125">
        <f>'BITÁCORA CALIDAD DE AGUA '!BV680</f>
        <v>0</v>
      </c>
      <c r="M1813" s="125">
        <f>'BITÁCORA CALIDAD DE AGUA '!BY680</f>
        <v>0</v>
      </c>
      <c r="N1813" s="125">
        <f>'BITÁCORA CALIDAD DE AGUA '!CB680</f>
        <v>0</v>
      </c>
      <c r="O1813" s="125">
        <f>'BITÁCORA CALIDAD DE AGUA '!CE680</f>
        <v>0</v>
      </c>
      <c r="P1813" s="116">
        <f>'BITÁCORA CALIDAD DE AGUA '!CH680</f>
        <v>0</v>
      </c>
      <c r="Q1813" s="116">
        <f>'BITÁCORA CALIDAD DE AGUA '!CK680</f>
        <v>0</v>
      </c>
      <c r="R1813" s="116">
        <f>'BITÁCORA CALIDAD DE AGUA '!CN680</f>
        <v>0</v>
      </c>
      <c r="S1813" s="116">
        <f>'BITÁCORA CALIDAD DE AGUA '!CQ680</f>
        <v>0</v>
      </c>
      <c r="T1813" s="143"/>
      <c r="U1813" s="143"/>
      <c r="V1813" s="143"/>
      <c r="W1813" s="116">
        <f>INDEX('Tabla datos 1'!E1813:V1813,MATCH(DASHBOARD!$B$96,'Tabla datos 1'!$E$1:$V$1,0))</f>
        <v>0</v>
      </c>
      <c r="X1813" s="116">
        <f>INDEX('Tabla datos 1'!E1813:V1813,MATCH(DASHBOARD!$B$275,'Tabla datos 1'!$E$1:$V$1,0))</f>
        <v>0</v>
      </c>
      <c r="Y1813" s="42"/>
      <c r="Z1813" s="42"/>
      <c r="AA1813" s="42"/>
      <c r="AB1813" s="42"/>
      <c r="AC1813" s="42"/>
      <c r="AD1813" s="42"/>
      <c r="AE1813" s="42"/>
      <c r="AF1813" s="42"/>
      <c r="AG1813" s="42"/>
      <c r="AH1813" s="42"/>
      <c r="AI1813" s="42"/>
    </row>
    <row r="1814" spans="1:35" s="119" customFormat="1" ht="12.2" customHeight="1" x14ac:dyDescent="0.25">
      <c r="A1814" s="82">
        <v>1813</v>
      </c>
      <c r="B1814" s="121">
        <f t="shared" si="28"/>
        <v>46141</v>
      </c>
      <c r="C1814" s="115" t="s">
        <v>137</v>
      </c>
      <c r="D1814" s="122">
        <v>3</v>
      </c>
      <c r="E1814" s="125">
        <f>'BITÁCORA CALIDAD DE AGUA '!BA681</f>
        <v>0</v>
      </c>
      <c r="F1814" s="125">
        <f>'BITÁCORA CALIDAD DE AGUA '!BD681</f>
        <v>0</v>
      </c>
      <c r="G1814" s="125">
        <f>'BITÁCORA CALIDAD DE AGUA '!BG681</f>
        <v>0</v>
      </c>
      <c r="H1814" s="125">
        <f>'BITÁCORA CALIDAD DE AGUA '!BJ681</f>
        <v>0</v>
      </c>
      <c r="I1814" s="125">
        <f>'BITÁCORA CALIDAD DE AGUA '!BM681</f>
        <v>0</v>
      </c>
      <c r="J1814" s="125">
        <f>'BITÁCORA CALIDAD DE AGUA '!BP681</f>
        <v>0</v>
      </c>
      <c r="K1814" s="125">
        <f>'BITÁCORA CALIDAD DE AGUA '!BE1987</f>
        <v>0</v>
      </c>
      <c r="L1814" s="125">
        <f>'BITÁCORA CALIDAD DE AGUA '!BV681</f>
        <v>0</v>
      </c>
      <c r="M1814" s="125">
        <f>'BITÁCORA CALIDAD DE AGUA '!BY681</f>
        <v>0</v>
      </c>
      <c r="N1814" s="125">
        <f>'BITÁCORA CALIDAD DE AGUA '!CB681</f>
        <v>0</v>
      </c>
      <c r="O1814" s="125">
        <f>'BITÁCORA CALIDAD DE AGUA '!CE681</f>
        <v>0</v>
      </c>
      <c r="P1814" s="116">
        <f>'BITÁCORA CALIDAD DE AGUA '!CH681</f>
        <v>0</v>
      </c>
      <c r="Q1814" s="116">
        <f>'BITÁCORA CALIDAD DE AGUA '!CK681</f>
        <v>0</v>
      </c>
      <c r="R1814" s="116">
        <f>'BITÁCORA CALIDAD DE AGUA '!CN681</f>
        <v>0</v>
      </c>
      <c r="S1814" s="116">
        <f>'BITÁCORA CALIDAD DE AGUA '!CQ681</f>
        <v>0</v>
      </c>
      <c r="T1814" s="143"/>
      <c r="U1814" s="143"/>
      <c r="V1814" s="143"/>
      <c r="W1814" s="116">
        <f>INDEX('Tabla datos 1'!E1814:V1814,MATCH(DASHBOARD!$B$96,'Tabla datos 1'!$E$1:$V$1,0))</f>
        <v>0</v>
      </c>
      <c r="X1814" s="116">
        <f>INDEX('Tabla datos 1'!E1814:V1814,MATCH(DASHBOARD!$B$275,'Tabla datos 1'!$E$1:$V$1,0))</f>
        <v>0</v>
      </c>
      <c r="Y1814" s="42"/>
      <c r="Z1814" s="42"/>
      <c r="AA1814" s="42"/>
      <c r="AB1814" s="42"/>
      <c r="AC1814" s="42"/>
      <c r="AD1814" s="42"/>
      <c r="AE1814" s="42"/>
      <c r="AF1814" s="42"/>
      <c r="AG1814" s="42"/>
      <c r="AH1814" s="42"/>
      <c r="AI1814" s="42"/>
    </row>
    <row r="1815" spans="1:35" s="119" customFormat="1" ht="12.2" customHeight="1" x14ac:dyDescent="0.25">
      <c r="A1815" s="82">
        <v>1814</v>
      </c>
      <c r="B1815" s="121">
        <f t="shared" si="28"/>
        <v>46141</v>
      </c>
      <c r="C1815" s="115" t="s">
        <v>138</v>
      </c>
      <c r="D1815" s="122">
        <v>3</v>
      </c>
      <c r="E1815" s="125">
        <f>'BITÁCORA CALIDAD DE AGUA '!BA682</f>
        <v>0</v>
      </c>
      <c r="F1815" s="125">
        <f>'BITÁCORA CALIDAD DE AGUA '!BD682</f>
        <v>0</v>
      </c>
      <c r="G1815" s="125">
        <f>'BITÁCORA CALIDAD DE AGUA '!BG682</f>
        <v>0</v>
      </c>
      <c r="H1815" s="125">
        <f>'BITÁCORA CALIDAD DE AGUA '!BJ682</f>
        <v>0</v>
      </c>
      <c r="I1815" s="125">
        <f>'BITÁCORA CALIDAD DE AGUA '!BM682</f>
        <v>0</v>
      </c>
      <c r="J1815" s="125">
        <f>'BITÁCORA CALIDAD DE AGUA '!BP682</f>
        <v>0</v>
      </c>
      <c r="K1815" s="125">
        <f>'BITÁCORA CALIDAD DE AGUA '!BE1988</f>
        <v>0</v>
      </c>
      <c r="L1815" s="125">
        <f>'BITÁCORA CALIDAD DE AGUA '!BV682</f>
        <v>0</v>
      </c>
      <c r="M1815" s="125">
        <f>'BITÁCORA CALIDAD DE AGUA '!BY682</f>
        <v>0</v>
      </c>
      <c r="N1815" s="125">
        <f>'BITÁCORA CALIDAD DE AGUA '!CB682</f>
        <v>0</v>
      </c>
      <c r="O1815" s="125">
        <f>'BITÁCORA CALIDAD DE AGUA '!CE682</f>
        <v>0</v>
      </c>
      <c r="P1815" s="116">
        <f>'BITÁCORA CALIDAD DE AGUA '!CH682</f>
        <v>0</v>
      </c>
      <c r="Q1815" s="116">
        <f>'BITÁCORA CALIDAD DE AGUA '!CK682</f>
        <v>0</v>
      </c>
      <c r="R1815" s="116">
        <f>'BITÁCORA CALIDAD DE AGUA '!CN682</f>
        <v>0</v>
      </c>
      <c r="S1815" s="116">
        <f>'BITÁCORA CALIDAD DE AGUA '!CQ682</f>
        <v>0</v>
      </c>
      <c r="T1815" s="143"/>
      <c r="U1815" s="143"/>
      <c r="V1815" s="143"/>
      <c r="W1815" s="116">
        <f>INDEX('Tabla datos 1'!E1815:V1815,MATCH(DASHBOARD!$B$96,'Tabla datos 1'!$E$1:$V$1,0))</f>
        <v>0</v>
      </c>
      <c r="X1815" s="116">
        <f>INDEX('Tabla datos 1'!E1815:V1815,MATCH(DASHBOARD!$B$275,'Tabla datos 1'!$E$1:$V$1,0))</f>
        <v>0</v>
      </c>
      <c r="Y1815" s="42"/>
      <c r="Z1815" s="42"/>
      <c r="AA1815" s="42"/>
      <c r="AB1815" s="42"/>
      <c r="AC1815" s="42"/>
      <c r="AD1815" s="42"/>
      <c r="AE1815" s="42"/>
      <c r="AF1815" s="42"/>
      <c r="AG1815" s="42"/>
      <c r="AH1815" s="42"/>
      <c r="AI1815" s="42"/>
    </row>
    <row r="1816" spans="1:35" s="119" customFormat="1" ht="12.2" customHeight="1" x14ac:dyDescent="0.25">
      <c r="A1816" s="82">
        <v>1815</v>
      </c>
      <c r="B1816" s="121">
        <f t="shared" si="28"/>
        <v>46141</v>
      </c>
      <c r="C1816" s="115" t="s">
        <v>139</v>
      </c>
      <c r="D1816" s="122">
        <v>3</v>
      </c>
      <c r="E1816" s="125">
        <f>'BITÁCORA CALIDAD DE AGUA '!BA683</f>
        <v>0</v>
      </c>
      <c r="F1816" s="125">
        <f>'BITÁCORA CALIDAD DE AGUA '!BD683</f>
        <v>0</v>
      </c>
      <c r="G1816" s="125">
        <f>'BITÁCORA CALIDAD DE AGUA '!BG683</f>
        <v>0</v>
      </c>
      <c r="H1816" s="125">
        <f>'BITÁCORA CALIDAD DE AGUA '!BJ683</f>
        <v>0</v>
      </c>
      <c r="I1816" s="125">
        <f>'BITÁCORA CALIDAD DE AGUA '!BM683</f>
        <v>0</v>
      </c>
      <c r="J1816" s="125">
        <f>'BITÁCORA CALIDAD DE AGUA '!BP683</f>
        <v>0</v>
      </c>
      <c r="K1816" s="125">
        <f>'BITÁCORA CALIDAD DE AGUA '!BE1989</f>
        <v>0</v>
      </c>
      <c r="L1816" s="125">
        <f>'BITÁCORA CALIDAD DE AGUA '!BV683</f>
        <v>0</v>
      </c>
      <c r="M1816" s="125">
        <f>'BITÁCORA CALIDAD DE AGUA '!BY683</f>
        <v>0</v>
      </c>
      <c r="N1816" s="125">
        <f>'BITÁCORA CALIDAD DE AGUA '!CB683</f>
        <v>0</v>
      </c>
      <c r="O1816" s="125">
        <f>'BITÁCORA CALIDAD DE AGUA '!CE683</f>
        <v>0</v>
      </c>
      <c r="P1816" s="116">
        <f>'BITÁCORA CALIDAD DE AGUA '!CH683</f>
        <v>0</v>
      </c>
      <c r="Q1816" s="116">
        <f>'BITÁCORA CALIDAD DE AGUA '!CK683</f>
        <v>0</v>
      </c>
      <c r="R1816" s="116">
        <f>'BITÁCORA CALIDAD DE AGUA '!CN683</f>
        <v>0</v>
      </c>
      <c r="S1816" s="116">
        <f>'BITÁCORA CALIDAD DE AGUA '!CQ683</f>
        <v>0</v>
      </c>
      <c r="T1816" s="143"/>
      <c r="U1816" s="143"/>
      <c r="V1816" s="143"/>
      <c r="W1816" s="116">
        <f>INDEX('Tabla datos 1'!E1816:V1816,MATCH(DASHBOARD!$B$96,'Tabla datos 1'!$E$1:$V$1,0))</f>
        <v>0</v>
      </c>
      <c r="X1816" s="116">
        <f>INDEX('Tabla datos 1'!E1816:V1816,MATCH(DASHBOARD!$B$275,'Tabla datos 1'!$E$1:$V$1,0))</f>
        <v>0</v>
      </c>
      <c r="Y1816" s="42"/>
      <c r="Z1816" s="42"/>
      <c r="AA1816" s="42"/>
      <c r="AB1816" s="42"/>
      <c r="AC1816" s="42"/>
      <c r="AD1816" s="42"/>
      <c r="AE1816" s="42"/>
      <c r="AF1816" s="42"/>
      <c r="AG1816" s="42"/>
      <c r="AH1816" s="42"/>
      <c r="AI1816" s="42"/>
    </row>
    <row r="1817" spans="1:35" s="119" customFormat="1" ht="12.2" customHeight="1" x14ac:dyDescent="0.25">
      <c r="A1817" s="82">
        <v>1816</v>
      </c>
      <c r="B1817" s="121">
        <f t="shared" si="28"/>
        <v>46141</v>
      </c>
      <c r="C1817" s="115" t="s">
        <v>140</v>
      </c>
      <c r="D1817" s="122">
        <v>3</v>
      </c>
      <c r="E1817" s="125">
        <f>'BITÁCORA CALIDAD DE AGUA '!BA684</f>
        <v>0</v>
      </c>
      <c r="F1817" s="125">
        <f>'BITÁCORA CALIDAD DE AGUA '!BD684</f>
        <v>0</v>
      </c>
      <c r="G1817" s="125">
        <f>'BITÁCORA CALIDAD DE AGUA '!BG684</f>
        <v>0</v>
      </c>
      <c r="H1817" s="125">
        <f>'BITÁCORA CALIDAD DE AGUA '!BJ684</f>
        <v>0</v>
      </c>
      <c r="I1817" s="125">
        <f>'BITÁCORA CALIDAD DE AGUA '!BM684</f>
        <v>0</v>
      </c>
      <c r="J1817" s="125">
        <f>'BITÁCORA CALIDAD DE AGUA '!BP684</f>
        <v>0</v>
      </c>
      <c r="K1817" s="125">
        <f>'BITÁCORA CALIDAD DE AGUA '!BE1990</f>
        <v>0</v>
      </c>
      <c r="L1817" s="125">
        <f>'BITÁCORA CALIDAD DE AGUA '!BV684</f>
        <v>0</v>
      </c>
      <c r="M1817" s="125">
        <f>'BITÁCORA CALIDAD DE AGUA '!BY684</f>
        <v>0</v>
      </c>
      <c r="N1817" s="125">
        <f>'BITÁCORA CALIDAD DE AGUA '!CB684</f>
        <v>0</v>
      </c>
      <c r="O1817" s="125">
        <f>'BITÁCORA CALIDAD DE AGUA '!CE684</f>
        <v>0</v>
      </c>
      <c r="P1817" s="116">
        <f>'BITÁCORA CALIDAD DE AGUA '!CH684</f>
        <v>0</v>
      </c>
      <c r="Q1817" s="116">
        <f>'BITÁCORA CALIDAD DE AGUA '!CK684</f>
        <v>0</v>
      </c>
      <c r="R1817" s="116">
        <f>'BITÁCORA CALIDAD DE AGUA '!CN684</f>
        <v>0</v>
      </c>
      <c r="S1817" s="116">
        <f>'BITÁCORA CALIDAD DE AGUA '!CQ684</f>
        <v>0</v>
      </c>
      <c r="T1817" s="143"/>
      <c r="U1817" s="143"/>
      <c r="V1817" s="143"/>
      <c r="W1817" s="116">
        <f>INDEX('Tabla datos 1'!E1817:V1817,MATCH(DASHBOARD!$B$96,'Tabla datos 1'!$E$1:$V$1,0))</f>
        <v>0</v>
      </c>
      <c r="X1817" s="116">
        <f>INDEX('Tabla datos 1'!E1817:V1817,MATCH(DASHBOARD!$B$275,'Tabla datos 1'!$E$1:$V$1,0))</f>
        <v>0</v>
      </c>
      <c r="Y1817" s="42"/>
      <c r="Z1817" s="42"/>
      <c r="AA1817" s="42"/>
      <c r="AB1817" s="42"/>
      <c r="AC1817" s="42"/>
      <c r="AD1817" s="42"/>
      <c r="AE1817" s="42"/>
      <c r="AF1817" s="42"/>
      <c r="AG1817" s="42"/>
      <c r="AH1817" s="42"/>
      <c r="AI1817" s="42"/>
    </row>
    <row r="1818" spans="1:35" s="119" customFormat="1" ht="12.2" customHeight="1" x14ac:dyDescent="0.25">
      <c r="A1818" s="82">
        <v>1817</v>
      </c>
      <c r="B1818" s="121">
        <f t="shared" si="28"/>
        <v>46141</v>
      </c>
      <c r="C1818" s="115" t="s">
        <v>141</v>
      </c>
      <c r="D1818" s="122">
        <v>3</v>
      </c>
      <c r="E1818" s="125">
        <f>'BITÁCORA CALIDAD DE AGUA '!BA685</f>
        <v>0</v>
      </c>
      <c r="F1818" s="125">
        <f>'BITÁCORA CALIDAD DE AGUA '!BD685</f>
        <v>0</v>
      </c>
      <c r="G1818" s="125">
        <f>'BITÁCORA CALIDAD DE AGUA '!BG685</f>
        <v>0</v>
      </c>
      <c r="H1818" s="125">
        <f>'BITÁCORA CALIDAD DE AGUA '!BJ685</f>
        <v>0</v>
      </c>
      <c r="I1818" s="125">
        <f>'BITÁCORA CALIDAD DE AGUA '!BM685</f>
        <v>0</v>
      </c>
      <c r="J1818" s="125">
        <f>'BITÁCORA CALIDAD DE AGUA '!BP685</f>
        <v>0</v>
      </c>
      <c r="K1818" s="125">
        <f>'BITÁCORA CALIDAD DE AGUA '!BE1991</f>
        <v>0</v>
      </c>
      <c r="L1818" s="125">
        <f>'BITÁCORA CALIDAD DE AGUA '!BV685</f>
        <v>0</v>
      </c>
      <c r="M1818" s="125">
        <f>'BITÁCORA CALIDAD DE AGUA '!BY685</f>
        <v>0</v>
      </c>
      <c r="N1818" s="125">
        <f>'BITÁCORA CALIDAD DE AGUA '!CB685</f>
        <v>0</v>
      </c>
      <c r="O1818" s="125">
        <f>'BITÁCORA CALIDAD DE AGUA '!CE685</f>
        <v>0</v>
      </c>
      <c r="P1818" s="116">
        <f>'BITÁCORA CALIDAD DE AGUA '!CH685</f>
        <v>0</v>
      </c>
      <c r="Q1818" s="116">
        <f>'BITÁCORA CALIDAD DE AGUA '!CK685</f>
        <v>0</v>
      </c>
      <c r="R1818" s="116">
        <f>'BITÁCORA CALIDAD DE AGUA '!CN685</f>
        <v>0</v>
      </c>
      <c r="S1818" s="116">
        <f>'BITÁCORA CALIDAD DE AGUA '!CQ685</f>
        <v>0</v>
      </c>
      <c r="T1818" s="143"/>
      <c r="U1818" s="143"/>
      <c r="V1818" s="143"/>
      <c r="W1818" s="116">
        <f>INDEX('Tabla datos 1'!E1818:V1818,MATCH(DASHBOARD!$B$96,'Tabla datos 1'!$E$1:$V$1,0))</f>
        <v>0</v>
      </c>
      <c r="X1818" s="116">
        <f>INDEX('Tabla datos 1'!E1818:V1818,MATCH(DASHBOARD!$B$275,'Tabla datos 1'!$E$1:$V$1,0))</f>
        <v>0</v>
      </c>
      <c r="Y1818" s="42"/>
      <c r="Z1818" s="42"/>
      <c r="AA1818" s="42"/>
      <c r="AB1818" s="42"/>
      <c r="AC1818" s="42"/>
      <c r="AD1818" s="42"/>
      <c r="AE1818" s="42"/>
      <c r="AF1818" s="42"/>
      <c r="AG1818" s="42"/>
      <c r="AH1818" s="42"/>
      <c r="AI1818" s="42"/>
    </row>
    <row r="1819" spans="1:35" s="119" customFormat="1" ht="12.2" customHeight="1" x14ac:dyDescent="0.25">
      <c r="A1819" s="82">
        <v>1818</v>
      </c>
      <c r="B1819" s="121">
        <f t="shared" si="28"/>
        <v>46141</v>
      </c>
      <c r="C1819" s="115" t="s">
        <v>142</v>
      </c>
      <c r="D1819" s="122">
        <v>3</v>
      </c>
      <c r="E1819" s="125">
        <f>'BITÁCORA CALIDAD DE AGUA '!BA686</f>
        <v>0</v>
      </c>
      <c r="F1819" s="125">
        <f>'BITÁCORA CALIDAD DE AGUA '!BD686</f>
        <v>0</v>
      </c>
      <c r="G1819" s="125">
        <f>'BITÁCORA CALIDAD DE AGUA '!BG686</f>
        <v>0</v>
      </c>
      <c r="H1819" s="125">
        <f>'BITÁCORA CALIDAD DE AGUA '!BJ686</f>
        <v>0</v>
      </c>
      <c r="I1819" s="125">
        <f>'BITÁCORA CALIDAD DE AGUA '!BM686</f>
        <v>0</v>
      </c>
      <c r="J1819" s="125">
        <f>'BITÁCORA CALIDAD DE AGUA '!BP686</f>
        <v>0</v>
      </c>
      <c r="K1819" s="125">
        <f>'BITÁCORA CALIDAD DE AGUA '!BE1992</f>
        <v>0</v>
      </c>
      <c r="L1819" s="125">
        <f>'BITÁCORA CALIDAD DE AGUA '!BV686</f>
        <v>0</v>
      </c>
      <c r="M1819" s="125">
        <f>'BITÁCORA CALIDAD DE AGUA '!BY686</f>
        <v>0</v>
      </c>
      <c r="N1819" s="125">
        <f>'BITÁCORA CALIDAD DE AGUA '!CB686</f>
        <v>0</v>
      </c>
      <c r="O1819" s="125">
        <f>'BITÁCORA CALIDAD DE AGUA '!CE686</f>
        <v>0</v>
      </c>
      <c r="P1819" s="116">
        <f>'BITÁCORA CALIDAD DE AGUA '!CH686</f>
        <v>0</v>
      </c>
      <c r="Q1819" s="116">
        <f>'BITÁCORA CALIDAD DE AGUA '!CK686</f>
        <v>0</v>
      </c>
      <c r="R1819" s="116">
        <f>'BITÁCORA CALIDAD DE AGUA '!CN686</f>
        <v>0</v>
      </c>
      <c r="S1819" s="116">
        <f>'BITÁCORA CALIDAD DE AGUA '!CQ686</f>
        <v>0</v>
      </c>
      <c r="T1819" s="143"/>
      <c r="U1819" s="143"/>
      <c r="V1819" s="143"/>
      <c r="W1819" s="116">
        <f>INDEX('Tabla datos 1'!E1819:V1819,MATCH(DASHBOARD!$B$96,'Tabla datos 1'!$E$1:$V$1,0))</f>
        <v>0</v>
      </c>
      <c r="X1819" s="116">
        <f>INDEX('Tabla datos 1'!E1819:V1819,MATCH(DASHBOARD!$B$275,'Tabla datos 1'!$E$1:$V$1,0))</f>
        <v>0</v>
      </c>
      <c r="Y1819" s="42"/>
      <c r="Z1819" s="42"/>
      <c r="AA1819" s="42"/>
      <c r="AB1819" s="42"/>
      <c r="AC1819" s="42"/>
      <c r="AD1819" s="42"/>
      <c r="AE1819" s="42"/>
      <c r="AF1819" s="42"/>
      <c r="AG1819" s="42"/>
      <c r="AH1819" s="42"/>
      <c r="AI1819" s="42"/>
    </row>
    <row r="1820" spans="1:35" s="119" customFormat="1" ht="12.2" customHeight="1" x14ac:dyDescent="0.25">
      <c r="A1820" s="82">
        <v>1819</v>
      </c>
      <c r="B1820" s="121">
        <f t="shared" si="28"/>
        <v>46141</v>
      </c>
      <c r="C1820" s="115" t="s">
        <v>143</v>
      </c>
      <c r="D1820" s="122">
        <v>3</v>
      </c>
      <c r="E1820" s="125">
        <f>'BITÁCORA CALIDAD DE AGUA '!BA687</f>
        <v>0</v>
      </c>
      <c r="F1820" s="125">
        <f>'BITÁCORA CALIDAD DE AGUA '!BD687</f>
        <v>0</v>
      </c>
      <c r="G1820" s="125">
        <f>'BITÁCORA CALIDAD DE AGUA '!BG687</f>
        <v>0</v>
      </c>
      <c r="H1820" s="125">
        <f>'BITÁCORA CALIDAD DE AGUA '!BJ687</f>
        <v>0</v>
      </c>
      <c r="I1820" s="125">
        <f>'BITÁCORA CALIDAD DE AGUA '!BM687</f>
        <v>0</v>
      </c>
      <c r="J1820" s="125">
        <f>'BITÁCORA CALIDAD DE AGUA '!BP687</f>
        <v>0</v>
      </c>
      <c r="K1820" s="125">
        <f>'BITÁCORA CALIDAD DE AGUA '!BE1993</f>
        <v>0</v>
      </c>
      <c r="L1820" s="125">
        <f>'BITÁCORA CALIDAD DE AGUA '!BV687</f>
        <v>0</v>
      </c>
      <c r="M1820" s="125">
        <f>'BITÁCORA CALIDAD DE AGUA '!BY687</f>
        <v>0</v>
      </c>
      <c r="N1820" s="125">
        <f>'BITÁCORA CALIDAD DE AGUA '!CB687</f>
        <v>0</v>
      </c>
      <c r="O1820" s="125">
        <f>'BITÁCORA CALIDAD DE AGUA '!CE687</f>
        <v>0</v>
      </c>
      <c r="P1820" s="116">
        <f>'BITÁCORA CALIDAD DE AGUA '!CH687</f>
        <v>0</v>
      </c>
      <c r="Q1820" s="116">
        <f>'BITÁCORA CALIDAD DE AGUA '!CK687</f>
        <v>0</v>
      </c>
      <c r="R1820" s="116">
        <f>'BITÁCORA CALIDAD DE AGUA '!CN687</f>
        <v>0</v>
      </c>
      <c r="S1820" s="116">
        <f>'BITÁCORA CALIDAD DE AGUA '!CQ687</f>
        <v>0</v>
      </c>
      <c r="T1820" s="143"/>
      <c r="U1820" s="143"/>
      <c r="V1820" s="143"/>
      <c r="W1820" s="116">
        <f>INDEX('Tabla datos 1'!E1820:V1820,MATCH(DASHBOARD!$B$96,'Tabla datos 1'!$E$1:$V$1,0))</f>
        <v>0</v>
      </c>
      <c r="X1820" s="116">
        <f>INDEX('Tabla datos 1'!E1820:V1820,MATCH(DASHBOARD!$B$275,'Tabla datos 1'!$E$1:$V$1,0))</f>
        <v>0</v>
      </c>
      <c r="Y1820" s="42"/>
      <c r="Z1820" s="42"/>
      <c r="AA1820" s="42"/>
      <c r="AB1820" s="42"/>
      <c r="AC1820" s="42"/>
      <c r="AD1820" s="42"/>
      <c r="AE1820" s="42"/>
      <c r="AF1820" s="42"/>
      <c r="AG1820" s="42"/>
      <c r="AH1820" s="42"/>
      <c r="AI1820" s="42"/>
    </row>
    <row r="1821" spans="1:35" s="119" customFormat="1" ht="12.2" customHeight="1" x14ac:dyDescent="0.25">
      <c r="A1821" s="82">
        <v>1820</v>
      </c>
      <c r="B1821" s="121">
        <f t="shared" si="28"/>
        <v>46141</v>
      </c>
      <c r="C1821" s="115" t="s">
        <v>144</v>
      </c>
      <c r="D1821" s="122">
        <v>3</v>
      </c>
      <c r="E1821" s="125">
        <f>'BITÁCORA CALIDAD DE AGUA '!BA688</f>
        <v>0</v>
      </c>
      <c r="F1821" s="125">
        <f>'BITÁCORA CALIDAD DE AGUA '!BD688</f>
        <v>0</v>
      </c>
      <c r="G1821" s="125">
        <f>'BITÁCORA CALIDAD DE AGUA '!BG688</f>
        <v>0</v>
      </c>
      <c r="H1821" s="125">
        <f>'BITÁCORA CALIDAD DE AGUA '!BJ688</f>
        <v>0</v>
      </c>
      <c r="I1821" s="125">
        <f>'BITÁCORA CALIDAD DE AGUA '!BM688</f>
        <v>0</v>
      </c>
      <c r="J1821" s="125">
        <f>'BITÁCORA CALIDAD DE AGUA '!BP688</f>
        <v>0</v>
      </c>
      <c r="K1821" s="125">
        <f>'BITÁCORA CALIDAD DE AGUA '!BE1994</f>
        <v>0</v>
      </c>
      <c r="L1821" s="125">
        <f>'BITÁCORA CALIDAD DE AGUA '!BV688</f>
        <v>0</v>
      </c>
      <c r="M1821" s="125">
        <f>'BITÁCORA CALIDAD DE AGUA '!BY688</f>
        <v>0</v>
      </c>
      <c r="N1821" s="125">
        <f>'BITÁCORA CALIDAD DE AGUA '!CB688</f>
        <v>0</v>
      </c>
      <c r="O1821" s="125">
        <f>'BITÁCORA CALIDAD DE AGUA '!CE688</f>
        <v>0</v>
      </c>
      <c r="P1821" s="116">
        <f>'BITÁCORA CALIDAD DE AGUA '!CH688</f>
        <v>0</v>
      </c>
      <c r="Q1821" s="116">
        <f>'BITÁCORA CALIDAD DE AGUA '!CK688</f>
        <v>0</v>
      </c>
      <c r="R1821" s="116">
        <f>'BITÁCORA CALIDAD DE AGUA '!CN688</f>
        <v>0</v>
      </c>
      <c r="S1821" s="116">
        <f>'BITÁCORA CALIDAD DE AGUA '!CQ688</f>
        <v>0</v>
      </c>
      <c r="T1821" s="143"/>
      <c r="U1821" s="143"/>
      <c r="V1821" s="143"/>
      <c r="W1821" s="116">
        <f>INDEX('Tabla datos 1'!E1821:V1821,MATCH(DASHBOARD!$B$96,'Tabla datos 1'!$E$1:$V$1,0))</f>
        <v>0</v>
      </c>
      <c r="X1821" s="116">
        <f>INDEX('Tabla datos 1'!E1821:V1821,MATCH(DASHBOARD!$B$275,'Tabla datos 1'!$E$1:$V$1,0))</f>
        <v>0</v>
      </c>
      <c r="Y1821" s="42"/>
      <c r="Z1821" s="42"/>
      <c r="AA1821" s="42"/>
      <c r="AB1821" s="42"/>
      <c r="AC1821" s="42"/>
      <c r="AD1821" s="42"/>
      <c r="AE1821" s="42"/>
      <c r="AF1821" s="42"/>
      <c r="AG1821" s="42"/>
      <c r="AH1821" s="42"/>
      <c r="AI1821" s="42"/>
    </row>
    <row r="1822" spans="1:35" s="119" customFormat="1" ht="12.2" customHeight="1" x14ac:dyDescent="0.25">
      <c r="A1822" s="82">
        <v>1821</v>
      </c>
      <c r="B1822" s="121">
        <f t="shared" si="28"/>
        <v>46141</v>
      </c>
      <c r="C1822" s="115" t="s">
        <v>145</v>
      </c>
      <c r="D1822" s="122">
        <v>3</v>
      </c>
      <c r="E1822" s="125">
        <f>'BITÁCORA CALIDAD DE AGUA '!BA689</f>
        <v>0</v>
      </c>
      <c r="F1822" s="125">
        <f>'BITÁCORA CALIDAD DE AGUA '!BD689</f>
        <v>0</v>
      </c>
      <c r="G1822" s="125">
        <f>'BITÁCORA CALIDAD DE AGUA '!BG689</f>
        <v>0</v>
      </c>
      <c r="H1822" s="125">
        <f>'BITÁCORA CALIDAD DE AGUA '!BJ689</f>
        <v>0</v>
      </c>
      <c r="I1822" s="125">
        <f>'BITÁCORA CALIDAD DE AGUA '!BM689</f>
        <v>0</v>
      </c>
      <c r="J1822" s="125">
        <f>'BITÁCORA CALIDAD DE AGUA '!BP689</f>
        <v>0</v>
      </c>
      <c r="K1822" s="125">
        <f>'BITÁCORA CALIDAD DE AGUA '!BE1995</f>
        <v>0</v>
      </c>
      <c r="L1822" s="125">
        <f>'BITÁCORA CALIDAD DE AGUA '!BV689</f>
        <v>0</v>
      </c>
      <c r="M1822" s="125">
        <f>'BITÁCORA CALIDAD DE AGUA '!BY689</f>
        <v>0</v>
      </c>
      <c r="N1822" s="125">
        <f>'BITÁCORA CALIDAD DE AGUA '!CB689</f>
        <v>0</v>
      </c>
      <c r="O1822" s="125">
        <f>'BITÁCORA CALIDAD DE AGUA '!CE689</f>
        <v>0</v>
      </c>
      <c r="P1822" s="116">
        <f>'BITÁCORA CALIDAD DE AGUA '!CH689</f>
        <v>0</v>
      </c>
      <c r="Q1822" s="116">
        <f>'BITÁCORA CALIDAD DE AGUA '!CK689</f>
        <v>0</v>
      </c>
      <c r="R1822" s="116">
        <f>'BITÁCORA CALIDAD DE AGUA '!CN689</f>
        <v>0</v>
      </c>
      <c r="S1822" s="116">
        <f>'BITÁCORA CALIDAD DE AGUA '!CQ689</f>
        <v>0</v>
      </c>
      <c r="T1822" s="143"/>
      <c r="U1822" s="143"/>
      <c r="V1822" s="143"/>
      <c r="W1822" s="116">
        <f>INDEX('Tabla datos 1'!E1822:V1822,MATCH(DASHBOARD!$B$96,'Tabla datos 1'!$E$1:$V$1,0))</f>
        <v>0</v>
      </c>
      <c r="X1822" s="116">
        <f>INDEX('Tabla datos 1'!E1822:V1822,MATCH(DASHBOARD!$B$275,'Tabla datos 1'!$E$1:$V$1,0))</f>
        <v>0</v>
      </c>
      <c r="Y1822" s="42"/>
      <c r="Z1822" s="42"/>
      <c r="AA1822" s="42"/>
      <c r="AB1822" s="42"/>
      <c r="AC1822" s="42"/>
      <c r="AD1822" s="42"/>
      <c r="AE1822" s="42"/>
      <c r="AF1822" s="42"/>
      <c r="AG1822" s="42"/>
      <c r="AH1822" s="42"/>
      <c r="AI1822" s="42"/>
    </row>
    <row r="1823" spans="1:35" s="119" customFormat="1" ht="12.2" customHeight="1" x14ac:dyDescent="0.25">
      <c r="A1823" s="82">
        <v>1822</v>
      </c>
      <c r="B1823" s="121">
        <f t="shared" si="28"/>
        <v>46141</v>
      </c>
      <c r="C1823" s="115" t="s">
        <v>146</v>
      </c>
      <c r="D1823" s="122">
        <v>3</v>
      </c>
      <c r="E1823" s="125">
        <f>'BITÁCORA CALIDAD DE AGUA '!BA690</f>
        <v>0</v>
      </c>
      <c r="F1823" s="125">
        <f>'BITÁCORA CALIDAD DE AGUA '!BD690</f>
        <v>0</v>
      </c>
      <c r="G1823" s="125">
        <f>'BITÁCORA CALIDAD DE AGUA '!BG690</f>
        <v>0</v>
      </c>
      <c r="H1823" s="125">
        <f>'BITÁCORA CALIDAD DE AGUA '!BJ690</f>
        <v>0</v>
      </c>
      <c r="I1823" s="125">
        <f>'BITÁCORA CALIDAD DE AGUA '!BM690</f>
        <v>0</v>
      </c>
      <c r="J1823" s="125">
        <f>'BITÁCORA CALIDAD DE AGUA '!BP690</f>
        <v>0</v>
      </c>
      <c r="K1823" s="125">
        <f>'BITÁCORA CALIDAD DE AGUA '!BE1996</f>
        <v>0</v>
      </c>
      <c r="L1823" s="125">
        <f>'BITÁCORA CALIDAD DE AGUA '!BV690</f>
        <v>0</v>
      </c>
      <c r="M1823" s="125">
        <f>'BITÁCORA CALIDAD DE AGUA '!BY690</f>
        <v>0</v>
      </c>
      <c r="N1823" s="125">
        <f>'BITÁCORA CALIDAD DE AGUA '!CB690</f>
        <v>0</v>
      </c>
      <c r="O1823" s="125">
        <f>'BITÁCORA CALIDAD DE AGUA '!CE690</f>
        <v>0</v>
      </c>
      <c r="P1823" s="116">
        <f>'BITÁCORA CALIDAD DE AGUA '!CH690</f>
        <v>0</v>
      </c>
      <c r="Q1823" s="116">
        <f>'BITÁCORA CALIDAD DE AGUA '!CK690</f>
        <v>0</v>
      </c>
      <c r="R1823" s="116">
        <f>'BITÁCORA CALIDAD DE AGUA '!CN690</f>
        <v>0</v>
      </c>
      <c r="S1823" s="116">
        <f>'BITÁCORA CALIDAD DE AGUA '!CQ690</f>
        <v>0</v>
      </c>
      <c r="T1823" s="143"/>
      <c r="U1823" s="143"/>
      <c r="V1823" s="143"/>
      <c r="W1823" s="116">
        <f>INDEX('Tabla datos 1'!E1823:V1823,MATCH(DASHBOARD!$B$96,'Tabla datos 1'!$E$1:$V$1,0))</f>
        <v>0</v>
      </c>
      <c r="X1823" s="116">
        <f>INDEX('Tabla datos 1'!E1823:V1823,MATCH(DASHBOARD!$B$275,'Tabla datos 1'!$E$1:$V$1,0))</f>
        <v>0</v>
      </c>
      <c r="Y1823" s="42"/>
      <c r="Z1823" s="42"/>
      <c r="AA1823" s="42"/>
      <c r="AB1823" s="42"/>
      <c r="AC1823" s="42"/>
      <c r="AD1823" s="42"/>
      <c r="AE1823" s="42"/>
      <c r="AF1823" s="42"/>
      <c r="AG1823" s="42"/>
      <c r="AH1823" s="42"/>
      <c r="AI1823" s="42"/>
    </row>
    <row r="1824" spans="1:35" s="119" customFormat="1" x14ac:dyDescent="0.25">
      <c r="A1824" s="82">
        <v>1823</v>
      </c>
      <c r="B1824" s="121">
        <f t="shared" si="28"/>
        <v>46141</v>
      </c>
      <c r="C1824" s="115" t="s">
        <v>147</v>
      </c>
      <c r="D1824" s="122">
        <v>3</v>
      </c>
      <c r="E1824" s="125">
        <f>'BITÁCORA CALIDAD DE AGUA '!BA691</f>
        <v>0</v>
      </c>
      <c r="F1824" s="125">
        <f>'BITÁCORA CALIDAD DE AGUA '!BD691</f>
        <v>0</v>
      </c>
      <c r="G1824" s="125">
        <f>'BITÁCORA CALIDAD DE AGUA '!BG691</f>
        <v>0</v>
      </c>
      <c r="H1824" s="125">
        <f>'BITÁCORA CALIDAD DE AGUA '!BJ691</f>
        <v>0</v>
      </c>
      <c r="I1824" s="125">
        <f>'BITÁCORA CALIDAD DE AGUA '!BM691</f>
        <v>0</v>
      </c>
      <c r="J1824" s="125">
        <f>'BITÁCORA CALIDAD DE AGUA '!BP691</f>
        <v>0</v>
      </c>
      <c r="K1824" s="125">
        <f>'BITÁCORA CALIDAD DE AGUA '!BE1997</f>
        <v>0</v>
      </c>
      <c r="L1824" s="125">
        <f>'BITÁCORA CALIDAD DE AGUA '!BV691</f>
        <v>0</v>
      </c>
      <c r="M1824" s="125">
        <f>'BITÁCORA CALIDAD DE AGUA '!BY691</f>
        <v>0</v>
      </c>
      <c r="N1824" s="125">
        <f>'BITÁCORA CALIDAD DE AGUA '!CB691</f>
        <v>0</v>
      </c>
      <c r="O1824" s="125">
        <f>'BITÁCORA CALIDAD DE AGUA '!CE691</f>
        <v>0</v>
      </c>
      <c r="P1824" s="116">
        <f>'BITÁCORA CALIDAD DE AGUA '!CH691</f>
        <v>0</v>
      </c>
      <c r="Q1824" s="116">
        <f>'BITÁCORA CALIDAD DE AGUA '!CK691</f>
        <v>0</v>
      </c>
      <c r="R1824" s="116">
        <f>'BITÁCORA CALIDAD DE AGUA '!CN691</f>
        <v>0</v>
      </c>
      <c r="S1824" s="116">
        <f>'BITÁCORA CALIDAD DE AGUA '!CQ691</f>
        <v>0</v>
      </c>
      <c r="T1824" s="143"/>
      <c r="U1824" s="143"/>
      <c r="V1824" s="143"/>
      <c r="W1824" s="116">
        <f>INDEX('Tabla datos 1'!E1824:V1824,MATCH(DASHBOARD!$B$96,'Tabla datos 1'!$E$1:$V$1,0))</f>
        <v>0</v>
      </c>
      <c r="X1824" s="116">
        <f>INDEX('Tabla datos 1'!E1824:V1824,MATCH(DASHBOARD!$B$275,'Tabla datos 1'!$E$1:$V$1,0))</f>
        <v>0</v>
      </c>
      <c r="Y1824" s="42"/>
      <c r="Z1824" s="42"/>
      <c r="AA1824" s="42"/>
      <c r="AB1824" s="42"/>
      <c r="AC1824" s="42"/>
      <c r="AD1824" s="42"/>
      <c r="AE1824" s="42"/>
      <c r="AF1824" s="42"/>
      <c r="AG1824" s="42"/>
      <c r="AH1824" s="42"/>
      <c r="AI1824" s="42"/>
    </row>
    <row r="1825" spans="1:164" s="119" customFormat="1" x14ac:dyDescent="0.25">
      <c r="A1825" s="82">
        <v>1824</v>
      </c>
      <c r="B1825" s="121">
        <f t="shared" si="28"/>
        <v>46141</v>
      </c>
      <c r="C1825" s="115" t="s">
        <v>148</v>
      </c>
      <c r="D1825" s="122">
        <v>3</v>
      </c>
      <c r="E1825" s="125">
        <f>'BITÁCORA CALIDAD DE AGUA '!BA692</f>
        <v>0</v>
      </c>
      <c r="F1825" s="125">
        <f>'BITÁCORA CALIDAD DE AGUA '!BD692</f>
        <v>0</v>
      </c>
      <c r="G1825" s="125">
        <f>'BITÁCORA CALIDAD DE AGUA '!BG692</f>
        <v>0</v>
      </c>
      <c r="H1825" s="125">
        <f>'BITÁCORA CALIDAD DE AGUA '!BJ692</f>
        <v>0</v>
      </c>
      <c r="I1825" s="125">
        <f>'BITÁCORA CALIDAD DE AGUA '!BM692</f>
        <v>0</v>
      </c>
      <c r="J1825" s="125">
        <f>'BITÁCORA CALIDAD DE AGUA '!BP692</f>
        <v>0</v>
      </c>
      <c r="K1825" s="125">
        <f>'BITÁCORA CALIDAD DE AGUA '!BE1998</f>
        <v>0</v>
      </c>
      <c r="L1825" s="125">
        <f>'BITÁCORA CALIDAD DE AGUA '!BV692</f>
        <v>0</v>
      </c>
      <c r="M1825" s="125">
        <f>'BITÁCORA CALIDAD DE AGUA '!BY692</f>
        <v>0</v>
      </c>
      <c r="N1825" s="125">
        <f>'BITÁCORA CALIDAD DE AGUA '!CB692</f>
        <v>0</v>
      </c>
      <c r="O1825" s="125">
        <f>'BITÁCORA CALIDAD DE AGUA '!CE692</f>
        <v>0</v>
      </c>
      <c r="P1825" s="116">
        <f>'BITÁCORA CALIDAD DE AGUA '!CH692</f>
        <v>0</v>
      </c>
      <c r="Q1825" s="116">
        <f>'BITÁCORA CALIDAD DE AGUA '!CK692</f>
        <v>0</v>
      </c>
      <c r="R1825" s="116">
        <f>'BITÁCORA CALIDAD DE AGUA '!CN692</f>
        <v>0</v>
      </c>
      <c r="S1825" s="116">
        <f>'BITÁCORA CALIDAD DE AGUA '!CQ692</f>
        <v>0</v>
      </c>
      <c r="T1825" s="143"/>
      <c r="U1825" s="143"/>
      <c r="V1825" s="143"/>
      <c r="W1825" s="116">
        <f>INDEX('Tabla datos 1'!E1825:V1825,MATCH(DASHBOARD!$B$96,'Tabla datos 1'!$E$1:$V$1,0))</f>
        <v>0</v>
      </c>
      <c r="X1825" s="116">
        <f>INDEX('Tabla datos 1'!E1825:V1825,MATCH(DASHBOARD!$B$275,'Tabla datos 1'!$E$1:$V$1,0))</f>
        <v>0</v>
      </c>
      <c r="Y1825" s="42"/>
      <c r="Z1825" s="42"/>
      <c r="AA1825" s="42"/>
      <c r="AB1825" s="42"/>
      <c r="AC1825" s="42"/>
      <c r="AD1825" s="42"/>
      <c r="AE1825" s="42"/>
      <c r="AF1825" s="42"/>
      <c r="AG1825" s="42"/>
      <c r="AH1825" s="42"/>
      <c r="AI1825" s="42"/>
    </row>
    <row r="1826" spans="1:164" s="119" customFormat="1" x14ac:dyDescent="0.25">
      <c r="A1826" s="82">
        <v>1825</v>
      </c>
      <c r="B1826" s="121">
        <f t="shared" si="28"/>
        <v>46141</v>
      </c>
      <c r="C1826" s="115" t="s">
        <v>149</v>
      </c>
      <c r="D1826" s="122">
        <v>3</v>
      </c>
      <c r="E1826" s="125">
        <f>'BITÁCORA CALIDAD DE AGUA '!BA693</f>
        <v>4830</v>
      </c>
      <c r="F1826" s="125">
        <f>'BITÁCORA CALIDAD DE AGUA '!BD693</f>
        <v>6130</v>
      </c>
      <c r="G1826" s="125">
        <f>'BITÁCORA CALIDAD DE AGUA '!BG693</f>
        <v>5850</v>
      </c>
      <c r="H1826" s="125">
        <f>'BITÁCORA CALIDAD DE AGUA '!BJ693</f>
        <v>0</v>
      </c>
      <c r="I1826" s="125">
        <f>'BITÁCORA CALIDAD DE AGUA '!BM693</f>
        <v>0</v>
      </c>
      <c r="J1826" s="125">
        <f>'BITÁCORA CALIDAD DE AGUA '!BP693</f>
        <v>0</v>
      </c>
      <c r="K1826" s="125">
        <f>'BITÁCORA CALIDAD DE AGUA '!BE1999</f>
        <v>0</v>
      </c>
      <c r="L1826" s="125">
        <f>'BITÁCORA CALIDAD DE AGUA '!BV693</f>
        <v>5410</v>
      </c>
      <c r="M1826" s="125">
        <f>'BITÁCORA CALIDAD DE AGUA '!BY693</f>
        <v>5350</v>
      </c>
      <c r="N1826" s="125">
        <f>'BITÁCORA CALIDAD DE AGUA '!CB693</f>
        <v>13210</v>
      </c>
      <c r="O1826" s="125">
        <f>'BITÁCORA CALIDAD DE AGUA '!CE693</f>
        <v>0</v>
      </c>
      <c r="P1826" s="116">
        <f>'BITÁCORA CALIDAD DE AGUA '!CH693</f>
        <v>0</v>
      </c>
      <c r="Q1826" s="116">
        <f>'BITÁCORA CALIDAD DE AGUA '!CK693</f>
        <v>0</v>
      </c>
      <c r="R1826" s="116">
        <f>'BITÁCORA CALIDAD DE AGUA '!CN693</f>
        <v>0</v>
      </c>
      <c r="S1826" s="116">
        <f>'BITÁCORA CALIDAD DE AGUA '!CQ693</f>
        <v>0</v>
      </c>
      <c r="T1826" s="143"/>
      <c r="U1826" s="143"/>
      <c r="V1826" s="143"/>
      <c r="W1826" s="116">
        <f>INDEX('Tabla datos 1'!E1826:V1826,MATCH(DASHBOARD!$B$96,'Tabla datos 1'!$E$1:$V$1,0))</f>
        <v>5850</v>
      </c>
      <c r="X1826" s="116">
        <f>INDEX('Tabla datos 1'!E1826:V1826,MATCH(DASHBOARD!$B$275,'Tabla datos 1'!$E$1:$V$1,0))</f>
        <v>5850</v>
      </c>
      <c r="Y1826" s="42"/>
      <c r="Z1826" s="42"/>
      <c r="AA1826" s="42"/>
      <c r="AB1826" s="42"/>
      <c r="AC1826" s="42"/>
      <c r="AD1826" s="42"/>
      <c r="AE1826" s="42"/>
      <c r="AF1826" s="42"/>
      <c r="AG1826" s="42"/>
      <c r="AH1826" s="42"/>
      <c r="AI1826" s="42"/>
    </row>
    <row r="1827" spans="1:164" s="119" customFormat="1" x14ac:dyDescent="0.25">
      <c r="A1827" s="82">
        <v>1826</v>
      </c>
      <c r="B1827" s="121">
        <f t="shared" si="28"/>
        <v>46141</v>
      </c>
      <c r="C1827" s="115" t="s">
        <v>150</v>
      </c>
      <c r="D1827" s="122">
        <v>3</v>
      </c>
      <c r="E1827" s="125">
        <f>'BITÁCORA CALIDAD DE AGUA '!BA694</f>
        <v>8397</v>
      </c>
      <c r="F1827" s="125">
        <f>'BITÁCORA CALIDAD DE AGUA '!BD694</f>
        <v>6734</v>
      </c>
      <c r="G1827" s="125">
        <f>'BITÁCORA CALIDAD DE AGUA '!BG694</f>
        <v>947</v>
      </c>
      <c r="H1827" s="125">
        <f>'BITÁCORA CALIDAD DE AGUA '!BJ694</f>
        <v>0</v>
      </c>
      <c r="I1827" s="125">
        <f>'BITÁCORA CALIDAD DE AGUA '!BM694</f>
        <v>0</v>
      </c>
      <c r="J1827" s="125">
        <f>'BITÁCORA CALIDAD DE AGUA '!BP694</f>
        <v>0</v>
      </c>
      <c r="K1827" s="125">
        <f>'BITÁCORA CALIDAD DE AGUA '!BE2000</f>
        <v>0</v>
      </c>
      <c r="L1827" s="125">
        <f>'BITÁCORA CALIDAD DE AGUA '!BV694</f>
        <v>577</v>
      </c>
      <c r="M1827" s="125">
        <f>'BITÁCORA CALIDAD DE AGUA '!BY694</f>
        <v>652</v>
      </c>
      <c r="N1827" s="125">
        <f>'BITÁCORA CALIDAD DE AGUA '!CB694</f>
        <v>1479</v>
      </c>
      <c r="O1827" s="125">
        <f>'BITÁCORA CALIDAD DE AGUA '!CE694</f>
        <v>0</v>
      </c>
      <c r="P1827" s="116">
        <f>'BITÁCORA CALIDAD DE AGUA '!CH694</f>
        <v>0</v>
      </c>
      <c r="Q1827" s="116">
        <f>'BITÁCORA CALIDAD DE AGUA '!CK694</f>
        <v>0</v>
      </c>
      <c r="R1827" s="116">
        <f>'BITÁCORA CALIDAD DE AGUA '!CN694</f>
        <v>0</v>
      </c>
      <c r="S1827" s="116">
        <f>'BITÁCORA CALIDAD DE AGUA '!CQ694</f>
        <v>0</v>
      </c>
      <c r="T1827" s="143"/>
      <c r="U1827" s="143"/>
      <c r="V1827" s="143"/>
      <c r="W1827" s="116">
        <f>INDEX('Tabla datos 1'!E1827:V1827,MATCH(DASHBOARD!$B$96,'Tabla datos 1'!$E$1:$V$1,0))</f>
        <v>947</v>
      </c>
      <c r="X1827" s="116">
        <f>INDEX('Tabla datos 1'!E1827:V1827,MATCH(DASHBOARD!$B$275,'Tabla datos 1'!$E$1:$V$1,0))</f>
        <v>947</v>
      </c>
      <c r="Y1827" s="42"/>
      <c r="Z1827" s="42"/>
      <c r="AA1827" s="42"/>
      <c r="AB1827" s="42"/>
      <c r="AC1827" s="42"/>
      <c r="AD1827" s="42"/>
      <c r="AE1827" s="42"/>
      <c r="AF1827" s="42"/>
      <c r="AG1827" s="42"/>
      <c r="AH1827" s="42"/>
      <c r="AI1827" s="42"/>
    </row>
    <row r="1828" spans="1:164" s="128" customFormat="1" ht="15.75" thickBot="1" x14ac:dyDescent="0.3">
      <c r="A1828" s="82">
        <v>1827</v>
      </c>
      <c r="B1828" s="121">
        <f t="shared" si="28"/>
        <v>46141</v>
      </c>
      <c r="C1828" s="126" t="s">
        <v>151</v>
      </c>
      <c r="D1828" s="127">
        <v>3</v>
      </c>
      <c r="E1828" s="129">
        <f>'BITÁCORA CALIDAD DE AGUA '!BA695</f>
        <v>0</v>
      </c>
      <c r="F1828" s="129">
        <f>'BITÁCORA CALIDAD DE AGUA '!BD695</f>
        <v>0</v>
      </c>
      <c r="G1828" s="129">
        <f>'BITÁCORA CALIDAD DE AGUA '!BG695</f>
        <v>0</v>
      </c>
      <c r="H1828" s="129">
        <f>'BITÁCORA CALIDAD DE AGUA '!BJ695</f>
        <v>0</v>
      </c>
      <c r="I1828" s="129">
        <f>'BITÁCORA CALIDAD DE AGUA '!BM695</f>
        <v>0</v>
      </c>
      <c r="J1828" s="129">
        <f>'BITÁCORA CALIDAD DE AGUA '!BP695</f>
        <v>0</v>
      </c>
      <c r="K1828" s="129">
        <f>'BITÁCORA CALIDAD DE AGUA '!BE2001</f>
        <v>0</v>
      </c>
      <c r="L1828" s="129">
        <f>'BITÁCORA CALIDAD DE AGUA '!BV695</f>
        <v>0</v>
      </c>
      <c r="M1828" s="129">
        <f>'BITÁCORA CALIDAD DE AGUA '!BY695</f>
        <v>0</v>
      </c>
      <c r="N1828" s="129">
        <f>'BITÁCORA CALIDAD DE AGUA '!CB695</f>
        <v>0</v>
      </c>
      <c r="O1828" s="129">
        <f>'BITÁCORA CALIDAD DE AGUA '!CE695</f>
        <v>0</v>
      </c>
      <c r="P1828" s="117">
        <f>'BITÁCORA CALIDAD DE AGUA '!CH695</f>
        <v>0</v>
      </c>
      <c r="Q1828" s="117">
        <f>'BITÁCORA CALIDAD DE AGUA '!CK695</f>
        <v>0</v>
      </c>
      <c r="R1828" s="117">
        <f>'BITÁCORA CALIDAD DE AGUA '!CN695</f>
        <v>0</v>
      </c>
      <c r="S1828" s="117">
        <f>'BITÁCORA CALIDAD DE AGUA '!CQ695</f>
        <v>0</v>
      </c>
      <c r="T1828" s="144"/>
      <c r="U1828" s="144"/>
      <c r="V1828" s="144"/>
      <c r="W1828" s="117">
        <f>INDEX('Tabla datos 1'!E1828:V1828,MATCH(DASHBOARD!$B$96,'Tabla datos 1'!$E$1:$V$1,0))</f>
        <v>0</v>
      </c>
      <c r="X1828" s="117">
        <f>INDEX('Tabla datos 1'!E1828:V1828,MATCH(DASHBOARD!$B$275,'Tabla datos 1'!$E$1:$V$1,0))</f>
        <v>0</v>
      </c>
      <c r="Y1828" s="42"/>
      <c r="Z1828" s="42"/>
      <c r="AA1828" s="42"/>
      <c r="AB1828" s="42"/>
      <c r="AC1828" s="42"/>
      <c r="AD1828" s="42"/>
      <c r="AE1828" s="42"/>
      <c r="AF1828" s="42"/>
      <c r="AG1828" s="42"/>
      <c r="AH1828" s="42"/>
      <c r="AI1828" s="42"/>
    </row>
    <row r="1829" spans="1:164" s="82" customFormat="1" ht="12.2" customHeight="1" x14ac:dyDescent="0.25">
      <c r="A1829" s="82">
        <v>1828</v>
      </c>
      <c r="B1829" s="78">
        <f>+B1828+1</f>
        <v>46142</v>
      </c>
      <c r="C1829" s="79" t="s">
        <v>132</v>
      </c>
      <c r="D1829" s="80">
        <v>1</v>
      </c>
      <c r="E1829" s="81" t="str">
        <f>'BITÁCORA CALIDAD DE AGUA '!AY699</f>
        <v>38.2</v>
      </c>
      <c r="F1829" s="81" t="str">
        <f>'BITÁCORA CALIDAD DE AGUA '!BB699</f>
        <v>31.2</v>
      </c>
      <c r="G1829" s="81" t="str">
        <f>'BITÁCORA CALIDAD DE AGUA '!BE699</f>
        <v>30.9</v>
      </c>
      <c r="H1829" s="81">
        <f>'BITÁCORA CALIDAD DE AGUA '!BH699</f>
        <v>0</v>
      </c>
      <c r="I1829" s="81">
        <f>'BITÁCORA CALIDAD DE AGUA '!BK699</f>
        <v>0</v>
      </c>
      <c r="J1829" s="81">
        <f>'BITÁCORA CALIDAD DE AGUA '!BN699</f>
        <v>0</v>
      </c>
      <c r="K1829" s="81">
        <f>'BITÁCORA CALIDAD DE AGUA '!BQ699</f>
        <v>0</v>
      </c>
      <c r="L1829" s="81" t="str">
        <f>'BITÁCORA CALIDAD DE AGUA '!BT699</f>
        <v>32.3</v>
      </c>
      <c r="M1829" s="81" t="str">
        <f>'BITÁCORA CALIDAD DE AGUA '!BW699</f>
        <v>34.9</v>
      </c>
      <c r="N1829" s="81" t="str">
        <f>'BITÁCORA CALIDAD DE AGUA '!BZ699</f>
        <v>33.7</v>
      </c>
      <c r="O1829" s="81">
        <f>'BITÁCORA CALIDAD DE AGUA '!CC699</f>
        <v>0</v>
      </c>
      <c r="P1829" s="79">
        <f>'BITÁCORA CALIDAD DE AGUA '!CF699</f>
        <v>0</v>
      </c>
      <c r="Q1829" s="79">
        <f>'BITÁCORA CALIDAD DE AGUA '!CI699</f>
        <v>0</v>
      </c>
      <c r="R1829" s="79">
        <f>'BITÁCORA CALIDAD DE AGUA '!CL699</f>
        <v>0</v>
      </c>
      <c r="S1829" s="79">
        <f>'BITÁCORA CALIDAD DE AGUA '!CO699</f>
        <v>0</v>
      </c>
      <c r="T1829" s="130"/>
      <c r="U1829" s="130"/>
      <c r="V1829" s="130"/>
      <c r="W1829" s="79" t="str">
        <f>INDEX('Tabla datos 1'!E1829:V1829,MATCH(DASHBOARD!$B$96,'Tabla datos 1'!$E$1:$V$1,0))</f>
        <v>30.9</v>
      </c>
      <c r="X1829" s="79" t="str">
        <f>INDEX('Tabla datos 1'!E1829:V1829,MATCH(DASHBOARD!$B$275,'Tabla datos 1'!$E$1:$V$1,0))</f>
        <v>30.9</v>
      </c>
      <c r="Y1829" s="42"/>
      <c r="Z1829" s="42"/>
      <c r="AA1829" s="42"/>
      <c r="AB1829" s="42"/>
      <c r="AC1829" s="42"/>
      <c r="AD1829" s="42"/>
      <c r="AE1829" s="42"/>
      <c r="AF1829" s="42"/>
      <c r="AG1829" s="42"/>
      <c r="AH1829" s="42"/>
      <c r="AI1829" s="42"/>
      <c r="AJ1829" s="42"/>
      <c r="AK1829" s="42"/>
      <c r="AL1829" s="42"/>
      <c r="AM1829" s="42"/>
      <c r="AN1829" s="42"/>
      <c r="AO1829" s="42"/>
      <c r="AP1829" s="42"/>
      <c r="AQ1829" s="42"/>
      <c r="AR1829" s="42"/>
      <c r="AS1829" s="42"/>
      <c r="AT1829" s="42"/>
      <c r="AU1829" s="42"/>
      <c r="AV1829" s="42"/>
      <c r="AW1829" s="42"/>
      <c r="AX1829" s="42"/>
      <c r="AY1829" s="42"/>
      <c r="AZ1829" s="42"/>
      <c r="BA1829" s="42"/>
      <c r="BB1829" s="42"/>
      <c r="BC1829" s="42"/>
      <c r="BD1829" s="42"/>
      <c r="BE1829" s="42"/>
      <c r="BF1829" s="42"/>
      <c r="BG1829" s="42"/>
      <c r="BH1829" s="42"/>
      <c r="BI1829" s="42"/>
      <c r="BJ1829" s="42"/>
      <c r="BK1829" s="42"/>
      <c r="BL1829" s="42"/>
      <c r="BM1829" s="42"/>
      <c r="BN1829" s="42"/>
      <c r="BO1829" s="42"/>
      <c r="BP1829" s="42"/>
      <c r="BQ1829" s="42"/>
      <c r="BR1829" s="42"/>
      <c r="BS1829" s="42"/>
      <c r="BT1829" s="42"/>
      <c r="BU1829" s="42"/>
      <c r="BV1829" s="42"/>
      <c r="BW1829" s="42"/>
      <c r="BX1829" s="42"/>
      <c r="BY1829" s="42"/>
      <c r="BZ1829" s="42"/>
      <c r="CA1829" s="42"/>
      <c r="CB1829" s="42"/>
      <c r="CC1829" s="42"/>
      <c r="CD1829" s="42"/>
      <c r="CE1829" s="42"/>
      <c r="CF1829" s="42"/>
      <c r="CG1829" s="42"/>
      <c r="CH1829" s="42"/>
      <c r="CI1829" s="42"/>
      <c r="CJ1829" s="42"/>
      <c r="CK1829" s="42"/>
      <c r="CL1829" s="42"/>
      <c r="CM1829" s="42"/>
      <c r="CN1829" s="42"/>
      <c r="CO1829" s="42"/>
      <c r="CP1829" s="42"/>
      <c r="CQ1829" s="42"/>
      <c r="CR1829" s="42"/>
      <c r="CS1829" s="42"/>
      <c r="CT1829" s="42"/>
      <c r="CU1829" s="42"/>
      <c r="CV1829" s="42"/>
      <c r="CW1829" s="42"/>
      <c r="CX1829" s="42"/>
      <c r="CY1829" s="42"/>
      <c r="CZ1829" s="42"/>
      <c r="DA1829" s="42"/>
      <c r="DB1829" s="42"/>
      <c r="DC1829" s="42"/>
      <c r="DD1829" s="42"/>
      <c r="DE1829" s="42"/>
      <c r="DF1829" s="42"/>
      <c r="DG1829" s="42"/>
      <c r="DH1829" s="42"/>
      <c r="DI1829" s="42"/>
      <c r="DJ1829" s="42"/>
      <c r="DK1829" s="42"/>
      <c r="DL1829" s="42"/>
      <c r="DM1829" s="42"/>
      <c r="DN1829" s="42"/>
      <c r="DO1829" s="42"/>
      <c r="DP1829" s="42"/>
      <c r="DQ1829" s="42"/>
      <c r="DR1829" s="42"/>
      <c r="DS1829" s="42"/>
      <c r="DT1829" s="42"/>
      <c r="DU1829" s="42"/>
      <c r="DV1829" s="42"/>
      <c r="DW1829" s="42"/>
      <c r="DX1829" s="42"/>
      <c r="DY1829" s="42"/>
      <c r="DZ1829" s="42"/>
      <c r="EA1829" s="42"/>
      <c r="EB1829" s="42"/>
      <c r="EC1829" s="42"/>
      <c r="ED1829" s="42"/>
      <c r="EE1829" s="42"/>
      <c r="EF1829" s="42"/>
      <c r="EG1829" s="42"/>
      <c r="EH1829" s="42"/>
      <c r="EI1829" s="42"/>
      <c r="EJ1829" s="42"/>
      <c r="EK1829" s="42"/>
      <c r="EL1829" s="42"/>
      <c r="EM1829" s="42"/>
      <c r="EN1829" s="42"/>
      <c r="EO1829" s="42"/>
      <c r="EP1829" s="42"/>
      <c r="EQ1829" s="42"/>
      <c r="ER1829" s="42"/>
      <c r="ES1829" s="42"/>
      <c r="ET1829" s="42"/>
      <c r="EU1829" s="42"/>
      <c r="EV1829" s="42"/>
      <c r="EW1829" s="42"/>
      <c r="EX1829" s="42"/>
      <c r="EY1829" s="42"/>
      <c r="EZ1829" s="42"/>
      <c r="FA1829" s="42"/>
      <c r="FB1829" s="42"/>
      <c r="FC1829" s="42"/>
      <c r="FD1829" s="42"/>
      <c r="FE1829" s="42"/>
      <c r="FF1829" s="42"/>
      <c r="FG1829" s="42"/>
      <c r="FH1829" s="42"/>
    </row>
    <row r="1830" spans="1:164" s="82" customFormat="1" ht="12.2" customHeight="1" x14ac:dyDescent="0.25">
      <c r="A1830" s="82">
        <v>1829</v>
      </c>
      <c r="B1830" s="83">
        <f>+B1829</f>
        <v>46142</v>
      </c>
      <c r="C1830" s="84" t="s">
        <v>9</v>
      </c>
      <c r="D1830" s="85">
        <v>1</v>
      </c>
      <c r="E1830" s="86" t="str">
        <f>'BITÁCORA CALIDAD DE AGUA '!AY700</f>
        <v>9.59</v>
      </c>
      <c r="F1830" s="86" t="str">
        <f>'BITÁCORA CALIDAD DE AGUA '!BB700</f>
        <v>7.71</v>
      </c>
      <c r="G1830" s="86" t="str">
        <f>'BITÁCORA CALIDAD DE AGUA '!BE700</f>
        <v>7.08</v>
      </c>
      <c r="H1830" s="86">
        <f>'BITÁCORA CALIDAD DE AGUA '!BH700</f>
        <v>0</v>
      </c>
      <c r="I1830" s="86">
        <f>'BITÁCORA CALIDAD DE AGUA '!BK700</f>
        <v>0</v>
      </c>
      <c r="J1830" s="86">
        <f>'BITÁCORA CALIDAD DE AGUA '!BN700</f>
        <v>0</v>
      </c>
      <c r="K1830" s="86">
        <f>'BITÁCORA CALIDAD DE AGUA '!BQ700</f>
        <v>0</v>
      </c>
      <c r="L1830" s="86" t="str">
        <f>'BITÁCORA CALIDAD DE AGUA '!BT700</f>
        <v>7.75</v>
      </c>
      <c r="M1830" s="86" t="str">
        <f>'BITÁCORA CALIDAD DE AGUA '!BW700</f>
        <v>7.69</v>
      </c>
      <c r="N1830" s="86" t="str">
        <f>'BITÁCORA CALIDAD DE AGUA '!BZ700</f>
        <v>8.01</v>
      </c>
      <c r="O1830" s="86">
        <f>'BITÁCORA CALIDAD DE AGUA '!CC700</f>
        <v>0</v>
      </c>
      <c r="P1830" s="87">
        <f>'BITÁCORA CALIDAD DE AGUA '!CF700</f>
        <v>0</v>
      </c>
      <c r="Q1830" s="87">
        <f>'BITÁCORA CALIDAD DE AGUA '!CI700</f>
        <v>0</v>
      </c>
      <c r="R1830" s="87">
        <f>'BITÁCORA CALIDAD DE AGUA '!CL700</f>
        <v>0</v>
      </c>
      <c r="S1830" s="87">
        <f>'BITÁCORA CALIDAD DE AGUA '!CO700</f>
        <v>0</v>
      </c>
      <c r="T1830" s="131"/>
      <c r="U1830" s="131"/>
      <c r="V1830" s="131"/>
      <c r="W1830" s="87" t="str">
        <f>INDEX('Tabla datos 1'!E1830:V1830,MATCH(DASHBOARD!$B$96,'Tabla datos 1'!$E$1:$V$1,0))</f>
        <v>7.08</v>
      </c>
      <c r="X1830" s="87" t="str">
        <f>INDEX('Tabla datos 1'!E1830:V1830,MATCH(DASHBOARD!$B$275,'Tabla datos 1'!$E$1:$V$1,0))</f>
        <v>7.08</v>
      </c>
      <c r="Y1830" s="42"/>
      <c r="Z1830" s="42"/>
      <c r="AA1830" s="42"/>
      <c r="AB1830" s="42"/>
      <c r="AC1830" s="42"/>
      <c r="AD1830" s="42"/>
      <c r="AE1830" s="42"/>
      <c r="AF1830" s="42"/>
      <c r="AG1830" s="42"/>
      <c r="AH1830" s="42"/>
      <c r="AI1830" s="42"/>
      <c r="AJ1830" s="42"/>
      <c r="AK1830" s="42"/>
      <c r="AL1830" s="42"/>
      <c r="AM1830" s="42"/>
      <c r="AN1830" s="42"/>
      <c r="AO1830" s="42"/>
      <c r="AP1830" s="42"/>
      <c r="AQ1830" s="42"/>
      <c r="AR1830" s="42"/>
      <c r="AS1830" s="42"/>
      <c r="AT1830" s="42"/>
      <c r="AU1830" s="42"/>
      <c r="AV1830" s="42"/>
      <c r="AW1830" s="42"/>
      <c r="AX1830" s="42"/>
      <c r="AY1830" s="42"/>
      <c r="AZ1830" s="42"/>
      <c r="BA1830" s="42"/>
      <c r="BB1830" s="42"/>
      <c r="BC1830" s="42"/>
      <c r="BD1830" s="42"/>
      <c r="BE1830" s="42"/>
      <c r="BF1830" s="42"/>
      <c r="BG1830" s="42"/>
      <c r="BH1830" s="42"/>
      <c r="BI1830" s="42"/>
      <c r="BJ1830" s="42"/>
      <c r="BK1830" s="42"/>
      <c r="BL1830" s="42"/>
      <c r="BM1830" s="42"/>
      <c r="BN1830" s="42"/>
      <c r="BO1830" s="42"/>
      <c r="BP1830" s="42"/>
      <c r="BQ1830" s="42"/>
      <c r="BR1830" s="42"/>
      <c r="BS1830" s="42"/>
      <c r="BT1830" s="42"/>
      <c r="BU1830" s="42"/>
      <c r="BV1830" s="42"/>
      <c r="BW1830" s="42"/>
      <c r="BX1830" s="42"/>
      <c r="BY1830" s="42"/>
      <c r="BZ1830" s="42"/>
      <c r="CA1830" s="42"/>
      <c r="CB1830" s="42"/>
      <c r="CC1830" s="42"/>
      <c r="CD1830" s="42"/>
      <c r="CE1830" s="42"/>
      <c r="CF1830" s="42"/>
      <c r="CG1830" s="42"/>
      <c r="CH1830" s="42"/>
      <c r="CI1830" s="42"/>
      <c r="CJ1830" s="42"/>
      <c r="CK1830" s="42"/>
      <c r="CL1830" s="42"/>
      <c r="CM1830" s="42"/>
      <c r="CN1830" s="42"/>
      <c r="CO1830" s="42"/>
      <c r="CP1830" s="42"/>
      <c r="CQ1830" s="42"/>
      <c r="CR1830" s="42"/>
      <c r="CS1830" s="42"/>
      <c r="CT1830" s="42"/>
      <c r="CU1830" s="42"/>
      <c r="CV1830" s="42"/>
      <c r="CW1830" s="42"/>
      <c r="CX1830" s="42"/>
      <c r="CY1830" s="42"/>
      <c r="CZ1830" s="42"/>
      <c r="DA1830" s="42"/>
      <c r="DB1830" s="42"/>
      <c r="DC1830" s="42"/>
      <c r="DD1830" s="42"/>
      <c r="DE1830" s="42"/>
      <c r="DF1830" s="42"/>
      <c r="DG1830" s="42"/>
      <c r="DH1830" s="42"/>
      <c r="DI1830" s="42"/>
      <c r="DJ1830" s="42"/>
      <c r="DK1830" s="42"/>
      <c r="DL1830" s="42"/>
      <c r="DM1830" s="42"/>
      <c r="DN1830" s="42"/>
      <c r="DO1830" s="42"/>
      <c r="DP1830" s="42"/>
      <c r="DQ1830" s="42"/>
      <c r="DR1830" s="42"/>
      <c r="DS1830" s="42"/>
      <c r="DT1830" s="42"/>
      <c r="DU1830" s="42"/>
      <c r="DV1830" s="42"/>
      <c r="DW1830" s="42"/>
      <c r="DX1830" s="42"/>
      <c r="DY1830" s="42"/>
      <c r="DZ1830" s="42"/>
      <c r="EA1830" s="42"/>
      <c r="EB1830" s="42"/>
      <c r="EC1830" s="42"/>
      <c r="ED1830" s="42"/>
      <c r="EE1830" s="42"/>
      <c r="EF1830" s="42"/>
      <c r="EG1830" s="42"/>
      <c r="EH1830" s="42"/>
      <c r="EI1830" s="42"/>
      <c r="EJ1830" s="42"/>
      <c r="EK1830" s="42"/>
      <c r="EL1830" s="42"/>
      <c r="EM1830" s="42"/>
      <c r="EN1830" s="42"/>
      <c r="EO1830" s="42"/>
      <c r="EP1830" s="42"/>
      <c r="EQ1830" s="42"/>
      <c r="ER1830" s="42"/>
      <c r="ES1830" s="42"/>
      <c r="ET1830" s="42"/>
      <c r="EU1830" s="42"/>
      <c r="EV1830" s="42"/>
      <c r="EW1830" s="42"/>
      <c r="EX1830" s="42"/>
      <c r="EY1830" s="42"/>
      <c r="EZ1830" s="42"/>
      <c r="FA1830" s="42"/>
      <c r="FB1830" s="42"/>
      <c r="FC1830" s="42"/>
      <c r="FD1830" s="42"/>
      <c r="FE1830" s="42"/>
      <c r="FF1830" s="42"/>
      <c r="FG1830" s="42"/>
      <c r="FH1830" s="42"/>
    </row>
    <row r="1831" spans="1:164" s="82" customFormat="1" ht="12.2" customHeight="1" x14ac:dyDescent="0.25">
      <c r="A1831" s="82">
        <v>1830</v>
      </c>
      <c r="B1831" s="83">
        <f t="shared" ref="B1831:B1891" si="29">+B1830</f>
        <v>46142</v>
      </c>
      <c r="C1831" s="88" t="s">
        <v>133</v>
      </c>
      <c r="D1831" s="85">
        <v>1</v>
      </c>
      <c r="E1831" s="89">
        <f>'BITÁCORA CALIDAD DE AGUA '!AY701</f>
        <v>0</v>
      </c>
      <c r="F1831" s="89">
        <f>'BITÁCORA CALIDAD DE AGUA '!BB701</f>
        <v>0</v>
      </c>
      <c r="G1831" s="89">
        <f>'BITÁCORA CALIDAD DE AGUA '!BE701</f>
        <v>0</v>
      </c>
      <c r="H1831" s="89">
        <f>'BITÁCORA CALIDAD DE AGUA '!BH701</f>
        <v>0</v>
      </c>
      <c r="I1831" s="89">
        <f>'BITÁCORA CALIDAD DE AGUA '!BK701</f>
        <v>0</v>
      </c>
      <c r="J1831" s="89">
        <f>'BITÁCORA CALIDAD DE AGUA '!BN701</f>
        <v>0</v>
      </c>
      <c r="K1831" s="89">
        <f>'BITÁCORA CALIDAD DE AGUA '!BQ701</f>
        <v>0</v>
      </c>
      <c r="L1831" s="89">
        <f>'BITÁCORA CALIDAD DE AGUA '!BT701</f>
        <v>0</v>
      </c>
      <c r="M1831" s="89">
        <f>'BITÁCORA CALIDAD DE AGUA '!BW701</f>
        <v>0</v>
      </c>
      <c r="N1831" s="89">
        <f>'BITÁCORA CALIDAD DE AGUA '!BZ701</f>
        <v>0</v>
      </c>
      <c r="O1831" s="89">
        <f>'BITÁCORA CALIDAD DE AGUA '!CC701</f>
        <v>0</v>
      </c>
      <c r="P1831" s="88">
        <f>'BITÁCORA CALIDAD DE AGUA '!CF701</f>
        <v>0</v>
      </c>
      <c r="Q1831" s="88">
        <f>'BITÁCORA CALIDAD DE AGUA '!CI701</f>
        <v>0</v>
      </c>
      <c r="R1831" s="88">
        <f>'BITÁCORA CALIDAD DE AGUA '!CL701</f>
        <v>0</v>
      </c>
      <c r="S1831" s="88">
        <f>'BITÁCORA CALIDAD DE AGUA '!CO701</f>
        <v>0</v>
      </c>
      <c r="T1831" s="132"/>
      <c r="U1831" s="132"/>
      <c r="V1831" s="132"/>
      <c r="W1831" s="88">
        <f>INDEX('Tabla datos 1'!E1831:V1831,MATCH(DASHBOARD!$B$96,'Tabla datos 1'!$E$1:$V$1,0))</f>
        <v>0</v>
      </c>
      <c r="X1831" s="88">
        <f>INDEX('Tabla datos 1'!E1831:V1831,MATCH(DASHBOARD!$B$275,'Tabla datos 1'!$E$1:$V$1,0))</f>
        <v>0</v>
      </c>
      <c r="Y1831" s="42"/>
      <c r="Z1831" s="42"/>
      <c r="AA1831" s="42"/>
      <c r="AB1831" s="42"/>
      <c r="AC1831" s="42"/>
      <c r="AD1831" s="42"/>
      <c r="AE1831" s="42"/>
      <c r="AF1831" s="42"/>
      <c r="AG1831" s="42"/>
      <c r="AH1831" s="42"/>
      <c r="AI1831" s="42"/>
      <c r="AJ1831" s="42"/>
      <c r="AK1831" s="42"/>
      <c r="AL1831" s="42"/>
      <c r="AM1831" s="42"/>
      <c r="AN1831" s="42"/>
      <c r="AO1831" s="42"/>
      <c r="AP1831" s="42"/>
      <c r="AQ1831" s="42"/>
      <c r="AR1831" s="42"/>
      <c r="AS1831" s="42"/>
      <c r="AT1831" s="42"/>
      <c r="AU1831" s="42"/>
      <c r="AV1831" s="42"/>
      <c r="AW1831" s="42"/>
      <c r="AX1831" s="42"/>
      <c r="AY1831" s="42"/>
      <c r="AZ1831" s="42"/>
      <c r="BA1831" s="42"/>
      <c r="BB1831" s="42"/>
      <c r="BC1831" s="42"/>
      <c r="BD1831" s="42"/>
      <c r="BE1831" s="42"/>
      <c r="BF1831" s="42"/>
      <c r="BG1831" s="42"/>
      <c r="BH1831" s="42"/>
      <c r="BI1831" s="42"/>
      <c r="BJ1831" s="42"/>
      <c r="BK1831" s="42"/>
      <c r="BL1831" s="42"/>
      <c r="BM1831" s="42"/>
      <c r="BN1831" s="42"/>
      <c r="BO1831" s="42"/>
      <c r="BP1831" s="42"/>
      <c r="BQ1831" s="42"/>
      <c r="BR1831" s="42"/>
      <c r="BS1831" s="42"/>
      <c r="BT1831" s="42"/>
      <c r="BU1831" s="42"/>
      <c r="BV1831" s="42"/>
      <c r="BW1831" s="42"/>
      <c r="BX1831" s="42"/>
      <c r="BY1831" s="42"/>
      <c r="BZ1831" s="42"/>
      <c r="CA1831" s="42"/>
      <c r="CB1831" s="42"/>
      <c r="CC1831" s="42"/>
      <c r="CD1831" s="42"/>
      <c r="CE1831" s="42"/>
      <c r="CF1831" s="42"/>
      <c r="CG1831" s="42"/>
      <c r="CH1831" s="42"/>
      <c r="CI1831" s="42"/>
      <c r="CJ1831" s="42"/>
      <c r="CK1831" s="42"/>
      <c r="CL1831" s="42"/>
      <c r="CM1831" s="42"/>
      <c r="CN1831" s="42"/>
      <c r="CO1831" s="42"/>
      <c r="CP1831" s="42"/>
      <c r="CQ1831" s="42"/>
      <c r="CR1831" s="42"/>
      <c r="CS1831" s="42"/>
      <c r="CT1831" s="42"/>
      <c r="CU1831" s="42"/>
      <c r="CV1831" s="42"/>
      <c r="CW1831" s="42"/>
      <c r="CX1831" s="42"/>
      <c r="CY1831" s="42"/>
      <c r="CZ1831" s="42"/>
      <c r="DA1831" s="42"/>
      <c r="DB1831" s="42"/>
      <c r="DC1831" s="42"/>
      <c r="DD1831" s="42"/>
      <c r="DE1831" s="42"/>
      <c r="DF1831" s="42"/>
      <c r="DG1831" s="42"/>
      <c r="DH1831" s="42"/>
      <c r="DI1831" s="42"/>
      <c r="DJ1831" s="42"/>
      <c r="DK1831" s="42"/>
      <c r="DL1831" s="42"/>
      <c r="DM1831" s="42"/>
      <c r="DN1831" s="42"/>
      <c r="DO1831" s="42"/>
      <c r="DP1831" s="42"/>
      <c r="DQ1831" s="42"/>
      <c r="DR1831" s="42"/>
      <c r="DS1831" s="42"/>
      <c r="DT1831" s="42"/>
      <c r="DU1831" s="42"/>
      <c r="DV1831" s="42"/>
      <c r="DW1831" s="42"/>
      <c r="DX1831" s="42"/>
      <c r="DY1831" s="42"/>
      <c r="DZ1831" s="42"/>
      <c r="EA1831" s="42"/>
      <c r="EB1831" s="42"/>
      <c r="EC1831" s="42"/>
      <c r="ED1831" s="42"/>
      <c r="EE1831" s="42"/>
      <c r="EF1831" s="42"/>
      <c r="EG1831" s="42"/>
      <c r="EH1831" s="42"/>
      <c r="EI1831" s="42"/>
      <c r="EJ1831" s="42"/>
      <c r="EK1831" s="42"/>
      <c r="EL1831" s="42"/>
      <c r="EM1831" s="42"/>
      <c r="EN1831" s="42"/>
      <c r="EO1831" s="42"/>
      <c r="EP1831" s="42"/>
      <c r="EQ1831" s="42"/>
      <c r="ER1831" s="42"/>
      <c r="ES1831" s="42"/>
      <c r="ET1831" s="42"/>
      <c r="EU1831" s="42"/>
      <c r="EV1831" s="42"/>
      <c r="EW1831" s="42"/>
      <c r="EX1831" s="42"/>
      <c r="EY1831" s="42"/>
      <c r="EZ1831" s="42"/>
      <c r="FA1831" s="42"/>
      <c r="FB1831" s="42"/>
      <c r="FC1831" s="42"/>
      <c r="FD1831" s="42"/>
      <c r="FE1831" s="42"/>
      <c r="FF1831" s="42"/>
      <c r="FG1831" s="42"/>
      <c r="FH1831" s="42"/>
    </row>
    <row r="1832" spans="1:164" s="82" customFormat="1" ht="12.2" customHeight="1" x14ac:dyDescent="0.25">
      <c r="A1832" s="82">
        <v>1831</v>
      </c>
      <c r="B1832" s="83">
        <f t="shared" si="29"/>
        <v>46142</v>
      </c>
      <c r="C1832" s="88" t="s">
        <v>134</v>
      </c>
      <c r="D1832" s="85">
        <v>1</v>
      </c>
      <c r="E1832" s="90">
        <f>'BITÁCORA CALIDAD DE AGUA '!AY702</f>
        <v>1907</v>
      </c>
      <c r="F1832" s="90">
        <f>'BITÁCORA CALIDAD DE AGUA '!BB702</f>
        <v>2100</v>
      </c>
      <c r="G1832" s="90">
        <f>'BITÁCORA CALIDAD DE AGUA '!BE702</f>
        <v>2710</v>
      </c>
      <c r="H1832" s="90">
        <f>'BITÁCORA CALIDAD DE AGUA '!BH702</f>
        <v>0</v>
      </c>
      <c r="I1832" s="90">
        <f>'BITÁCORA CALIDAD DE AGUA '!BK702</f>
        <v>0</v>
      </c>
      <c r="J1832" s="90">
        <f>'BITÁCORA CALIDAD DE AGUA '!BN702</f>
        <v>0</v>
      </c>
      <c r="K1832" s="90">
        <f>'BITÁCORA CALIDAD DE AGUA '!BQ702</f>
        <v>0</v>
      </c>
      <c r="L1832" s="90">
        <f>'BITÁCORA CALIDAD DE AGUA '!BT702</f>
        <v>2970</v>
      </c>
      <c r="M1832" s="90">
        <f>'BITÁCORA CALIDAD DE AGUA '!BW702</f>
        <v>2610</v>
      </c>
      <c r="N1832" s="90">
        <f>'BITÁCORA CALIDAD DE AGUA '!BZ702</f>
        <v>4910</v>
      </c>
      <c r="O1832" s="90">
        <f>'BITÁCORA CALIDAD DE AGUA '!CC702</f>
        <v>0</v>
      </c>
      <c r="P1832" s="84">
        <f>'BITÁCORA CALIDAD DE AGUA '!CF702</f>
        <v>0</v>
      </c>
      <c r="Q1832" s="84">
        <f>'BITÁCORA CALIDAD DE AGUA '!CI702</f>
        <v>0</v>
      </c>
      <c r="R1832" s="84">
        <f>'BITÁCORA CALIDAD DE AGUA '!CL702</f>
        <v>0</v>
      </c>
      <c r="S1832" s="84">
        <f>'BITÁCORA CALIDAD DE AGUA '!CO702</f>
        <v>0</v>
      </c>
      <c r="T1832" s="133"/>
      <c r="U1832" s="133"/>
      <c r="V1832" s="133"/>
      <c r="W1832" s="84">
        <f>INDEX('Tabla datos 1'!E1832:V1832,MATCH(DASHBOARD!$B$96,'Tabla datos 1'!$E$1:$V$1,0))</f>
        <v>2710</v>
      </c>
      <c r="X1832" s="84">
        <f>INDEX('Tabla datos 1'!E1832:V1832,MATCH(DASHBOARD!$B$275,'Tabla datos 1'!$E$1:$V$1,0))</f>
        <v>2710</v>
      </c>
      <c r="Y1832" s="42"/>
      <c r="Z1832" s="42"/>
      <c r="AA1832" s="42"/>
      <c r="AB1832" s="42"/>
      <c r="AC1832" s="42"/>
      <c r="AD1832" s="42"/>
      <c r="AE1832" s="42"/>
      <c r="AF1832" s="42"/>
      <c r="AG1832" s="42"/>
      <c r="AH1832" s="42"/>
      <c r="AI1832" s="42"/>
      <c r="AJ1832" s="42"/>
      <c r="AK1832" s="42"/>
      <c r="AL1832" s="42"/>
      <c r="AM1832" s="42"/>
      <c r="AN1832" s="42"/>
      <c r="AO1832" s="42"/>
      <c r="AP1832" s="42"/>
      <c r="AQ1832" s="42"/>
      <c r="AR1832" s="42"/>
      <c r="AS1832" s="42"/>
      <c r="AT1832" s="42"/>
      <c r="AU1832" s="42"/>
      <c r="AV1832" s="42"/>
      <c r="AW1832" s="42"/>
      <c r="AX1832" s="42"/>
      <c r="AY1832" s="42"/>
      <c r="AZ1832" s="42"/>
      <c r="BA1832" s="42"/>
      <c r="BB1832" s="42"/>
      <c r="BC1832" s="42"/>
      <c r="BD1832" s="42"/>
      <c r="BE1832" s="42"/>
      <c r="BF1832" s="42"/>
      <c r="BG1832" s="42"/>
      <c r="BH1832" s="42"/>
      <c r="BI1832" s="42"/>
      <c r="BJ1832" s="42"/>
      <c r="BK1832" s="42"/>
      <c r="BL1832" s="42"/>
      <c r="BM1832" s="42"/>
      <c r="BN1832" s="42"/>
      <c r="BO1832" s="42"/>
      <c r="BP1832" s="42"/>
      <c r="BQ1832" s="42"/>
      <c r="BR1832" s="42"/>
      <c r="BS1832" s="42"/>
      <c r="BT1832" s="42"/>
      <c r="BU1832" s="42"/>
      <c r="BV1832" s="42"/>
      <c r="BW1832" s="42"/>
      <c r="BX1832" s="42"/>
      <c r="BY1832" s="42"/>
      <c r="BZ1832" s="42"/>
      <c r="CA1832" s="42"/>
      <c r="CB1832" s="42"/>
      <c r="CC1832" s="42"/>
      <c r="CD1832" s="42"/>
      <c r="CE1832" s="42"/>
      <c r="CF1832" s="42"/>
      <c r="CG1832" s="42"/>
      <c r="CH1832" s="42"/>
      <c r="CI1832" s="42"/>
      <c r="CJ1832" s="42"/>
      <c r="CK1832" s="42"/>
      <c r="CL1832" s="42"/>
      <c r="CM1832" s="42"/>
      <c r="CN1832" s="42"/>
      <c r="CO1832" s="42"/>
      <c r="CP1832" s="42"/>
      <c r="CQ1832" s="42"/>
      <c r="CR1832" s="42"/>
      <c r="CS1832" s="42"/>
      <c r="CT1832" s="42"/>
      <c r="CU1832" s="42"/>
      <c r="CV1832" s="42"/>
      <c r="CW1832" s="42"/>
      <c r="CX1832" s="42"/>
      <c r="CY1832" s="42"/>
      <c r="CZ1832" s="42"/>
      <c r="DA1832" s="42"/>
      <c r="DB1832" s="42"/>
      <c r="DC1832" s="42"/>
      <c r="DD1832" s="42"/>
      <c r="DE1832" s="42"/>
      <c r="DF1832" s="42"/>
      <c r="DG1832" s="42"/>
      <c r="DH1832" s="42"/>
      <c r="DI1832" s="42"/>
      <c r="DJ1832" s="42"/>
      <c r="DK1832" s="42"/>
      <c r="DL1832" s="42"/>
      <c r="DM1832" s="42"/>
      <c r="DN1832" s="42"/>
      <c r="DO1832" s="42"/>
      <c r="DP1832" s="42"/>
      <c r="DQ1832" s="42"/>
      <c r="DR1832" s="42"/>
      <c r="DS1832" s="42"/>
      <c r="DT1832" s="42"/>
      <c r="DU1832" s="42"/>
      <c r="DV1832" s="42"/>
      <c r="DW1832" s="42"/>
      <c r="DX1832" s="42"/>
      <c r="DY1832" s="42"/>
      <c r="DZ1832" s="42"/>
      <c r="EA1832" s="42"/>
      <c r="EB1832" s="42"/>
      <c r="EC1832" s="42"/>
      <c r="ED1832" s="42"/>
      <c r="EE1832" s="42"/>
      <c r="EF1832" s="42"/>
      <c r="EG1832" s="42"/>
      <c r="EH1832" s="42"/>
      <c r="EI1832" s="42"/>
      <c r="EJ1832" s="42"/>
      <c r="EK1832" s="42"/>
      <c r="EL1832" s="42"/>
      <c r="EM1832" s="42"/>
      <c r="EN1832" s="42"/>
      <c r="EO1832" s="42"/>
      <c r="EP1832" s="42"/>
      <c r="EQ1832" s="42"/>
      <c r="ER1832" s="42"/>
      <c r="ES1832" s="42"/>
      <c r="ET1832" s="42"/>
      <c r="EU1832" s="42"/>
      <c r="EV1832" s="42"/>
      <c r="EW1832" s="42"/>
      <c r="EX1832" s="42"/>
      <c r="EY1832" s="42"/>
      <c r="EZ1832" s="42"/>
      <c r="FA1832" s="42"/>
      <c r="FB1832" s="42"/>
      <c r="FC1832" s="42"/>
      <c r="FD1832" s="42"/>
      <c r="FE1832" s="42"/>
      <c r="FF1832" s="42"/>
      <c r="FG1832" s="42"/>
      <c r="FH1832" s="42"/>
    </row>
    <row r="1833" spans="1:164" s="82" customFormat="1" ht="12.2" customHeight="1" x14ac:dyDescent="0.25">
      <c r="A1833" s="82">
        <v>1832</v>
      </c>
      <c r="B1833" s="83">
        <f t="shared" si="29"/>
        <v>46142</v>
      </c>
      <c r="C1833" s="88" t="s">
        <v>135</v>
      </c>
      <c r="D1833" s="85">
        <v>1</v>
      </c>
      <c r="E1833" s="90">
        <f>'BITÁCORA CALIDAD DE AGUA '!AY703</f>
        <v>238</v>
      </c>
      <c r="F1833" s="90">
        <f>'BITÁCORA CALIDAD DE AGUA '!BB703</f>
        <v>889</v>
      </c>
      <c r="G1833" s="90">
        <f>'BITÁCORA CALIDAD DE AGUA '!BE703</f>
        <v>42</v>
      </c>
      <c r="H1833" s="90">
        <f>'BITÁCORA CALIDAD DE AGUA '!BH703</f>
        <v>0</v>
      </c>
      <c r="I1833" s="90">
        <f>'BITÁCORA CALIDAD DE AGUA '!BK703</f>
        <v>0</v>
      </c>
      <c r="J1833" s="90">
        <f>'BITÁCORA CALIDAD DE AGUA '!BN703</f>
        <v>0</v>
      </c>
      <c r="K1833" s="90">
        <f>'BITÁCORA CALIDAD DE AGUA '!BQ703</f>
        <v>0</v>
      </c>
      <c r="L1833" s="90">
        <f>'BITÁCORA CALIDAD DE AGUA '!BT703</f>
        <v>3</v>
      </c>
      <c r="M1833" s="90">
        <f>'BITÁCORA CALIDAD DE AGUA '!BW703</f>
        <v>21</v>
      </c>
      <c r="N1833" s="90">
        <f>'BITÁCORA CALIDAD DE AGUA '!BZ703</f>
        <v>3</v>
      </c>
      <c r="O1833" s="90">
        <f>'BITÁCORA CALIDAD DE AGUA '!CC703</f>
        <v>0</v>
      </c>
      <c r="P1833" s="84">
        <f>'BITÁCORA CALIDAD DE AGUA '!CF703</f>
        <v>0</v>
      </c>
      <c r="Q1833" s="84">
        <f>'BITÁCORA CALIDAD DE AGUA '!CI703</f>
        <v>0</v>
      </c>
      <c r="R1833" s="84">
        <f>'BITÁCORA CALIDAD DE AGUA '!CL703</f>
        <v>0</v>
      </c>
      <c r="S1833" s="84">
        <f>'BITÁCORA CALIDAD DE AGUA '!CO703</f>
        <v>0</v>
      </c>
      <c r="T1833" s="133"/>
      <c r="U1833" s="133"/>
      <c r="V1833" s="133"/>
      <c r="W1833" s="84">
        <f>INDEX('Tabla datos 1'!E1833:V1833,MATCH(DASHBOARD!$B$96,'Tabla datos 1'!$E$1:$V$1,0))</f>
        <v>42</v>
      </c>
      <c r="X1833" s="84">
        <f>INDEX('Tabla datos 1'!E1833:V1833,MATCH(DASHBOARD!$B$275,'Tabla datos 1'!$E$1:$V$1,0))</f>
        <v>42</v>
      </c>
      <c r="Y1833" s="42"/>
      <c r="Z1833" s="42"/>
      <c r="AA1833" s="42"/>
      <c r="AB1833" s="42"/>
      <c r="AC1833" s="42"/>
      <c r="AD1833" s="42"/>
      <c r="AE1833" s="42"/>
      <c r="AF1833" s="42"/>
      <c r="AG1833" s="42"/>
      <c r="AH1833" s="42"/>
      <c r="AI1833" s="42"/>
      <c r="AJ1833" s="42"/>
      <c r="AK1833" s="42"/>
      <c r="AL1833" s="42"/>
      <c r="AM1833" s="42"/>
      <c r="AN1833" s="42"/>
      <c r="AO1833" s="42"/>
      <c r="AP1833" s="42"/>
      <c r="AQ1833" s="42"/>
      <c r="AR1833" s="42"/>
      <c r="AS1833" s="42"/>
      <c r="AT1833" s="42"/>
      <c r="AU1833" s="42"/>
      <c r="AV1833" s="42"/>
      <c r="AW1833" s="42"/>
      <c r="AX1833" s="42"/>
      <c r="AY1833" s="42"/>
      <c r="AZ1833" s="42"/>
      <c r="BA1833" s="42"/>
      <c r="BB1833" s="42"/>
      <c r="BC1833" s="42"/>
      <c r="BD1833" s="42"/>
      <c r="BE1833" s="42"/>
      <c r="BF1833" s="42"/>
      <c r="BG1833" s="42"/>
      <c r="BH1833" s="42"/>
      <c r="BI1833" s="42"/>
      <c r="BJ1833" s="42"/>
      <c r="BK1833" s="42"/>
      <c r="BL1833" s="42"/>
      <c r="BM1833" s="42"/>
      <c r="BN1833" s="42"/>
      <c r="BO1833" s="42"/>
      <c r="BP1833" s="42"/>
      <c r="BQ1833" s="42"/>
      <c r="BR1833" s="42"/>
      <c r="BS1833" s="42"/>
      <c r="BT1833" s="42"/>
      <c r="BU1833" s="42"/>
      <c r="BV1833" s="42"/>
      <c r="BW1833" s="42"/>
      <c r="BX1833" s="42"/>
      <c r="BY1833" s="42"/>
      <c r="BZ1833" s="42"/>
      <c r="CA1833" s="42"/>
      <c r="CB1833" s="42"/>
      <c r="CC1833" s="42"/>
      <c r="CD1833" s="42"/>
      <c r="CE1833" s="42"/>
      <c r="CF1833" s="42"/>
      <c r="CG1833" s="42"/>
      <c r="CH1833" s="42"/>
      <c r="CI1833" s="42"/>
      <c r="CJ1833" s="42"/>
      <c r="CK1833" s="42"/>
      <c r="CL1833" s="42"/>
      <c r="CM1833" s="42"/>
      <c r="CN1833" s="42"/>
      <c r="CO1833" s="42"/>
      <c r="CP1833" s="42"/>
      <c r="CQ1833" s="42"/>
      <c r="CR1833" s="42"/>
      <c r="CS1833" s="42"/>
      <c r="CT1833" s="42"/>
      <c r="CU1833" s="42"/>
      <c r="CV1833" s="42"/>
      <c r="CW1833" s="42"/>
      <c r="CX1833" s="42"/>
      <c r="CY1833" s="42"/>
      <c r="CZ1833" s="42"/>
      <c r="DA1833" s="42"/>
      <c r="DB1833" s="42"/>
      <c r="DC1833" s="42"/>
      <c r="DD1833" s="42"/>
      <c r="DE1833" s="42"/>
      <c r="DF1833" s="42"/>
      <c r="DG1833" s="42"/>
      <c r="DH1833" s="42"/>
      <c r="DI1833" s="42"/>
      <c r="DJ1833" s="42"/>
      <c r="DK1833" s="42"/>
      <c r="DL1833" s="42"/>
      <c r="DM1833" s="42"/>
      <c r="DN1833" s="42"/>
      <c r="DO1833" s="42"/>
      <c r="DP1833" s="42"/>
      <c r="DQ1833" s="42"/>
      <c r="DR1833" s="42"/>
      <c r="DS1833" s="42"/>
      <c r="DT1833" s="42"/>
      <c r="DU1833" s="42"/>
      <c r="DV1833" s="42"/>
      <c r="DW1833" s="42"/>
      <c r="DX1833" s="42"/>
      <c r="DY1833" s="42"/>
      <c r="DZ1833" s="42"/>
      <c r="EA1833" s="42"/>
      <c r="EB1833" s="42"/>
      <c r="EC1833" s="42"/>
      <c r="ED1833" s="42"/>
      <c r="EE1833" s="42"/>
      <c r="EF1833" s="42"/>
      <c r="EG1833" s="42"/>
      <c r="EH1833" s="42"/>
      <c r="EI1833" s="42"/>
      <c r="EJ1833" s="42"/>
      <c r="EK1833" s="42"/>
      <c r="EL1833" s="42"/>
      <c r="EM1833" s="42"/>
      <c r="EN1833" s="42"/>
      <c r="EO1833" s="42"/>
      <c r="EP1833" s="42"/>
      <c r="EQ1833" s="42"/>
      <c r="ER1833" s="42"/>
      <c r="ES1833" s="42"/>
      <c r="ET1833" s="42"/>
      <c r="EU1833" s="42"/>
      <c r="EV1833" s="42"/>
      <c r="EW1833" s="42"/>
      <c r="EX1833" s="42"/>
      <c r="EY1833" s="42"/>
      <c r="EZ1833" s="42"/>
      <c r="FA1833" s="42"/>
      <c r="FB1833" s="42"/>
      <c r="FC1833" s="42"/>
      <c r="FD1833" s="42"/>
      <c r="FE1833" s="42"/>
      <c r="FF1833" s="42"/>
      <c r="FG1833" s="42"/>
      <c r="FH1833" s="42"/>
    </row>
    <row r="1834" spans="1:164" s="82" customFormat="1" ht="12.2" customHeight="1" x14ac:dyDescent="0.25">
      <c r="A1834" s="82">
        <v>1833</v>
      </c>
      <c r="B1834" s="83">
        <f t="shared" si="29"/>
        <v>46142</v>
      </c>
      <c r="C1834" s="88" t="s">
        <v>136</v>
      </c>
      <c r="D1834" s="85">
        <v>1</v>
      </c>
      <c r="E1834" s="90">
        <f>'BITÁCORA CALIDAD DE AGUA '!AY704</f>
        <v>0</v>
      </c>
      <c r="F1834" s="90">
        <f>'BITÁCORA CALIDAD DE AGUA '!BB704</f>
        <v>0</v>
      </c>
      <c r="G1834" s="90">
        <f>'BITÁCORA CALIDAD DE AGUA '!BE704</f>
        <v>0</v>
      </c>
      <c r="H1834" s="90">
        <f>'BITÁCORA CALIDAD DE AGUA '!BH704</f>
        <v>0</v>
      </c>
      <c r="I1834" s="90">
        <f>'BITÁCORA CALIDAD DE AGUA '!BK704</f>
        <v>0</v>
      </c>
      <c r="J1834" s="90">
        <f>'BITÁCORA CALIDAD DE AGUA '!BN704</f>
        <v>0</v>
      </c>
      <c r="K1834" s="90">
        <f>'BITÁCORA CALIDAD DE AGUA '!BQ704</f>
        <v>0</v>
      </c>
      <c r="L1834" s="90">
        <f>'BITÁCORA CALIDAD DE AGUA '!BT704</f>
        <v>0</v>
      </c>
      <c r="M1834" s="90">
        <f>'BITÁCORA CALIDAD DE AGUA '!BW704</f>
        <v>0</v>
      </c>
      <c r="N1834" s="90">
        <f>'BITÁCORA CALIDAD DE AGUA '!BZ704</f>
        <v>0</v>
      </c>
      <c r="O1834" s="90">
        <f>'BITÁCORA CALIDAD DE AGUA '!CC704</f>
        <v>0</v>
      </c>
      <c r="P1834" s="84">
        <f>'BITÁCORA CALIDAD DE AGUA '!CF704</f>
        <v>0</v>
      </c>
      <c r="Q1834" s="84">
        <f>'BITÁCORA CALIDAD DE AGUA '!CI704</f>
        <v>0</v>
      </c>
      <c r="R1834" s="84">
        <f>'BITÁCORA CALIDAD DE AGUA '!CL704</f>
        <v>0</v>
      </c>
      <c r="S1834" s="84">
        <f>'BITÁCORA CALIDAD DE AGUA '!CO704</f>
        <v>0</v>
      </c>
      <c r="T1834" s="133"/>
      <c r="U1834" s="133"/>
      <c r="V1834" s="133"/>
      <c r="W1834" s="84">
        <f>INDEX('Tabla datos 1'!E1834:V1834,MATCH(DASHBOARD!$B$96,'Tabla datos 1'!$E$1:$V$1,0))</f>
        <v>0</v>
      </c>
      <c r="X1834" s="84">
        <f>INDEX('Tabla datos 1'!E1834:V1834,MATCH(DASHBOARD!$B$275,'Tabla datos 1'!$E$1:$V$1,0))</f>
        <v>0</v>
      </c>
      <c r="Y1834" s="42"/>
      <c r="Z1834" s="42"/>
      <c r="AA1834" s="42"/>
      <c r="AB1834" s="42"/>
      <c r="AC1834" s="42"/>
      <c r="AD1834" s="42"/>
      <c r="AE1834" s="42"/>
      <c r="AF1834" s="42"/>
      <c r="AG1834" s="42"/>
      <c r="AH1834" s="42"/>
      <c r="AI1834" s="42"/>
      <c r="AJ1834" s="42"/>
      <c r="AK1834" s="42"/>
      <c r="AL1834" s="42"/>
      <c r="AM1834" s="42"/>
      <c r="AN1834" s="42"/>
      <c r="AO1834" s="42"/>
      <c r="AP1834" s="42"/>
      <c r="AQ1834" s="42"/>
      <c r="AR1834" s="42"/>
      <c r="AS1834" s="42"/>
      <c r="AT1834" s="42"/>
      <c r="AU1834" s="42"/>
      <c r="AV1834" s="42"/>
      <c r="AW1834" s="42"/>
      <c r="AX1834" s="42"/>
      <c r="AY1834" s="42"/>
      <c r="AZ1834" s="42"/>
      <c r="BA1834" s="42"/>
      <c r="BB1834" s="42"/>
      <c r="BC1834" s="42"/>
      <c r="BD1834" s="42"/>
      <c r="BE1834" s="42"/>
      <c r="BF1834" s="42"/>
      <c r="BG1834" s="42"/>
      <c r="BH1834" s="42"/>
      <c r="BI1834" s="42"/>
      <c r="BJ1834" s="42"/>
      <c r="BK1834" s="42"/>
      <c r="BL1834" s="42"/>
      <c r="BM1834" s="42"/>
      <c r="BN1834" s="42"/>
      <c r="BO1834" s="42"/>
      <c r="BP1834" s="42"/>
      <c r="BQ1834" s="42"/>
      <c r="BR1834" s="42"/>
      <c r="BS1834" s="42"/>
      <c r="BT1834" s="42"/>
      <c r="BU1834" s="42"/>
      <c r="BV1834" s="42"/>
      <c r="BW1834" s="42"/>
      <c r="BX1834" s="42"/>
      <c r="BY1834" s="42"/>
      <c r="BZ1834" s="42"/>
      <c r="CA1834" s="42"/>
      <c r="CB1834" s="42"/>
      <c r="CC1834" s="42"/>
      <c r="CD1834" s="42"/>
      <c r="CE1834" s="42"/>
      <c r="CF1834" s="42"/>
      <c r="CG1834" s="42"/>
      <c r="CH1834" s="42"/>
      <c r="CI1834" s="42"/>
      <c r="CJ1834" s="42"/>
      <c r="CK1834" s="42"/>
      <c r="CL1834" s="42"/>
      <c r="CM1834" s="42"/>
      <c r="CN1834" s="42"/>
      <c r="CO1834" s="42"/>
      <c r="CP1834" s="42"/>
      <c r="CQ1834" s="42"/>
      <c r="CR1834" s="42"/>
      <c r="CS1834" s="42"/>
      <c r="CT1834" s="42"/>
      <c r="CU1834" s="42"/>
      <c r="CV1834" s="42"/>
      <c r="CW1834" s="42"/>
      <c r="CX1834" s="42"/>
      <c r="CY1834" s="42"/>
      <c r="CZ1834" s="42"/>
      <c r="DA1834" s="42"/>
      <c r="DB1834" s="42"/>
      <c r="DC1834" s="42"/>
      <c r="DD1834" s="42"/>
      <c r="DE1834" s="42"/>
      <c r="DF1834" s="42"/>
      <c r="DG1834" s="42"/>
      <c r="DH1834" s="42"/>
      <c r="DI1834" s="42"/>
      <c r="DJ1834" s="42"/>
      <c r="DK1834" s="42"/>
      <c r="DL1834" s="42"/>
      <c r="DM1834" s="42"/>
      <c r="DN1834" s="42"/>
      <c r="DO1834" s="42"/>
      <c r="DP1834" s="42"/>
      <c r="DQ1834" s="42"/>
      <c r="DR1834" s="42"/>
      <c r="DS1834" s="42"/>
      <c r="DT1834" s="42"/>
      <c r="DU1834" s="42"/>
      <c r="DV1834" s="42"/>
      <c r="DW1834" s="42"/>
      <c r="DX1834" s="42"/>
      <c r="DY1834" s="42"/>
      <c r="DZ1834" s="42"/>
      <c r="EA1834" s="42"/>
      <c r="EB1834" s="42"/>
      <c r="EC1834" s="42"/>
      <c r="ED1834" s="42"/>
      <c r="EE1834" s="42"/>
      <c r="EF1834" s="42"/>
      <c r="EG1834" s="42"/>
      <c r="EH1834" s="42"/>
      <c r="EI1834" s="42"/>
      <c r="EJ1834" s="42"/>
      <c r="EK1834" s="42"/>
      <c r="EL1834" s="42"/>
      <c r="EM1834" s="42"/>
      <c r="EN1834" s="42"/>
      <c r="EO1834" s="42"/>
      <c r="EP1834" s="42"/>
      <c r="EQ1834" s="42"/>
      <c r="ER1834" s="42"/>
      <c r="ES1834" s="42"/>
      <c r="ET1834" s="42"/>
      <c r="EU1834" s="42"/>
      <c r="EV1834" s="42"/>
      <c r="EW1834" s="42"/>
      <c r="EX1834" s="42"/>
      <c r="EY1834" s="42"/>
      <c r="EZ1834" s="42"/>
      <c r="FA1834" s="42"/>
      <c r="FB1834" s="42"/>
      <c r="FC1834" s="42"/>
      <c r="FD1834" s="42"/>
      <c r="FE1834" s="42"/>
      <c r="FF1834" s="42"/>
      <c r="FG1834" s="42"/>
      <c r="FH1834" s="42"/>
    </row>
    <row r="1835" spans="1:164" s="82" customFormat="1" ht="12.2" customHeight="1" x14ac:dyDescent="0.25">
      <c r="A1835" s="82">
        <v>1834</v>
      </c>
      <c r="B1835" s="83">
        <f t="shared" si="29"/>
        <v>46142</v>
      </c>
      <c r="C1835" s="88" t="s">
        <v>137</v>
      </c>
      <c r="D1835" s="85">
        <v>1</v>
      </c>
      <c r="E1835" s="90">
        <f>'BITÁCORA CALIDAD DE AGUA '!AY705</f>
        <v>0</v>
      </c>
      <c r="F1835" s="90">
        <f>'BITÁCORA CALIDAD DE AGUA '!BB705</f>
        <v>0</v>
      </c>
      <c r="G1835" s="90">
        <f>'BITÁCORA CALIDAD DE AGUA '!BE705</f>
        <v>0</v>
      </c>
      <c r="H1835" s="90">
        <f>'BITÁCORA CALIDAD DE AGUA '!BH705</f>
        <v>0</v>
      </c>
      <c r="I1835" s="90">
        <f>'BITÁCORA CALIDAD DE AGUA '!BK705</f>
        <v>0</v>
      </c>
      <c r="J1835" s="90">
        <f>'BITÁCORA CALIDAD DE AGUA '!BN705</f>
        <v>0</v>
      </c>
      <c r="K1835" s="90">
        <f>'BITÁCORA CALIDAD DE AGUA '!BQ705</f>
        <v>0</v>
      </c>
      <c r="L1835" s="90">
        <f>'BITÁCORA CALIDAD DE AGUA '!BT705</f>
        <v>0</v>
      </c>
      <c r="M1835" s="90">
        <f>'BITÁCORA CALIDAD DE AGUA '!BW705</f>
        <v>0</v>
      </c>
      <c r="N1835" s="90">
        <f>'BITÁCORA CALIDAD DE AGUA '!BZ705</f>
        <v>0</v>
      </c>
      <c r="O1835" s="90">
        <f>'BITÁCORA CALIDAD DE AGUA '!CC705</f>
        <v>0</v>
      </c>
      <c r="P1835" s="84">
        <f>'BITÁCORA CALIDAD DE AGUA '!CF705</f>
        <v>0</v>
      </c>
      <c r="Q1835" s="84">
        <f>'BITÁCORA CALIDAD DE AGUA '!CI705</f>
        <v>0</v>
      </c>
      <c r="R1835" s="84">
        <f>'BITÁCORA CALIDAD DE AGUA '!CL705</f>
        <v>0</v>
      </c>
      <c r="S1835" s="84">
        <f>'BITÁCORA CALIDAD DE AGUA '!CO705</f>
        <v>0</v>
      </c>
      <c r="T1835" s="133"/>
      <c r="U1835" s="133"/>
      <c r="V1835" s="133"/>
      <c r="W1835" s="84">
        <f>INDEX('Tabla datos 1'!E1835:V1835,MATCH(DASHBOARD!$B$96,'Tabla datos 1'!$E$1:$V$1,0))</f>
        <v>0</v>
      </c>
      <c r="X1835" s="84">
        <f>INDEX('Tabla datos 1'!E1835:V1835,MATCH(DASHBOARD!$B$275,'Tabla datos 1'!$E$1:$V$1,0))</f>
        <v>0</v>
      </c>
      <c r="Y1835" s="42"/>
      <c r="Z1835" s="42"/>
      <c r="AA1835" s="42"/>
      <c r="AB1835" s="42"/>
      <c r="AC1835" s="42"/>
      <c r="AD1835" s="42"/>
      <c r="AE1835" s="42"/>
      <c r="AF1835" s="42"/>
      <c r="AG1835" s="42"/>
      <c r="AH1835" s="42"/>
      <c r="AI1835" s="42"/>
      <c r="AJ1835" s="42"/>
      <c r="AK1835" s="42"/>
      <c r="AL1835" s="42"/>
      <c r="AM1835" s="42"/>
      <c r="AN1835" s="42"/>
      <c r="AO1835" s="42"/>
      <c r="AP1835" s="42"/>
      <c r="AQ1835" s="42"/>
      <c r="AR1835" s="42"/>
      <c r="AS1835" s="42"/>
      <c r="AT1835" s="42"/>
      <c r="AU1835" s="42"/>
      <c r="AV1835" s="42"/>
      <c r="AW1835" s="42"/>
      <c r="AX1835" s="42"/>
      <c r="AY1835" s="42"/>
      <c r="AZ1835" s="42"/>
      <c r="BA1835" s="42"/>
      <c r="BB1835" s="42"/>
      <c r="BC1835" s="42"/>
      <c r="BD1835" s="42"/>
      <c r="BE1835" s="42"/>
      <c r="BF1835" s="42"/>
      <c r="BG1835" s="42"/>
      <c r="BH1835" s="42"/>
      <c r="BI1835" s="42"/>
      <c r="BJ1835" s="42"/>
      <c r="BK1835" s="42"/>
      <c r="BL1835" s="42"/>
      <c r="BM1835" s="42"/>
      <c r="BN1835" s="42"/>
      <c r="BO1835" s="42"/>
      <c r="BP1835" s="42"/>
      <c r="BQ1835" s="42"/>
      <c r="BR1835" s="42"/>
      <c r="BS1835" s="42"/>
      <c r="BT1835" s="42"/>
      <c r="BU1835" s="42"/>
      <c r="BV1835" s="42"/>
      <c r="BW1835" s="42"/>
      <c r="BX1835" s="42"/>
      <c r="BY1835" s="42"/>
      <c r="BZ1835" s="42"/>
      <c r="CA1835" s="42"/>
      <c r="CB1835" s="42"/>
      <c r="CC1835" s="42"/>
      <c r="CD1835" s="42"/>
      <c r="CE1835" s="42"/>
      <c r="CF1835" s="42"/>
      <c r="CG1835" s="42"/>
      <c r="CH1835" s="42"/>
      <c r="CI1835" s="42"/>
      <c r="CJ1835" s="42"/>
      <c r="CK1835" s="42"/>
      <c r="CL1835" s="42"/>
      <c r="CM1835" s="42"/>
      <c r="CN1835" s="42"/>
      <c r="CO1835" s="42"/>
      <c r="CP1835" s="42"/>
      <c r="CQ1835" s="42"/>
      <c r="CR1835" s="42"/>
      <c r="CS1835" s="42"/>
      <c r="CT1835" s="42"/>
      <c r="CU1835" s="42"/>
      <c r="CV1835" s="42"/>
      <c r="CW1835" s="42"/>
      <c r="CX1835" s="42"/>
      <c r="CY1835" s="42"/>
      <c r="CZ1835" s="42"/>
      <c r="DA1835" s="42"/>
      <c r="DB1835" s="42"/>
      <c r="DC1835" s="42"/>
      <c r="DD1835" s="42"/>
      <c r="DE1835" s="42"/>
      <c r="DF1835" s="42"/>
      <c r="DG1835" s="42"/>
      <c r="DH1835" s="42"/>
      <c r="DI1835" s="42"/>
      <c r="DJ1835" s="42"/>
      <c r="DK1835" s="42"/>
      <c r="DL1835" s="42"/>
      <c r="DM1835" s="42"/>
      <c r="DN1835" s="42"/>
      <c r="DO1835" s="42"/>
      <c r="DP1835" s="42"/>
      <c r="DQ1835" s="42"/>
      <c r="DR1835" s="42"/>
      <c r="DS1835" s="42"/>
      <c r="DT1835" s="42"/>
      <c r="DU1835" s="42"/>
      <c r="DV1835" s="42"/>
      <c r="DW1835" s="42"/>
      <c r="DX1835" s="42"/>
      <c r="DY1835" s="42"/>
      <c r="DZ1835" s="42"/>
      <c r="EA1835" s="42"/>
      <c r="EB1835" s="42"/>
      <c r="EC1835" s="42"/>
      <c r="ED1835" s="42"/>
      <c r="EE1835" s="42"/>
      <c r="EF1835" s="42"/>
      <c r="EG1835" s="42"/>
      <c r="EH1835" s="42"/>
      <c r="EI1835" s="42"/>
      <c r="EJ1835" s="42"/>
      <c r="EK1835" s="42"/>
      <c r="EL1835" s="42"/>
      <c r="EM1835" s="42"/>
      <c r="EN1835" s="42"/>
      <c r="EO1835" s="42"/>
      <c r="EP1835" s="42"/>
      <c r="EQ1835" s="42"/>
      <c r="ER1835" s="42"/>
      <c r="ES1835" s="42"/>
      <c r="ET1835" s="42"/>
      <c r="EU1835" s="42"/>
      <c r="EV1835" s="42"/>
      <c r="EW1835" s="42"/>
      <c r="EX1835" s="42"/>
      <c r="EY1835" s="42"/>
      <c r="EZ1835" s="42"/>
      <c r="FA1835" s="42"/>
      <c r="FB1835" s="42"/>
      <c r="FC1835" s="42"/>
      <c r="FD1835" s="42"/>
      <c r="FE1835" s="42"/>
      <c r="FF1835" s="42"/>
      <c r="FG1835" s="42"/>
      <c r="FH1835" s="42"/>
    </row>
    <row r="1836" spans="1:164" s="82" customFormat="1" ht="12.2" customHeight="1" x14ac:dyDescent="0.25">
      <c r="A1836" s="82">
        <v>1835</v>
      </c>
      <c r="B1836" s="83">
        <f t="shared" si="29"/>
        <v>46142</v>
      </c>
      <c r="C1836" s="88" t="s">
        <v>138</v>
      </c>
      <c r="D1836" s="85">
        <v>1</v>
      </c>
      <c r="E1836" s="90">
        <f>'BITÁCORA CALIDAD DE AGUA '!AY706</f>
        <v>0</v>
      </c>
      <c r="F1836" s="90">
        <f>'BITÁCORA CALIDAD DE AGUA '!BB706</f>
        <v>0</v>
      </c>
      <c r="G1836" s="90">
        <f>'BITÁCORA CALIDAD DE AGUA '!BE706</f>
        <v>0</v>
      </c>
      <c r="H1836" s="90">
        <f>'BITÁCORA CALIDAD DE AGUA '!BH706</f>
        <v>0</v>
      </c>
      <c r="I1836" s="90">
        <f>'BITÁCORA CALIDAD DE AGUA '!BK706</f>
        <v>0</v>
      </c>
      <c r="J1836" s="90">
        <f>'BITÁCORA CALIDAD DE AGUA '!BN706</f>
        <v>0</v>
      </c>
      <c r="K1836" s="90">
        <f>'BITÁCORA CALIDAD DE AGUA '!BQ706</f>
        <v>0</v>
      </c>
      <c r="L1836" s="90">
        <f>'BITÁCORA CALIDAD DE AGUA '!BT706</f>
        <v>0</v>
      </c>
      <c r="M1836" s="90">
        <f>'BITÁCORA CALIDAD DE AGUA '!BW706</f>
        <v>0</v>
      </c>
      <c r="N1836" s="90">
        <f>'BITÁCORA CALIDAD DE AGUA '!BZ706</f>
        <v>0</v>
      </c>
      <c r="O1836" s="90">
        <f>'BITÁCORA CALIDAD DE AGUA '!CC706</f>
        <v>0</v>
      </c>
      <c r="P1836" s="84">
        <f>'BITÁCORA CALIDAD DE AGUA '!CF706</f>
        <v>0</v>
      </c>
      <c r="Q1836" s="84">
        <f>'BITÁCORA CALIDAD DE AGUA '!CI706</f>
        <v>0</v>
      </c>
      <c r="R1836" s="84">
        <f>'BITÁCORA CALIDAD DE AGUA '!CL706</f>
        <v>0</v>
      </c>
      <c r="S1836" s="84">
        <f>'BITÁCORA CALIDAD DE AGUA '!CO706</f>
        <v>0</v>
      </c>
      <c r="T1836" s="133"/>
      <c r="U1836" s="133"/>
      <c r="V1836" s="133"/>
      <c r="W1836" s="84">
        <f>INDEX('Tabla datos 1'!E1836:V1836,MATCH(DASHBOARD!$B$96,'Tabla datos 1'!$E$1:$V$1,0))</f>
        <v>0</v>
      </c>
      <c r="X1836" s="84">
        <f>INDEX('Tabla datos 1'!E1836:V1836,MATCH(DASHBOARD!$B$275,'Tabla datos 1'!$E$1:$V$1,0))</f>
        <v>0</v>
      </c>
      <c r="Y1836" s="42"/>
      <c r="Z1836" s="42"/>
      <c r="AA1836" s="42"/>
      <c r="AB1836" s="42"/>
      <c r="AC1836" s="42"/>
      <c r="AD1836" s="42"/>
      <c r="AE1836" s="42"/>
      <c r="AF1836" s="42"/>
      <c r="AG1836" s="42"/>
      <c r="AH1836" s="42"/>
      <c r="AI1836" s="42"/>
      <c r="AJ1836" s="42"/>
      <c r="AK1836" s="42"/>
      <c r="AL1836" s="42"/>
      <c r="AM1836" s="42"/>
      <c r="AN1836" s="42"/>
      <c r="AO1836" s="42"/>
      <c r="AP1836" s="42"/>
      <c r="AQ1836" s="42"/>
      <c r="AR1836" s="42"/>
      <c r="AS1836" s="42"/>
      <c r="AT1836" s="42"/>
      <c r="AU1836" s="42"/>
      <c r="AV1836" s="42"/>
      <c r="AW1836" s="42"/>
      <c r="AX1836" s="42"/>
      <c r="AY1836" s="42"/>
      <c r="AZ1836" s="42"/>
      <c r="BA1836" s="42"/>
      <c r="BB1836" s="42"/>
      <c r="BC1836" s="42"/>
      <c r="BD1836" s="42"/>
      <c r="BE1836" s="42"/>
      <c r="BF1836" s="42"/>
      <c r="BG1836" s="42"/>
      <c r="BH1836" s="42"/>
      <c r="BI1836" s="42"/>
      <c r="BJ1836" s="42"/>
      <c r="BK1836" s="42"/>
      <c r="BL1836" s="42"/>
      <c r="BM1836" s="42"/>
      <c r="BN1836" s="42"/>
      <c r="BO1836" s="42"/>
      <c r="BP1836" s="42"/>
      <c r="BQ1836" s="42"/>
      <c r="BR1836" s="42"/>
      <c r="BS1836" s="42"/>
      <c r="BT1836" s="42"/>
      <c r="BU1836" s="42"/>
      <c r="BV1836" s="42"/>
      <c r="BW1836" s="42"/>
      <c r="BX1836" s="42"/>
      <c r="BY1836" s="42"/>
      <c r="BZ1836" s="42"/>
      <c r="CA1836" s="42"/>
      <c r="CB1836" s="42"/>
      <c r="CC1836" s="42"/>
      <c r="CD1836" s="42"/>
      <c r="CE1836" s="42"/>
      <c r="CF1836" s="42"/>
      <c r="CG1836" s="42"/>
      <c r="CH1836" s="42"/>
      <c r="CI1836" s="42"/>
      <c r="CJ1836" s="42"/>
      <c r="CK1836" s="42"/>
      <c r="CL1836" s="42"/>
      <c r="CM1836" s="42"/>
      <c r="CN1836" s="42"/>
      <c r="CO1836" s="42"/>
      <c r="CP1836" s="42"/>
      <c r="CQ1836" s="42"/>
      <c r="CR1836" s="42"/>
      <c r="CS1836" s="42"/>
      <c r="CT1836" s="42"/>
      <c r="CU1836" s="42"/>
      <c r="CV1836" s="42"/>
      <c r="CW1836" s="42"/>
      <c r="CX1836" s="42"/>
      <c r="CY1836" s="42"/>
      <c r="CZ1836" s="42"/>
      <c r="DA1836" s="42"/>
      <c r="DB1836" s="42"/>
      <c r="DC1836" s="42"/>
      <c r="DD1836" s="42"/>
      <c r="DE1836" s="42"/>
      <c r="DF1836" s="42"/>
      <c r="DG1836" s="42"/>
      <c r="DH1836" s="42"/>
      <c r="DI1836" s="42"/>
      <c r="DJ1836" s="42"/>
      <c r="DK1836" s="42"/>
      <c r="DL1836" s="42"/>
      <c r="DM1836" s="42"/>
      <c r="DN1836" s="42"/>
      <c r="DO1836" s="42"/>
      <c r="DP1836" s="42"/>
      <c r="DQ1836" s="42"/>
      <c r="DR1836" s="42"/>
      <c r="DS1836" s="42"/>
      <c r="DT1836" s="42"/>
      <c r="DU1836" s="42"/>
      <c r="DV1836" s="42"/>
      <c r="DW1836" s="42"/>
      <c r="DX1836" s="42"/>
      <c r="DY1836" s="42"/>
      <c r="DZ1836" s="42"/>
      <c r="EA1836" s="42"/>
      <c r="EB1836" s="42"/>
      <c r="EC1836" s="42"/>
      <c r="ED1836" s="42"/>
      <c r="EE1836" s="42"/>
      <c r="EF1836" s="42"/>
      <c r="EG1836" s="42"/>
      <c r="EH1836" s="42"/>
      <c r="EI1836" s="42"/>
      <c r="EJ1836" s="42"/>
      <c r="EK1836" s="42"/>
      <c r="EL1836" s="42"/>
      <c r="EM1836" s="42"/>
      <c r="EN1836" s="42"/>
      <c r="EO1836" s="42"/>
      <c r="EP1836" s="42"/>
      <c r="EQ1836" s="42"/>
      <c r="ER1836" s="42"/>
      <c r="ES1836" s="42"/>
      <c r="ET1836" s="42"/>
      <c r="EU1836" s="42"/>
      <c r="EV1836" s="42"/>
      <c r="EW1836" s="42"/>
      <c r="EX1836" s="42"/>
      <c r="EY1836" s="42"/>
      <c r="EZ1836" s="42"/>
      <c r="FA1836" s="42"/>
      <c r="FB1836" s="42"/>
      <c r="FC1836" s="42"/>
      <c r="FD1836" s="42"/>
      <c r="FE1836" s="42"/>
      <c r="FF1836" s="42"/>
      <c r="FG1836" s="42"/>
      <c r="FH1836" s="42"/>
    </row>
    <row r="1837" spans="1:164" s="82" customFormat="1" ht="12.2" customHeight="1" x14ac:dyDescent="0.25">
      <c r="A1837" s="82">
        <v>1836</v>
      </c>
      <c r="B1837" s="83">
        <f t="shared" si="29"/>
        <v>46142</v>
      </c>
      <c r="C1837" s="88" t="s">
        <v>139</v>
      </c>
      <c r="D1837" s="85">
        <v>1</v>
      </c>
      <c r="E1837" s="90">
        <f>'BITÁCORA CALIDAD DE AGUA '!AY707</f>
        <v>0</v>
      </c>
      <c r="F1837" s="90">
        <f>'BITÁCORA CALIDAD DE AGUA '!BB707</f>
        <v>0</v>
      </c>
      <c r="G1837" s="90">
        <f>'BITÁCORA CALIDAD DE AGUA '!BE707</f>
        <v>0</v>
      </c>
      <c r="H1837" s="90">
        <f>'BITÁCORA CALIDAD DE AGUA '!BH707</f>
        <v>0</v>
      </c>
      <c r="I1837" s="90">
        <f>'BITÁCORA CALIDAD DE AGUA '!BK707</f>
        <v>0</v>
      </c>
      <c r="J1837" s="90">
        <f>'BITÁCORA CALIDAD DE AGUA '!BN707</f>
        <v>0</v>
      </c>
      <c r="K1837" s="90">
        <f>'BITÁCORA CALIDAD DE AGUA '!BQ707</f>
        <v>0</v>
      </c>
      <c r="L1837" s="90">
        <f>'BITÁCORA CALIDAD DE AGUA '!BT707</f>
        <v>0</v>
      </c>
      <c r="M1837" s="90">
        <f>'BITÁCORA CALIDAD DE AGUA '!BW707</f>
        <v>0</v>
      </c>
      <c r="N1837" s="90">
        <f>'BITÁCORA CALIDAD DE AGUA '!BZ707</f>
        <v>0</v>
      </c>
      <c r="O1837" s="90">
        <f>'BITÁCORA CALIDAD DE AGUA '!CC707</f>
        <v>0</v>
      </c>
      <c r="P1837" s="84">
        <f>'BITÁCORA CALIDAD DE AGUA '!CF707</f>
        <v>0</v>
      </c>
      <c r="Q1837" s="84">
        <f>'BITÁCORA CALIDAD DE AGUA '!CI707</f>
        <v>0</v>
      </c>
      <c r="R1837" s="84">
        <f>'BITÁCORA CALIDAD DE AGUA '!CL707</f>
        <v>0</v>
      </c>
      <c r="S1837" s="84">
        <f>'BITÁCORA CALIDAD DE AGUA '!CO707</f>
        <v>0</v>
      </c>
      <c r="T1837" s="133"/>
      <c r="U1837" s="133"/>
      <c r="V1837" s="133"/>
      <c r="W1837" s="84">
        <f>INDEX('Tabla datos 1'!E1837:V1837,MATCH(DASHBOARD!$B$96,'Tabla datos 1'!$E$1:$V$1,0))</f>
        <v>0</v>
      </c>
      <c r="X1837" s="84">
        <f>INDEX('Tabla datos 1'!E1837:V1837,MATCH(DASHBOARD!$B$275,'Tabla datos 1'!$E$1:$V$1,0))</f>
        <v>0</v>
      </c>
      <c r="Y1837" s="42"/>
      <c r="Z1837" s="42"/>
      <c r="AA1837" s="42"/>
      <c r="AB1837" s="42"/>
      <c r="AC1837" s="42"/>
      <c r="AD1837" s="42"/>
      <c r="AE1837" s="42"/>
      <c r="AF1837" s="42"/>
      <c r="AG1837" s="42"/>
      <c r="AH1837" s="42"/>
      <c r="AI1837" s="42"/>
      <c r="AJ1837" s="42"/>
      <c r="AK1837" s="42"/>
      <c r="AL1837" s="42"/>
      <c r="AM1837" s="42"/>
      <c r="AN1837" s="42"/>
      <c r="AO1837" s="42"/>
      <c r="AP1837" s="42"/>
      <c r="AQ1837" s="42"/>
      <c r="AR1837" s="42"/>
      <c r="AS1837" s="42"/>
      <c r="AT1837" s="42"/>
      <c r="AU1837" s="42"/>
      <c r="AV1837" s="42"/>
      <c r="AW1837" s="42"/>
      <c r="AX1837" s="42"/>
      <c r="AY1837" s="42"/>
      <c r="AZ1837" s="42"/>
      <c r="BA1837" s="42"/>
      <c r="BB1837" s="42"/>
      <c r="BC1837" s="42"/>
      <c r="BD1837" s="42"/>
      <c r="BE1837" s="42"/>
      <c r="BF1837" s="42"/>
      <c r="BG1837" s="42"/>
      <c r="BH1837" s="42"/>
      <c r="BI1837" s="42"/>
      <c r="BJ1837" s="42"/>
      <c r="BK1837" s="42"/>
      <c r="BL1837" s="42"/>
      <c r="BM1837" s="42"/>
      <c r="BN1837" s="42"/>
      <c r="BO1837" s="42"/>
      <c r="BP1837" s="42"/>
      <c r="BQ1837" s="42"/>
      <c r="BR1837" s="42"/>
      <c r="BS1837" s="42"/>
      <c r="BT1837" s="42"/>
      <c r="BU1837" s="42"/>
      <c r="BV1837" s="42"/>
      <c r="BW1837" s="42"/>
      <c r="BX1837" s="42"/>
      <c r="BY1837" s="42"/>
      <c r="BZ1837" s="42"/>
      <c r="CA1837" s="42"/>
      <c r="CB1837" s="42"/>
      <c r="CC1837" s="42"/>
      <c r="CD1837" s="42"/>
      <c r="CE1837" s="42"/>
      <c r="CF1837" s="42"/>
      <c r="CG1837" s="42"/>
      <c r="CH1837" s="42"/>
      <c r="CI1837" s="42"/>
      <c r="CJ1837" s="42"/>
      <c r="CK1837" s="42"/>
      <c r="CL1837" s="42"/>
      <c r="CM1837" s="42"/>
      <c r="CN1837" s="42"/>
      <c r="CO1837" s="42"/>
      <c r="CP1837" s="42"/>
      <c r="CQ1837" s="42"/>
      <c r="CR1837" s="42"/>
      <c r="CS1837" s="42"/>
      <c r="CT1837" s="42"/>
      <c r="CU1837" s="42"/>
      <c r="CV1837" s="42"/>
      <c r="CW1837" s="42"/>
      <c r="CX1837" s="42"/>
      <c r="CY1837" s="42"/>
      <c r="CZ1837" s="42"/>
      <c r="DA1837" s="42"/>
      <c r="DB1837" s="42"/>
      <c r="DC1837" s="42"/>
      <c r="DD1837" s="42"/>
      <c r="DE1837" s="42"/>
      <c r="DF1837" s="42"/>
      <c r="DG1837" s="42"/>
      <c r="DH1837" s="42"/>
      <c r="DI1837" s="42"/>
      <c r="DJ1837" s="42"/>
      <c r="DK1837" s="42"/>
      <c r="DL1837" s="42"/>
      <c r="DM1837" s="42"/>
      <c r="DN1837" s="42"/>
      <c r="DO1837" s="42"/>
      <c r="DP1837" s="42"/>
      <c r="DQ1837" s="42"/>
      <c r="DR1837" s="42"/>
      <c r="DS1837" s="42"/>
      <c r="DT1837" s="42"/>
      <c r="DU1837" s="42"/>
      <c r="DV1837" s="42"/>
      <c r="DW1837" s="42"/>
      <c r="DX1837" s="42"/>
      <c r="DY1837" s="42"/>
      <c r="DZ1837" s="42"/>
      <c r="EA1837" s="42"/>
      <c r="EB1837" s="42"/>
      <c r="EC1837" s="42"/>
      <c r="ED1837" s="42"/>
      <c r="EE1837" s="42"/>
      <c r="EF1837" s="42"/>
      <c r="EG1837" s="42"/>
      <c r="EH1837" s="42"/>
      <c r="EI1837" s="42"/>
      <c r="EJ1837" s="42"/>
      <c r="EK1837" s="42"/>
      <c r="EL1837" s="42"/>
      <c r="EM1837" s="42"/>
      <c r="EN1837" s="42"/>
      <c r="EO1837" s="42"/>
      <c r="EP1837" s="42"/>
      <c r="EQ1837" s="42"/>
      <c r="ER1837" s="42"/>
      <c r="ES1837" s="42"/>
      <c r="ET1837" s="42"/>
      <c r="EU1837" s="42"/>
      <c r="EV1837" s="42"/>
      <c r="EW1837" s="42"/>
      <c r="EX1837" s="42"/>
      <c r="EY1837" s="42"/>
      <c r="EZ1837" s="42"/>
      <c r="FA1837" s="42"/>
      <c r="FB1837" s="42"/>
      <c r="FC1837" s="42"/>
      <c r="FD1837" s="42"/>
      <c r="FE1837" s="42"/>
      <c r="FF1837" s="42"/>
      <c r="FG1837" s="42"/>
      <c r="FH1837" s="42"/>
    </row>
    <row r="1838" spans="1:164" s="82" customFormat="1" ht="12.2" customHeight="1" x14ac:dyDescent="0.25">
      <c r="A1838" s="82">
        <v>1837</v>
      </c>
      <c r="B1838" s="83">
        <f t="shared" si="29"/>
        <v>46142</v>
      </c>
      <c r="C1838" s="88" t="s">
        <v>140</v>
      </c>
      <c r="D1838" s="85">
        <v>1</v>
      </c>
      <c r="E1838" s="90">
        <f>'BITÁCORA CALIDAD DE AGUA '!AY708</f>
        <v>0</v>
      </c>
      <c r="F1838" s="90">
        <f>'BITÁCORA CALIDAD DE AGUA '!BB708</f>
        <v>0</v>
      </c>
      <c r="G1838" s="90">
        <f>'BITÁCORA CALIDAD DE AGUA '!BE708</f>
        <v>0</v>
      </c>
      <c r="H1838" s="90">
        <f>'BITÁCORA CALIDAD DE AGUA '!BH708</f>
        <v>0</v>
      </c>
      <c r="I1838" s="90">
        <f>'BITÁCORA CALIDAD DE AGUA '!BK708</f>
        <v>0</v>
      </c>
      <c r="J1838" s="90">
        <f>'BITÁCORA CALIDAD DE AGUA '!BN708</f>
        <v>0</v>
      </c>
      <c r="K1838" s="90">
        <f>'BITÁCORA CALIDAD DE AGUA '!BQ708</f>
        <v>0</v>
      </c>
      <c r="L1838" s="90">
        <f>'BITÁCORA CALIDAD DE AGUA '!BT708</f>
        <v>0</v>
      </c>
      <c r="M1838" s="90">
        <f>'BITÁCORA CALIDAD DE AGUA '!BW708</f>
        <v>0</v>
      </c>
      <c r="N1838" s="90">
        <f>'BITÁCORA CALIDAD DE AGUA '!BZ708</f>
        <v>0</v>
      </c>
      <c r="O1838" s="90">
        <f>'BITÁCORA CALIDAD DE AGUA '!CC708</f>
        <v>0</v>
      </c>
      <c r="P1838" s="84">
        <f>'BITÁCORA CALIDAD DE AGUA '!CF708</f>
        <v>0</v>
      </c>
      <c r="Q1838" s="84">
        <f>'BITÁCORA CALIDAD DE AGUA '!CI708</f>
        <v>0</v>
      </c>
      <c r="R1838" s="84">
        <f>'BITÁCORA CALIDAD DE AGUA '!CL708</f>
        <v>0</v>
      </c>
      <c r="S1838" s="84">
        <f>'BITÁCORA CALIDAD DE AGUA '!CO708</f>
        <v>0</v>
      </c>
      <c r="T1838" s="133"/>
      <c r="U1838" s="133"/>
      <c r="V1838" s="133"/>
      <c r="W1838" s="84">
        <f>INDEX('Tabla datos 1'!E1838:V1838,MATCH(DASHBOARD!$B$96,'Tabla datos 1'!$E$1:$V$1,0))</f>
        <v>0</v>
      </c>
      <c r="X1838" s="84">
        <f>INDEX('Tabla datos 1'!E1838:V1838,MATCH(DASHBOARD!$B$275,'Tabla datos 1'!$E$1:$V$1,0))</f>
        <v>0</v>
      </c>
      <c r="Y1838" s="42"/>
      <c r="Z1838" s="42"/>
      <c r="AA1838" s="42"/>
      <c r="AB1838" s="42"/>
      <c r="AC1838" s="42"/>
      <c r="AD1838" s="42"/>
      <c r="AE1838" s="42"/>
      <c r="AF1838" s="42"/>
      <c r="AG1838" s="42"/>
      <c r="AH1838" s="42"/>
      <c r="AI1838" s="42"/>
      <c r="AJ1838" s="42"/>
      <c r="AK1838" s="42"/>
      <c r="AL1838" s="42"/>
      <c r="AM1838" s="42"/>
      <c r="AN1838" s="42"/>
      <c r="AO1838" s="42"/>
      <c r="AP1838" s="42"/>
      <c r="AQ1838" s="42"/>
      <c r="AR1838" s="42"/>
      <c r="AS1838" s="42"/>
      <c r="AT1838" s="42"/>
      <c r="AU1838" s="42"/>
      <c r="AV1838" s="42"/>
      <c r="AW1838" s="42"/>
      <c r="AX1838" s="42"/>
      <c r="AY1838" s="42"/>
      <c r="AZ1838" s="42"/>
      <c r="BA1838" s="42"/>
      <c r="BB1838" s="42"/>
      <c r="BC1838" s="42"/>
      <c r="BD1838" s="42"/>
      <c r="BE1838" s="42"/>
      <c r="BF1838" s="42"/>
      <c r="BG1838" s="42"/>
      <c r="BH1838" s="42"/>
      <c r="BI1838" s="42"/>
      <c r="BJ1838" s="42"/>
      <c r="BK1838" s="42"/>
      <c r="BL1838" s="42"/>
      <c r="BM1838" s="42"/>
      <c r="BN1838" s="42"/>
      <c r="BO1838" s="42"/>
      <c r="BP1838" s="42"/>
      <c r="BQ1838" s="42"/>
      <c r="BR1838" s="42"/>
      <c r="BS1838" s="42"/>
      <c r="BT1838" s="42"/>
      <c r="BU1838" s="42"/>
      <c r="BV1838" s="42"/>
      <c r="BW1838" s="42"/>
      <c r="BX1838" s="42"/>
      <c r="BY1838" s="42"/>
      <c r="BZ1838" s="42"/>
      <c r="CA1838" s="42"/>
      <c r="CB1838" s="42"/>
      <c r="CC1838" s="42"/>
      <c r="CD1838" s="42"/>
      <c r="CE1838" s="42"/>
      <c r="CF1838" s="42"/>
      <c r="CG1838" s="42"/>
      <c r="CH1838" s="42"/>
      <c r="CI1838" s="42"/>
      <c r="CJ1838" s="42"/>
      <c r="CK1838" s="42"/>
      <c r="CL1838" s="42"/>
      <c r="CM1838" s="42"/>
      <c r="CN1838" s="42"/>
      <c r="CO1838" s="42"/>
      <c r="CP1838" s="42"/>
      <c r="CQ1838" s="42"/>
      <c r="CR1838" s="42"/>
      <c r="CS1838" s="42"/>
      <c r="CT1838" s="42"/>
      <c r="CU1838" s="42"/>
      <c r="CV1838" s="42"/>
      <c r="CW1838" s="42"/>
      <c r="CX1838" s="42"/>
      <c r="CY1838" s="42"/>
      <c r="CZ1838" s="42"/>
      <c r="DA1838" s="42"/>
      <c r="DB1838" s="42"/>
      <c r="DC1838" s="42"/>
      <c r="DD1838" s="42"/>
      <c r="DE1838" s="42"/>
      <c r="DF1838" s="42"/>
      <c r="DG1838" s="42"/>
      <c r="DH1838" s="42"/>
      <c r="DI1838" s="42"/>
      <c r="DJ1838" s="42"/>
      <c r="DK1838" s="42"/>
      <c r="DL1838" s="42"/>
      <c r="DM1838" s="42"/>
      <c r="DN1838" s="42"/>
      <c r="DO1838" s="42"/>
      <c r="DP1838" s="42"/>
      <c r="DQ1838" s="42"/>
      <c r="DR1838" s="42"/>
      <c r="DS1838" s="42"/>
      <c r="DT1838" s="42"/>
      <c r="DU1838" s="42"/>
      <c r="DV1838" s="42"/>
      <c r="DW1838" s="42"/>
      <c r="DX1838" s="42"/>
      <c r="DY1838" s="42"/>
      <c r="DZ1838" s="42"/>
      <c r="EA1838" s="42"/>
      <c r="EB1838" s="42"/>
      <c r="EC1838" s="42"/>
      <c r="ED1838" s="42"/>
      <c r="EE1838" s="42"/>
      <c r="EF1838" s="42"/>
      <c r="EG1838" s="42"/>
      <c r="EH1838" s="42"/>
      <c r="EI1838" s="42"/>
      <c r="EJ1838" s="42"/>
      <c r="EK1838" s="42"/>
      <c r="EL1838" s="42"/>
      <c r="EM1838" s="42"/>
      <c r="EN1838" s="42"/>
      <c r="EO1838" s="42"/>
      <c r="EP1838" s="42"/>
      <c r="EQ1838" s="42"/>
      <c r="ER1838" s="42"/>
      <c r="ES1838" s="42"/>
      <c r="ET1838" s="42"/>
      <c r="EU1838" s="42"/>
      <c r="EV1838" s="42"/>
      <c r="EW1838" s="42"/>
      <c r="EX1838" s="42"/>
      <c r="EY1838" s="42"/>
      <c r="EZ1838" s="42"/>
      <c r="FA1838" s="42"/>
      <c r="FB1838" s="42"/>
      <c r="FC1838" s="42"/>
      <c r="FD1838" s="42"/>
      <c r="FE1838" s="42"/>
      <c r="FF1838" s="42"/>
      <c r="FG1838" s="42"/>
      <c r="FH1838" s="42"/>
    </row>
    <row r="1839" spans="1:164" s="82" customFormat="1" ht="12.2" customHeight="1" x14ac:dyDescent="0.25">
      <c r="A1839" s="82">
        <v>1838</v>
      </c>
      <c r="B1839" s="83">
        <f t="shared" si="29"/>
        <v>46142</v>
      </c>
      <c r="C1839" s="88" t="s">
        <v>141</v>
      </c>
      <c r="D1839" s="85">
        <v>1</v>
      </c>
      <c r="E1839" s="90">
        <f>'BITÁCORA CALIDAD DE AGUA '!AY709</f>
        <v>0</v>
      </c>
      <c r="F1839" s="90">
        <f>'BITÁCORA CALIDAD DE AGUA '!BB709</f>
        <v>0</v>
      </c>
      <c r="G1839" s="90">
        <f>'BITÁCORA CALIDAD DE AGUA '!BE709</f>
        <v>0</v>
      </c>
      <c r="H1839" s="90">
        <f>'BITÁCORA CALIDAD DE AGUA '!BH709</f>
        <v>0</v>
      </c>
      <c r="I1839" s="90">
        <f>'BITÁCORA CALIDAD DE AGUA '!BK709</f>
        <v>0</v>
      </c>
      <c r="J1839" s="90">
        <f>'BITÁCORA CALIDAD DE AGUA '!BN709</f>
        <v>0</v>
      </c>
      <c r="K1839" s="90">
        <f>'BITÁCORA CALIDAD DE AGUA '!BQ709</f>
        <v>0</v>
      </c>
      <c r="L1839" s="90">
        <f>'BITÁCORA CALIDAD DE AGUA '!BT709</f>
        <v>0</v>
      </c>
      <c r="M1839" s="90">
        <f>'BITÁCORA CALIDAD DE AGUA '!BW709</f>
        <v>0</v>
      </c>
      <c r="N1839" s="90">
        <f>'BITÁCORA CALIDAD DE AGUA '!BZ709</f>
        <v>0</v>
      </c>
      <c r="O1839" s="90">
        <f>'BITÁCORA CALIDAD DE AGUA '!CC709</f>
        <v>0</v>
      </c>
      <c r="P1839" s="84">
        <f>'BITÁCORA CALIDAD DE AGUA '!CF709</f>
        <v>0</v>
      </c>
      <c r="Q1839" s="84">
        <f>'BITÁCORA CALIDAD DE AGUA '!CI709</f>
        <v>0</v>
      </c>
      <c r="R1839" s="84">
        <f>'BITÁCORA CALIDAD DE AGUA '!CL709</f>
        <v>0</v>
      </c>
      <c r="S1839" s="84">
        <f>'BITÁCORA CALIDAD DE AGUA '!CO709</f>
        <v>0</v>
      </c>
      <c r="T1839" s="133"/>
      <c r="U1839" s="133"/>
      <c r="V1839" s="133"/>
      <c r="W1839" s="84">
        <f>INDEX('Tabla datos 1'!E1839:V1839,MATCH(DASHBOARD!$B$96,'Tabla datos 1'!$E$1:$V$1,0))</f>
        <v>0</v>
      </c>
      <c r="X1839" s="84">
        <f>INDEX('Tabla datos 1'!E1839:V1839,MATCH(DASHBOARD!$B$275,'Tabla datos 1'!$E$1:$V$1,0))</f>
        <v>0</v>
      </c>
      <c r="Y1839" s="42"/>
      <c r="Z1839" s="42"/>
      <c r="AA1839" s="42"/>
      <c r="AB1839" s="42"/>
      <c r="AC1839" s="42"/>
      <c r="AD1839" s="42"/>
      <c r="AE1839" s="42"/>
      <c r="AF1839" s="42"/>
      <c r="AG1839" s="42"/>
      <c r="AH1839" s="42"/>
      <c r="AI1839" s="42"/>
      <c r="AJ1839" s="42"/>
      <c r="AK1839" s="42"/>
      <c r="AL1839" s="42"/>
      <c r="AM1839" s="42"/>
      <c r="AN1839" s="42"/>
      <c r="AO1839" s="42"/>
      <c r="AP1839" s="42"/>
      <c r="AQ1839" s="42"/>
      <c r="AR1839" s="42"/>
      <c r="AS1839" s="42"/>
      <c r="AT1839" s="42"/>
      <c r="AU1839" s="42"/>
      <c r="AV1839" s="42"/>
      <c r="AW1839" s="42"/>
      <c r="AX1839" s="42"/>
      <c r="AY1839" s="42"/>
      <c r="AZ1839" s="42"/>
      <c r="BA1839" s="42"/>
      <c r="BB1839" s="42"/>
      <c r="BC1839" s="42"/>
      <c r="BD1839" s="42"/>
      <c r="BE1839" s="42"/>
      <c r="BF1839" s="42"/>
      <c r="BG1839" s="42"/>
      <c r="BH1839" s="42"/>
      <c r="BI1839" s="42"/>
      <c r="BJ1839" s="42"/>
      <c r="BK1839" s="42"/>
      <c r="BL1839" s="42"/>
      <c r="BM1839" s="42"/>
      <c r="BN1839" s="42"/>
      <c r="BO1839" s="42"/>
      <c r="BP1839" s="42"/>
      <c r="BQ1839" s="42"/>
      <c r="BR1839" s="42"/>
      <c r="BS1839" s="42"/>
      <c r="BT1839" s="42"/>
      <c r="BU1839" s="42"/>
      <c r="BV1839" s="42"/>
      <c r="BW1839" s="42"/>
      <c r="BX1839" s="42"/>
      <c r="BY1839" s="42"/>
      <c r="BZ1839" s="42"/>
      <c r="CA1839" s="42"/>
      <c r="CB1839" s="42"/>
      <c r="CC1839" s="42"/>
      <c r="CD1839" s="42"/>
      <c r="CE1839" s="42"/>
      <c r="CF1839" s="42"/>
      <c r="CG1839" s="42"/>
      <c r="CH1839" s="42"/>
      <c r="CI1839" s="42"/>
      <c r="CJ1839" s="42"/>
      <c r="CK1839" s="42"/>
      <c r="CL1839" s="42"/>
      <c r="CM1839" s="42"/>
      <c r="CN1839" s="42"/>
      <c r="CO1839" s="42"/>
      <c r="CP1839" s="42"/>
      <c r="CQ1839" s="42"/>
      <c r="CR1839" s="42"/>
      <c r="CS1839" s="42"/>
      <c r="CT1839" s="42"/>
      <c r="CU1839" s="42"/>
      <c r="CV1839" s="42"/>
      <c r="CW1839" s="42"/>
      <c r="CX1839" s="42"/>
      <c r="CY1839" s="42"/>
      <c r="CZ1839" s="42"/>
      <c r="DA1839" s="42"/>
      <c r="DB1839" s="42"/>
      <c r="DC1839" s="42"/>
      <c r="DD1839" s="42"/>
      <c r="DE1839" s="42"/>
      <c r="DF1839" s="42"/>
      <c r="DG1839" s="42"/>
      <c r="DH1839" s="42"/>
      <c r="DI1839" s="42"/>
      <c r="DJ1839" s="42"/>
      <c r="DK1839" s="42"/>
      <c r="DL1839" s="42"/>
      <c r="DM1839" s="42"/>
      <c r="DN1839" s="42"/>
      <c r="DO1839" s="42"/>
      <c r="DP1839" s="42"/>
      <c r="DQ1839" s="42"/>
      <c r="DR1839" s="42"/>
      <c r="DS1839" s="42"/>
      <c r="DT1839" s="42"/>
      <c r="DU1839" s="42"/>
      <c r="DV1839" s="42"/>
      <c r="DW1839" s="42"/>
      <c r="DX1839" s="42"/>
      <c r="DY1839" s="42"/>
      <c r="DZ1839" s="42"/>
      <c r="EA1839" s="42"/>
      <c r="EB1839" s="42"/>
      <c r="EC1839" s="42"/>
      <c r="ED1839" s="42"/>
      <c r="EE1839" s="42"/>
      <c r="EF1839" s="42"/>
      <c r="EG1839" s="42"/>
      <c r="EH1839" s="42"/>
      <c r="EI1839" s="42"/>
      <c r="EJ1839" s="42"/>
      <c r="EK1839" s="42"/>
      <c r="EL1839" s="42"/>
      <c r="EM1839" s="42"/>
      <c r="EN1839" s="42"/>
      <c r="EO1839" s="42"/>
      <c r="EP1839" s="42"/>
      <c r="EQ1839" s="42"/>
      <c r="ER1839" s="42"/>
      <c r="ES1839" s="42"/>
      <c r="ET1839" s="42"/>
      <c r="EU1839" s="42"/>
      <c r="EV1839" s="42"/>
      <c r="EW1839" s="42"/>
      <c r="EX1839" s="42"/>
      <c r="EY1839" s="42"/>
      <c r="EZ1839" s="42"/>
      <c r="FA1839" s="42"/>
      <c r="FB1839" s="42"/>
      <c r="FC1839" s="42"/>
      <c r="FD1839" s="42"/>
      <c r="FE1839" s="42"/>
      <c r="FF1839" s="42"/>
      <c r="FG1839" s="42"/>
      <c r="FH1839" s="42"/>
    </row>
    <row r="1840" spans="1:164" s="82" customFormat="1" ht="12.2" customHeight="1" x14ac:dyDescent="0.25">
      <c r="A1840" s="82">
        <v>1839</v>
      </c>
      <c r="B1840" s="83">
        <f t="shared" si="29"/>
        <v>46142</v>
      </c>
      <c r="C1840" s="88" t="s">
        <v>142</v>
      </c>
      <c r="D1840" s="85">
        <v>1</v>
      </c>
      <c r="E1840" s="90">
        <f>'BITÁCORA CALIDAD DE AGUA '!AY710</f>
        <v>0</v>
      </c>
      <c r="F1840" s="90">
        <f>'BITÁCORA CALIDAD DE AGUA '!BB710</f>
        <v>0</v>
      </c>
      <c r="G1840" s="90">
        <f>'BITÁCORA CALIDAD DE AGUA '!BE710</f>
        <v>0</v>
      </c>
      <c r="H1840" s="90">
        <f>'BITÁCORA CALIDAD DE AGUA '!BH710</f>
        <v>0</v>
      </c>
      <c r="I1840" s="90">
        <f>'BITÁCORA CALIDAD DE AGUA '!BK710</f>
        <v>0</v>
      </c>
      <c r="J1840" s="90">
        <f>'BITÁCORA CALIDAD DE AGUA '!BN710</f>
        <v>0</v>
      </c>
      <c r="K1840" s="90">
        <f>'BITÁCORA CALIDAD DE AGUA '!BQ710</f>
        <v>0</v>
      </c>
      <c r="L1840" s="90">
        <f>'BITÁCORA CALIDAD DE AGUA '!BT710</f>
        <v>0</v>
      </c>
      <c r="M1840" s="90">
        <f>'BITÁCORA CALIDAD DE AGUA '!BW710</f>
        <v>0</v>
      </c>
      <c r="N1840" s="90">
        <f>'BITÁCORA CALIDAD DE AGUA '!BZ710</f>
        <v>0</v>
      </c>
      <c r="O1840" s="90">
        <f>'BITÁCORA CALIDAD DE AGUA '!CC710</f>
        <v>0</v>
      </c>
      <c r="P1840" s="84">
        <f>'BITÁCORA CALIDAD DE AGUA '!CF710</f>
        <v>0</v>
      </c>
      <c r="Q1840" s="84">
        <f>'BITÁCORA CALIDAD DE AGUA '!CI710</f>
        <v>0</v>
      </c>
      <c r="R1840" s="84">
        <f>'BITÁCORA CALIDAD DE AGUA '!CL710</f>
        <v>0</v>
      </c>
      <c r="S1840" s="84">
        <f>'BITÁCORA CALIDAD DE AGUA '!CO710</f>
        <v>0</v>
      </c>
      <c r="T1840" s="133"/>
      <c r="U1840" s="133"/>
      <c r="V1840" s="133"/>
      <c r="W1840" s="84">
        <f>INDEX('Tabla datos 1'!E1840:V1840,MATCH(DASHBOARD!$B$96,'Tabla datos 1'!$E$1:$V$1,0))</f>
        <v>0</v>
      </c>
      <c r="X1840" s="84">
        <f>INDEX('Tabla datos 1'!E1840:V1840,MATCH(DASHBOARD!$B$275,'Tabla datos 1'!$E$1:$V$1,0))</f>
        <v>0</v>
      </c>
      <c r="Y1840" s="42"/>
      <c r="Z1840" s="42"/>
      <c r="AA1840" s="42"/>
      <c r="AB1840" s="42"/>
      <c r="AC1840" s="42"/>
      <c r="AD1840" s="42"/>
      <c r="AE1840" s="42"/>
      <c r="AF1840" s="42"/>
      <c r="AG1840" s="42"/>
      <c r="AH1840" s="42"/>
      <c r="AI1840" s="42"/>
      <c r="AJ1840" s="42"/>
      <c r="AK1840" s="42"/>
      <c r="AL1840" s="42"/>
      <c r="AM1840" s="42"/>
      <c r="AN1840" s="42"/>
      <c r="AO1840" s="42"/>
      <c r="AP1840" s="42"/>
      <c r="AQ1840" s="42"/>
      <c r="AR1840" s="42"/>
      <c r="AS1840" s="42"/>
      <c r="AT1840" s="42"/>
      <c r="AU1840" s="42"/>
      <c r="AV1840" s="42"/>
      <c r="AW1840" s="42"/>
      <c r="AX1840" s="42"/>
      <c r="AY1840" s="42"/>
      <c r="AZ1840" s="42"/>
      <c r="BA1840" s="42"/>
      <c r="BB1840" s="42"/>
      <c r="BC1840" s="42"/>
      <c r="BD1840" s="42"/>
      <c r="BE1840" s="42"/>
      <c r="BF1840" s="42"/>
      <c r="BG1840" s="42"/>
      <c r="BH1840" s="42"/>
      <c r="BI1840" s="42"/>
      <c r="BJ1840" s="42"/>
      <c r="BK1840" s="42"/>
      <c r="BL1840" s="42"/>
      <c r="BM1840" s="42"/>
      <c r="BN1840" s="42"/>
      <c r="BO1840" s="42"/>
      <c r="BP1840" s="42"/>
      <c r="BQ1840" s="42"/>
      <c r="BR1840" s="42"/>
      <c r="BS1840" s="42"/>
      <c r="BT1840" s="42"/>
      <c r="BU1840" s="42"/>
      <c r="BV1840" s="42"/>
      <c r="BW1840" s="42"/>
      <c r="BX1840" s="42"/>
      <c r="BY1840" s="42"/>
      <c r="BZ1840" s="42"/>
      <c r="CA1840" s="42"/>
      <c r="CB1840" s="42"/>
      <c r="CC1840" s="42"/>
      <c r="CD1840" s="42"/>
      <c r="CE1840" s="42"/>
      <c r="CF1840" s="42"/>
      <c r="CG1840" s="42"/>
      <c r="CH1840" s="42"/>
      <c r="CI1840" s="42"/>
      <c r="CJ1840" s="42"/>
      <c r="CK1840" s="42"/>
      <c r="CL1840" s="42"/>
      <c r="CM1840" s="42"/>
      <c r="CN1840" s="42"/>
      <c r="CO1840" s="42"/>
      <c r="CP1840" s="42"/>
      <c r="CQ1840" s="42"/>
      <c r="CR1840" s="42"/>
      <c r="CS1840" s="42"/>
      <c r="CT1840" s="42"/>
      <c r="CU1840" s="42"/>
      <c r="CV1840" s="42"/>
      <c r="CW1840" s="42"/>
      <c r="CX1840" s="42"/>
      <c r="CY1840" s="42"/>
      <c r="CZ1840" s="42"/>
      <c r="DA1840" s="42"/>
      <c r="DB1840" s="42"/>
      <c r="DC1840" s="42"/>
      <c r="DD1840" s="42"/>
      <c r="DE1840" s="42"/>
      <c r="DF1840" s="42"/>
      <c r="DG1840" s="42"/>
      <c r="DH1840" s="42"/>
      <c r="DI1840" s="42"/>
      <c r="DJ1840" s="42"/>
      <c r="DK1840" s="42"/>
      <c r="DL1840" s="42"/>
      <c r="DM1840" s="42"/>
      <c r="DN1840" s="42"/>
      <c r="DO1840" s="42"/>
      <c r="DP1840" s="42"/>
      <c r="DQ1840" s="42"/>
      <c r="DR1840" s="42"/>
      <c r="DS1840" s="42"/>
      <c r="DT1840" s="42"/>
      <c r="DU1840" s="42"/>
      <c r="DV1840" s="42"/>
      <c r="DW1840" s="42"/>
      <c r="DX1840" s="42"/>
      <c r="DY1840" s="42"/>
      <c r="DZ1840" s="42"/>
      <c r="EA1840" s="42"/>
      <c r="EB1840" s="42"/>
      <c r="EC1840" s="42"/>
      <c r="ED1840" s="42"/>
      <c r="EE1840" s="42"/>
      <c r="EF1840" s="42"/>
      <c r="EG1840" s="42"/>
      <c r="EH1840" s="42"/>
      <c r="EI1840" s="42"/>
      <c r="EJ1840" s="42"/>
      <c r="EK1840" s="42"/>
      <c r="EL1840" s="42"/>
      <c r="EM1840" s="42"/>
      <c r="EN1840" s="42"/>
      <c r="EO1840" s="42"/>
      <c r="EP1840" s="42"/>
      <c r="EQ1840" s="42"/>
      <c r="ER1840" s="42"/>
      <c r="ES1840" s="42"/>
      <c r="ET1840" s="42"/>
      <c r="EU1840" s="42"/>
      <c r="EV1840" s="42"/>
      <c r="EW1840" s="42"/>
      <c r="EX1840" s="42"/>
      <c r="EY1840" s="42"/>
      <c r="EZ1840" s="42"/>
      <c r="FA1840" s="42"/>
      <c r="FB1840" s="42"/>
      <c r="FC1840" s="42"/>
      <c r="FD1840" s="42"/>
      <c r="FE1840" s="42"/>
      <c r="FF1840" s="42"/>
      <c r="FG1840" s="42"/>
      <c r="FH1840" s="42"/>
    </row>
    <row r="1841" spans="1:164" s="82" customFormat="1" ht="12.2" customHeight="1" x14ac:dyDescent="0.25">
      <c r="A1841" s="82">
        <v>1840</v>
      </c>
      <c r="B1841" s="83">
        <f t="shared" si="29"/>
        <v>46142</v>
      </c>
      <c r="C1841" s="88" t="s">
        <v>143</v>
      </c>
      <c r="D1841" s="85">
        <v>1</v>
      </c>
      <c r="E1841" s="90">
        <f>'BITÁCORA CALIDAD DE AGUA '!AY711</f>
        <v>0</v>
      </c>
      <c r="F1841" s="90">
        <f>'BITÁCORA CALIDAD DE AGUA '!BB711</f>
        <v>0</v>
      </c>
      <c r="G1841" s="90">
        <f>'BITÁCORA CALIDAD DE AGUA '!BE711</f>
        <v>0</v>
      </c>
      <c r="H1841" s="90">
        <f>'BITÁCORA CALIDAD DE AGUA '!BH711</f>
        <v>0</v>
      </c>
      <c r="I1841" s="90">
        <f>'BITÁCORA CALIDAD DE AGUA '!BK711</f>
        <v>0</v>
      </c>
      <c r="J1841" s="90">
        <f>'BITÁCORA CALIDAD DE AGUA '!BN711</f>
        <v>0</v>
      </c>
      <c r="K1841" s="90">
        <f>'BITÁCORA CALIDAD DE AGUA '!BQ711</f>
        <v>0</v>
      </c>
      <c r="L1841" s="90">
        <f>'BITÁCORA CALIDAD DE AGUA '!BT711</f>
        <v>0</v>
      </c>
      <c r="M1841" s="90">
        <f>'BITÁCORA CALIDAD DE AGUA '!BW711</f>
        <v>0</v>
      </c>
      <c r="N1841" s="90">
        <f>'BITÁCORA CALIDAD DE AGUA '!BZ711</f>
        <v>0</v>
      </c>
      <c r="O1841" s="90">
        <f>'BITÁCORA CALIDAD DE AGUA '!CC711</f>
        <v>0</v>
      </c>
      <c r="P1841" s="84">
        <f>'BITÁCORA CALIDAD DE AGUA '!CF711</f>
        <v>0</v>
      </c>
      <c r="Q1841" s="84">
        <f>'BITÁCORA CALIDAD DE AGUA '!CI711</f>
        <v>0</v>
      </c>
      <c r="R1841" s="84">
        <f>'BITÁCORA CALIDAD DE AGUA '!CL711</f>
        <v>0</v>
      </c>
      <c r="S1841" s="84">
        <f>'BITÁCORA CALIDAD DE AGUA '!CO711</f>
        <v>0</v>
      </c>
      <c r="T1841" s="133"/>
      <c r="U1841" s="133"/>
      <c r="V1841" s="133"/>
      <c r="W1841" s="84">
        <f>INDEX('Tabla datos 1'!E1841:V1841,MATCH(DASHBOARD!$B$96,'Tabla datos 1'!$E$1:$V$1,0))</f>
        <v>0</v>
      </c>
      <c r="X1841" s="84">
        <f>INDEX('Tabla datos 1'!E1841:V1841,MATCH(DASHBOARD!$B$275,'Tabla datos 1'!$E$1:$V$1,0))</f>
        <v>0</v>
      </c>
      <c r="Y1841" s="42"/>
      <c r="Z1841" s="42"/>
      <c r="AA1841" s="42"/>
      <c r="AB1841" s="42"/>
      <c r="AC1841" s="42"/>
      <c r="AD1841" s="42"/>
      <c r="AE1841" s="42"/>
      <c r="AF1841" s="42"/>
      <c r="AG1841" s="42"/>
      <c r="AH1841" s="42"/>
      <c r="AI1841" s="42"/>
      <c r="AJ1841" s="42"/>
      <c r="AK1841" s="42"/>
      <c r="AL1841" s="42"/>
      <c r="AM1841" s="42"/>
      <c r="AN1841" s="42"/>
      <c r="AO1841" s="42"/>
      <c r="AP1841" s="42"/>
      <c r="AQ1841" s="42"/>
      <c r="AR1841" s="42"/>
      <c r="AS1841" s="42"/>
      <c r="AT1841" s="42"/>
      <c r="AU1841" s="42"/>
      <c r="AV1841" s="42"/>
      <c r="AW1841" s="42"/>
      <c r="AX1841" s="42"/>
      <c r="AY1841" s="42"/>
      <c r="AZ1841" s="42"/>
      <c r="BA1841" s="42"/>
      <c r="BB1841" s="42"/>
      <c r="BC1841" s="42"/>
      <c r="BD1841" s="42"/>
      <c r="BE1841" s="42"/>
      <c r="BF1841" s="42"/>
      <c r="BG1841" s="42"/>
      <c r="BH1841" s="42"/>
      <c r="BI1841" s="42"/>
      <c r="BJ1841" s="42"/>
      <c r="BK1841" s="42"/>
      <c r="BL1841" s="42"/>
      <c r="BM1841" s="42"/>
      <c r="BN1841" s="42"/>
      <c r="BO1841" s="42"/>
      <c r="BP1841" s="42"/>
      <c r="BQ1841" s="42"/>
      <c r="BR1841" s="42"/>
      <c r="BS1841" s="42"/>
      <c r="BT1841" s="42"/>
      <c r="BU1841" s="42"/>
      <c r="BV1841" s="42"/>
      <c r="BW1841" s="42"/>
      <c r="BX1841" s="42"/>
      <c r="BY1841" s="42"/>
      <c r="BZ1841" s="42"/>
      <c r="CA1841" s="42"/>
      <c r="CB1841" s="42"/>
      <c r="CC1841" s="42"/>
      <c r="CD1841" s="42"/>
      <c r="CE1841" s="42"/>
      <c r="CF1841" s="42"/>
      <c r="CG1841" s="42"/>
      <c r="CH1841" s="42"/>
      <c r="CI1841" s="42"/>
      <c r="CJ1841" s="42"/>
      <c r="CK1841" s="42"/>
      <c r="CL1841" s="42"/>
      <c r="CM1841" s="42"/>
      <c r="CN1841" s="42"/>
      <c r="CO1841" s="42"/>
      <c r="CP1841" s="42"/>
      <c r="CQ1841" s="42"/>
      <c r="CR1841" s="42"/>
      <c r="CS1841" s="42"/>
      <c r="CT1841" s="42"/>
      <c r="CU1841" s="42"/>
      <c r="CV1841" s="42"/>
      <c r="CW1841" s="42"/>
      <c r="CX1841" s="42"/>
      <c r="CY1841" s="42"/>
      <c r="CZ1841" s="42"/>
      <c r="DA1841" s="42"/>
      <c r="DB1841" s="42"/>
      <c r="DC1841" s="42"/>
      <c r="DD1841" s="42"/>
      <c r="DE1841" s="42"/>
      <c r="DF1841" s="42"/>
      <c r="DG1841" s="42"/>
      <c r="DH1841" s="42"/>
      <c r="DI1841" s="42"/>
      <c r="DJ1841" s="42"/>
      <c r="DK1841" s="42"/>
      <c r="DL1841" s="42"/>
      <c r="DM1841" s="42"/>
      <c r="DN1841" s="42"/>
      <c r="DO1841" s="42"/>
      <c r="DP1841" s="42"/>
      <c r="DQ1841" s="42"/>
      <c r="DR1841" s="42"/>
      <c r="DS1841" s="42"/>
      <c r="DT1841" s="42"/>
      <c r="DU1841" s="42"/>
      <c r="DV1841" s="42"/>
      <c r="DW1841" s="42"/>
      <c r="DX1841" s="42"/>
      <c r="DY1841" s="42"/>
      <c r="DZ1841" s="42"/>
      <c r="EA1841" s="42"/>
      <c r="EB1841" s="42"/>
      <c r="EC1841" s="42"/>
      <c r="ED1841" s="42"/>
      <c r="EE1841" s="42"/>
      <c r="EF1841" s="42"/>
      <c r="EG1841" s="42"/>
      <c r="EH1841" s="42"/>
      <c r="EI1841" s="42"/>
      <c r="EJ1841" s="42"/>
      <c r="EK1841" s="42"/>
      <c r="EL1841" s="42"/>
      <c r="EM1841" s="42"/>
      <c r="EN1841" s="42"/>
      <c r="EO1841" s="42"/>
      <c r="EP1841" s="42"/>
      <c r="EQ1841" s="42"/>
      <c r="ER1841" s="42"/>
      <c r="ES1841" s="42"/>
      <c r="ET1841" s="42"/>
      <c r="EU1841" s="42"/>
      <c r="EV1841" s="42"/>
      <c r="EW1841" s="42"/>
      <c r="EX1841" s="42"/>
      <c r="EY1841" s="42"/>
      <c r="EZ1841" s="42"/>
      <c r="FA1841" s="42"/>
      <c r="FB1841" s="42"/>
      <c r="FC1841" s="42"/>
      <c r="FD1841" s="42"/>
      <c r="FE1841" s="42"/>
      <c r="FF1841" s="42"/>
      <c r="FG1841" s="42"/>
      <c r="FH1841" s="42"/>
    </row>
    <row r="1842" spans="1:164" s="82" customFormat="1" ht="12.2" customHeight="1" x14ac:dyDescent="0.25">
      <c r="A1842" s="82">
        <v>1841</v>
      </c>
      <c r="B1842" s="83">
        <f t="shared" si="29"/>
        <v>46142</v>
      </c>
      <c r="C1842" s="88" t="s">
        <v>144</v>
      </c>
      <c r="D1842" s="85">
        <v>1</v>
      </c>
      <c r="E1842" s="90">
        <f>'BITÁCORA CALIDAD DE AGUA '!AY712</f>
        <v>0</v>
      </c>
      <c r="F1842" s="90">
        <f>'BITÁCORA CALIDAD DE AGUA '!BB712</f>
        <v>0</v>
      </c>
      <c r="G1842" s="90">
        <f>'BITÁCORA CALIDAD DE AGUA '!BE712</f>
        <v>0</v>
      </c>
      <c r="H1842" s="90">
        <f>'BITÁCORA CALIDAD DE AGUA '!BH712</f>
        <v>0</v>
      </c>
      <c r="I1842" s="90">
        <f>'BITÁCORA CALIDAD DE AGUA '!BK712</f>
        <v>0</v>
      </c>
      <c r="J1842" s="90">
        <f>'BITÁCORA CALIDAD DE AGUA '!BN712</f>
        <v>0</v>
      </c>
      <c r="K1842" s="90">
        <f>'BITÁCORA CALIDAD DE AGUA '!BQ712</f>
        <v>0</v>
      </c>
      <c r="L1842" s="90">
        <f>'BITÁCORA CALIDAD DE AGUA '!BT712</f>
        <v>0</v>
      </c>
      <c r="M1842" s="90">
        <f>'BITÁCORA CALIDAD DE AGUA '!BW712</f>
        <v>0</v>
      </c>
      <c r="N1842" s="90">
        <f>'BITÁCORA CALIDAD DE AGUA '!BZ712</f>
        <v>0</v>
      </c>
      <c r="O1842" s="90">
        <f>'BITÁCORA CALIDAD DE AGUA '!CC712</f>
        <v>0</v>
      </c>
      <c r="P1842" s="84">
        <f>'BITÁCORA CALIDAD DE AGUA '!CF712</f>
        <v>0</v>
      </c>
      <c r="Q1842" s="84">
        <f>'BITÁCORA CALIDAD DE AGUA '!CI712</f>
        <v>0</v>
      </c>
      <c r="R1842" s="84">
        <f>'BITÁCORA CALIDAD DE AGUA '!CL712</f>
        <v>0</v>
      </c>
      <c r="S1842" s="84">
        <f>'BITÁCORA CALIDAD DE AGUA '!CO712</f>
        <v>0</v>
      </c>
      <c r="T1842" s="133"/>
      <c r="U1842" s="133"/>
      <c r="V1842" s="133"/>
      <c r="W1842" s="84">
        <f>INDEX('Tabla datos 1'!E1842:V1842,MATCH(DASHBOARD!$B$96,'Tabla datos 1'!$E$1:$V$1,0))</f>
        <v>0</v>
      </c>
      <c r="X1842" s="84">
        <f>INDEX('Tabla datos 1'!E1842:V1842,MATCH(DASHBOARD!$B$275,'Tabla datos 1'!$E$1:$V$1,0))</f>
        <v>0</v>
      </c>
      <c r="Y1842" s="42"/>
      <c r="Z1842" s="42"/>
      <c r="AA1842" s="42"/>
      <c r="AB1842" s="42"/>
      <c r="AC1842" s="42"/>
      <c r="AD1842" s="42"/>
      <c r="AE1842" s="42"/>
      <c r="AF1842" s="42"/>
      <c r="AG1842" s="42"/>
      <c r="AH1842" s="42"/>
      <c r="AI1842" s="42"/>
      <c r="AJ1842" s="42"/>
      <c r="AK1842" s="42"/>
      <c r="AL1842" s="42"/>
      <c r="AM1842" s="42"/>
      <c r="AN1842" s="42"/>
      <c r="AO1842" s="42"/>
      <c r="AP1842" s="42"/>
      <c r="AQ1842" s="42"/>
      <c r="AR1842" s="42"/>
      <c r="AS1842" s="42"/>
      <c r="AT1842" s="42"/>
      <c r="AU1842" s="42"/>
      <c r="AV1842" s="42"/>
      <c r="AW1842" s="42"/>
      <c r="AX1842" s="42"/>
      <c r="AY1842" s="42"/>
      <c r="AZ1842" s="42"/>
      <c r="BA1842" s="42"/>
      <c r="BB1842" s="42"/>
      <c r="BC1842" s="42"/>
      <c r="BD1842" s="42"/>
      <c r="BE1842" s="42"/>
      <c r="BF1842" s="42"/>
      <c r="BG1842" s="42"/>
      <c r="BH1842" s="42"/>
      <c r="BI1842" s="42"/>
      <c r="BJ1842" s="42"/>
      <c r="BK1842" s="42"/>
      <c r="BL1842" s="42"/>
      <c r="BM1842" s="42"/>
      <c r="BN1842" s="42"/>
      <c r="BO1842" s="42"/>
      <c r="BP1842" s="42"/>
      <c r="BQ1842" s="42"/>
      <c r="BR1842" s="42"/>
      <c r="BS1842" s="42"/>
      <c r="BT1842" s="42"/>
      <c r="BU1842" s="42"/>
      <c r="BV1842" s="42"/>
      <c r="BW1842" s="42"/>
      <c r="BX1842" s="42"/>
      <c r="BY1842" s="42"/>
      <c r="BZ1842" s="42"/>
      <c r="CA1842" s="42"/>
      <c r="CB1842" s="42"/>
      <c r="CC1842" s="42"/>
      <c r="CD1842" s="42"/>
      <c r="CE1842" s="42"/>
      <c r="CF1842" s="42"/>
      <c r="CG1842" s="42"/>
      <c r="CH1842" s="42"/>
      <c r="CI1842" s="42"/>
      <c r="CJ1842" s="42"/>
      <c r="CK1842" s="42"/>
      <c r="CL1842" s="42"/>
      <c r="CM1842" s="42"/>
      <c r="CN1842" s="42"/>
      <c r="CO1842" s="42"/>
      <c r="CP1842" s="42"/>
      <c r="CQ1842" s="42"/>
      <c r="CR1842" s="42"/>
      <c r="CS1842" s="42"/>
      <c r="CT1842" s="42"/>
      <c r="CU1842" s="42"/>
      <c r="CV1842" s="42"/>
      <c r="CW1842" s="42"/>
      <c r="CX1842" s="42"/>
      <c r="CY1842" s="42"/>
      <c r="CZ1842" s="42"/>
      <c r="DA1842" s="42"/>
      <c r="DB1842" s="42"/>
      <c r="DC1842" s="42"/>
      <c r="DD1842" s="42"/>
      <c r="DE1842" s="42"/>
      <c r="DF1842" s="42"/>
      <c r="DG1842" s="42"/>
      <c r="DH1842" s="42"/>
      <c r="DI1842" s="42"/>
      <c r="DJ1842" s="42"/>
      <c r="DK1842" s="42"/>
      <c r="DL1842" s="42"/>
      <c r="DM1842" s="42"/>
      <c r="DN1842" s="42"/>
      <c r="DO1842" s="42"/>
      <c r="DP1842" s="42"/>
      <c r="DQ1842" s="42"/>
      <c r="DR1842" s="42"/>
      <c r="DS1842" s="42"/>
      <c r="DT1842" s="42"/>
      <c r="DU1842" s="42"/>
      <c r="DV1842" s="42"/>
      <c r="DW1842" s="42"/>
      <c r="DX1842" s="42"/>
      <c r="DY1842" s="42"/>
      <c r="DZ1842" s="42"/>
      <c r="EA1842" s="42"/>
      <c r="EB1842" s="42"/>
      <c r="EC1842" s="42"/>
      <c r="ED1842" s="42"/>
      <c r="EE1842" s="42"/>
      <c r="EF1842" s="42"/>
      <c r="EG1842" s="42"/>
      <c r="EH1842" s="42"/>
      <c r="EI1842" s="42"/>
      <c r="EJ1842" s="42"/>
      <c r="EK1842" s="42"/>
      <c r="EL1842" s="42"/>
      <c r="EM1842" s="42"/>
      <c r="EN1842" s="42"/>
      <c r="EO1842" s="42"/>
      <c r="EP1842" s="42"/>
      <c r="EQ1842" s="42"/>
      <c r="ER1842" s="42"/>
      <c r="ES1842" s="42"/>
      <c r="ET1842" s="42"/>
      <c r="EU1842" s="42"/>
      <c r="EV1842" s="42"/>
      <c r="EW1842" s="42"/>
      <c r="EX1842" s="42"/>
      <c r="EY1842" s="42"/>
      <c r="EZ1842" s="42"/>
      <c r="FA1842" s="42"/>
      <c r="FB1842" s="42"/>
      <c r="FC1842" s="42"/>
      <c r="FD1842" s="42"/>
      <c r="FE1842" s="42"/>
      <c r="FF1842" s="42"/>
      <c r="FG1842" s="42"/>
      <c r="FH1842" s="42"/>
    </row>
    <row r="1843" spans="1:164" s="82" customFormat="1" ht="12.2" customHeight="1" x14ac:dyDescent="0.25">
      <c r="A1843" s="82">
        <v>1842</v>
      </c>
      <c r="B1843" s="83">
        <f t="shared" si="29"/>
        <v>46142</v>
      </c>
      <c r="C1843" s="88" t="s">
        <v>145</v>
      </c>
      <c r="D1843" s="85">
        <v>1</v>
      </c>
      <c r="E1843" s="90">
        <f>'BITÁCORA CALIDAD DE AGUA '!AY713</f>
        <v>0</v>
      </c>
      <c r="F1843" s="90">
        <f>'BITÁCORA CALIDAD DE AGUA '!BB713</f>
        <v>0</v>
      </c>
      <c r="G1843" s="90">
        <f>'BITÁCORA CALIDAD DE AGUA '!BE713</f>
        <v>0</v>
      </c>
      <c r="H1843" s="90">
        <f>'BITÁCORA CALIDAD DE AGUA '!BH713</f>
        <v>0</v>
      </c>
      <c r="I1843" s="90">
        <f>'BITÁCORA CALIDAD DE AGUA '!BK713</f>
        <v>0</v>
      </c>
      <c r="J1843" s="90">
        <f>'BITÁCORA CALIDAD DE AGUA '!BN713</f>
        <v>0</v>
      </c>
      <c r="K1843" s="90">
        <f>'BITÁCORA CALIDAD DE AGUA '!BQ713</f>
        <v>0</v>
      </c>
      <c r="L1843" s="90">
        <f>'BITÁCORA CALIDAD DE AGUA '!BT713</f>
        <v>0</v>
      </c>
      <c r="M1843" s="90">
        <f>'BITÁCORA CALIDAD DE AGUA '!BW713</f>
        <v>0</v>
      </c>
      <c r="N1843" s="90">
        <f>'BITÁCORA CALIDAD DE AGUA '!BZ713</f>
        <v>0</v>
      </c>
      <c r="O1843" s="90">
        <f>'BITÁCORA CALIDAD DE AGUA '!CC713</f>
        <v>0</v>
      </c>
      <c r="P1843" s="84">
        <f>'BITÁCORA CALIDAD DE AGUA '!CF713</f>
        <v>0</v>
      </c>
      <c r="Q1843" s="84">
        <f>'BITÁCORA CALIDAD DE AGUA '!CI713</f>
        <v>0</v>
      </c>
      <c r="R1843" s="84">
        <f>'BITÁCORA CALIDAD DE AGUA '!CL713</f>
        <v>0</v>
      </c>
      <c r="S1843" s="84">
        <f>'BITÁCORA CALIDAD DE AGUA '!CO713</f>
        <v>0</v>
      </c>
      <c r="T1843" s="133"/>
      <c r="U1843" s="133"/>
      <c r="V1843" s="133"/>
      <c r="W1843" s="84">
        <f>INDEX('Tabla datos 1'!E1843:V1843,MATCH(DASHBOARD!$B$96,'Tabla datos 1'!$E$1:$V$1,0))</f>
        <v>0</v>
      </c>
      <c r="X1843" s="84">
        <f>INDEX('Tabla datos 1'!E1843:V1843,MATCH(DASHBOARD!$B$275,'Tabla datos 1'!$E$1:$V$1,0))</f>
        <v>0</v>
      </c>
      <c r="Y1843" s="42"/>
      <c r="Z1843" s="42"/>
      <c r="AA1843" s="42"/>
      <c r="AB1843" s="42"/>
      <c r="AC1843" s="42"/>
      <c r="AD1843" s="42"/>
      <c r="AE1843" s="42"/>
      <c r="AF1843" s="42"/>
      <c r="AG1843" s="42"/>
      <c r="AH1843" s="42"/>
      <c r="AI1843" s="42"/>
      <c r="AJ1843" s="42"/>
      <c r="AK1843" s="42"/>
      <c r="AL1843" s="42"/>
      <c r="AM1843" s="42"/>
      <c r="AN1843" s="42"/>
      <c r="AO1843" s="42"/>
      <c r="AP1843" s="42"/>
      <c r="AQ1843" s="42"/>
      <c r="AR1843" s="42"/>
      <c r="AS1843" s="42"/>
      <c r="AT1843" s="42"/>
      <c r="AU1843" s="42"/>
      <c r="AV1843" s="42"/>
      <c r="AW1843" s="42"/>
      <c r="AX1843" s="42"/>
      <c r="AY1843" s="42"/>
      <c r="AZ1843" s="42"/>
      <c r="BA1843" s="42"/>
      <c r="BB1843" s="42"/>
      <c r="BC1843" s="42"/>
      <c r="BD1843" s="42"/>
      <c r="BE1843" s="42"/>
      <c r="BF1843" s="42"/>
      <c r="BG1843" s="42"/>
      <c r="BH1843" s="42"/>
      <c r="BI1843" s="42"/>
      <c r="BJ1843" s="42"/>
      <c r="BK1843" s="42"/>
      <c r="BL1843" s="42"/>
      <c r="BM1843" s="42"/>
      <c r="BN1843" s="42"/>
      <c r="BO1843" s="42"/>
      <c r="BP1843" s="42"/>
      <c r="BQ1843" s="42"/>
      <c r="BR1843" s="42"/>
      <c r="BS1843" s="42"/>
      <c r="BT1843" s="42"/>
      <c r="BU1843" s="42"/>
      <c r="BV1843" s="42"/>
      <c r="BW1843" s="42"/>
      <c r="BX1843" s="42"/>
      <c r="BY1843" s="42"/>
      <c r="BZ1843" s="42"/>
      <c r="CA1843" s="42"/>
      <c r="CB1843" s="42"/>
      <c r="CC1843" s="42"/>
      <c r="CD1843" s="42"/>
      <c r="CE1843" s="42"/>
      <c r="CF1843" s="42"/>
      <c r="CG1843" s="42"/>
      <c r="CH1843" s="42"/>
      <c r="CI1843" s="42"/>
      <c r="CJ1843" s="42"/>
      <c r="CK1843" s="42"/>
      <c r="CL1843" s="42"/>
      <c r="CM1843" s="42"/>
      <c r="CN1843" s="42"/>
      <c r="CO1843" s="42"/>
      <c r="CP1843" s="42"/>
      <c r="CQ1843" s="42"/>
      <c r="CR1843" s="42"/>
      <c r="CS1843" s="42"/>
      <c r="CT1843" s="42"/>
      <c r="CU1843" s="42"/>
      <c r="CV1843" s="42"/>
      <c r="CW1843" s="42"/>
      <c r="CX1843" s="42"/>
      <c r="CY1843" s="42"/>
      <c r="CZ1843" s="42"/>
      <c r="DA1843" s="42"/>
      <c r="DB1843" s="42"/>
      <c r="DC1843" s="42"/>
      <c r="DD1843" s="42"/>
      <c r="DE1843" s="42"/>
      <c r="DF1843" s="42"/>
      <c r="DG1843" s="42"/>
      <c r="DH1843" s="42"/>
      <c r="DI1843" s="42"/>
      <c r="DJ1843" s="42"/>
      <c r="DK1843" s="42"/>
      <c r="DL1843" s="42"/>
      <c r="DM1843" s="42"/>
      <c r="DN1843" s="42"/>
      <c r="DO1843" s="42"/>
      <c r="DP1843" s="42"/>
      <c r="DQ1843" s="42"/>
      <c r="DR1843" s="42"/>
      <c r="DS1843" s="42"/>
      <c r="DT1843" s="42"/>
      <c r="DU1843" s="42"/>
      <c r="DV1843" s="42"/>
      <c r="DW1843" s="42"/>
      <c r="DX1843" s="42"/>
      <c r="DY1843" s="42"/>
      <c r="DZ1843" s="42"/>
      <c r="EA1843" s="42"/>
      <c r="EB1843" s="42"/>
      <c r="EC1843" s="42"/>
      <c r="ED1843" s="42"/>
      <c r="EE1843" s="42"/>
      <c r="EF1843" s="42"/>
      <c r="EG1843" s="42"/>
      <c r="EH1843" s="42"/>
      <c r="EI1843" s="42"/>
      <c r="EJ1843" s="42"/>
      <c r="EK1843" s="42"/>
      <c r="EL1843" s="42"/>
      <c r="EM1843" s="42"/>
      <c r="EN1843" s="42"/>
      <c r="EO1843" s="42"/>
      <c r="EP1843" s="42"/>
      <c r="EQ1843" s="42"/>
      <c r="ER1843" s="42"/>
      <c r="ES1843" s="42"/>
      <c r="ET1843" s="42"/>
      <c r="EU1843" s="42"/>
      <c r="EV1843" s="42"/>
      <c r="EW1843" s="42"/>
      <c r="EX1843" s="42"/>
      <c r="EY1843" s="42"/>
      <c r="EZ1843" s="42"/>
      <c r="FA1843" s="42"/>
      <c r="FB1843" s="42"/>
      <c r="FC1843" s="42"/>
      <c r="FD1843" s="42"/>
      <c r="FE1843" s="42"/>
      <c r="FF1843" s="42"/>
      <c r="FG1843" s="42"/>
      <c r="FH1843" s="42"/>
    </row>
    <row r="1844" spans="1:164" s="82" customFormat="1" ht="12.2" customHeight="1" x14ac:dyDescent="0.25">
      <c r="A1844" s="82">
        <v>1843</v>
      </c>
      <c r="B1844" s="83">
        <f t="shared" si="29"/>
        <v>46142</v>
      </c>
      <c r="C1844" s="88" t="s">
        <v>146</v>
      </c>
      <c r="D1844" s="85">
        <v>1</v>
      </c>
      <c r="E1844" s="90">
        <f>'BITÁCORA CALIDAD DE AGUA '!AY714</f>
        <v>0</v>
      </c>
      <c r="F1844" s="90">
        <f>'BITÁCORA CALIDAD DE AGUA '!BB714</f>
        <v>0</v>
      </c>
      <c r="G1844" s="90">
        <f>'BITÁCORA CALIDAD DE AGUA '!BE714</f>
        <v>0</v>
      </c>
      <c r="H1844" s="90">
        <f>'BITÁCORA CALIDAD DE AGUA '!BH714</f>
        <v>0</v>
      </c>
      <c r="I1844" s="90">
        <f>'BITÁCORA CALIDAD DE AGUA '!BK714</f>
        <v>0</v>
      </c>
      <c r="J1844" s="90">
        <f>'BITÁCORA CALIDAD DE AGUA '!BN714</f>
        <v>0</v>
      </c>
      <c r="K1844" s="90">
        <f>'BITÁCORA CALIDAD DE AGUA '!BQ714</f>
        <v>0</v>
      </c>
      <c r="L1844" s="90">
        <f>'BITÁCORA CALIDAD DE AGUA '!BT714</f>
        <v>0</v>
      </c>
      <c r="M1844" s="90">
        <f>'BITÁCORA CALIDAD DE AGUA '!BW714</f>
        <v>0</v>
      </c>
      <c r="N1844" s="90">
        <f>'BITÁCORA CALIDAD DE AGUA '!BZ714</f>
        <v>0</v>
      </c>
      <c r="O1844" s="90">
        <f>'BITÁCORA CALIDAD DE AGUA '!CC714</f>
        <v>0</v>
      </c>
      <c r="P1844" s="84">
        <f>'BITÁCORA CALIDAD DE AGUA '!CF714</f>
        <v>0</v>
      </c>
      <c r="Q1844" s="84">
        <f>'BITÁCORA CALIDAD DE AGUA '!CI714</f>
        <v>0</v>
      </c>
      <c r="R1844" s="84">
        <f>'BITÁCORA CALIDAD DE AGUA '!CL714</f>
        <v>0</v>
      </c>
      <c r="S1844" s="84">
        <f>'BITÁCORA CALIDAD DE AGUA '!CO714</f>
        <v>0</v>
      </c>
      <c r="T1844" s="133"/>
      <c r="U1844" s="133"/>
      <c r="V1844" s="133"/>
      <c r="W1844" s="84">
        <f>INDEX('Tabla datos 1'!E1844:V1844,MATCH(DASHBOARD!$B$96,'Tabla datos 1'!$E$1:$V$1,0))</f>
        <v>0</v>
      </c>
      <c r="X1844" s="84">
        <f>INDEX('Tabla datos 1'!E1844:V1844,MATCH(DASHBOARD!$B$275,'Tabla datos 1'!$E$1:$V$1,0))</f>
        <v>0</v>
      </c>
      <c r="Y1844" s="42"/>
      <c r="Z1844" s="42"/>
      <c r="AA1844" s="42"/>
      <c r="AB1844" s="42"/>
      <c r="AC1844" s="42"/>
      <c r="AD1844" s="42"/>
      <c r="AE1844" s="42"/>
      <c r="AF1844" s="42"/>
      <c r="AG1844" s="42"/>
      <c r="AH1844" s="42"/>
      <c r="AI1844" s="42"/>
      <c r="AJ1844" s="42"/>
      <c r="AK1844" s="42"/>
      <c r="AL1844" s="42"/>
      <c r="AM1844" s="42"/>
      <c r="AN1844" s="42"/>
      <c r="AO1844" s="42"/>
      <c r="AP1844" s="42"/>
      <c r="AQ1844" s="42"/>
      <c r="AR1844" s="42"/>
      <c r="AS1844" s="42"/>
      <c r="AT1844" s="42"/>
      <c r="AU1844" s="42"/>
      <c r="AV1844" s="42"/>
      <c r="AW1844" s="42"/>
      <c r="AX1844" s="42"/>
      <c r="AY1844" s="42"/>
      <c r="AZ1844" s="42"/>
      <c r="BA1844" s="42"/>
      <c r="BB1844" s="42"/>
      <c r="BC1844" s="42"/>
      <c r="BD1844" s="42"/>
      <c r="BE1844" s="42"/>
      <c r="BF1844" s="42"/>
      <c r="BG1844" s="42"/>
      <c r="BH1844" s="42"/>
      <c r="BI1844" s="42"/>
      <c r="BJ1844" s="42"/>
      <c r="BK1844" s="42"/>
      <c r="BL1844" s="42"/>
      <c r="BM1844" s="42"/>
      <c r="BN1844" s="42"/>
      <c r="BO1844" s="42"/>
      <c r="BP1844" s="42"/>
      <c r="BQ1844" s="42"/>
      <c r="BR1844" s="42"/>
      <c r="BS1844" s="42"/>
      <c r="BT1844" s="42"/>
      <c r="BU1844" s="42"/>
      <c r="BV1844" s="42"/>
      <c r="BW1844" s="42"/>
      <c r="BX1844" s="42"/>
      <c r="BY1844" s="42"/>
      <c r="BZ1844" s="42"/>
      <c r="CA1844" s="42"/>
      <c r="CB1844" s="42"/>
      <c r="CC1844" s="42"/>
      <c r="CD1844" s="42"/>
      <c r="CE1844" s="42"/>
      <c r="CF1844" s="42"/>
      <c r="CG1844" s="42"/>
      <c r="CH1844" s="42"/>
      <c r="CI1844" s="42"/>
      <c r="CJ1844" s="42"/>
      <c r="CK1844" s="42"/>
      <c r="CL1844" s="42"/>
      <c r="CM1844" s="42"/>
      <c r="CN1844" s="42"/>
      <c r="CO1844" s="42"/>
      <c r="CP1844" s="42"/>
      <c r="CQ1844" s="42"/>
      <c r="CR1844" s="42"/>
      <c r="CS1844" s="42"/>
      <c r="CT1844" s="42"/>
      <c r="CU1844" s="42"/>
      <c r="CV1844" s="42"/>
      <c r="CW1844" s="42"/>
      <c r="CX1844" s="42"/>
      <c r="CY1844" s="42"/>
      <c r="CZ1844" s="42"/>
      <c r="DA1844" s="42"/>
      <c r="DB1844" s="42"/>
      <c r="DC1844" s="42"/>
      <c r="DD1844" s="42"/>
      <c r="DE1844" s="42"/>
      <c r="DF1844" s="42"/>
      <c r="DG1844" s="42"/>
      <c r="DH1844" s="42"/>
      <c r="DI1844" s="42"/>
      <c r="DJ1844" s="42"/>
      <c r="DK1844" s="42"/>
      <c r="DL1844" s="42"/>
      <c r="DM1844" s="42"/>
      <c r="DN1844" s="42"/>
      <c r="DO1844" s="42"/>
      <c r="DP1844" s="42"/>
      <c r="DQ1844" s="42"/>
      <c r="DR1844" s="42"/>
      <c r="DS1844" s="42"/>
      <c r="DT1844" s="42"/>
      <c r="DU1844" s="42"/>
      <c r="DV1844" s="42"/>
      <c r="DW1844" s="42"/>
      <c r="DX1844" s="42"/>
      <c r="DY1844" s="42"/>
      <c r="DZ1844" s="42"/>
      <c r="EA1844" s="42"/>
      <c r="EB1844" s="42"/>
      <c r="EC1844" s="42"/>
      <c r="ED1844" s="42"/>
      <c r="EE1844" s="42"/>
      <c r="EF1844" s="42"/>
      <c r="EG1844" s="42"/>
      <c r="EH1844" s="42"/>
      <c r="EI1844" s="42"/>
      <c r="EJ1844" s="42"/>
      <c r="EK1844" s="42"/>
      <c r="EL1844" s="42"/>
      <c r="EM1844" s="42"/>
      <c r="EN1844" s="42"/>
      <c r="EO1844" s="42"/>
      <c r="EP1844" s="42"/>
      <c r="EQ1844" s="42"/>
      <c r="ER1844" s="42"/>
      <c r="ES1844" s="42"/>
      <c r="ET1844" s="42"/>
      <c r="EU1844" s="42"/>
      <c r="EV1844" s="42"/>
      <c r="EW1844" s="42"/>
      <c r="EX1844" s="42"/>
      <c r="EY1844" s="42"/>
      <c r="EZ1844" s="42"/>
      <c r="FA1844" s="42"/>
      <c r="FB1844" s="42"/>
      <c r="FC1844" s="42"/>
      <c r="FD1844" s="42"/>
      <c r="FE1844" s="42"/>
      <c r="FF1844" s="42"/>
      <c r="FG1844" s="42"/>
      <c r="FH1844" s="42"/>
    </row>
    <row r="1845" spans="1:164" s="82" customFormat="1" x14ac:dyDescent="0.25">
      <c r="A1845" s="82">
        <v>1844</v>
      </c>
      <c r="B1845" s="83">
        <f t="shared" si="29"/>
        <v>46142</v>
      </c>
      <c r="C1845" s="88" t="s">
        <v>147</v>
      </c>
      <c r="D1845" s="85">
        <v>1</v>
      </c>
      <c r="E1845" s="90">
        <f>'BITÁCORA CALIDAD DE AGUA '!AY715</f>
        <v>0</v>
      </c>
      <c r="F1845" s="90">
        <f>'BITÁCORA CALIDAD DE AGUA '!BB715</f>
        <v>0</v>
      </c>
      <c r="G1845" s="90">
        <f>'BITÁCORA CALIDAD DE AGUA '!BE715</f>
        <v>0</v>
      </c>
      <c r="H1845" s="90">
        <f>'BITÁCORA CALIDAD DE AGUA '!BH715</f>
        <v>0</v>
      </c>
      <c r="I1845" s="90">
        <f>'BITÁCORA CALIDAD DE AGUA '!BK715</f>
        <v>0</v>
      </c>
      <c r="J1845" s="90">
        <f>'BITÁCORA CALIDAD DE AGUA '!BN715</f>
        <v>0</v>
      </c>
      <c r="K1845" s="90">
        <f>'BITÁCORA CALIDAD DE AGUA '!BQ715</f>
        <v>0</v>
      </c>
      <c r="L1845" s="90">
        <f>'BITÁCORA CALIDAD DE AGUA '!BT715</f>
        <v>0</v>
      </c>
      <c r="M1845" s="90">
        <f>'BITÁCORA CALIDAD DE AGUA '!BW715</f>
        <v>0</v>
      </c>
      <c r="N1845" s="90">
        <f>'BITÁCORA CALIDAD DE AGUA '!BZ715</f>
        <v>0</v>
      </c>
      <c r="O1845" s="90">
        <f>'BITÁCORA CALIDAD DE AGUA '!CC715</f>
        <v>0</v>
      </c>
      <c r="P1845" s="84">
        <f>'BITÁCORA CALIDAD DE AGUA '!CF715</f>
        <v>0</v>
      </c>
      <c r="Q1845" s="84">
        <f>'BITÁCORA CALIDAD DE AGUA '!CI715</f>
        <v>0</v>
      </c>
      <c r="R1845" s="84">
        <f>'BITÁCORA CALIDAD DE AGUA '!CL715</f>
        <v>0</v>
      </c>
      <c r="S1845" s="84">
        <f>'BITÁCORA CALIDAD DE AGUA '!CO715</f>
        <v>0</v>
      </c>
      <c r="T1845" s="133"/>
      <c r="U1845" s="133"/>
      <c r="V1845" s="133"/>
      <c r="W1845" s="84">
        <f>INDEX('Tabla datos 1'!E1845:V1845,MATCH(DASHBOARD!$B$96,'Tabla datos 1'!$E$1:$V$1,0))</f>
        <v>0</v>
      </c>
      <c r="X1845" s="84">
        <f>INDEX('Tabla datos 1'!E1845:V1845,MATCH(DASHBOARD!$B$275,'Tabla datos 1'!$E$1:$V$1,0))</f>
        <v>0</v>
      </c>
      <c r="Y1845" s="42"/>
      <c r="Z1845" s="42"/>
      <c r="AA1845" s="42"/>
      <c r="AB1845" s="42"/>
      <c r="AC1845" s="42"/>
      <c r="AD1845" s="42"/>
      <c r="AE1845" s="42"/>
      <c r="AF1845" s="42"/>
      <c r="AG1845" s="42"/>
      <c r="AH1845" s="42"/>
      <c r="AI1845" s="42"/>
      <c r="AJ1845" s="42"/>
      <c r="AK1845" s="42"/>
      <c r="AL1845" s="42"/>
      <c r="AM1845" s="42"/>
      <c r="AN1845" s="42"/>
      <c r="AO1845" s="42"/>
      <c r="AP1845" s="42"/>
      <c r="AQ1845" s="42"/>
      <c r="AR1845" s="42"/>
      <c r="AS1845" s="42"/>
      <c r="AT1845" s="42"/>
      <c r="AU1845" s="42"/>
      <c r="AV1845" s="42"/>
      <c r="AW1845" s="42"/>
      <c r="AX1845" s="42"/>
      <c r="AY1845" s="42"/>
      <c r="AZ1845" s="42"/>
      <c r="BA1845" s="42"/>
      <c r="BB1845" s="42"/>
      <c r="BC1845" s="42"/>
      <c r="BD1845" s="42"/>
      <c r="BE1845" s="42"/>
      <c r="BF1845" s="42"/>
      <c r="BG1845" s="42"/>
      <c r="BH1845" s="42"/>
      <c r="BI1845" s="42"/>
      <c r="BJ1845" s="42"/>
      <c r="BK1845" s="42"/>
      <c r="BL1845" s="42"/>
      <c r="BM1845" s="42"/>
      <c r="BN1845" s="42"/>
      <c r="BO1845" s="42"/>
      <c r="BP1845" s="42"/>
      <c r="BQ1845" s="42"/>
      <c r="BR1845" s="42"/>
      <c r="BS1845" s="42"/>
      <c r="BT1845" s="42"/>
      <c r="BU1845" s="42"/>
      <c r="BV1845" s="42"/>
      <c r="BW1845" s="42"/>
      <c r="BX1845" s="42"/>
      <c r="BY1845" s="42"/>
      <c r="BZ1845" s="42"/>
      <c r="CA1845" s="42"/>
      <c r="CB1845" s="42"/>
      <c r="CC1845" s="42"/>
      <c r="CD1845" s="42"/>
      <c r="CE1845" s="42"/>
      <c r="CF1845" s="42"/>
      <c r="CG1845" s="42"/>
      <c r="CH1845" s="42"/>
      <c r="CI1845" s="42"/>
      <c r="CJ1845" s="42"/>
      <c r="CK1845" s="42"/>
      <c r="CL1845" s="42"/>
      <c r="CM1845" s="42"/>
      <c r="CN1845" s="42"/>
      <c r="CO1845" s="42"/>
      <c r="CP1845" s="42"/>
      <c r="CQ1845" s="42"/>
      <c r="CR1845" s="42"/>
      <c r="CS1845" s="42"/>
      <c r="CT1845" s="42"/>
      <c r="CU1845" s="42"/>
      <c r="CV1845" s="42"/>
      <c r="CW1845" s="42"/>
      <c r="CX1845" s="42"/>
      <c r="CY1845" s="42"/>
      <c r="CZ1845" s="42"/>
      <c r="DA1845" s="42"/>
      <c r="DB1845" s="42"/>
      <c r="DC1845" s="42"/>
      <c r="DD1845" s="42"/>
      <c r="DE1845" s="42"/>
      <c r="DF1845" s="42"/>
      <c r="DG1845" s="42"/>
      <c r="DH1845" s="42"/>
      <c r="DI1845" s="42"/>
      <c r="DJ1845" s="42"/>
      <c r="DK1845" s="42"/>
      <c r="DL1845" s="42"/>
      <c r="DM1845" s="42"/>
      <c r="DN1845" s="42"/>
      <c r="DO1845" s="42"/>
      <c r="DP1845" s="42"/>
      <c r="DQ1845" s="42"/>
      <c r="DR1845" s="42"/>
      <c r="DS1845" s="42"/>
      <c r="DT1845" s="42"/>
      <c r="DU1845" s="42"/>
      <c r="DV1845" s="42"/>
      <c r="DW1845" s="42"/>
      <c r="DX1845" s="42"/>
      <c r="DY1845" s="42"/>
      <c r="DZ1845" s="42"/>
      <c r="EA1845" s="42"/>
      <c r="EB1845" s="42"/>
      <c r="EC1845" s="42"/>
      <c r="ED1845" s="42"/>
      <c r="EE1845" s="42"/>
      <c r="EF1845" s="42"/>
      <c r="EG1845" s="42"/>
      <c r="EH1845" s="42"/>
      <c r="EI1845" s="42"/>
      <c r="EJ1845" s="42"/>
      <c r="EK1845" s="42"/>
      <c r="EL1845" s="42"/>
      <c r="EM1845" s="42"/>
      <c r="EN1845" s="42"/>
      <c r="EO1845" s="42"/>
      <c r="EP1845" s="42"/>
      <c r="EQ1845" s="42"/>
      <c r="ER1845" s="42"/>
      <c r="ES1845" s="42"/>
      <c r="ET1845" s="42"/>
      <c r="EU1845" s="42"/>
      <c r="EV1845" s="42"/>
      <c r="EW1845" s="42"/>
      <c r="EX1845" s="42"/>
      <c r="EY1845" s="42"/>
      <c r="EZ1845" s="42"/>
      <c r="FA1845" s="42"/>
      <c r="FB1845" s="42"/>
      <c r="FC1845" s="42"/>
      <c r="FD1845" s="42"/>
      <c r="FE1845" s="42"/>
      <c r="FF1845" s="42"/>
      <c r="FG1845" s="42"/>
      <c r="FH1845" s="42"/>
    </row>
    <row r="1846" spans="1:164" s="82" customFormat="1" x14ac:dyDescent="0.25">
      <c r="A1846" s="82">
        <v>1845</v>
      </c>
      <c r="B1846" s="83">
        <f t="shared" si="29"/>
        <v>46142</v>
      </c>
      <c r="C1846" s="88" t="s">
        <v>148</v>
      </c>
      <c r="D1846" s="85">
        <v>1</v>
      </c>
      <c r="E1846" s="90">
        <f>'BITÁCORA CALIDAD DE AGUA '!AY716</f>
        <v>0</v>
      </c>
      <c r="F1846" s="90">
        <f>'BITÁCORA CALIDAD DE AGUA '!BB716</f>
        <v>0</v>
      </c>
      <c r="G1846" s="90">
        <f>'BITÁCORA CALIDAD DE AGUA '!BE716</f>
        <v>0</v>
      </c>
      <c r="H1846" s="90">
        <f>'BITÁCORA CALIDAD DE AGUA '!BH716</f>
        <v>0</v>
      </c>
      <c r="I1846" s="90">
        <f>'BITÁCORA CALIDAD DE AGUA '!BK716</f>
        <v>0</v>
      </c>
      <c r="J1846" s="90">
        <f>'BITÁCORA CALIDAD DE AGUA '!BN716</f>
        <v>0</v>
      </c>
      <c r="K1846" s="90">
        <f>'BITÁCORA CALIDAD DE AGUA '!BQ716</f>
        <v>0</v>
      </c>
      <c r="L1846" s="90">
        <f>'BITÁCORA CALIDAD DE AGUA '!BT716</f>
        <v>0</v>
      </c>
      <c r="M1846" s="90">
        <f>'BITÁCORA CALIDAD DE AGUA '!BW716</f>
        <v>0</v>
      </c>
      <c r="N1846" s="90">
        <f>'BITÁCORA CALIDAD DE AGUA '!BZ716</f>
        <v>0</v>
      </c>
      <c r="O1846" s="90">
        <f>'BITÁCORA CALIDAD DE AGUA '!CC716</f>
        <v>0</v>
      </c>
      <c r="P1846" s="84">
        <f>'BITÁCORA CALIDAD DE AGUA '!CF716</f>
        <v>0</v>
      </c>
      <c r="Q1846" s="84">
        <f>'BITÁCORA CALIDAD DE AGUA '!CI716</f>
        <v>0</v>
      </c>
      <c r="R1846" s="84">
        <f>'BITÁCORA CALIDAD DE AGUA '!CL716</f>
        <v>0</v>
      </c>
      <c r="S1846" s="84">
        <f>'BITÁCORA CALIDAD DE AGUA '!CO716</f>
        <v>0</v>
      </c>
      <c r="T1846" s="133"/>
      <c r="U1846" s="133"/>
      <c r="V1846" s="133"/>
      <c r="W1846" s="84">
        <f>INDEX('Tabla datos 1'!E1846:V1846,MATCH(DASHBOARD!$B$96,'Tabla datos 1'!$E$1:$V$1,0))</f>
        <v>0</v>
      </c>
      <c r="X1846" s="84">
        <f>INDEX('Tabla datos 1'!E1846:V1846,MATCH(DASHBOARD!$B$275,'Tabla datos 1'!$E$1:$V$1,0))</f>
        <v>0</v>
      </c>
      <c r="Y1846" s="42"/>
      <c r="Z1846" s="42"/>
      <c r="AA1846" s="42"/>
      <c r="AB1846" s="42"/>
      <c r="AC1846" s="42"/>
      <c r="AD1846" s="42"/>
      <c r="AE1846" s="42"/>
      <c r="AF1846" s="42"/>
      <c r="AG1846" s="42"/>
      <c r="AH1846" s="42"/>
      <c r="AI1846" s="42"/>
      <c r="AJ1846" s="42"/>
      <c r="AK1846" s="42"/>
      <c r="AL1846" s="42"/>
      <c r="AM1846" s="42"/>
      <c r="AN1846" s="42"/>
      <c r="AO1846" s="42"/>
      <c r="AP1846" s="42"/>
      <c r="AQ1846" s="42"/>
      <c r="AR1846" s="42"/>
      <c r="AS1846" s="42"/>
      <c r="AT1846" s="42"/>
      <c r="AU1846" s="42"/>
      <c r="AV1846" s="42"/>
      <c r="AW1846" s="42"/>
      <c r="AX1846" s="42"/>
      <c r="AY1846" s="42"/>
      <c r="AZ1846" s="42"/>
      <c r="BA1846" s="42"/>
      <c r="BB1846" s="42"/>
      <c r="BC1846" s="42"/>
      <c r="BD1846" s="42"/>
      <c r="BE1846" s="42"/>
      <c r="BF1846" s="42"/>
      <c r="BG1846" s="42"/>
      <c r="BH1846" s="42"/>
      <c r="BI1846" s="42"/>
      <c r="BJ1846" s="42"/>
      <c r="BK1846" s="42"/>
      <c r="BL1846" s="42"/>
      <c r="BM1846" s="42"/>
      <c r="BN1846" s="42"/>
      <c r="BO1846" s="42"/>
      <c r="BP1846" s="42"/>
      <c r="BQ1846" s="42"/>
      <c r="BR1846" s="42"/>
      <c r="BS1846" s="42"/>
      <c r="BT1846" s="42"/>
      <c r="BU1846" s="42"/>
      <c r="BV1846" s="42"/>
      <c r="BW1846" s="42"/>
      <c r="BX1846" s="42"/>
      <c r="BY1846" s="42"/>
      <c r="BZ1846" s="42"/>
      <c r="CA1846" s="42"/>
      <c r="CB1846" s="42"/>
      <c r="CC1846" s="42"/>
      <c r="CD1846" s="42"/>
      <c r="CE1846" s="42"/>
      <c r="CF1846" s="42"/>
      <c r="CG1846" s="42"/>
      <c r="CH1846" s="42"/>
      <c r="CI1846" s="42"/>
      <c r="CJ1846" s="42"/>
      <c r="CK1846" s="42"/>
      <c r="CL1846" s="42"/>
      <c r="CM1846" s="42"/>
      <c r="CN1846" s="42"/>
      <c r="CO1846" s="42"/>
      <c r="CP1846" s="42"/>
      <c r="CQ1846" s="42"/>
      <c r="CR1846" s="42"/>
      <c r="CS1846" s="42"/>
      <c r="CT1846" s="42"/>
      <c r="CU1846" s="42"/>
      <c r="CV1846" s="42"/>
      <c r="CW1846" s="42"/>
      <c r="CX1846" s="42"/>
      <c r="CY1846" s="42"/>
      <c r="CZ1846" s="42"/>
      <c r="DA1846" s="42"/>
      <c r="DB1846" s="42"/>
      <c r="DC1846" s="42"/>
      <c r="DD1846" s="42"/>
      <c r="DE1846" s="42"/>
      <c r="DF1846" s="42"/>
      <c r="DG1846" s="42"/>
      <c r="DH1846" s="42"/>
      <c r="DI1846" s="42"/>
      <c r="DJ1846" s="42"/>
      <c r="DK1846" s="42"/>
      <c r="DL1846" s="42"/>
      <c r="DM1846" s="42"/>
      <c r="DN1846" s="42"/>
      <c r="DO1846" s="42"/>
      <c r="DP1846" s="42"/>
      <c r="DQ1846" s="42"/>
      <c r="DR1846" s="42"/>
      <c r="DS1846" s="42"/>
      <c r="DT1846" s="42"/>
      <c r="DU1846" s="42"/>
      <c r="DV1846" s="42"/>
      <c r="DW1846" s="42"/>
      <c r="DX1846" s="42"/>
      <c r="DY1846" s="42"/>
      <c r="DZ1846" s="42"/>
      <c r="EA1846" s="42"/>
      <c r="EB1846" s="42"/>
      <c r="EC1846" s="42"/>
      <c r="ED1846" s="42"/>
      <c r="EE1846" s="42"/>
      <c r="EF1846" s="42"/>
      <c r="EG1846" s="42"/>
      <c r="EH1846" s="42"/>
      <c r="EI1846" s="42"/>
      <c r="EJ1846" s="42"/>
      <c r="EK1846" s="42"/>
      <c r="EL1846" s="42"/>
      <c r="EM1846" s="42"/>
      <c r="EN1846" s="42"/>
      <c r="EO1846" s="42"/>
      <c r="EP1846" s="42"/>
      <c r="EQ1846" s="42"/>
      <c r="ER1846" s="42"/>
      <c r="ES1846" s="42"/>
      <c r="ET1846" s="42"/>
      <c r="EU1846" s="42"/>
      <c r="EV1846" s="42"/>
      <c r="EW1846" s="42"/>
      <c r="EX1846" s="42"/>
      <c r="EY1846" s="42"/>
      <c r="EZ1846" s="42"/>
      <c r="FA1846" s="42"/>
      <c r="FB1846" s="42"/>
      <c r="FC1846" s="42"/>
      <c r="FD1846" s="42"/>
      <c r="FE1846" s="42"/>
      <c r="FF1846" s="42"/>
      <c r="FG1846" s="42"/>
      <c r="FH1846" s="42"/>
    </row>
    <row r="1847" spans="1:164" s="82" customFormat="1" x14ac:dyDescent="0.25">
      <c r="A1847" s="82">
        <v>1846</v>
      </c>
      <c r="B1847" s="83">
        <f t="shared" si="29"/>
        <v>46142</v>
      </c>
      <c r="C1847" s="88" t="s">
        <v>149</v>
      </c>
      <c r="D1847" s="85">
        <v>1</v>
      </c>
      <c r="E1847" s="90">
        <f>'BITÁCORA CALIDAD DE AGUA '!AY717</f>
        <v>3130</v>
      </c>
      <c r="F1847" s="90">
        <f>'BITÁCORA CALIDAD DE AGUA '!BB717</f>
        <v>3810</v>
      </c>
      <c r="G1847" s="90">
        <f>'BITÁCORA CALIDAD DE AGUA '!BE717</f>
        <v>3970</v>
      </c>
      <c r="H1847" s="90">
        <f>'BITÁCORA CALIDAD DE AGUA '!BH717</f>
        <v>0</v>
      </c>
      <c r="I1847" s="90">
        <f>'BITÁCORA CALIDAD DE AGUA '!BK717</f>
        <v>0</v>
      </c>
      <c r="J1847" s="90">
        <f>'BITÁCORA CALIDAD DE AGUA '!BN717</f>
        <v>0</v>
      </c>
      <c r="K1847" s="90">
        <f>'BITÁCORA CALIDAD DE AGUA '!BQ717</f>
        <v>0</v>
      </c>
      <c r="L1847" s="90">
        <f>'BITÁCORA CALIDAD DE AGUA '!BT717</f>
        <v>4040</v>
      </c>
      <c r="M1847" s="90">
        <f>'BITÁCORA CALIDAD DE AGUA '!BW717</f>
        <v>3710</v>
      </c>
      <c r="N1847" s="90">
        <f>'BITÁCORA CALIDAD DE AGUA '!BZ717</f>
        <v>9770</v>
      </c>
      <c r="O1847" s="90">
        <f>'BITÁCORA CALIDAD DE AGUA '!CC717</f>
        <v>0</v>
      </c>
      <c r="P1847" s="84">
        <f>'BITÁCORA CALIDAD DE AGUA '!CF717</f>
        <v>0</v>
      </c>
      <c r="Q1847" s="84">
        <f>'BITÁCORA CALIDAD DE AGUA '!CI717</f>
        <v>0</v>
      </c>
      <c r="R1847" s="84">
        <f>'BITÁCORA CALIDAD DE AGUA '!CL717</f>
        <v>0</v>
      </c>
      <c r="S1847" s="84">
        <f>'BITÁCORA CALIDAD DE AGUA '!CO717</f>
        <v>0</v>
      </c>
      <c r="T1847" s="133"/>
      <c r="U1847" s="133"/>
      <c r="V1847" s="133"/>
      <c r="W1847" s="84">
        <f>INDEX('Tabla datos 1'!E1847:V1847,MATCH(DASHBOARD!$B$96,'Tabla datos 1'!$E$1:$V$1,0))</f>
        <v>3970</v>
      </c>
      <c r="X1847" s="84">
        <f>INDEX('Tabla datos 1'!E1847:V1847,MATCH(DASHBOARD!$B$275,'Tabla datos 1'!$E$1:$V$1,0))</f>
        <v>3970</v>
      </c>
      <c r="Y1847" s="42"/>
      <c r="Z1847" s="42"/>
      <c r="AA1847" s="42"/>
      <c r="AB1847" s="42"/>
      <c r="AC1847" s="42"/>
      <c r="AD1847" s="42"/>
      <c r="AE1847" s="42"/>
      <c r="AF1847" s="42"/>
      <c r="AG1847" s="42"/>
      <c r="AH1847" s="42"/>
      <c r="AI1847" s="42"/>
      <c r="AJ1847" s="42"/>
      <c r="AK1847" s="42"/>
      <c r="AL1847" s="42"/>
      <c r="AM1847" s="42"/>
      <c r="AN1847" s="42"/>
      <c r="AO1847" s="42"/>
      <c r="AP1847" s="42"/>
      <c r="AQ1847" s="42"/>
      <c r="AR1847" s="42"/>
      <c r="AS1847" s="42"/>
      <c r="AT1847" s="42"/>
      <c r="AU1847" s="42"/>
      <c r="AV1847" s="42"/>
      <c r="AW1847" s="42"/>
      <c r="AX1847" s="42"/>
      <c r="AY1847" s="42"/>
      <c r="AZ1847" s="42"/>
      <c r="BA1847" s="42"/>
      <c r="BB1847" s="42"/>
      <c r="BC1847" s="42"/>
      <c r="BD1847" s="42"/>
      <c r="BE1847" s="42"/>
      <c r="BF1847" s="42"/>
      <c r="BG1847" s="42"/>
      <c r="BH1847" s="42"/>
      <c r="BI1847" s="42"/>
      <c r="BJ1847" s="42"/>
      <c r="BK1847" s="42"/>
      <c r="BL1847" s="42"/>
      <c r="BM1847" s="42"/>
      <c r="BN1847" s="42"/>
      <c r="BO1847" s="42"/>
      <c r="BP1847" s="42"/>
      <c r="BQ1847" s="42"/>
      <c r="BR1847" s="42"/>
      <c r="BS1847" s="42"/>
      <c r="BT1847" s="42"/>
      <c r="BU1847" s="42"/>
      <c r="BV1847" s="42"/>
      <c r="BW1847" s="42"/>
      <c r="BX1847" s="42"/>
      <c r="BY1847" s="42"/>
      <c r="BZ1847" s="42"/>
      <c r="CA1847" s="42"/>
      <c r="CB1847" s="42"/>
      <c r="CC1847" s="42"/>
      <c r="CD1847" s="42"/>
      <c r="CE1847" s="42"/>
      <c r="CF1847" s="42"/>
      <c r="CG1847" s="42"/>
      <c r="CH1847" s="42"/>
      <c r="CI1847" s="42"/>
      <c r="CJ1847" s="42"/>
      <c r="CK1847" s="42"/>
      <c r="CL1847" s="42"/>
      <c r="CM1847" s="42"/>
      <c r="CN1847" s="42"/>
      <c r="CO1847" s="42"/>
      <c r="CP1847" s="42"/>
      <c r="CQ1847" s="42"/>
      <c r="CR1847" s="42"/>
      <c r="CS1847" s="42"/>
      <c r="CT1847" s="42"/>
      <c r="CU1847" s="42"/>
      <c r="CV1847" s="42"/>
      <c r="CW1847" s="42"/>
      <c r="CX1847" s="42"/>
      <c r="CY1847" s="42"/>
      <c r="CZ1847" s="42"/>
      <c r="DA1847" s="42"/>
      <c r="DB1847" s="42"/>
      <c r="DC1847" s="42"/>
      <c r="DD1847" s="42"/>
      <c r="DE1847" s="42"/>
      <c r="DF1847" s="42"/>
      <c r="DG1847" s="42"/>
      <c r="DH1847" s="42"/>
      <c r="DI1847" s="42"/>
      <c r="DJ1847" s="42"/>
      <c r="DK1847" s="42"/>
      <c r="DL1847" s="42"/>
      <c r="DM1847" s="42"/>
      <c r="DN1847" s="42"/>
      <c r="DO1847" s="42"/>
      <c r="DP1847" s="42"/>
      <c r="DQ1847" s="42"/>
      <c r="DR1847" s="42"/>
      <c r="DS1847" s="42"/>
      <c r="DT1847" s="42"/>
      <c r="DU1847" s="42"/>
      <c r="DV1847" s="42"/>
      <c r="DW1847" s="42"/>
      <c r="DX1847" s="42"/>
      <c r="DY1847" s="42"/>
      <c r="DZ1847" s="42"/>
      <c r="EA1847" s="42"/>
      <c r="EB1847" s="42"/>
      <c r="EC1847" s="42"/>
      <c r="ED1847" s="42"/>
      <c r="EE1847" s="42"/>
      <c r="EF1847" s="42"/>
      <c r="EG1847" s="42"/>
      <c r="EH1847" s="42"/>
      <c r="EI1847" s="42"/>
      <c r="EJ1847" s="42"/>
      <c r="EK1847" s="42"/>
      <c r="EL1847" s="42"/>
      <c r="EM1847" s="42"/>
      <c r="EN1847" s="42"/>
      <c r="EO1847" s="42"/>
      <c r="EP1847" s="42"/>
      <c r="EQ1847" s="42"/>
      <c r="ER1847" s="42"/>
      <c r="ES1847" s="42"/>
      <c r="ET1847" s="42"/>
      <c r="EU1847" s="42"/>
      <c r="EV1847" s="42"/>
      <c r="EW1847" s="42"/>
      <c r="EX1847" s="42"/>
      <c r="EY1847" s="42"/>
      <c r="EZ1847" s="42"/>
      <c r="FA1847" s="42"/>
      <c r="FB1847" s="42"/>
      <c r="FC1847" s="42"/>
      <c r="FD1847" s="42"/>
      <c r="FE1847" s="42"/>
      <c r="FF1847" s="42"/>
      <c r="FG1847" s="42"/>
      <c r="FH1847" s="42"/>
    </row>
    <row r="1848" spans="1:164" s="82" customFormat="1" x14ac:dyDescent="0.25">
      <c r="A1848" s="82">
        <v>1847</v>
      </c>
      <c r="B1848" s="83">
        <f t="shared" si="29"/>
        <v>46142</v>
      </c>
      <c r="C1848" s="88" t="s">
        <v>150</v>
      </c>
      <c r="D1848" s="85">
        <v>1</v>
      </c>
      <c r="E1848" s="90">
        <f>'BITÁCORA CALIDAD DE AGUA '!AY718</f>
        <v>5447</v>
      </c>
      <c r="F1848" s="90">
        <f>'BITÁCORA CALIDAD DE AGUA '!BB718</f>
        <v>6110</v>
      </c>
      <c r="G1848" s="90">
        <f>'BITÁCORA CALIDAD DE AGUA '!BE718</f>
        <v>789</v>
      </c>
      <c r="H1848" s="90">
        <f>'BITÁCORA CALIDAD DE AGUA '!BH718</f>
        <v>0</v>
      </c>
      <c r="I1848" s="90">
        <f>'BITÁCORA CALIDAD DE AGUA '!BK718</f>
        <v>0</v>
      </c>
      <c r="J1848" s="90">
        <f>'BITÁCORA CALIDAD DE AGUA '!BN718</f>
        <v>0</v>
      </c>
      <c r="K1848" s="90">
        <f>'BITÁCORA CALIDAD DE AGUA '!BQ718</f>
        <v>0</v>
      </c>
      <c r="L1848" s="90">
        <f>'BITÁCORA CALIDAD DE AGUA '!BT718</f>
        <v>639</v>
      </c>
      <c r="M1848" s="90">
        <f>'BITÁCORA CALIDAD DE AGUA '!BW718</f>
        <v>621</v>
      </c>
      <c r="N1848" s="90">
        <f>'BITÁCORA CALIDAD DE AGUA '!BZ718</f>
        <v>2130</v>
      </c>
      <c r="O1848" s="90">
        <f>'BITÁCORA CALIDAD DE AGUA '!CC718</f>
        <v>0</v>
      </c>
      <c r="P1848" s="84">
        <f>'BITÁCORA CALIDAD DE AGUA '!CF718</f>
        <v>0</v>
      </c>
      <c r="Q1848" s="84">
        <f>'BITÁCORA CALIDAD DE AGUA '!CI718</f>
        <v>0</v>
      </c>
      <c r="R1848" s="84">
        <f>'BITÁCORA CALIDAD DE AGUA '!CL718</f>
        <v>0</v>
      </c>
      <c r="S1848" s="84">
        <f>'BITÁCORA CALIDAD DE AGUA '!CO718</f>
        <v>0</v>
      </c>
      <c r="T1848" s="133"/>
      <c r="U1848" s="133"/>
      <c r="V1848" s="133"/>
      <c r="W1848" s="84">
        <f>INDEX('Tabla datos 1'!E1848:V1848,MATCH(DASHBOARD!$B$96,'Tabla datos 1'!$E$1:$V$1,0))</f>
        <v>789</v>
      </c>
      <c r="X1848" s="84">
        <f>INDEX('Tabla datos 1'!E1848:V1848,MATCH(DASHBOARD!$B$275,'Tabla datos 1'!$E$1:$V$1,0))</f>
        <v>789</v>
      </c>
      <c r="Y1848" s="42"/>
      <c r="Z1848" s="42"/>
      <c r="AA1848" s="42"/>
      <c r="AB1848" s="42"/>
      <c r="AC1848" s="42"/>
      <c r="AD1848" s="42"/>
      <c r="AE1848" s="42"/>
      <c r="AF1848" s="42"/>
      <c r="AG1848" s="42"/>
      <c r="AH1848" s="42"/>
      <c r="AI1848" s="42"/>
      <c r="AJ1848" s="42"/>
      <c r="AK1848" s="42"/>
      <c r="AL1848" s="42"/>
      <c r="AM1848" s="42"/>
      <c r="AN1848" s="42"/>
      <c r="AO1848" s="42"/>
      <c r="AP1848" s="42"/>
      <c r="AQ1848" s="42"/>
      <c r="AR1848" s="42"/>
      <c r="AS1848" s="42"/>
      <c r="AT1848" s="42"/>
      <c r="AU1848" s="42"/>
      <c r="AV1848" s="42"/>
      <c r="AW1848" s="42"/>
      <c r="AX1848" s="42"/>
      <c r="AY1848" s="42"/>
      <c r="AZ1848" s="42"/>
      <c r="BA1848" s="42"/>
      <c r="BB1848" s="42"/>
      <c r="BC1848" s="42"/>
      <c r="BD1848" s="42"/>
      <c r="BE1848" s="42"/>
      <c r="BF1848" s="42"/>
      <c r="BG1848" s="42"/>
      <c r="BH1848" s="42"/>
      <c r="BI1848" s="42"/>
      <c r="BJ1848" s="42"/>
      <c r="BK1848" s="42"/>
      <c r="BL1848" s="42"/>
      <c r="BM1848" s="42"/>
      <c r="BN1848" s="42"/>
      <c r="BO1848" s="42"/>
      <c r="BP1848" s="42"/>
      <c r="BQ1848" s="42"/>
      <c r="BR1848" s="42"/>
      <c r="BS1848" s="42"/>
      <c r="BT1848" s="42"/>
      <c r="BU1848" s="42"/>
      <c r="BV1848" s="42"/>
      <c r="BW1848" s="42"/>
      <c r="BX1848" s="42"/>
      <c r="BY1848" s="42"/>
      <c r="BZ1848" s="42"/>
      <c r="CA1848" s="42"/>
      <c r="CB1848" s="42"/>
      <c r="CC1848" s="42"/>
      <c r="CD1848" s="42"/>
      <c r="CE1848" s="42"/>
      <c r="CF1848" s="42"/>
      <c r="CG1848" s="42"/>
      <c r="CH1848" s="42"/>
      <c r="CI1848" s="42"/>
      <c r="CJ1848" s="42"/>
      <c r="CK1848" s="42"/>
      <c r="CL1848" s="42"/>
      <c r="CM1848" s="42"/>
      <c r="CN1848" s="42"/>
      <c r="CO1848" s="42"/>
      <c r="CP1848" s="42"/>
      <c r="CQ1848" s="42"/>
      <c r="CR1848" s="42"/>
      <c r="CS1848" s="42"/>
      <c r="CT1848" s="42"/>
      <c r="CU1848" s="42"/>
      <c r="CV1848" s="42"/>
      <c r="CW1848" s="42"/>
      <c r="CX1848" s="42"/>
      <c r="CY1848" s="42"/>
      <c r="CZ1848" s="42"/>
      <c r="DA1848" s="42"/>
      <c r="DB1848" s="42"/>
      <c r="DC1848" s="42"/>
      <c r="DD1848" s="42"/>
      <c r="DE1848" s="42"/>
      <c r="DF1848" s="42"/>
      <c r="DG1848" s="42"/>
      <c r="DH1848" s="42"/>
      <c r="DI1848" s="42"/>
      <c r="DJ1848" s="42"/>
      <c r="DK1848" s="42"/>
      <c r="DL1848" s="42"/>
      <c r="DM1848" s="42"/>
      <c r="DN1848" s="42"/>
      <c r="DO1848" s="42"/>
      <c r="DP1848" s="42"/>
      <c r="DQ1848" s="42"/>
      <c r="DR1848" s="42"/>
      <c r="DS1848" s="42"/>
      <c r="DT1848" s="42"/>
      <c r="DU1848" s="42"/>
      <c r="DV1848" s="42"/>
      <c r="DW1848" s="42"/>
      <c r="DX1848" s="42"/>
      <c r="DY1848" s="42"/>
      <c r="DZ1848" s="42"/>
      <c r="EA1848" s="42"/>
      <c r="EB1848" s="42"/>
      <c r="EC1848" s="42"/>
      <c r="ED1848" s="42"/>
      <c r="EE1848" s="42"/>
      <c r="EF1848" s="42"/>
      <c r="EG1848" s="42"/>
      <c r="EH1848" s="42"/>
      <c r="EI1848" s="42"/>
      <c r="EJ1848" s="42"/>
      <c r="EK1848" s="42"/>
      <c r="EL1848" s="42"/>
      <c r="EM1848" s="42"/>
      <c r="EN1848" s="42"/>
      <c r="EO1848" s="42"/>
      <c r="EP1848" s="42"/>
      <c r="EQ1848" s="42"/>
      <c r="ER1848" s="42"/>
      <c r="ES1848" s="42"/>
      <c r="ET1848" s="42"/>
      <c r="EU1848" s="42"/>
      <c r="EV1848" s="42"/>
      <c r="EW1848" s="42"/>
      <c r="EX1848" s="42"/>
      <c r="EY1848" s="42"/>
      <c r="EZ1848" s="42"/>
      <c r="FA1848" s="42"/>
      <c r="FB1848" s="42"/>
      <c r="FC1848" s="42"/>
      <c r="FD1848" s="42"/>
      <c r="FE1848" s="42"/>
      <c r="FF1848" s="42"/>
      <c r="FG1848" s="42"/>
      <c r="FH1848" s="42"/>
    </row>
    <row r="1849" spans="1:164" s="95" customFormat="1" ht="15.75" thickBot="1" x14ac:dyDescent="0.3">
      <c r="A1849" s="82">
        <v>1848</v>
      </c>
      <c r="B1849" s="83">
        <f t="shared" si="29"/>
        <v>46142</v>
      </c>
      <c r="C1849" s="91" t="s">
        <v>151</v>
      </c>
      <c r="D1849" s="92">
        <v>1</v>
      </c>
      <c r="E1849" s="93">
        <f>'BITÁCORA CALIDAD DE AGUA '!AY719</f>
        <v>0</v>
      </c>
      <c r="F1849" s="93">
        <f>'BITÁCORA CALIDAD DE AGUA '!BB719</f>
        <v>0</v>
      </c>
      <c r="G1849" s="93">
        <f>'BITÁCORA CALIDAD DE AGUA '!BE719</f>
        <v>0</v>
      </c>
      <c r="H1849" s="93">
        <f>'BITÁCORA CALIDAD DE AGUA '!BH719</f>
        <v>0</v>
      </c>
      <c r="I1849" s="93">
        <f>'BITÁCORA CALIDAD DE AGUA '!BK719</f>
        <v>0</v>
      </c>
      <c r="J1849" s="93">
        <f>'BITÁCORA CALIDAD DE AGUA '!BN719</f>
        <v>0</v>
      </c>
      <c r="K1849" s="93">
        <f>'BITÁCORA CALIDAD DE AGUA '!BQ719</f>
        <v>0</v>
      </c>
      <c r="L1849" s="93">
        <f>'BITÁCORA CALIDAD DE AGUA '!BT719</f>
        <v>0</v>
      </c>
      <c r="M1849" s="93">
        <f>'BITÁCORA CALIDAD DE AGUA '!BW719</f>
        <v>0</v>
      </c>
      <c r="N1849" s="93">
        <f>'BITÁCORA CALIDAD DE AGUA '!BZ719</f>
        <v>0</v>
      </c>
      <c r="O1849" s="93">
        <f>'BITÁCORA CALIDAD DE AGUA '!CC719</f>
        <v>0</v>
      </c>
      <c r="P1849" s="94">
        <f>'BITÁCORA CALIDAD DE AGUA '!CF719</f>
        <v>0</v>
      </c>
      <c r="Q1849" s="94">
        <f>'BITÁCORA CALIDAD DE AGUA '!CI719</f>
        <v>0</v>
      </c>
      <c r="R1849" s="94">
        <f>'BITÁCORA CALIDAD DE AGUA '!CL719</f>
        <v>0</v>
      </c>
      <c r="S1849" s="94">
        <f>'BITÁCORA CALIDAD DE AGUA '!CO719</f>
        <v>0</v>
      </c>
      <c r="T1849" s="134"/>
      <c r="U1849" s="134"/>
      <c r="V1849" s="134"/>
      <c r="W1849" s="94">
        <f>INDEX('Tabla datos 1'!E1849:V1849,MATCH(DASHBOARD!$B$96,'Tabla datos 1'!$E$1:$V$1,0))</f>
        <v>0</v>
      </c>
      <c r="X1849" s="94">
        <f>INDEX('Tabla datos 1'!E1849:V1849,MATCH(DASHBOARD!$B$275,'Tabla datos 1'!$E$1:$V$1,0))</f>
        <v>0</v>
      </c>
      <c r="Y1849" s="42"/>
      <c r="Z1849" s="42"/>
      <c r="AA1849" s="42"/>
      <c r="AB1849" s="42"/>
      <c r="AC1849" s="42"/>
      <c r="AD1849" s="42"/>
      <c r="AE1849" s="42"/>
      <c r="AF1849" s="42"/>
      <c r="AG1849" s="42"/>
      <c r="AH1849" s="42"/>
      <c r="AI1849" s="42"/>
      <c r="AJ1849" s="44"/>
      <c r="AK1849" s="44"/>
      <c r="AL1849" s="44"/>
      <c r="AM1849" s="44"/>
      <c r="AN1849" s="44"/>
      <c r="AO1849" s="44"/>
      <c r="AP1849" s="44"/>
      <c r="AQ1849" s="44"/>
      <c r="AR1849" s="44"/>
      <c r="AS1849" s="44"/>
      <c r="AT1849" s="44"/>
      <c r="AU1849" s="44"/>
      <c r="AV1849" s="44"/>
      <c r="AW1849" s="44"/>
      <c r="AX1849" s="44"/>
      <c r="AY1849" s="44"/>
      <c r="AZ1849" s="44"/>
      <c r="BA1849" s="44"/>
      <c r="BB1849" s="44"/>
      <c r="BC1849" s="44"/>
      <c r="BD1849" s="44"/>
      <c r="BE1849" s="44"/>
      <c r="BF1849" s="44"/>
      <c r="BG1849" s="44"/>
      <c r="BH1849" s="44"/>
      <c r="BI1849" s="44"/>
      <c r="BJ1849" s="44"/>
      <c r="BK1849" s="44"/>
      <c r="BL1849" s="44"/>
      <c r="BM1849" s="44"/>
      <c r="BN1849" s="44"/>
      <c r="BO1849" s="44"/>
      <c r="BP1849" s="44"/>
      <c r="BQ1849" s="44"/>
      <c r="BR1849" s="44"/>
      <c r="BS1849" s="44"/>
      <c r="BT1849" s="44"/>
      <c r="BU1849" s="44"/>
      <c r="BV1849" s="44"/>
      <c r="BW1849" s="44"/>
      <c r="BX1849" s="44"/>
      <c r="BY1849" s="44"/>
      <c r="BZ1849" s="44"/>
      <c r="CA1849" s="44"/>
      <c r="CB1849" s="44"/>
      <c r="CC1849" s="44"/>
      <c r="CD1849" s="44"/>
      <c r="CE1849" s="44"/>
      <c r="CF1849" s="44"/>
      <c r="CG1849" s="44"/>
      <c r="CH1849" s="44"/>
      <c r="CI1849" s="44"/>
      <c r="CJ1849" s="44"/>
      <c r="CK1849" s="44"/>
      <c r="CL1849" s="44"/>
      <c r="CM1849" s="44"/>
      <c r="CN1849" s="44"/>
      <c r="CO1849" s="44"/>
      <c r="CP1849" s="44"/>
      <c r="CQ1849" s="44"/>
      <c r="CR1849" s="44"/>
      <c r="CS1849" s="44"/>
      <c r="CT1849" s="44"/>
      <c r="CU1849" s="44"/>
      <c r="CV1849" s="44"/>
      <c r="CW1849" s="44"/>
      <c r="CX1849" s="44"/>
      <c r="CY1849" s="44"/>
      <c r="CZ1849" s="44"/>
      <c r="DA1849" s="44"/>
      <c r="DB1849" s="44"/>
      <c r="DC1849" s="44"/>
      <c r="DD1849" s="44"/>
      <c r="DE1849" s="44"/>
      <c r="DF1849" s="44"/>
      <c r="DG1849" s="44"/>
      <c r="DH1849" s="44"/>
      <c r="DI1849" s="44"/>
      <c r="DJ1849" s="44"/>
      <c r="DK1849" s="44"/>
      <c r="DL1849" s="44"/>
      <c r="DM1849" s="44"/>
      <c r="DN1849" s="44"/>
      <c r="DO1849" s="44"/>
      <c r="DP1849" s="44"/>
      <c r="DQ1849" s="44"/>
      <c r="DR1849" s="44"/>
      <c r="DS1849" s="44"/>
      <c r="DT1849" s="44"/>
      <c r="DU1849" s="44"/>
      <c r="DV1849" s="44"/>
      <c r="DW1849" s="44"/>
      <c r="DX1849" s="44"/>
      <c r="DY1849" s="44"/>
      <c r="DZ1849" s="44"/>
      <c r="EA1849" s="44"/>
      <c r="EB1849" s="44"/>
      <c r="EC1849" s="44"/>
      <c r="ED1849" s="44"/>
      <c r="EE1849" s="44"/>
      <c r="EF1849" s="44"/>
      <c r="EG1849" s="44"/>
      <c r="EH1849" s="44"/>
      <c r="EI1849" s="44"/>
      <c r="EJ1849" s="44"/>
      <c r="EK1849" s="44"/>
      <c r="EL1849" s="44"/>
      <c r="EM1849" s="44"/>
      <c r="EN1849" s="44"/>
      <c r="EO1849" s="44"/>
      <c r="EP1849" s="44"/>
      <c r="EQ1849" s="44"/>
      <c r="ER1849" s="44"/>
      <c r="ES1849" s="44"/>
      <c r="ET1849" s="44"/>
      <c r="EU1849" s="44"/>
      <c r="EV1849" s="44"/>
      <c r="EW1849" s="44"/>
      <c r="EX1849" s="44"/>
      <c r="EY1849" s="44"/>
      <c r="EZ1849" s="44"/>
      <c r="FA1849" s="44"/>
      <c r="FB1849" s="44"/>
      <c r="FC1849" s="44"/>
      <c r="FD1849" s="44"/>
      <c r="FE1849" s="44"/>
      <c r="FF1849" s="44"/>
      <c r="FG1849" s="44"/>
      <c r="FH1849" s="44"/>
    </row>
    <row r="1850" spans="1:164" s="99" customFormat="1" ht="12.2" customHeight="1" x14ac:dyDescent="0.25">
      <c r="A1850" s="82">
        <v>1849</v>
      </c>
      <c r="B1850" s="100">
        <f t="shared" si="29"/>
        <v>46142</v>
      </c>
      <c r="C1850" s="96" t="s">
        <v>132</v>
      </c>
      <c r="D1850" s="97">
        <v>2</v>
      </c>
      <c r="E1850" s="103" t="str">
        <f>'BITÁCORA CALIDAD DE AGUA '!AZ699</f>
        <v>38.2</v>
      </c>
      <c r="F1850" s="98" t="str">
        <f>'BITÁCORA CALIDAD DE AGUA '!BC699</f>
        <v>31.2</v>
      </c>
      <c r="G1850" s="98" t="str">
        <f>'BITÁCORA CALIDAD DE AGUA '!BF699</f>
        <v>30.9</v>
      </c>
      <c r="H1850" s="98">
        <f>'BITÁCORA CALIDAD DE AGUA '!BI699</f>
        <v>0</v>
      </c>
      <c r="I1850" s="98">
        <f>'BITÁCORA CALIDAD DE AGUA '!BL699</f>
        <v>0</v>
      </c>
      <c r="J1850" s="98">
        <f>'BITÁCORA CALIDAD DE AGUA '!BO699</f>
        <v>0</v>
      </c>
      <c r="K1850" s="98">
        <f>'BITÁCORA CALIDAD DE AGUA '!BR699</f>
        <v>0</v>
      </c>
      <c r="L1850" s="98" t="str">
        <f>'BITÁCORA CALIDAD DE AGUA '!BU699</f>
        <v>32.3</v>
      </c>
      <c r="M1850" s="98" t="str">
        <f>'BITÁCORA CALIDAD DE AGUA '!BX699</f>
        <v>34.9</v>
      </c>
      <c r="N1850" s="98" t="str">
        <f>'BITÁCORA CALIDAD DE AGUA '!CA699</f>
        <v>33.7</v>
      </c>
      <c r="O1850" s="98">
        <f>'BITÁCORA CALIDAD DE AGUA '!CD699</f>
        <v>0</v>
      </c>
      <c r="P1850" s="96">
        <f>'BITÁCORA CALIDAD DE AGUA '!CG699</f>
        <v>0</v>
      </c>
      <c r="Q1850" s="96">
        <f>'BITÁCORA CALIDAD DE AGUA '!CJ699</f>
        <v>0</v>
      </c>
      <c r="R1850" s="96">
        <f>'BITÁCORA CALIDAD DE AGUA '!CM699</f>
        <v>0</v>
      </c>
      <c r="S1850" s="96">
        <f>'BITÁCORA CALIDAD DE AGUA '!CP699</f>
        <v>0</v>
      </c>
      <c r="T1850" s="135"/>
      <c r="U1850" s="135"/>
      <c r="V1850" s="135"/>
      <c r="W1850" s="96" t="str">
        <f>INDEX('Tabla datos 1'!E1850:V1850,MATCH(DASHBOARD!$B$96,'Tabla datos 1'!$E$1:$V$1,0))</f>
        <v>30.9</v>
      </c>
      <c r="X1850" s="96" t="str">
        <f>INDEX('Tabla datos 1'!E1850:V1850,MATCH(DASHBOARD!$B$275,'Tabla datos 1'!$E$1:$V$1,0))</f>
        <v>30.9</v>
      </c>
      <c r="Y1850" s="42"/>
      <c r="Z1850" s="42"/>
      <c r="AA1850" s="42"/>
      <c r="AB1850" s="42"/>
      <c r="AC1850" s="42"/>
      <c r="AD1850" s="42"/>
      <c r="AE1850" s="42"/>
      <c r="AF1850" s="42"/>
      <c r="AG1850" s="42"/>
      <c r="AH1850" s="42"/>
      <c r="AI1850" s="42"/>
    </row>
    <row r="1851" spans="1:164" s="99" customFormat="1" ht="12.2" customHeight="1" x14ac:dyDescent="0.25">
      <c r="A1851" s="82">
        <v>1850</v>
      </c>
      <c r="B1851" s="100">
        <f t="shared" si="29"/>
        <v>46142</v>
      </c>
      <c r="C1851" s="101" t="s">
        <v>9</v>
      </c>
      <c r="D1851" s="102">
        <v>2</v>
      </c>
      <c r="E1851" s="103" t="str">
        <f>'BITÁCORA CALIDAD DE AGUA '!AZ700</f>
        <v>9.59</v>
      </c>
      <c r="F1851" s="103" t="str">
        <f>'BITÁCORA CALIDAD DE AGUA '!BC700</f>
        <v>7.71</v>
      </c>
      <c r="G1851" s="103" t="str">
        <f>'BITÁCORA CALIDAD DE AGUA '!BF700</f>
        <v>7.08</v>
      </c>
      <c r="H1851" s="103">
        <f>'BITÁCORA CALIDAD DE AGUA '!BI700</f>
        <v>0</v>
      </c>
      <c r="I1851" s="103">
        <f>'BITÁCORA CALIDAD DE AGUA '!BL700</f>
        <v>0</v>
      </c>
      <c r="J1851" s="103">
        <f>'BITÁCORA CALIDAD DE AGUA '!BO700</f>
        <v>0</v>
      </c>
      <c r="K1851" s="103">
        <f>'BITÁCORA CALIDAD DE AGUA '!BR700</f>
        <v>0</v>
      </c>
      <c r="L1851" s="103" t="str">
        <f>'BITÁCORA CALIDAD DE AGUA '!BU700</f>
        <v>7.75</v>
      </c>
      <c r="M1851" s="103" t="str">
        <f>'BITÁCORA CALIDAD DE AGUA '!BX700</f>
        <v>7.69</v>
      </c>
      <c r="N1851" s="103" t="str">
        <f>'BITÁCORA CALIDAD DE AGUA '!CA700</f>
        <v>8.01</v>
      </c>
      <c r="O1851" s="103">
        <f>'BITÁCORA CALIDAD DE AGUA '!CD700</f>
        <v>0</v>
      </c>
      <c r="P1851" s="104">
        <f>'BITÁCORA CALIDAD DE AGUA '!CG700</f>
        <v>0</v>
      </c>
      <c r="Q1851" s="104">
        <f>'BITÁCORA CALIDAD DE AGUA '!CJ700</f>
        <v>0</v>
      </c>
      <c r="R1851" s="104">
        <f>'BITÁCORA CALIDAD DE AGUA '!CM700</f>
        <v>0</v>
      </c>
      <c r="S1851" s="104">
        <f>'BITÁCORA CALIDAD DE AGUA '!CP700</f>
        <v>0</v>
      </c>
      <c r="T1851" s="136"/>
      <c r="U1851" s="136"/>
      <c r="V1851" s="136"/>
      <c r="W1851" s="104" t="str">
        <f>INDEX('Tabla datos 1'!E1851:V1851,MATCH(DASHBOARD!$B$96,'Tabla datos 1'!$E$1:$V$1,0))</f>
        <v>7.08</v>
      </c>
      <c r="X1851" s="104" t="str">
        <f>INDEX('Tabla datos 1'!E1851:V1851,MATCH(DASHBOARD!$B$275,'Tabla datos 1'!$E$1:$V$1,0))</f>
        <v>7.08</v>
      </c>
      <c r="Y1851" s="42"/>
      <c r="Z1851" s="42"/>
      <c r="AA1851" s="42"/>
      <c r="AB1851" s="42"/>
      <c r="AC1851" s="42"/>
      <c r="AD1851" s="42"/>
      <c r="AE1851" s="42"/>
      <c r="AF1851" s="42"/>
      <c r="AG1851" s="42"/>
      <c r="AH1851" s="42"/>
      <c r="AI1851" s="42"/>
    </row>
    <row r="1852" spans="1:164" s="99" customFormat="1" ht="12.2" customHeight="1" x14ac:dyDescent="0.25">
      <c r="A1852" s="82">
        <v>1851</v>
      </c>
      <c r="B1852" s="100">
        <f t="shared" si="29"/>
        <v>46142</v>
      </c>
      <c r="C1852" s="105" t="s">
        <v>133</v>
      </c>
      <c r="D1852" s="102">
        <v>2</v>
      </c>
      <c r="E1852" s="106">
        <f>'BITÁCORA CALIDAD DE AGUA '!AZ701</f>
        <v>0</v>
      </c>
      <c r="F1852" s="106">
        <f>'BITÁCORA CALIDAD DE AGUA '!BC701</f>
        <v>0</v>
      </c>
      <c r="G1852" s="106">
        <f>'BITÁCORA CALIDAD DE AGUA '!BF701</f>
        <v>0</v>
      </c>
      <c r="H1852" s="106">
        <f>'BITÁCORA CALIDAD DE AGUA '!BI701</f>
        <v>0</v>
      </c>
      <c r="I1852" s="106">
        <f>'BITÁCORA CALIDAD DE AGUA '!BL701</f>
        <v>0</v>
      </c>
      <c r="J1852" s="106">
        <f>'BITÁCORA CALIDAD DE AGUA '!BO701</f>
        <v>0</v>
      </c>
      <c r="K1852" s="106">
        <f>'BITÁCORA CALIDAD DE AGUA '!BR701</f>
        <v>0</v>
      </c>
      <c r="L1852" s="106">
        <f>'BITÁCORA CALIDAD DE AGUA '!BU701</f>
        <v>0</v>
      </c>
      <c r="M1852" s="106">
        <f>'BITÁCORA CALIDAD DE AGUA '!BX701</f>
        <v>0</v>
      </c>
      <c r="N1852" s="106">
        <f>'BITÁCORA CALIDAD DE AGUA '!CA701</f>
        <v>0</v>
      </c>
      <c r="O1852" s="106">
        <f>'BITÁCORA CALIDAD DE AGUA '!CD701</f>
        <v>0</v>
      </c>
      <c r="P1852" s="105">
        <f>'BITÁCORA CALIDAD DE AGUA '!CG701</f>
        <v>0</v>
      </c>
      <c r="Q1852" s="105">
        <f>'BITÁCORA CALIDAD DE AGUA '!CJ701</f>
        <v>0</v>
      </c>
      <c r="R1852" s="105">
        <f>'BITÁCORA CALIDAD DE AGUA '!CM701</f>
        <v>0</v>
      </c>
      <c r="S1852" s="105">
        <f>'BITÁCORA CALIDAD DE AGUA '!CP701</f>
        <v>0</v>
      </c>
      <c r="T1852" s="137"/>
      <c r="U1852" s="137"/>
      <c r="V1852" s="137"/>
      <c r="W1852" s="105">
        <f>INDEX('Tabla datos 1'!E1852:V1852,MATCH(DASHBOARD!$B$96,'Tabla datos 1'!$E$1:$V$1,0))</f>
        <v>0</v>
      </c>
      <c r="X1852" s="105">
        <f>INDEX('Tabla datos 1'!E1852:V1852,MATCH(DASHBOARD!$B$275,'Tabla datos 1'!$E$1:$V$1,0))</f>
        <v>0</v>
      </c>
      <c r="Y1852" s="42"/>
      <c r="Z1852" s="42"/>
      <c r="AA1852" s="42"/>
      <c r="AB1852" s="42"/>
      <c r="AC1852" s="42"/>
      <c r="AD1852" s="42"/>
      <c r="AE1852" s="42"/>
      <c r="AF1852" s="42"/>
      <c r="AG1852" s="42"/>
      <c r="AH1852" s="42"/>
      <c r="AI1852" s="42"/>
    </row>
    <row r="1853" spans="1:164" s="99" customFormat="1" ht="12.2" customHeight="1" x14ac:dyDescent="0.25">
      <c r="A1853" s="82">
        <v>1852</v>
      </c>
      <c r="B1853" s="100">
        <f t="shared" si="29"/>
        <v>46142</v>
      </c>
      <c r="C1853" s="105" t="s">
        <v>134</v>
      </c>
      <c r="D1853" s="102">
        <v>2</v>
      </c>
      <c r="E1853" s="107">
        <f>'BITÁCORA CALIDAD DE AGUA '!AZ702</f>
        <v>1907</v>
      </c>
      <c r="F1853" s="107">
        <f>'BITÁCORA CALIDAD DE AGUA '!BC702</f>
        <v>2100</v>
      </c>
      <c r="G1853" s="107">
        <f>'BITÁCORA CALIDAD DE AGUA '!BF702</f>
        <v>2710</v>
      </c>
      <c r="H1853" s="107">
        <f>'BITÁCORA CALIDAD DE AGUA '!BI702</f>
        <v>0</v>
      </c>
      <c r="I1853" s="107">
        <f>'BITÁCORA CALIDAD DE AGUA '!BL702</f>
        <v>0</v>
      </c>
      <c r="J1853" s="107">
        <f>'BITÁCORA CALIDAD DE AGUA '!BO702</f>
        <v>0</v>
      </c>
      <c r="K1853" s="107">
        <f>'BITÁCORA CALIDAD DE AGUA '!BR702</f>
        <v>0</v>
      </c>
      <c r="L1853" s="107">
        <f>'BITÁCORA CALIDAD DE AGUA '!BU702</f>
        <v>2970</v>
      </c>
      <c r="M1853" s="107">
        <f>'BITÁCORA CALIDAD DE AGUA '!BX702</f>
        <v>2610</v>
      </c>
      <c r="N1853" s="107">
        <f>'BITÁCORA CALIDAD DE AGUA '!CA702</f>
        <v>4910</v>
      </c>
      <c r="O1853" s="107">
        <f>'BITÁCORA CALIDAD DE AGUA '!CD702</f>
        <v>0</v>
      </c>
      <c r="P1853" s="101">
        <f>'BITÁCORA CALIDAD DE AGUA '!CG702</f>
        <v>0</v>
      </c>
      <c r="Q1853" s="101">
        <f>'BITÁCORA CALIDAD DE AGUA '!CJ702</f>
        <v>0</v>
      </c>
      <c r="R1853" s="101">
        <f>'BITÁCORA CALIDAD DE AGUA '!CM702</f>
        <v>0</v>
      </c>
      <c r="S1853" s="101">
        <f>'BITÁCORA CALIDAD DE AGUA '!CP702</f>
        <v>0</v>
      </c>
      <c r="T1853" s="138"/>
      <c r="U1853" s="138"/>
      <c r="V1853" s="138"/>
      <c r="W1853" s="101">
        <f>INDEX('Tabla datos 1'!E1853:V1853,MATCH(DASHBOARD!$B$96,'Tabla datos 1'!$E$1:$V$1,0))</f>
        <v>2710</v>
      </c>
      <c r="X1853" s="101">
        <f>INDEX('Tabla datos 1'!E1853:V1853,MATCH(DASHBOARD!$B$275,'Tabla datos 1'!$E$1:$V$1,0))</f>
        <v>2710</v>
      </c>
      <c r="Y1853" s="42"/>
      <c r="Z1853" s="42"/>
      <c r="AA1853" s="42"/>
      <c r="AB1853" s="42"/>
      <c r="AC1853" s="42"/>
      <c r="AD1853" s="42"/>
      <c r="AE1853" s="42"/>
      <c r="AF1853" s="42"/>
      <c r="AG1853" s="42"/>
      <c r="AH1853" s="42"/>
      <c r="AI1853" s="42"/>
    </row>
    <row r="1854" spans="1:164" s="99" customFormat="1" ht="12.2" customHeight="1" x14ac:dyDescent="0.25">
      <c r="A1854" s="82">
        <v>1853</v>
      </c>
      <c r="B1854" s="100">
        <f t="shared" si="29"/>
        <v>46142</v>
      </c>
      <c r="C1854" s="105" t="s">
        <v>135</v>
      </c>
      <c r="D1854" s="102">
        <v>2</v>
      </c>
      <c r="E1854" s="107">
        <f>'BITÁCORA CALIDAD DE AGUA '!AZ703</f>
        <v>238</v>
      </c>
      <c r="F1854" s="107">
        <f>'BITÁCORA CALIDAD DE AGUA '!BC703</f>
        <v>889</v>
      </c>
      <c r="G1854" s="107">
        <f>'BITÁCORA CALIDAD DE AGUA '!BF703</f>
        <v>42</v>
      </c>
      <c r="H1854" s="107">
        <f>'BITÁCORA CALIDAD DE AGUA '!BI703</f>
        <v>0</v>
      </c>
      <c r="I1854" s="107">
        <f>'BITÁCORA CALIDAD DE AGUA '!BL703</f>
        <v>0</v>
      </c>
      <c r="J1854" s="107">
        <f>'BITÁCORA CALIDAD DE AGUA '!BO703</f>
        <v>0</v>
      </c>
      <c r="K1854" s="107">
        <f>'BITÁCORA CALIDAD DE AGUA '!BR703</f>
        <v>0</v>
      </c>
      <c r="L1854" s="107">
        <f>'BITÁCORA CALIDAD DE AGUA '!BU703</f>
        <v>3</v>
      </c>
      <c r="M1854" s="107">
        <f>'BITÁCORA CALIDAD DE AGUA '!BX703</f>
        <v>21</v>
      </c>
      <c r="N1854" s="107">
        <f>'BITÁCORA CALIDAD DE AGUA '!CA703</f>
        <v>3</v>
      </c>
      <c r="O1854" s="107">
        <f>'BITÁCORA CALIDAD DE AGUA '!CD703</f>
        <v>0</v>
      </c>
      <c r="P1854" s="101">
        <f>'BITÁCORA CALIDAD DE AGUA '!CG703</f>
        <v>0</v>
      </c>
      <c r="Q1854" s="101">
        <f>'BITÁCORA CALIDAD DE AGUA '!CJ703</f>
        <v>0</v>
      </c>
      <c r="R1854" s="101">
        <f>'BITÁCORA CALIDAD DE AGUA '!CM703</f>
        <v>0</v>
      </c>
      <c r="S1854" s="101">
        <f>'BITÁCORA CALIDAD DE AGUA '!CP703</f>
        <v>0</v>
      </c>
      <c r="T1854" s="138"/>
      <c r="U1854" s="138"/>
      <c r="V1854" s="138"/>
      <c r="W1854" s="101">
        <f>INDEX('Tabla datos 1'!E1854:V1854,MATCH(DASHBOARD!$B$96,'Tabla datos 1'!$E$1:$V$1,0))</f>
        <v>42</v>
      </c>
      <c r="X1854" s="101">
        <f>INDEX('Tabla datos 1'!E1854:V1854,MATCH(DASHBOARD!$B$275,'Tabla datos 1'!$E$1:$V$1,0))</f>
        <v>42</v>
      </c>
      <c r="Y1854" s="42"/>
      <c r="Z1854" s="42"/>
      <c r="AA1854" s="42"/>
      <c r="AB1854" s="42"/>
      <c r="AC1854" s="42"/>
      <c r="AD1854" s="42"/>
      <c r="AE1854" s="42"/>
      <c r="AF1854" s="42"/>
      <c r="AG1854" s="42"/>
      <c r="AH1854" s="42"/>
      <c r="AI1854" s="42"/>
    </row>
    <row r="1855" spans="1:164" s="99" customFormat="1" ht="12.2" customHeight="1" x14ac:dyDescent="0.25">
      <c r="A1855" s="82">
        <v>1854</v>
      </c>
      <c r="B1855" s="100">
        <f t="shared" si="29"/>
        <v>46142</v>
      </c>
      <c r="C1855" s="105" t="s">
        <v>136</v>
      </c>
      <c r="D1855" s="102">
        <v>2</v>
      </c>
      <c r="E1855" s="107">
        <f>'BITÁCORA CALIDAD DE AGUA '!AZ704</f>
        <v>0</v>
      </c>
      <c r="F1855" s="107">
        <f>'BITÁCORA CALIDAD DE AGUA '!BC704</f>
        <v>0</v>
      </c>
      <c r="G1855" s="107">
        <f>'BITÁCORA CALIDAD DE AGUA '!BF704</f>
        <v>0</v>
      </c>
      <c r="H1855" s="107">
        <f>'BITÁCORA CALIDAD DE AGUA '!BI704</f>
        <v>0</v>
      </c>
      <c r="I1855" s="107">
        <f>'BITÁCORA CALIDAD DE AGUA '!BL704</f>
        <v>0</v>
      </c>
      <c r="J1855" s="107">
        <f>'BITÁCORA CALIDAD DE AGUA '!BO704</f>
        <v>0</v>
      </c>
      <c r="K1855" s="107">
        <f>'BITÁCORA CALIDAD DE AGUA '!BR704</f>
        <v>0</v>
      </c>
      <c r="L1855" s="107">
        <f>'BITÁCORA CALIDAD DE AGUA '!BU704</f>
        <v>0</v>
      </c>
      <c r="M1855" s="107">
        <f>'BITÁCORA CALIDAD DE AGUA '!BX704</f>
        <v>0</v>
      </c>
      <c r="N1855" s="107">
        <f>'BITÁCORA CALIDAD DE AGUA '!CA704</f>
        <v>0</v>
      </c>
      <c r="O1855" s="107">
        <f>'BITÁCORA CALIDAD DE AGUA '!CD704</f>
        <v>0</v>
      </c>
      <c r="P1855" s="101">
        <f>'BITÁCORA CALIDAD DE AGUA '!CG704</f>
        <v>0</v>
      </c>
      <c r="Q1855" s="101">
        <f>'BITÁCORA CALIDAD DE AGUA '!CJ704</f>
        <v>0</v>
      </c>
      <c r="R1855" s="101">
        <f>'BITÁCORA CALIDAD DE AGUA '!CM704</f>
        <v>0</v>
      </c>
      <c r="S1855" s="101">
        <f>'BITÁCORA CALIDAD DE AGUA '!CP704</f>
        <v>0</v>
      </c>
      <c r="T1855" s="138"/>
      <c r="U1855" s="138"/>
      <c r="V1855" s="138"/>
      <c r="W1855" s="101">
        <f>INDEX('Tabla datos 1'!E1855:V1855,MATCH(DASHBOARD!$B$96,'Tabla datos 1'!$E$1:$V$1,0))</f>
        <v>0</v>
      </c>
      <c r="X1855" s="101">
        <f>INDEX('Tabla datos 1'!E1855:V1855,MATCH(DASHBOARD!$B$275,'Tabla datos 1'!$E$1:$V$1,0))</f>
        <v>0</v>
      </c>
      <c r="Y1855" s="42"/>
      <c r="Z1855" s="42"/>
      <c r="AA1855" s="42"/>
      <c r="AB1855" s="42"/>
      <c r="AC1855" s="42"/>
      <c r="AD1855" s="42"/>
      <c r="AE1855" s="42"/>
      <c r="AF1855" s="42"/>
      <c r="AG1855" s="42"/>
      <c r="AH1855" s="42"/>
      <c r="AI1855" s="42"/>
    </row>
    <row r="1856" spans="1:164" s="99" customFormat="1" ht="12.2" customHeight="1" x14ac:dyDescent="0.25">
      <c r="A1856" s="82">
        <v>1855</v>
      </c>
      <c r="B1856" s="100">
        <f t="shared" si="29"/>
        <v>46142</v>
      </c>
      <c r="C1856" s="105" t="s">
        <v>137</v>
      </c>
      <c r="D1856" s="102">
        <v>2</v>
      </c>
      <c r="E1856" s="107">
        <f>'BITÁCORA CALIDAD DE AGUA '!AZ705</f>
        <v>0</v>
      </c>
      <c r="F1856" s="107">
        <f>'BITÁCORA CALIDAD DE AGUA '!BC705</f>
        <v>0</v>
      </c>
      <c r="G1856" s="107">
        <f>'BITÁCORA CALIDAD DE AGUA '!BF705</f>
        <v>0</v>
      </c>
      <c r="H1856" s="107">
        <f>'BITÁCORA CALIDAD DE AGUA '!BI705</f>
        <v>0</v>
      </c>
      <c r="I1856" s="107">
        <f>'BITÁCORA CALIDAD DE AGUA '!BL705</f>
        <v>0</v>
      </c>
      <c r="J1856" s="107">
        <f>'BITÁCORA CALIDAD DE AGUA '!BO705</f>
        <v>0</v>
      </c>
      <c r="K1856" s="107">
        <f>'BITÁCORA CALIDAD DE AGUA '!BR705</f>
        <v>0</v>
      </c>
      <c r="L1856" s="107">
        <f>'BITÁCORA CALIDAD DE AGUA '!BU705</f>
        <v>0</v>
      </c>
      <c r="M1856" s="107">
        <f>'BITÁCORA CALIDAD DE AGUA '!BX705</f>
        <v>0</v>
      </c>
      <c r="N1856" s="107">
        <f>'BITÁCORA CALIDAD DE AGUA '!CA705</f>
        <v>0</v>
      </c>
      <c r="O1856" s="107">
        <f>'BITÁCORA CALIDAD DE AGUA '!CD705</f>
        <v>0</v>
      </c>
      <c r="P1856" s="101">
        <f>'BITÁCORA CALIDAD DE AGUA '!CG705</f>
        <v>0</v>
      </c>
      <c r="Q1856" s="101">
        <f>'BITÁCORA CALIDAD DE AGUA '!CJ705</f>
        <v>0</v>
      </c>
      <c r="R1856" s="101">
        <f>'BITÁCORA CALIDAD DE AGUA '!CM705</f>
        <v>0</v>
      </c>
      <c r="S1856" s="101">
        <f>'BITÁCORA CALIDAD DE AGUA '!CP705</f>
        <v>0</v>
      </c>
      <c r="T1856" s="138"/>
      <c r="U1856" s="138"/>
      <c r="V1856" s="138"/>
      <c r="W1856" s="101">
        <f>INDEX('Tabla datos 1'!E1856:V1856,MATCH(DASHBOARD!$B$96,'Tabla datos 1'!$E$1:$V$1,0))</f>
        <v>0</v>
      </c>
      <c r="X1856" s="101">
        <f>INDEX('Tabla datos 1'!E1856:V1856,MATCH(DASHBOARD!$B$275,'Tabla datos 1'!$E$1:$V$1,0))</f>
        <v>0</v>
      </c>
      <c r="Y1856" s="42"/>
      <c r="Z1856" s="42"/>
      <c r="AA1856" s="42"/>
      <c r="AB1856" s="42"/>
      <c r="AC1856" s="42"/>
      <c r="AD1856" s="42"/>
      <c r="AE1856" s="42"/>
      <c r="AF1856" s="42"/>
      <c r="AG1856" s="42"/>
      <c r="AH1856" s="42"/>
      <c r="AI1856" s="42"/>
    </row>
    <row r="1857" spans="1:35" s="99" customFormat="1" ht="12.2" customHeight="1" x14ac:dyDescent="0.25">
      <c r="A1857" s="82">
        <v>1856</v>
      </c>
      <c r="B1857" s="100">
        <f t="shared" si="29"/>
        <v>46142</v>
      </c>
      <c r="C1857" s="105" t="s">
        <v>138</v>
      </c>
      <c r="D1857" s="102">
        <v>2</v>
      </c>
      <c r="E1857" s="107">
        <f>'BITÁCORA CALIDAD DE AGUA '!AZ706</f>
        <v>0</v>
      </c>
      <c r="F1857" s="107">
        <f>'BITÁCORA CALIDAD DE AGUA '!BC706</f>
        <v>0</v>
      </c>
      <c r="G1857" s="107">
        <f>'BITÁCORA CALIDAD DE AGUA '!BF706</f>
        <v>0</v>
      </c>
      <c r="H1857" s="107">
        <f>'BITÁCORA CALIDAD DE AGUA '!BI706</f>
        <v>0</v>
      </c>
      <c r="I1857" s="107">
        <f>'BITÁCORA CALIDAD DE AGUA '!BL706</f>
        <v>0</v>
      </c>
      <c r="J1857" s="107">
        <f>'BITÁCORA CALIDAD DE AGUA '!BO706</f>
        <v>0</v>
      </c>
      <c r="K1857" s="107">
        <f>'BITÁCORA CALIDAD DE AGUA '!BR706</f>
        <v>0</v>
      </c>
      <c r="L1857" s="107">
        <f>'BITÁCORA CALIDAD DE AGUA '!BU706</f>
        <v>0</v>
      </c>
      <c r="M1857" s="107">
        <f>'BITÁCORA CALIDAD DE AGUA '!BX706</f>
        <v>0</v>
      </c>
      <c r="N1857" s="107">
        <f>'BITÁCORA CALIDAD DE AGUA '!CA706</f>
        <v>0</v>
      </c>
      <c r="O1857" s="107">
        <f>'BITÁCORA CALIDAD DE AGUA '!CD706</f>
        <v>0</v>
      </c>
      <c r="P1857" s="101">
        <f>'BITÁCORA CALIDAD DE AGUA '!CG706</f>
        <v>0</v>
      </c>
      <c r="Q1857" s="101">
        <f>'BITÁCORA CALIDAD DE AGUA '!CJ706</f>
        <v>0</v>
      </c>
      <c r="R1857" s="101">
        <f>'BITÁCORA CALIDAD DE AGUA '!CM706</f>
        <v>0</v>
      </c>
      <c r="S1857" s="101">
        <f>'BITÁCORA CALIDAD DE AGUA '!CP706</f>
        <v>0</v>
      </c>
      <c r="T1857" s="138"/>
      <c r="U1857" s="138"/>
      <c r="V1857" s="138"/>
      <c r="W1857" s="101">
        <f>INDEX('Tabla datos 1'!E1857:V1857,MATCH(DASHBOARD!$B$96,'Tabla datos 1'!$E$1:$V$1,0))</f>
        <v>0</v>
      </c>
      <c r="X1857" s="101">
        <f>INDEX('Tabla datos 1'!E1857:V1857,MATCH(DASHBOARD!$B$275,'Tabla datos 1'!$E$1:$V$1,0))</f>
        <v>0</v>
      </c>
      <c r="Y1857" s="42"/>
      <c r="Z1857" s="42"/>
      <c r="AA1857" s="42"/>
      <c r="AB1857" s="42"/>
      <c r="AC1857" s="42"/>
      <c r="AD1857" s="42"/>
      <c r="AE1857" s="42"/>
      <c r="AF1857" s="42"/>
      <c r="AG1857" s="42"/>
      <c r="AH1857" s="42"/>
      <c r="AI1857" s="42"/>
    </row>
    <row r="1858" spans="1:35" s="99" customFormat="1" ht="12.2" customHeight="1" x14ac:dyDescent="0.25">
      <c r="A1858" s="82">
        <v>1857</v>
      </c>
      <c r="B1858" s="100">
        <f t="shared" si="29"/>
        <v>46142</v>
      </c>
      <c r="C1858" s="105" t="s">
        <v>139</v>
      </c>
      <c r="D1858" s="102">
        <v>2</v>
      </c>
      <c r="E1858" s="107">
        <f>'BITÁCORA CALIDAD DE AGUA '!AZ707</f>
        <v>0</v>
      </c>
      <c r="F1858" s="107">
        <f>'BITÁCORA CALIDAD DE AGUA '!BC707</f>
        <v>0</v>
      </c>
      <c r="G1858" s="107">
        <f>'BITÁCORA CALIDAD DE AGUA '!BF707</f>
        <v>0</v>
      </c>
      <c r="H1858" s="107">
        <f>'BITÁCORA CALIDAD DE AGUA '!BI707</f>
        <v>0</v>
      </c>
      <c r="I1858" s="107">
        <f>'BITÁCORA CALIDAD DE AGUA '!BL707</f>
        <v>0</v>
      </c>
      <c r="J1858" s="107">
        <f>'BITÁCORA CALIDAD DE AGUA '!BO707</f>
        <v>0</v>
      </c>
      <c r="K1858" s="107">
        <f>'BITÁCORA CALIDAD DE AGUA '!BR707</f>
        <v>0</v>
      </c>
      <c r="L1858" s="107">
        <f>'BITÁCORA CALIDAD DE AGUA '!BU707</f>
        <v>0</v>
      </c>
      <c r="M1858" s="107">
        <f>'BITÁCORA CALIDAD DE AGUA '!BX707</f>
        <v>0</v>
      </c>
      <c r="N1858" s="107">
        <f>'BITÁCORA CALIDAD DE AGUA '!CA707</f>
        <v>0</v>
      </c>
      <c r="O1858" s="107">
        <f>'BITÁCORA CALIDAD DE AGUA '!CD707</f>
        <v>0</v>
      </c>
      <c r="P1858" s="101">
        <f>'BITÁCORA CALIDAD DE AGUA '!CG707</f>
        <v>0</v>
      </c>
      <c r="Q1858" s="101">
        <f>'BITÁCORA CALIDAD DE AGUA '!CJ707</f>
        <v>0</v>
      </c>
      <c r="R1858" s="101">
        <f>'BITÁCORA CALIDAD DE AGUA '!CM707</f>
        <v>0</v>
      </c>
      <c r="S1858" s="101">
        <f>'BITÁCORA CALIDAD DE AGUA '!CP707</f>
        <v>0</v>
      </c>
      <c r="T1858" s="138"/>
      <c r="U1858" s="138"/>
      <c r="V1858" s="138"/>
      <c r="W1858" s="101">
        <f>INDEX('Tabla datos 1'!E1858:V1858,MATCH(DASHBOARD!$B$96,'Tabla datos 1'!$E$1:$V$1,0))</f>
        <v>0</v>
      </c>
      <c r="X1858" s="101">
        <f>INDEX('Tabla datos 1'!E1858:V1858,MATCH(DASHBOARD!$B$275,'Tabla datos 1'!$E$1:$V$1,0))</f>
        <v>0</v>
      </c>
      <c r="Y1858" s="42"/>
      <c r="Z1858" s="42"/>
      <c r="AA1858" s="42"/>
      <c r="AB1858" s="42"/>
      <c r="AC1858" s="42"/>
      <c r="AD1858" s="42"/>
      <c r="AE1858" s="42"/>
      <c r="AF1858" s="42"/>
      <c r="AG1858" s="42"/>
      <c r="AH1858" s="42"/>
      <c r="AI1858" s="42"/>
    </row>
    <row r="1859" spans="1:35" s="99" customFormat="1" ht="12.2" customHeight="1" x14ac:dyDescent="0.25">
      <c r="A1859" s="82">
        <v>1858</v>
      </c>
      <c r="B1859" s="100">
        <f t="shared" si="29"/>
        <v>46142</v>
      </c>
      <c r="C1859" s="105" t="s">
        <v>140</v>
      </c>
      <c r="D1859" s="102">
        <v>2</v>
      </c>
      <c r="E1859" s="107">
        <f>'BITÁCORA CALIDAD DE AGUA '!AZ708</f>
        <v>0</v>
      </c>
      <c r="F1859" s="107">
        <f>'BITÁCORA CALIDAD DE AGUA '!BC708</f>
        <v>0</v>
      </c>
      <c r="G1859" s="107">
        <f>'BITÁCORA CALIDAD DE AGUA '!BF708</f>
        <v>0</v>
      </c>
      <c r="H1859" s="107">
        <f>'BITÁCORA CALIDAD DE AGUA '!BI708</f>
        <v>0</v>
      </c>
      <c r="I1859" s="107">
        <f>'BITÁCORA CALIDAD DE AGUA '!BL708</f>
        <v>0</v>
      </c>
      <c r="J1859" s="107">
        <f>'BITÁCORA CALIDAD DE AGUA '!BO708</f>
        <v>0</v>
      </c>
      <c r="K1859" s="107">
        <f>'BITÁCORA CALIDAD DE AGUA '!BR708</f>
        <v>0</v>
      </c>
      <c r="L1859" s="107">
        <f>'BITÁCORA CALIDAD DE AGUA '!BU708</f>
        <v>0</v>
      </c>
      <c r="M1859" s="107">
        <f>'BITÁCORA CALIDAD DE AGUA '!BX708</f>
        <v>0</v>
      </c>
      <c r="N1859" s="107">
        <f>'BITÁCORA CALIDAD DE AGUA '!CA708</f>
        <v>0</v>
      </c>
      <c r="O1859" s="107">
        <f>'BITÁCORA CALIDAD DE AGUA '!CD708</f>
        <v>0</v>
      </c>
      <c r="P1859" s="101">
        <f>'BITÁCORA CALIDAD DE AGUA '!CG708</f>
        <v>0</v>
      </c>
      <c r="Q1859" s="101">
        <f>'BITÁCORA CALIDAD DE AGUA '!CJ708</f>
        <v>0</v>
      </c>
      <c r="R1859" s="101">
        <f>'BITÁCORA CALIDAD DE AGUA '!CM708</f>
        <v>0</v>
      </c>
      <c r="S1859" s="101">
        <f>'BITÁCORA CALIDAD DE AGUA '!CP708</f>
        <v>0</v>
      </c>
      <c r="T1859" s="138"/>
      <c r="U1859" s="138"/>
      <c r="V1859" s="138"/>
      <c r="W1859" s="101">
        <f>INDEX('Tabla datos 1'!E1859:V1859,MATCH(DASHBOARD!$B$96,'Tabla datos 1'!$E$1:$V$1,0))</f>
        <v>0</v>
      </c>
      <c r="X1859" s="101">
        <f>INDEX('Tabla datos 1'!E1859:V1859,MATCH(DASHBOARD!$B$275,'Tabla datos 1'!$E$1:$V$1,0))</f>
        <v>0</v>
      </c>
      <c r="Y1859" s="42"/>
      <c r="Z1859" s="42"/>
      <c r="AA1859" s="42"/>
      <c r="AB1859" s="42"/>
      <c r="AC1859" s="42"/>
      <c r="AD1859" s="42"/>
      <c r="AE1859" s="42"/>
      <c r="AF1859" s="42"/>
      <c r="AG1859" s="42"/>
      <c r="AH1859" s="42"/>
      <c r="AI1859" s="42"/>
    </row>
    <row r="1860" spans="1:35" s="99" customFormat="1" ht="12.2" customHeight="1" x14ac:dyDescent="0.25">
      <c r="A1860" s="82">
        <v>1859</v>
      </c>
      <c r="B1860" s="100">
        <f t="shared" si="29"/>
        <v>46142</v>
      </c>
      <c r="C1860" s="105" t="s">
        <v>141</v>
      </c>
      <c r="D1860" s="102">
        <v>2</v>
      </c>
      <c r="E1860" s="107">
        <f>'BITÁCORA CALIDAD DE AGUA '!AZ709</f>
        <v>0</v>
      </c>
      <c r="F1860" s="107">
        <f>'BITÁCORA CALIDAD DE AGUA '!BC709</f>
        <v>0</v>
      </c>
      <c r="G1860" s="107">
        <f>'BITÁCORA CALIDAD DE AGUA '!BF709</f>
        <v>0</v>
      </c>
      <c r="H1860" s="107">
        <f>'BITÁCORA CALIDAD DE AGUA '!BI709</f>
        <v>0</v>
      </c>
      <c r="I1860" s="107">
        <f>'BITÁCORA CALIDAD DE AGUA '!BL709</f>
        <v>0</v>
      </c>
      <c r="J1860" s="107">
        <f>'BITÁCORA CALIDAD DE AGUA '!BO709</f>
        <v>0</v>
      </c>
      <c r="K1860" s="107">
        <f>'BITÁCORA CALIDAD DE AGUA '!BR709</f>
        <v>0</v>
      </c>
      <c r="L1860" s="107">
        <f>'BITÁCORA CALIDAD DE AGUA '!BU709</f>
        <v>0</v>
      </c>
      <c r="M1860" s="107">
        <f>'BITÁCORA CALIDAD DE AGUA '!BX709</f>
        <v>0</v>
      </c>
      <c r="N1860" s="107">
        <f>'BITÁCORA CALIDAD DE AGUA '!CA709</f>
        <v>0</v>
      </c>
      <c r="O1860" s="107">
        <f>'BITÁCORA CALIDAD DE AGUA '!CD709</f>
        <v>0</v>
      </c>
      <c r="P1860" s="101">
        <f>'BITÁCORA CALIDAD DE AGUA '!CG709</f>
        <v>0</v>
      </c>
      <c r="Q1860" s="101">
        <f>'BITÁCORA CALIDAD DE AGUA '!CJ709</f>
        <v>0</v>
      </c>
      <c r="R1860" s="101">
        <f>'BITÁCORA CALIDAD DE AGUA '!CM709</f>
        <v>0</v>
      </c>
      <c r="S1860" s="101">
        <f>'BITÁCORA CALIDAD DE AGUA '!CP709</f>
        <v>0</v>
      </c>
      <c r="T1860" s="138"/>
      <c r="U1860" s="138"/>
      <c r="V1860" s="138"/>
      <c r="W1860" s="101">
        <f>INDEX('Tabla datos 1'!E1860:V1860,MATCH(DASHBOARD!$B$96,'Tabla datos 1'!$E$1:$V$1,0))</f>
        <v>0</v>
      </c>
      <c r="X1860" s="101">
        <f>INDEX('Tabla datos 1'!E1860:V1860,MATCH(DASHBOARD!$B$275,'Tabla datos 1'!$E$1:$V$1,0))</f>
        <v>0</v>
      </c>
      <c r="Y1860" s="42"/>
      <c r="Z1860" s="42"/>
      <c r="AA1860" s="42"/>
      <c r="AB1860" s="42"/>
      <c r="AC1860" s="42"/>
      <c r="AD1860" s="42"/>
      <c r="AE1860" s="42"/>
      <c r="AF1860" s="42"/>
      <c r="AG1860" s="42"/>
      <c r="AH1860" s="42"/>
      <c r="AI1860" s="42"/>
    </row>
    <row r="1861" spans="1:35" s="99" customFormat="1" ht="12.2" customHeight="1" x14ac:dyDescent="0.25">
      <c r="A1861" s="82">
        <v>1860</v>
      </c>
      <c r="B1861" s="100">
        <f t="shared" si="29"/>
        <v>46142</v>
      </c>
      <c r="C1861" s="105" t="s">
        <v>142</v>
      </c>
      <c r="D1861" s="102">
        <v>2</v>
      </c>
      <c r="E1861" s="107">
        <f>'BITÁCORA CALIDAD DE AGUA '!AZ710</f>
        <v>0</v>
      </c>
      <c r="F1861" s="107">
        <f>'BITÁCORA CALIDAD DE AGUA '!BC710</f>
        <v>0</v>
      </c>
      <c r="G1861" s="107">
        <f>'BITÁCORA CALIDAD DE AGUA '!BF710</f>
        <v>0</v>
      </c>
      <c r="H1861" s="107">
        <f>'BITÁCORA CALIDAD DE AGUA '!BI710</f>
        <v>0</v>
      </c>
      <c r="I1861" s="107">
        <f>'BITÁCORA CALIDAD DE AGUA '!BL710</f>
        <v>0</v>
      </c>
      <c r="J1861" s="107">
        <f>'BITÁCORA CALIDAD DE AGUA '!BO710</f>
        <v>0</v>
      </c>
      <c r="K1861" s="107">
        <f>'BITÁCORA CALIDAD DE AGUA '!BR710</f>
        <v>0</v>
      </c>
      <c r="L1861" s="107">
        <f>'BITÁCORA CALIDAD DE AGUA '!BU710</f>
        <v>0</v>
      </c>
      <c r="M1861" s="107">
        <f>'BITÁCORA CALIDAD DE AGUA '!BX710</f>
        <v>0</v>
      </c>
      <c r="N1861" s="107">
        <f>'BITÁCORA CALIDAD DE AGUA '!CA710</f>
        <v>0</v>
      </c>
      <c r="O1861" s="107">
        <f>'BITÁCORA CALIDAD DE AGUA '!CD710</f>
        <v>0</v>
      </c>
      <c r="P1861" s="101">
        <f>'BITÁCORA CALIDAD DE AGUA '!CG710</f>
        <v>0</v>
      </c>
      <c r="Q1861" s="101">
        <f>'BITÁCORA CALIDAD DE AGUA '!CJ710</f>
        <v>0</v>
      </c>
      <c r="R1861" s="101">
        <f>'BITÁCORA CALIDAD DE AGUA '!CM710</f>
        <v>0</v>
      </c>
      <c r="S1861" s="101">
        <f>'BITÁCORA CALIDAD DE AGUA '!CP710</f>
        <v>0</v>
      </c>
      <c r="T1861" s="138"/>
      <c r="U1861" s="138"/>
      <c r="V1861" s="138"/>
      <c r="W1861" s="101">
        <f>INDEX('Tabla datos 1'!E1861:V1861,MATCH(DASHBOARD!$B$96,'Tabla datos 1'!$E$1:$V$1,0))</f>
        <v>0</v>
      </c>
      <c r="X1861" s="101">
        <f>INDEX('Tabla datos 1'!E1861:V1861,MATCH(DASHBOARD!$B$275,'Tabla datos 1'!$E$1:$V$1,0))</f>
        <v>0</v>
      </c>
      <c r="Y1861" s="42"/>
      <c r="Z1861" s="42"/>
      <c r="AA1861" s="42"/>
      <c r="AB1861" s="42"/>
      <c r="AC1861" s="42"/>
      <c r="AD1861" s="42"/>
      <c r="AE1861" s="42"/>
      <c r="AF1861" s="42"/>
      <c r="AG1861" s="42"/>
      <c r="AH1861" s="42"/>
      <c r="AI1861" s="42"/>
    </row>
    <row r="1862" spans="1:35" s="99" customFormat="1" ht="12.2" customHeight="1" x14ac:dyDescent="0.25">
      <c r="A1862" s="82">
        <v>1861</v>
      </c>
      <c r="B1862" s="100">
        <f t="shared" si="29"/>
        <v>46142</v>
      </c>
      <c r="C1862" s="105" t="s">
        <v>143</v>
      </c>
      <c r="D1862" s="102">
        <v>2</v>
      </c>
      <c r="E1862" s="107">
        <f>'BITÁCORA CALIDAD DE AGUA '!AZ711</f>
        <v>0</v>
      </c>
      <c r="F1862" s="107">
        <f>'BITÁCORA CALIDAD DE AGUA '!BC711</f>
        <v>0</v>
      </c>
      <c r="G1862" s="107">
        <f>'BITÁCORA CALIDAD DE AGUA '!BF711</f>
        <v>0</v>
      </c>
      <c r="H1862" s="107">
        <f>'BITÁCORA CALIDAD DE AGUA '!BI711</f>
        <v>0</v>
      </c>
      <c r="I1862" s="107">
        <f>'BITÁCORA CALIDAD DE AGUA '!BL711</f>
        <v>0</v>
      </c>
      <c r="J1862" s="107">
        <f>'BITÁCORA CALIDAD DE AGUA '!BO711</f>
        <v>0</v>
      </c>
      <c r="K1862" s="107">
        <f>'BITÁCORA CALIDAD DE AGUA '!BR711</f>
        <v>0</v>
      </c>
      <c r="L1862" s="107">
        <f>'BITÁCORA CALIDAD DE AGUA '!BU711</f>
        <v>0</v>
      </c>
      <c r="M1862" s="107">
        <f>'BITÁCORA CALIDAD DE AGUA '!BX711</f>
        <v>0</v>
      </c>
      <c r="N1862" s="107">
        <f>'BITÁCORA CALIDAD DE AGUA '!CA711</f>
        <v>0</v>
      </c>
      <c r="O1862" s="107">
        <f>'BITÁCORA CALIDAD DE AGUA '!CD711</f>
        <v>0</v>
      </c>
      <c r="P1862" s="101">
        <f>'BITÁCORA CALIDAD DE AGUA '!CG711</f>
        <v>0</v>
      </c>
      <c r="Q1862" s="101">
        <f>'BITÁCORA CALIDAD DE AGUA '!CJ711</f>
        <v>0</v>
      </c>
      <c r="R1862" s="101">
        <f>'BITÁCORA CALIDAD DE AGUA '!CM711</f>
        <v>0</v>
      </c>
      <c r="S1862" s="101">
        <f>'BITÁCORA CALIDAD DE AGUA '!CP711</f>
        <v>0</v>
      </c>
      <c r="T1862" s="138"/>
      <c r="U1862" s="138"/>
      <c r="V1862" s="138"/>
      <c r="W1862" s="101">
        <f>INDEX('Tabla datos 1'!E1862:V1862,MATCH(DASHBOARD!$B$96,'Tabla datos 1'!$E$1:$V$1,0))</f>
        <v>0</v>
      </c>
      <c r="X1862" s="101">
        <f>INDEX('Tabla datos 1'!E1862:V1862,MATCH(DASHBOARD!$B$275,'Tabla datos 1'!$E$1:$V$1,0))</f>
        <v>0</v>
      </c>
      <c r="Y1862" s="42"/>
      <c r="Z1862" s="42"/>
      <c r="AA1862" s="42"/>
      <c r="AB1862" s="42"/>
      <c r="AC1862" s="42"/>
      <c r="AD1862" s="42"/>
      <c r="AE1862" s="42"/>
      <c r="AF1862" s="42"/>
      <c r="AG1862" s="42"/>
      <c r="AH1862" s="42"/>
      <c r="AI1862" s="42"/>
    </row>
    <row r="1863" spans="1:35" s="99" customFormat="1" ht="12.2" customHeight="1" x14ac:dyDescent="0.25">
      <c r="A1863" s="82">
        <v>1862</v>
      </c>
      <c r="B1863" s="100">
        <f t="shared" si="29"/>
        <v>46142</v>
      </c>
      <c r="C1863" s="105" t="s">
        <v>144</v>
      </c>
      <c r="D1863" s="102">
        <v>2</v>
      </c>
      <c r="E1863" s="107">
        <f>'BITÁCORA CALIDAD DE AGUA '!AZ712</f>
        <v>0</v>
      </c>
      <c r="F1863" s="107">
        <f>'BITÁCORA CALIDAD DE AGUA '!BC712</f>
        <v>0</v>
      </c>
      <c r="G1863" s="107">
        <f>'BITÁCORA CALIDAD DE AGUA '!BF712</f>
        <v>0</v>
      </c>
      <c r="H1863" s="107">
        <f>'BITÁCORA CALIDAD DE AGUA '!BI712</f>
        <v>0</v>
      </c>
      <c r="I1863" s="107">
        <f>'BITÁCORA CALIDAD DE AGUA '!BL712</f>
        <v>0</v>
      </c>
      <c r="J1863" s="107">
        <f>'BITÁCORA CALIDAD DE AGUA '!BO712</f>
        <v>0</v>
      </c>
      <c r="K1863" s="107">
        <f>'BITÁCORA CALIDAD DE AGUA '!BR712</f>
        <v>0</v>
      </c>
      <c r="L1863" s="107">
        <f>'BITÁCORA CALIDAD DE AGUA '!BU712</f>
        <v>0</v>
      </c>
      <c r="M1863" s="107">
        <f>'BITÁCORA CALIDAD DE AGUA '!BX712</f>
        <v>0</v>
      </c>
      <c r="N1863" s="107">
        <f>'BITÁCORA CALIDAD DE AGUA '!CA712</f>
        <v>0</v>
      </c>
      <c r="O1863" s="107">
        <f>'BITÁCORA CALIDAD DE AGUA '!CD712</f>
        <v>0</v>
      </c>
      <c r="P1863" s="101">
        <f>'BITÁCORA CALIDAD DE AGUA '!CG712</f>
        <v>0</v>
      </c>
      <c r="Q1863" s="101">
        <f>'BITÁCORA CALIDAD DE AGUA '!CJ712</f>
        <v>0</v>
      </c>
      <c r="R1863" s="101">
        <f>'BITÁCORA CALIDAD DE AGUA '!CM712</f>
        <v>0</v>
      </c>
      <c r="S1863" s="101">
        <f>'BITÁCORA CALIDAD DE AGUA '!CP712</f>
        <v>0</v>
      </c>
      <c r="T1863" s="138"/>
      <c r="U1863" s="138"/>
      <c r="V1863" s="138"/>
      <c r="W1863" s="101">
        <f>INDEX('Tabla datos 1'!E1863:V1863,MATCH(DASHBOARD!$B$96,'Tabla datos 1'!$E$1:$V$1,0))</f>
        <v>0</v>
      </c>
      <c r="X1863" s="101">
        <f>INDEX('Tabla datos 1'!E1863:V1863,MATCH(DASHBOARD!$B$275,'Tabla datos 1'!$E$1:$V$1,0))</f>
        <v>0</v>
      </c>
      <c r="Y1863" s="42"/>
      <c r="Z1863" s="42"/>
      <c r="AA1863" s="42"/>
      <c r="AB1863" s="42"/>
      <c r="AC1863" s="42"/>
      <c r="AD1863" s="42"/>
      <c r="AE1863" s="42"/>
      <c r="AF1863" s="42"/>
      <c r="AG1863" s="42"/>
      <c r="AH1863" s="42"/>
      <c r="AI1863" s="42"/>
    </row>
    <row r="1864" spans="1:35" s="99" customFormat="1" ht="12.2" customHeight="1" x14ac:dyDescent="0.25">
      <c r="A1864" s="82">
        <v>1863</v>
      </c>
      <c r="B1864" s="100">
        <f t="shared" si="29"/>
        <v>46142</v>
      </c>
      <c r="C1864" s="105" t="s">
        <v>145</v>
      </c>
      <c r="D1864" s="102">
        <v>2</v>
      </c>
      <c r="E1864" s="107">
        <f>'BITÁCORA CALIDAD DE AGUA '!AZ713</f>
        <v>0</v>
      </c>
      <c r="F1864" s="107">
        <f>'BITÁCORA CALIDAD DE AGUA '!BC713</f>
        <v>0</v>
      </c>
      <c r="G1864" s="107">
        <f>'BITÁCORA CALIDAD DE AGUA '!BF713</f>
        <v>0</v>
      </c>
      <c r="H1864" s="107">
        <f>'BITÁCORA CALIDAD DE AGUA '!BI713</f>
        <v>0</v>
      </c>
      <c r="I1864" s="107">
        <f>'BITÁCORA CALIDAD DE AGUA '!BL713</f>
        <v>0</v>
      </c>
      <c r="J1864" s="107">
        <f>'BITÁCORA CALIDAD DE AGUA '!BO713</f>
        <v>0</v>
      </c>
      <c r="K1864" s="107">
        <f>'BITÁCORA CALIDAD DE AGUA '!BR713</f>
        <v>0</v>
      </c>
      <c r="L1864" s="107">
        <f>'BITÁCORA CALIDAD DE AGUA '!BU713</f>
        <v>0</v>
      </c>
      <c r="M1864" s="107">
        <f>'BITÁCORA CALIDAD DE AGUA '!BX713</f>
        <v>0</v>
      </c>
      <c r="N1864" s="107">
        <f>'BITÁCORA CALIDAD DE AGUA '!CA713</f>
        <v>0</v>
      </c>
      <c r="O1864" s="107">
        <f>'BITÁCORA CALIDAD DE AGUA '!CD713</f>
        <v>0</v>
      </c>
      <c r="P1864" s="101">
        <f>'BITÁCORA CALIDAD DE AGUA '!CG713</f>
        <v>0</v>
      </c>
      <c r="Q1864" s="101">
        <f>'BITÁCORA CALIDAD DE AGUA '!CJ713</f>
        <v>0</v>
      </c>
      <c r="R1864" s="101">
        <f>'BITÁCORA CALIDAD DE AGUA '!CM713</f>
        <v>0</v>
      </c>
      <c r="S1864" s="101">
        <f>'BITÁCORA CALIDAD DE AGUA '!CP713</f>
        <v>0</v>
      </c>
      <c r="T1864" s="138"/>
      <c r="U1864" s="138"/>
      <c r="V1864" s="138"/>
      <c r="W1864" s="101">
        <f>INDEX('Tabla datos 1'!E1864:V1864,MATCH(DASHBOARD!$B$96,'Tabla datos 1'!$E$1:$V$1,0))</f>
        <v>0</v>
      </c>
      <c r="X1864" s="101">
        <f>INDEX('Tabla datos 1'!E1864:V1864,MATCH(DASHBOARD!$B$275,'Tabla datos 1'!$E$1:$V$1,0))</f>
        <v>0</v>
      </c>
      <c r="Y1864" s="42"/>
      <c r="Z1864" s="42"/>
      <c r="AA1864" s="42"/>
      <c r="AB1864" s="42"/>
      <c r="AC1864" s="42"/>
      <c r="AD1864" s="42"/>
      <c r="AE1864" s="42"/>
      <c r="AF1864" s="42"/>
      <c r="AG1864" s="42"/>
      <c r="AH1864" s="42"/>
      <c r="AI1864" s="42"/>
    </row>
    <row r="1865" spans="1:35" s="99" customFormat="1" ht="12.2" customHeight="1" x14ac:dyDescent="0.25">
      <c r="A1865" s="82">
        <v>1864</v>
      </c>
      <c r="B1865" s="100">
        <f t="shared" si="29"/>
        <v>46142</v>
      </c>
      <c r="C1865" s="105" t="s">
        <v>146</v>
      </c>
      <c r="D1865" s="102">
        <v>2</v>
      </c>
      <c r="E1865" s="107">
        <f>'BITÁCORA CALIDAD DE AGUA '!AZ714</f>
        <v>0</v>
      </c>
      <c r="F1865" s="107">
        <f>'BITÁCORA CALIDAD DE AGUA '!BC714</f>
        <v>0</v>
      </c>
      <c r="G1865" s="107">
        <f>'BITÁCORA CALIDAD DE AGUA '!BF714</f>
        <v>0</v>
      </c>
      <c r="H1865" s="107">
        <f>'BITÁCORA CALIDAD DE AGUA '!BI714</f>
        <v>0</v>
      </c>
      <c r="I1865" s="107">
        <f>'BITÁCORA CALIDAD DE AGUA '!BL714</f>
        <v>0</v>
      </c>
      <c r="J1865" s="107">
        <f>'BITÁCORA CALIDAD DE AGUA '!BO714</f>
        <v>0</v>
      </c>
      <c r="K1865" s="107">
        <f>'BITÁCORA CALIDAD DE AGUA '!BR714</f>
        <v>0</v>
      </c>
      <c r="L1865" s="107">
        <f>'BITÁCORA CALIDAD DE AGUA '!BU714</f>
        <v>0</v>
      </c>
      <c r="M1865" s="107">
        <f>'BITÁCORA CALIDAD DE AGUA '!BX714</f>
        <v>0</v>
      </c>
      <c r="N1865" s="107">
        <f>'BITÁCORA CALIDAD DE AGUA '!CA714</f>
        <v>0</v>
      </c>
      <c r="O1865" s="107">
        <f>'BITÁCORA CALIDAD DE AGUA '!CD714</f>
        <v>0</v>
      </c>
      <c r="P1865" s="101">
        <f>'BITÁCORA CALIDAD DE AGUA '!CG714</f>
        <v>0</v>
      </c>
      <c r="Q1865" s="101">
        <f>'BITÁCORA CALIDAD DE AGUA '!CJ714</f>
        <v>0</v>
      </c>
      <c r="R1865" s="101">
        <f>'BITÁCORA CALIDAD DE AGUA '!CM714</f>
        <v>0</v>
      </c>
      <c r="S1865" s="101">
        <f>'BITÁCORA CALIDAD DE AGUA '!CP714</f>
        <v>0</v>
      </c>
      <c r="T1865" s="138"/>
      <c r="U1865" s="138"/>
      <c r="V1865" s="138"/>
      <c r="W1865" s="101">
        <f>INDEX('Tabla datos 1'!E1865:V1865,MATCH(DASHBOARD!$B$96,'Tabla datos 1'!$E$1:$V$1,0))</f>
        <v>0</v>
      </c>
      <c r="X1865" s="101">
        <f>INDEX('Tabla datos 1'!E1865:V1865,MATCH(DASHBOARD!$B$275,'Tabla datos 1'!$E$1:$V$1,0))</f>
        <v>0</v>
      </c>
      <c r="Y1865" s="42"/>
      <c r="Z1865" s="42"/>
      <c r="AA1865" s="42"/>
      <c r="AB1865" s="42"/>
      <c r="AC1865" s="42"/>
      <c r="AD1865" s="42"/>
      <c r="AE1865" s="42"/>
      <c r="AF1865" s="42"/>
      <c r="AG1865" s="42"/>
      <c r="AH1865" s="42"/>
      <c r="AI1865" s="42"/>
    </row>
    <row r="1866" spans="1:35" s="99" customFormat="1" x14ac:dyDescent="0.25">
      <c r="A1866" s="82">
        <v>1865</v>
      </c>
      <c r="B1866" s="100">
        <f t="shared" si="29"/>
        <v>46142</v>
      </c>
      <c r="C1866" s="105" t="s">
        <v>147</v>
      </c>
      <c r="D1866" s="102">
        <v>2</v>
      </c>
      <c r="E1866" s="107">
        <f>'BITÁCORA CALIDAD DE AGUA '!AZ715</f>
        <v>0</v>
      </c>
      <c r="F1866" s="107">
        <f>'BITÁCORA CALIDAD DE AGUA '!BC715</f>
        <v>0</v>
      </c>
      <c r="G1866" s="107">
        <f>'BITÁCORA CALIDAD DE AGUA '!BF715</f>
        <v>0</v>
      </c>
      <c r="H1866" s="107">
        <f>'BITÁCORA CALIDAD DE AGUA '!BI715</f>
        <v>0</v>
      </c>
      <c r="I1866" s="107">
        <f>'BITÁCORA CALIDAD DE AGUA '!BL715</f>
        <v>0</v>
      </c>
      <c r="J1866" s="107">
        <f>'BITÁCORA CALIDAD DE AGUA '!BO715</f>
        <v>0</v>
      </c>
      <c r="K1866" s="107">
        <f>'BITÁCORA CALIDAD DE AGUA '!BR715</f>
        <v>0</v>
      </c>
      <c r="L1866" s="107">
        <f>'BITÁCORA CALIDAD DE AGUA '!BU715</f>
        <v>0</v>
      </c>
      <c r="M1866" s="107">
        <f>'BITÁCORA CALIDAD DE AGUA '!BX715</f>
        <v>0</v>
      </c>
      <c r="N1866" s="107">
        <f>'BITÁCORA CALIDAD DE AGUA '!CA715</f>
        <v>0</v>
      </c>
      <c r="O1866" s="107">
        <f>'BITÁCORA CALIDAD DE AGUA '!CD715</f>
        <v>0</v>
      </c>
      <c r="P1866" s="101">
        <f>'BITÁCORA CALIDAD DE AGUA '!CG715</f>
        <v>0</v>
      </c>
      <c r="Q1866" s="101">
        <f>'BITÁCORA CALIDAD DE AGUA '!CJ715</f>
        <v>0</v>
      </c>
      <c r="R1866" s="101">
        <f>'BITÁCORA CALIDAD DE AGUA '!CM715</f>
        <v>0</v>
      </c>
      <c r="S1866" s="101">
        <f>'BITÁCORA CALIDAD DE AGUA '!CP715</f>
        <v>0</v>
      </c>
      <c r="T1866" s="138"/>
      <c r="U1866" s="138"/>
      <c r="V1866" s="138"/>
      <c r="W1866" s="101">
        <f>INDEX('Tabla datos 1'!E1866:V1866,MATCH(DASHBOARD!$B$96,'Tabla datos 1'!$E$1:$V$1,0))</f>
        <v>0</v>
      </c>
      <c r="X1866" s="101">
        <f>INDEX('Tabla datos 1'!E1866:V1866,MATCH(DASHBOARD!$B$275,'Tabla datos 1'!$E$1:$V$1,0))</f>
        <v>0</v>
      </c>
      <c r="Y1866" s="42"/>
      <c r="Z1866" s="42"/>
      <c r="AA1866" s="42"/>
      <c r="AB1866" s="42"/>
      <c r="AC1866" s="42"/>
      <c r="AD1866" s="42"/>
      <c r="AE1866" s="42"/>
      <c r="AF1866" s="42"/>
      <c r="AG1866" s="42"/>
      <c r="AH1866" s="42"/>
      <c r="AI1866" s="42"/>
    </row>
    <row r="1867" spans="1:35" s="99" customFormat="1" x14ac:dyDescent="0.25">
      <c r="A1867" s="82">
        <v>1866</v>
      </c>
      <c r="B1867" s="100">
        <f t="shared" si="29"/>
        <v>46142</v>
      </c>
      <c r="C1867" s="105" t="s">
        <v>148</v>
      </c>
      <c r="D1867" s="102">
        <v>2</v>
      </c>
      <c r="E1867" s="107">
        <f>'BITÁCORA CALIDAD DE AGUA '!AZ716</f>
        <v>0</v>
      </c>
      <c r="F1867" s="107">
        <f>'BITÁCORA CALIDAD DE AGUA '!BC716</f>
        <v>0</v>
      </c>
      <c r="G1867" s="107">
        <f>'BITÁCORA CALIDAD DE AGUA '!BF716</f>
        <v>0</v>
      </c>
      <c r="H1867" s="107">
        <f>'BITÁCORA CALIDAD DE AGUA '!BI716</f>
        <v>0</v>
      </c>
      <c r="I1867" s="107">
        <f>'BITÁCORA CALIDAD DE AGUA '!BL716</f>
        <v>0</v>
      </c>
      <c r="J1867" s="107">
        <f>'BITÁCORA CALIDAD DE AGUA '!BO716</f>
        <v>0</v>
      </c>
      <c r="K1867" s="107">
        <f>'BITÁCORA CALIDAD DE AGUA '!BR716</f>
        <v>0</v>
      </c>
      <c r="L1867" s="107">
        <f>'BITÁCORA CALIDAD DE AGUA '!BU716</f>
        <v>0</v>
      </c>
      <c r="M1867" s="107">
        <f>'BITÁCORA CALIDAD DE AGUA '!BX716</f>
        <v>0</v>
      </c>
      <c r="N1867" s="107">
        <f>'BITÁCORA CALIDAD DE AGUA '!CA716</f>
        <v>0</v>
      </c>
      <c r="O1867" s="107">
        <f>'BITÁCORA CALIDAD DE AGUA '!CD716</f>
        <v>0</v>
      </c>
      <c r="P1867" s="101">
        <f>'BITÁCORA CALIDAD DE AGUA '!CG716</f>
        <v>0</v>
      </c>
      <c r="Q1867" s="101">
        <f>'BITÁCORA CALIDAD DE AGUA '!CJ716</f>
        <v>0</v>
      </c>
      <c r="R1867" s="101">
        <f>'BITÁCORA CALIDAD DE AGUA '!CM716</f>
        <v>0</v>
      </c>
      <c r="S1867" s="101">
        <f>'BITÁCORA CALIDAD DE AGUA '!CP716</f>
        <v>0</v>
      </c>
      <c r="T1867" s="138"/>
      <c r="U1867" s="138"/>
      <c r="V1867" s="138"/>
      <c r="W1867" s="101">
        <f>INDEX('Tabla datos 1'!E1867:V1867,MATCH(DASHBOARD!$B$96,'Tabla datos 1'!$E$1:$V$1,0))</f>
        <v>0</v>
      </c>
      <c r="X1867" s="101">
        <f>INDEX('Tabla datos 1'!E1867:V1867,MATCH(DASHBOARD!$B$275,'Tabla datos 1'!$E$1:$V$1,0))</f>
        <v>0</v>
      </c>
      <c r="Y1867" s="42"/>
      <c r="Z1867" s="42"/>
      <c r="AA1867" s="42"/>
      <c r="AB1867" s="42"/>
      <c r="AC1867" s="42"/>
      <c r="AD1867" s="42"/>
      <c r="AE1867" s="42"/>
      <c r="AF1867" s="42"/>
      <c r="AG1867" s="42"/>
      <c r="AH1867" s="42"/>
      <c r="AI1867" s="42"/>
    </row>
    <row r="1868" spans="1:35" s="99" customFormat="1" x14ac:dyDescent="0.25">
      <c r="A1868" s="82">
        <v>1867</v>
      </c>
      <c r="B1868" s="100">
        <f t="shared" si="29"/>
        <v>46142</v>
      </c>
      <c r="C1868" s="105" t="s">
        <v>149</v>
      </c>
      <c r="D1868" s="102">
        <v>2</v>
      </c>
      <c r="E1868" s="107">
        <f>'BITÁCORA CALIDAD DE AGUA '!AZ717</f>
        <v>3130</v>
      </c>
      <c r="F1868" s="107">
        <f>'BITÁCORA CALIDAD DE AGUA '!BC717</f>
        <v>3810</v>
      </c>
      <c r="G1868" s="107">
        <f>'BITÁCORA CALIDAD DE AGUA '!BF717</f>
        <v>3970</v>
      </c>
      <c r="H1868" s="107">
        <f>'BITÁCORA CALIDAD DE AGUA '!BI717</f>
        <v>0</v>
      </c>
      <c r="I1868" s="107">
        <f>'BITÁCORA CALIDAD DE AGUA '!BL717</f>
        <v>0</v>
      </c>
      <c r="J1868" s="107">
        <f>'BITÁCORA CALIDAD DE AGUA '!BO717</f>
        <v>0</v>
      </c>
      <c r="K1868" s="107">
        <f>'BITÁCORA CALIDAD DE AGUA '!BR717</f>
        <v>0</v>
      </c>
      <c r="L1868" s="107">
        <f>'BITÁCORA CALIDAD DE AGUA '!BU717</f>
        <v>4040</v>
      </c>
      <c r="M1868" s="107">
        <f>'BITÁCORA CALIDAD DE AGUA '!BX717</f>
        <v>3710</v>
      </c>
      <c r="N1868" s="107">
        <f>'BITÁCORA CALIDAD DE AGUA '!CA717</f>
        <v>9770</v>
      </c>
      <c r="O1868" s="107">
        <f>'BITÁCORA CALIDAD DE AGUA '!CD717</f>
        <v>0</v>
      </c>
      <c r="P1868" s="101">
        <f>'BITÁCORA CALIDAD DE AGUA '!CG717</f>
        <v>0</v>
      </c>
      <c r="Q1868" s="101">
        <f>'BITÁCORA CALIDAD DE AGUA '!CJ717</f>
        <v>0</v>
      </c>
      <c r="R1868" s="101">
        <f>'BITÁCORA CALIDAD DE AGUA '!CM717</f>
        <v>0</v>
      </c>
      <c r="S1868" s="101">
        <f>'BITÁCORA CALIDAD DE AGUA '!CP717</f>
        <v>0</v>
      </c>
      <c r="T1868" s="138"/>
      <c r="U1868" s="138"/>
      <c r="V1868" s="138"/>
      <c r="W1868" s="101">
        <f>INDEX('Tabla datos 1'!E1868:V1868,MATCH(DASHBOARD!$B$96,'Tabla datos 1'!$E$1:$V$1,0))</f>
        <v>3970</v>
      </c>
      <c r="X1868" s="101">
        <f>INDEX('Tabla datos 1'!E1868:V1868,MATCH(DASHBOARD!$B$275,'Tabla datos 1'!$E$1:$V$1,0))</f>
        <v>3970</v>
      </c>
      <c r="Y1868" s="42"/>
      <c r="Z1868" s="42"/>
      <c r="AA1868" s="42"/>
      <c r="AB1868" s="42"/>
      <c r="AC1868" s="42"/>
      <c r="AD1868" s="42"/>
      <c r="AE1868" s="42"/>
      <c r="AF1868" s="42"/>
      <c r="AG1868" s="42"/>
      <c r="AH1868" s="42"/>
      <c r="AI1868" s="42"/>
    </row>
    <row r="1869" spans="1:35" s="99" customFormat="1" x14ac:dyDescent="0.25">
      <c r="A1869" s="82">
        <v>1868</v>
      </c>
      <c r="B1869" s="100">
        <f t="shared" si="29"/>
        <v>46142</v>
      </c>
      <c r="C1869" s="105" t="s">
        <v>150</v>
      </c>
      <c r="D1869" s="102">
        <v>2</v>
      </c>
      <c r="E1869" s="107">
        <f>'BITÁCORA CALIDAD DE AGUA '!AZ718</f>
        <v>5447</v>
      </c>
      <c r="F1869" s="107">
        <f>'BITÁCORA CALIDAD DE AGUA '!BC718</f>
        <v>6110</v>
      </c>
      <c r="G1869" s="107">
        <f>'BITÁCORA CALIDAD DE AGUA '!BF718</f>
        <v>789</v>
      </c>
      <c r="H1869" s="107">
        <f>'BITÁCORA CALIDAD DE AGUA '!BI718</f>
        <v>0</v>
      </c>
      <c r="I1869" s="107">
        <f>'BITÁCORA CALIDAD DE AGUA '!BL718</f>
        <v>0</v>
      </c>
      <c r="J1869" s="107">
        <f>'BITÁCORA CALIDAD DE AGUA '!BO718</f>
        <v>0</v>
      </c>
      <c r="K1869" s="107">
        <f>'BITÁCORA CALIDAD DE AGUA '!BR718</f>
        <v>0</v>
      </c>
      <c r="L1869" s="107">
        <f>'BITÁCORA CALIDAD DE AGUA '!BU718</f>
        <v>639</v>
      </c>
      <c r="M1869" s="107">
        <f>'BITÁCORA CALIDAD DE AGUA '!BX718</f>
        <v>621</v>
      </c>
      <c r="N1869" s="107">
        <f>'BITÁCORA CALIDAD DE AGUA '!CA718</f>
        <v>2130</v>
      </c>
      <c r="O1869" s="107">
        <f>'BITÁCORA CALIDAD DE AGUA '!CD718</f>
        <v>0</v>
      </c>
      <c r="P1869" s="101">
        <f>'BITÁCORA CALIDAD DE AGUA '!CG718</f>
        <v>0</v>
      </c>
      <c r="Q1869" s="101">
        <f>'BITÁCORA CALIDAD DE AGUA '!CJ718</f>
        <v>0</v>
      </c>
      <c r="R1869" s="101">
        <f>'BITÁCORA CALIDAD DE AGUA '!CM718</f>
        <v>0</v>
      </c>
      <c r="S1869" s="101">
        <f>'BITÁCORA CALIDAD DE AGUA '!CP718</f>
        <v>0</v>
      </c>
      <c r="T1869" s="138"/>
      <c r="U1869" s="138"/>
      <c r="V1869" s="138"/>
      <c r="W1869" s="101">
        <f>INDEX('Tabla datos 1'!E1869:V1869,MATCH(DASHBOARD!$B$96,'Tabla datos 1'!$E$1:$V$1,0))</f>
        <v>789</v>
      </c>
      <c r="X1869" s="101">
        <f>INDEX('Tabla datos 1'!E1869:V1869,MATCH(DASHBOARD!$B$275,'Tabla datos 1'!$E$1:$V$1,0))</f>
        <v>789</v>
      </c>
      <c r="Y1869" s="42"/>
      <c r="Z1869" s="42"/>
      <c r="AA1869" s="42"/>
      <c r="AB1869" s="42"/>
      <c r="AC1869" s="42"/>
      <c r="AD1869" s="42"/>
      <c r="AE1869" s="42"/>
      <c r="AF1869" s="42"/>
      <c r="AG1869" s="42"/>
      <c r="AH1869" s="42"/>
      <c r="AI1869" s="42"/>
    </row>
    <row r="1870" spans="1:35" s="112" customFormat="1" ht="15.75" thickBot="1" x14ac:dyDescent="0.3">
      <c r="A1870" s="82">
        <v>1869</v>
      </c>
      <c r="B1870" s="100">
        <f t="shared" si="29"/>
        <v>46142</v>
      </c>
      <c r="C1870" s="108" t="s">
        <v>151</v>
      </c>
      <c r="D1870" s="109">
        <v>2</v>
      </c>
      <c r="E1870" s="110">
        <f>'BITÁCORA CALIDAD DE AGUA '!AZ719</f>
        <v>0</v>
      </c>
      <c r="F1870" s="110">
        <f>'BITÁCORA CALIDAD DE AGUA '!BC719</f>
        <v>0</v>
      </c>
      <c r="G1870" s="110">
        <f>'BITÁCORA CALIDAD DE AGUA '!BF719</f>
        <v>0</v>
      </c>
      <c r="H1870" s="110">
        <f>'BITÁCORA CALIDAD DE AGUA '!BI719</f>
        <v>0</v>
      </c>
      <c r="I1870" s="110">
        <f>'BITÁCORA CALIDAD DE AGUA '!BL719</f>
        <v>0</v>
      </c>
      <c r="J1870" s="110">
        <f>'BITÁCORA CALIDAD DE AGUA '!BO719</f>
        <v>0</v>
      </c>
      <c r="K1870" s="110">
        <f>'BITÁCORA CALIDAD DE AGUA '!BR719</f>
        <v>0</v>
      </c>
      <c r="L1870" s="110">
        <f>'BITÁCORA CALIDAD DE AGUA '!BU719</f>
        <v>0</v>
      </c>
      <c r="M1870" s="110">
        <f>'BITÁCORA CALIDAD DE AGUA '!BX719</f>
        <v>0</v>
      </c>
      <c r="N1870" s="110">
        <f>'BITÁCORA CALIDAD DE AGUA '!CA719</f>
        <v>0</v>
      </c>
      <c r="O1870" s="110">
        <f>'BITÁCORA CALIDAD DE AGUA '!CD719</f>
        <v>0</v>
      </c>
      <c r="P1870" s="111">
        <f>'BITÁCORA CALIDAD DE AGUA '!CG719</f>
        <v>0</v>
      </c>
      <c r="Q1870" s="111">
        <f>'BITÁCORA CALIDAD DE AGUA '!CJ719</f>
        <v>0</v>
      </c>
      <c r="R1870" s="111">
        <f>'BITÁCORA CALIDAD DE AGUA '!CM719</f>
        <v>0</v>
      </c>
      <c r="S1870" s="111">
        <f>'BITÁCORA CALIDAD DE AGUA '!CP719</f>
        <v>0</v>
      </c>
      <c r="T1870" s="139"/>
      <c r="U1870" s="139"/>
      <c r="V1870" s="139"/>
      <c r="W1870" s="111">
        <f>INDEX('Tabla datos 1'!E1870:V1870,MATCH(DASHBOARD!$B$96,'Tabla datos 1'!$E$1:$V$1,0))</f>
        <v>0</v>
      </c>
      <c r="X1870" s="111">
        <f>INDEX('Tabla datos 1'!E1870:V1870,MATCH(DASHBOARD!$B$275,'Tabla datos 1'!$E$1:$V$1,0))</f>
        <v>0</v>
      </c>
      <c r="Y1870" s="42"/>
      <c r="Z1870" s="42"/>
      <c r="AA1870" s="42"/>
      <c r="AB1870" s="42"/>
      <c r="AC1870" s="42"/>
      <c r="AD1870" s="42"/>
      <c r="AE1870" s="42"/>
      <c r="AF1870" s="42"/>
      <c r="AG1870" s="42"/>
      <c r="AH1870" s="42"/>
      <c r="AI1870" s="42"/>
    </row>
    <row r="1871" spans="1:35" s="119" customFormat="1" ht="12.2" customHeight="1" x14ac:dyDescent="0.25">
      <c r="A1871" s="82">
        <v>1870</v>
      </c>
      <c r="B1871" s="121">
        <f t="shared" si="29"/>
        <v>46142</v>
      </c>
      <c r="C1871" s="113" t="s">
        <v>132</v>
      </c>
      <c r="D1871" s="118">
        <v>3</v>
      </c>
      <c r="E1871" s="120" t="str">
        <f>'BITÁCORA CALIDAD DE AGUA '!BA699</f>
        <v>40.2</v>
      </c>
      <c r="F1871" s="120" t="str">
        <f>'BITÁCORA CALIDAD DE AGUA '!BD699</f>
        <v>33.4</v>
      </c>
      <c r="G1871" s="120" t="str">
        <f>'BITÁCORA CALIDAD DE AGUA '!BG699</f>
        <v>32.2</v>
      </c>
      <c r="H1871" s="120">
        <f>'BITÁCORA CALIDAD DE AGUA '!BJ699</f>
        <v>0</v>
      </c>
      <c r="I1871" s="120">
        <f>'BITÁCORA CALIDAD DE AGUA '!BM699</f>
        <v>0</v>
      </c>
      <c r="J1871" s="120">
        <f>'BITÁCORA CALIDAD DE AGUA '!BP699</f>
        <v>0</v>
      </c>
      <c r="K1871" s="120">
        <f>'BITÁCORA CALIDAD DE AGUA '!BE2005</f>
        <v>0</v>
      </c>
      <c r="L1871" s="120" t="str">
        <f>'BITÁCORA CALIDAD DE AGUA '!BV699</f>
        <v>33.6</v>
      </c>
      <c r="M1871" s="120" t="str">
        <f>'BITÁCORA CALIDAD DE AGUA '!BY699</f>
        <v>33.4</v>
      </c>
      <c r="N1871" s="120" t="str">
        <f>'BITÁCORA CALIDAD DE AGUA '!CB699</f>
        <v>34.2</v>
      </c>
      <c r="O1871" s="120">
        <f>'BITÁCORA CALIDAD DE AGUA '!CE699</f>
        <v>0</v>
      </c>
      <c r="P1871" s="113">
        <f>'BITÁCORA CALIDAD DE AGUA '!CH699</f>
        <v>0</v>
      </c>
      <c r="Q1871" s="113">
        <f>'BITÁCORA CALIDAD DE AGUA '!CK699</f>
        <v>0</v>
      </c>
      <c r="R1871" s="113">
        <f>'BITÁCORA CALIDAD DE AGUA '!CN699</f>
        <v>0</v>
      </c>
      <c r="S1871" s="113">
        <f>'BITÁCORA CALIDAD DE AGUA '!CQ699</f>
        <v>0</v>
      </c>
      <c r="T1871" s="140"/>
      <c r="U1871" s="140"/>
      <c r="V1871" s="140"/>
      <c r="W1871" s="113" t="str">
        <f>INDEX('Tabla datos 1'!E1871:V1871,MATCH(DASHBOARD!$B$96,'Tabla datos 1'!$E$1:$V$1,0))</f>
        <v>32.2</v>
      </c>
      <c r="X1871" s="113" t="str">
        <f>INDEX('Tabla datos 1'!E1871:V1871,MATCH(DASHBOARD!$B$275,'Tabla datos 1'!$E$1:$V$1,0))</f>
        <v>32.2</v>
      </c>
      <c r="Y1871" s="42"/>
      <c r="Z1871" s="42"/>
      <c r="AA1871" s="42"/>
      <c r="AB1871" s="42"/>
      <c r="AC1871" s="42"/>
      <c r="AD1871" s="42"/>
      <c r="AE1871" s="42"/>
      <c r="AF1871" s="42"/>
      <c r="AG1871" s="42"/>
      <c r="AH1871" s="42"/>
      <c r="AI1871" s="42"/>
    </row>
    <row r="1872" spans="1:35" s="119" customFormat="1" ht="12.2" customHeight="1" x14ac:dyDescent="0.25">
      <c r="A1872" s="82">
        <v>1871</v>
      </c>
      <c r="B1872" s="121">
        <f t="shared" si="29"/>
        <v>46142</v>
      </c>
      <c r="C1872" s="116" t="s">
        <v>9</v>
      </c>
      <c r="D1872" s="122">
        <v>3</v>
      </c>
      <c r="E1872" s="123" t="str">
        <f>'BITÁCORA CALIDAD DE AGUA '!BA700</f>
        <v>9.42</v>
      </c>
      <c r="F1872" s="123" t="str">
        <f>'BITÁCORA CALIDAD DE AGUA '!BD700</f>
        <v>7.92</v>
      </c>
      <c r="G1872" s="123" t="str">
        <f>'BITÁCORA CALIDAD DE AGUA '!BG700</f>
        <v>7.12</v>
      </c>
      <c r="H1872" s="123">
        <f>'BITÁCORA CALIDAD DE AGUA '!BJ700</f>
        <v>0</v>
      </c>
      <c r="I1872" s="123">
        <f>'BITÁCORA CALIDAD DE AGUA '!BM700</f>
        <v>0</v>
      </c>
      <c r="J1872" s="123">
        <f>'BITÁCORA CALIDAD DE AGUA '!BP700</f>
        <v>0</v>
      </c>
      <c r="K1872" s="123">
        <f>'BITÁCORA CALIDAD DE AGUA '!BE2006</f>
        <v>0</v>
      </c>
      <c r="L1872" s="123" t="str">
        <f>'BITÁCORA CALIDAD DE AGUA '!BV700</f>
        <v>7.69</v>
      </c>
      <c r="M1872" s="123" t="str">
        <f>'BITÁCORA CALIDAD DE AGUA '!BY700</f>
        <v>7.82</v>
      </c>
      <c r="N1872" s="123" t="str">
        <f>'BITÁCORA CALIDAD DE AGUA '!CB700</f>
        <v>8.92</v>
      </c>
      <c r="O1872" s="123">
        <f>'BITÁCORA CALIDAD DE AGUA '!CE700</f>
        <v>0</v>
      </c>
      <c r="P1872" s="114">
        <f>'BITÁCORA CALIDAD DE AGUA '!CH700</f>
        <v>0</v>
      </c>
      <c r="Q1872" s="114">
        <f>'BITÁCORA CALIDAD DE AGUA '!CK700</f>
        <v>0</v>
      </c>
      <c r="R1872" s="114">
        <f>'BITÁCORA CALIDAD DE AGUA '!CN700</f>
        <v>0</v>
      </c>
      <c r="S1872" s="114">
        <f>'BITÁCORA CALIDAD DE AGUA '!CQ700</f>
        <v>0</v>
      </c>
      <c r="T1872" s="141"/>
      <c r="U1872" s="141"/>
      <c r="V1872" s="141"/>
      <c r="W1872" s="114" t="str">
        <f>INDEX('Tabla datos 1'!E1872:V1872,MATCH(DASHBOARD!$B$96,'Tabla datos 1'!$E$1:$V$1,0))</f>
        <v>7.12</v>
      </c>
      <c r="X1872" s="114" t="str">
        <f>INDEX('Tabla datos 1'!E1872:V1872,MATCH(DASHBOARD!$B$275,'Tabla datos 1'!$E$1:$V$1,0))</f>
        <v>7.12</v>
      </c>
      <c r="Y1872" s="42"/>
      <c r="Z1872" s="42"/>
      <c r="AA1872" s="42"/>
      <c r="AB1872" s="42"/>
      <c r="AC1872" s="42"/>
      <c r="AD1872" s="42"/>
      <c r="AE1872" s="42"/>
      <c r="AF1872" s="42"/>
      <c r="AG1872" s="42"/>
      <c r="AH1872" s="42"/>
      <c r="AI1872" s="42"/>
    </row>
    <row r="1873" spans="1:35" s="119" customFormat="1" ht="12.2" customHeight="1" x14ac:dyDescent="0.25">
      <c r="A1873" s="82">
        <v>1872</v>
      </c>
      <c r="B1873" s="121">
        <f t="shared" si="29"/>
        <v>46142</v>
      </c>
      <c r="C1873" s="115" t="s">
        <v>133</v>
      </c>
      <c r="D1873" s="122">
        <v>3</v>
      </c>
      <c r="E1873" s="124">
        <f>'BITÁCORA CALIDAD DE AGUA '!BA701</f>
        <v>0</v>
      </c>
      <c r="F1873" s="124">
        <f>'BITÁCORA CALIDAD DE AGUA '!BD701</f>
        <v>0</v>
      </c>
      <c r="G1873" s="124">
        <f>'BITÁCORA CALIDAD DE AGUA '!BG701</f>
        <v>0</v>
      </c>
      <c r="H1873" s="124">
        <f>'BITÁCORA CALIDAD DE AGUA '!BJ701</f>
        <v>0</v>
      </c>
      <c r="I1873" s="124">
        <f>'BITÁCORA CALIDAD DE AGUA '!BM701</f>
        <v>0</v>
      </c>
      <c r="J1873" s="124">
        <f>'BITÁCORA CALIDAD DE AGUA '!BP701</f>
        <v>0</v>
      </c>
      <c r="K1873" s="124">
        <f>'BITÁCORA CALIDAD DE AGUA '!BE2007</f>
        <v>0</v>
      </c>
      <c r="L1873" s="124">
        <f>'BITÁCORA CALIDAD DE AGUA '!BV701</f>
        <v>0</v>
      </c>
      <c r="M1873" s="124">
        <f>'BITÁCORA CALIDAD DE AGUA '!BY701</f>
        <v>0</v>
      </c>
      <c r="N1873" s="124">
        <f>'BITÁCORA CALIDAD DE AGUA '!CB701</f>
        <v>0</v>
      </c>
      <c r="O1873" s="124">
        <f>'BITÁCORA CALIDAD DE AGUA '!CE701</f>
        <v>0</v>
      </c>
      <c r="P1873" s="115">
        <f>'BITÁCORA CALIDAD DE AGUA '!CH701</f>
        <v>0</v>
      </c>
      <c r="Q1873" s="115">
        <f>'BITÁCORA CALIDAD DE AGUA '!CK701</f>
        <v>0</v>
      </c>
      <c r="R1873" s="115">
        <f>'BITÁCORA CALIDAD DE AGUA '!CN701</f>
        <v>0</v>
      </c>
      <c r="S1873" s="115">
        <f>'BITÁCORA CALIDAD DE AGUA '!CQ701</f>
        <v>0</v>
      </c>
      <c r="T1873" s="142"/>
      <c r="U1873" s="142"/>
      <c r="V1873" s="142"/>
      <c r="W1873" s="115">
        <f>INDEX('Tabla datos 1'!E1873:V1873,MATCH(DASHBOARD!$B$96,'Tabla datos 1'!$E$1:$V$1,0))</f>
        <v>0</v>
      </c>
      <c r="X1873" s="115">
        <f>INDEX('Tabla datos 1'!E1873:V1873,MATCH(DASHBOARD!$B$275,'Tabla datos 1'!$E$1:$V$1,0))</f>
        <v>0</v>
      </c>
      <c r="Y1873" s="42"/>
      <c r="Z1873" s="42"/>
      <c r="AA1873" s="42"/>
      <c r="AB1873" s="42"/>
      <c r="AC1873" s="42"/>
      <c r="AD1873" s="42"/>
      <c r="AE1873" s="42"/>
      <c r="AF1873" s="42"/>
      <c r="AG1873" s="42"/>
      <c r="AH1873" s="42"/>
      <c r="AI1873" s="42"/>
    </row>
    <row r="1874" spans="1:35" s="119" customFormat="1" ht="12.2" customHeight="1" x14ac:dyDescent="0.25">
      <c r="A1874" s="82">
        <v>1873</v>
      </c>
      <c r="B1874" s="121">
        <f t="shared" si="29"/>
        <v>46142</v>
      </c>
      <c r="C1874" s="115" t="s">
        <v>134</v>
      </c>
      <c r="D1874" s="122">
        <v>3</v>
      </c>
      <c r="E1874" s="125">
        <f>'BITÁCORA CALIDAD DE AGUA '!BA702</f>
        <v>1492</v>
      </c>
      <c r="F1874" s="125">
        <f>'BITÁCORA CALIDAD DE AGUA '!BD702</f>
        <v>2130</v>
      </c>
      <c r="G1874" s="125">
        <f>'BITÁCORA CALIDAD DE AGUA '!BG702</f>
        <v>2470</v>
      </c>
      <c r="H1874" s="125">
        <f>'BITÁCORA CALIDAD DE AGUA '!BJ702</f>
        <v>0</v>
      </c>
      <c r="I1874" s="125">
        <f>'BITÁCORA CALIDAD DE AGUA '!BM702</f>
        <v>0</v>
      </c>
      <c r="J1874" s="125">
        <f>'BITÁCORA CALIDAD DE AGUA '!BP702</f>
        <v>0</v>
      </c>
      <c r="K1874" s="125">
        <f>'BITÁCORA CALIDAD DE AGUA '!BE2008</f>
        <v>0</v>
      </c>
      <c r="L1874" s="125">
        <f>'BITÁCORA CALIDAD DE AGUA '!BV702</f>
        <v>2630</v>
      </c>
      <c r="M1874" s="125">
        <f>'BITÁCORA CALIDAD DE AGUA '!BY702</f>
        <v>2590</v>
      </c>
      <c r="N1874" s="125">
        <f>'BITÁCORA CALIDAD DE AGUA '!CB702</f>
        <v>4930</v>
      </c>
      <c r="O1874" s="125">
        <f>'BITÁCORA CALIDAD DE AGUA '!CE702</f>
        <v>0</v>
      </c>
      <c r="P1874" s="116">
        <f>'BITÁCORA CALIDAD DE AGUA '!CH702</f>
        <v>0</v>
      </c>
      <c r="Q1874" s="116">
        <f>'BITÁCORA CALIDAD DE AGUA '!CK702</f>
        <v>0</v>
      </c>
      <c r="R1874" s="116">
        <f>'BITÁCORA CALIDAD DE AGUA '!CN702</f>
        <v>0</v>
      </c>
      <c r="S1874" s="116">
        <f>'BITÁCORA CALIDAD DE AGUA '!CQ702</f>
        <v>0</v>
      </c>
      <c r="T1874" s="143"/>
      <c r="U1874" s="143"/>
      <c r="V1874" s="143"/>
      <c r="W1874" s="116">
        <f>INDEX('Tabla datos 1'!E1874:V1874,MATCH(DASHBOARD!$B$96,'Tabla datos 1'!$E$1:$V$1,0))</f>
        <v>2470</v>
      </c>
      <c r="X1874" s="116">
        <f>INDEX('Tabla datos 1'!E1874:V1874,MATCH(DASHBOARD!$B$275,'Tabla datos 1'!$E$1:$V$1,0))</f>
        <v>2470</v>
      </c>
      <c r="Y1874" s="42"/>
      <c r="Z1874" s="42"/>
      <c r="AA1874" s="42"/>
      <c r="AB1874" s="42"/>
      <c r="AC1874" s="42"/>
      <c r="AD1874" s="42"/>
      <c r="AE1874" s="42"/>
      <c r="AF1874" s="42"/>
      <c r="AG1874" s="42"/>
      <c r="AH1874" s="42"/>
      <c r="AI1874" s="42"/>
    </row>
    <row r="1875" spans="1:35" s="119" customFormat="1" ht="12.2" customHeight="1" x14ac:dyDescent="0.25">
      <c r="A1875" s="82">
        <v>1874</v>
      </c>
      <c r="B1875" s="121">
        <f t="shared" si="29"/>
        <v>46142</v>
      </c>
      <c r="C1875" s="115" t="s">
        <v>135</v>
      </c>
      <c r="D1875" s="122">
        <v>3</v>
      </c>
      <c r="E1875" s="125">
        <f>'BITÁCORA CALIDAD DE AGUA '!BA703</f>
        <v>231</v>
      </c>
      <c r="F1875" s="125">
        <f>'BITÁCORA CALIDAD DE AGUA '!BD703</f>
        <v>717</v>
      </c>
      <c r="G1875" s="125">
        <f>'BITÁCORA CALIDAD DE AGUA '!BG703</f>
        <v>56</v>
      </c>
      <c r="H1875" s="125">
        <f>'BITÁCORA CALIDAD DE AGUA '!BJ703</f>
        <v>0</v>
      </c>
      <c r="I1875" s="125">
        <f>'BITÁCORA CALIDAD DE AGUA '!BM703</f>
        <v>0</v>
      </c>
      <c r="J1875" s="125">
        <f>'BITÁCORA CALIDAD DE AGUA '!BP703</f>
        <v>0</v>
      </c>
      <c r="K1875" s="125">
        <f>'BITÁCORA CALIDAD DE AGUA '!BE2009</f>
        <v>0</v>
      </c>
      <c r="L1875" s="125">
        <f>'BITÁCORA CALIDAD DE AGUA '!BV703</f>
        <v>2</v>
      </c>
      <c r="M1875" s="125">
        <f>'BITÁCORA CALIDAD DE AGUA '!BY703</f>
        <v>2</v>
      </c>
      <c r="N1875" s="125">
        <f>'BITÁCORA CALIDAD DE AGUA '!CB703</f>
        <v>46</v>
      </c>
      <c r="O1875" s="125">
        <f>'BITÁCORA CALIDAD DE AGUA '!CE703</f>
        <v>0</v>
      </c>
      <c r="P1875" s="116">
        <f>'BITÁCORA CALIDAD DE AGUA '!CH703</f>
        <v>0</v>
      </c>
      <c r="Q1875" s="116">
        <f>'BITÁCORA CALIDAD DE AGUA '!CK703</f>
        <v>0</v>
      </c>
      <c r="R1875" s="116">
        <f>'BITÁCORA CALIDAD DE AGUA '!CN703</f>
        <v>0</v>
      </c>
      <c r="S1875" s="116">
        <f>'BITÁCORA CALIDAD DE AGUA '!CQ703</f>
        <v>0</v>
      </c>
      <c r="T1875" s="143"/>
      <c r="U1875" s="143"/>
      <c r="V1875" s="143"/>
      <c r="W1875" s="116">
        <f>INDEX('Tabla datos 1'!E1875:V1875,MATCH(DASHBOARD!$B$96,'Tabla datos 1'!$E$1:$V$1,0))</f>
        <v>56</v>
      </c>
      <c r="X1875" s="116">
        <f>INDEX('Tabla datos 1'!E1875:V1875,MATCH(DASHBOARD!$B$275,'Tabla datos 1'!$E$1:$V$1,0))</f>
        <v>56</v>
      </c>
      <c r="Y1875" s="42"/>
      <c r="Z1875" s="42"/>
      <c r="AA1875" s="42"/>
      <c r="AB1875" s="42"/>
      <c r="AC1875" s="42"/>
      <c r="AD1875" s="42"/>
      <c r="AE1875" s="42"/>
      <c r="AF1875" s="42"/>
      <c r="AG1875" s="42"/>
      <c r="AH1875" s="42"/>
      <c r="AI1875" s="42"/>
    </row>
    <row r="1876" spans="1:35" s="119" customFormat="1" ht="12.2" customHeight="1" x14ac:dyDescent="0.25">
      <c r="A1876" s="82">
        <v>1875</v>
      </c>
      <c r="B1876" s="121">
        <f t="shared" si="29"/>
        <v>46142</v>
      </c>
      <c r="C1876" s="115" t="s">
        <v>136</v>
      </c>
      <c r="D1876" s="122">
        <v>3</v>
      </c>
      <c r="E1876" s="125">
        <f>'BITÁCORA CALIDAD DE AGUA '!BA704</f>
        <v>0</v>
      </c>
      <c r="F1876" s="125">
        <f>'BITÁCORA CALIDAD DE AGUA '!BD704</f>
        <v>0</v>
      </c>
      <c r="G1876" s="125">
        <f>'BITÁCORA CALIDAD DE AGUA '!BG704</f>
        <v>0</v>
      </c>
      <c r="H1876" s="125">
        <f>'BITÁCORA CALIDAD DE AGUA '!BJ704</f>
        <v>0</v>
      </c>
      <c r="I1876" s="125">
        <f>'BITÁCORA CALIDAD DE AGUA '!BM704</f>
        <v>0</v>
      </c>
      <c r="J1876" s="125">
        <f>'BITÁCORA CALIDAD DE AGUA '!BP704</f>
        <v>0</v>
      </c>
      <c r="K1876" s="125">
        <f>'BITÁCORA CALIDAD DE AGUA '!BE2010</f>
        <v>0</v>
      </c>
      <c r="L1876" s="125">
        <f>'BITÁCORA CALIDAD DE AGUA '!BV704</f>
        <v>0</v>
      </c>
      <c r="M1876" s="125">
        <f>'BITÁCORA CALIDAD DE AGUA '!BY704</f>
        <v>0</v>
      </c>
      <c r="N1876" s="125">
        <f>'BITÁCORA CALIDAD DE AGUA '!CB704</f>
        <v>0</v>
      </c>
      <c r="O1876" s="125">
        <f>'BITÁCORA CALIDAD DE AGUA '!CE704</f>
        <v>0</v>
      </c>
      <c r="P1876" s="116">
        <f>'BITÁCORA CALIDAD DE AGUA '!CH704</f>
        <v>0</v>
      </c>
      <c r="Q1876" s="116">
        <f>'BITÁCORA CALIDAD DE AGUA '!CK704</f>
        <v>0</v>
      </c>
      <c r="R1876" s="116">
        <f>'BITÁCORA CALIDAD DE AGUA '!CN704</f>
        <v>0</v>
      </c>
      <c r="S1876" s="116">
        <f>'BITÁCORA CALIDAD DE AGUA '!CQ704</f>
        <v>0</v>
      </c>
      <c r="T1876" s="143"/>
      <c r="U1876" s="143"/>
      <c r="V1876" s="143"/>
      <c r="W1876" s="116">
        <f>INDEX('Tabla datos 1'!E1876:V1876,MATCH(DASHBOARD!$B$96,'Tabla datos 1'!$E$1:$V$1,0))</f>
        <v>0</v>
      </c>
      <c r="X1876" s="116">
        <f>INDEX('Tabla datos 1'!E1876:V1876,MATCH(DASHBOARD!$B$275,'Tabla datos 1'!$E$1:$V$1,0))</f>
        <v>0</v>
      </c>
      <c r="Y1876" s="42"/>
      <c r="Z1876" s="42"/>
      <c r="AA1876" s="42"/>
      <c r="AB1876" s="42"/>
      <c r="AC1876" s="42"/>
      <c r="AD1876" s="42"/>
      <c r="AE1876" s="42"/>
      <c r="AF1876" s="42"/>
      <c r="AG1876" s="42"/>
      <c r="AH1876" s="42"/>
      <c r="AI1876" s="42"/>
    </row>
    <row r="1877" spans="1:35" s="119" customFormat="1" ht="12.2" customHeight="1" x14ac:dyDescent="0.25">
      <c r="A1877" s="82">
        <v>1876</v>
      </c>
      <c r="B1877" s="121">
        <f t="shared" si="29"/>
        <v>46142</v>
      </c>
      <c r="C1877" s="115" t="s">
        <v>137</v>
      </c>
      <c r="D1877" s="122">
        <v>3</v>
      </c>
      <c r="E1877" s="125">
        <f>'BITÁCORA CALIDAD DE AGUA '!BA705</f>
        <v>0</v>
      </c>
      <c r="F1877" s="125">
        <f>'BITÁCORA CALIDAD DE AGUA '!BD705</f>
        <v>0</v>
      </c>
      <c r="G1877" s="125">
        <f>'BITÁCORA CALIDAD DE AGUA '!BG705</f>
        <v>0</v>
      </c>
      <c r="H1877" s="125">
        <f>'BITÁCORA CALIDAD DE AGUA '!BJ705</f>
        <v>0</v>
      </c>
      <c r="I1877" s="125">
        <f>'BITÁCORA CALIDAD DE AGUA '!BM705</f>
        <v>0</v>
      </c>
      <c r="J1877" s="125">
        <f>'BITÁCORA CALIDAD DE AGUA '!BP705</f>
        <v>0</v>
      </c>
      <c r="K1877" s="125">
        <f>'BITÁCORA CALIDAD DE AGUA '!BE2011</f>
        <v>0</v>
      </c>
      <c r="L1877" s="125">
        <f>'BITÁCORA CALIDAD DE AGUA '!BV705</f>
        <v>0</v>
      </c>
      <c r="M1877" s="125">
        <f>'BITÁCORA CALIDAD DE AGUA '!BY705</f>
        <v>0</v>
      </c>
      <c r="N1877" s="125">
        <f>'BITÁCORA CALIDAD DE AGUA '!CB705</f>
        <v>0</v>
      </c>
      <c r="O1877" s="125">
        <f>'BITÁCORA CALIDAD DE AGUA '!CE705</f>
        <v>0</v>
      </c>
      <c r="P1877" s="116">
        <f>'BITÁCORA CALIDAD DE AGUA '!CH705</f>
        <v>0</v>
      </c>
      <c r="Q1877" s="116">
        <f>'BITÁCORA CALIDAD DE AGUA '!CK705</f>
        <v>0</v>
      </c>
      <c r="R1877" s="116">
        <f>'BITÁCORA CALIDAD DE AGUA '!CN705</f>
        <v>0</v>
      </c>
      <c r="S1877" s="116">
        <f>'BITÁCORA CALIDAD DE AGUA '!CQ705</f>
        <v>0</v>
      </c>
      <c r="T1877" s="143"/>
      <c r="U1877" s="143"/>
      <c r="V1877" s="143"/>
      <c r="W1877" s="116">
        <f>INDEX('Tabla datos 1'!E1877:V1877,MATCH(DASHBOARD!$B$96,'Tabla datos 1'!$E$1:$V$1,0))</f>
        <v>0</v>
      </c>
      <c r="X1877" s="116">
        <f>INDEX('Tabla datos 1'!E1877:V1877,MATCH(DASHBOARD!$B$275,'Tabla datos 1'!$E$1:$V$1,0))</f>
        <v>0</v>
      </c>
      <c r="Y1877" s="42"/>
      <c r="Z1877" s="42"/>
      <c r="AA1877" s="42"/>
      <c r="AB1877" s="42"/>
      <c r="AC1877" s="42"/>
      <c r="AD1877" s="42"/>
      <c r="AE1877" s="42"/>
      <c r="AF1877" s="42"/>
      <c r="AG1877" s="42"/>
      <c r="AH1877" s="42"/>
      <c r="AI1877" s="42"/>
    </row>
    <row r="1878" spans="1:35" s="119" customFormat="1" ht="12.2" customHeight="1" x14ac:dyDescent="0.25">
      <c r="A1878" s="82">
        <v>1877</v>
      </c>
      <c r="B1878" s="121">
        <f t="shared" si="29"/>
        <v>46142</v>
      </c>
      <c r="C1878" s="115" t="s">
        <v>138</v>
      </c>
      <c r="D1878" s="122">
        <v>3</v>
      </c>
      <c r="E1878" s="125">
        <f>'BITÁCORA CALIDAD DE AGUA '!BA706</f>
        <v>0</v>
      </c>
      <c r="F1878" s="125">
        <f>'BITÁCORA CALIDAD DE AGUA '!BD706</f>
        <v>0</v>
      </c>
      <c r="G1878" s="125">
        <f>'BITÁCORA CALIDAD DE AGUA '!BG706</f>
        <v>0</v>
      </c>
      <c r="H1878" s="125">
        <f>'BITÁCORA CALIDAD DE AGUA '!BJ706</f>
        <v>0</v>
      </c>
      <c r="I1878" s="125">
        <f>'BITÁCORA CALIDAD DE AGUA '!BM706</f>
        <v>0</v>
      </c>
      <c r="J1878" s="125">
        <f>'BITÁCORA CALIDAD DE AGUA '!BP706</f>
        <v>0</v>
      </c>
      <c r="K1878" s="125">
        <f>'BITÁCORA CALIDAD DE AGUA '!BE2012</f>
        <v>0</v>
      </c>
      <c r="L1878" s="125">
        <f>'BITÁCORA CALIDAD DE AGUA '!BV706</f>
        <v>0</v>
      </c>
      <c r="M1878" s="125">
        <f>'BITÁCORA CALIDAD DE AGUA '!BY706</f>
        <v>0</v>
      </c>
      <c r="N1878" s="125">
        <f>'BITÁCORA CALIDAD DE AGUA '!CB706</f>
        <v>0</v>
      </c>
      <c r="O1878" s="125">
        <f>'BITÁCORA CALIDAD DE AGUA '!CE706</f>
        <v>0</v>
      </c>
      <c r="P1878" s="116">
        <f>'BITÁCORA CALIDAD DE AGUA '!CH706</f>
        <v>0</v>
      </c>
      <c r="Q1878" s="116">
        <f>'BITÁCORA CALIDAD DE AGUA '!CK706</f>
        <v>0</v>
      </c>
      <c r="R1878" s="116">
        <f>'BITÁCORA CALIDAD DE AGUA '!CN706</f>
        <v>0</v>
      </c>
      <c r="S1878" s="116">
        <f>'BITÁCORA CALIDAD DE AGUA '!CQ706</f>
        <v>0</v>
      </c>
      <c r="T1878" s="143"/>
      <c r="U1878" s="143"/>
      <c r="V1878" s="143"/>
      <c r="W1878" s="116">
        <f>INDEX('Tabla datos 1'!E1878:V1878,MATCH(DASHBOARD!$B$96,'Tabla datos 1'!$E$1:$V$1,0))</f>
        <v>0</v>
      </c>
      <c r="X1878" s="116">
        <f>INDEX('Tabla datos 1'!E1878:V1878,MATCH(DASHBOARD!$B$275,'Tabla datos 1'!$E$1:$V$1,0))</f>
        <v>0</v>
      </c>
      <c r="Y1878" s="42"/>
      <c r="Z1878" s="42"/>
      <c r="AA1878" s="42"/>
      <c r="AB1878" s="42"/>
      <c r="AC1878" s="42"/>
      <c r="AD1878" s="42"/>
      <c r="AE1878" s="42"/>
      <c r="AF1878" s="42"/>
      <c r="AG1878" s="42"/>
      <c r="AH1878" s="42"/>
      <c r="AI1878" s="42"/>
    </row>
    <row r="1879" spans="1:35" s="119" customFormat="1" ht="12.2" customHeight="1" x14ac:dyDescent="0.25">
      <c r="A1879" s="82">
        <v>1878</v>
      </c>
      <c r="B1879" s="121">
        <f t="shared" si="29"/>
        <v>46142</v>
      </c>
      <c r="C1879" s="115" t="s">
        <v>139</v>
      </c>
      <c r="D1879" s="122">
        <v>3</v>
      </c>
      <c r="E1879" s="125">
        <f>'BITÁCORA CALIDAD DE AGUA '!BA707</f>
        <v>0</v>
      </c>
      <c r="F1879" s="125">
        <f>'BITÁCORA CALIDAD DE AGUA '!BD707</f>
        <v>0</v>
      </c>
      <c r="G1879" s="125">
        <f>'BITÁCORA CALIDAD DE AGUA '!BG707</f>
        <v>0</v>
      </c>
      <c r="H1879" s="125">
        <f>'BITÁCORA CALIDAD DE AGUA '!BJ707</f>
        <v>0</v>
      </c>
      <c r="I1879" s="125">
        <f>'BITÁCORA CALIDAD DE AGUA '!BM707</f>
        <v>0</v>
      </c>
      <c r="J1879" s="125">
        <f>'BITÁCORA CALIDAD DE AGUA '!BP707</f>
        <v>0</v>
      </c>
      <c r="K1879" s="125">
        <f>'BITÁCORA CALIDAD DE AGUA '!BE2013</f>
        <v>0</v>
      </c>
      <c r="L1879" s="125">
        <f>'BITÁCORA CALIDAD DE AGUA '!BV707</f>
        <v>0</v>
      </c>
      <c r="M1879" s="125">
        <f>'BITÁCORA CALIDAD DE AGUA '!BY707</f>
        <v>0</v>
      </c>
      <c r="N1879" s="125">
        <f>'BITÁCORA CALIDAD DE AGUA '!CB707</f>
        <v>0</v>
      </c>
      <c r="O1879" s="125">
        <f>'BITÁCORA CALIDAD DE AGUA '!CE707</f>
        <v>0</v>
      </c>
      <c r="P1879" s="116">
        <f>'BITÁCORA CALIDAD DE AGUA '!CH707</f>
        <v>0</v>
      </c>
      <c r="Q1879" s="116">
        <f>'BITÁCORA CALIDAD DE AGUA '!CK707</f>
        <v>0</v>
      </c>
      <c r="R1879" s="116">
        <f>'BITÁCORA CALIDAD DE AGUA '!CN707</f>
        <v>0</v>
      </c>
      <c r="S1879" s="116">
        <f>'BITÁCORA CALIDAD DE AGUA '!CQ707</f>
        <v>0</v>
      </c>
      <c r="T1879" s="143"/>
      <c r="U1879" s="143"/>
      <c r="V1879" s="143"/>
      <c r="W1879" s="116">
        <f>INDEX('Tabla datos 1'!E1879:V1879,MATCH(DASHBOARD!$B$96,'Tabla datos 1'!$E$1:$V$1,0))</f>
        <v>0</v>
      </c>
      <c r="X1879" s="116">
        <f>INDEX('Tabla datos 1'!E1879:V1879,MATCH(DASHBOARD!$B$275,'Tabla datos 1'!$E$1:$V$1,0))</f>
        <v>0</v>
      </c>
      <c r="Y1879" s="42"/>
      <c r="Z1879" s="42"/>
      <c r="AA1879" s="42"/>
      <c r="AB1879" s="42"/>
      <c r="AC1879" s="42"/>
      <c r="AD1879" s="42"/>
      <c r="AE1879" s="42"/>
      <c r="AF1879" s="42"/>
      <c r="AG1879" s="42"/>
      <c r="AH1879" s="42"/>
      <c r="AI1879" s="42"/>
    </row>
    <row r="1880" spans="1:35" s="119" customFormat="1" ht="12.2" customHeight="1" x14ac:dyDescent="0.25">
      <c r="A1880" s="82">
        <v>1879</v>
      </c>
      <c r="B1880" s="121">
        <f t="shared" si="29"/>
        <v>46142</v>
      </c>
      <c r="C1880" s="115" t="s">
        <v>140</v>
      </c>
      <c r="D1880" s="122">
        <v>3</v>
      </c>
      <c r="E1880" s="125">
        <f>'BITÁCORA CALIDAD DE AGUA '!BA708</f>
        <v>0</v>
      </c>
      <c r="F1880" s="125">
        <f>'BITÁCORA CALIDAD DE AGUA '!BD708</f>
        <v>0</v>
      </c>
      <c r="G1880" s="125">
        <f>'BITÁCORA CALIDAD DE AGUA '!BG708</f>
        <v>0</v>
      </c>
      <c r="H1880" s="125">
        <f>'BITÁCORA CALIDAD DE AGUA '!BJ708</f>
        <v>0</v>
      </c>
      <c r="I1880" s="125">
        <f>'BITÁCORA CALIDAD DE AGUA '!BM708</f>
        <v>0</v>
      </c>
      <c r="J1880" s="125">
        <f>'BITÁCORA CALIDAD DE AGUA '!BP708</f>
        <v>0</v>
      </c>
      <c r="K1880" s="125">
        <f>'BITÁCORA CALIDAD DE AGUA '!BE2014</f>
        <v>0</v>
      </c>
      <c r="L1880" s="125">
        <f>'BITÁCORA CALIDAD DE AGUA '!BV708</f>
        <v>0</v>
      </c>
      <c r="M1880" s="125">
        <f>'BITÁCORA CALIDAD DE AGUA '!BY708</f>
        <v>0</v>
      </c>
      <c r="N1880" s="125">
        <f>'BITÁCORA CALIDAD DE AGUA '!CB708</f>
        <v>0</v>
      </c>
      <c r="O1880" s="125">
        <f>'BITÁCORA CALIDAD DE AGUA '!CE708</f>
        <v>0</v>
      </c>
      <c r="P1880" s="116">
        <f>'BITÁCORA CALIDAD DE AGUA '!CH708</f>
        <v>0</v>
      </c>
      <c r="Q1880" s="116">
        <f>'BITÁCORA CALIDAD DE AGUA '!CK708</f>
        <v>0</v>
      </c>
      <c r="R1880" s="116">
        <f>'BITÁCORA CALIDAD DE AGUA '!CN708</f>
        <v>0</v>
      </c>
      <c r="S1880" s="116">
        <f>'BITÁCORA CALIDAD DE AGUA '!CQ708</f>
        <v>0</v>
      </c>
      <c r="T1880" s="143"/>
      <c r="U1880" s="143"/>
      <c r="V1880" s="143"/>
      <c r="W1880" s="116">
        <f>INDEX('Tabla datos 1'!E1880:V1880,MATCH(DASHBOARD!$B$96,'Tabla datos 1'!$E$1:$V$1,0))</f>
        <v>0</v>
      </c>
      <c r="X1880" s="116">
        <f>INDEX('Tabla datos 1'!E1880:V1880,MATCH(DASHBOARD!$B$275,'Tabla datos 1'!$E$1:$V$1,0))</f>
        <v>0</v>
      </c>
      <c r="Y1880" s="42"/>
      <c r="Z1880" s="42"/>
      <c r="AA1880" s="42"/>
      <c r="AB1880" s="42"/>
      <c r="AC1880" s="42"/>
      <c r="AD1880" s="42"/>
      <c r="AE1880" s="42"/>
      <c r="AF1880" s="42"/>
      <c r="AG1880" s="42"/>
      <c r="AH1880" s="42"/>
      <c r="AI1880" s="42"/>
    </row>
    <row r="1881" spans="1:35" s="119" customFormat="1" ht="12.2" customHeight="1" x14ac:dyDescent="0.25">
      <c r="A1881" s="82">
        <v>1880</v>
      </c>
      <c r="B1881" s="121">
        <f t="shared" si="29"/>
        <v>46142</v>
      </c>
      <c r="C1881" s="115" t="s">
        <v>141</v>
      </c>
      <c r="D1881" s="122">
        <v>3</v>
      </c>
      <c r="E1881" s="125">
        <f>'BITÁCORA CALIDAD DE AGUA '!BA709</f>
        <v>0</v>
      </c>
      <c r="F1881" s="125">
        <f>'BITÁCORA CALIDAD DE AGUA '!BD709</f>
        <v>0</v>
      </c>
      <c r="G1881" s="125">
        <f>'BITÁCORA CALIDAD DE AGUA '!BG709</f>
        <v>0</v>
      </c>
      <c r="H1881" s="125">
        <f>'BITÁCORA CALIDAD DE AGUA '!BJ709</f>
        <v>0</v>
      </c>
      <c r="I1881" s="125">
        <f>'BITÁCORA CALIDAD DE AGUA '!BM709</f>
        <v>0</v>
      </c>
      <c r="J1881" s="125">
        <f>'BITÁCORA CALIDAD DE AGUA '!BP709</f>
        <v>0</v>
      </c>
      <c r="K1881" s="125">
        <f>'BITÁCORA CALIDAD DE AGUA '!BE2015</f>
        <v>0</v>
      </c>
      <c r="L1881" s="125">
        <f>'BITÁCORA CALIDAD DE AGUA '!BV709</f>
        <v>0</v>
      </c>
      <c r="M1881" s="125">
        <f>'BITÁCORA CALIDAD DE AGUA '!BY709</f>
        <v>0</v>
      </c>
      <c r="N1881" s="125">
        <f>'BITÁCORA CALIDAD DE AGUA '!CB709</f>
        <v>0</v>
      </c>
      <c r="O1881" s="125">
        <f>'BITÁCORA CALIDAD DE AGUA '!CE709</f>
        <v>0</v>
      </c>
      <c r="P1881" s="116">
        <f>'BITÁCORA CALIDAD DE AGUA '!CH709</f>
        <v>0</v>
      </c>
      <c r="Q1881" s="116">
        <f>'BITÁCORA CALIDAD DE AGUA '!CK709</f>
        <v>0</v>
      </c>
      <c r="R1881" s="116">
        <f>'BITÁCORA CALIDAD DE AGUA '!CN709</f>
        <v>0</v>
      </c>
      <c r="S1881" s="116">
        <f>'BITÁCORA CALIDAD DE AGUA '!CQ709</f>
        <v>0</v>
      </c>
      <c r="T1881" s="143"/>
      <c r="U1881" s="143"/>
      <c r="V1881" s="143"/>
      <c r="W1881" s="116">
        <f>INDEX('Tabla datos 1'!E1881:V1881,MATCH(DASHBOARD!$B$96,'Tabla datos 1'!$E$1:$V$1,0))</f>
        <v>0</v>
      </c>
      <c r="X1881" s="116">
        <f>INDEX('Tabla datos 1'!E1881:V1881,MATCH(DASHBOARD!$B$275,'Tabla datos 1'!$E$1:$V$1,0))</f>
        <v>0</v>
      </c>
      <c r="Y1881" s="42"/>
      <c r="Z1881" s="42"/>
      <c r="AA1881" s="42"/>
      <c r="AB1881" s="42"/>
      <c r="AC1881" s="42"/>
      <c r="AD1881" s="42"/>
      <c r="AE1881" s="42"/>
      <c r="AF1881" s="42"/>
      <c r="AG1881" s="42"/>
      <c r="AH1881" s="42"/>
      <c r="AI1881" s="42"/>
    </row>
    <row r="1882" spans="1:35" s="119" customFormat="1" ht="12.2" customHeight="1" x14ac:dyDescent="0.25">
      <c r="A1882" s="82">
        <v>1881</v>
      </c>
      <c r="B1882" s="121">
        <f t="shared" si="29"/>
        <v>46142</v>
      </c>
      <c r="C1882" s="115" t="s">
        <v>142</v>
      </c>
      <c r="D1882" s="122">
        <v>3</v>
      </c>
      <c r="E1882" s="125">
        <f>'BITÁCORA CALIDAD DE AGUA '!BA710</f>
        <v>0</v>
      </c>
      <c r="F1882" s="125">
        <f>'BITÁCORA CALIDAD DE AGUA '!BD710</f>
        <v>0</v>
      </c>
      <c r="G1882" s="125">
        <f>'BITÁCORA CALIDAD DE AGUA '!BG710</f>
        <v>0</v>
      </c>
      <c r="H1882" s="125">
        <f>'BITÁCORA CALIDAD DE AGUA '!BJ710</f>
        <v>0</v>
      </c>
      <c r="I1882" s="125">
        <f>'BITÁCORA CALIDAD DE AGUA '!BM710</f>
        <v>0</v>
      </c>
      <c r="J1882" s="125">
        <f>'BITÁCORA CALIDAD DE AGUA '!BP710</f>
        <v>0</v>
      </c>
      <c r="K1882" s="125">
        <f>'BITÁCORA CALIDAD DE AGUA '!BE2016</f>
        <v>0</v>
      </c>
      <c r="L1882" s="125">
        <f>'BITÁCORA CALIDAD DE AGUA '!BV710</f>
        <v>0</v>
      </c>
      <c r="M1882" s="125">
        <f>'BITÁCORA CALIDAD DE AGUA '!BY710</f>
        <v>0</v>
      </c>
      <c r="N1882" s="125">
        <f>'BITÁCORA CALIDAD DE AGUA '!CB710</f>
        <v>0</v>
      </c>
      <c r="O1882" s="125">
        <f>'BITÁCORA CALIDAD DE AGUA '!CE710</f>
        <v>0</v>
      </c>
      <c r="P1882" s="116">
        <f>'BITÁCORA CALIDAD DE AGUA '!CH710</f>
        <v>0</v>
      </c>
      <c r="Q1882" s="116">
        <f>'BITÁCORA CALIDAD DE AGUA '!CK710</f>
        <v>0</v>
      </c>
      <c r="R1882" s="116">
        <f>'BITÁCORA CALIDAD DE AGUA '!CN710</f>
        <v>0</v>
      </c>
      <c r="S1882" s="116">
        <f>'BITÁCORA CALIDAD DE AGUA '!CQ710</f>
        <v>0</v>
      </c>
      <c r="T1882" s="143"/>
      <c r="U1882" s="143"/>
      <c r="V1882" s="143"/>
      <c r="W1882" s="116">
        <f>INDEX('Tabla datos 1'!E1882:V1882,MATCH(DASHBOARD!$B$96,'Tabla datos 1'!$E$1:$V$1,0))</f>
        <v>0</v>
      </c>
      <c r="X1882" s="116">
        <f>INDEX('Tabla datos 1'!E1882:V1882,MATCH(DASHBOARD!$B$275,'Tabla datos 1'!$E$1:$V$1,0))</f>
        <v>0</v>
      </c>
      <c r="Y1882" s="42"/>
      <c r="Z1882" s="42"/>
      <c r="AA1882" s="42"/>
      <c r="AB1882" s="42"/>
      <c r="AC1882" s="42"/>
      <c r="AD1882" s="42"/>
      <c r="AE1882" s="42"/>
      <c r="AF1882" s="42"/>
      <c r="AG1882" s="42"/>
      <c r="AH1882" s="42"/>
      <c r="AI1882" s="42"/>
    </row>
    <row r="1883" spans="1:35" s="119" customFormat="1" ht="12.2" customHeight="1" x14ac:dyDescent="0.25">
      <c r="A1883" s="82">
        <v>1882</v>
      </c>
      <c r="B1883" s="121">
        <f t="shared" si="29"/>
        <v>46142</v>
      </c>
      <c r="C1883" s="115" t="s">
        <v>143</v>
      </c>
      <c r="D1883" s="122">
        <v>3</v>
      </c>
      <c r="E1883" s="125">
        <f>'BITÁCORA CALIDAD DE AGUA '!BA711</f>
        <v>0</v>
      </c>
      <c r="F1883" s="125">
        <f>'BITÁCORA CALIDAD DE AGUA '!BD711</f>
        <v>0</v>
      </c>
      <c r="G1883" s="125">
        <f>'BITÁCORA CALIDAD DE AGUA '!BG711</f>
        <v>0</v>
      </c>
      <c r="H1883" s="125">
        <f>'BITÁCORA CALIDAD DE AGUA '!BJ711</f>
        <v>0</v>
      </c>
      <c r="I1883" s="125">
        <f>'BITÁCORA CALIDAD DE AGUA '!BM711</f>
        <v>0</v>
      </c>
      <c r="J1883" s="125">
        <f>'BITÁCORA CALIDAD DE AGUA '!BP711</f>
        <v>0</v>
      </c>
      <c r="K1883" s="125">
        <f>'BITÁCORA CALIDAD DE AGUA '!BE2017</f>
        <v>0</v>
      </c>
      <c r="L1883" s="125">
        <f>'BITÁCORA CALIDAD DE AGUA '!BV711</f>
        <v>0</v>
      </c>
      <c r="M1883" s="125">
        <f>'BITÁCORA CALIDAD DE AGUA '!BY711</f>
        <v>0</v>
      </c>
      <c r="N1883" s="125">
        <f>'BITÁCORA CALIDAD DE AGUA '!CB711</f>
        <v>0</v>
      </c>
      <c r="O1883" s="125">
        <f>'BITÁCORA CALIDAD DE AGUA '!CE711</f>
        <v>0</v>
      </c>
      <c r="P1883" s="116">
        <f>'BITÁCORA CALIDAD DE AGUA '!CH711</f>
        <v>0</v>
      </c>
      <c r="Q1883" s="116">
        <f>'BITÁCORA CALIDAD DE AGUA '!CK711</f>
        <v>0</v>
      </c>
      <c r="R1883" s="116">
        <f>'BITÁCORA CALIDAD DE AGUA '!CN711</f>
        <v>0</v>
      </c>
      <c r="S1883" s="116">
        <f>'BITÁCORA CALIDAD DE AGUA '!CQ711</f>
        <v>0</v>
      </c>
      <c r="T1883" s="143"/>
      <c r="U1883" s="143"/>
      <c r="V1883" s="143"/>
      <c r="W1883" s="116">
        <f>INDEX('Tabla datos 1'!E1883:V1883,MATCH(DASHBOARD!$B$96,'Tabla datos 1'!$E$1:$V$1,0))</f>
        <v>0</v>
      </c>
      <c r="X1883" s="116">
        <f>INDEX('Tabla datos 1'!E1883:V1883,MATCH(DASHBOARD!$B$275,'Tabla datos 1'!$E$1:$V$1,0))</f>
        <v>0</v>
      </c>
      <c r="Y1883" s="42"/>
      <c r="Z1883" s="42"/>
      <c r="AA1883" s="42"/>
      <c r="AB1883" s="42"/>
      <c r="AC1883" s="42"/>
      <c r="AD1883" s="42"/>
      <c r="AE1883" s="42"/>
      <c r="AF1883" s="42"/>
      <c r="AG1883" s="42"/>
      <c r="AH1883" s="42"/>
      <c r="AI1883" s="42"/>
    </row>
    <row r="1884" spans="1:35" s="119" customFormat="1" ht="12.2" customHeight="1" x14ac:dyDescent="0.25">
      <c r="A1884" s="82">
        <v>1883</v>
      </c>
      <c r="B1884" s="121">
        <f t="shared" si="29"/>
        <v>46142</v>
      </c>
      <c r="C1884" s="115" t="s">
        <v>144</v>
      </c>
      <c r="D1884" s="122">
        <v>3</v>
      </c>
      <c r="E1884" s="125">
        <f>'BITÁCORA CALIDAD DE AGUA '!BA712</f>
        <v>0</v>
      </c>
      <c r="F1884" s="125">
        <f>'BITÁCORA CALIDAD DE AGUA '!BD712</f>
        <v>0</v>
      </c>
      <c r="G1884" s="125">
        <f>'BITÁCORA CALIDAD DE AGUA '!BG712</f>
        <v>0</v>
      </c>
      <c r="H1884" s="125">
        <f>'BITÁCORA CALIDAD DE AGUA '!BJ712</f>
        <v>0</v>
      </c>
      <c r="I1884" s="125">
        <f>'BITÁCORA CALIDAD DE AGUA '!BM712</f>
        <v>0</v>
      </c>
      <c r="J1884" s="125">
        <f>'BITÁCORA CALIDAD DE AGUA '!BP712</f>
        <v>0</v>
      </c>
      <c r="K1884" s="125">
        <f>'BITÁCORA CALIDAD DE AGUA '!BE2018</f>
        <v>0</v>
      </c>
      <c r="L1884" s="125">
        <f>'BITÁCORA CALIDAD DE AGUA '!BV712</f>
        <v>0</v>
      </c>
      <c r="M1884" s="125">
        <f>'BITÁCORA CALIDAD DE AGUA '!BY712</f>
        <v>0</v>
      </c>
      <c r="N1884" s="125">
        <f>'BITÁCORA CALIDAD DE AGUA '!CB712</f>
        <v>0</v>
      </c>
      <c r="O1884" s="125">
        <f>'BITÁCORA CALIDAD DE AGUA '!CE712</f>
        <v>0</v>
      </c>
      <c r="P1884" s="116">
        <f>'BITÁCORA CALIDAD DE AGUA '!CH712</f>
        <v>0</v>
      </c>
      <c r="Q1884" s="116">
        <f>'BITÁCORA CALIDAD DE AGUA '!CK712</f>
        <v>0</v>
      </c>
      <c r="R1884" s="116">
        <f>'BITÁCORA CALIDAD DE AGUA '!CN712</f>
        <v>0</v>
      </c>
      <c r="S1884" s="116">
        <f>'BITÁCORA CALIDAD DE AGUA '!CQ712</f>
        <v>0</v>
      </c>
      <c r="T1884" s="143"/>
      <c r="U1884" s="143"/>
      <c r="V1884" s="143"/>
      <c r="W1884" s="116">
        <f>INDEX('Tabla datos 1'!E1884:V1884,MATCH(DASHBOARD!$B$96,'Tabla datos 1'!$E$1:$V$1,0))</f>
        <v>0</v>
      </c>
      <c r="X1884" s="116">
        <f>INDEX('Tabla datos 1'!E1884:V1884,MATCH(DASHBOARD!$B$275,'Tabla datos 1'!$E$1:$V$1,0))</f>
        <v>0</v>
      </c>
      <c r="Y1884" s="42"/>
      <c r="Z1884" s="42"/>
      <c r="AA1884" s="42"/>
      <c r="AB1884" s="42"/>
      <c r="AC1884" s="42"/>
      <c r="AD1884" s="42"/>
      <c r="AE1884" s="42"/>
      <c r="AF1884" s="42"/>
      <c r="AG1884" s="42"/>
      <c r="AH1884" s="42"/>
      <c r="AI1884" s="42"/>
    </row>
    <row r="1885" spans="1:35" s="119" customFormat="1" ht="12.2" customHeight="1" x14ac:dyDescent="0.25">
      <c r="A1885" s="82">
        <v>1884</v>
      </c>
      <c r="B1885" s="121">
        <f t="shared" si="29"/>
        <v>46142</v>
      </c>
      <c r="C1885" s="115" t="s">
        <v>145</v>
      </c>
      <c r="D1885" s="122">
        <v>3</v>
      </c>
      <c r="E1885" s="125">
        <f>'BITÁCORA CALIDAD DE AGUA '!BA713</f>
        <v>0</v>
      </c>
      <c r="F1885" s="125">
        <f>'BITÁCORA CALIDAD DE AGUA '!BD713</f>
        <v>0</v>
      </c>
      <c r="G1885" s="125">
        <f>'BITÁCORA CALIDAD DE AGUA '!BG713</f>
        <v>0</v>
      </c>
      <c r="H1885" s="125">
        <f>'BITÁCORA CALIDAD DE AGUA '!BJ713</f>
        <v>0</v>
      </c>
      <c r="I1885" s="125">
        <f>'BITÁCORA CALIDAD DE AGUA '!BM713</f>
        <v>0</v>
      </c>
      <c r="J1885" s="125">
        <f>'BITÁCORA CALIDAD DE AGUA '!BP713</f>
        <v>0</v>
      </c>
      <c r="K1885" s="125">
        <f>'BITÁCORA CALIDAD DE AGUA '!BE2019</f>
        <v>0</v>
      </c>
      <c r="L1885" s="125">
        <f>'BITÁCORA CALIDAD DE AGUA '!BV713</f>
        <v>0</v>
      </c>
      <c r="M1885" s="125">
        <f>'BITÁCORA CALIDAD DE AGUA '!BY713</f>
        <v>0</v>
      </c>
      <c r="N1885" s="125">
        <f>'BITÁCORA CALIDAD DE AGUA '!CB713</f>
        <v>0</v>
      </c>
      <c r="O1885" s="125">
        <f>'BITÁCORA CALIDAD DE AGUA '!CE713</f>
        <v>0</v>
      </c>
      <c r="P1885" s="116">
        <f>'BITÁCORA CALIDAD DE AGUA '!CH713</f>
        <v>0</v>
      </c>
      <c r="Q1885" s="116">
        <f>'BITÁCORA CALIDAD DE AGUA '!CK713</f>
        <v>0</v>
      </c>
      <c r="R1885" s="116">
        <f>'BITÁCORA CALIDAD DE AGUA '!CN713</f>
        <v>0</v>
      </c>
      <c r="S1885" s="116">
        <f>'BITÁCORA CALIDAD DE AGUA '!CQ713</f>
        <v>0</v>
      </c>
      <c r="T1885" s="143"/>
      <c r="U1885" s="143"/>
      <c r="V1885" s="143"/>
      <c r="W1885" s="116">
        <f>INDEX('Tabla datos 1'!E1885:V1885,MATCH(DASHBOARD!$B$96,'Tabla datos 1'!$E$1:$V$1,0))</f>
        <v>0</v>
      </c>
      <c r="X1885" s="116">
        <f>INDEX('Tabla datos 1'!E1885:V1885,MATCH(DASHBOARD!$B$275,'Tabla datos 1'!$E$1:$V$1,0))</f>
        <v>0</v>
      </c>
      <c r="Y1885" s="42"/>
      <c r="Z1885" s="42"/>
      <c r="AA1885" s="42"/>
      <c r="AB1885" s="42"/>
      <c r="AC1885" s="42"/>
      <c r="AD1885" s="42"/>
      <c r="AE1885" s="42"/>
      <c r="AF1885" s="42"/>
      <c r="AG1885" s="42"/>
      <c r="AH1885" s="42"/>
      <c r="AI1885" s="42"/>
    </row>
    <row r="1886" spans="1:35" s="119" customFormat="1" ht="12.2" customHeight="1" x14ac:dyDescent="0.25">
      <c r="A1886" s="82">
        <v>1885</v>
      </c>
      <c r="B1886" s="121">
        <f t="shared" si="29"/>
        <v>46142</v>
      </c>
      <c r="C1886" s="115" t="s">
        <v>146</v>
      </c>
      <c r="D1886" s="122">
        <v>3</v>
      </c>
      <c r="E1886" s="125">
        <f>'BITÁCORA CALIDAD DE AGUA '!BA714</f>
        <v>0</v>
      </c>
      <c r="F1886" s="125">
        <f>'BITÁCORA CALIDAD DE AGUA '!BD714</f>
        <v>0</v>
      </c>
      <c r="G1886" s="125">
        <f>'BITÁCORA CALIDAD DE AGUA '!BG714</f>
        <v>0</v>
      </c>
      <c r="H1886" s="125">
        <f>'BITÁCORA CALIDAD DE AGUA '!BJ714</f>
        <v>0</v>
      </c>
      <c r="I1886" s="125">
        <f>'BITÁCORA CALIDAD DE AGUA '!BM714</f>
        <v>0</v>
      </c>
      <c r="J1886" s="125">
        <f>'BITÁCORA CALIDAD DE AGUA '!BP714</f>
        <v>0</v>
      </c>
      <c r="K1886" s="125">
        <f>'BITÁCORA CALIDAD DE AGUA '!BE2020</f>
        <v>0</v>
      </c>
      <c r="L1886" s="125">
        <f>'BITÁCORA CALIDAD DE AGUA '!BV714</f>
        <v>0</v>
      </c>
      <c r="M1886" s="125">
        <f>'BITÁCORA CALIDAD DE AGUA '!BY714</f>
        <v>0</v>
      </c>
      <c r="N1886" s="125">
        <f>'BITÁCORA CALIDAD DE AGUA '!CB714</f>
        <v>0</v>
      </c>
      <c r="O1886" s="125">
        <f>'BITÁCORA CALIDAD DE AGUA '!CE714</f>
        <v>0</v>
      </c>
      <c r="P1886" s="116">
        <f>'BITÁCORA CALIDAD DE AGUA '!CH714</f>
        <v>0</v>
      </c>
      <c r="Q1886" s="116">
        <f>'BITÁCORA CALIDAD DE AGUA '!CK714</f>
        <v>0</v>
      </c>
      <c r="R1886" s="116">
        <f>'BITÁCORA CALIDAD DE AGUA '!CN714</f>
        <v>0</v>
      </c>
      <c r="S1886" s="116">
        <f>'BITÁCORA CALIDAD DE AGUA '!CQ714</f>
        <v>0</v>
      </c>
      <c r="T1886" s="143"/>
      <c r="U1886" s="143"/>
      <c r="V1886" s="143"/>
      <c r="W1886" s="116">
        <f>INDEX('Tabla datos 1'!E1886:V1886,MATCH(DASHBOARD!$B$96,'Tabla datos 1'!$E$1:$V$1,0))</f>
        <v>0</v>
      </c>
      <c r="X1886" s="116">
        <f>INDEX('Tabla datos 1'!E1886:V1886,MATCH(DASHBOARD!$B$275,'Tabla datos 1'!$E$1:$V$1,0))</f>
        <v>0</v>
      </c>
      <c r="Y1886" s="42"/>
      <c r="Z1886" s="42"/>
      <c r="AA1886" s="42"/>
      <c r="AB1886" s="42"/>
      <c r="AC1886" s="42"/>
      <c r="AD1886" s="42"/>
      <c r="AE1886" s="42"/>
      <c r="AF1886" s="42"/>
      <c r="AG1886" s="42"/>
      <c r="AH1886" s="42"/>
      <c r="AI1886" s="42"/>
    </row>
    <row r="1887" spans="1:35" s="119" customFormat="1" x14ac:dyDescent="0.25">
      <c r="A1887" s="82">
        <v>1886</v>
      </c>
      <c r="B1887" s="121">
        <f t="shared" si="29"/>
        <v>46142</v>
      </c>
      <c r="C1887" s="115" t="s">
        <v>147</v>
      </c>
      <c r="D1887" s="122">
        <v>3</v>
      </c>
      <c r="E1887" s="125">
        <f>'BITÁCORA CALIDAD DE AGUA '!BA715</f>
        <v>0</v>
      </c>
      <c r="F1887" s="125">
        <f>'BITÁCORA CALIDAD DE AGUA '!BD715</f>
        <v>0</v>
      </c>
      <c r="G1887" s="125">
        <f>'BITÁCORA CALIDAD DE AGUA '!BG715</f>
        <v>0</v>
      </c>
      <c r="H1887" s="125">
        <f>'BITÁCORA CALIDAD DE AGUA '!BJ715</f>
        <v>0</v>
      </c>
      <c r="I1887" s="125">
        <f>'BITÁCORA CALIDAD DE AGUA '!BM715</f>
        <v>0</v>
      </c>
      <c r="J1887" s="125">
        <f>'BITÁCORA CALIDAD DE AGUA '!BP715</f>
        <v>0</v>
      </c>
      <c r="K1887" s="125">
        <f>'BITÁCORA CALIDAD DE AGUA '!BE2021</f>
        <v>0</v>
      </c>
      <c r="L1887" s="125">
        <f>'BITÁCORA CALIDAD DE AGUA '!BV715</f>
        <v>0</v>
      </c>
      <c r="M1887" s="125">
        <f>'BITÁCORA CALIDAD DE AGUA '!BY715</f>
        <v>0</v>
      </c>
      <c r="N1887" s="125">
        <f>'BITÁCORA CALIDAD DE AGUA '!CB715</f>
        <v>0</v>
      </c>
      <c r="O1887" s="125">
        <f>'BITÁCORA CALIDAD DE AGUA '!CE715</f>
        <v>0</v>
      </c>
      <c r="P1887" s="116">
        <f>'BITÁCORA CALIDAD DE AGUA '!CH715</f>
        <v>0</v>
      </c>
      <c r="Q1887" s="116">
        <f>'BITÁCORA CALIDAD DE AGUA '!CK715</f>
        <v>0</v>
      </c>
      <c r="R1887" s="116">
        <f>'BITÁCORA CALIDAD DE AGUA '!CN715</f>
        <v>0</v>
      </c>
      <c r="S1887" s="116">
        <f>'BITÁCORA CALIDAD DE AGUA '!CQ715</f>
        <v>0</v>
      </c>
      <c r="T1887" s="143"/>
      <c r="U1887" s="143"/>
      <c r="V1887" s="143"/>
      <c r="W1887" s="116">
        <f>INDEX('Tabla datos 1'!E1887:V1887,MATCH(DASHBOARD!$B$96,'Tabla datos 1'!$E$1:$V$1,0))</f>
        <v>0</v>
      </c>
      <c r="X1887" s="116">
        <f>INDEX('Tabla datos 1'!E1887:V1887,MATCH(DASHBOARD!$B$275,'Tabla datos 1'!$E$1:$V$1,0))</f>
        <v>0</v>
      </c>
      <c r="Y1887" s="42"/>
      <c r="Z1887" s="42"/>
      <c r="AA1887" s="42"/>
      <c r="AB1887" s="42"/>
      <c r="AC1887" s="42"/>
      <c r="AD1887" s="42"/>
      <c r="AE1887" s="42"/>
      <c r="AF1887" s="42"/>
      <c r="AG1887" s="42"/>
      <c r="AH1887" s="42"/>
      <c r="AI1887" s="42"/>
    </row>
    <row r="1888" spans="1:35" s="119" customFormat="1" x14ac:dyDescent="0.25">
      <c r="A1888" s="82">
        <v>1887</v>
      </c>
      <c r="B1888" s="121">
        <f t="shared" si="29"/>
        <v>46142</v>
      </c>
      <c r="C1888" s="115" t="s">
        <v>148</v>
      </c>
      <c r="D1888" s="122">
        <v>3</v>
      </c>
      <c r="E1888" s="125">
        <f>'BITÁCORA CALIDAD DE AGUA '!BA716</f>
        <v>0</v>
      </c>
      <c r="F1888" s="125">
        <f>'BITÁCORA CALIDAD DE AGUA '!BD716</f>
        <v>0</v>
      </c>
      <c r="G1888" s="125">
        <f>'BITÁCORA CALIDAD DE AGUA '!BG716</f>
        <v>0</v>
      </c>
      <c r="H1888" s="125">
        <f>'BITÁCORA CALIDAD DE AGUA '!BJ716</f>
        <v>0</v>
      </c>
      <c r="I1888" s="125">
        <f>'BITÁCORA CALIDAD DE AGUA '!BM716</f>
        <v>0</v>
      </c>
      <c r="J1888" s="125">
        <f>'BITÁCORA CALIDAD DE AGUA '!BP716</f>
        <v>0</v>
      </c>
      <c r="K1888" s="125">
        <f>'BITÁCORA CALIDAD DE AGUA '!BE2022</f>
        <v>0</v>
      </c>
      <c r="L1888" s="125">
        <f>'BITÁCORA CALIDAD DE AGUA '!BV716</f>
        <v>0</v>
      </c>
      <c r="M1888" s="125">
        <f>'BITÁCORA CALIDAD DE AGUA '!BY716</f>
        <v>0</v>
      </c>
      <c r="N1888" s="125">
        <f>'BITÁCORA CALIDAD DE AGUA '!CB716</f>
        <v>0</v>
      </c>
      <c r="O1888" s="125">
        <f>'BITÁCORA CALIDAD DE AGUA '!CE716</f>
        <v>0</v>
      </c>
      <c r="P1888" s="116">
        <f>'BITÁCORA CALIDAD DE AGUA '!CH716</f>
        <v>0</v>
      </c>
      <c r="Q1888" s="116">
        <f>'BITÁCORA CALIDAD DE AGUA '!CK716</f>
        <v>0</v>
      </c>
      <c r="R1888" s="116">
        <f>'BITÁCORA CALIDAD DE AGUA '!CN716</f>
        <v>0</v>
      </c>
      <c r="S1888" s="116">
        <f>'BITÁCORA CALIDAD DE AGUA '!CQ716</f>
        <v>0</v>
      </c>
      <c r="T1888" s="143"/>
      <c r="U1888" s="143"/>
      <c r="V1888" s="143"/>
      <c r="W1888" s="116">
        <f>INDEX('Tabla datos 1'!E1888:V1888,MATCH(DASHBOARD!$B$96,'Tabla datos 1'!$E$1:$V$1,0))</f>
        <v>0</v>
      </c>
      <c r="X1888" s="116">
        <f>INDEX('Tabla datos 1'!E1888:V1888,MATCH(DASHBOARD!$B$275,'Tabla datos 1'!$E$1:$V$1,0))</f>
        <v>0</v>
      </c>
      <c r="Y1888" s="42"/>
      <c r="Z1888" s="42"/>
      <c r="AA1888" s="42"/>
      <c r="AB1888" s="42"/>
      <c r="AC1888" s="42"/>
      <c r="AD1888" s="42"/>
      <c r="AE1888" s="42"/>
      <c r="AF1888" s="42"/>
      <c r="AG1888" s="42"/>
      <c r="AH1888" s="42"/>
      <c r="AI1888" s="42"/>
    </row>
    <row r="1889" spans="1:164" s="119" customFormat="1" x14ac:dyDescent="0.25">
      <c r="A1889" s="82">
        <v>1888</v>
      </c>
      <c r="B1889" s="121">
        <f t="shared" si="29"/>
        <v>46142</v>
      </c>
      <c r="C1889" s="115" t="s">
        <v>149</v>
      </c>
      <c r="D1889" s="122">
        <v>3</v>
      </c>
      <c r="E1889" s="125">
        <f>'BITÁCORA CALIDAD DE AGUA '!BA717</f>
        <v>3672</v>
      </c>
      <c r="F1889" s="125">
        <f>'BITÁCORA CALIDAD DE AGUA '!BD717</f>
        <v>4710</v>
      </c>
      <c r="G1889" s="125">
        <f>'BITÁCORA CALIDAD DE AGUA '!BG717</f>
        <v>3630</v>
      </c>
      <c r="H1889" s="125">
        <f>'BITÁCORA CALIDAD DE AGUA '!BJ717</f>
        <v>0</v>
      </c>
      <c r="I1889" s="125">
        <f>'BITÁCORA CALIDAD DE AGUA '!BM717</f>
        <v>0</v>
      </c>
      <c r="J1889" s="125">
        <f>'BITÁCORA CALIDAD DE AGUA '!BP717</f>
        <v>0</v>
      </c>
      <c r="K1889" s="125">
        <f>'BITÁCORA CALIDAD DE AGUA '!BE2023</f>
        <v>0</v>
      </c>
      <c r="L1889" s="125">
        <f>'BITÁCORA CALIDAD DE AGUA '!BV717</f>
        <v>4010</v>
      </c>
      <c r="M1889" s="125">
        <f>'BITÁCORA CALIDAD DE AGUA '!BY717</f>
        <v>4240</v>
      </c>
      <c r="N1889" s="125">
        <f>'BITÁCORA CALIDAD DE AGUA '!CB717</f>
        <v>12730</v>
      </c>
      <c r="O1889" s="125">
        <f>'BITÁCORA CALIDAD DE AGUA '!CE717</f>
        <v>0</v>
      </c>
      <c r="P1889" s="116">
        <f>'BITÁCORA CALIDAD DE AGUA '!CH717</f>
        <v>0</v>
      </c>
      <c r="Q1889" s="116">
        <f>'BITÁCORA CALIDAD DE AGUA '!CK717</f>
        <v>0</v>
      </c>
      <c r="R1889" s="116">
        <f>'BITÁCORA CALIDAD DE AGUA '!CN717</f>
        <v>0</v>
      </c>
      <c r="S1889" s="116">
        <f>'BITÁCORA CALIDAD DE AGUA '!CQ717</f>
        <v>0</v>
      </c>
      <c r="T1889" s="143"/>
      <c r="U1889" s="143"/>
      <c r="V1889" s="143"/>
      <c r="W1889" s="116">
        <f>INDEX('Tabla datos 1'!E1889:V1889,MATCH(DASHBOARD!$B$96,'Tabla datos 1'!$E$1:$V$1,0))</f>
        <v>3630</v>
      </c>
      <c r="X1889" s="116">
        <f>INDEX('Tabla datos 1'!E1889:V1889,MATCH(DASHBOARD!$B$275,'Tabla datos 1'!$E$1:$V$1,0))</f>
        <v>3630</v>
      </c>
      <c r="Y1889" s="42"/>
      <c r="Z1889" s="42"/>
      <c r="AA1889" s="42"/>
      <c r="AB1889" s="42"/>
      <c r="AC1889" s="42"/>
      <c r="AD1889" s="42"/>
      <c r="AE1889" s="42"/>
      <c r="AF1889" s="42"/>
      <c r="AG1889" s="42"/>
      <c r="AH1889" s="42"/>
      <c r="AI1889" s="42"/>
    </row>
    <row r="1890" spans="1:164" s="119" customFormat="1" x14ac:dyDescent="0.25">
      <c r="A1890" s="82">
        <v>1889</v>
      </c>
      <c r="B1890" s="121">
        <f t="shared" si="29"/>
        <v>46142</v>
      </c>
      <c r="C1890" s="115" t="s">
        <v>150</v>
      </c>
      <c r="D1890" s="122">
        <v>3</v>
      </c>
      <c r="E1890" s="125">
        <f>'BITÁCORA CALIDAD DE AGUA '!BA718</f>
        <v>7436</v>
      </c>
      <c r="F1890" s="125">
        <f>'BITÁCORA CALIDAD DE AGUA '!BD718</f>
        <v>6974</v>
      </c>
      <c r="G1890" s="125">
        <f>'BITÁCORA CALIDAD DE AGUA '!BG718</f>
        <v>986</v>
      </c>
      <c r="H1890" s="125">
        <f>'BITÁCORA CALIDAD DE AGUA '!BJ718</f>
        <v>0</v>
      </c>
      <c r="I1890" s="125">
        <f>'BITÁCORA CALIDAD DE AGUA '!BM718</f>
        <v>0</v>
      </c>
      <c r="J1890" s="125">
        <f>'BITÁCORA CALIDAD DE AGUA '!BP718</f>
        <v>0</v>
      </c>
      <c r="K1890" s="125">
        <f>'BITÁCORA CALIDAD DE AGUA '!BE2024</f>
        <v>0</v>
      </c>
      <c r="L1890" s="125">
        <f>'BITÁCORA CALIDAD DE AGUA '!BV718</f>
        <v>796</v>
      </c>
      <c r="M1890" s="125">
        <f>'BITÁCORA CALIDAD DE AGUA '!BY718</f>
        <v>743</v>
      </c>
      <c r="N1890" s="125">
        <f>'BITÁCORA CALIDAD DE AGUA '!CB718</f>
        <v>1670</v>
      </c>
      <c r="O1890" s="125">
        <f>'BITÁCORA CALIDAD DE AGUA '!CE718</f>
        <v>0</v>
      </c>
      <c r="P1890" s="116">
        <f>'BITÁCORA CALIDAD DE AGUA '!CH718</f>
        <v>0</v>
      </c>
      <c r="Q1890" s="116">
        <f>'BITÁCORA CALIDAD DE AGUA '!CK718</f>
        <v>0</v>
      </c>
      <c r="R1890" s="116">
        <f>'BITÁCORA CALIDAD DE AGUA '!CN718</f>
        <v>0</v>
      </c>
      <c r="S1890" s="116">
        <f>'BITÁCORA CALIDAD DE AGUA '!CQ718</f>
        <v>0</v>
      </c>
      <c r="T1890" s="143"/>
      <c r="U1890" s="143"/>
      <c r="V1890" s="143"/>
      <c r="W1890" s="116">
        <f>INDEX('Tabla datos 1'!E1890:V1890,MATCH(DASHBOARD!$B$96,'Tabla datos 1'!$E$1:$V$1,0))</f>
        <v>986</v>
      </c>
      <c r="X1890" s="116">
        <f>INDEX('Tabla datos 1'!E1890:V1890,MATCH(DASHBOARD!$B$275,'Tabla datos 1'!$E$1:$V$1,0))</f>
        <v>986</v>
      </c>
      <c r="Y1890" s="42"/>
      <c r="Z1890" s="42"/>
      <c r="AA1890" s="42"/>
      <c r="AB1890" s="42"/>
      <c r="AC1890" s="42"/>
      <c r="AD1890" s="42"/>
      <c r="AE1890" s="42"/>
      <c r="AF1890" s="42"/>
      <c r="AG1890" s="42"/>
      <c r="AH1890" s="42"/>
      <c r="AI1890" s="42"/>
    </row>
    <row r="1891" spans="1:164" s="128" customFormat="1" ht="15.75" thickBot="1" x14ac:dyDescent="0.3">
      <c r="A1891" s="82">
        <v>1890</v>
      </c>
      <c r="B1891" s="121">
        <f t="shared" si="29"/>
        <v>46142</v>
      </c>
      <c r="C1891" s="126" t="s">
        <v>151</v>
      </c>
      <c r="D1891" s="127">
        <v>3</v>
      </c>
      <c r="E1891" s="129">
        <f>'BITÁCORA CALIDAD DE AGUA '!BA719</f>
        <v>0</v>
      </c>
      <c r="F1891" s="129">
        <f>'BITÁCORA CALIDAD DE AGUA '!BD719</f>
        <v>0</v>
      </c>
      <c r="G1891" s="129">
        <f>'BITÁCORA CALIDAD DE AGUA '!BG719</f>
        <v>0</v>
      </c>
      <c r="H1891" s="129">
        <f>'BITÁCORA CALIDAD DE AGUA '!BJ719</f>
        <v>0</v>
      </c>
      <c r="I1891" s="129">
        <f>'BITÁCORA CALIDAD DE AGUA '!BM719</f>
        <v>0</v>
      </c>
      <c r="J1891" s="129">
        <f>'BITÁCORA CALIDAD DE AGUA '!BP719</f>
        <v>0</v>
      </c>
      <c r="K1891" s="129">
        <f>'BITÁCORA CALIDAD DE AGUA '!BE2025</f>
        <v>0</v>
      </c>
      <c r="L1891" s="129">
        <f>'BITÁCORA CALIDAD DE AGUA '!BV719</f>
        <v>0</v>
      </c>
      <c r="M1891" s="129">
        <f>'BITÁCORA CALIDAD DE AGUA '!BY719</f>
        <v>0</v>
      </c>
      <c r="N1891" s="129">
        <f>'BITÁCORA CALIDAD DE AGUA '!CB719</f>
        <v>0</v>
      </c>
      <c r="O1891" s="129">
        <f>'BITÁCORA CALIDAD DE AGUA '!CE719</f>
        <v>0</v>
      </c>
      <c r="P1891" s="117">
        <f>'BITÁCORA CALIDAD DE AGUA '!CH719</f>
        <v>0</v>
      </c>
      <c r="Q1891" s="117">
        <f>'BITÁCORA CALIDAD DE AGUA '!CK719</f>
        <v>0</v>
      </c>
      <c r="R1891" s="117">
        <f>'BITÁCORA CALIDAD DE AGUA '!CN719</f>
        <v>0</v>
      </c>
      <c r="S1891" s="117">
        <f>'BITÁCORA CALIDAD DE AGUA '!CQ719</f>
        <v>0</v>
      </c>
      <c r="T1891" s="144"/>
      <c r="U1891" s="144"/>
      <c r="V1891" s="144"/>
      <c r="W1891" s="117">
        <f>INDEX('Tabla datos 1'!E1891:V1891,MATCH(DASHBOARD!$B$96,'Tabla datos 1'!$E$1:$V$1,0))</f>
        <v>0</v>
      </c>
      <c r="X1891" s="117">
        <f>INDEX('Tabla datos 1'!E1891:V1891,MATCH(DASHBOARD!$B$275,'Tabla datos 1'!$E$1:$V$1,0))</f>
        <v>0</v>
      </c>
      <c r="Y1891" s="42"/>
      <c r="Z1891" s="42"/>
      <c r="AA1891" s="42"/>
      <c r="AB1891" s="42"/>
      <c r="AC1891" s="42"/>
      <c r="AD1891" s="42"/>
      <c r="AE1891" s="42"/>
      <c r="AF1891" s="42"/>
      <c r="AG1891" s="42"/>
      <c r="AH1891" s="42"/>
      <c r="AI1891" s="42"/>
    </row>
    <row r="1892" spans="1:164" s="82" customFormat="1" ht="12.2" customHeight="1" x14ac:dyDescent="0.25">
      <c r="A1892" s="82">
        <v>1891</v>
      </c>
      <c r="B1892" s="78">
        <f>+B1891+1</f>
        <v>46143</v>
      </c>
      <c r="C1892" s="79" t="s">
        <v>132</v>
      </c>
      <c r="D1892" s="80">
        <v>1</v>
      </c>
      <c r="E1892" s="81">
        <f>'BITÁCORA CALIDAD DE AGUA '!AY723</f>
        <v>0</v>
      </c>
      <c r="F1892" s="81">
        <f>'BITÁCORA CALIDAD DE AGUA '!BB723</f>
        <v>0</v>
      </c>
      <c r="G1892" s="81">
        <f>'BITÁCORA CALIDAD DE AGUA '!BE723</f>
        <v>0</v>
      </c>
      <c r="H1892" s="81">
        <f>'BITÁCORA CALIDAD DE AGUA '!BH723</f>
        <v>0</v>
      </c>
      <c r="I1892" s="81">
        <f>'BITÁCORA CALIDAD DE AGUA '!BK723</f>
        <v>0</v>
      </c>
      <c r="J1892" s="81">
        <f>'BITÁCORA CALIDAD DE AGUA '!BN723</f>
        <v>0</v>
      </c>
      <c r="K1892" s="81">
        <f>'BITÁCORA CALIDAD DE AGUA '!BQ723</f>
        <v>0</v>
      </c>
      <c r="L1892" s="81">
        <f>'BITÁCORA CALIDAD DE AGUA '!BT723</f>
        <v>0</v>
      </c>
      <c r="M1892" s="81">
        <f>'BITÁCORA CALIDAD DE AGUA '!BW723</f>
        <v>0</v>
      </c>
      <c r="N1892" s="81">
        <f>'BITÁCORA CALIDAD DE AGUA '!BZ723</f>
        <v>0</v>
      </c>
      <c r="O1892" s="81">
        <f>'BITÁCORA CALIDAD DE AGUA '!CC723</f>
        <v>0</v>
      </c>
      <c r="P1892" s="79">
        <f>'BITÁCORA CALIDAD DE AGUA '!CF723</f>
        <v>0</v>
      </c>
      <c r="Q1892" s="79">
        <f>'BITÁCORA CALIDAD DE AGUA '!CI723</f>
        <v>0</v>
      </c>
      <c r="R1892" s="79">
        <f>'BITÁCORA CALIDAD DE AGUA '!CL723</f>
        <v>0</v>
      </c>
      <c r="S1892" s="79">
        <f>'BITÁCORA CALIDAD DE AGUA '!CO723</f>
        <v>0</v>
      </c>
      <c r="T1892" s="130"/>
      <c r="U1892" s="130"/>
      <c r="V1892" s="130"/>
      <c r="W1892" s="79">
        <f>INDEX('Tabla datos 1'!E1892:V1892,MATCH(DASHBOARD!$B$96,'Tabla datos 1'!$E$1:$V$1,0))</f>
        <v>0</v>
      </c>
      <c r="X1892" s="79">
        <f>INDEX('Tabla datos 1'!E1892:V1892,MATCH(DASHBOARD!$B$275,'Tabla datos 1'!$E$1:$V$1,0))</f>
        <v>0</v>
      </c>
      <c r="Y1892" s="42"/>
      <c r="Z1892" s="42"/>
      <c r="AA1892" s="42"/>
      <c r="AB1892" s="42"/>
      <c r="AC1892" s="42"/>
      <c r="AD1892" s="42"/>
      <c r="AE1892" s="42"/>
      <c r="AF1892" s="42"/>
      <c r="AG1892" s="42"/>
      <c r="AH1892" s="42"/>
      <c r="AI1892" s="42"/>
      <c r="AJ1892" s="42"/>
      <c r="AK1892" s="42"/>
      <c r="AL1892" s="42"/>
      <c r="AM1892" s="42"/>
      <c r="AN1892" s="42"/>
      <c r="AO1892" s="42"/>
      <c r="AP1892" s="42"/>
      <c r="AQ1892" s="42"/>
      <c r="AR1892" s="42"/>
      <c r="AS1892" s="42"/>
      <c r="AT1892" s="42"/>
      <c r="AU1892" s="42"/>
      <c r="AV1892" s="42"/>
      <c r="AW1892" s="42"/>
      <c r="AX1892" s="42"/>
      <c r="AY1892" s="42"/>
      <c r="AZ1892" s="42"/>
      <c r="BA1892" s="42"/>
      <c r="BB1892" s="42"/>
      <c r="BC1892" s="42"/>
      <c r="BD1892" s="42"/>
      <c r="BE1892" s="42"/>
      <c r="BF1892" s="42"/>
      <c r="BG1892" s="42"/>
      <c r="BH1892" s="42"/>
      <c r="BI1892" s="42"/>
      <c r="BJ1892" s="42"/>
      <c r="BK1892" s="42"/>
      <c r="BL1892" s="42"/>
      <c r="BM1892" s="42"/>
      <c r="BN1892" s="42"/>
      <c r="BO1892" s="42"/>
      <c r="BP1892" s="42"/>
      <c r="BQ1892" s="42"/>
      <c r="BR1892" s="42"/>
      <c r="BS1892" s="42"/>
      <c r="BT1892" s="42"/>
      <c r="BU1892" s="42"/>
      <c r="BV1892" s="42"/>
      <c r="BW1892" s="42"/>
      <c r="BX1892" s="42"/>
      <c r="BY1892" s="42"/>
      <c r="BZ1892" s="42"/>
      <c r="CA1892" s="42"/>
      <c r="CB1892" s="42"/>
      <c r="CC1892" s="42"/>
      <c r="CD1892" s="42"/>
      <c r="CE1892" s="42"/>
      <c r="CF1892" s="42"/>
      <c r="CG1892" s="42"/>
      <c r="CH1892" s="42"/>
      <c r="CI1892" s="42"/>
      <c r="CJ1892" s="42"/>
      <c r="CK1892" s="42"/>
      <c r="CL1892" s="42"/>
      <c r="CM1892" s="42"/>
      <c r="CN1892" s="42"/>
      <c r="CO1892" s="42"/>
      <c r="CP1892" s="42"/>
      <c r="CQ1892" s="42"/>
      <c r="CR1892" s="42"/>
      <c r="CS1892" s="42"/>
      <c r="CT1892" s="42"/>
      <c r="CU1892" s="42"/>
      <c r="CV1892" s="42"/>
      <c r="CW1892" s="42"/>
      <c r="CX1892" s="42"/>
      <c r="CY1892" s="42"/>
      <c r="CZ1892" s="42"/>
      <c r="DA1892" s="42"/>
      <c r="DB1892" s="42"/>
      <c r="DC1892" s="42"/>
      <c r="DD1892" s="42"/>
      <c r="DE1892" s="42"/>
      <c r="DF1892" s="42"/>
      <c r="DG1892" s="42"/>
      <c r="DH1892" s="42"/>
      <c r="DI1892" s="42"/>
      <c r="DJ1892" s="42"/>
      <c r="DK1892" s="42"/>
      <c r="DL1892" s="42"/>
      <c r="DM1892" s="42"/>
      <c r="DN1892" s="42"/>
      <c r="DO1892" s="42"/>
      <c r="DP1892" s="42"/>
      <c r="DQ1892" s="42"/>
      <c r="DR1892" s="42"/>
      <c r="DS1892" s="42"/>
      <c r="DT1892" s="42"/>
      <c r="DU1892" s="42"/>
      <c r="DV1892" s="42"/>
      <c r="DW1892" s="42"/>
      <c r="DX1892" s="42"/>
      <c r="DY1892" s="42"/>
      <c r="DZ1892" s="42"/>
      <c r="EA1892" s="42"/>
      <c r="EB1892" s="42"/>
      <c r="EC1892" s="42"/>
      <c r="ED1892" s="42"/>
      <c r="EE1892" s="42"/>
      <c r="EF1892" s="42"/>
      <c r="EG1892" s="42"/>
      <c r="EH1892" s="42"/>
      <c r="EI1892" s="42"/>
      <c r="EJ1892" s="42"/>
      <c r="EK1892" s="42"/>
      <c r="EL1892" s="42"/>
      <c r="EM1892" s="42"/>
      <c r="EN1892" s="42"/>
      <c r="EO1892" s="42"/>
      <c r="EP1892" s="42"/>
      <c r="EQ1892" s="42"/>
      <c r="ER1892" s="42"/>
      <c r="ES1892" s="42"/>
      <c r="ET1892" s="42"/>
      <c r="EU1892" s="42"/>
      <c r="EV1892" s="42"/>
      <c r="EW1892" s="42"/>
      <c r="EX1892" s="42"/>
      <c r="EY1892" s="42"/>
      <c r="EZ1892" s="42"/>
      <c r="FA1892" s="42"/>
      <c r="FB1892" s="42"/>
      <c r="FC1892" s="42"/>
      <c r="FD1892" s="42"/>
      <c r="FE1892" s="42"/>
      <c r="FF1892" s="42"/>
      <c r="FG1892" s="42"/>
      <c r="FH1892" s="42"/>
    </row>
    <row r="1893" spans="1:164" s="82" customFormat="1" ht="12.2" customHeight="1" x14ac:dyDescent="0.25">
      <c r="A1893" s="82">
        <v>1892</v>
      </c>
      <c r="B1893" s="83">
        <f>+B1892</f>
        <v>46143</v>
      </c>
      <c r="C1893" s="84" t="s">
        <v>9</v>
      </c>
      <c r="D1893" s="85">
        <v>1</v>
      </c>
      <c r="E1893" s="86">
        <f>'BITÁCORA CALIDAD DE AGUA '!AY724</f>
        <v>0</v>
      </c>
      <c r="F1893" s="86">
        <f>'BITÁCORA CALIDAD DE AGUA '!BB724</f>
        <v>0</v>
      </c>
      <c r="G1893" s="86">
        <f>'BITÁCORA CALIDAD DE AGUA '!BE724</f>
        <v>0</v>
      </c>
      <c r="H1893" s="86">
        <f>'BITÁCORA CALIDAD DE AGUA '!BH724</f>
        <v>0</v>
      </c>
      <c r="I1893" s="86">
        <f>'BITÁCORA CALIDAD DE AGUA '!BK724</f>
        <v>0</v>
      </c>
      <c r="J1893" s="86">
        <f>'BITÁCORA CALIDAD DE AGUA '!BN724</f>
        <v>0</v>
      </c>
      <c r="K1893" s="86">
        <f>'BITÁCORA CALIDAD DE AGUA '!BQ724</f>
        <v>0</v>
      </c>
      <c r="L1893" s="86">
        <f>'BITÁCORA CALIDAD DE AGUA '!BT724</f>
        <v>0</v>
      </c>
      <c r="M1893" s="86">
        <f>'BITÁCORA CALIDAD DE AGUA '!BW724</f>
        <v>0</v>
      </c>
      <c r="N1893" s="86">
        <f>'BITÁCORA CALIDAD DE AGUA '!BZ724</f>
        <v>0</v>
      </c>
      <c r="O1893" s="86">
        <f>'BITÁCORA CALIDAD DE AGUA '!CC724</f>
        <v>0</v>
      </c>
      <c r="P1893" s="87">
        <f>'BITÁCORA CALIDAD DE AGUA '!CF724</f>
        <v>0</v>
      </c>
      <c r="Q1893" s="87">
        <f>'BITÁCORA CALIDAD DE AGUA '!CI724</f>
        <v>0</v>
      </c>
      <c r="R1893" s="87">
        <f>'BITÁCORA CALIDAD DE AGUA '!CL724</f>
        <v>0</v>
      </c>
      <c r="S1893" s="87">
        <f>'BITÁCORA CALIDAD DE AGUA '!CO724</f>
        <v>0</v>
      </c>
      <c r="T1893" s="131"/>
      <c r="U1893" s="131"/>
      <c r="V1893" s="131"/>
      <c r="W1893" s="87">
        <f>INDEX('Tabla datos 1'!E1893:V1893,MATCH(DASHBOARD!$B$96,'Tabla datos 1'!$E$1:$V$1,0))</f>
        <v>0</v>
      </c>
      <c r="X1893" s="87">
        <f>INDEX('Tabla datos 1'!E1893:V1893,MATCH(DASHBOARD!$B$275,'Tabla datos 1'!$E$1:$V$1,0))</f>
        <v>0</v>
      </c>
      <c r="Y1893" s="42"/>
      <c r="Z1893" s="42"/>
      <c r="AA1893" s="42"/>
      <c r="AB1893" s="42"/>
      <c r="AC1893" s="42"/>
      <c r="AD1893" s="42"/>
      <c r="AE1893" s="42"/>
      <c r="AF1893" s="42"/>
      <c r="AG1893" s="42"/>
      <c r="AH1893" s="42"/>
      <c r="AI1893" s="42"/>
      <c r="AJ1893" s="42"/>
      <c r="AK1893" s="42"/>
      <c r="AL1893" s="42"/>
      <c r="AM1893" s="42"/>
      <c r="AN1893" s="42"/>
      <c r="AO1893" s="42"/>
      <c r="AP1893" s="42"/>
      <c r="AQ1893" s="42"/>
      <c r="AR1893" s="42"/>
      <c r="AS1893" s="42"/>
      <c r="AT1893" s="42"/>
      <c r="AU1893" s="42"/>
      <c r="AV1893" s="42"/>
      <c r="AW1893" s="42"/>
      <c r="AX1893" s="42"/>
      <c r="AY1893" s="42"/>
      <c r="AZ1893" s="42"/>
      <c r="BA1893" s="42"/>
      <c r="BB1893" s="42"/>
      <c r="BC1893" s="42"/>
      <c r="BD1893" s="42"/>
      <c r="BE1893" s="42"/>
      <c r="BF1893" s="42"/>
      <c r="BG1893" s="42"/>
      <c r="BH1893" s="42"/>
      <c r="BI1893" s="42"/>
      <c r="BJ1893" s="42"/>
      <c r="BK1893" s="42"/>
      <c r="BL1893" s="42"/>
      <c r="BM1893" s="42"/>
      <c r="BN1893" s="42"/>
      <c r="BO1893" s="42"/>
      <c r="BP1893" s="42"/>
      <c r="BQ1893" s="42"/>
      <c r="BR1893" s="42"/>
      <c r="BS1893" s="42"/>
      <c r="BT1893" s="42"/>
      <c r="BU1893" s="42"/>
      <c r="BV1893" s="42"/>
      <c r="BW1893" s="42"/>
      <c r="BX1893" s="42"/>
      <c r="BY1893" s="42"/>
      <c r="BZ1893" s="42"/>
      <c r="CA1893" s="42"/>
      <c r="CB1893" s="42"/>
      <c r="CC1893" s="42"/>
      <c r="CD1893" s="42"/>
      <c r="CE1893" s="42"/>
      <c r="CF1893" s="42"/>
      <c r="CG1893" s="42"/>
      <c r="CH1893" s="42"/>
      <c r="CI1893" s="42"/>
      <c r="CJ1893" s="42"/>
      <c r="CK1893" s="42"/>
      <c r="CL1893" s="42"/>
      <c r="CM1893" s="42"/>
      <c r="CN1893" s="42"/>
      <c r="CO1893" s="42"/>
      <c r="CP1893" s="42"/>
      <c r="CQ1893" s="42"/>
      <c r="CR1893" s="42"/>
      <c r="CS1893" s="42"/>
      <c r="CT1893" s="42"/>
      <c r="CU1893" s="42"/>
      <c r="CV1893" s="42"/>
      <c r="CW1893" s="42"/>
      <c r="CX1893" s="42"/>
      <c r="CY1893" s="42"/>
      <c r="CZ1893" s="42"/>
      <c r="DA1893" s="42"/>
      <c r="DB1893" s="42"/>
      <c r="DC1893" s="42"/>
      <c r="DD1893" s="42"/>
      <c r="DE1893" s="42"/>
      <c r="DF1893" s="42"/>
      <c r="DG1893" s="42"/>
      <c r="DH1893" s="42"/>
      <c r="DI1893" s="42"/>
      <c r="DJ1893" s="42"/>
      <c r="DK1893" s="42"/>
      <c r="DL1893" s="42"/>
      <c r="DM1893" s="42"/>
      <c r="DN1893" s="42"/>
      <c r="DO1893" s="42"/>
      <c r="DP1893" s="42"/>
      <c r="DQ1893" s="42"/>
      <c r="DR1893" s="42"/>
      <c r="DS1893" s="42"/>
      <c r="DT1893" s="42"/>
      <c r="DU1893" s="42"/>
      <c r="DV1893" s="42"/>
      <c r="DW1893" s="42"/>
      <c r="DX1893" s="42"/>
      <c r="DY1893" s="42"/>
      <c r="DZ1893" s="42"/>
      <c r="EA1893" s="42"/>
      <c r="EB1893" s="42"/>
      <c r="EC1893" s="42"/>
      <c r="ED1893" s="42"/>
      <c r="EE1893" s="42"/>
      <c r="EF1893" s="42"/>
      <c r="EG1893" s="42"/>
      <c r="EH1893" s="42"/>
      <c r="EI1893" s="42"/>
      <c r="EJ1893" s="42"/>
      <c r="EK1893" s="42"/>
      <c r="EL1893" s="42"/>
      <c r="EM1893" s="42"/>
      <c r="EN1893" s="42"/>
      <c r="EO1893" s="42"/>
      <c r="EP1893" s="42"/>
      <c r="EQ1893" s="42"/>
      <c r="ER1893" s="42"/>
      <c r="ES1893" s="42"/>
      <c r="ET1893" s="42"/>
      <c r="EU1893" s="42"/>
      <c r="EV1893" s="42"/>
      <c r="EW1893" s="42"/>
      <c r="EX1893" s="42"/>
      <c r="EY1893" s="42"/>
      <c r="EZ1893" s="42"/>
      <c r="FA1893" s="42"/>
      <c r="FB1893" s="42"/>
      <c r="FC1893" s="42"/>
      <c r="FD1893" s="42"/>
      <c r="FE1893" s="42"/>
      <c r="FF1893" s="42"/>
      <c r="FG1893" s="42"/>
      <c r="FH1893" s="42"/>
    </row>
    <row r="1894" spans="1:164" s="82" customFormat="1" ht="12.2" customHeight="1" x14ac:dyDescent="0.25">
      <c r="A1894" s="82">
        <v>1893</v>
      </c>
      <c r="B1894" s="83">
        <f t="shared" ref="B1894:B1954" si="30">+B1893</f>
        <v>46143</v>
      </c>
      <c r="C1894" s="88" t="s">
        <v>133</v>
      </c>
      <c r="D1894" s="85">
        <v>1</v>
      </c>
      <c r="E1894" s="89">
        <f>'BITÁCORA CALIDAD DE AGUA '!AY725</f>
        <v>0</v>
      </c>
      <c r="F1894" s="89">
        <f>'BITÁCORA CALIDAD DE AGUA '!BB725</f>
        <v>0</v>
      </c>
      <c r="G1894" s="89">
        <f>'BITÁCORA CALIDAD DE AGUA '!BE725</f>
        <v>0</v>
      </c>
      <c r="H1894" s="89">
        <f>'BITÁCORA CALIDAD DE AGUA '!BH725</f>
        <v>0</v>
      </c>
      <c r="I1894" s="89">
        <f>'BITÁCORA CALIDAD DE AGUA '!BK725</f>
        <v>0</v>
      </c>
      <c r="J1894" s="89">
        <f>'BITÁCORA CALIDAD DE AGUA '!BN725</f>
        <v>0</v>
      </c>
      <c r="K1894" s="89">
        <f>'BITÁCORA CALIDAD DE AGUA '!BQ725</f>
        <v>0</v>
      </c>
      <c r="L1894" s="89">
        <f>'BITÁCORA CALIDAD DE AGUA '!BT725</f>
        <v>0</v>
      </c>
      <c r="M1894" s="89">
        <f>'BITÁCORA CALIDAD DE AGUA '!BW725</f>
        <v>0</v>
      </c>
      <c r="N1894" s="89">
        <f>'BITÁCORA CALIDAD DE AGUA '!BZ725</f>
        <v>0</v>
      </c>
      <c r="O1894" s="89">
        <f>'BITÁCORA CALIDAD DE AGUA '!CC725</f>
        <v>0</v>
      </c>
      <c r="P1894" s="88">
        <f>'BITÁCORA CALIDAD DE AGUA '!CF725</f>
        <v>0</v>
      </c>
      <c r="Q1894" s="88">
        <f>'BITÁCORA CALIDAD DE AGUA '!CI725</f>
        <v>0</v>
      </c>
      <c r="R1894" s="88">
        <f>'BITÁCORA CALIDAD DE AGUA '!CL725</f>
        <v>0</v>
      </c>
      <c r="S1894" s="88">
        <f>'BITÁCORA CALIDAD DE AGUA '!CO725</f>
        <v>0</v>
      </c>
      <c r="T1894" s="132"/>
      <c r="U1894" s="132"/>
      <c r="V1894" s="132"/>
      <c r="W1894" s="88">
        <f>INDEX('Tabla datos 1'!E1894:V1894,MATCH(DASHBOARD!$B$96,'Tabla datos 1'!$E$1:$V$1,0))</f>
        <v>0</v>
      </c>
      <c r="X1894" s="88">
        <f>INDEX('Tabla datos 1'!E1894:V1894,MATCH(DASHBOARD!$B$275,'Tabla datos 1'!$E$1:$V$1,0))</f>
        <v>0</v>
      </c>
      <c r="Y1894" s="42"/>
      <c r="Z1894" s="42"/>
      <c r="AA1894" s="42"/>
      <c r="AB1894" s="42"/>
      <c r="AC1894" s="42"/>
      <c r="AD1894" s="42"/>
      <c r="AE1894" s="42"/>
      <c r="AF1894" s="42"/>
      <c r="AG1894" s="42"/>
      <c r="AH1894" s="42"/>
      <c r="AI1894" s="42"/>
      <c r="AJ1894" s="42"/>
      <c r="AK1894" s="42"/>
      <c r="AL1894" s="42"/>
      <c r="AM1894" s="42"/>
      <c r="AN1894" s="42"/>
      <c r="AO1894" s="42"/>
      <c r="AP1894" s="42"/>
      <c r="AQ1894" s="42"/>
      <c r="AR1894" s="42"/>
      <c r="AS1894" s="42"/>
      <c r="AT1894" s="42"/>
      <c r="AU1894" s="42"/>
      <c r="AV1894" s="42"/>
      <c r="AW1894" s="42"/>
      <c r="AX1894" s="42"/>
      <c r="AY1894" s="42"/>
      <c r="AZ1894" s="42"/>
      <c r="BA1894" s="42"/>
      <c r="BB1894" s="42"/>
      <c r="BC1894" s="42"/>
      <c r="BD1894" s="42"/>
      <c r="BE1894" s="42"/>
      <c r="BF1894" s="42"/>
      <c r="BG1894" s="42"/>
      <c r="BH1894" s="42"/>
      <c r="BI1894" s="42"/>
      <c r="BJ1894" s="42"/>
      <c r="BK1894" s="42"/>
      <c r="BL1894" s="42"/>
      <c r="BM1894" s="42"/>
      <c r="BN1894" s="42"/>
      <c r="BO1894" s="42"/>
      <c r="BP1894" s="42"/>
      <c r="BQ1894" s="42"/>
      <c r="BR1894" s="42"/>
      <c r="BS1894" s="42"/>
      <c r="BT1894" s="42"/>
      <c r="BU1894" s="42"/>
      <c r="BV1894" s="42"/>
      <c r="BW1894" s="42"/>
      <c r="BX1894" s="42"/>
      <c r="BY1894" s="42"/>
      <c r="BZ1894" s="42"/>
      <c r="CA1894" s="42"/>
      <c r="CB1894" s="42"/>
      <c r="CC1894" s="42"/>
      <c r="CD1894" s="42"/>
      <c r="CE1894" s="42"/>
      <c r="CF1894" s="42"/>
      <c r="CG1894" s="42"/>
      <c r="CH1894" s="42"/>
      <c r="CI1894" s="42"/>
      <c r="CJ1894" s="42"/>
      <c r="CK1894" s="42"/>
      <c r="CL1894" s="42"/>
      <c r="CM1894" s="42"/>
      <c r="CN1894" s="42"/>
      <c r="CO1894" s="42"/>
      <c r="CP1894" s="42"/>
      <c r="CQ1894" s="42"/>
      <c r="CR1894" s="42"/>
      <c r="CS1894" s="42"/>
      <c r="CT1894" s="42"/>
      <c r="CU1894" s="42"/>
      <c r="CV1894" s="42"/>
      <c r="CW1894" s="42"/>
      <c r="CX1894" s="42"/>
      <c r="CY1894" s="42"/>
      <c r="CZ1894" s="42"/>
      <c r="DA1894" s="42"/>
      <c r="DB1894" s="42"/>
      <c r="DC1894" s="42"/>
      <c r="DD1894" s="42"/>
      <c r="DE1894" s="42"/>
      <c r="DF1894" s="42"/>
      <c r="DG1894" s="42"/>
      <c r="DH1894" s="42"/>
      <c r="DI1894" s="42"/>
      <c r="DJ1894" s="42"/>
      <c r="DK1894" s="42"/>
      <c r="DL1894" s="42"/>
      <c r="DM1894" s="42"/>
      <c r="DN1894" s="42"/>
      <c r="DO1894" s="42"/>
      <c r="DP1894" s="42"/>
      <c r="DQ1894" s="42"/>
      <c r="DR1894" s="42"/>
      <c r="DS1894" s="42"/>
      <c r="DT1894" s="42"/>
      <c r="DU1894" s="42"/>
      <c r="DV1894" s="42"/>
      <c r="DW1894" s="42"/>
      <c r="DX1894" s="42"/>
      <c r="DY1894" s="42"/>
      <c r="DZ1894" s="42"/>
      <c r="EA1894" s="42"/>
      <c r="EB1894" s="42"/>
      <c r="EC1894" s="42"/>
      <c r="ED1894" s="42"/>
      <c r="EE1894" s="42"/>
      <c r="EF1894" s="42"/>
      <c r="EG1894" s="42"/>
      <c r="EH1894" s="42"/>
      <c r="EI1894" s="42"/>
      <c r="EJ1894" s="42"/>
      <c r="EK1894" s="42"/>
      <c r="EL1894" s="42"/>
      <c r="EM1894" s="42"/>
      <c r="EN1894" s="42"/>
      <c r="EO1894" s="42"/>
      <c r="EP1894" s="42"/>
      <c r="EQ1894" s="42"/>
      <c r="ER1894" s="42"/>
      <c r="ES1894" s="42"/>
      <c r="ET1894" s="42"/>
      <c r="EU1894" s="42"/>
      <c r="EV1894" s="42"/>
      <c r="EW1894" s="42"/>
      <c r="EX1894" s="42"/>
      <c r="EY1894" s="42"/>
      <c r="EZ1894" s="42"/>
      <c r="FA1894" s="42"/>
      <c r="FB1894" s="42"/>
      <c r="FC1894" s="42"/>
      <c r="FD1894" s="42"/>
      <c r="FE1894" s="42"/>
      <c r="FF1894" s="42"/>
      <c r="FG1894" s="42"/>
      <c r="FH1894" s="42"/>
    </row>
    <row r="1895" spans="1:164" s="82" customFormat="1" ht="12.2" customHeight="1" x14ac:dyDescent="0.25">
      <c r="A1895" s="82">
        <v>1894</v>
      </c>
      <c r="B1895" s="83">
        <f t="shared" si="30"/>
        <v>46143</v>
      </c>
      <c r="C1895" s="88" t="s">
        <v>134</v>
      </c>
      <c r="D1895" s="85">
        <v>1</v>
      </c>
      <c r="E1895" s="90">
        <f>'BITÁCORA CALIDAD DE AGUA '!AY726</f>
        <v>0</v>
      </c>
      <c r="F1895" s="90">
        <f>'BITÁCORA CALIDAD DE AGUA '!BB726</f>
        <v>0</v>
      </c>
      <c r="G1895" s="90">
        <f>'BITÁCORA CALIDAD DE AGUA '!BE726</f>
        <v>0</v>
      </c>
      <c r="H1895" s="90">
        <f>'BITÁCORA CALIDAD DE AGUA '!BH726</f>
        <v>0</v>
      </c>
      <c r="I1895" s="90">
        <f>'BITÁCORA CALIDAD DE AGUA '!BK726</f>
        <v>0</v>
      </c>
      <c r="J1895" s="90">
        <f>'BITÁCORA CALIDAD DE AGUA '!BN726</f>
        <v>0</v>
      </c>
      <c r="K1895" s="90">
        <f>'BITÁCORA CALIDAD DE AGUA '!BQ726</f>
        <v>0</v>
      </c>
      <c r="L1895" s="90">
        <f>'BITÁCORA CALIDAD DE AGUA '!BT726</f>
        <v>0</v>
      </c>
      <c r="M1895" s="90">
        <f>'BITÁCORA CALIDAD DE AGUA '!BW726</f>
        <v>0</v>
      </c>
      <c r="N1895" s="90">
        <f>'BITÁCORA CALIDAD DE AGUA '!BZ726</f>
        <v>0</v>
      </c>
      <c r="O1895" s="90">
        <f>'BITÁCORA CALIDAD DE AGUA '!CC726</f>
        <v>0</v>
      </c>
      <c r="P1895" s="84">
        <f>'BITÁCORA CALIDAD DE AGUA '!CF726</f>
        <v>0</v>
      </c>
      <c r="Q1895" s="84">
        <f>'BITÁCORA CALIDAD DE AGUA '!CI726</f>
        <v>0</v>
      </c>
      <c r="R1895" s="84">
        <f>'BITÁCORA CALIDAD DE AGUA '!CL726</f>
        <v>0</v>
      </c>
      <c r="S1895" s="84">
        <f>'BITÁCORA CALIDAD DE AGUA '!CO726</f>
        <v>0</v>
      </c>
      <c r="T1895" s="133"/>
      <c r="U1895" s="133"/>
      <c r="V1895" s="133"/>
      <c r="W1895" s="84">
        <f>INDEX('Tabla datos 1'!E1895:V1895,MATCH(DASHBOARD!$B$96,'Tabla datos 1'!$E$1:$V$1,0))</f>
        <v>0</v>
      </c>
      <c r="X1895" s="84">
        <f>INDEX('Tabla datos 1'!E1895:V1895,MATCH(DASHBOARD!$B$275,'Tabla datos 1'!$E$1:$V$1,0))</f>
        <v>0</v>
      </c>
      <c r="Y1895" s="42"/>
      <c r="Z1895" s="42"/>
      <c r="AA1895" s="42"/>
      <c r="AB1895" s="42"/>
      <c r="AC1895" s="42"/>
      <c r="AD1895" s="42"/>
      <c r="AE1895" s="42"/>
      <c r="AF1895" s="42"/>
      <c r="AG1895" s="42"/>
      <c r="AH1895" s="42"/>
      <c r="AI1895" s="42"/>
      <c r="AJ1895" s="42"/>
      <c r="AK1895" s="42"/>
      <c r="AL1895" s="42"/>
      <c r="AM1895" s="42"/>
      <c r="AN1895" s="42"/>
      <c r="AO1895" s="42"/>
      <c r="AP1895" s="42"/>
      <c r="AQ1895" s="42"/>
      <c r="AR1895" s="42"/>
      <c r="AS1895" s="42"/>
      <c r="AT1895" s="42"/>
      <c r="AU1895" s="42"/>
      <c r="AV1895" s="42"/>
      <c r="AW1895" s="42"/>
      <c r="AX1895" s="42"/>
      <c r="AY1895" s="42"/>
      <c r="AZ1895" s="42"/>
      <c r="BA1895" s="42"/>
      <c r="BB1895" s="42"/>
      <c r="BC1895" s="42"/>
      <c r="BD1895" s="42"/>
      <c r="BE1895" s="42"/>
      <c r="BF1895" s="42"/>
      <c r="BG1895" s="42"/>
      <c r="BH1895" s="42"/>
      <c r="BI1895" s="42"/>
      <c r="BJ1895" s="42"/>
      <c r="BK1895" s="42"/>
      <c r="BL1895" s="42"/>
      <c r="BM1895" s="42"/>
      <c r="BN1895" s="42"/>
      <c r="BO1895" s="42"/>
      <c r="BP1895" s="42"/>
      <c r="BQ1895" s="42"/>
      <c r="BR1895" s="42"/>
      <c r="BS1895" s="42"/>
      <c r="BT1895" s="42"/>
      <c r="BU1895" s="42"/>
      <c r="BV1895" s="42"/>
      <c r="BW1895" s="42"/>
      <c r="BX1895" s="42"/>
      <c r="BY1895" s="42"/>
      <c r="BZ1895" s="42"/>
      <c r="CA1895" s="42"/>
      <c r="CB1895" s="42"/>
      <c r="CC1895" s="42"/>
      <c r="CD1895" s="42"/>
      <c r="CE1895" s="42"/>
      <c r="CF1895" s="42"/>
      <c r="CG1895" s="42"/>
      <c r="CH1895" s="42"/>
      <c r="CI1895" s="42"/>
      <c r="CJ1895" s="42"/>
      <c r="CK1895" s="42"/>
      <c r="CL1895" s="42"/>
      <c r="CM1895" s="42"/>
      <c r="CN1895" s="42"/>
      <c r="CO1895" s="42"/>
      <c r="CP1895" s="42"/>
      <c r="CQ1895" s="42"/>
      <c r="CR1895" s="42"/>
      <c r="CS1895" s="42"/>
      <c r="CT1895" s="42"/>
      <c r="CU1895" s="42"/>
      <c r="CV1895" s="42"/>
      <c r="CW1895" s="42"/>
      <c r="CX1895" s="42"/>
      <c r="CY1895" s="42"/>
      <c r="CZ1895" s="42"/>
      <c r="DA1895" s="42"/>
      <c r="DB1895" s="42"/>
      <c r="DC1895" s="42"/>
      <c r="DD1895" s="42"/>
      <c r="DE1895" s="42"/>
      <c r="DF1895" s="42"/>
      <c r="DG1895" s="42"/>
      <c r="DH1895" s="42"/>
      <c r="DI1895" s="42"/>
      <c r="DJ1895" s="42"/>
      <c r="DK1895" s="42"/>
      <c r="DL1895" s="42"/>
      <c r="DM1895" s="42"/>
      <c r="DN1895" s="42"/>
      <c r="DO1895" s="42"/>
      <c r="DP1895" s="42"/>
      <c r="DQ1895" s="42"/>
      <c r="DR1895" s="42"/>
      <c r="DS1895" s="42"/>
      <c r="DT1895" s="42"/>
      <c r="DU1895" s="42"/>
      <c r="DV1895" s="42"/>
      <c r="DW1895" s="42"/>
      <c r="DX1895" s="42"/>
      <c r="DY1895" s="42"/>
      <c r="DZ1895" s="42"/>
      <c r="EA1895" s="42"/>
      <c r="EB1895" s="42"/>
      <c r="EC1895" s="42"/>
      <c r="ED1895" s="42"/>
      <c r="EE1895" s="42"/>
      <c r="EF1895" s="42"/>
      <c r="EG1895" s="42"/>
      <c r="EH1895" s="42"/>
      <c r="EI1895" s="42"/>
      <c r="EJ1895" s="42"/>
      <c r="EK1895" s="42"/>
      <c r="EL1895" s="42"/>
      <c r="EM1895" s="42"/>
      <c r="EN1895" s="42"/>
      <c r="EO1895" s="42"/>
      <c r="EP1895" s="42"/>
      <c r="EQ1895" s="42"/>
      <c r="ER1895" s="42"/>
      <c r="ES1895" s="42"/>
      <c r="ET1895" s="42"/>
      <c r="EU1895" s="42"/>
      <c r="EV1895" s="42"/>
      <c r="EW1895" s="42"/>
      <c r="EX1895" s="42"/>
      <c r="EY1895" s="42"/>
      <c r="EZ1895" s="42"/>
      <c r="FA1895" s="42"/>
      <c r="FB1895" s="42"/>
      <c r="FC1895" s="42"/>
      <c r="FD1895" s="42"/>
      <c r="FE1895" s="42"/>
      <c r="FF1895" s="42"/>
      <c r="FG1895" s="42"/>
      <c r="FH1895" s="42"/>
    </row>
    <row r="1896" spans="1:164" s="82" customFormat="1" ht="12.2" customHeight="1" x14ac:dyDescent="0.25">
      <c r="A1896" s="82">
        <v>1895</v>
      </c>
      <c r="B1896" s="83">
        <f t="shared" si="30"/>
        <v>46143</v>
      </c>
      <c r="C1896" s="88" t="s">
        <v>135</v>
      </c>
      <c r="D1896" s="85">
        <v>1</v>
      </c>
      <c r="E1896" s="90">
        <f>'BITÁCORA CALIDAD DE AGUA '!AY727</f>
        <v>0</v>
      </c>
      <c r="F1896" s="90">
        <f>'BITÁCORA CALIDAD DE AGUA '!BB727</f>
        <v>0</v>
      </c>
      <c r="G1896" s="90">
        <f>'BITÁCORA CALIDAD DE AGUA '!BE727</f>
        <v>0</v>
      </c>
      <c r="H1896" s="90">
        <f>'BITÁCORA CALIDAD DE AGUA '!BH727</f>
        <v>0</v>
      </c>
      <c r="I1896" s="90">
        <f>'BITÁCORA CALIDAD DE AGUA '!BK727</f>
        <v>0</v>
      </c>
      <c r="J1896" s="90">
        <f>'BITÁCORA CALIDAD DE AGUA '!BN727</f>
        <v>0</v>
      </c>
      <c r="K1896" s="90">
        <f>'BITÁCORA CALIDAD DE AGUA '!BQ727</f>
        <v>0</v>
      </c>
      <c r="L1896" s="90">
        <f>'BITÁCORA CALIDAD DE AGUA '!BT727</f>
        <v>0</v>
      </c>
      <c r="M1896" s="90">
        <f>'BITÁCORA CALIDAD DE AGUA '!BW727</f>
        <v>0</v>
      </c>
      <c r="N1896" s="90">
        <f>'BITÁCORA CALIDAD DE AGUA '!BZ727</f>
        <v>0</v>
      </c>
      <c r="O1896" s="90">
        <f>'BITÁCORA CALIDAD DE AGUA '!CC727</f>
        <v>0</v>
      </c>
      <c r="P1896" s="84">
        <f>'BITÁCORA CALIDAD DE AGUA '!CF727</f>
        <v>0</v>
      </c>
      <c r="Q1896" s="84">
        <f>'BITÁCORA CALIDAD DE AGUA '!CI727</f>
        <v>0</v>
      </c>
      <c r="R1896" s="84">
        <f>'BITÁCORA CALIDAD DE AGUA '!CL727</f>
        <v>0</v>
      </c>
      <c r="S1896" s="84">
        <f>'BITÁCORA CALIDAD DE AGUA '!CO727</f>
        <v>0</v>
      </c>
      <c r="T1896" s="133"/>
      <c r="U1896" s="133"/>
      <c r="V1896" s="133"/>
      <c r="W1896" s="84">
        <f>INDEX('Tabla datos 1'!E1896:V1896,MATCH(DASHBOARD!$B$96,'Tabla datos 1'!$E$1:$V$1,0))</f>
        <v>0</v>
      </c>
      <c r="X1896" s="84">
        <f>INDEX('Tabla datos 1'!E1896:V1896,MATCH(DASHBOARD!$B$275,'Tabla datos 1'!$E$1:$V$1,0))</f>
        <v>0</v>
      </c>
      <c r="Y1896" s="42"/>
      <c r="Z1896" s="42"/>
      <c r="AA1896" s="42"/>
      <c r="AB1896" s="42"/>
      <c r="AC1896" s="42"/>
      <c r="AD1896" s="42"/>
      <c r="AE1896" s="42"/>
      <c r="AF1896" s="42"/>
      <c r="AG1896" s="42"/>
      <c r="AH1896" s="42"/>
      <c r="AI1896" s="42"/>
      <c r="AJ1896" s="42"/>
      <c r="AK1896" s="42"/>
      <c r="AL1896" s="42"/>
      <c r="AM1896" s="42"/>
      <c r="AN1896" s="42"/>
      <c r="AO1896" s="42"/>
      <c r="AP1896" s="42"/>
      <c r="AQ1896" s="42"/>
      <c r="AR1896" s="42"/>
      <c r="AS1896" s="42"/>
      <c r="AT1896" s="42"/>
      <c r="AU1896" s="42"/>
      <c r="AV1896" s="42"/>
      <c r="AW1896" s="42"/>
      <c r="AX1896" s="42"/>
      <c r="AY1896" s="42"/>
      <c r="AZ1896" s="42"/>
      <c r="BA1896" s="42"/>
      <c r="BB1896" s="42"/>
      <c r="BC1896" s="42"/>
      <c r="BD1896" s="42"/>
      <c r="BE1896" s="42"/>
      <c r="BF1896" s="42"/>
      <c r="BG1896" s="42"/>
      <c r="BH1896" s="42"/>
      <c r="BI1896" s="42"/>
      <c r="BJ1896" s="42"/>
      <c r="BK1896" s="42"/>
      <c r="BL1896" s="42"/>
      <c r="BM1896" s="42"/>
      <c r="BN1896" s="42"/>
      <c r="BO1896" s="42"/>
      <c r="BP1896" s="42"/>
      <c r="BQ1896" s="42"/>
      <c r="BR1896" s="42"/>
      <c r="BS1896" s="42"/>
      <c r="BT1896" s="42"/>
      <c r="BU1896" s="42"/>
      <c r="BV1896" s="42"/>
      <c r="BW1896" s="42"/>
      <c r="BX1896" s="42"/>
      <c r="BY1896" s="42"/>
      <c r="BZ1896" s="42"/>
      <c r="CA1896" s="42"/>
      <c r="CB1896" s="42"/>
      <c r="CC1896" s="42"/>
      <c r="CD1896" s="42"/>
      <c r="CE1896" s="42"/>
      <c r="CF1896" s="42"/>
      <c r="CG1896" s="42"/>
      <c r="CH1896" s="42"/>
      <c r="CI1896" s="42"/>
      <c r="CJ1896" s="42"/>
      <c r="CK1896" s="42"/>
      <c r="CL1896" s="42"/>
      <c r="CM1896" s="42"/>
      <c r="CN1896" s="42"/>
      <c r="CO1896" s="42"/>
      <c r="CP1896" s="42"/>
      <c r="CQ1896" s="42"/>
      <c r="CR1896" s="42"/>
      <c r="CS1896" s="42"/>
      <c r="CT1896" s="42"/>
      <c r="CU1896" s="42"/>
      <c r="CV1896" s="42"/>
      <c r="CW1896" s="42"/>
      <c r="CX1896" s="42"/>
      <c r="CY1896" s="42"/>
      <c r="CZ1896" s="42"/>
      <c r="DA1896" s="42"/>
      <c r="DB1896" s="42"/>
      <c r="DC1896" s="42"/>
      <c r="DD1896" s="42"/>
      <c r="DE1896" s="42"/>
      <c r="DF1896" s="42"/>
      <c r="DG1896" s="42"/>
      <c r="DH1896" s="42"/>
      <c r="DI1896" s="42"/>
      <c r="DJ1896" s="42"/>
      <c r="DK1896" s="42"/>
      <c r="DL1896" s="42"/>
      <c r="DM1896" s="42"/>
      <c r="DN1896" s="42"/>
      <c r="DO1896" s="42"/>
      <c r="DP1896" s="42"/>
      <c r="DQ1896" s="42"/>
      <c r="DR1896" s="42"/>
      <c r="DS1896" s="42"/>
      <c r="DT1896" s="42"/>
      <c r="DU1896" s="42"/>
      <c r="DV1896" s="42"/>
      <c r="DW1896" s="42"/>
      <c r="DX1896" s="42"/>
      <c r="DY1896" s="42"/>
      <c r="DZ1896" s="42"/>
      <c r="EA1896" s="42"/>
      <c r="EB1896" s="42"/>
      <c r="EC1896" s="42"/>
      <c r="ED1896" s="42"/>
      <c r="EE1896" s="42"/>
      <c r="EF1896" s="42"/>
      <c r="EG1896" s="42"/>
      <c r="EH1896" s="42"/>
      <c r="EI1896" s="42"/>
      <c r="EJ1896" s="42"/>
      <c r="EK1896" s="42"/>
      <c r="EL1896" s="42"/>
      <c r="EM1896" s="42"/>
      <c r="EN1896" s="42"/>
      <c r="EO1896" s="42"/>
      <c r="EP1896" s="42"/>
      <c r="EQ1896" s="42"/>
      <c r="ER1896" s="42"/>
      <c r="ES1896" s="42"/>
      <c r="ET1896" s="42"/>
      <c r="EU1896" s="42"/>
      <c r="EV1896" s="42"/>
      <c r="EW1896" s="42"/>
      <c r="EX1896" s="42"/>
      <c r="EY1896" s="42"/>
      <c r="EZ1896" s="42"/>
      <c r="FA1896" s="42"/>
      <c r="FB1896" s="42"/>
      <c r="FC1896" s="42"/>
      <c r="FD1896" s="42"/>
      <c r="FE1896" s="42"/>
      <c r="FF1896" s="42"/>
      <c r="FG1896" s="42"/>
      <c r="FH1896" s="42"/>
    </row>
    <row r="1897" spans="1:164" s="82" customFormat="1" ht="12.2" customHeight="1" x14ac:dyDescent="0.25">
      <c r="A1897" s="82">
        <v>1896</v>
      </c>
      <c r="B1897" s="83">
        <f t="shared" si="30"/>
        <v>46143</v>
      </c>
      <c r="C1897" s="88" t="s">
        <v>136</v>
      </c>
      <c r="D1897" s="85">
        <v>1</v>
      </c>
      <c r="E1897" s="90">
        <f>'BITÁCORA CALIDAD DE AGUA '!AY728</f>
        <v>0</v>
      </c>
      <c r="F1897" s="90">
        <f>'BITÁCORA CALIDAD DE AGUA '!BB728</f>
        <v>0</v>
      </c>
      <c r="G1897" s="90">
        <f>'BITÁCORA CALIDAD DE AGUA '!BE728</f>
        <v>0</v>
      </c>
      <c r="H1897" s="90">
        <f>'BITÁCORA CALIDAD DE AGUA '!BH728</f>
        <v>0</v>
      </c>
      <c r="I1897" s="90">
        <f>'BITÁCORA CALIDAD DE AGUA '!BK728</f>
        <v>0</v>
      </c>
      <c r="J1897" s="90">
        <f>'BITÁCORA CALIDAD DE AGUA '!BN728</f>
        <v>0</v>
      </c>
      <c r="K1897" s="90">
        <f>'BITÁCORA CALIDAD DE AGUA '!BQ728</f>
        <v>0</v>
      </c>
      <c r="L1897" s="90">
        <f>'BITÁCORA CALIDAD DE AGUA '!BT728</f>
        <v>0</v>
      </c>
      <c r="M1897" s="90">
        <f>'BITÁCORA CALIDAD DE AGUA '!BW728</f>
        <v>0</v>
      </c>
      <c r="N1897" s="90">
        <f>'BITÁCORA CALIDAD DE AGUA '!BZ728</f>
        <v>0</v>
      </c>
      <c r="O1897" s="90">
        <f>'BITÁCORA CALIDAD DE AGUA '!CC728</f>
        <v>0</v>
      </c>
      <c r="P1897" s="84">
        <f>'BITÁCORA CALIDAD DE AGUA '!CF728</f>
        <v>0</v>
      </c>
      <c r="Q1897" s="84">
        <f>'BITÁCORA CALIDAD DE AGUA '!CI728</f>
        <v>0</v>
      </c>
      <c r="R1897" s="84">
        <f>'BITÁCORA CALIDAD DE AGUA '!CL728</f>
        <v>0</v>
      </c>
      <c r="S1897" s="84">
        <f>'BITÁCORA CALIDAD DE AGUA '!CO728</f>
        <v>0</v>
      </c>
      <c r="T1897" s="133"/>
      <c r="U1897" s="133"/>
      <c r="V1897" s="133"/>
      <c r="W1897" s="84">
        <f>INDEX('Tabla datos 1'!E1897:V1897,MATCH(DASHBOARD!$B$96,'Tabla datos 1'!$E$1:$V$1,0))</f>
        <v>0</v>
      </c>
      <c r="X1897" s="84">
        <f>INDEX('Tabla datos 1'!E1897:V1897,MATCH(DASHBOARD!$B$275,'Tabla datos 1'!$E$1:$V$1,0))</f>
        <v>0</v>
      </c>
      <c r="Y1897" s="42"/>
      <c r="Z1897" s="42"/>
      <c r="AA1897" s="42"/>
      <c r="AB1897" s="42"/>
      <c r="AC1897" s="42"/>
      <c r="AD1897" s="42"/>
      <c r="AE1897" s="42"/>
      <c r="AF1897" s="42"/>
      <c r="AG1897" s="42"/>
      <c r="AH1897" s="42"/>
      <c r="AI1897" s="42"/>
      <c r="AJ1897" s="42"/>
      <c r="AK1897" s="42"/>
      <c r="AL1897" s="42"/>
      <c r="AM1897" s="42"/>
      <c r="AN1897" s="42"/>
      <c r="AO1897" s="42"/>
      <c r="AP1897" s="42"/>
      <c r="AQ1897" s="42"/>
      <c r="AR1897" s="42"/>
      <c r="AS1897" s="42"/>
      <c r="AT1897" s="42"/>
      <c r="AU1897" s="42"/>
      <c r="AV1897" s="42"/>
      <c r="AW1897" s="42"/>
      <c r="AX1897" s="42"/>
      <c r="AY1897" s="42"/>
      <c r="AZ1897" s="42"/>
      <c r="BA1897" s="42"/>
      <c r="BB1897" s="42"/>
      <c r="BC1897" s="42"/>
      <c r="BD1897" s="42"/>
      <c r="BE1897" s="42"/>
      <c r="BF1897" s="42"/>
      <c r="BG1897" s="42"/>
      <c r="BH1897" s="42"/>
      <c r="BI1897" s="42"/>
      <c r="BJ1897" s="42"/>
      <c r="BK1897" s="42"/>
      <c r="BL1897" s="42"/>
      <c r="BM1897" s="42"/>
      <c r="BN1897" s="42"/>
      <c r="BO1897" s="42"/>
      <c r="BP1897" s="42"/>
      <c r="BQ1897" s="42"/>
      <c r="BR1897" s="42"/>
      <c r="BS1897" s="42"/>
      <c r="BT1897" s="42"/>
      <c r="BU1897" s="42"/>
      <c r="BV1897" s="42"/>
      <c r="BW1897" s="42"/>
      <c r="BX1897" s="42"/>
      <c r="BY1897" s="42"/>
      <c r="BZ1897" s="42"/>
      <c r="CA1897" s="42"/>
      <c r="CB1897" s="42"/>
      <c r="CC1897" s="42"/>
      <c r="CD1897" s="42"/>
      <c r="CE1897" s="42"/>
      <c r="CF1897" s="42"/>
      <c r="CG1897" s="42"/>
      <c r="CH1897" s="42"/>
      <c r="CI1897" s="42"/>
      <c r="CJ1897" s="42"/>
      <c r="CK1897" s="42"/>
      <c r="CL1897" s="42"/>
      <c r="CM1897" s="42"/>
      <c r="CN1897" s="42"/>
      <c r="CO1897" s="42"/>
      <c r="CP1897" s="42"/>
      <c r="CQ1897" s="42"/>
      <c r="CR1897" s="42"/>
      <c r="CS1897" s="42"/>
      <c r="CT1897" s="42"/>
      <c r="CU1897" s="42"/>
      <c r="CV1897" s="42"/>
      <c r="CW1897" s="42"/>
      <c r="CX1897" s="42"/>
      <c r="CY1897" s="42"/>
      <c r="CZ1897" s="42"/>
      <c r="DA1897" s="42"/>
      <c r="DB1897" s="42"/>
      <c r="DC1897" s="42"/>
      <c r="DD1897" s="42"/>
      <c r="DE1897" s="42"/>
      <c r="DF1897" s="42"/>
      <c r="DG1897" s="42"/>
      <c r="DH1897" s="42"/>
      <c r="DI1897" s="42"/>
      <c r="DJ1897" s="42"/>
      <c r="DK1897" s="42"/>
      <c r="DL1897" s="42"/>
      <c r="DM1897" s="42"/>
      <c r="DN1897" s="42"/>
      <c r="DO1897" s="42"/>
      <c r="DP1897" s="42"/>
      <c r="DQ1897" s="42"/>
      <c r="DR1897" s="42"/>
      <c r="DS1897" s="42"/>
      <c r="DT1897" s="42"/>
      <c r="DU1897" s="42"/>
      <c r="DV1897" s="42"/>
      <c r="DW1897" s="42"/>
      <c r="DX1897" s="42"/>
      <c r="DY1897" s="42"/>
      <c r="DZ1897" s="42"/>
      <c r="EA1897" s="42"/>
      <c r="EB1897" s="42"/>
      <c r="EC1897" s="42"/>
      <c r="ED1897" s="42"/>
      <c r="EE1897" s="42"/>
      <c r="EF1897" s="42"/>
      <c r="EG1897" s="42"/>
      <c r="EH1897" s="42"/>
      <c r="EI1897" s="42"/>
      <c r="EJ1897" s="42"/>
      <c r="EK1897" s="42"/>
      <c r="EL1897" s="42"/>
      <c r="EM1897" s="42"/>
      <c r="EN1897" s="42"/>
      <c r="EO1897" s="42"/>
      <c r="EP1897" s="42"/>
      <c r="EQ1897" s="42"/>
      <c r="ER1897" s="42"/>
      <c r="ES1897" s="42"/>
      <c r="ET1897" s="42"/>
      <c r="EU1897" s="42"/>
      <c r="EV1897" s="42"/>
      <c r="EW1897" s="42"/>
      <c r="EX1897" s="42"/>
      <c r="EY1897" s="42"/>
      <c r="EZ1897" s="42"/>
      <c r="FA1897" s="42"/>
      <c r="FB1897" s="42"/>
      <c r="FC1897" s="42"/>
      <c r="FD1897" s="42"/>
      <c r="FE1897" s="42"/>
      <c r="FF1897" s="42"/>
      <c r="FG1897" s="42"/>
      <c r="FH1897" s="42"/>
    </row>
    <row r="1898" spans="1:164" s="82" customFormat="1" ht="12.2" customHeight="1" x14ac:dyDescent="0.25">
      <c r="A1898" s="82">
        <v>1897</v>
      </c>
      <c r="B1898" s="83">
        <f t="shared" si="30"/>
        <v>46143</v>
      </c>
      <c r="C1898" s="88" t="s">
        <v>137</v>
      </c>
      <c r="D1898" s="85">
        <v>1</v>
      </c>
      <c r="E1898" s="90">
        <f>'BITÁCORA CALIDAD DE AGUA '!AY729</f>
        <v>0</v>
      </c>
      <c r="F1898" s="90">
        <f>'BITÁCORA CALIDAD DE AGUA '!BB729</f>
        <v>0</v>
      </c>
      <c r="G1898" s="90">
        <f>'BITÁCORA CALIDAD DE AGUA '!BE729</f>
        <v>0</v>
      </c>
      <c r="H1898" s="90">
        <f>'BITÁCORA CALIDAD DE AGUA '!BH729</f>
        <v>0</v>
      </c>
      <c r="I1898" s="90">
        <f>'BITÁCORA CALIDAD DE AGUA '!BK729</f>
        <v>0</v>
      </c>
      <c r="J1898" s="90">
        <f>'BITÁCORA CALIDAD DE AGUA '!BN729</f>
        <v>0</v>
      </c>
      <c r="K1898" s="90">
        <f>'BITÁCORA CALIDAD DE AGUA '!BQ729</f>
        <v>0</v>
      </c>
      <c r="L1898" s="90">
        <f>'BITÁCORA CALIDAD DE AGUA '!BT729</f>
        <v>0</v>
      </c>
      <c r="M1898" s="90">
        <f>'BITÁCORA CALIDAD DE AGUA '!BW729</f>
        <v>0</v>
      </c>
      <c r="N1898" s="90">
        <f>'BITÁCORA CALIDAD DE AGUA '!BZ729</f>
        <v>0</v>
      </c>
      <c r="O1898" s="90">
        <f>'BITÁCORA CALIDAD DE AGUA '!CC729</f>
        <v>0</v>
      </c>
      <c r="P1898" s="84">
        <f>'BITÁCORA CALIDAD DE AGUA '!CF729</f>
        <v>0</v>
      </c>
      <c r="Q1898" s="84">
        <f>'BITÁCORA CALIDAD DE AGUA '!CI729</f>
        <v>0</v>
      </c>
      <c r="R1898" s="84">
        <f>'BITÁCORA CALIDAD DE AGUA '!CL729</f>
        <v>0</v>
      </c>
      <c r="S1898" s="84">
        <f>'BITÁCORA CALIDAD DE AGUA '!CO729</f>
        <v>0</v>
      </c>
      <c r="T1898" s="133"/>
      <c r="U1898" s="133"/>
      <c r="V1898" s="133"/>
      <c r="W1898" s="84">
        <f>INDEX('Tabla datos 1'!E1898:V1898,MATCH(DASHBOARD!$B$96,'Tabla datos 1'!$E$1:$V$1,0))</f>
        <v>0</v>
      </c>
      <c r="X1898" s="84">
        <f>INDEX('Tabla datos 1'!E1898:V1898,MATCH(DASHBOARD!$B$275,'Tabla datos 1'!$E$1:$V$1,0))</f>
        <v>0</v>
      </c>
      <c r="Y1898" s="42"/>
      <c r="Z1898" s="42"/>
      <c r="AA1898" s="42"/>
      <c r="AB1898" s="42"/>
      <c r="AC1898" s="42"/>
      <c r="AD1898" s="42"/>
      <c r="AE1898" s="42"/>
      <c r="AF1898" s="42"/>
      <c r="AG1898" s="42"/>
      <c r="AH1898" s="42"/>
      <c r="AI1898" s="42"/>
      <c r="AJ1898" s="42"/>
      <c r="AK1898" s="42"/>
      <c r="AL1898" s="42"/>
      <c r="AM1898" s="42"/>
      <c r="AN1898" s="42"/>
      <c r="AO1898" s="42"/>
      <c r="AP1898" s="42"/>
      <c r="AQ1898" s="42"/>
      <c r="AR1898" s="42"/>
      <c r="AS1898" s="42"/>
      <c r="AT1898" s="42"/>
      <c r="AU1898" s="42"/>
      <c r="AV1898" s="42"/>
      <c r="AW1898" s="42"/>
      <c r="AX1898" s="42"/>
      <c r="AY1898" s="42"/>
      <c r="AZ1898" s="42"/>
      <c r="BA1898" s="42"/>
      <c r="BB1898" s="42"/>
      <c r="BC1898" s="42"/>
      <c r="BD1898" s="42"/>
      <c r="BE1898" s="42"/>
      <c r="BF1898" s="42"/>
      <c r="BG1898" s="42"/>
      <c r="BH1898" s="42"/>
      <c r="BI1898" s="42"/>
      <c r="BJ1898" s="42"/>
      <c r="BK1898" s="42"/>
      <c r="BL1898" s="42"/>
      <c r="BM1898" s="42"/>
      <c r="BN1898" s="42"/>
      <c r="BO1898" s="42"/>
      <c r="BP1898" s="42"/>
      <c r="BQ1898" s="42"/>
      <c r="BR1898" s="42"/>
      <c r="BS1898" s="42"/>
      <c r="BT1898" s="42"/>
      <c r="BU1898" s="42"/>
      <c r="BV1898" s="42"/>
      <c r="BW1898" s="42"/>
      <c r="BX1898" s="42"/>
      <c r="BY1898" s="42"/>
      <c r="BZ1898" s="42"/>
      <c r="CA1898" s="42"/>
      <c r="CB1898" s="42"/>
      <c r="CC1898" s="42"/>
      <c r="CD1898" s="42"/>
      <c r="CE1898" s="42"/>
      <c r="CF1898" s="42"/>
      <c r="CG1898" s="42"/>
      <c r="CH1898" s="42"/>
      <c r="CI1898" s="42"/>
      <c r="CJ1898" s="42"/>
      <c r="CK1898" s="42"/>
      <c r="CL1898" s="42"/>
      <c r="CM1898" s="42"/>
      <c r="CN1898" s="42"/>
      <c r="CO1898" s="42"/>
      <c r="CP1898" s="42"/>
      <c r="CQ1898" s="42"/>
      <c r="CR1898" s="42"/>
      <c r="CS1898" s="42"/>
      <c r="CT1898" s="42"/>
      <c r="CU1898" s="42"/>
      <c r="CV1898" s="42"/>
      <c r="CW1898" s="42"/>
      <c r="CX1898" s="42"/>
      <c r="CY1898" s="42"/>
      <c r="CZ1898" s="42"/>
      <c r="DA1898" s="42"/>
      <c r="DB1898" s="42"/>
      <c r="DC1898" s="42"/>
      <c r="DD1898" s="42"/>
      <c r="DE1898" s="42"/>
      <c r="DF1898" s="42"/>
      <c r="DG1898" s="42"/>
      <c r="DH1898" s="42"/>
      <c r="DI1898" s="42"/>
      <c r="DJ1898" s="42"/>
      <c r="DK1898" s="42"/>
      <c r="DL1898" s="42"/>
      <c r="DM1898" s="42"/>
      <c r="DN1898" s="42"/>
      <c r="DO1898" s="42"/>
      <c r="DP1898" s="42"/>
      <c r="DQ1898" s="42"/>
      <c r="DR1898" s="42"/>
      <c r="DS1898" s="42"/>
      <c r="DT1898" s="42"/>
      <c r="DU1898" s="42"/>
      <c r="DV1898" s="42"/>
      <c r="DW1898" s="42"/>
      <c r="DX1898" s="42"/>
      <c r="DY1898" s="42"/>
      <c r="DZ1898" s="42"/>
      <c r="EA1898" s="42"/>
      <c r="EB1898" s="42"/>
      <c r="EC1898" s="42"/>
      <c r="ED1898" s="42"/>
      <c r="EE1898" s="42"/>
      <c r="EF1898" s="42"/>
      <c r="EG1898" s="42"/>
      <c r="EH1898" s="42"/>
      <c r="EI1898" s="42"/>
      <c r="EJ1898" s="42"/>
      <c r="EK1898" s="42"/>
      <c r="EL1898" s="42"/>
      <c r="EM1898" s="42"/>
      <c r="EN1898" s="42"/>
      <c r="EO1898" s="42"/>
      <c r="EP1898" s="42"/>
      <c r="EQ1898" s="42"/>
      <c r="ER1898" s="42"/>
      <c r="ES1898" s="42"/>
      <c r="ET1898" s="42"/>
      <c r="EU1898" s="42"/>
      <c r="EV1898" s="42"/>
      <c r="EW1898" s="42"/>
      <c r="EX1898" s="42"/>
      <c r="EY1898" s="42"/>
      <c r="EZ1898" s="42"/>
      <c r="FA1898" s="42"/>
      <c r="FB1898" s="42"/>
      <c r="FC1898" s="42"/>
      <c r="FD1898" s="42"/>
      <c r="FE1898" s="42"/>
      <c r="FF1898" s="42"/>
      <c r="FG1898" s="42"/>
      <c r="FH1898" s="42"/>
    </row>
    <row r="1899" spans="1:164" s="82" customFormat="1" ht="12.2" customHeight="1" x14ac:dyDescent="0.25">
      <c r="A1899" s="82">
        <v>1898</v>
      </c>
      <c r="B1899" s="83">
        <f t="shared" si="30"/>
        <v>46143</v>
      </c>
      <c r="C1899" s="88" t="s">
        <v>138</v>
      </c>
      <c r="D1899" s="85">
        <v>1</v>
      </c>
      <c r="E1899" s="90">
        <f>'BITÁCORA CALIDAD DE AGUA '!AY730</f>
        <v>0</v>
      </c>
      <c r="F1899" s="90">
        <f>'BITÁCORA CALIDAD DE AGUA '!BB730</f>
        <v>0</v>
      </c>
      <c r="G1899" s="90">
        <f>'BITÁCORA CALIDAD DE AGUA '!BE730</f>
        <v>0</v>
      </c>
      <c r="H1899" s="90">
        <f>'BITÁCORA CALIDAD DE AGUA '!BH730</f>
        <v>0</v>
      </c>
      <c r="I1899" s="90">
        <f>'BITÁCORA CALIDAD DE AGUA '!BK730</f>
        <v>0</v>
      </c>
      <c r="J1899" s="90">
        <f>'BITÁCORA CALIDAD DE AGUA '!BN730</f>
        <v>0</v>
      </c>
      <c r="K1899" s="90">
        <f>'BITÁCORA CALIDAD DE AGUA '!BQ730</f>
        <v>0</v>
      </c>
      <c r="L1899" s="90">
        <f>'BITÁCORA CALIDAD DE AGUA '!BT730</f>
        <v>0</v>
      </c>
      <c r="M1899" s="90">
        <f>'BITÁCORA CALIDAD DE AGUA '!BW730</f>
        <v>0</v>
      </c>
      <c r="N1899" s="90">
        <f>'BITÁCORA CALIDAD DE AGUA '!BZ730</f>
        <v>0</v>
      </c>
      <c r="O1899" s="90">
        <f>'BITÁCORA CALIDAD DE AGUA '!CC730</f>
        <v>0</v>
      </c>
      <c r="P1899" s="84">
        <f>'BITÁCORA CALIDAD DE AGUA '!CF730</f>
        <v>0</v>
      </c>
      <c r="Q1899" s="84">
        <f>'BITÁCORA CALIDAD DE AGUA '!CI730</f>
        <v>0</v>
      </c>
      <c r="R1899" s="84">
        <f>'BITÁCORA CALIDAD DE AGUA '!CL730</f>
        <v>0</v>
      </c>
      <c r="S1899" s="84">
        <f>'BITÁCORA CALIDAD DE AGUA '!CO730</f>
        <v>0</v>
      </c>
      <c r="T1899" s="133"/>
      <c r="U1899" s="133"/>
      <c r="V1899" s="133"/>
      <c r="W1899" s="84">
        <f>INDEX('Tabla datos 1'!E1899:V1899,MATCH(DASHBOARD!$B$96,'Tabla datos 1'!$E$1:$V$1,0))</f>
        <v>0</v>
      </c>
      <c r="X1899" s="84">
        <f>INDEX('Tabla datos 1'!E1899:V1899,MATCH(DASHBOARD!$B$275,'Tabla datos 1'!$E$1:$V$1,0))</f>
        <v>0</v>
      </c>
      <c r="Y1899" s="42"/>
      <c r="Z1899" s="42"/>
      <c r="AA1899" s="42"/>
      <c r="AB1899" s="42"/>
      <c r="AC1899" s="42"/>
      <c r="AD1899" s="42"/>
      <c r="AE1899" s="42"/>
      <c r="AF1899" s="42"/>
      <c r="AG1899" s="42"/>
      <c r="AH1899" s="42"/>
      <c r="AI1899" s="42"/>
      <c r="AJ1899" s="42"/>
      <c r="AK1899" s="42"/>
      <c r="AL1899" s="42"/>
      <c r="AM1899" s="42"/>
      <c r="AN1899" s="42"/>
      <c r="AO1899" s="42"/>
      <c r="AP1899" s="42"/>
      <c r="AQ1899" s="42"/>
      <c r="AR1899" s="42"/>
      <c r="AS1899" s="42"/>
      <c r="AT1899" s="42"/>
      <c r="AU1899" s="42"/>
      <c r="AV1899" s="42"/>
      <c r="AW1899" s="42"/>
      <c r="AX1899" s="42"/>
      <c r="AY1899" s="42"/>
      <c r="AZ1899" s="42"/>
      <c r="BA1899" s="42"/>
      <c r="BB1899" s="42"/>
      <c r="BC1899" s="42"/>
      <c r="BD1899" s="42"/>
      <c r="BE1899" s="42"/>
      <c r="BF1899" s="42"/>
      <c r="BG1899" s="42"/>
      <c r="BH1899" s="42"/>
      <c r="BI1899" s="42"/>
      <c r="BJ1899" s="42"/>
      <c r="BK1899" s="42"/>
      <c r="BL1899" s="42"/>
      <c r="BM1899" s="42"/>
      <c r="BN1899" s="42"/>
      <c r="BO1899" s="42"/>
      <c r="BP1899" s="42"/>
      <c r="BQ1899" s="42"/>
      <c r="BR1899" s="42"/>
      <c r="BS1899" s="42"/>
      <c r="BT1899" s="42"/>
      <c r="BU1899" s="42"/>
      <c r="BV1899" s="42"/>
      <c r="BW1899" s="42"/>
      <c r="BX1899" s="42"/>
      <c r="BY1899" s="42"/>
      <c r="BZ1899" s="42"/>
      <c r="CA1899" s="42"/>
      <c r="CB1899" s="42"/>
      <c r="CC1899" s="42"/>
      <c r="CD1899" s="42"/>
      <c r="CE1899" s="42"/>
      <c r="CF1899" s="42"/>
      <c r="CG1899" s="42"/>
      <c r="CH1899" s="42"/>
      <c r="CI1899" s="42"/>
      <c r="CJ1899" s="42"/>
      <c r="CK1899" s="42"/>
      <c r="CL1899" s="42"/>
      <c r="CM1899" s="42"/>
      <c r="CN1899" s="42"/>
      <c r="CO1899" s="42"/>
      <c r="CP1899" s="42"/>
      <c r="CQ1899" s="42"/>
      <c r="CR1899" s="42"/>
      <c r="CS1899" s="42"/>
      <c r="CT1899" s="42"/>
      <c r="CU1899" s="42"/>
      <c r="CV1899" s="42"/>
      <c r="CW1899" s="42"/>
      <c r="CX1899" s="42"/>
      <c r="CY1899" s="42"/>
      <c r="CZ1899" s="42"/>
      <c r="DA1899" s="42"/>
      <c r="DB1899" s="42"/>
      <c r="DC1899" s="42"/>
      <c r="DD1899" s="42"/>
      <c r="DE1899" s="42"/>
      <c r="DF1899" s="42"/>
      <c r="DG1899" s="42"/>
      <c r="DH1899" s="42"/>
      <c r="DI1899" s="42"/>
      <c r="DJ1899" s="42"/>
      <c r="DK1899" s="42"/>
      <c r="DL1899" s="42"/>
      <c r="DM1899" s="42"/>
      <c r="DN1899" s="42"/>
      <c r="DO1899" s="42"/>
      <c r="DP1899" s="42"/>
      <c r="DQ1899" s="42"/>
      <c r="DR1899" s="42"/>
      <c r="DS1899" s="42"/>
      <c r="DT1899" s="42"/>
      <c r="DU1899" s="42"/>
      <c r="DV1899" s="42"/>
      <c r="DW1899" s="42"/>
      <c r="DX1899" s="42"/>
      <c r="DY1899" s="42"/>
      <c r="DZ1899" s="42"/>
      <c r="EA1899" s="42"/>
      <c r="EB1899" s="42"/>
      <c r="EC1899" s="42"/>
      <c r="ED1899" s="42"/>
      <c r="EE1899" s="42"/>
      <c r="EF1899" s="42"/>
      <c r="EG1899" s="42"/>
      <c r="EH1899" s="42"/>
      <c r="EI1899" s="42"/>
      <c r="EJ1899" s="42"/>
      <c r="EK1899" s="42"/>
      <c r="EL1899" s="42"/>
      <c r="EM1899" s="42"/>
      <c r="EN1899" s="42"/>
      <c r="EO1899" s="42"/>
      <c r="EP1899" s="42"/>
      <c r="EQ1899" s="42"/>
      <c r="ER1899" s="42"/>
      <c r="ES1899" s="42"/>
      <c r="ET1899" s="42"/>
      <c r="EU1899" s="42"/>
      <c r="EV1899" s="42"/>
      <c r="EW1899" s="42"/>
      <c r="EX1899" s="42"/>
      <c r="EY1899" s="42"/>
      <c r="EZ1899" s="42"/>
      <c r="FA1899" s="42"/>
      <c r="FB1899" s="42"/>
      <c r="FC1899" s="42"/>
      <c r="FD1899" s="42"/>
      <c r="FE1899" s="42"/>
      <c r="FF1899" s="42"/>
      <c r="FG1899" s="42"/>
      <c r="FH1899" s="42"/>
    </row>
    <row r="1900" spans="1:164" s="82" customFormat="1" ht="12.2" customHeight="1" x14ac:dyDescent="0.25">
      <c r="A1900" s="82">
        <v>1899</v>
      </c>
      <c r="B1900" s="83">
        <f t="shared" si="30"/>
        <v>46143</v>
      </c>
      <c r="C1900" s="88" t="s">
        <v>139</v>
      </c>
      <c r="D1900" s="85">
        <v>1</v>
      </c>
      <c r="E1900" s="90">
        <f>'BITÁCORA CALIDAD DE AGUA '!AY731</f>
        <v>0</v>
      </c>
      <c r="F1900" s="90">
        <f>'BITÁCORA CALIDAD DE AGUA '!BB731</f>
        <v>0</v>
      </c>
      <c r="G1900" s="90">
        <f>'BITÁCORA CALIDAD DE AGUA '!BE731</f>
        <v>0</v>
      </c>
      <c r="H1900" s="90">
        <f>'BITÁCORA CALIDAD DE AGUA '!BH731</f>
        <v>0</v>
      </c>
      <c r="I1900" s="90">
        <f>'BITÁCORA CALIDAD DE AGUA '!BK731</f>
        <v>0</v>
      </c>
      <c r="J1900" s="90">
        <f>'BITÁCORA CALIDAD DE AGUA '!BN731</f>
        <v>0</v>
      </c>
      <c r="K1900" s="90">
        <f>'BITÁCORA CALIDAD DE AGUA '!BQ731</f>
        <v>0</v>
      </c>
      <c r="L1900" s="90">
        <f>'BITÁCORA CALIDAD DE AGUA '!BT731</f>
        <v>0</v>
      </c>
      <c r="M1900" s="90">
        <f>'BITÁCORA CALIDAD DE AGUA '!BW731</f>
        <v>0</v>
      </c>
      <c r="N1900" s="90">
        <f>'BITÁCORA CALIDAD DE AGUA '!BZ731</f>
        <v>0</v>
      </c>
      <c r="O1900" s="90">
        <f>'BITÁCORA CALIDAD DE AGUA '!CC731</f>
        <v>0</v>
      </c>
      <c r="P1900" s="84">
        <f>'BITÁCORA CALIDAD DE AGUA '!CF731</f>
        <v>0</v>
      </c>
      <c r="Q1900" s="84">
        <f>'BITÁCORA CALIDAD DE AGUA '!CI731</f>
        <v>0</v>
      </c>
      <c r="R1900" s="84">
        <f>'BITÁCORA CALIDAD DE AGUA '!CL731</f>
        <v>0</v>
      </c>
      <c r="S1900" s="84">
        <f>'BITÁCORA CALIDAD DE AGUA '!CO731</f>
        <v>0</v>
      </c>
      <c r="T1900" s="133"/>
      <c r="U1900" s="133"/>
      <c r="V1900" s="133"/>
      <c r="W1900" s="84">
        <f>INDEX('Tabla datos 1'!E1900:V1900,MATCH(DASHBOARD!$B$96,'Tabla datos 1'!$E$1:$V$1,0))</f>
        <v>0</v>
      </c>
      <c r="X1900" s="84">
        <f>INDEX('Tabla datos 1'!E1900:V1900,MATCH(DASHBOARD!$B$275,'Tabla datos 1'!$E$1:$V$1,0))</f>
        <v>0</v>
      </c>
      <c r="Y1900" s="42"/>
      <c r="Z1900" s="42"/>
      <c r="AA1900" s="42"/>
      <c r="AB1900" s="42"/>
      <c r="AC1900" s="42"/>
      <c r="AD1900" s="42"/>
      <c r="AE1900" s="42"/>
      <c r="AF1900" s="42"/>
      <c r="AG1900" s="42"/>
      <c r="AH1900" s="42"/>
      <c r="AI1900" s="42"/>
      <c r="AJ1900" s="42"/>
      <c r="AK1900" s="42"/>
      <c r="AL1900" s="42"/>
      <c r="AM1900" s="42"/>
      <c r="AN1900" s="42"/>
      <c r="AO1900" s="42"/>
      <c r="AP1900" s="42"/>
      <c r="AQ1900" s="42"/>
      <c r="AR1900" s="42"/>
      <c r="AS1900" s="42"/>
      <c r="AT1900" s="42"/>
      <c r="AU1900" s="42"/>
      <c r="AV1900" s="42"/>
      <c r="AW1900" s="42"/>
      <c r="AX1900" s="42"/>
      <c r="AY1900" s="42"/>
      <c r="AZ1900" s="42"/>
      <c r="BA1900" s="42"/>
      <c r="BB1900" s="42"/>
      <c r="BC1900" s="42"/>
      <c r="BD1900" s="42"/>
      <c r="BE1900" s="42"/>
      <c r="BF1900" s="42"/>
      <c r="BG1900" s="42"/>
      <c r="BH1900" s="42"/>
      <c r="BI1900" s="42"/>
      <c r="BJ1900" s="42"/>
      <c r="BK1900" s="42"/>
      <c r="BL1900" s="42"/>
      <c r="BM1900" s="42"/>
      <c r="BN1900" s="42"/>
      <c r="BO1900" s="42"/>
      <c r="BP1900" s="42"/>
      <c r="BQ1900" s="42"/>
      <c r="BR1900" s="42"/>
      <c r="BS1900" s="42"/>
      <c r="BT1900" s="42"/>
      <c r="BU1900" s="42"/>
      <c r="BV1900" s="42"/>
      <c r="BW1900" s="42"/>
      <c r="BX1900" s="42"/>
      <c r="BY1900" s="42"/>
      <c r="BZ1900" s="42"/>
      <c r="CA1900" s="42"/>
      <c r="CB1900" s="42"/>
      <c r="CC1900" s="42"/>
      <c r="CD1900" s="42"/>
      <c r="CE1900" s="42"/>
      <c r="CF1900" s="42"/>
      <c r="CG1900" s="42"/>
      <c r="CH1900" s="42"/>
      <c r="CI1900" s="42"/>
      <c r="CJ1900" s="42"/>
      <c r="CK1900" s="42"/>
      <c r="CL1900" s="42"/>
      <c r="CM1900" s="42"/>
      <c r="CN1900" s="42"/>
      <c r="CO1900" s="42"/>
      <c r="CP1900" s="42"/>
      <c r="CQ1900" s="42"/>
      <c r="CR1900" s="42"/>
      <c r="CS1900" s="42"/>
      <c r="CT1900" s="42"/>
      <c r="CU1900" s="42"/>
      <c r="CV1900" s="42"/>
      <c r="CW1900" s="42"/>
      <c r="CX1900" s="42"/>
      <c r="CY1900" s="42"/>
      <c r="CZ1900" s="42"/>
      <c r="DA1900" s="42"/>
      <c r="DB1900" s="42"/>
      <c r="DC1900" s="42"/>
      <c r="DD1900" s="42"/>
      <c r="DE1900" s="42"/>
      <c r="DF1900" s="42"/>
      <c r="DG1900" s="42"/>
      <c r="DH1900" s="42"/>
      <c r="DI1900" s="42"/>
      <c r="DJ1900" s="42"/>
      <c r="DK1900" s="42"/>
      <c r="DL1900" s="42"/>
      <c r="DM1900" s="42"/>
      <c r="DN1900" s="42"/>
      <c r="DO1900" s="42"/>
      <c r="DP1900" s="42"/>
      <c r="DQ1900" s="42"/>
      <c r="DR1900" s="42"/>
      <c r="DS1900" s="42"/>
      <c r="DT1900" s="42"/>
      <c r="DU1900" s="42"/>
      <c r="DV1900" s="42"/>
      <c r="DW1900" s="42"/>
      <c r="DX1900" s="42"/>
      <c r="DY1900" s="42"/>
      <c r="DZ1900" s="42"/>
      <c r="EA1900" s="42"/>
      <c r="EB1900" s="42"/>
      <c r="EC1900" s="42"/>
      <c r="ED1900" s="42"/>
      <c r="EE1900" s="42"/>
      <c r="EF1900" s="42"/>
      <c r="EG1900" s="42"/>
      <c r="EH1900" s="42"/>
      <c r="EI1900" s="42"/>
      <c r="EJ1900" s="42"/>
      <c r="EK1900" s="42"/>
      <c r="EL1900" s="42"/>
      <c r="EM1900" s="42"/>
      <c r="EN1900" s="42"/>
      <c r="EO1900" s="42"/>
      <c r="EP1900" s="42"/>
      <c r="EQ1900" s="42"/>
      <c r="ER1900" s="42"/>
      <c r="ES1900" s="42"/>
      <c r="ET1900" s="42"/>
      <c r="EU1900" s="42"/>
      <c r="EV1900" s="42"/>
      <c r="EW1900" s="42"/>
      <c r="EX1900" s="42"/>
      <c r="EY1900" s="42"/>
      <c r="EZ1900" s="42"/>
      <c r="FA1900" s="42"/>
      <c r="FB1900" s="42"/>
      <c r="FC1900" s="42"/>
      <c r="FD1900" s="42"/>
      <c r="FE1900" s="42"/>
      <c r="FF1900" s="42"/>
      <c r="FG1900" s="42"/>
      <c r="FH1900" s="42"/>
    </row>
    <row r="1901" spans="1:164" s="82" customFormat="1" ht="12.2" customHeight="1" x14ac:dyDescent="0.25">
      <c r="A1901" s="82">
        <v>1900</v>
      </c>
      <c r="B1901" s="83">
        <f t="shared" si="30"/>
        <v>46143</v>
      </c>
      <c r="C1901" s="88" t="s">
        <v>140</v>
      </c>
      <c r="D1901" s="85">
        <v>1</v>
      </c>
      <c r="E1901" s="90">
        <f>'BITÁCORA CALIDAD DE AGUA '!AY732</f>
        <v>0</v>
      </c>
      <c r="F1901" s="90">
        <f>'BITÁCORA CALIDAD DE AGUA '!BB732</f>
        <v>0</v>
      </c>
      <c r="G1901" s="90">
        <f>'BITÁCORA CALIDAD DE AGUA '!BE732</f>
        <v>0</v>
      </c>
      <c r="H1901" s="90">
        <f>'BITÁCORA CALIDAD DE AGUA '!BH732</f>
        <v>0</v>
      </c>
      <c r="I1901" s="90">
        <f>'BITÁCORA CALIDAD DE AGUA '!BK732</f>
        <v>0</v>
      </c>
      <c r="J1901" s="90">
        <f>'BITÁCORA CALIDAD DE AGUA '!BN732</f>
        <v>0</v>
      </c>
      <c r="K1901" s="90">
        <f>'BITÁCORA CALIDAD DE AGUA '!BQ732</f>
        <v>0</v>
      </c>
      <c r="L1901" s="90">
        <f>'BITÁCORA CALIDAD DE AGUA '!BT732</f>
        <v>0</v>
      </c>
      <c r="M1901" s="90">
        <f>'BITÁCORA CALIDAD DE AGUA '!BW732</f>
        <v>0</v>
      </c>
      <c r="N1901" s="90">
        <f>'BITÁCORA CALIDAD DE AGUA '!BZ732</f>
        <v>0</v>
      </c>
      <c r="O1901" s="90">
        <f>'BITÁCORA CALIDAD DE AGUA '!CC732</f>
        <v>0</v>
      </c>
      <c r="P1901" s="84">
        <f>'BITÁCORA CALIDAD DE AGUA '!CF732</f>
        <v>0</v>
      </c>
      <c r="Q1901" s="84">
        <f>'BITÁCORA CALIDAD DE AGUA '!CI732</f>
        <v>0</v>
      </c>
      <c r="R1901" s="84">
        <f>'BITÁCORA CALIDAD DE AGUA '!CL732</f>
        <v>0</v>
      </c>
      <c r="S1901" s="84">
        <f>'BITÁCORA CALIDAD DE AGUA '!CO732</f>
        <v>0</v>
      </c>
      <c r="T1901" s="133"/>
      <c r="U1901" s="133"/>
      <c r="V1901" s="133"/>
      <c r="W1901" s="84">
        <f>INDEX('Tabla datos 1'!E1901:V1901,MATCH(DASHBOARD!$B$96,'Tabla datos 1'!$E$1:$V$1,0))</f>
        <v>0</v>
      </c>
      <c r="X1901" s="84">
        <f>INDEX('Tabla datos 1'!E1901:V1901,MATCH(DASHBOARD!$B$275,'Tabla datos 1'!$E$1:$V$1,0))</f>
        <v>0</v>
      </c>
      <c r="Y1901" s="42"/>
      <c r="Z1901" s="42"/>
      <c r="AA1901" s="42"/>
      <c r="AB1901" s="42"/>
      <c r="AC1901" s="42"/>
      <c r="AD1901" s="42"/>
      <c r="AE1901" s="42"/>
      <c r="AF1901" s="42"/>
      <c r="AG1901" s="42"/>
      <c r="AH1901" s="42"/>
      <c r="AI1901" s="42"/>
      <c r="AJ1901" s="42"/>
      <c r="AK1901" s="42"/>
      <c r="AL1901" s="42"/>
      <c r="AM1901" s="42"/>
      <c r="AN1901" s="42"/>
      <c r="AO1901" s="42"/>
      <c r="AP1901" s="42"/>
      <c r="AQ1901" s="42"/>
      <c r="AR1901" s="42"/>
      <c r="AS1901" s="42"/>
      <c r="AT1901" s="42"/>
      <c r="AU1901" s="42"/>
      <c r="AV1901" s="42"/>
      <c r="AW1901" s="42"/>
      <c r="AX1901" s="42"/>
      <c r="AY1901" s="42"/>
      <c r="AZ1901" s="42"/>
      <c r="BA1901" s="42"/>
      <c r="BB1901" s="42"/>
      <c r="BC1901" s="42"/>
      <c r="BD1901" s="42"/>
      <c r="BE1901" s="42"/>
      <c r="BF1901" s="42"/>
      <c r="BG1901" s="42"/>
      <c r="BH1901" s="42"/>
      <c r="BI1901" s="42"/>
      <c r="BJ1901" s="42"/>
      <c r="BK1901" s="42"/>
      <c r="BL1901" s="42"/>
      <c r="BM1901" s="42"/>
      <c r="BN1901" s="42"/>
      <c r="BO1901" s="42"/>
      <c r="BP1901" s="42"/>
      <c r="BQ1901" s="42"/>
      <c r="BR1901" s="42"/>
      <c r="BS1901" s="42"/>
      <c r="BT1901" s="42"/>
      <c r="BU1901" s="42"/>
      <c r="BV1901" s="42"/>
      <c r="BW1901" s="42"/>
      <c r="BX1901" s="42"/>
      <c r="BY1901" s="42"/>
      <c r="BZ1901" s="42"/>
      <c r="CA1901" s="42"/>
      <c r="CB1901" s="42"/>
      <c r="CC1901" s="42"/>
      <c r="CD1901" s="42"/>
      <c r="CE1901" s="42"/>
      <c r="CF1901" s="42"/>
      <c r="CG1901" s="42"/>
      <c r="CH1901" s="42"/>
      <c r="CI1901" s="42"/>
      <c r="CJ1901" s="42"/>
      <c r="CK1901" s="42"/>
      <c r="CL1901" s="42"/>
      <c r="CM1901" s="42"/>
      <c r="CN1901" s="42"/>
      <c r="CO1901" s="42"/>
      <c r="CP1901" s="42"/>
      <c r="CQ1901" s="42"/>
      <c r="CR1901" s="42"/>
      <c r="CS1901" s="42"/>
      <c r="CT1901" s="42"/>
      <c r="CU1901" s="42"/>
      <c r="CV1901" s="42"/>
      <c r="CW1901" s="42"/>
      <c r="CX1901" s="42"/>
      <c r="CY1901" s="42"/>
      <c r="CZ1901" s="42"/>
      <c r="DA1901" s="42"/>
      <c r="DB1901" s="42"/>
      <c r="DC1901" s="42"/>
      <c r="DD1901" s="42"/>
      <c r="DE1901" s="42"/>
      <c r="DF1901" s="42"/>
      <c r="DG1901" s="42"/>
      <c r="DH1901" s="42"/>
      <c r="DI1901" s="42"/>
      <c r="DJ1901" s="42"/>
      <c r="DK1901" s="42"/>
      <c r="DL1901" s="42"/>
      <c r="DM1901" s="42"/>
      <c r="DN1901" s="42"/>
      <c r="DO1901" s="42"/>
      <c r="DP1901" s="42"/>
      <c r="DQ1901" s="42"/>
      <c r="DR1901" s="42"/>
      <c r="DS1901" s="42"/>
      <c r="DT1901" s="42"/>
      <c r="DU1901" s="42"/>
      <c r="DV1901" s="42"/>
      <c r="DW1901" s="42"/>
      <c r="DX1901" s="42"/>
      <c r="DY1901" s="42"/>
      <c r="DZ1901" s="42"/>
      <c r="EA1901" s="42"/>
      <c r="EB1901" s="42"/>
      <c r="EC1901" s="42"/>
      <c r="ED1901" s="42"/>
      <c r="EE1901" s="42"/>
      <c r="EF1901" s="42"/>
      <c r="EG1901" s="42"/>
      <c r="EH1901" s="42"/>
      <c r="EI1901" s="42"/>
      <c r="EJ1901" s="42"/>
      <c r="EK1901" s="42"/>
      <c r="EL1901" s="42"/>
      <c r="EM1901" s="42"/>
      <c r="EN1901" s="42"/>
      <c r="EO1901" s="42"/>
      <c r="EP1901" s="42"/>
      <c r="EQ1901" s="42"/>
      <c r="ER1901" s="42"/>
      <c r="ES1901" s="42"/>
      <c r="ET1901" s="42"/>
      <c r="EU1901" s="42"/>
      <c r="EV1901" s="42"/>
      <c r="EW1901" s="42"/>
      <c r="EX1901" s="42"/>
      <c r="EY1901" s="42"/>
      <c r="EZ1901" s="42"/>
      <c r="FA1901" s="42"/>
      <c r="FB1901" s="42"/>
      <c r="FC1901" s="42"/>
      <c r="FD1901" s="42"/>
      <c r="FE1901" s="42"/>
      <c r="FF1901" s="42"/>
      <c r="FG1901" s="42"/>
      <c r="FH1901" s="42"/>
    </row>
    <row r="1902" spans="1:164" s="82" customFormat="1" ht="12.2" customHeight="1" x14ac:dyDescent="0.25">
      <c r="A1902" s="82">
        <v>1901</v>
      </c>
      <c r="B1902" s="83">
        <f t="shared" si="30"/>
        <v>46143</v>
      </c>
      <c r="C1902" s="88" t="s">
        <v>141</v>
      </c>
      <c r="D1902" s="85">
        <v>1</v>
      </c>
      <c r="E1902" s="90">
        <f>'BITÁCORA CALIDAD DE AGUA '!AY733</f>
        <v>0</v>
      </c>
      <c r="F1902" s="90">
        <f>'BITÁCORA CALIDAD DE AGUA '!BB733</f>
        <v>0</v>
      </c>
      <c r="G1902" s="90">
        <f>'BITÁCORA CALIDAD DE AGUA '!BE733</f>
        <v>0</v>
      </c>
      <c r="H1902" s="90">
        <f>'BITÁCORA CALIDAD DE AGUA '!BH733</f>
        <v>0</v>
      </c>
      <c r="I1902" s="90">
        <f>'BITÁCORA CALIDAD DE AGUA '!BK733</f>
        <v>0</v>
      </c>
      <c r="J1902" s="90">
        <f>'BITÁCORA CALIDAD DE AGUA '!BN733</f>
        <v>0</v>
      </c>
      <c r="K1902" s="90">
        <f>'BITÁCORA CALIDAD DE AGUA '!BQ733</f>
        <v>0</v>
      </c>
      <c r="L1902" s="90">
        <f>'BITÁCORA CALIDAD DE AGUA '!BT733</f>
        <v>0</v>
      </c>
      <c r="M1902" s="90">
        <f>'BITÁCORA CALIDAD DE AGUA '!BW733</f>
        <v>0</v>
      </c>
      <c r="N1902" s="90">
        <f>'BITÁCORA CALIDAD DE AGUA '!BZ733</f>
        <v>0</v>
      </c>
      <c r="O1902" s="90">
        <f>'BITÁCORA CALIDAD DE AGUA '!CC733</f>
        <v>0</v>
      </c>
      <c r="P1902" s="84">
        <f>'BITÁCORA CALIDAD DE AGUA '!CF733</f>
        <v>0</v>
      </c>
      <c r="Q1902" s="84">
        <f>'BITÁCORA CALIDAD DE AGUA '!CI733</f>
        <v>0</v>
      </c>
      <c r="R1902" s="84">
        <f>'BITÁCORA CALIDAD DE AGUA '!CL733</f>
        <v>0</v>
      </c>
      <c r="S1902" s="84">
        <f>'BITÁCORA CALIDAD DE AGUA '!CO733</f>
        <v>0</v>
      </c>
      <c r="T1902" s="133"/>
      <c r="U1902" s="133"/>
      <c r="V1902" s="133"/>
      <c r="W1902" s="84">
        <f>INDEX('Tabla datos 1'!E1902:V1902,MATCH(DASHBOARD!$B$96,'Tabla datos 1'!$E$1:$V$1,0))</f>
        <v>0</v>
      </c>
      <c r="X1902" s="84">
        <f>INDEX('Tabla datos 1'!E1902:V1902,MATCH(DASHBOARD!$B$275,'Tabla datos 1'!$E$1:$V$1,0))</f>
        <v>0</v>
      </c>
      <c r="Y1902" s="42"/>
      <c r="Z1902" s="42"/>
      <c r="AA1902" s="42"/>
      <c r="AB1902" s="42"/>
      <c r="AC1902" s="42"/>
      <c r="AD1902" s="42"/>
      <c r="AE1902" s="42"/>
      <c r="AF1902" s="42"/>
      <c r="AG1902" s="42"/>
      <c r="AH1902" s="42"/>
      <c r="AI1902" s="42"/>
      <c r="AJ1902" s="42"/>
      <c r="AK1902" s="42"/>
      <c r="AL1902" s="42"/>
      <c r="AM1902" s="42"/>
      <c r="AN1902" s="42"/>
      <c r="AO1902" s="42"/>
      <c r="AP1902" s="42"/>
      <c r="AQ1902" s="42"/>
      <c r="AR1902" s="42"/>
      <c r="AS1902" s="42"/>
      <c r="AT1902" s="42"/>
      <c r="AU1902" s="42"/>
      <c r="AV1902" s="42"/>
      <c r="AW1902" s="42"/>
      <c r="AX1902" s="42"/>
      <c r="AY1902" s="42"/>
      <c r="AZ1902" s="42"/>
      <c r="BA1902" s="42"/>
      <c r="BB1902" s="42"/>
      <c r="BC1902" s="42"/>
      <c r="BD1902" s="42"/>
      <c r="BE1902" s="42"/>
      <c r="BF1902" s="42"/>
      <c r="BG1902" s="42"/>
      <c r="BH1902" s="42"/>
      <c r="BI1902" s="42"/>
      <c r="BJ1902" s="42"/>
      <c r="BK1902" s="42"/>
      <c r="BL1902" s="42"/>
      <c r="BM1902" s="42"/>
      <c r="BN1902" s="42"/>
      <c r="BO1902" s="42"/>
      <c r="BP1902" s="42"/>
      <c r="BQ1902" s="42"/>
      <c r="BR1902" s="42"/>
      <c r="BS1902" s="42"/>
      <c r="BT1902" s="42"/>
      <c r="BU1902" s="42"/>
      <c r="BV1902" s="42"/>
      <c r="BW1902" s="42"/>
      <c r="BX1902" s="42"/>
      <c r="BY1902" s="42"/>
      <c r="BZ1902" s="42"/>
      <c r="CA1902" s="42"/>
      <c r="CB1902" s="42"/>
      <c r="CC1902" s="42"/>
      <c r="CD1902" s="42"/>
      <c r="CE1902" s="42"/>
      <c r="CF1902" s="42"/>
      <c r="CG1902" s="42"/>
      <c r="CH1902" s="42"/>
      <c r="CI1902" s="42"/>
      <c r="CJ1902" s="42"/>
      <c r="CK1902" s="42"/>
      <c r="CL1902" s="42"/>
      <c r="CM1902" s="42"/>
      <c r="CN1902" s="42"/>
      <c r="CO1902" s="42"/>
      <c r="CP1902" s="42"/>
      <c r="CQ1902" s="42"/>
      <c r="CR1902" s="42"/>
      <c r="CS1902" s="42"/>
      <c r="CT1902" s="42"/>
      <c r="CU1902" s="42"/>
      <c r="CV1902" s="42"/>
      <c r="CW1902" s="42"/>
      <c r="CX1902" s="42"/>
      <c r="CY1902" s="42"/>
      <c r="CZ1902" s="42"/>
      <c r="DA1902" s="42"/>
      <c r="DB1902" s="42"/>
      <c r="DC1902" s="42"/>
      <c r="DD1902" s="42"/>
      <c r="DE1902" s="42"/>
      <c r="DF1902" s="42"/>
      <c r="DG1902" s="42"/>
      <c r="DH1902" s="42"/>
      <c r="DI1902" s="42"/>
      <c r="DJ1902" s="42"/>
      <c r="DK1902" s="42"/>
      <c r="DL1902" s="42"/>
      <c r="DM1902" s="42"/>
      <c r="DN1902" s="42"/>
      <c r="DO1902" s="42"/>
      <c r="DP1902" s="42"/>
      <c r="DQ1902" s="42"/>
      <c r="DR1902" s="42"/>
      <c r="DS1902" s="42"/>
      <c r="DT1902" s="42"/>
      <c r="DU1902" s="42"/>
      <c r="DV1902" s="42"/>
      <c r="DW1902" s="42"/>
      <c r="DX1902" s="42"/>
      <c r="DY1902" s="42"/>
      <c r="DZ1902" s="42"/>
      <c r="EA1902" s="42"/>
      <c r="EB1902" s="42"/>
      <c r="EC1902" s="42"/>
      <c r="ED1902" s="42"/>
      <c r="EE1902" s="42"/>
      <c r="EF1902" s="42"/>
      <c r="EG1902" s="42"/>
      <c r="EH1902" s="42"/>
      <c r="EI1902" s="42"/>
      <c r="EJ1902" s="42"/>
      <c r="EK1902" s="42"/>
      <c r="EL1902" s="42"/>
      <c r="EM1902" s="42"/>
      <c r="EN1902" s="42"/>
      <c r="EO1902" s="42"/>
      <c r="EP1902" s="42"/>
      <c r="EQ1902" s="42"/>
      <c r="ER1902" s="42"/>
      <c r="ES1902" s="42"/>
      <c r="ET1902" s="42"/>
      <c r="EU1902" s="42"/>
      <c r="EV1902" s="42"/>
      <c r="EW1902" s="42"/>
      <c r="EX1902" s="42"/>
      <c r="EY1902" s="42"/>
      <c r="EZ1902" s="42"/>
      <c r="FA1902" s="42"/>
      <c r="FB1902" s="42"/>
      <c r="FC1902" s="42"/>
      <c r="FD1902" s="42"/>
      <c r="FE1902" s="42"/>
      <c r="FF1902" s="42"/>
      <c r="FG1902" s="42"/>
      <c r="FH1902" s="42"/>
    </row>
    <row r="1903" spans="1:164" s="82" customFormat="1" ht="12.2" customHeight="1" x14ac:dyDescent="0.25">
      <c r="A1903" s="82">
        <v>1902</v>
      </c>
      <c r="B1903" s="83">
        <f t="shared" si="30"/>
        <v>46143</v>
      </c>
      <c r="C1903" s="88" t="s">
        <v>142</v>
      </c>
      <c r="D1903" s="85">
        <v>1</v>
      </c>
      <c r="E1903" s="90">
        <f>'BITÁCORA CALIDAD DE AGUA '!AY734</f>
        <v>0</v>
      </c>
      <c r="F1903" s="90">
        <f>'BITÁCORA CALIDAD DE AGUA '!BB734</f>
        <v>0</v>
      </c>
      <c r="G1903" s="90">
        <f>'BITÁCORA CALIDAD DE AGUA '!BE734</f>
        <v>0</v>
      </c>
      <c r="H1903" s="90">
        <f>'BITÁCORA CALIDAD DE AGUA '!BH734</f>
        <v>0</v>
      </c>
      <c r="I1903" s="90">
        <f>'BITÁCORA CALIDAD DE AGUA '!BK734</f>
        <v>0</v>
      </c>
      <c r="J1903" s="90">
        <f>'BITÁCORA CALIDAD DE AGUA '!BN734</f>
        <v>0</v>
      </c>
      <c r="K1903" s="90">
        <f>'BITÁCORA CALIDAD DE AGUA '!BQ734</f>
        <v>0</v>
      </c>
      <c r="L1903" s="90">
        <f>'BITÁCORA CALIDAD DE AGUA '!BT734</f>
        <v>0</v>
      </c>
      <c r="M1903" s="90">
        <f>'BITÁCORA CALIDAD DE AGUA '!BW734</f>
        <v>0</v>
      </c>
      <c r="N1903" s="90">
        <f>'BITÁCORA CALIDAD DE AGUA '!BZ734</f>
        <v>0</v>
      </c>
      <c r="O1903" s="90">
        <f>'BITÁCORA CALIDAD DE AGUA '!CC734</f>
        <v>0</v>
      </c>
      <c r="P1903" s="84">
        <f>'BITÁCORA CALIDAD DE AGUA '!CF734</f>
        <v>0</v>
      </c>
      <c r="Q1903" s="84">
        <f>'BITÁCORA CALIDAD DE AGUA '!CI734</f>
        <v>0</v>
      </c>
      <c r="R1903" s="84">
        <f>'BITÁCORA CALIDAD DE AGUA '!CL734</f>
        <v>0</v>
      </c>
      <c r="S1903" s="84">
        <f>'BITÁCORA CALIDAD DE AGUA '!CO734</f>
        <v>0</v>
      </c>
      <c r="T1903" s="133"/>
      <c r="U1903" s="133"/>
      <c r="V1903" s="133"/>
      <c r="W1903" s="84">
        <f>INDEX('Tabla datos 1'!E1903:V1903,MATCH(DASHBOARD!$B$96,'Tabla datos 1'!$E$1:$V$1,0))</f>
        <v>0</v>
      </c>
      <c r="X1903" s="84">
        <f>INDEX('Tabla datos 1'!E1903:V1903,MATCH(DASHBOARD!$B$275,'Tabla datos 1'!$E$1:$V$1,0))</f>
        <v>0</v>
      </c>
      <c r="Y1903" s="42"/>
      <c r="Z1903" s="42"/>
      <c r="AA1903" s="42"/>
      <c r="AB1903" s="42"/>
      <c r="AC1903" s="42"/>
      <c r="AD1903" s="42"/>
      <c r="AE1903" s="42"/>
      <c r="AF1903" s="42"/>
      <c r="AG1903" s="42"/>
      <c r="AH1903" s="42"/>
      <c r="AI1903" s="42"/>
      <c r="AJ1903" s="42"/>
      <c r="AK1903" s="42"/>
      <c r="AL1903" s="42"/>
      <c r="AM1903" s="42"/>
      <c r="AN1903" s="42"/>
      <c r="AO1903" s="42"/>
      <c r="AP1903" s="42"/>
      <c r="AQ1903" s="42"/>
      <c r="AR1903" s="42"/>
      <c r="AS1903" s="42"/>
      <c r="AT1903" s="42"/>
      <c r="AU1903" s="42"/>
      <c r="AV1903" s="42"/>
      <c r="AW1903" s="42"/>
      <c r="AX1903" s="42"/>
      <c r="AY1903" s="42"/>
      <c r="AZ1903" s="42"/>
      <c r="BA1903" s="42"/>
      <c r="BB1903" s="42"/>
      <c r="BC1903" s="42"/>
      <c r="BD1903" s="42"/>
      <c r="BE1903" s="42"/>
      <c r="BF1903" s="42"/>
      <c r="BG1903" s="42"/>
      <c r="BH1903" s="42"/>
      <c r="BI1903" s="42"/>
      <c r="BJ1903" s="42"/>
      <c r="BK1903" s="42"/>
      <c r="BL1903" s="42"/>
      <c r="BM1903" s="42"/>
      <c r="BN1903" s="42"/>
      <c r="BO1903" s="42"/>
      <c r="BP1903" s="42"/>
      <c r="BQ1903" s="42"/>
      <c r="BR1903" s="42"/>
      <c r="BS1903" s="42"/>
      <c r="BT1903" s="42"/>
      <c r="BU1903" s="42"/>
      <c r="BV1903" s="42"/>
      <c r="BW1903" s="42"/>
      <c r="BX1903" s="42"/>
      <c r="BY1903" s="42"/>
      <c r="BZ1903" s="42"/>
      <c r="CA1903" s="42"/>
      <c r="CB1903" s="42"/>
      <c r="CC1903" s="42"/>
      <c r="CD1903" s="42"/>
      <c r="CE1903" s="42"/>
      <c r="CF1903" s="42"/>
      <c r="CG1903" s="42"/>
      <c r="CH1903" s="42"/>
      <c r="CI1903" s="42"/>
      <c r="CJ1903" s="42"/>
      <c r="CK1903" s="42"/>
      <c r="CL1903" s="42"/>
      <c r="CM1903" s="42"/>
      <c r="CN1903" s="42"/>
      <c r="CO1903" s="42"/>
      <c r="CP1903" s="42"/>
      <c r="CQ1903" s="42"/>
      <c r="CR1903" s="42"/>
      <c r="CS1903" s="42"/>
      <c r="CT1903" s="42"/>
      <c r="CU1903" s="42"/>
      <c r="CV1903" s="42"/>
      <c r="CW1903" s="42"/>
      <c r="CX1903" s="42"/>
      <c r="CY1903" s="42"/>
      <c r="CZ1903" s="42"/>
      <c r="DA1903" s="42"/>
      <c r="DB1903" s="42"/>
      <c r="DC1903" s="42"/>
      <c r="DD1903" s="42"/>
      <c r="DE1903" s="42"/>
      <c r="DF1903" s="42"/>
      <c r="DG1903" s="42"/>
      <c r="DH1903" s="42"/>
      <c r="DI1903" s="42"/>
      <c r="DJ1903" s="42"/>
      <c r="DK1903" s="42"/>
      <c r="DL1903" s="42"/>
      <c r="DM1903" s="42"/>
      <c r="DN1903" s="42"/>
      <c r="DO1903" s="42"/>
      <c r="DP1903" s="42"/>
      <c r="DQ1903" s="42"/>
      <c r="DR1903" s="42"/>
      <c r="DS1903" s="42"/>
      <c r="DT1903" s="42"/>
      <c r="DU1903" s="42"/>
      <c r="DV1903" s="42"/>
      <c r="DW1903" s="42"/>
      <c r="DX1903" s="42"/>
      <c r="DY1903" s="42"/>
      <c r="DZ1903" s="42"/>
      <c r="EA1903" s="42"/>
      <c r="EB1903" s="42"/>
      <c r="EC1903" s="42"/>
      <c r="ED1903" s="42"/>
      <c r="EE1903" s="42"/>
      <c r="EF1903" s="42"/>
      <c r="EG1903" s="42"/>
      <c r="EH1903" s="42"/>
      <c r="EI1903" s="42"/>
      <c r="EJ1903" s="42"/>
      <c r="EK1903" s="42"/>
      <c r="EL1903" s="42"/>
      <c r="EM1903" s="42"/>
      <c r="EN1903" s="42"/>
      <c r="EO1903" s="42"/>
      <c r="EP1903" s="42"/>
      <c r="EQ1903" s="42"/>
      <c r="ER1903" s="42"/>
      <c r="ES1903" s="42"/>
      <c r="ET1903" s="42"/>
      <c r="EU1903" s="42"/>
      <c r="EV1903" s="42"/>
      <c r="EW1903" s="42"/>
      <c r="EX1903" s="42"/>
      <c r="EY1903" s="42"/>
      <c r="EZ1903" s="42"/>
      <c r="FA1903" s="42"/>
      <c r="FB1903" s="42"/>
      <c r="FC1903" s="42"/>
      <c r="FD1903" s="42"/>
      <c r="FE1903" s="42"/>
      <c r="FF1903" s="42"/>
      <c r="FG1903" s="42"/>
      <c r="FH1903" s="42"/>
    </row>
    <row r="1904" spans="1:164" s="82" customFormat="1" ht="12.2" customHeight="1" x14ac:dyDescent="0.25">
      <c r="A1904" s="82">
        <v>1903</v>
      </c>
      <c r="B1904" s="83">
        <f t="shared" si="30"/>
        <v>46143</v>
      </c>
      <c r="C1904" s="88" t="s">
        <v>143</v>
      </c>
      <c r="D1904" s="85">
        <v>1</v>
      </c>
      <c r="E1904" s="90">
        <f>'BITÁCORA CALIDAD DE AGUA '!AY735</f>
        <v>0</v>
      </c>
      <c r="F1904" s="90">
        <f>'BITÁCORA CALIDAD DE AGUA '!BB735</f>
        <v>0</v>
      </c>
      <c r="G1904" s="90">
        <f>'BITÁCORA CALIDAD DE AGUA '!BE735</f>
        <v>0</v>
      </c>
      <c r="H1904" s="90">
        <f>'BITÁCORA CALIDAD DE AGUA '!BH735</f>
        <v>0</v>
      </c>
      <c r="I1904" s="90">
        <f>'BITÁCORA CALIDAD DE AGUA '!BK735</f>
        <v>0</v>
      </c>
      <c r="J1904" s="90">
        <f>'BITÁCORA CALIDAD DE AGUA '!BN735</f>
        <v>0</v>
      </c>
      <c r="K1904" s="90">
        <f>'BITÁCORA CALIDAD DE AGUA '!BQ735</f>
        <v>0</v>
      </c>
      <c r="L1904" s="90">
        <f>'BITÁCORA CALIDAD DE AGUA '!BT735</f>
        <v>0</v>
      </c>
      <c r="M1904" s="90">
        <f>'BITÁCORA CALIDAD DE AGUA '!BW735</f>
        <v>0</v>
      </c>
      <c r="N1904" s="90">
        <f>'BITÁCORA CALIDAD DE AGUA '!BZ735</f>
        <v>0</v>
      </c>
      <c r="O1904" s="90">
        <f>'BITÁCORA CALIDAD DE AGUA '!CC735</f>
        <v>0</v>
      </c>
      <c r="P1904" s="84">
        <f>'BITÁCORA CALIDAD DE AGUA '!CF735</f>
        <v>0</v>
      </c>
      <c r="Q1904" s="84">
        <f>'BITÁCORA CALIDAD DE AGUA '!CI735</f>
        <v>0</v>
      </c>
      <c r="R1904" s="84">
        <f>'BITÁCORA CALIDAD DE AGUA '!CL735</f>
        <v>0</v>
      </c>
      <c r="S1904" s="84">
        <f>'BITÁCORA CALIDAD DE AGUA '!CO735</f>
        <v>0</v>
      </c>
      <c r="T1904" s="133"/>
      <c r="U1904" s="133"/>
      <c r="V1904" s="133"/>
      <c r="W1904" s="84">
        <f>INDEX('Tabla datos 1'!E1904:V1904,MATCH(DASHBOARD!$B$96,'Tabla datos 1'!$E$1:$V$1,0))</f>
        <v>0</v>
      </c>
      <c r="X1904" s="84">
        <f>INDEX('Tabla datos 1'!E1904:V1904,MATCH(DASHBOARD!$B$275,'Tabla datos 1'!$E$1:$V$1,0))</f>
        <v>0</v>
      </c>
      <c r="Y1904" s="42"/>
      <c r="Z1904" s="42"/>
      <c r="AA1904" s="42"/>
      <c r="AB1904" s="42"/>
      <c r="AC1904" s="42"/>
      <c r="AD1904" s="42"/>
      <c r="AE1904" s="42"/>
      <c r="AF1904" s="42"/>
      <c r="AG1904" s="42"/>
      <c r="AH1904" s="42"/>
      <c r="AI1904" s="42"/>
      <c r="AJ1904" s="42"/>
      <c r="AK1904" s="42"/>
      <c r="AL1904" s="42"/>
      <c r="AM1904" s="42"/>
      <c r="AN1904" s="42"/>
      <c r="AO1904" s="42"/>
      <c r="AP1904" s="42"/>
      <c r="AQ1904" s="42"/>
      <c r="AR1904" s="42"/>
      <c r="AS1904" s="42"/>
      <c r="AT1904" s="42"/>
      <c r="AU1904" s="42"/>
      <c r="AV1904" s="42"/>
      <c r="AW1904" s="42"/>
      <c r="AX1904" s="42"/>
      <c r="AY1904" s="42"/>
      <c r="AZ1904" s="42"/>
      <c r="BA1904" s="42"/>
      <c r="BB1904" s="42"/>
      <c r="BC1904" s="42"/>
      <c r="BD1904" s="42"/>
      <c r="BE1904" s="42"/>
      <c r="BF1904" s="42"/>
      <c r="BG1904" s="42"/>
      <c r="BH1904" s="42"/>
      <c r="BI1904" s="42"/>
      <c r="BJ1904" s="42"/>
      <c r="BK1904" s="42"/>
      <c r="BL1904" s="42"/>
      <c r="BM1904" s="42"/>
      <c r="BN1904" s="42"/>
      <c r="BO1904" s="42"/>
      <c r="BP1904" s="42"/>
      <c r="BQ1904" s="42"/>
      <c r="BR1904" s="42"/>
      <c r="BS1904" s="42"/>
      <c r="BT1904" s="42"/>
      <c r="BU1904" s="42"/>
      <c r="BV1904" s="42"/>
      <c r="BW1904" s="42"/>
      <c r="BX1904" s="42"/>
      <c r="BY1904" s="42"/>
      <c r="BZ1904" s="42"/>
      <c r="CA1904" s="42"/>
      <c r="CB1904" s="42"/>
      <c r="CC1904" s="42"/>
      <c r="CD1904" s="42"/>
      <c r="CE1904" s="42"/>
      <c r="CF1904" s="42"/>
      <c r="CG1904" s="42"/>
      <c r="CH1904" s="42"/>
      <c r="CI1904" s="42"/>
      <c r="CJ1904" s="42"/>
      <c r="CK1904" s="42"/>
      <c r="CL1904" s="42"/>
      <c r="CM1904" s="42"/>
      <c r="CN1904" s="42"/>
      <c r="CO1904" s="42"/>
      <c r="CP1904" s="42"/>
      <c r="CQ1904" s="42"/>
      <c r="CR1904" s="42"/>
      <c r="CS1904" s="42"/>
      <c r="CT1904" s="42"/>
      <c r="CU1904" s="42"/>
      <c r="CV1904" s="42"/>
      <c r="CW1904" s="42"/>
      <c r="CX1904" s="42"/>
      <c r="CY1904" s="42"/>
      <c r="CZ1904" s="42"/>
      <c r="DA1904" s="42"/>
      <c r="DB1904" s="42"/>
      <c r="DC1904" s="42"/>
      <c r="DD1904" s="42"/>
      <c r="DE1904" s="42"/>
      <c r="DF1904" s="42"/>
      <c r="DG1904" s="42"/>
      <c r="DH1904" s="42"/>
      <c r="DI1904" s="42"/>
      <c r="DJ1904" s="42"/>
      <c r="DK1904" s="42"/>
      <c r="DL1904" s="42"/>
      <c r="DM1904" s="42"/>
      <c r="DN1904" s="42"/>
      <c r="DO1904" s="42"/>
      <c r="DP1904" s="42"/>
      <c r="DQ1904" s="42"/>
      <c r="DR1904" s="42"/>
      <c r="DS1904" s="42"/>
      <c r="DT1904" s="42"/>
      <c r="DU1904" s="42"/>
      <c r="DV1904" s="42"/>
      <c r="DW1904" s="42"/>
      <c r="DX1904" s="42"/>
      <c r="DY1904" s="42"/>
      <c r="DZ1904" s="42"/>
      <c r="EA1904" s="42"/>
      <c r="EB1904" s="42"/>
      <c r="EC1904" s="42"/>
      <c r="ED1904" s="42"/>
      <c r="EE1904" s="42"/>
      <c r="EF1904" s="42"/>
      <c r="EG1904" s="42"/>
      <c r="EH1904" s="42"/>
      <c r="EI1904" s="42"/>
      <c r="EJ1904" s="42"/>
      <c r="EK1904" s="42"/>
      <c r="EL1904" s="42"/>
      <c r="EM1904" s="42"/>
      <c r="EN1904" s="42"/>
      <c r="EO1904" s="42"/>
      <c r="EP1904" s="42"/>
      <c r="EQ1904" s="42"/>
      <c r="ER1904" s="42"/>
      <c r="ES1904" s="42"/>
      <c r="ET1904" s="42"/>
      <c r="EU1904" s="42"/>
      <c r="EV1904" s="42"/>
      <c r="EW1904" s="42"/>
      <c r="EX1904" s="42"/>
      <c r="EY1904" s="42"/>
      <c r="EZ1904" s="42"/>
      <c r="FA1904" s="42"/>
      <c r="FB1904" s="42"/>
      <c r="FC1904" s="42"/>
      <c r="FD1904" s="42"/>
      <c r="FE1904" s="42"/>
      <c r="FF1904" s="42"/>
      <c r="FG1904" s="42"/>
      <c r="FH1904" s="42"/>
    </row>
    <row r="1905" spans="1:164" s="82" customFormat="1" ht="12.2" customHeight="1" x14ac:dyDescent="0.25">
      <c r="A1905" s="82">
        <v>1904</v>
      </c>
      <c r="B1905" s="83">
        <f t="shared" si="30"/>
        <v>46143</v>
      </c>
      <c r="C1905" s="88" t="s">
        <v>144</v>
      </c>
      <c r="D1905" s="85">
        <v>1</v>
      </c>
      <c r="E1905" s="90">
        <f>'BITÁCORA CALIDAD DE AGUA '!AY736</f>
        <v>0</v>
      </c>
      <c r="F1905" s="90">
        <f>'BITÁCORA CALIDAD DE AGUA '!BB736</f>
        <v>0</v>
      </c>
      <c r="G1905" s="90">
        <f>'BITÁCORA CALIDAD DE AGUA '!BE736</f>
        <v>0</v>
      </c>
      <c r="H1905" s="90">
        <f>'BITÁCORA CALIDAD DE AGUA '!BH736</f>
        <v>0</v>
      </c>
      <c r="I1905" s="90">
        <f>'BITÁCORA CALIDAD DE AGUA '!BK736</f>
        <v>0</v>
      </c>
      <c r="J1905" s="90">
        <f>'BITÁCORA CALIDAD DE AGUA '!BN736</f>
        <v>0</v>
      </c>
      <c r="K1905" s="90">
        <f>'BITÁCORA CALIDAD DE AGUA '!BQ736</f>
        <v>0</v>
      </c>
      <c r="L1905" s="90">
        <f>'BITÁCORA CALIDAD DE AGUA '!BT736</f>
        <v>0</v>
      </c>
      <c r="M1905" s="90">
        <f>'BITÁCORA CALIDAD DE AGUA '!BW736</f>
        <v>0</v>
      </c>
      <c r="N1905" s="90">
        <f>'BITÁCORA CALIDAD DE AGUA '!BZ736</f>
        <v>0</v>
      </c>
      <c r="O1905" s="90">
        <f>'BITÁCORA CALIDAD DE AGUA '!CC736</f>
        <v>0</v>
      </c>
      <c r="P1905" s="84">
        <f>'BITÁCORA CALIDAD DE AGUA '!CF736</f>
        <v>0</v>
      </c>
      <c r="Q1905" s="84">
        <f>'BITÁCORA CALIDAD DE AGUA '!CI736</f>
        <v>0</v>
      </c>
      <c r="R1905" s="84">
        <f>'BITÁCORA CALIDAD DE AGUA '!CL736</f>
        <v>0</v>
      </c>
      <c r="S1905" s="84">
        <f>'BITÁCORA CALIDAD DE AGUA '!CO736</f>
        <v>0</v>
      </c>
      <c r="T1905" s="133"/>
      <c r="U1905" s="133"/>
      <c r="V1905" s="133"/>
      <c r="W1905" s="84">
        <f>INDEX('Tabla datos 1'!E1905:V1905,MATCH(DASHBOARD!$B$96,'Tabla datos 1'!$E$1:$V$1,0))</f>
        <v>0</v>
      </c>
      <c r="X1905" s="84">
        <f>INDEX('Tabla datos 1'!E1905:V1905,MATCH(DASHBOARD!$B$275,'Tabla datos 1'!$E$1:$V$1,0))</f>
        <v>0</v>
      </c>
      <c r="Y1905" s="42"/>
      <c r="Z1905" s="42"/>
      <c r="AA1905" s="42"/>
      <c r="AB1905" s="42"/>
      <c r="AC1905" s="42"/>
      <c r="AD1905" s="42"/>
      <c r="AE1905" s="42"/>
      <c r="AF1905" s="42"/>
      <c r="AG1905" s="42"/>
      <c r="AH1905" s="42"/>
      <c r="AI1905" s="42"/>
      <c r="AJ1905" s="42"/>
      <c r="AK1905" s="42"/>
      <c r="AL1905" s="42"/>
      <c r="AM1905" s="42"/>
      <c r="AN1905" s="42"/>
      <c r="AO1905" s="42"/>
      <c r="AP1905" s="42"/>
      <c r="AQ1905" s="42"/>
      <c r="AR1905" s="42"/>
      <c r="AS1905" s="42"/>
      <c r="AT1905" s="42"/>
      <c r="AU1905" s="42"/>
      <c r="AV1905" s="42"/>
      <c r="AW1905" s="42"/>
      <c r="AX1905" s="42"/>
      <c r="AY1905" s="42"/>
      <c r="AZ1905" s="42"/>
      <c r="BA1905" s="42"/>
      <c r="BB1905" s="42"/>
      <c r="BC1905" s="42"/>
      <c r="BD1905" s="42"/>
      <c r="BE1905" s="42"/>
      <c r="BF1905" s="42"/>
      <c r="BG1905" s="42"/>
      <c r="BH1905" s="42"/>
      <c r="BI1905" s="42"/>
      <c r="BJ1905" s="42"/>
      <c r="BK1905" s="42"/>
      <c r="BL1905" s="42"/>
      <c r="BM1905" s="42"/>
      <c r="BN1905" s="42"/>
      <c r="BO1905" s="42"/>
      <c r="BP1905" s="42"/>
      <c r="BQ1905" s="42"/>
      <c r="BR1905" s="42"/>
      <c r="BS1905" s="42"/>
      <c r="BT1905" s="42"/>
      <c r="BU1905" s="42"/>
      <c r="BV1905" s="42"/>
      <c r="BW1905" s="42"/>
      <c r="BX1905" s="42"/>
      <c r="BY1905" s="42"/>
      <c r="BZ1905" s="42"/>
      <c r="CA1905" s="42"/>
      <c r="CB1905" s="42"/>
      <c r="CC1905" s="42"/>
      <c r="CD1905" s="42"/>
      <c r="CE1905" s="42"/>
      <c r="CF1905" s="42"/>
      <c r="CG1905" s="42"/>
      <c r="CH1905" s="42"/>
      <c r="CI1905" s="42"/>
      <c r="CJ1905" s="42"/>
      <c r="CK1905" s="42"/>
      <c r="CL1905" s="42"/>
      <c r="CM1905" s="42"/>
      <c r="CN1905" s="42"/>
      <c r="CO1905" s="42"/>
      <c r="CP1905" s="42"/>
      <c r="CQ1905" s="42"/>
      <c r="CR1905" s="42"/>
      <c r="CS1905" s="42"/>
      <c r="CT1905" s="42"/>
      <c r="CU1905" s="42"/>
      <c r="CV1905" s="42"/>
      <c r="CW1905" s="42"/>
      <c r="CX1905" s="42"/>
      <c r="CY1905" s="42"/>
      <c r="CZ1905" s="42"/>
      <c r="DA1905" s="42"/>
      <c r="DB1905" s="42"/>
      <c r="DC1905" s="42"/>
      <c r="DD1905" s="42"/>
      <c r="DE1905" s="42"/>
      <c r="DF1905" s="42"/>
      <c r="DG1905" s="42"/>
      <c r="DH1905" s="42"/>
      <c r="DI1905" s="42"/>
      <c r="DJ1905" s="42"/>
      <c r="DK1905" s="42"/>
      <c r="DL1905" s="42"/>
      <c r="DM1905" s="42"/>
      <c r="DN1905" s="42"/>
      <c r="DO1905" s="42"/>
      <c r="DP1905" s="42"/>
      <c r="DQ1905" s="42"/>
      <c r="DR1905" s="42"/>
      <c r="DS1905" s="42"/>
      <c r="DT1905" s="42"/>
      <c r="DU1905" s="42"/>
      <c r="DV1905" s="42"/>
      <c r="DW1905" s="42"/>
      <c r="DX1905" s="42"/>
      <c r="DY1905" s="42"/>
      <c r="DZ1905" s="42"/>
      <c r="EA1905" s="42"/>
      <c r="EB1905" s="42"/>
      <c r="EC1905" s="42"/>
      <c r="ED1905" s="42"/>
      <c r="EE1905" s="42"/>
      <c r="EF1905" s="42"/>
      <c r="EG1905" s="42"/>
      <c r="EH1905" s="42"/>
      <c r="EI1905" s="42"/>
      <c r="EJ1905" s="42"/>
      <c r="EK1905" s="42"/>
      <c r="EL1905" s="42"/>
      <c r="EM1905" s="42"/>
      <c r="EN1905" s="42"/>
      <c r="EO1905" s="42"/>
      <c r="EP1905" s="42"/>
      <c r="EQ1905" s="42"/>
      <c r="ER1905" s="42"/>
      <c r="ES1905" s="42"/>
      <c r="ET1905" s="42"/>
      <c r="EU1905" s="42"/>
      <c r="EV1905" s="42"/>
      <c r="EW1905" s="42"/>
      <c r="EX1905" s="42"/>
      <c r="EY1905" s="42"/>
      <c r="EZ1905" s="42"/>
      <c r="FA1905" s="42"/>
      <c r="FB1905" s="42"/>
      <c r="FC1905" s="42"/>
      <c r="FD1905" s="42"/>
      <c r="FE1905" s="42"/>
      <c r="FF1905" s="42"/>
      <c r="FG1905" s="42"/>
      <c r="FH1905" s="42"/>
    </row>
    <row r="1906" spans="1:164" s="82" customFormat="1" ht="12.2" customHeight="1" x14ac:dyDescent="0.25">
      <c r="A1906" s="82">
        <v>1905</v>
      </c>
      <c r="B1906" s="83">
        <f t="shared" si="30"/>
        <v>46143</v>
      </c>
      <c r="C1906" s="88" t="s">
        <v>145</v>
      </c>
      <c r="D1906" s="85">
        <v>1</v>
      </c>
      <c r="E1906" s="90">
        <f>'BITÁCORA CALIDAD DE AGUA '!AY737</f>
        <v>0</v>
      </c>
      <c r="F1906" s="90">
        <f>'BITÁCORA CALIDAD DE AGUA '!BB737</f>
        <v>0</v>
      </c>
      <c r="G1906" s="90">
        <f>'BITÁCORA CALIDAD DE AGUA '!BE737</f>
        <v>0</v>
      </c>
      <c r="H1906" s="90">
        <f>'BITÁCORA CALIDAD DE AGUA '!BH737</f>
        <v>0</v>
      </c>
      <c r="I1906" s="90">
        <f>'BITÁCORA CALIDAD DE AGUA '!BK737</f>
        <v>0</v>
      </c>
      <c r="J1906" s="90">
        <f>'BITÁCORA CALIDAD DE AGUA '!BN737</f>
        <v>0</v>
      </c>
      <c r="K1906" s="90">
        <f>'BITÁCORA CALIDAD DE AGUA '!BQ737</f>
        <v>0</v>
      </c>
      <c r="L1906" s="90">
        <f>'BITÁCORA CALIDAD DE AGUA '!BT737</f>
        <v>0</v>
      </c>
      <c r="M1906" s="90">
        <f>'BITÁCORA CALIDAD DE AGUA '!BW737</f>
        <v>0</v>
      </c>
      <c r="N1906" s="90">
        <f>'BITÁCORA CALIDAD DE AGUA '!BZ737</f>
        <v>0</v>
      </c>
      <c r="O1906" s="90">
        <f>'BITÁCORA CALIDAD DE AGUA '!CC737</f>
        <v>0</v>
      </c>
      <c r="P1906" s="84">
        <f>'BITÁCORA CALIDAD DE AGUA '!CF737</f>
        <v>0</v>
      </c>
      <c r="Q1906" s="84">
        <f>'BITÁCORA CALIDAD DE AGUA '!CI737</f>
        <v>0</v>
      </c>
      <c r="R1906" s="84">
        <f>'BITÁCORA CALIDAD DE AGUA '!CL737</f>
        <v>0</v>
      </c>
      <c r="S1906" s="84">
        <f>'BITÁCORA CALIDAD DE AGUA '!CO737</f>
        <v>0</v>
      </c>
      <c r="T1906" s="133"/>
      <c r="U1906" s="133"/>
      <c r="V1906" s="133"/>
      <c r="W1906" s="84">
        <f>INDEX('Tabla datos 1'!E1906:V1906,MATCH(DASHBOARD!$B$96,'Tabla datos 1'!$E$1:$V$1,0))</f>
        <v>0</v>
      </c>
      <c r="X1906" s="84">
        <f>INDEX('Tabla datos 1'!E1906:V1906,MATCH(DASHBOARD!$B$275,'Tabla datos 1'!$E$1:$V$1,0))</f>
        <v>0</v>
      </c>
      <c r="Y1906" s="42"/>
      <c r="Z1906" s="42"/>
      <c r="AA1906" s="42"/>
      <c r="AB1906" s="42"/>
      <c r="AC1906" s="42"/>
      <c r="AD1906" s="42"/>
      <c r="AE1906" s="42"/>
      <c r="AF1906" s="42"/>
      <c r="AG1906" s="42"/>
      <c r="AH1906" s="42"/>
      <c r="AI1906" s="42"/>
      <c r="AJ1906" s="42"/>
      <c r="AK1906" s="42"/>
      <c r="AL1906" s="42"/>
      <c r="AM1906" s="42"/>
      <c r="AN1906" s="42"/>
      <c r="AO1906" s="42"/>
      <c r="AP1906" s="42"/>
      <c r="AQ1906" s="42"/>
      <c r="AR1906" s="42"/>
      <c r="AS1906" s="42"/>
      <c r="AT1906" s="42"/>
      <c r="AU1906" s="42"/>
      <c r="AV1906" s="42"/>
      <c r="AW1906" s="42"/>
      <c r="AX1906" s="42"/>
      <c r="AY1906" s="42"/>
      <c r="AZ1906" s="42"/>
      <c r="BA1906" s="42"/>
      <c r="BB1906" s="42"/>
      <c r="BC1906" s="42"/>
      <c r="BD1906" s="42"/>
      <c r="BE1906" s="42"/>
      <c r="BF1906" s="42"/>
      <c r="BG1906" s="42"/>
      <c r="BH1906" s="42"/>
      <c r="BI1906" s="42"/>
      <c r="BJ1906" s="42"/>
      <c r="BK1906" s="42"/>
      <c r="BL1906" s="42"/>
      <c r="BM1906" s="42"/>
      <c r="BN1906" s="42"/>
      <c r="BO1906" s="42"/>
      <c r="BP1906" s="42"/>
      <c r="BQ1906" s="42"/>
      <c r="BR1906" s="42"/>
      <c r="BS1906" s="42"/>
      <c r="BT1906" s="42"/>
      <c r="BU1906" s="42"/>
      <c r="BV1906" s="42"/>
      <c r="BW1906" s="42"/>
      <c r="BX1906" s="42"/>
      <c r="BY1906" s="42"/>
      <c r="BZ1906" s="42"/>
      <c r="CA1906" s="42"/>
      <c r="CB1906" s="42"/>
      <c r="CC1906" s="42"/>
      <c r="CD1906" s="42"/>
      <c r="CE1906" s="42"/>
      <c r="CF1906" s="42"/>
      <c r="CG1906" s="42"/>
      <c r="CH1906" s="42"/>
      <c r="CI1906" s="42"/>
      <c r="CJ1906" s="42"/>
      <c r="CK1906" s="42"/>
      <c r="CL1906" s="42"/>
      <c r="CM1906" s="42"/>
      <c r="CN1906" s="42"/>
      <c r="CO1906" s="42"/>
      <c r="CP1906" s="42"/>
      <c r="CQ1906" s="42"/>
      <c r="CR1906" s="42"/>
      <c r="CS1906" s="42"/>
      <c r="CT1906" s="42"/>
      <c r="CU1906" s="42"/>
      <c r="CV1906" s="42"/>
      <c r="CW1906" s="42"/>
      <c r="CX1906" s="42"/>
      <c r="CY1906" s="42"/>
      <c r="CZ1906" s="42"/>
      <c r="DA1906" s="42"/>
      <c r="DB1906" s="42"/>
      <c r="DC1906" s="42"/>
      <c r="DD1906" s="42"/>
      <c r="DE1906" s="42"/>
      <c r="DF1906" s="42"/>
      <c r="DG1906" s="42"/>
      <c r="DH1906" s="42"/>
      <c r="DI1906" s="42"/>
      <c r="DJ1906" s="42"/>
      <c r="DK1906" s="42"/>
      <c r="DL1906" s="42"/>
      <c r="DM1906" s="42"/>
      <c r="DN1906" s="42"/>
      <c r="DO1906" s="42"/>
      <c r="DP1906" s="42"/>
      <c r="DQ1906" s="42"/>
      <c r="DR1906" s="42"/>
      <c r="DS1906" s="42"/>
      <c r="DT1906" s="42"/>
      <c r="DU1906" s="42"/>
      <c r="DV1906" s="42"/>
      <c r="DW1906" s="42"/>
      <c r="DX1906" s="42"/>
      <c r="DY1906" s="42"/>
      <c r="DZ1906" s="42"/>
      <c r="EA1906" s="42"/>
      <c r="EB1906" s="42"/>
      <c r="EC1906" s="42"/>
      <c r="ED1906" s="42"/>
      <c r="EE1906" s="42"/>
      <c r="EF1906" s="42"/>
      <c r="EG1906" s="42"/>
      <c r="EH1906" s="42"/>
      <c r="EI1906" s="42"/>
      <c r="EJ1906" s="42"/>
      <c r="EK1906" s="42"/>
      <c r="EL1906" s="42"/>
      <c r="EM1906" s="42"/>
      <c r="EN1906" s="42"/>
      <c r="EO1906" s="42"/>
      <c r="EP1906" s="42"/>
      <c r="EQ1906" s="42"/>
      <c r="ER1906" s="42"/>
      <c r="ES1906" s="42"/>
      <c r="ET1906" s="42"/>
      <c r="EU1906" s="42"/>
      <c r="EV1906" s="42"/>
      <c r="EW1906" s="42"/>
      <c r="EX1906" s="42"/>
      <c r="EY1906" s="42"/>
      <c r="EZ1906" s="42"/>
      <c r="FA1906" s="42"/>
      <c r="FB1906" s="42"/>
      <c r="FC1906" s="42"/>
      <c r="FD1906" s="42"/>
      <c r="FE1906" s="42"/>
      <c r="FF1906" s="42"/>
      <c r="FG1906" s="42"/>
      <c r="FH1906" s="42"/>
    </row>
    <row r="1907" spans="1:164" s="82" customFormat="1" ht="12.2" customHeight="1" x14ac:dyDescent="0.25">
      <c r="A1907" s="82">
        <v>1906</v>
      </c>
      <c r="B1907" s="83">
        <f t="shared" si="30"/>
        <v>46143</v>
      </c>
      <c r="C1907" s="88" t="s">
        <v>146</v>
      </c>
      <c r="D1907" s="85">
        <v>1</v>
      </c>
      <c r="E1907" s="90">
        <f>'BITÁCORA CALIDAD DE AGUA '!AY738</f>
        <v>0</v>
      </c>
      <c r="F1907" s="90">
        <f>'BITÁCORA CALIDAD DE AGUA '!BB738</f>
        <v>0</v>
      </c>
      <c r="G1907" s="90">
        <f>'BITÁCORA CALIDAD DE AGUA '!BE738</f>
        <v>0</v>
      </c>
      <c r="H1907" s="90">
        <f>'BITÁCORA CALIDAD DE AGUA '!BH738</f>
        <v>0</v>
      </c>
      <c r="I1907" s="90">
        <f>'BITÁCORA CALIDAD DE AGUA '!BK738</f>
        <v>0</v>
      </c>
      <c r="J1907" s="90">
        <f>'BITÁCORA CALIDAD DE AGUA '!BN738</f>
        <v>0</v>
      </c>
      <c r="K1907" s="90">
        <f>'BITÁCORA CALIDAD DE AGUA '!BQ738</f>
        <v>0</v>
      </c>
      <c r="L1907" s="90">
        <f>'BITÁCORA CALIDAD DE AGUA '!BT738</f>
        <v>0</v>
      </c>
      <c r="M1907" s="90">
        <f>'BITÁCORA CALIDAD DE AGUA '!BW738</f>
        <v>0</v>
      </c>
      <c r="N1907" s="90">
        <f>'BITÁCORA CALIDAD DE AGUA '!BZ738</f>
        <v>0</v>
      </c>
      <c r="O1907" s="90">
        <f>'BITÁCORA CALIDAD DE AGUA '!CC738</f>
        <v>0</v>
      </c>
      <c r="P1907" s="84">
        <f>'BITÁCORA CALIDAD DE AGUA '!CF738</f>
        <v>0</v>
      </c>
      <c r="Q1907" s="84">
        <f>'BITÁCORA CALIDAD DE AGUA '!CI738</f>
        <v>0</v>
      </c>
      <c r="R1907" s="84">
        <f>'BITÁCORA CALIDAD DE AGUA '!CL738</f>
        <v>0</v>
      </c>
      <c r="S1907" s="84">
        <f>'BITÁCORA CALIDAD DE AGUA '!CO738</f>
        <v>0</v>
      </c>
      <c r="T1907" s="133"/>
      <c r="U1907" s="133"/>
      <c r="V1907" s="133"/>
      <c r="W1907" s="84">
        <f>INDEX('Tabla datos 1'!E1907:V1907,MATCH(DASHBOARD!$B$96,'Tabla datos 1'!$E$1:$V$1,0))</f>
        <v>0</v>
      </c>
      <c r="X1907" s="84">
        <f>INDEX('Tabla datos 1'!E1907:V1907,MATCH(DASHBOARD!$B$275,'Tabla datos 1'!$E$1:$V$1,0))</f>
        <v>0</v>
      </c>
      <c r="Y1907" s="42"/>
      <c r="Z1907" s="42"/>
      <c r="AA1907" s="42"/>
      <c r="AB1907" s="42"/>
      <c r="AC1907" s="42"/>
      <c r="AD1907" s="42"/>
      <c r="AE1907" s="42"/>
      <c r="AF1907" s="42"/>
      <c r="AG1907" s="42"/>
      <c r="AH1907" s="42"/>
      <c r="AI1907" s="42"/>
      <c r="AJ1907" s="42"/>
      <c r="AK1907" s="42"/>
      <c r="AL1907" s="42"/>
      <c r="AM1907" s="42"/>
      <c r="AN1907" s="42"/>
      <c r="AO1907" s="42"/>
      <c r="AP1907" s="42"/>
      <c r="AQ1907" s="42"/>
      <c r="AR1907" s="42"/>
      <c r="AS1907" s="42"/>
      <c r="AT1907" s="42"/>
      <c r="AU1907" s="42"/>
      <c r="AV1907" s="42"/>
      <c r="AW1907" s="42"/>
      <c r="AX1907" s="42"/>
      <c r="AY1907" s="42"/>
      <c r="AZ1907" s="42"/>
      <c r="BA1907" s="42"/>
      <c r="BB1907" s="42"/>
      <c r="BC1907" s="42"/>
      <c r="BD1907" s="42"/>
      <c r="BE1907" s="42"/>
      <c r="BF1907" s="42"/>
      <c r="BG1907" s="42"/>
      <c r="BH1907" s="42"/>
      <c r="BI1907" s="42"/>
      <c r="BJ1907" s="42"/>
      <c r="BK1907" s="42"/>
      <c r="BL1907" s="42"/>
      <c r="BM1907" s="42"/>
      <c r="BN1907" s="42"/>
      <c r="BO1907" s="42"/>
      <c r="BP1907" s="42"/>
      <c r="BQ1907" s="42"/>
      <c r="BR1907" s="42"/>
      <c r="BS1907" s="42"/>
      <c r="BT1907" s="42"/>
      <c r="BU1907" s="42"/>
      <c r="BV1907" s="42"/>
      <c r="BW1907" s="42"/>
      <c r="BX1907" s="42"/>
      <c r="BY1907" s="42"/>
      <c r="BZ1907" s="42"/>
      <c r="CA1907" s="42"/>
      <c r="CB1907" s="42"/>
      <c r="CC1907" s="42"/>
      <c r="CD1907" s="42"/>
      <c r="CE1907" s="42"/>
      <c r="CF1907" s="42"/>
      <c r="CG1907" s="42"/>
      <c r="CH1907" s="42"/>
      <c r="CI1907" s="42"/>
      <c r="CJ1907" s="42"/>
      <c r="CK1907" s="42"/>
      <c r="CL1907" s="42"/>
      <c r="CM1907" s="42"/>
      <c r="CN1907" s="42"/>
      <c r="CO1907" s="42"/>
      <c r="CP1907" s="42"/>
      <c r="CQ1907" s="42"/>
      <c r="CR1907" s="42"/>
      <c r="CS1907" s="42"/>
      <c r="CT1907" s="42"/>
      <c r="CU1907" s="42"/>
      <c r="CV1907" s="42"/>
      <c r="CW1907" s="42"/>
      <c r="CX1907" s="42"/>
      <c r="CY1907" s="42"/>
      <c r="CZ1907" s="42"/>
      <c r="DA1907" s="42"/>
      <c r="DB1907" s="42"/>
      <c r="DC1907" s="42"/>
      <c r="DD1907" s="42"/>
      <c r="DE1907" s="42"/>
      <c r="DF1907" s="42"/>
      <c r="DG1907" s="42"/>
      <c r="DH1907" s="42"/>
      <c r="DI1907" s="42"/>
      <c r="DJ1907" s="42"/>
      <c r="DK1907" s="42"/>
      <c r="DL1907" s="42"/>
      <c r="DM1907" s="42"/>
      <c r="DN1907" s="42"/>
      <c r="DO1907" s="42"/>
      <c r="DP1907" s="42"/>
      <c r="DQ1907" s="42"/>
      <c r="DR1907" s="42"/>
      <c r="DS1907" s="42"/>
      <c r="DT1907" s="42"/>
      <c r="DU1907" s="42"/>
      <c r="DV1907" s="42"/>
      <c r="DW1907" s="42"/>
      <c r="DX1907" s="42"/>
      <c r="DY1907" s="42"/>
      <c r="DZ1907" s="42"/>
      <c r="EA1907" s="42"/>
      <c r="EB1907" s="42"/>
      <c r="EC1907" s="42"/>
      <c r="ED1907" s="42"/>
      <c r="EE1907" s="42"/>
      <c r="EF1907" s="42"/>
      <c r="EG1907" s="42"/>
      <c r="EH1907" s="42"/>
      <c r="EI1907" s="42"/>
      <c r="EJ1907" s="42"/>
      <c r="EK1907" s="42"/>
      <c r="EL1907" s="42"/>
      <c r="EM1907" s="42"/>
      <c r="EN1907" s="42"/>
      <c r="EO1907" s="42"/>
      <c r="EP1907" s="42"/>
      <c r="EQ1907" s="42"/>
      <c r="ER1907" s="42"/>
      <c r="ES1907" s="42"/>
      <c r="ET1907" s="42"/>
      <c r="EU1907" s="42"/>
      <c r="EV1907" s="42"/>
      <c r="EW1907" s="42"/>
      <c r="EX1907" s="42"/>
      <c r="EY1907" s="42"/>
      <c r="EZ1907" s="42"/>
      <c r="FA1907" s="42"/>
      <c r="FB1907" s="42"/>
      <c r="FC1907" s="42"/>
      <c r="FD1907" s="42"/>
      <c r="FE1907" s="42"/>
      <c r="FF1907" s="42"/>
      <c r="FG1907" s="42"/>
      <c r="FH1907" s="42"/>
    </row>
    <row r="1908" spans="1:164" s="82" customFormat="1" x14ac:dyDescent="0.25">
      <c r="A1908" s="82">
        <v>1907</v>
      </c>
      <c r="B1908" s="83">
        <f t="shared" si="30"/>
        <v>46143</v>
      </c>
      <c r="C1908" s="88" t="s">
        <v>147</v>
      </c>
      <c r="D1908" s="85">
        <v>1</v>
      </c>
      <c r="E1908" s="90">
        <f>'BITÁCORA CALIDAD DE AGUA '!AY739</f>
        <v>0</v>
      </c>
      <c r="F1908" s="90">
        <f>'BITÁCORA CALIDAD DE AGUA '!BB739</f>
        <v>0</v>
      </c>
      <c r="G1908" s="90">
        <f>'BITÁCORA CALIDAD DE AGUA '!BE739</f>
        <v>0</v>
      </c>
      <c r="H1908" s="90">
        <f>'BITÁCORA CALIDAD DE AGUA '!BH739</f>
        <v>0</v>
      </c>
      <c r="I1908" s="90">
        <f>'BITÁCORA CALIDAD DE AGUA '!BK739</f>
        <v>0</v>
      </c>
      <c r="J1908" s="90">
        <f>'BITÁCORA CALIDAD DE AGUA '!BN739</f>
        <v>0</v>
      </c>
      <c r="K1908" s="90">
        <f>'BITÁCORA CALIDAD DE AGUA '!BQ739</f>
        <v>0</v>
      </c>
      <c r="L1908" s="90">
        <f>'BITÁCORA CALIDAD DE AGUA '!BT739</f>
        <v>0</v>
      </c>
      <c r="M1908" s="90">
        <f>'BITÁCORA CALIDAD DE AGUA '!BW739</f>
        <v>0</v>
      </c>
      <c r="N1908" s="90">
        <f>'BITÁCORA CALIDAD DE AGUA '!BZ739</f>
        <v>0</v>
      </c>
      <c r="O1908" s="90">
        <f>'BITÁCORA CALIDAD DE AGUA '!CC739</f>
        <v>0</v>
      </c>
      <c r="P1908" s="84">
        <f>'BITÁCORA CALIDAD DE AGUA '!CF739</f>
        <v>0</v>
      </c>
      <c r="Q1908" s="84">
        <f>'BITÁCORA CALIDAD DE AGUA '!CI739</f>
        <v>0</v>
      </c>
      <c r="R1908" s="84">
        <f>'BITÁCORA CALIDAD DE AGUA '!CL739</f>
        <v>0</v>
      </c>
      <c r="S1908" s="84">
        <f>'BITÁCORA CALIDAD DE AGUA '!CO739</f>
        <v>0</v>
      </c>
      <c r="T1908" s="133"/>
      <c r="U1908" s="133"/>
      <c r="V1908" s="133"/>
      <c r="W1908" s="84">
        <f>INDEX('Tabla datos 1'!E1908:V1908,MATCH(DASHBOARD!$B$96,'Tabla datos 1'!$E$1:$V$1,0))</f>
        <v>0</v>
      </c>
      <c r="X1908" s="84">
        <f>INDEX('Tabla datos 1'!E1908:V1908,MATCH(DASHBOARD!$B$275,'Tabla datos 1'!$E$1:$V$1,0))</f>
        <v>0</v>
      </c>
      <c r="Y1908" s="42"/>
      <c r="Z1908" s="42"/>
      <c r="AA1908" s="42"/>
      <c r="AB1908" s="42"/>
      <c r="AC1908" s="42"/>
      <c r="AD1908" s="42"/>
      <c r="AE1908" s="42"/>
      <c r="AF1908" s="42"/>
      <c r="AG1908" s="42"/>
      <c r="AH1908" s="42"/>
      <c r="AI1908" s="42"/>
      <c r="AJ1908" s="42"/>
      <c r="AK1908" s="42"/>
      <c r="AL1908" s="42"/>
      <c r="AM1908" s="42"/>
      <c r="AN1908" s="42"/>
      <c r="AO1908" s="42"/>
      <c r="AP1908" s="42"/>
      <c r="AQ1908" s="42"/>
      <c r="AR1908" s="42"/>
      <c r="AS1908" s="42"/>
      <c r="AT1908" s="42"/>
      <c r="AU1908" s="42"/>
      <c r="AV1908" s="42"/>
      <c r="AW1908" s="42"/>
      <c r="AX1908" s="42"/>
      <c r="AY1908" s="42"/>
      <c r="AZ1908" s="42"/>
      <c r="BA1908" s="42"/>
      <c r="BB1908" s="42"/>
      <c r="BC1908" s="42"/>
      <c r="BD1908" s="42"/>
      <c r="BE1908" s="42"/>
      <c r="BF1908" s="42"/>
      <c r="BG1908" s="42"/>
      <c r="BH1908" s="42"/>
      <c r="BI1908" s="42"/>
      <c r="BJ1908" s="42"/>
      <c r="BK1908" s="42"/>
      <c r="BL1908" s="42"/>
      <c r="BM1908" s="42"/>
      <c r="BN1908" s="42"/>
      <c r="BO1908" s="42"/>
      <c r="BP1908" s="42"/>
      <c r="BQ1908" s="42"/>
      <c r="BR1908" s="42"/>
      <c r="BS1908" s="42"/>
      <c r="BT1908" s="42"/>
      <c r="BU1908" s="42"/>
      <c r="BV1908" s="42"/>
      <c r="BW1908" s="42"/>
      <c r="BX1908" s="42"/>
      <c r="BY1908" s="42"/>
      <c r="BZ1908" s="42"/>
      <c r="CA1908" s="42"/>
      <c r="CB1908" s="42"/>
      <c r="CC1908" s="42"/>
      <c r="CD1908" s="42"/>
      <c r="CE1908" s="42"/>
      <c r="CF1908" s="42"/>
      <c r="CG1908" s="42"/>
      <c r="CH1908" s="42"/>
      <c r="CI1908" s="42"/>
      <c r="CJ1908" s="42"/>
      <c r="CK1908" s="42"/>
      <c r="CL1908" s="42"/>
      <c r="CM1908" s="42"/>
      <c r="CN1908" s="42"/>
      <c r="CO1908" s="42"/>
      <c r="CP1908" s="42"/>
      <c r="CQ1908" s="42"/>
      <c r="CR1908" s="42"/>
      <c r="CS1908" s="42"/>
      <c r="CT1908" s="42"/>
      <c r="CU1908" s="42"/>
      <c r="CV1908" s="42"/>
      <c r="CW1908" s="42"/>
      <c r="CX1908" s="42"/>
      <c r="CY1908" s="42"/>
      <c r="CZ1908" s="42"/>
      <c r="DA1908" s="42"/>
      <c r="DB1908" s="42"/>
      <c r="DC1908" s="42"/>
      <c r="DD1908" s="42"/>
      <c r="DE1908" s="42"/>
      <c r="DF1908" s="42"/>
      <c r="DG1908" s="42"/>
      <c r="DH1908" s="42"/>
      <c r="DI1908" s="42"/>
      <c r="DJ1908" s="42"/>
      <c r="DK1908" s="42"/>
      <c r="DL1908" s="42"/>
      <c r="DM1908" s="42"/>
      <c r="DN1908" s="42"/>
      <c r="DO1908" s="42"/>
      <c r="DP1908" s="42"/>
      <c r="DQ1908" s="42"/>
      <c r="DR1908" s="42"/>
      <c r="DS1908" s="42"/>
      <c r="DT1908" s="42"/>
      <c r="DU1908" s="42"/>
      <c r="DV1908" s="42"/>
      <c r="DW1908" s="42"/>
      <c r="DX1908" s="42"/>
      <c r="DY1908" s="42"/>
      <c r="DZ1908" s="42"/>
      <c r="EA1908" s="42"/>
      <c r="EB1908" s="42"/>
      <c r="EC1908" s="42"/>
      <c r="ED1908" s="42"/>
      <c r="EE1908" s="42"/>
      <c r="EF1908" s="42"/>
      <c r="EG1908" s="42"/>
      <c r="EH1908" s="42"/>
      <c r="EI1908" s="42"/>
      <c r="EJ1908" s="42"/>
      <c r="EK1908" s="42"/>
      <c r="EL1908" s="42"/>
      <c r="EM1908" s="42"/>
      <c r="EN1908" s="42"/>
      <c r="EO1908" s="42"/>
      <c r="EP1908" s="42"/>
      <c r="EQ1908" s="42"/>
      <c r="ER1908" s="42"/>
      <c r="ES1908" s="42"/>
      <c r="ET1908" s="42"/>
      <c r="EU1908" s="42"/>
      <c r="EV1908" s="42"/>
      <c r="EW1908" s="42"/>
      <c r="EX1908" s="42"/>
      <c r="EY1908" s="42"/>
      <c r="EZ1908" s="42"/>
      <c r="FA1908" s="42"/>
      <c r="FB1908" s="42"/>
      <c r="FC1908" s="42"/>
      <c r="FD1908" s="42"/>
      <c r="FE1908" s="42"/>
      <c r="FF1908" s="42"/>
      <c r="FG1908" s="42"/>
      <c r="FH1908" s="42"/>
    </row>
    <row r="1909" spans="1:164" s="82" customFormat="1" x14ac:dyDescent="0.25">
      <c r="A1909" s="82">
        <v>1908</v>
      </c>
      <c r="B1909" s="83">
        <f t="shared" si="30"/>
        <v>46143</v>
      </c>
      <c r="C1909" s="88" t="s">
        <v>148</v>
      </c>
      <c r="D1909" s="85">
        <v>1</v>
      </c>
      <c r="E1909" s="90">
        <f>'BITÁCORA CALIDAD DE AGUA '!AY740</f>
        <v>0</v>
      </c>
      <c r="F1909" s="90">
        <f>'BITÁCORA CALIDAD DE AGUA '!BB740</f>
        <v>0</v>
      </c>
      <c r="G1909" s="90">
        <f>'BITÁCORA CALIDAD DE AGUA '!BE740</f>
        <v>0</v>
      </c>
      <c r="H1909" s="90">
        <f>'BITÁCORA CALIDAD DE AGUA '!BH740</f>
        <v>0</v>
      </c>
      <c r="I1909" s="90">
        <f>'BITÁCORA CALIDAD DE AGUA '!BK740</f>
        <v>0</v>
      </c>
      <c r="J1909" s="90">
        <f>'BITÁCORA CALIDAD DE AGUA '!BN740</f>
        <v>0</v>
      </c>
      <c r="K1909" s="90">
        <f>'BITÁCORA CALIDAD DE AGUA '!BQ740</f>
        <v>0</v>
      </c>
      <c r="L1909" s="90">
        <f>'BITÁCORA CALIDAD DE AGUA '!BT740</f>
        <v>0</v>
      </c>
      <c r="M1909" s="90">
        <f>'BITÁCORA CALIDAD DE AGUA '!BW740</f>
        <v>0</v>
      </c>
      <c r="N1909" s="90">
        <f>'BITÁCORA CALIDAD DE AGUA '!BZ740</f>
        <v>0</v>
      </c>
      <c r="O1909" s="90">
        <f>'BITÁCORA CALIDAD DE AGUA '!CC740</f>
        <v>0</v>
      </c>
      <c r="P1909" s="84">
        <f>'BITÁCORA CALIDAD DE AGUA '!CF740</f>
        <v>0</v>
      </c>
      <c r="Q1909" s="84">
        <f>'BITÁCORA CALIDAD DE AGUA '!CI740</f>
        <v>0</v>
      </c>
      <c r="R1909" s="84">
        <f>'BITÁCORA CALIDAD DE AGUA '!CL740</f>
        <v>0</v>
      </c>
      <c r="S1909" s="84">
        <f>'BITÁCORA CALIDAD DE AGUA '!CO740</f>
        <v>0</v>
      </c>
      <c r="T1909" s="133"/>
      <c r="U1909" s="133"/>
      <c r="V1909" s="133"/>
      <c r="W1909" s="84">
        <f>INDEX('Tabla datos 1'!E1909:V1909,MATCH(DASHBOARD!$B$96,'Tabla datos 1'!$E$1:$V$1,0))</f>
        <v>0</v>
      </c>
      <c r="X1909" s="84">
        <f>INDEX('Tabla datos 1'!E1909:V1909,MATCH(DASHBOARD!$B$275,'Tabla datos 1'!$E$1:$V$1,0))</f>
        <v>0</v>
      </c>
      <c r="Y1909" s="42"/>
      <c r="Z1909" s="42"/>
      <c r="AA1909" s="42"/>
      <c r="AB1909" s="42"/>
      <c r="AC1909" s="42"/>
      <c r="AD1909" s="42"/>
      <c r="AE1909" s="42"/>
      <c r="AF1909" s="42"/>
      <c r="AG1909" s="42"/>
      <c r="AH1909" s="42"/>
      <c r="AI1909" s="42"/>
      <c r="AJ1909" s="42"/>
      <c r="AK1909" s="42"/>
      <c r="AL1909" s="42"/>
      <c r="AM1909" s="42"/>
      <c r="AN1909" s="42"/>
      <c r="AO1909" s="42"/>
      <c r="AP1909" s="42"/>
      <c r="AQ1909" s="42"/>
      <c r="AR1909" s="42"/>
      <c r="AS1909" s="42"/>
      <c r="AT1909" s="42"/>
      <c r="AU1909" s="42"/>
      <c r="AV1909" s="42"/>
      <c r="AW1909" s="42"/>
      <c r="AX1909" s="42"/>
      <c r="AY1909" s="42"/>
      <c r="AZ1909" s="42"/>
      <c r="BA1909" s="42"/>
      <c r="BB1909" s="42"/>
      <c r="BC1909" s="42"/>
      <c r="BD1909" s="42"/>
      <c r="BE1909" s="42"/>
      <c r="BF1909" s="42"/>
      <c r="BG1909" s="42"/>
      <c r="BH1909" s="42"/>
      <c r="BI1909" s="42"/>
      <c r="BJ1909" s="42"/>
      <c r="BK1909" s="42"/>
      <c r="BL1909" s="42"/>
      <c r="BM1909" s="42"/>
      <c r="BN1909" s="42"/>
      <c r="BO1909" s="42"/>
      <c r="BP1909" s="42"/>
      <c r="BQ1909" s="42"/>
      <c r="BR1909" s="42"/>
      <c r="BS1909" s="42"/>
      <c r="BT1909" s="42"/>
      <c r="BU1909" s="42"/>
      <c r="BV1909" s="42"/>
      <c r="BW1909" s="42"/>
      <c r="BX1909" s="42"/>
      <c r="BY1909" s="42"/>
      <c r="BZ1909" s="42"/>
      <c r="CA1909" s="42"/>
      <c r="CB1909" s="42"/>
      <c r="CC1909" s="42"/>
      <c r="CD1909" s="42"/>
      <c r="CE1909" s="42"/>
      <c r="CF1909" s="42"/>
      <c r="CG1909" s="42"/>
      <c r="CH1909" s="42"/>
      <c r="CI1909" s="42"/>
      <c r="CJ1909" s="42"/>
      <c r="CK1909" s="42"/>
      <c r="CL1909" s="42"/>
      <c r="CM1909" s="42"/>
      <c r="CN1909" s="42"/>
      <c r="CO1909" s="42"/>
      <c r="CP1909" s="42"/>
      <c r="CQ1909" s="42"/>
      <c r="CR1909" s="42"/>
      <c r="CS1909" s="42"/>
      <c r="CT1909" s="42"/>
      <c r="CU1909" s="42"/>
      <c r="CV1909" s="42"/>
      <c r="CW1909" s="42"/>
      <c r="CX1909" s="42"/>
      <c r="CY1909" s="42"/>
      <c r="CZ1909" s="42"/>
      <c r="DA1909" s="42"/>
      <c r="DB1909" s="42"/>
      <c r="DC1909" s="42"/>
      <c r="DD1909" s="42"/>
      <c r="DE1909" s="42"/>
      <c r="DF1909" s="42"/>
      <c r="DG1909" s="42"/>
      <c r="DH1909" s="42"/>
      <c r="DI1909" s="42"/>
      <c r="DJ1909" s="42"/>
      <c r="DK1909" s="42"/>
      <c r="DL1909" s="42"/>
      <c r="DM1909" s="42"/>
      <c r="DN1909" s="42"/>
      <c r="DO1909" s="42"/>
      <c r="DP1909" s="42"/>
      <c r="DQ1909" s="42"/>
      <c r="DR1909" s="42"/>
      <c r="DS1909" s="42"/>
      <c r="DT1909" s="42"/>
      <c r="DU1909" s="42"/>
      <c r="DV1909" s="42"/>
      <c r="DW1909" s="42"/>
      <c r="DX1909" s="42"/>
      <c r="DY1909" s="42"/>
      <c r="DZ1909" s="42"/>
      <c r="EA1909" s="42"/>
      <c r="EB1909" s="42"/>
      <c r="EC1909" s="42"/>
      <c r="ED1909" s="42"/>
      <c r="EE1909" s="42"/>
      <c r="EF1909" s="42"/>
      <c r="EG1909" s="42"/>
      <c r="EH1909" s="42"/>
      <c r="EI1909" s="42"/>
      <c r="EJ1909" s="42"/>
      <c r="EK1909" s="42"/>
      <c r="EL1909" s="42"/>
      <c r="EM1909" s="42"/>
      <c r="EN1909" s="42"/>
      <c r="EO1909" s="42"/>
      <c r="EP1909" s="42"/>
      <c r="EQ1909" s="42"/>
      <c r="ER1909" s="42"/>
      <c r="ES1909" s="42"/>
      <c r="ET1909" s="42"/>
      <c r="EU1909" s="42"/>
      <c r="EV1909" s="42"/>
      <c r="EW1909" s="42"/>
      <c r="EX1909" s="42"/>
      <c r="EY1909" s="42"/>
      <c r="EZ1909" s="42"/>
      <c r="FA1909" s="42"/>
      <c r="FB1909" s="42"/>
      <c r="FC1909" s="42"/>
      <c r="FD1909" s="42"/>
      <c r="FE1909" s="42"/>
      <c r="FF1909" s="42"/>
      <c r="FG1909" s="42"/>
      <c r="FH1909" s="42"/>
    </row>
    <row r="1910" spans="1:164" s="82" customFormat="1" x14ac:dyDescent="0.25">
      <c r="A1910" s="82">
        <v>1909</v>
      </c>
      <c r="B1910" s="83">
        <f t="shared" si="30"/>
        <v>46143</v>
      </c>
      <c r="C1910" s="88" t="s">
        <v>149</v>
      </c>
      <c r="D1910" s="85">
        <v>1</v>
      </c>
      <c r="E1910" s="90">
        <f>'BITÁCORA CALIDAD DE AGUA '!AY741</f>
        <v>0</v>
      </c>
      <c r="F1910" s="90">
        <f>'BITÁCORA CALIDAD DE AGUA '!BB741</f>
        <v>0</v>
      </c>
      <c r="G1910" s="90">
        <f>'BITÁCORA CALIDAD DE AGUA '!BE741</f>
        <v>0</v>
      </c>
      <c r="H1910" s="90">
        <f>'BITÁCORA CALIDAD DE AGUA '!BH741</f>
        <v>0</v>
      </c>
      <c r="I1910" s="90">
        <f>'BITÁCORA CALIDAD DE AGUA '!BK741</f>
        <v>0</v>
      </c>
      <c r="J1910" s="90">
        <f>'BITÁCORA CALIDAD DE AGUA '!BN741</f>
        <v>0</v>
      </c>
      <c r="K1910" s="90">
        <f>'BITÁCORA CALIDAD DE AGUA '!BQ741</f>
        <v>0</v>
      </c>
      <c r="L1910" s="90">
        <f>'BITÁCORA CALIDAD DE AGUA '!BT741</f>
        <v>0</v>
      </c>
      <c r="M1910" s="90">
        <f>'BITÁCORA CALIDAD DE AGUA '!BW741</f>
        <v>0</v>
      </c>
      <c r="N1910" s="90">
        <f>'BITÁCORA CALIDAD DE AGUA '!BZ741</f>
        <v>0</v>
      </c>
      <c r="O1910" s="90">
        <f>'BITÁCORA CALIDAD DE AGUA '!CC741</f>
        <v>0</v>
      </c>
      <c r="P1910" s="84">
        <f>'BITÁCORA CALIDAD DE AGUA '!CF741</f>
        <v>0</v>
      </c>
      <c r="Q1910" s="84">
        <f>'BITÁCORA CALIDAD DE AGUA '!CI741</f>
        <v>0</v>
      </c>
      <c r="R1910" s="84">
        <f>'BITÁCORA CALIDAD DE AGUA '!CL741</f>
        <v>0</v>
      </c>
      <c r="S1910" s="84">
        <f>'BITÁCORA CALIDAD DE AGUA '!CO741</f>
        <v>0</v>
      </c>
      <c r="T1910" s="133"/>
      <c r="U1910" s="133"/>
      <c r="V1910" s="133"/>
      <c r="W1910" s="84">
        <f>INDEX('Tabla datos 1'!E1910:V1910,MATCH(DASHBOARD!$B$96,'Tabla datos 1'!$E$1:$V$1,0))</f>
        <v>0</v>
      </c>
      <c r="X1910" s="84">
        <f>INDEX('Tabla datos 1'!E1910:V1910,MATCH(DASHBOARD!$B$275,'Tabla datos 1'!$E$1:$V$1,0))</f>
        <v>0</v>
      </c>
      <c r="Y1910" s="42"/>
      <c r="Z1910" s="42"/>
      <c r="AA1910" s="42"/>
      <c r="AB1910" s="42"/>
      <c r="AC1910" s="42"/>
      <c r="AD1910" s="42"/>
      <c r="AE1910" s="42"/>
      <c r="AF1910" s="42"/>
      <c r="AG1910" s="42"/>
      <c r="AH1910" s="42"/>
      <c r="AI1910" s="42"/>
      <c r="AJ1910" s="42"/>
      <c r="AK1910" s="42"/>
      <c r="AL1910" s="42"/>
      <c r="AM1910" s="42"/>
      <c r="AN1910" s="42"/>
      <c r="AO1910" s="42"/>
      <c r="AP1910" s="42"/>
      <c r="AQ1910" s="42"/>
      <c r="AR1910" s="42"/>
      <c r="AS1910" s="42"/>
      <c r="AT1910" s="42"/>
      <c r="AU1910" s="42"/>
      <c r="AV1910" s="42"/>
      <c r="AW1910" s="42"/>
      <c r="AX1910" s="42"/>
      <c r="AY1910" s="42"/>
      <c r="AZ1910" s="42"/>
      <c r="BA1910" s="42"/>
      <c r="BB1910" s="42"/>
      <c r="BC1910" s="42"/>
      <c r="BD1910" s="42"/>
      <c r="BE1910" s="42"/>
      <c r="BF1910" s="42"/>
      <c r="BG1910" s="42"/>
      <c r="BH1910" s="42"/>
      <c r="BI1910" s="42"/>
      <c r="BJ1910" s="42"/>
      <c r="BK1910" s="42"/>
      <c r="BL1910" s="42"/>
      <c r="BM1910" s="42"/>
      <c r="BN1910" s="42"/>
      <c r="BO1910" s="42"/>
      <c r="BP1910" s="42"/>
      <c r="BQ1910" s="42"/>
      <c r="BR1910" s="42"/>
      <c r="BS1910" s="42"/>
      <c r="BT1910" s="42"/>
      <c r="BU1910" s="42"/>
      <c r="BV1910" s="42"/>
      <c r="BW1910" s="42"/>
      <c r="BX1910" s="42"/>
      <c r="BY1910" s="42"/>
      <c r="BZ1910" s="42"/>
      <c r="CA1910" s="42"/>
      <c r="CB1910" s="42"/>
      <c r="CC1910" s="42"/>
      <c r="CD1910" s="42"/>
      <c r="CE1910" s="42"/>
      <c r="CF1910" s="42"/>
      <c r="CG1910" s="42"/>
      <c r="CH1910" s="42"/>
      <c r="CI1910" s="42"/>
      <c r="CJ1910" s="42"/>
      <c r="CK1910" s="42"/>
      <c r="CL1910" s="42"/>
      <c r="CM1910" s="42"/>
      <c r="CN1910" s="42"/>
      <c r="CO1910" s="42"/>
      <c r="CP1910" s="42"/>
      <c r="CQ1910" s="42"/>
      <c r="CR1910" s="42"/>
      <c r="CS1910" s="42"/>
      <c r="CT1910" s="42"/>
      <c r="CU1910" s="42"/>
      <c r="CV1910" s="42"/>
      <c r="CW1910" s="42"/>
      <c r="CX1910" s="42"/>
      <c r="CY1910" s="42"/>
      <c r="CZ1910" s="42"/>
      <c r="DA1910" s="42"/>
      <c r="DB1910" s="42"/>
      <c r="DC1910" s="42"/>
      <c r="DD1910" s="42"/>
      <c r="DE1910" s="42"/>
      <c r="DF1910" s="42"/>
      <c r="DG1910" s="42"/>
      <c r="DH1910" s="42"/>
      <c r="DI1910" s="42"/>
      <c r="DJ1910" s="42"/>
      <c r="DK1910" s="42"/>
      <c r="DL1910" s="42"/>
      <c r="DM1910" s="42"/>
      <c r="DN1910" s="42"/>
      <c r="DO1910" s="42"/>
      <c r="DP1910" s="42"/>
      <c r="DQ1910" s="42"/>
      <c r="DR1910" s="42"/>
      <c r="DS1910" s="42"/>
      <c r="DT1910" s="42"/>
      <c r="DU1910" s="42"/>
      <c r="DV1910" s="42"/>
      <c r="DW1910" s="42"/>
      <c r="DX1910" s="42"/>
      <c r="DY1910" s="42"/>
      <c r="DZ1910" s="42"/>
      <c r="EA1910" s="42"/>
      <c r="EB1910" s="42"/>
      <c r="EC1910" s="42"/>
      <c r="ED1910" s="42"/>
      <c r="EE1910" s="42"/>
      <c r="EF1910" s="42"/>
      <c r="EG1910" s="42"/>
      <c r="EH1910" s="42"/>
      <c r="EI1910" s="42"/>
      <c r="EJ1910" s="42"/>
      <c r="EK1910" s="42"/>
      <c r="EL1910" s="42"/>
      <c r="EM1910" s="42"/>
      <c r="EN1910" s="42"/>
      <c r="EO1910" s="42"/>
      <c r="EP1910" s="42"/>
      <c r="EQ1910" s="42"/>
      <c r="ER1910" s="42"/>
      <c r="ES1910" s="42"/>
      <c r="ET1910" s="42"/>
      <c r="EU1910" s="42"/>
      <c r="EV1910" s="42"/>
      <c r="EW1910" s="42"/>
      <c r="EX1910" s="42"/>
      <c r="EY1910" s="42"/>
      <c r="EZ1910" s="42"/>
      <c r="FA1910" s="42"/>
      <c r="FB1910" s="42"/>
      <c r="FC1910" s="42"/>
      <c r="FD1910" s="42"/>
      <c r="FE1910" s="42"/>
      <c r="FF1910" s="42"/>
      <c r="FG1910" s="42"/>
      <c r="FH1910" s="42"/>
    </row>
    <row r="1911" spans="1:164" s="82" customFormat="1" x14ac:dyDescent="0.25">
      <c r="A1911" s="82">
        <v>1910</v>
      </c>
      <c r="B1911" s="83">
        <f t="shared" si="30"/>
        <v>46143</v>
      </c>
      <c r="C1911" s="88" t="s">
        <v>150</v>
      </c>
      <c r="D1911" s="85">
        <v>1</v>
      </c>
      <c r="E1911" s="90">
        <f>'BITÁCORA CALIDAD DE AGUA '!AY742</f>
        <v>0</v>
      </c>
      <c r="F1911" s="90">
        <f>'BITÁCORA CALIDAD DE AGUA '!BB742</f>
        <v>0</v>
      </c>
      <c r="G1911" s="90">
        <f>'BITÁCORA CALIDAD DE AGUA '!BE742</f>
        <v>0</v>
      </c>
      <c r="H1911" s="90">
        <f>'BITÁCORA CALIDAD DE AGUA '!BH742</f>
        <v>0</v>
      </c>
      <c r="I1911" s="90">
        <f>'BITÁCORA CALIDAD DE AGUA '!BK742</f>
        <v>0</v>
      </c>
      <c r="J1911" s="90">
        <f>'BITÁCORA CALIDAD DE AGUA '!BN742</f>
        <v>0</v>
      </c>
      <c r="K1911" s="90">
        <f>'BITÁCORA CALIDAD DE AGUA '!BQ742</f>
        <v>0</v>
      </c>
      <c r="L1911" s="90">
        <f>'BITÁCORA CALIDAD DE AGUA '!BT742</f>
        <v>0</v>
      </c>
      <c r="M1911" s="90">
        <f>'BITÁCORA CALIDAD DE AGUA '!BW742</f>
        <v>0</v>
      </c>
      <c r="N1911" s="90">
        <f>'BITÁCORA CALIDAD DE AGUA '!BZ742</f>
        <v>0</v>
      </c>
      <c r="O1911" s="90">
        <f>'BITÁCORA CALIDAD DE AGUA '!CC742</f>
        <v>0</v>
      </c>
      <c r="P1911" s="84">
        <f>'BITÁCORA CALIDAD DE AGUA '!CF742</f>
        <v>0</v>
      </c>
      <c r="Q1911" s="84">
        <f>'BITÁCORA CALIDAD DE AGUA '!CI742</f>
        <v>0</v>
      </c>
      <c r="R1911" s="84">
        <f>'BITÁCORA CALIDAD DE AGUA '!CL742</f>
        <v>0</v>
      </c>
      <c r="S1911" s="84">
        <f>'BITÁCORA CALIDAD DE AGUA '!CO742</f>
        <v>0</v>
      </c>
      <c r="T1911" s="133"/>
      <c r="U1911" s="133"/>
      <c r="V1911" s="133"/>
      <c r="W1911" s="84">
        <f>INDEX('Tabla datos 1'!E1911:V1911,MATCH(DASHBOARD!$B$96,'Tabla datos 1'!$E$1:$V$1,0))</f>
        <v>0</v>
      </c>
      <c r="X1911" s="84">
        <f>INDEX('Tabla datos 1'!E1911:V1911,MATCH(DASHBOARD!$B$275,'Tabla datos 1'!$E$1:$V$1,0))</f>
        <v>0</v>
      </c>
      <c r="Y1911" s="42"/>
      <c r="Z1911" s="42"/>
      <c r="AA1911" s="42"/>
      <c r="AB1911" s="42"/>
      <c r="AC1911" s="42"/>
      <c r="AD1911" s="42"/>
      <c r="AE1911" s="42"/>
      <c r="AF1911" s="42"/>
      <c r="AG1911" s="42"/>
      <c r="AH1911" s="42"/>
      <c r="AI1911" s="42"/>
      <c r="AJ1911" s="42"/>
      <c r="AK1911" s="42"/>
      <c r="AL1911" s="42"/>
      <c r="AM1911" s="42"/>
      <c r="AN1911" s="42"/>
      <c r="AO1911" s="42"/>
      <c r="AP1911" s="42"/>
      <c r="AQ1911" s="42"/>
      <c r="AR1911" s="42"/>
      <c r="AS1911" s="42"/>
      <c r="AT1911" s="42"/>
      <c r="AU1911" s="42"/>
      <c r="AV1911" s="42"/>
      <c r="AW1911" s="42"/>
      <c r="AX1911" s="42"/>
      <c r="AY1911" s="42"/>
      <c r="AZ1911" s="42"/>
      <c r="BA1911" s="42"/>
      <c r="BB1911" s="42"/>
      <c r="BC1911" s="42"/>
      <c r="BD1911" s="42"/>
      <c r="BE1911" s="42"/>
      <c r="BF1911" s="42"/>
      <c r="BG1911" s="42"/>
      <c r="BH1911" s="42"/>
      <c r="BI1911" s="42"/>
      <c r="BJ1911" s="42"/>
      <c r="BK1911" s="42"/>
      <c r="BL1911" s="42"/>
      <c r="BM1911" s="42"/>
      <c r="BN1911" s="42"/>
      <c r="BO1911" s="42"/>
      <c r="BP1911" s="42"/>
      <c r="BQ1911" s="42"/>
      <c r="BR1911" s="42"/>
      <c r="BS1911" s="42"/>
      <c r="BT1911" s="42"/>
      <c r="BU1911" s="42"/>
      <c r="BV1911" s="42"/>
      <c r="BW1911" s="42"/>
      <c r="BX1911" s="42"/>
      <c r="BY1911" s="42"/>
      <c r="BZ1911" s="42"/>
      <c r="CA1911" s="42"/>
      <c r="CB1911" s="42"/>
      <c r="CC1911" s="42"/>
      <c r="CD1911" s="42"/>
      <c r="CE1911" s="42"/>
      <c r="CF1911" s="42"/>
      <c r="CG1911" s="42"/>
      <c r="CH1911" s="42"/>
      <c r="CI1911" s="42"/>
      <c r="CJ1911" s="42"/>
      <c r="CK1911" s="42"/>
      <c r="CL1911" s="42"/>
      <c r="CM1911" s="42"/>
      <c r="CN1911" s="42"/>
      <c r="CO1911" s="42"/>
      <c r="CP1911" s="42"/>
      <c r="CQ1911" s="42"/>
      <c r="CR1911" s="42"/>
      <c r="CS1911" s="42"/>
      <c r="CT1911" s="42"/>
      <c r="CU1911" s="42"/>
      <c r="CV1911" s="42"/>
      <c r="CW1911" s="42"/>
      <c r="CX1911" s="42"/>
      <c r="CY1911" s="42"/>
      <c r="CZ1911" s="42"/>
      <c r="DA1911" s="42"/>
      <c r="DB1911" s="42"/>
      <c r="DC1911" s="42"/>
      <c r="DD1911" s="42"/>
      <c r="DE1911" s="42"/>
      <c r="DF1911" s="42"/>
      <c r="DG1911" s="42"/>
      <c r="DH1911" s="42"/>
      <c r="DI1911" s="42"/>
      <c r="DJ1911" s="42"/>
      <c r="DK1911" s="42"/>
      <c r="DL1911" s="42"/>
      <c r="DM1911" s="42"/>
      <c r="DN1911" s="42"/>
      <c r="DO1911" s="42"/>
      <c r="DP1911" s="42"/>
      <c r="DQ1911" s="42"/>
      <c r="DR1911" s="42"/>
      <c r="DS1911" s="42"/>
      <c r="DT1911" s="42"/>
      <c r="DU1911" s="42"/>
      <c r="DV1911" s="42"/>
      <c r="DW1911" s="42"/>
      <c r="DX1911" s="42"/>
      <c r="DY1911" s="42"/>
      <c r="DZ1911" s="42"/>
      <c r="EA1911" s="42"/>
      <c r="EB1911" s="42"/>
      <c r="EC1911" s="42"/>
      <c r="ED1911" s="42"/>
      <c r="EE1911" s="42"/>
      <c r="EF1911" s="42"/>
      <c r="EG1911" s="42"/>
      <c r="EH1911" s="42"/>
      <c r="EI1911" s="42"/>
      <c r="EJ1911" s="42"/>
      <c r="EK1911" s="42"/>
      <c r="EL1911" s="42"/>
      <c r="EM1911" s="42"/>
      <c r="EN1911" s="42"/>
      <c r="EO1911" s="42"/>
      <c r="EP1911" s="42"/>
      <c r="EQ1911" s="42"/>
      <c r="ER1911" s="42"/>
      <c r="ES1911" s="42"/>
      <c r="ET1911" s="42"/>
      <c r="EU1911" s="42"/>
      <c r="EV1911" s="42"/>
      <c r="EW1911" s="42"/>
      <c r="EX1911" s="42"/>
      <c r="EY1911" s="42"/>
      <c r="EZ1911" s="42"/>
      <c r="FA1911" s="42"/>
      <c r="FB1911" s="42"/>
      <c r="FC1911" s="42"/>
      <c r="FD1911" s="42"/>
      <c r="FE1911" s="42"/>
      <c r="FF1911" s="42"/>
      <c r="FG1911" s="42"/>
      <c r="FH1911" s="42"/>
    </row>
    <row r="1912" spans="1:164" s="95" customFormat="1" ht="15.75" thickBot="1" x14ac:dyDescent="0.3">
      <c r="A1912" s="82">
        <v>1911</v>
      </c>
      <c r="B1912" s="83">
        <f t="shared" si="30"/>
        <v>46143</v>
      </c>
      <c r="C1912" s="91" t="s">
        <v>151</v>
      </c>
      <c r="D1912" s="92">
        <v>1</v>
      </c>
      <c r="E1912" s="93">
        <f>'BITÁCORA CALIDAD DE AGUA '!AY743</f>
        <v>0</v>
      </c>
      <c r="F1912" s="93">
        <f>'BITÁCORA CALIDAD DE AGUA '!BB743</f>
        <v>0</v>
      </c>
      <c r="G1912" s="93">
        <f>'BITÁCORA CALIDAD DE AGUA '!BE743</f>
        <v>0</v>
      </c>
      <c r="H1912" s="93">
        <f>'BITÁCORA CALIDAD DE AGUA '!BH743</f>
        <v>0</v>
      </c>
      <c r="I1912" s="93">
        <f>'BITÁCORA CALIDAD DE AGUA '!BK743</f>
        <v>0</v>
      </c>
      <c r="J1912" s="93">
        <f>'BITÁCORA CALIDAD DE AGUA '!BN743</f>
        <v>0</v>
      </c>
      <c r="K1912" s="93">
        <f>'BITÁCORA CALIDAD DE AGUA '!BQ743</f>
        <v>0</v>
      </c>
      <c r="L1912" s="93">
        <f>'BITÁCORA CALIDAD DE AGUA '!BT743</f>
        <v>0</v>
      </c>
      <c r="M1912" s="93">
        <f>'BITÁCORA CALIDAD DE AGUA '!BW743</f>
        <v>0</v>
      </c>
      <c r="N1912" s="93">
        <f>'BITÁCORA CALIDAD DE AGUA '!BZ743</f>
        <v>0</v>
      </c>
      <c r="O1912" s="93">
        <f>'BITÁCORA CALIDAD DE AGUA '!CC743</f>
        <v>0</v>
      </c>
      <c r="P1912" s="94">
        <f>'BITÁCORA CALIDAD DE AGUA '!CF743</f>
        <v>0</v>
      </c>
      <c r="Q1912" s="94">
        <f>'BITÁCORA CALIDAD DE AGUA '!CI743</f>
        <v>0</v>
      </c>
      <c r="R1912" s="94">
        <f>'BITÁCORA CALIDAD DE AGUA '!CL743</f>
        <v>0</v>
      </c>
      <c r="S1912" s="94">
        <f>'BITÁCORA CALIDAD DE AGUA '!CO743</f>
        <v>0</v>
      </c>
      <c r="T1912" s="134"/>
      <c r="U1912" s="134"/>
      <c r="V1912" s="134"/>
      <c r="W1912" s="94">
        <f>INDEX('Tabla datos 1'!E1912:V1912,MATCH(DASHBOARD!$B$96,'Tabla datos 1'!$E$1:$V$1,0))</f>
        <v>0</v>
      </c>
      <c r="X1912" s="94">
        <f>INDEX('Tabla datos 1'!E1912:V1912,MATCH(DASHBOARD!$B$275,'Tabla datos 1'!$E$1:$V$1,0))</f>
        <v>0</v>
      </c>
      <c r="Y1912" s="42"/>
      <c r="Z1912" s="42"/>
      <c r="AA1912" s="42"/>
      <c r="AB1912" s="42"/>
      <c r="AC1912" s="42"/>
      <c r="AD1912" s="42"/>
      <c r="AE1912" s="42"/>
      <c r="AF1912" s="42"/>
      <c r="AG1912" s="42"/>
      <c r="AH1912" s="42"/>
      <c r="AI1912" s="42"/>
      <c r="AJ1912" s="44"/>
      <c r="AK1912" s="44"/>
      <c r="AL1912" s="44"/>
      <c r="AM1912" s="44"/>
      <c r="AN1912" s="44"/>
      <c r="AO1912" s="44"/>
      <c r="AP1912" s="44"/>
      <c r="AQ1912" s="44"/>
      <c r="AR1912" s="44"/>
      <c r="AS1912" s="44"/>
      <c r="AT1912" s="44"/>
      <c r="AU1912" s="44"/>
      <c r="AV1912" s="44"/>
      <c r="AW1912" s="44"/>
      <c r="AX1912" s="44"/>
      <c r="AY1912" s="44"/>
      <c r="AZ1912" s="44"/>
      <c r="BA1912" s="44"/>
      <c r="BB1912" s="44"/>
      <c r="BC1912" s="44"/>
      <c r="BD1912" s="44"/>
      <c r="BE1912" s="44"/>
      <c r="BF1912" s="44"/>
      <c r="BG1912" s="44"/>
      <c r="BH1912" s="44"/>
      <c r="BI1912" s="44"/>
      <c r="BJ1912" s="44"/>
      <c r="BK1912" s="44"/>
      <c r="BL1912" s="44"/>
      <c r="BM1912" s="44"/>
      <c r="BN1912" s="44"/>
      <c r="BO1912" s="44"/>
      <c r="BP1912" s="44"/>
      <c r="BQ1912" s="44"/>
      <c r="BR1912" s="44"/>
      <c r="BS1912" s="44"/>
      <c r="BT1912" s="44"/>
      <c r="BU1912" s="44"/>
      <c r="BV1912" s="44"/>
      <c r="BW1912" s="44"/>
      <c r="BX1912" s="44"/>
      <c r="BY1912" s="44"/>
      <c r="BZ1912" s="44"/>
      <c r="CA1912" s="44"/>
      <c r="CB1912" s="44"/>
      <c r="CC1912" s="44"/>
      <c r="CD1912" s="44"/>
      <c r="CE1912" s="44"/>
      <c r="CF1912" s="44"/>
      <c r="CG1912" s="44"/>
      <c r="CH1912" s="44"/>
      <c r="CI1912" s="44"/>
      <c r="CJ1912" s="44"/>
      <c r="CK1912" s="44"/>
      <c r="CL1912" s="44"/>
      <c r="CM1912" s="44"/>
      <c r="CN1912" s="44"/>
      <c r="CO1912" s="44"/>
      <c r="CP1912" s="44"/>
      <c r="CQ1912" s="44"/>
      <c r="CR1912" s="44"/>
      <c r="CS1912" s="44"/>
      <c r="CT1912" s="44"/>
      <c r="CU1912" s="44"/>
      <c r="CV1912" s="44"/>
      <c r="CW1912" s="44"/>
      <c r="CX1912" s="44"/>
      <c r="CY1912" s="44"/>
      <c r="CZ1912" s="44"/>
      <c r="DA1912" s="44"/>
      <c r="DB1912" s="44"/>
      <c r="DC1912" s="44"/>
      <c r="DD1912" s="44"/>
      <c r="DE1912" s="44"/>
      <c r="DF1912" s="44"/>
      <c r="DG1912" s="44"/>
      <c r="DH1912" s="44"/>
      <c r="DI1912" s="44"/>
      <c r="DJ1912" s="44"/>
      <c r="DK1912" s="44"/>
      <c r="DL1912" s="44"/>
      <c r="DM1912" s="44"/>
      <c r="DN1912" s="44"/>
      <c r="DO1912" s="44"/>
      <c r="DP1912" s="44"/>
      <c r="DQ1912" s="44"/>
      <c r="DR1912" s="44"/>
      <c r="DS1912" s="44"/>
      <c r="DT1912" s="44"/>
      <c r="DU1912" s="44"/>
      <c r="DV1912" s="44"/>
      <c r="DW1912" s="44"/>
      <c r="DX1912" s="44"/>
      <c r="DY1912" s="44"/>
      <c r="DZ1912" s="44"/>
      <c r="EA1912" s="44"/>
      <c r="EB1912" s="44"/>
      <c r="EC1912" s="44"/>
      <c r="ED1912" s="44"/>
      <c r="EE1912" s="44"/>
      <c r="EF1912" s="44"/>
      <c r="EG1912" s="44"/>
      <c r="EH1912" s="44"/>
      <c r="EI1912" s="44"/>
      <c r="EJ1912" s="44"/>
      <c r="EK1912" s="44"/>
      <c r="EL1912" s="44"/>
      <c r="EM1912" s="44"/>
      <c r="EN1912" s="44"/>
      <c r="EO1912" s="44"/>
      <c r="EP1912" s="44"/>
      <c r="EQ1912" s="44"/>
      <c r="ER1912" s="44"/>
      <c r="ES1912" s="44"/>
      <c r="ET1912" s="44"/>
      <c r="EU1912" s="44"/>
      <c r="EV1912" s="44"/>
      <c r="EW1912" s="44"/>
      <c r="EX1912" s="44"/>
      <c r="EY1912" s="44"/>
      <c r="EZ1912" s="44"/>
      <c r="FA1912" s="44"/>
      <c r="FB1912" s="44"/>
      <c r="FC1912" s="44"/>
      <c r="FD1912" s="44"/>
      <c r="FE1912" s="44"/>
      <c r="FF1912" s="44"/>
      <c r="FG1912" s="44"/>
      <c r="FH1912" s="44"/>
    </row>
    <row r="1913" spans="1:164" s="99" customFormat="1" ht="12.2" customHeight="1" x14ac:dyDescent="0.25">
      <c r="A1913" s="82">
        <v>1912</v>
      </c>
      <c r="B1913" s="100">
        <f t="shared" si="30"/>
        <v>46143</v>
      </c>
      <c r="C1913" s="96" t="s">
        <v>132</v>
      </c>
      <c r="D1913" s="97">
        <v>2</v>
      </c>
      <c r="E1913" s="98">
        <f>'BITÁCORA CALIDAD DE AGUA '!AZ723</f>
        <v>0</v>
      </c>
      <c r="F1913" s="98">
        <f>'BITÁCORA CALIDAD DE AGUA '!BC723</f>
        <v>0</v>
      </c>
      <c r="G1913" s="98">
        <f>'BITÁCORA CALIDAD DE AGUA '!BF723</f>
        <v>0</v>
      </c>
      <c r="H1913" s="98">
        <f>'BITÁCORA CALIDAD DE AGUA '!BI723</f>
        <v>0</v>
      </c>
      <c r="I1913" s="98">
        <f>'BITÁCORA CALIDAD DE AGUA '!BL723</f>
        <v>0</v>
      </c>
      <c r="J1913" s="98">
        <f>'BITÁCORA CALIDAD DE AGUA '!BO723</f>
        <v>0</v>
      </c>
      <c r="K1913" s="98">
        <f>'BITÁCORA CALIDAD DE AGUA '!BR723</f>
        <v>0</v>
      </c>
      <c r="L1913" s="98">
        <f>'BITÁCORA CALIDAD DE AGUA '!BU723</f>
        <v>0</v>
      </c>
      <c r="M1913" s="98">
        <f>'BITÁCORA CALIDAD DE AGUA '!BX723</f>
        <v>0</v>
      </c>
      <c r="N1913" s="98">
        <f>'BITÁCORA CALIDAD DE AGUA '!CA723</f>
        <v>0</v>
      </c>
      <c r="O1913" s="98">
        <f>'BITÁCORA CALIDAD DE AGUA '!CD723</f>
        <v>0</v>
      </c>
      <c r="P1913" s="96">
        <f>'BITÁCORA CALIDAD DE AGUA '!CG723</f>
        <v>0</v>
      </c>
      <c r="Q1913" s="96">
        <f>'BITÁCORA CALIDAD DE AGUA '!CJ723</f>
        <v>0</v>
      </c>
      <c r="R1913" s="96">
        <f>'BITÁCORA CALIDAD DE AGUA '!CM723</f>
        <v>0</v>
      </c>
      <c r="S1913" s="96">
        <f>'BITÁCORA CALIDAD DE AGUA '!CP723</f>
        <v>0</v>
      </c>
      <c r="T1913" s="135"/>
      <c r="U1913" s="135"/>
      <c r="V1913" s="135"/>
      <c r="W1913" s="96">
        <f>INDEX('Tabla datos 1'!E1913:V1913,MATCH(DASHBOARD!$B$96,'Tabla datos 1'!$E$1:$V$1,0))</f>
        <v>0</v>
      </c>
      <c r="X1913" s="96">
        <f>INDEX('Tabla datos 1'!E1913:V1913,MATCH(DASHBOARD!$B$275,'Tabla datos 1'!$E$1:$V$1,0))</f>
        <v>0</v>
      </c>
      <c r="Y1913" s="42"/>
      <c r="Z1913" s="42"/>
      <c r="AA1913" s="42"/>
      <c r="AB1913" s="42"/>
      <c r="AC1913" s="42"/>
      <c r="AD1913" s="42"/>
      <c r="AE1913" s="42"/>
      <c r="AF1913" s="42"/>
      <c r="AG1913" s="42"/>
      <c r="AH1913" s="42"/>
      <c r="AI1913" s="42"/>
    </row>
    <row r="1914" spans="1:164" s="99" customFormat="1" ht="12.2" customHeight="1" x14ac:dyDescent="0.25">
      <c r="A1914" s="82">
        <v>1913</v>
      </c>
      <c r="B1914" s="100">
        <f t="shared" si="30"/>
        <v>46143</v>
      </c>
      <c r="C1914" s="101" t="s">
        <v>9</v>
      </c>
      <c r="D1914" s="102">
        <v>2</v>
      </c>
      <c r="E1914" s="103">
        <f>'BITÁCORA CALIDAD DE AGUA '!AZ724</f>
        <v>0</v>
      </c>
      <c r="F1914" s="103">
        <f>'BITÁCORA CALIDAD DE AGUA '!BC724</f>
        <v>0</v>
      </c>
      <c r="G1914" s="103">
        <f>'BITÁCORA CALIDAD DE AGUA '!BF724</f>
        <v>0</v>
      </c>
      <c r="H1914" s="103">
        <f>'BITÁCORA CALIDAD DE AGUA '!BI724</f>
        <v>0</v>
      </c>
      <c r="I1914" s="103">
        <f>'BITÁCORA CALIDAD DE AGUA '!BL724</f>
        <v>0</v>
      </c>
      <c r="J1914" s="103">
        <f>'BITÁCORA CALIDAD DE AGUA '!BO724</f>
        <v>0</v>
      </c>
      <c r="K1914" s="103">
        <f>'BITÁCORA CALIDAD DE AGUA '!BR724</f>
        <v>0</v>
      </c>
      <c r="L1914" s="103">
        <f>'BITÁCORA CALIDAD DE AGUA '!BU724</f>
        <v>0</v>
      </c>
      <c r="M1914" s="103">
        <f>'BITÁCORA CALIDAD DE AGUA '!BX724</f>
        <v>0</v>
      </c>
      <c r="N1914" s="103">
        <f>'BITÁCORA CALIDAD DE AGUA '!CA724</f>
        <v>0</v>
      </c>
      <c r="O1914" s="103">
        <f>'BITÁCORA CALIDAD DE AGUA '!CD724</f>
        <v>0</v>
      </c>
      <c r="P1914" s="104">
        <f>'BITÁCORA CALIDAD DE AGUA '!CG724</f>
        <v>0</v>
      </c>
      <c r="Q1914" s="104">
        <f>'BITÁCORA CALIDAD DE AGUA '!CJ724</f>
        <v>0</v>
      </c>
      <c r="R1914" s="104">
        <f>'BITÁCORA CALIDAD DE AGUA '!CM724</f>
        <v>0</v>
      </c>
      <c r="S1914" s="104">
        <f>'BITÁCORA CALIDAD DE AGUA '!CP724</f>
        <v>0</v>
      </c>
      <c r="T1914" s="136"/>
      <c r="U1914" s="136"/>
      <c r="V1914" s="136"/>
      <c r="W1914" s="104">
        <f>INDEX('Tabla datos 1'!E1914:V1914,MATCH(DASHBOARD!$B$96,'Tabla datos 1'!$E$1:$V$1,0))</f>
        <v>0</v>
      </c>
      <c r="X1914" s="104">
        <f>INDEX('Tabla datos 1'!E1914:V1914,MATCH(DASHBOARD!$B$275,'Tabla datos 1'!$E$1:$V$1,0))</f>
        <v>0</v>
      </c>
      <c r="Y1914" s="42"/>
      <c r="Z1914" s="42"/>
      <c r="AA1914" s="42"/>
      <c r="AB1914" s="42"/>
      <c r="AC1914" s="42"/>
      <c r="AD1914" s="42"/>
      <c r="AE1914" s="42"/>
      <c r="AF1914" s="42"/>
      <c r="AG1914" s="42"/>
      <c r="AH1914" s="42"/>
      <c r="AI1914" s="42"/>
    </row>
    <row r="1915" spans="1:164" s="99" customFormat="1" ht="12.2" customHeight="1" x14ac:dyDescent="0.25">
      <c r="A1915" s="82">
        <v>1914</v>
      </c>
      <c r="B1915" s="100">
        <f t="shared" si="30"/>
        <v>46143</v>
      </c>
      <c r="C1915" s="105" t="s">
        <v>133</v>
      </c>
      <c r="D1915" s="102">
        <v>2</v>
      </c>
      <c r="E1915" s="106">
        <f>'BITÁCORA CALIDAD DE AGUA '!AZ725</f>
        <v>0</v>
      </c>
      <c r="F1915" s="106">
        <f>'BITÁCORA CALIDAD DE AGUA '!BC725</f>
        <v>0</v>
      </c>
      <c r="G1915" s="106">
        <f>'BITÁCORA CALIDAD DE AGUA '!BF725</f>
        <v>0</v>
      </c>
      <c r="H1915" s="106">
        <f>'BITÁCORA CALIDAD DE AGUA '!BI725</f>
        <v>0</v>
      </c>
      <c r="I1915" s="106">
        <f>'BITÁCORA CALIDAD DE AGUA '!BL725</f>
        <v>0</v>
      </c>
      <c r="J1915" s="106">
        <f>'BITÁCORA CALIDAD DE AGUA '!BO725</f>
        <v>0</v>
      </c>
      <c r="K1915" s="106">
        <f>'BITÁCORA CALIDAD DE AGUA '!BR725</f>
        <v>0</v>
      </c>
      <c r="L1915" s="106">
        <f>'BITÁCORA CALIDAD DE AGUA '!BU725</f>
        <v>0</v>
      </c>
      <c r="M1915" s="106">
        <f>'BITÁCORA CALIDAD DE AGUA '!BX725</f>
        <v>0</v>
      </c>
      <c r="N1915" s="106">
        <f>'BITÁCORA CALIDAD DE AGUA '!CA725</f>
        <v>0</v>
      </c>
      <c r="O1915" s="106">
        <f>'BITÁCORA CALIDAD DE AGUA '!CD725</f>
        <v>0</v>
      </c>
      <c r="P1915" s="105">
        <f>'BITÁCORA CALIDAD DE AGUA '!CG725</f>
        <v>0</v>
      </c>
      <c r="Q1915" s="105">
        <f>'BITÁCORA CALIDAD DE AGUA '!CJ725</f>
        <v>0</v>
      </c>
      <c r="R1915" s="105">
        <f>'BITÁCORA CALIDAD DE AGUA '!CM725</f>
        <v>0</v>
      </c>
      <c r="S1915" s="105">
        <f>'BITÁCORA CALIDAD DE AGUA '!CP725</f>
        <v>0</v>
      </c>
      <c r="T1915" s="137"/>
      <c r="U1915" s="137"/>
      <c r="V1915" s="137"/>
      <c r="W1915" s="105">
        <f>INDEX('Tabla datos 1'!E1915:V1915,MATCH(DASHBOARD!$B$96,'Tabla datos 1'!$E$1:$V$1,0))</f>
        <v>0</v>
      </c>
      <c r="X1915" s="105">
        <f>INDEX('Tabla datos 1'!E1915:V1915,MATCH(DASHBOARD!$B$275,'Tabla datos 1'!$E$1:$V$1,0))</f>
        <v>0</v>
      </c>
      <c r="Y1915" s="42"/>
      <c r="Z1915" s="42"/>
      <c r="AA1915" s="42"/>
      <c r="AB1915" s="42"/>
      <c r="AC1915" s="42"/>
      <c r="AD1915" s="42"/>
      <c r="AE1915" s="42"/>
      <c r="AF1915" s="42"/>
      <c r="AG1915" s="42"/>
      <c r="AH1915" s="42"/>
      <c r="AI1915" s="42"/>
    </row>
    <row r="1916" spans="1:164" s="99" customFormat="1" ht="12.2" customHeight="1" x14ac:dyDescent="0.25">
      <c r="A1916" s="82">
        <v>1915</v>
      </c>
      <c r="B1916" s="100">
        <f t="shared" si="30"/>
        <v>46143</v>
      </c>
      <c r="C1916" s="105" t="s">
        <v>134</v>
      </c>
      <c r="D1916" s="102">
        <v>2</v>
      </c>
      <c r="E1916" s="107">
        <f>'BITÁCORA CALIDAD DE AGUA '!AZ726</f>
        <v>0</v>
      </c>
      <c r="F1916" s="107">
        <f>'BITÁCORA CALIDAD DE AGUA '!BC726</f>
        <v>0</v>
      </c>
      <c r="G1916" s="107">
        <f>'BITÁCORA CALIDAD DE AGUA '!BF726</f>
        <v>0</v>
      </c>
      <c r="H1916" s="107">
        <f>'BITÁCORA CALIDAD DE AGUA '!BI726</f>
        <v>0</v>
      </c>
      <c r="I1916" s="107">
        <f>'BITÁCORA CALIDAD DE AGUA '!BL726</f>
        <v>0</v>
      </c>
      <c r="J1916" s="107">
        <f>'BITÁCORA CALIDAD DE AGUA '!BO726</f>
        <v>0</v>
      </c>
      <c r="K1916" s="107">
        <f>'BITÁCORA CALIDAD DE AGUA '!BR726</f>
        <v>0</v>
      </c>
      <c r="L1916" s="107">
        <f>'BITÁCORA CALIDAD DE AGUA '!BU726</f>
        <v>0</v>
      </c>
      <c r="M1916" s="107">
        <f>'BITÁCORA CALIDAD DE AGUA '!BX726</f>
        <v>0</v>
      </c>
      <c r="N1916" s="107">
        <f>'BITÁCORA CALIDAD DE AGUA '!CA726</f>
        <v>0</v>
      </c>
      <c r="O1916" s="107">
        <f>'BITÁCORA CALIDAD DE AGUA '!CD726</f>
        <v>0</v>
      </c>
      <c r="P1916" s="101">
        <f>'BITÁCORA CALIDAD DE AGUA '!CG726</f>
        <v>0</v>
      </c>
      <c r="Q1916" s="101">
        <f>'BITÁCORA CALIDAD DE AGUA '!CJ726</f>
        <v>0</v>
      </c>
      <c r="R1916" s="101">
        <f>'BITÁCORA CALIDAD DE AGUA '!CM726</f>
        <v>0</v>
      </c>
      <c r="S1916" s="101">
        <f>'BITÁCORA CALIDAD DE AGUA '!CP726</f>
        <v>0</v>
      </c>
      <c r="T1916" s="138"/>
      <c r="U1916" s="138"/>
      <c r="V1916" s="138"/>
      <c r="W1916" s="101">
        <f>INDEX('Tabla datos 1'!E1916:V1916,MATCH(DASHBOARD!$B$96,'Tabla datos 1'!$E$1:$V$1,0))</f>
        <v>0</v>
      </c>
      <c r="X1916" s="101">
        <f>INDEX('Tabla datos 1'!E1916:V1916,MATCH(DASHBOARD!$B$275,'Tabla datos 1'!$E$1:$V$1,0))</f>
        <v>0</v>
      </c>
      <c r="Y1916" s="42"/>
      <c r="Z1916" s="42"/>
      <c r="AA1916" s="42"/>
      <c r="AB1916" s="42"/>
      <c r="AC1916" s="42"/>
      <c r="AD1916" s="42"/>
      <c r="AE1916" s="42"/>
      <c r="AF1916" s="42"/>
      <c r="AG1916" s="42"/>
      <c r="AH1916" s="42"/>
      <c r="AI1916" s="42"/>
    </row>
    <row r="1917" spans="1:164" s="99" customFormat="1" ht="12.2" customHeight="1" x14ac:dyDescent="0.25">
      <c r="A1917" s="82">
        <v>1916</v>
      </c>
      <c r="B1917" s="100">
        <f t="shared" si="30"/>
        <v>46143</v>
      </c>
      <c r="C1917" s="105" t="s">
        <v>135</v>
      </c>
      <c r="D1917" s="102">
        <v>2</v>
      </c>
      <c r="E1917" s="107">
        <f>'BITÁCORA CALIDAD DE AGUA '!AZ727</f>
        <v>0</v>
      </c>
      <c r="F1917" s="107">
        <f>'BITÁCORA CALIDAD DE AGUA '!BC727</f>
        <v>0</v>
      </c>
      <c r="G1917" s="107">
        <f>'BITÁCORA CALIDAD DE AGUA '!BF727</f>
        <v>0</v>
      </c>
      <c r="H1917" s="107">
        <f>'BITÁCORA CALIDAD DE AGUA '!BI727</f>
        <v>0</v>
      </c>
      <c r="I1917" s="107">
        <f>'BITÁCORA CALIDAD DE AGUA '!BL727</f>
        <v>0</v>
      </c>
      <c r="J1917" s="107">
        <f>'BITÁCORA CALIDAD DE AGUA '!BO727</f>
        <v>0</v>
      </c>
      <c r="K1917" s="107">
        <f>'BITÁCORA CALIDAD DE AGUA '!BR727</f>
        <v>0</v>
      </c>
      <c r="L1917" s="107">
        <f>'BITÁCORA CALIDAD DE AGUA '!BU727</f>
        <v>0</v>
      </c>
      <c r="M1917" s="107">
        <f>'BITÁCORA CALIDAD DE AGUA '!BX727</f>
        <v>0</v>
      </c>
      <c r="N1917" s="107">
        <f>'BITÁCORA CALIDAD DE AGUA '!CA727</f>
        <v>0</v>
      </c>
      <c r="O1917" s="107">
        <f>'BITÁCORA CALIDAD DE AGUA '!CD727</f>
        <v>0</v>
      </c>
      <c r="P1917" s="101">
        <f>'BITÁCORA CALIDAD DE AGUA '!CG727</f>
        <v>0</v>
      </c>
      <c r="Q1917" s="101">
        <f>'BITÁCORA CALIDAD DE AGUA '!CJ727</f>
        <v>0</v>
      </c>
      <c r="R1917" s="101">
        <f>'BITÁCORA CALIDAD DE AGUA '!CM727</f>
        <v>0</v>
      </c>
      <c r="S1917" s="101">
        <f>'BITÁCORA CALIDAD DE AGUA '!CP727</f>
        <v>0</v>
      </c>
      <c r="T1917" s="138"/>
      <c r="U1917" s="138"/>
      <c r="V1917" s="138"/>
      <c r="W1917" s="101">
        <f>INDEX('Tabla datos 1'!E1917:V1917,MATCH(DASHBOARD!$B$96,'Tabla datos 1'!$E$1:$V$1,0))</f>
        <v>0</v>
      </c>
      <c r="X1917" s="101">
        <f>INDEX('Tabla datos 1'!E1917:V1917,MATCH(DASHBOARD!$B$275,'Tabla datos 1'!$E$1:$V$1,0))</f>
        <v>0</v>
      </c>
      <c r="Y1917" s="42"/>
      <c r="Z1917" s="42"/>
      <c r="AA1917" s="42"/>
      <c r="AB1917" s="42"/>
      <c r="AC1917" s="42"/>
      <c r="AD1917" s="42"/>
      <c r="AE1917" s="42"/>
      <c r="AF1917" s="42"/>
      <c r="AG1917" s="42"/>
      <c r="AH1917" s="42"/>
      <c r="AI1917" s="42"/>
    </row>
    <row r="1918" spans="1:164" s="99" customFormat="1" ht="12.2" customHeight="1" x14ac:dyDescent="0.25">
      <c r="A1918" s="82">
        <v>1917</v>
      </c>
      <c r="B1918" s="100">
        <f t="shared" si="30"/>
        <v>46143</v>
      </c>
      <c r="C1918" s="105" t="s">
        <v>136</v>
      </c>
      <c r="D1918" s="102">
        <v>2</v>
      </c>
      <c r="E1918" s="107">
        <f>'BITÁCORA CALIDAD DE AGUA '!AZ728</f>
        <v>0</v>
      </c>
      <c r="F1918" s="107">
        <f>'BITÁCORA CALIDAD DE AGUA '!BC728</f>
        <v>0</v>
      </c>
      <c r="G1918" s="107">
        <f>'BITÁCORA CALIDAD DE AGUA '!BF728</f>
        <v>0</v>
      </c>
      <c r="H1918" s="107">
        <f>'BITÁCORA CALIDAD DE AGUA '!BI728</f>
        <v>0</v>
      </c>
      <c r="I1918" s="107">
        <f>'BITÁCORA CALIDAD DE AGUA '!BL728</f>
        <v>0</v>
      </c>
      <c r="J1918" s="107">
        <f>'BITÁCORA CALIDAD DE AGUA '!BO728</f>
        <v>0</v>
      </c>
      <c r="K1918" s="107">
        <f>'BITÁCORA CALIDAD DE AGUA '!BR728</f>
        <v>0</v>
      </c>
      <c r="L1918" s="107">
        <f>'BITÁCORA CALIDAD DE AGUA '!BU728</f>
        <v>0</v>
      </c>
      <c r="M1918" s="107">
        <f>'BITÁCORA CALIDAD DE AGUA '!BX728</f>
        <v>0</v>
      </c>
      <c r="N1918" s="107">
        <f>'BITÁCORA CALIDAD DE AGUA '!CA728</f>
        <v>0</v>
      </c>
      <c r="O1918" s="107">
        <f>'BITÁCORA CALIDAD DE AGUA '!CD728</f>
        <v>0</v>
      </c>
      <c r="P1918" s="101">
        <f>'BITÁCORA CALIDAD DE AGUA '!CG728</f>
        <v>0</v>
      </c>
      <c r="Q1918" s="101">
        <f>'BITÁCORA CALIDAD DE AGUA '!CJ728</f>
        <v>0</v>
      </c>
      <c r="R1918" s="101">
        <f>'BITÁCORA CALIDAD DE AGUA '!CM728</f>
        <v>0</v>
      </c>
      <c r="S1918" s="101">
        <f>'BITÁCORA CALIDAD DE AGUA '!CP728</f>
        <v>0</v>
      </c>
      <c r="T1918" s="138"/>
      <c r="U1918" s="138"/>
      <c r="V1918" s="138"/>
      <c r="W1918" s="101">
        <f>INDEX('Tabla datos 1'!E1918:V1918,MATCH(DASHBOARD!$B$96,'Tabla datos 1'!$E$1:$V$1,0))</f>
        <v>0</v>
      </c>
      <c r="X1918" s="101">
        <f>INDEX('Tabla datos 1'!E1918:V1918,MATCH(DASHBOARD!$B$275,'Tabla datos 1'!$E$1:$V$1,0))</f>
        <v>0</v>
      </c>
      <c r="Y1918" s="42"/>
      <c r="Z1918" s="42"/>
      <c r="AA1918" s="42"/>
      <c r="AB1918" s="42"/>
      <c r="AC1918" s="42"/>
      <c r="AD1918" s="42"/>
      <c r="AE1918" s="42"/>
      <c r="AF1918" s="42"/>
      <c r="AG1918" s="42"/>
      <c r="AH1918" s="42"/>
      <c r="AI1918" s="42"/>
    </row>
    <row r="1919" spans="1:164" s="99" customFormat="1" ht="12.2" customHeight="1" x14ac:dyDescent="0.25">
      <c r="A1919" s="82">
        <v>1918</v>
      </c>
      <c r="B1919" s="100">
        <f t="shared" si="30"/>
        <v>46143</v>
      </c>
      <c r="C1919" s="105" t="s">
        <v>137</v>
      </c>
      <c r="D1919" s="102">
        <v>2</v>
      </c>
      <c r="E1919" s="107">
        <f>'BITÁCORA CALIDAD DE AGUA '!AZ729</f>
        <v>0</v>
      </c>
      <c r="F1919" s="107">
        <f>'BITÁCORA CALIDAD DE AGUA '!BC729</f>
        <v>0</v>
      </c>
      <c r="G1919" s="107">
        <f>'BITÁCORA CALIDAD DE AGUA '!BF729</f>
        <v>0</v>
      </c>
      <c r="H1919" s="107">
        <f>'BITÁCORA CALIDAD DE AGUA '!BI729</f>
        <v>0</v>
      </c>
      <c r="I1919" s="107">
        <f>'BITÁCORA CALIDAD DE AGUA '!BL729</f>
        <v>0</v>
      </c>
      <c r="J1919" s="107">
        <f>'BITÁCORA CALIDAD DE AGUA '!BO729</f>
        <v>0</v>
      </c>
      <c r="K1919" s="107">
        <f>'BITÁCORA CALIDAD DE AGUA '!BR729</f>
        <v>0</v>
      </c>
      <c r="L1919" s="107">
        <f>'BITÁCORA CALIDAD DE AGUA '!BU729</f>
        <v>0</v>
      </c>
      <c r="M1919" s="107">
        <f>'BITÁCORA CALIDAD DE AGUA '!BX729</f>
        <v>0</v>
      </c>
      <c r="N1919" s="107">
        <f>'BITÁCORA CALIDAD DE AGUA '!CA729</f>
        <v>0</v>
      </c>
      <c r="O1919" s="107">
        <f>'BITÁCORA CALIDAD DE AGUA '!CD729</f>
        <v>0</v>
      </c>
      <c r="P1919" s="101">
        <f>'BITÁCORA CALIDAD DE AGUA '!CG729</f>
        <v>0</v>
      </c>
      <c r="Q1919" s="101">
        <f>'BITÁCORA CALIDAD DE AGUA '!CJ729</f>
        <v>0</v>
      </c>
      <c r="R1919" s="101">
        <f>'BITÁCORA CALIDAD DE AGUA '!CM729</f>
        <v>0</v>
      </c>
      <c r="S1919" s="101">
        <f>'BITÁCORA CALIDAD DE AGUA '!CP729</f>
        <v>0</v>
      </c>
      <c r="T1919" s="138"/>
      <c r="U1919" s="138"/>
      <c r="V1919" s="138"/>
      <c r="W1919" s="101">
        <f>INDEX('Tabla datos 1'!E1919:V1919,MATCH(DASHBOARD!$B$96,'Tabla datos 1'!$E$1:$V$1,0))</f>
        <v>0</v>
      </c>
      <c r="X1919" s="101">
        <f>INDEX('Tabla datos 1'!E1919:V1919,MATCH(DASHBOARD!$B$275,'Tabla datos 1'!$E$1:$V$1,0))</f>
        <v>0</v>
      </c>
      <c r="Y1919" s="42"/>
      <c r="Z1919" s="42"/>
      <c r="AA1919" s="42"/>
      <c r="AB1919" s="42"/>
      <c r="AC1919" s="42"/>
      <c r="AD1919" s="42"/>
      <c r="AE1919" s="42"/>
      <c r="AF1919" s="42"/>
      <c r="AG1919" s="42"/>
      <c r="AH1919" s="42"/>
      <c r="AI1919" s="42"/>
    </row>
    <row r="1920" spans="1:164" s="99" customFormat="1" ht="12.2" customHeight="1" x14ac:dyDescent="0.25">
      <c r="A1920" s="82">
        <v>1919</v>
      </c>
      <c r="B1920" s="100">
        <f t="shared" si="30"/>
        <v>46143</v>
      </c>
      <c r="C1920" s="105" t="s">
        <v>138</v>
      </c>
      <c r="D1920" s="102">
        <v>2</v>
      </c>
      <c r="E1920" s="107">
        <f>'BITÁCORA CALIDAD DE AGUA '!AZ730</f>
        <v>0</v>
      </c>
      <c r="F1920" s="107">
        <f>'BITÁCORA CALIDAD DE AGUA '!BC730</f>
        <v>0</v>
      </c>
      <c r="G1920" s="107">
        <f>'BITÁCORA CALIDAD DE AGUA '!BF730</f>
        <v>0</v>
      </c>
      <c r="H1920" s="107">
        <f>'BITÁCORA CALIDAD DE AGUA '!BI730</f>
        <v>0</v>
      </c>
      <c r="I1920" s="107">
        <f>'BITÁCORA CALIDAD DE AGUA '!BL730</f>
        <v>0</v>
      </c>
      <c r="J1920" s="107">
        <f>'BITÁCORA CALIDAD DE AGUA '!BO730</f>
        <v>0</v>
      </c>
      <c r="K1920" s="107">
        <f>'BITÁCORA CALIDAD DE AGUA '!BR730</f>
        <v>0</v>
      </c>
      <c r="L1920" s="107">
        <f>'BITÁCORA CALIDAD DE AGUA '!BU730</f>
        <v>0</v>
      </c>
      <c r="M1920" s="107">
        <f>'BITÁCORA CALIDAD DE AGUA '!BX730</f>
        <v>0</v>
      </c>
      <c r="N1920" s="107">
        <f>'BITÁCORA CALIDAD DE AGUA '!CA730</f>
        <v>0</v>
      </c>
      <c r="O1920" s="107">
        <f>'BITÁCORA CALIDAD DE AGUA '!CD730</f>
        <v>0</v>
      </c>
      <c r="P1920" s="101">
        <f>'BITÁCORA CALIDAD DE AGUA '!CG730</f>
        <v>0</v>
      </c>
      <c r="Q1920" s="101">
        <f>'BITÁCORA CALIDAD DE AGUA '!CJ730</f>
        <v>0</v>
      </c>
      <c r="R1920" s="101">
        <f>'BITÁCORA CALIDAD DE AGUA '!CM730</f>
        <v>0</v>
      </c>
      <c r="S1920" s="101">
        <f>'BITÁCORA CALIDAD DE AGUA '!CP730</f>
        <v>0</v>
      </c>
      <c r="T1920" s="138"/>
      <c r="U1920" s="138"/>
      <c r="V1920" s="138"/>
      <c r="W1920" s="101">
        <f>INDEX('Tabla datos 1'!E1920:V1920,MATCH(DASHBOARD!$B$96,'Tabla datos 1'!$E$1:$V$1,0))</f>
        <v>0</v>
      </c>
      <c r="X1920" s="101">
        <f>INDEX('Tabla datos 1'!E1920:V1920,MATCH(DASHBOARD!$B$275,'Tabla datos 1'!$E$1:$V$1,0))</f>
        <v>0</v>
      </c>
      <c r="Y1920" s="42"/>
      <c r="Z1920" s="42"/>
      <c r="AA1920" s="42"/>
      <c r="AB1920" s="42"/>
      <c r="AC1920" s="42"/>
      <c r="AD1920" s="42"/>
      <c r="AE1920" s="42"/>
      <c r="AF1920" s="42"/>
      <c r="AG1920" s="42"/>
      <c r="AH1920" s="42"/>
      <c r="AI1920" s="42"/>
    </row>
    <row r="1921" spans="1:35" s="99" customFormat="1" ht="12.2" customHeight="1" x14ac:dyDescent="0.25">
      <c r="A1921" s="82">
        <v>1920</v>
      </c>
      <c r="B1921" s="100">
        <f t="shared" si="30"/>
        <v>46143</v>
      </c>
      <c r="C1921" s="105" t="s">
        <v>139</v>
      </c>
      <c r="D1921" s="102">
        <v>2</v>
      </c>
      <c r="E1921" s="107">
        <f>'BITÁCORA CALIDAD DE AGUA '!AZ731</f>
        <v>0</v>
      </c>
      <c r="F1921" s="107">
        <f>'BITÁCORA CALIDAD DE AGUA '!BC731</f>
        <v>0</v>
      </c>
      <c r="G1921" s="107">
        <f>'BITÁCORA CALIDAD DE AGUA '!BF731</f>
        <v>0</v>
      </c>
      <c r="H1921" s="107">
        <f>'BITÁCORA CALIDAD DE AGUA '!BI731</f>
        <v>0</v>
      </c>
      <c r="I1921" s="107">
        <f>'BITÁCORA CALIDAD DE AGUA '!BL731</f>
        <v>0</v>
      </c>
      <c r="J1921" s="107">
        <f>'BITÁCORA CALIDAD DE AGUA '!BO731</f>
        <v>0</v>
      </c>
      <c r="K1921" s="107">
        <f>'BITÁCORA CALIDAD DE AGUA '!BR731</f>
        <v>0</v>
      </c>
      <c r="L1921" s="107">
        <f>'BITÁCORA CALIDAD DE AGUA '!BU731</f>
        <v>0</v>
      </c>
      <c r="M1921" s="107">
        <f>'BITÁCORA CALIDAD DE AGUA '!BX731</f>
        <v>0</v>
      </c>
      <c r="N1921" s="107">
        <f>'BITÁCORA CALIDAD DE AGUA '!CA731</f>
        <v>0</v>
      </c>
      <c r="O1921" s="107">
        <f>'BITÁCORA CALIDAD DE AGUA '!CD731</f>
        <v>0</v>
      </c>
      <c r="P1921" s="101">
        <f>'BITÁCORA CALIDAD DE AGUA '!CG731</f>
        <v>0</v>
      </c>
      <c r="Q1921" s="101">
        <f>'BITÁCORA CALIDAD DE AGUA '!CJ731</f>
        <v>0</v>
      </c>
      <c r="R1921" s="101">
        <f>'BITÁCORA CALIDAD DE AGUA '!CM731</f>
        <v>0</v>
      </c>
      <c r="S1921" s="101">
        <f>'BITÁCORA CALIDAD DE AGUA '!CP731</f>
        <v>0</v>
      </c>
      <c r="T1921" s="138"/>
      <c r="U1921" s="138"/>
      <c r="V1921" s="138"/>
      <c r="W1921" s="101">
        <f>INDEX('Tabla datos 1'!E1921:V1921,MATCH(DASHBOARD!$B$96,'Tabla datos 1'!$E$1:$V$1,0))</f>
        <v>0</v>
      </c>
      <c r="X1921" s="101">
        <f>INDEX('Tabla datos 1'!E1921:V1921,MATCH(DASHBOARD!$B$275,'Tabla datos 1'!$E$1:$V$1,0))</f>
        <v>0</v>
      </c>
      <c r="Y1921" s="42"/>
      <c r="Z1921" s="42"/>
      <c r="AA1921" s="42"/>
      <c r="AB1921" s="42"/>
      <c r="AC1921" s="42"/>
      <c r="AD1921" s="42"/>
      <c r="AE1921" s="42"/>
      <c r="AF1921" s="42"/>
      <c r="AG1921" s="42"/>
      <c r="AH1921" s="42"/>
      <c r="AI1921" s="42"/>
    </row>
    <row r="1922" spans="1:35" s="99" customFormat="1" ht="12.2" customHeight="1" x14ac:dyDescent="0.25">
      <c r="A1922" s="82">
        <v>1921</v>
      </c>
      <c r="B1922" s="100">
        <f t="shared" si="30"/>
        <v>46143</v>
      </c>
      <c r="C1922" s="105" t="s">
        <v>140</v>
      </c>
      <c r="D1922" s="102">
        <v>2</v>
      </c>
      <c r="E1922" s="107">
        <f>'BITÁCORA CALIDAD DE AGUA '!AZ732</f>
        <v>0</v>
      </c>
      <c r="F1922" s="107">
        <f>'BITÁCORA CALIDAD DE AGUA '!BC732</f>
        <v>0</v>
      </c>
      <c r="G1922" s="107">
        <f>'BITÁCORA CALIDAD DE AGUA '!BF732</f>
        <v>0</v>
      </c>
      <c r="H1922" s="107">
        <f>'BITÁCORA CALIDAD DE AGUA '!BI732</f>
        <v>0</v>
      </c>
      <c r="I1922" s="107">
        <f>'BITÁCORA CALIDAD DE AGUA '!BL732</f>
        <v>0</v>
      </c>
      <c r="J1922" s="107">
        <f>'BITÁCORA CALIDAD DE AGUA '!BO732</f>
        <v>0</v>
      </c>
      <c r="K1922" s="107">
        <f>'BITÁCORA CALIDAD DE AGUA '!BR732</f>
        <v>0</v>
      </c>
      <c r="L1922" s="107">
        <f>'BITÁCORA CALIDAD DE AGUA '!BU732</f>
        <v>0</v>
      </c>
      <c r="M1922" s="107">
        <f>'BITÁCORA CALIDAD DE AGUA '!BX732</f>
        <v>0</v>
      </c>
      <c r="N1922" s="107">
        <f>'BITÁCORA CALIDAD DE AGUA '!CA732</f>
        <v>0</v>
      </c>
      <c r="O1922" s="107">
        <f>'BITÁCORA CALIDAD DE AGUA '!CD732</f>
        <v>0</v>
      </c>
      <c r="P1922" s="101">
        <f>'BITÁCORA CALIDAD DE AGUA '!CG732</f>
        <v>0</v>
      </c>
      <c r="Q1922" s="101">
        <f>'BITÁCORA CALIDAD DE AGUA '!CJ732</f>
        <v>0</v>
      </c>
      <c r="R1922" s="101">
        <f>'BITÁCORA CALIDAD DE AGUA '!CM732</f>
        <v>0</v>
      </c>
      <c r="S1922" s="101">
        <f>'BITÁCORA CALIDAD DE AGUA '!CP732</f>
        <v>0</v>
      </c>
      <c r="T1922" s="138"/>
      <c r="U1922" s="138"/>
      <c r="V1922" s="138"/>
      <c r="W1922" s="101">
        <f>INDEX('Tabla datos 1'!E1922:V1922,MATCH(DASHBOARD!$B$96,'Tabla datos 1'!$E$1:$V$1,0))</f>
        <v>0</v>
      </c>
      <c r="X1922" s="101">
        <f>INDEX('Tabla datos 1'!E1922:V1922,MATCH(DASHBOARD!$B$275,'Tabla datos 1'!$E$1:$V$1,0))</f>
        <v>0</v>
      </c>
      <c r="Y1922" s="42"/>
      <c r="Z1922" s="42"/>
      <c r="AA1922" s="42"/>
      <c r="AB1922" s="42"/>
      <c r="AC1922" s="42"/>
      <c r="AD1922" s="42"/>
      <c r="AE1922" s="42"/>
      <c r="AF1922" s="42"/>
      <c r="AG1922" s="42"/>
      <c r="AH1922" s="42"/>
      <c r="AI1922" s="42"/>
    </row>
    <row r="1923" spans="1:35" s="99" customFormat="1" ht="12.2" customHeight="1" x14ac:dyDescent="0.25">
      <c r="A1923" s="82">
        <v>1922</v>
      </c>
      <c r="B1923" s="100">
        <f t="shared" si="30"/>
        <v>46143</v>
      </c>
      <c r="C1923" s="105" t="s">
        <v>141</v>
      </c>
      <c r="D1923" s="102">
        <v>2</v>
      </c>
      <c r="E1923" s="107">
        <f>'BITÁCORA CALIDAD DE AGUA '!AZ733</f>
        <v>0</v>
      </c>
      <c r="F1923" s="107">
        <f>'BITÁCORA CALIDAD DE AGUA '!BC733</f>
        <v>0</v>
      </c>
      <c r="G1923" s="107">
        <f>'BITÁCORA CALIDAD DE AGUA '!BF733</f>
        <v>0</v>
      </c>
      <c r="H1923" s="107">
        <f>'BITÁCORA CALIDAD DE AGUA '!BI733</f>
        <v>0</v>
      </c>
      <c r="I1923" s="107">
        <f>'BITÁCORA CALIDAD DE AGUA '!BL733</f>
        <v>0</v>
      </c>
      <c r="J1923" s="107">
        <f>'BITÁCORA CALIDAD DE AGUA '!BO733</f>
        <v>0</v>
      </c>
      <c r="K1923" s="107">
        <f>'BITÁCORA CALIDAD DE AGUA '!BR733</f>
        <v>0</v>
      </c>
      <c r="L1923" s="107">
        <f>'BITÁCORA CALIDAD DE AGUA '!BU733</f>
        <v>0</v>
      </c>
      <c r="M1923" s="107">
        <f>'BITÁCORA CALIDAD DE AGUA '!BX733</f>
        <v>0</v>
      </c>
      <c r="N1923" s="107">
        <f>'BITÁCORA CALIDAD DE AGUA '!CA733</f>
        <v>0</v>
      </c>
      <c r="O1923" s="107">
        <f>'BITÁCORA CALIDAD DE AGUA '!CD733</f>
        <v>0</v>
      </c>
      <c r="P1923" s="101">
        <f>'BITÁCORA CALIDAD DE AGUA '!CG733</f>
        <v>0</v>
      </c>
      <c r="Q1923" s="101">
        <f>'BITÁCORA CALIDAD DE AGUA '!CJ733</f>
        <v>0</v>
      </c>
      <c r="R1923" s="101">
        <f>'BITÁCORA CALIDAD DE AGUA '!CM733</f>
        <v>0</v>
      </c>
      <c r="S1923" s="101">
        <f>'BITÁCORA CALIDAD DE AGUA '!CP733</f>
        <v>0</v>
      </c>
      <c r="T1923" s="138"/>
      <c r="U1923" s="138"/>
      <c r="V1923" s="138"/>
      <c r="W1923" s="101">
        <f>INDEX('Tabla datos 1'!E1923:V1923,MATCH(DASHBOARD!$B$96,'Tabla datos 1'!$E$1:$V$1,0))</f>
        <v>0</v>
      </c>
      <c r="X1923" s="101">
        <f>INDEX('Tabla datos 1'!E1923:V1923,MATCH(DASHBOARD!$B$275,'Tabla datos 1'!$E$1:$V$1,0))</f>
        <v>0</v>
      </c>
      <c r="Y1923" s="42"/>
      <c r="Z1923" s="42"/>
      <c r="AA1923" s="42"/>
      <c r="AB1923" s="42"/>
      <c r="AC1923" s="42"/>
      <c r="AD1923" s="42"/>
      <c r="AE1923" s="42"/>
      <c r="AF1923" s="42"/>
      <c r="AG1923" s="42"/>
      <c r="AH1923" s="42"/>
      <c r="AI1923" s="42"/>
    </row>
    <row r="1924" spans="1:35" s="99" customFormat="1" ht="12.2" customHeight="1" x14ac:dyDescent="0.25">
      <c r="A1924" s="82">
        <v>1923</v>
      </c>
      <c r="B1924" s="100">
        <f t="shared" si="30"/>
        <v>46143</v>
      </c>
      <c r="C1924" s="105" t="s">
        <v>142</v>
      </c>
      <c r="D1924" s="102">
        <v>2</v>
      </c>
      <c r="E1924" s="107">
        <f>'BITÁCORA CALIDAD DE AGUA '!AZ734</f>
        <v>0</v>
      </c>
      <c r="F1924" s="107">
        <f>'BITÁCORA CALIDAD DE AGUA '!BC734</f>
        <v>0</v>
      </c>
      <c r="G1924" s="107">
        <f>'BITÁCORA CALIDAD DE AGUA '!BF734</f>
        <v>0</v>
      </c>
      <c r="H1924" s="107">
        <f>'BITÁCORA CALIDAD DE AGUA '!BI734</f>
        <v>0</v>
      </c>
      <c r="I1924" s="107">
        <f>'BITÁCORA CALIDAD DE AGUA '!BL734</f>
        <v>0</v>
      </c>
      <c r="J1924" s="107">
        <f>'BITÁCORA CALIDAD DE AGUA '!BO734</f>
        <v>0</v>
      </c>
      <c r="K1924" s="107">
        <f>'BITÁCORA CALIDAD DE AGUA '!BR734</f>
        <v>0</v>
      </c>
      <c r="L1924" s="107">
        <f>'BITÁCORA CALIDAD DE AGUA '!BU734</f>
        <v>0</v>
      </c>
      <c r="M1924" s="107">
        <f>'BITÁCORA CALIDAD DE AGUA '!BX734</f>
        <v>0</v>
      </c>
      <c r="N1924" s="107">
        <f>'BITÁCORA CALIDAD DE AGUA '!CA734</f>
        <v>0</v>
      </c>
      <c r="O1924" s="107">
        <f>'BITÁCORA CALIDAD DE AGUA '!CD734</f>
        <v>0</v>
      </c>
      <c r="P1924" s="101">
        <f>'BITÁCORA CALIDAD DE AGUA '!CG734</f>
        <v>0</v>
      </c>
      <c r="Q1924" s="101">
        <f>'BITÁCORA CALIDAD DE AGUA '!CJ734</f>
        <v>0</v>
      </c>
      <c r="R1924" s="101">
        <f>'BITÁCORA CALIDAD DE AGUA '!CM734</f>
        <v>0</v>
      </c>
      <c r="S1924" s="101">
        <f>'BITÁCORA CALIDAD DE AGUA '!CP734</f>
        <v>0</v>
      </c>
      <c r="T1924" s="138"/>
      <c r="U1924" s="138"/>
      <c r="V1924" s="138"/>
      <c r="W1924" s="101">
        <f>INDEX('Tabla datos 1'!E1924:V1924,MATCH(DASHBOARD!$B$96,'Tabla datos 1'!$E$1:$V$1,0))</f>
        <v>0</v>
      </c>
      <c r="X1924" s="101">
        <f>INDEX('Tabla datos 1'!E1924:V1924,MATCH(DASHBOARD!$B$275,'Tabla datos 1'!$E$1:$V$1,0))</f>
        <v>0</v>
      </c>
      <c r="Y1924" s="42"/>
      <c r="Z1924" s="42"/>
      <c r="AA1924" s="42"/>
      <c r="AB1924" s="42"/>
      <c r="AC1924" s="42"/>
      <c r="AD1924" s="42"/>
      <c r="AE1924" s="42"/>
      <c r="AF1924" s="42"/>
      <c r="AG1924" s="42"/>
      <c r="AH1924" s="42"/>
      <c r="AI1924" s="42"/>
    </row>
    <row r="1925" spans="1:35" s="99" customFormat="1" ht="12.2" customHeight="1" x14ac:dyDescent="0.25">
      <c r="A1925" s="82">
        <v>1924</v>
      </c>
      <c r="B1925" s="100">
        <f t="shared" si="30"/>
        <v>46143</v>
      </c>
      <c r="C1925" s="105" t="s">
        <v>143</v>
      </c>
      <c r="D1925" s="102">
        <v>2</v>
      </c>
      <c r="E1925" s="107">
        <f>'BITÁCORA CALIDAD DE AGUA '!AZ735</f>
        <v>0</v>
      </c>
      <c r="F1925" s="107">
        <f>'BITÁCORA CALIDAD DE AGUA '!BC735</f>
        <v>0</v>
      </c>
      <c r="G1925" s="107">
        <f>'BITÁCORA CALIDAD DE AGUA '!BF735</f>
        <v>0</v>
      </c>
      <c r="H1925" s="107">
        <f>'BITÁCORA CALIDAD DE AGUA '!BI735</f>
        <v>0</v>
      </c>
      <c r="I1925" s="107">
        <f>'BITÁCORA CALIDAD DE AGUA '!BL735</f>
        <v>0</v>
      </c>
      <c r="J1925" s="107">
        <f>'BITÁCORA CALIDAD DE AGUA '!BO735</f>
        <v>0</v>
      </c>
      <c r="K1925" s="107">
        <f>'BITÁCORA CALIDAD DE AGUA '!BR735</f>
        <v>0</v>
      </c>
      <c r="L1925" s="107">
        <f>'BITÁCORA CALIDAD DE AGUA '!BU735</f>
        <v>0</v>
      </c>
      <c r="M1925" s="107">
        <f>'BITÁCORA CALIDAD DE AGUA '!BX735</f>
        <v>0</v>
      </c>
      <c r="N1925" s="107">
        <f>'BITÁCORA CALIDAD DE AGUA '!CA735</f>
        <v>0</v>
      </c>
      <c r="O1925" s="107">
        <f>'BITÁCORA CALIDAD DE AGUA '!CD735</f>
        <v>0</v>
      </c>
      <c r="P1925" s="101">
        <f>'BITÁCORA CALIDAD DE AGUA '!CG735</f>
        <v>0</v>
      </c>
      <c r="Q1925" s="101">
        <f>'BITÁCORA CALIDAD DE AGUA '!CJ735</f>
        <v>0</v>
      </c>
      <c r="R1925" s="101">
        <f>'BITÁCORA CALIDAD DE AGUA '!CM735</f>
        <v>0</v>
      </c>
      <c r="S1925" s="101">
        <f>'BITÁCORA CALIDAD DE AGUA '!CP735</f>
        <v>0</v>
      </c>
      <c r="T1925" s="138"/>
      <c r="U1925" s="138"/>
      <c r="V1925" s="138"/>
      <c r="W1925" s="101">
        <f>INDEX('Tabla datos 1'!E1925:V1925,MATCH(DASHBOARD!$B$96,'Tabla datos 1'!$E$1:$V$1,0))</f>
        <v>0</v>
      </c>
      <c r="X1925" s="101">
        <f>INDEX('Tabla datos 1'!E1925:V1925,MATCH(DASHBOARD!$B$275,'Tabla datos 1'!$E$1:$V$1,0))</f>
        <v>0</v>
      </c>
      <c r="Y1925" s="42"/>
      <c r="Z1925" s="42"/>
      <c r="AA1925" s="42"/>
      <c r="AB1925" s="42"/>
      <c r="AC1925" s="42"/>
      <c r="AD1925" s="42"/>
      <c r="AE1925" s="42"/>
      <c r="AF1925" s="42"/>
      <c r="AG1925" s="42"/>
      <c r="AH1925" s="42"/>
      <c r="AI1925" s="42"/>
    </row>
    <row r="1926" spans="1:35" s="99" customFormat="1" ht="12.2" customHeight="1" x14ac:dyDescent="0.25">
      <c r="A1926" s="82">
        <v>1925</v>
      </c>
      <c r="B1926" s="100">
        <f t="shared" si="30"/>
        <v>46143</v>
      </c>
      <c r="C1926" s="105" t="s">
        <v>144</v>
      </c>
      <c r="D1926" s="102">
        <v>2</v>
      </c>
      <c r="E1926" s="107">
        <f>'BITÁCORA CALIDAD DE AGUA '!AZ736</f>
        <v>0</v>
      </c>
      <c r="F1926" s="107">
        <f>'BITÁCORA CALIDAD DE AGUA '!BC736</f>
        <v>0</v>
      </c>
      <c r="G1926" s="107">
        <f>'BITÁCORA CALIDAD DE AGUA '!BF736</f>
        <v>0</v>
      </c>
      <c r="H1926" s="107">
        <f>'BITÁCORA CALIDAD DE AGUA '!BI736</f>
        <v>0</v>
      </c>
      <c r="I1926" s="107">
        <f>'BITÁCORA CALIDAD DE AGUA '!BL736</f>
        <v>0</v>
      </c>
      <c r="J1926" s="107">
        <f>'BITÁCORA CALIDAD DE AGUA '!BO736</f>
        <v>0</v>
      </c>
      <c r="K1926" s="107">
        <f>'BITÁCORA CALIDAD DE AGUA '!BR736</f>
        <v>0</v>
      </c>
      <c r="L1926" s="107">
        <f>'BITÁCORA CALIDAD DE AGUA '!BU736</f>
        <v>0</v>
      </c>
      <c r="M1926" s="107">
        <f>'BITÁCORA CALIDAD DE AGUA '!BX736</f>
        <v>0</v>
      </c>
      <c r="N1926" s="107">
        <f>'BITÁCORA CALIDAD DE AGUA '!CA736</f>
        <v>0</v>
      </c>
      <c r="O1926" s="107">
        <f>'BITÁCORA CALIDAD DE AGUA '!CD736</f>
        <v>0</v>
      </c>
      <c r="P1926" s="101">
        <f>'BITÁCORA CALIDAD DE AGUA '!CG736</f>
        <v>0</v>
      </c>
      <c r="Q1926" s="101">
        <f>'BITÁCORA CALIDAD DE AGUA '!CJ736</f>
        <v>0</v>
      </c>
      <c r="R1926" s="101">
        <f>'BITÁCORA CALIDAD DE AGUA '!CM736</f>
        <v>0</v>
      </c>
      <c r="S1926" s="101">
        <f>'BITÁCORA CALIDAD DE AGUA '!CP736</f>
        <v>0</v>
      </c>
      <c r="T1926" s="138"/>
      <c r="U1926" s="138"/>
      <c r="V1926" s="138"/>
      <c r="W1926" s="101">
        <f>INDEX('Tabla datos 1'!E1926:V1926,MATCH(DASHBOARD!$B$96,'Tabla datos 1'!$E$1:$V$1,0))</f>
        <v>0</v>
      </c>
      <c r="X1926" s="101">
        <f>INDEX('Tabla datos 1'!E1926:V1926,MATCH(DASHBOARD!$B$275,'Tabla datos 1'!$E$1:$V$1,0))</f>
        <v>0</v>
      </c>
      <c r="Y1926" s="42"/>
      <c r="Z1926" s="42"/>
      <c r="AA1926" s="42"/>
      <c r="AB1926" s="42"/>
      <c r="AC1926" s="42"/>
      <c r="AD1926" s="42"/>
      <c r="AE1926" s="42"/>
      <c r="AF1926" s="42"/>
      <c r="AG1926" s="42"/>
      <c r="AH1926" s="42"/>
      <c r="AI1926" s="42"/>
    </row>
    <row r="1927" spans="1:35" s="99" customFormat="1" ht="12.2" customHeight="1" x14ac:dyDescent="0.25">
      <c r="A1927" s="82">
        <v>1926</v>
      </c>
      <c r="B1927" s="100">
        <f t="shared" si="30"/>
        <v>46143</v>
      </c>
      <c r="C1927" s="105" t="s">
        <v>145</v>
      </c>
      <c r="D1927" s="102">
        <v>2</v>
      </c>
      <c r="E1927" s="107">
        <f>'BITÁCORA CALIDAD DE AGUA '!AZ737</f>
        <v>0</v>
      </c>
      <c r="F1927" s="107">
        <f>'BITÁCORA CALIDAD DE AGUA '!BC737</f>
        <v>0</v>
      </c>
      <c r="G1927" s="107">
        <f>'BITÁCORA CALIDAD DE AGUA '!BF737</f>
        <v>0</v>
      </c>
      <c r="H1927" s="107">
        <f>'BITÁCORA CALIDAD DE AGUA '!BI737</f>
        <v>0</v>
      </c>
      <c r="I1927" s="107">
        <f>'BITÁCORA CALIDAD DE AGUA '!BL737</f>
        <v>0</v>
      </c>
      <c r="J1927" s="107">
        <f>'BITÁCORA CALIDAD DE AGUA '!BO737</f>
        <v>0</v>
      </c>
      <c r="K1927" s="107">
        <f>'BITÁCORA CALIDAD DE AGUA '!BR737</f>
        <v>0</v>
      </c>
      <c r="L1927" s="107">
        <f>'BITÁCORA CALIDAD DE AGUA '!BU737</f>
        <v>0</v>
      </c>
      <c r="M1927" s="107">
        <f>'BITÁCORA CALIDAD DE AGUA '!BX737</f>
        <v>0</v>
      </c>
      <c r="N1927" s="107">
        <f>'BITÁCORA CALIDAD DE AGUA '!CA737</f>
        <v>0</v>
      </c>
      <c r="O1927" s="107">
        <f>'BITÁCORA CALIDAD DE AGUA '!CD737</f>
        <v>0</v>
      </c>
      <c r="P1927" s="101">
        <f>'BITÁCORA CALIDAD DE AGUA '!CG737</f>
        <v>0</v>
      </c>
      <c r="Q1927" s="101">
        <f>'BITÁCORA CALIDAD DE AGUA '!CJ737</f>
        <v>0</v>
      </c>
      <c r="R1927" s="101">
        <f>'BITÁCORA CALIDAD DE AGUA '!CM737</f>
        <v>0</v>
      </c>
      <c r="S1927" s="101">
        <f>'BITÁCORA CALIDAD DE AGUA '!CP737</f>
        <v>0</v>
      </c>
      <c r="T1927" s="138"/>
      <c r="U1927" s="138"/>
      <c r="V1927" s="138"/>
      <c r="W1927" s="101">
        <f>INDEX('Tabla datos 1'!E1927:V1927,MATCH(DASHBOARD!$B$96,'Tabla datos 1'!$E$1:$V$1,0))</f>
        <v>0</v>
      </c>
      <c r="X1927" s="101">
        <f>INDEX('Tabla datos 1'!E1927:V1927,MATCH(DASHBOARD!$B$275,'Tabla datos 1'!$E$1:$V$1,0))</f>
        <v>0</v>
      </c>
      <c r="Y1927" s="42"/>
      <c r="Z1927" s="42"/>
      <c r="AA1927" s="42"/>
      <c r="AB1927" s="42"/>
      <c r="AC1927" s="42"/>
      <c r="AD1927" s="42"/>
      <c r="AE1927" s="42"/>
      <c r="AF1927" s="42"/>
      <c r="AG1927" s="42"/>
      <c r="AH1927" s="42"/>
      <c r="AI1927" s="42"/>
    </row>
    <row r="1928" spans="1:35" s="99" customFormat="1" ht="12.2" customHeight="1" x14ac:dyDescent="0.25">
      <c r="A1928" s="82">
        <v>1927</v>
      </c>
      <c r="B1928" s="100">
        <f t="shared" si="30"/>
        <v>46143</v>
      </c>
      <c r="C1928" s="105" t="s">
        <v>146</v>
      </c>
      <c r="D1928" s="102">
        <v>2</v>
      </c>
      <c r="E1928" s="107">
        <f>'BITÁCORA CALIDAD DE AGUA '!AZ738</f>
        <v>0</v>
      </c>
      <c r="F1928" s="107">
        <f>'BITÁCORA CALIDAD DE AGUA '!BC738</f>
        <v>0</v>
      </c>
      <c r="G1928" s="107">
        <f>'BITÁCORA CALIDAD DE AGUA '!BF738</f>
        <v>0</v>
      </c>
      <c r="H1928" s="107">
        <f>'BITÁCORA CALIDAD DE AGUA '!BI738</f>
        <v>0</v>
      </c>
      <c r="I1928" s="107">
        <f>'BITÁCORA CALIDAD DE AGUA '!BL738</f>
        <v>0</v>
      </c>
      <c r="J1928" s="107">
        <f>'BITÁCORA CALIDAD DE AGUA '!BO738</f>
        <v>0</v>
      </c>
      <c r="K1928" s="107">
        <f>'BITÁCORA CALIDAD DE AGUA '!BR738</f>
        <v>0</v>
      </c>
      <c r="L1928" s="107">
        <f>'BITÁCORA CALIDAD DE AGUA '!BU738</f>
        <v>0</v>
      </c>
      <c r="M1928" s="107">
        <f>'BITÁCORA CALIDAD DE AGUA '!BX738</f>
        <v>0</v>
      </c>
      <c r="N1928" s="107">
        <f>'BITÁCORA CALIDAD DE AGUA '!CA738</f>
        <v>0</v>
      </c>
      <c r="O1928" s="107">
        <f>'BITÁCORA CALIDAD DE AGUA '!CD738</f>
        <v>0</v>
      </c>
      <c r="P1928" s="101">
        <f>'BITÁCORA CALIDAD DE AGUA '!CG738</f>
        <v>0</v>
      </c>
      <c r="Q1928" s="101">
        <f>'BITÁCORA CALIDAD DE AGUA '!CJ738</f>
        <v>0</v>
      </c>
      <c r="R1928" s="101">
        <f>'BITÁCORA CALIDAD DE AGUA '!CM738</f>
        <v>0</v>
      </c>
      <c r="S1928" s="101">
        <f>'BITÁCORA CALIDAD DE AGUA '!CP738</f>
        <v>0</v>
      </c>
      <c r="T1928" s="138"/>
      <c r="U1928" s="138"/>
      <c r="V1928" s="138"/>
      <c r="W1928" s="101">
        <f>INDEX('Tabla datos 1'!E1928:V1928,MATCH(DASHBOARD!$B$96,'Tabla datos 1'!$E$1:$V$1,0))</f>
        <v>0</v>
      </c>
      <c r="X1928" s="101">
        <f>INDEX('Tabla datos 1'!E1928:V1928,MATCH(DASHBOARD!$B$275,'Tabla datos 1'!$E$1:$V$1,0))</f>
        <v>0</v>
      </c>
      <c r="Y1928" s="42"/>
      <c r="Z1928" s="42"/>
      <c r="AA1928" s="42"/>
      <c r="AB1928" s="42"/>
      <c r="AC1928" s="42"/>
      <c r="AD1928" s="42"/>
      <c r="AE1928" s="42"/>
      <c r="AF1928" s="42"/>
      <c r="AG1928" s="42"/>
      <c r="AH1928" s="42"/>
      <c r="AI1928" s="42"/>
    </row>
    <row r="1929" spans="1:35" s="99" customFormat="1" x14ac:dyDescent="0.25">
      <c r="A1929" s="82">
        <v>1928</v>
      </c>
      <c r="B1929" s="100">
        <f t="shared" si="30"/>
        <v>46143</v>
      </c>
      <c r="C1929" s="105" t="s">
        <v>147</v>
      </c>
      <c r="D1929" s="102">
        <v>2</v>
      </c>
      <c r="E1929" s="107">
        <f>'BITÁCORA CALIDAD DE AGUA '!AZ739</f>
        <v>0</v>
      </c>
      <c r="F1929" s="107">
        <f>'BITÁCORA CALIDAD DE AGUA '!BC739</f>
        <v>0</v>
      </c>
      <c r="G1929" s="107">
        <f>'BITÁCORA CALIDAD DE AGUA '!BF739</f>
        <v>0</v>
      </c>
      <c r="H1929" s="107">
        <f>'BITÁCORA CALIDAD DE AGUA '!BI739</f>
        <v>0</v>
      </c>
      <c r="I1929" s="107">
        <f>'BITÁCORA CALIDAD DE AGUA '!BL739</f>
        <v>0</v>
      </c>
      <c r="J1929" s="107">
        <f>'BITÁCORA CALIDAD DE AGUA '!BO739</f>
        <v>0</v>
      </c>
      <c r="K1929" s="107">
        <f>'BITÁCORA CALIDAD DE AGUA '!BR739</f>
        <v>0</v>
      </c>
      <c r="L1929" s="107">
        <f>'BITÁCORA CALIDAD DE AGUA '!BU739</f>
        <v>0</v>
      </c>
      <c r="M1929" s="107">
        <f>'BITÁCORA CALIDAD DE AGUA '!BX739</f>
        <v>0</v>
      </c>
      <c r="N1929" s="107">
        <f>'BITÁCORA CALIDAD DE AGUA '!CA739</f>
        <v>0</v>
      </c>
      <c r="O1929" s="107">
        <f>'BITÁCORA CALIDAD DE AGUA '!CD739</f>
        <v>0</v>
      </c>
      <c r="P1929" s="101">
        <f>'BITÁCORA CALIDAD DE AGUA '!CG739</f>
        <v>0</v>
      </c>
      <c r="Q1929" s="101">
        <f>'BITÁCORA CALIDAD DE AGUA '!CJ739</f>
        <v>0</v>
      </c>
      <c r="R1929" s="101">
        <f>'BITÁCORA CALIDAD DE AGUA '!CM739</f>
        <v>0</v>
      </c>
      <c r="S1929" s="101">
        <f>'BITÁCORA CALIDAD DE AGUA '!CP739</f>
        <v>0</v>
      </c>
      <c r="T1929" s="138"/>
      <c r="U1929" s="138"/>
      <c r="V1929" s="138"/>
      <c r="W1929" s="101">
        <f>INDEX('Tabla datos 1'!E1929:V1929,MATCH(DASHBOARD!$B$96,'Tabla datos 1'!$E$1:$V$1,0))</f>
        <v>0</v>
      </c>
      <c r="X1929" s="101">
        <f>INDEX('Tabla datos 1'!E1929:V1929,MATCH(DASHBOARD!$B$275,'Tabla datos 1'!$E$1:$V$1,0))</f>
        <v>0</v>
      </c>
      <c r="Y1929" s="42"/>
      <c r="Z1929" s="42"/>
      <c r="AA1929" s="42"/>
      <c r="AB1929" s="42"/>
      <c r="AC1929" s="42"/>
      <c r="AD1929" s="42"/>
      <c r="AE1929" s="42"/>
      <c r="AF1929" s="42"/>
      <c r="AG1929" s="42"/>
      <c r="AH1929" s="42"/>
      <c r="AI1929" s="42"/>
    </row>
    <row r="1930" spans="1:35" s="99" customFormat="1" x14ac:dyDescent="0.25">
      <c r="A1930" s="82">
        <v>1929</v>
      </c>
      <c r="B1930" s="100">
        <f t="shared" si="30"/>
        <v>46143</v>
      </c>
      <c r="C1930" s="105" t="s">
        <v>148</v>
      </c>
      <c r="D1930" s="102">
        <v>2</v>
      </c>
      <c r="E1930" s="107">
        <f>'BITÁCORA CALIDAD DE AGUA '!AZ740</f>
        <v>0</v>
      </c>
      <c r="F1930" s="107">
        <f>'BITÁCORA CALIDAD DE AGUA '!BC740</f>
        <v>0</v>
      </c>
      <c r="G1930" s="107">
        <f>'BITÁCORA CALIDAD DE AGUA '!BF740</f>
        <v>0</v>
      </c>
      <c r="H1930" s="107">
        <f>'BITÁCORA CALIDAD DE AGUA '!BI740</f>
        <v>0</v>
      </c>
      <c r="I1930" s="107">
        <f>'BITÁCORA CALIDAD DE AGUA '!BL740</f>
        <v>0</v>
      </c>
      <c r="J1930" s="107">
        <f>'BITÁCORA CALIDAD DE AGUA '!BO740</f>
        <v>0</v>
      </c>
      <c r="K1930" s="107">
        <f>'BITÁCORA CALIDAD DE AGUA '!BR740</f>
        <v>0</v>
      </c>
      <c r="L1930" s="107">
        <f>'BITÁCORA CALIDAD DE AGUA '!BU740</f>
        <v>0</v>
      </c>
      <c r="M1930" s="107">
        <f>'BITÁCORA CALIDAD DE AGUA '!BX740</f>
        <v>0</v>
      </c>
      <c r="N1930" s="107">
        <f>'BITÁCORA CALIDAD DE AGUA '!CA740</f>
        <v>0</v>
      </c>
      <c r="O1930" s="107">
        <f>'BITÁCORA CALIDAD DE AGUA '!CD740</f>
        <v>0</v>
      </c>
      <c r="P1930" s="101">
        <f>'BITÁCORA CALIDAD DE AGUA '!CG740</f>
        <v>0</v>
      </c>
      <c r="Q1930" s="101">
        <f>'BITÁCORA CALIDAD DE AGUA '!CJ740</f>
        <v>0</v>
      </c>
      <c r="R1930" s="101">
        <f>'BITÁCORA CALIDAD DE AGUA '!CM740</f>
        <v>0</v>
      </c>
      <c r="S1930" s="101">
        <f>'BITÁCORA CALIDAD DE AGUA '!CP740</f>
        <v>0</v>
      </c>
      <c r="T1930" s="138"/>
      <c r="U1930" s="138"/>
      <c r="V1930" s="138"/>
      <c r="W1930" s="101">
        <f>INDEX('Tabla datos 1'!E1930:V1930,MATCH(DASHBOARD!$B$96,'Tabla datos 1'!$E$1:$V$1,0))</f>
        <v>0</v>
      </c>
      <c r="X1930" s="101">
        <f>INDEX('Tabla datos 1'!E1930:V1930,MATCH(DASHBOARD!$B$275,'Tabla datos 1'!$E$1:$V$1,0))</f>
        <v>0</v>
      </c>
      <c r="Y1930" s="42"/>
      <c r="Z1930" s="42"/>
      <c r="AA1930" s="42"/>
      <c r="AB1930" s="42"/>
      <c r="AC1930" s="42"/>
      <c r="AD1930" s="42"/>
      <c r="AE1930" s="42"/>
      <c r="AF1930" s="42"/>
      <c r="AG1930" s="42"/>
      <c r="AH1930" s="42"/>
      <c r="AI1930" s="42"/>
    </row>
    <row r="1931" spans="1:35" s="99" customFormat="1" x14ac:dyDescent="0.25">
      <c r="A1931" s="82">
        <v>1930</v>
      </c>
      <c r="B1931" s="100">
        <f t="shared" si="30"/>
        <v>46143</v>
      </c>
      <c r="C1931" s="105" t="s">
        <v>149</v>
      </c>
      <c r="D1931" s="102">
        <v>2</v>
      </c>
      <c r="E1931" s="107">
        <f>'BITÁCORA CALIDAD DE AGUA '!AZ741</f>
        <v>0</v>
      </c>
      <c r="F1931" s="107">
        <f>'BITÁCORA CALIDAD DE AGUA '!BC741</f>
        <v>0</v>
      </c>
      <c r="G1931" s="107">
        <f>'BITÁCORA CALIDAD DE AGUA '!BF741</f>
        <v>0</v>
      </c>
      <c r="H1931" s="107">
        <f>'BITÁCORA CALIDAD DE AGUA '!BI741</f>
        <v>0</v>
      </c>
      <c r="I1931" s="107">
        <f>'BITÁCORA CALIDAD DE AGUA '!BL741</f>
        <v>0</v>
      </c>
      <c r="J1931" s="107">
        <f>'BITÁCORA CALIDAD DE AGUA '!BO741</f>
        <v>0</v>
      </c>
      <c r="K1931" s="107">
        <f>'BITÁCORA CALIDAD DE AGUA '!BR741</f>
        <v>0</v>
      </c>
      <c r="L1931" s="107">
        <f>'BITÁCORA CALIDAD DE AGUA '!BU741</f>
        <v>0</v>
      </c>
      <c r="M1931" s="107">
        <f>'BITÁCORA CALIDAD DE AGUA '!BX741</f>
        <v>0</v>
      </c>
      <c r="N1931" s="107">
        <f>'BITÁCORA CALIDAD DE AGUA '!CA741</f>
        <v>0</v>
      </c>
      <c r="O1931" s="107">
        <f>'BITÁCORA CALIDAD DE AGUA '!CD741</f>
        <v>0</v>
      </c>
      <c r="P1931" s="101">
        <f>'BITÁCORA CALIDAD DE AGUA '!CG741</f>
        <v>0</v>
      </c>
      <c r="Q1931" s="101">
        <f>'BITÁCORA CALIDAD DE AGUA '!CJ741</f>
        <v>0</v>
      </c>
      <c r="R1931" s="101">
        <f>'BITÁCORA CALIDAD DE AGUA '!CM741</f>
        <v>0</v>
      </c>
      <c r="S1931" s="101">
        <f>'BITÁCORA CALIDAD DE AGUA '!CP741</f>
        <v>0</v>
      </c>
      <c r="T1931" s="138"/>
      <c r="U1931" s="138"/>
      <c r="V1931" s="138"/>
      <c r="W1931" s="101">
        <f>INDEX('Tabla datos 1'!E1931:V1931,MATCH(DASHBOARD!$B$96,'Tabla datos 1'!$E$1:$V$1,0))</f>
        <v>0</v>
      </c>
      <c r="X1931" s="101">
        <f>INDEX('Tabla datos 1'!E1931:V1931,MATCH(DASHBOARD!$B$275,'Tabla datos 1'!$E$1:$V$1,0))</f>
        <v>0</v>
      </c>
      <c r="Y1931" s="42"/>
      <c r="Z1931" s="42"/>
      <c r="AA1931" s="42"/>
      <c r="AB1931" s="42"/>
      <c r="AC1931" s="42"/>
      <c r="AD1931" s="42"/>
      <c r="AE1931" s="42"/>
      <c r="AF1931" s="42"/>
      <c r="AG1931" s="42"/>
      <c r="AH1931" s="42"/>
      <c r="AI1931" s="42"/>
    </row>
    <row r="1932" spans="1:35" s="99" customFormat="1" x14ac:dyDescent="0.25">
      <c r="A1932" s="82">
        <v>1931</v>
      </c>
      <c r="B1932" s="100">
        <f t="shared" si="30"/>
        <v>46143</v>
      </c>
      <c r="C1932" s="105" t="s">
        <v>150</v>
      </c>
      <c r="D1932" s="102">
        <v>2</v>
      </c>
      <c r="E1932" s="107">
        <f>'BITÁCORA CALIDAD DE AGUA '!AZ742</f>
        <v>0</v>
      </c>
      <c r="F1932" s="107">
        <f>'BITÁCORA CALIDAD DE AGUA '!BC742</f>
        <v>0</v>
      </c>
      <c r="G1932" s="107">
        <f>'BITÁCORA CALIDAD DE AGUA '!BF742</f>
        <v>0</v>
      </c>
      <c r="H1932" s="107">
        <f>'BITÁCORA CALIDAD DE AGUA '!BI742</f>
        <v>0</v>
      </c>
      <c r="I1932" s="107">
        <f>'BITÁCORA CALIDAD DE AGUA '!BL742</f>
        <v>0</v>
      </c>
      <c r="J1932" s="107">
        <f>'BITÁCORA CALIDAD DE AGUA '!BO742</f>
        <v>0</v>
      </c>
      <c r="K1932" s="107">
        <f>'BITÁCORA CALIDAD DE AGUA '!BR742</f>
        <v>0</v>
      </c>
      <c r="L1932" s="107">
        <f>'BITÁCORA CALIDAD DE AGUA '!BU742</f>
        <v>0</v>
      </c>
      <c r="M1932" s="107">
        <f>'BITÁCORA CALIDAD DE AGUA '!BX742</f>
        <v>0</v>
      </c>
      <c r="N1932" s="107">
        <f>'BITÁCORA CALIDAD DE AGUA '!CA742</f>
        <v>0</v>
      </c>
      <c r="O1932" s="107">
        <f>'BITÁCORA CALIDAD DE AGUA '!CD742</f>
        <v>0</v>
      </c>
      <c r="P1932" s="101">
        <f>'BITÁCORA CALIDAD DE AGUA '!CG742</f>
        <v>0</v>
      </c>
      <c r="Q1932" s="101">
        <f>'BITÁCORA CALIDAD DE AGUA '!CJ742</f>
        <v>0</v>
      </c>
      <c r="R1932" s="101">
        <f>'BITÁCORA CALIDAD DE AGUA '!CM742</f>
        <v>0</v>
      </c>
      <c r="S1932" s="101">
        <f>'BITÁCORA CALIDAD DE AGUA '!CP742</f>
        <v>0</v>
      </c>
      <c r="T1932" s="138"/>
      <c r="U1932" s="138"/>
      <c r="V1932" s="138"/>
      <c r="W1932" s="101">
        <f>INDEX('Tabla datos 1'!E1932:V1932,MATCH(DASHBOARD!$B$96,'Tabla datos 1'!$E$1:$V$1,0))</f>
        <v>0</v>
      </c>
      <c r="X1932" s="101">
        <f>INDEX('Tabla datos 1'!E1932:V1932,MATCH(DASHBOARD!$B$275,'Tabla datos 1'!$E$1:$V$1,0))</f>
        <v>0</v>
      </c>
      <c r="Y1932" s="42"/>
      <c r="Z1932" s="42"/>
      <c r="AA1932" s="42"/>
      <c r="AB1932" s="42"/>
      <c r="AC1932" s="42"/>
      <c r="AD1932" s="42"/>
      <c r="AE1932" s="42"/>
      <c r="AF1932" s="42"/>
      <c r="AG1932" s="42"/>
      <c r="AH1932" s="42"/>
      <c r="AI1932" s="42"/>
    </row>
    <row r="1933" spans="1:35" s="112" customFormat="1" ht="15.75" thickBot="1" x14ac:dyDescent="0.3">
      <c r="A1933" s="82">
        <v>1932</v>
      </c>
      <c r="B1933" s="100">
        <f t="shared" si="30"/>
        <v>46143</v>
      </c>
      <c r="C1933" s="108" t="s">
        <v>151</v>
      </c>
      <c r="D1933" s="109">
        <v>2</v>
      </c>
      <c r="E1933" s="110">
        <f>'BITÁCORA CALIDAD DE AGUA '!AZ743</f>
        <v>0</v>
      </c>
      <c r="F1933" s="110">
        <f>'BITÁCORA CALIDAD DE AGUA '!BC743</f>
        <v>0</v>
      </c>
      <c r="G1933" s="110">
        <f>'BITÁCORA CALIDAD DE AGUA '!BF743</f>
        <v>0</v>
      </c>
      <c r="H1933" s="110">
        <f>'BITÁCORA CALIDAD DE AGUA '!BI743</f>
        <v>0</v>
      </c>
      <c r="I1933" s="110">
        <f>'BITÁCORA CALIDAD DE AGUA '!BL743</f>
        <v>0</v>
      </c>
      <c r="J1933" s="110">
        <f>'BITÁCORA CALIDAD DE AGUA '!BO743</f>
        <v>0</v>
      </c>
      <c r="K1933" s="110">
        <f>'BITÁCORA CALIDAD DE AGUA '!BR743</f>
        <v>0</v>
      </c>
      <c r="L1933" s="110">
        <f>'BITÁCORA CALIDAD DE AGUA '!BU743</f>
        <v>0</v>
      </c>
      <c r="M1933" s="110">
        <f>'BITÁCORA CALIDAD DE AGUA '!BX743</f>
        <v>0</v>
      </c>
      <c r="N1933" s="110">
        <f>'BITÁCORA CALIDAD DE AGUA '!CA743</f>
        <v>0</v>
      </c>
      <c r="O1933" s="110">
        <f>'BITÁCORA CALIDAD DE AGUA '!CD743</f>
        <v>0</v>
      </c>
      <c r="P1933" s="111">
        <f>'BITÁCORA CALIDAD DE AGUA '!CG743</f>
        <v>0</v>
      </c>
      <c r="Q1933" s="111">
        <f>'BITÁCORA CALIDAD DE AGUA '!CJ743</f>
        <v>0</v>
      </c>
      <c r="R1933" s="111">
        <f>'BITÁCORA CALIDAD DE AGUA '!CM743</f>
        <v>0</v>
      </c>
      <c r="S1933" s="111">
        <f>'BITÁCORA CALIDAD DE AGUA '!CP743</f>
        <v>0</v>
      </c>
      <c r="T1933" s="139"/>
      <c r="U1933" s="139"/>
      <c r="V1933" s="139"/>
      <c r="W1933" s="111">
        <f>INDEX('Tabla datos 1'!E1933:V1933,MATCH(DASHBOARD!$B$96,'Tabla datos 1'!$E$1:$V$1,0))</f>
        <v>0</v>
      </c>
      <c r="X1933" s="111">
        <f>INDEX('Tabla datos 1'!E1933:V1933,MATCH(DASHBOARD!$B$275,'Tabla datos 1'!$E$1:$V$1,0))</f>
        <v>0</v>
      </c>
      <c r="Y1933" s="42"/>
      <c r="Z1933" s="42"/>
      <c r="AA1933" s="42"/>
      <c r="AB1933" s="42"/>
      <c r="AC1933" s="42"/>
      <c r="AD1933" s="42"/>
      <c r="AE1933" s="42"/>
      <c r="AF1933" s="42"/>
      <c r="AG1933" s="42"/>
      <c r="AH1933" s="42"/>
      <c r="AI1933" s="42"/>
    </row>
    <row r="1934" spans="1:35" s="119" customFormat="1" ht="12.2" customHeight="1" x14ac:dyDescent="0.25">
      <c r="A1934" s="82">
        <v>1933</v>
      </c>
      <c r="B1934" s="121">
        <f t="shared" si="30"/>
        <v>46143</v>
      </c>
      <c r="C1934" s="113" t="s">
        <v>132</v>
      </c>
      <c r="D1934" s="118">
        <v>3</v>
      </c>
      <c r="E1934" s="120">
        <f>'BITÁCORA CALIDAD DE AGUA '!BA723</f>
        <v>0</v>
      </c>
      <c r="F1934" s="120">
        <f>'BITÁCORA CALIDAD DE AGUA '!BD723</f>
        <v>0</v>
      </c>
      <c r="G1934" s="120">
        <f>'BITÁCORA CALIDAD DE AGUA '!BG723</f>
        <v>0</v>
      </c>
      <c r="H1934" s="120">
        <f>'BITÁCORA CALIDAD DE AGUA '!BJ723</f>
        <v>0</v>
      </c>
      <c r="I1934" s="120">
        <f>'BITÁCORA CALIDAD DE AGUA '!BM723</f>
        <v>0</v>
      </c>
      <c r="J1934" s="120">
        <f>'BITÁCORA CALIDAD DE AGUA '!BP723</f>
        <v>0</v>
      </c>
      <c r="K1934" s="120">
        <f>'BITÁCORA CALIDAD DE AGUA '!BE2029</f>
        <v>0</v>
      </c>
      <c r="L1934" s="120">
        <f>'BITÁCORA CALIDAD DE AGUA '!BV723</f>
        <v>0</v>
      </c>
      <c r="M1934" s="120">
        <f>'BITÁCORA CALIDAD DE AGUA '!BY723</f>
        <v>0</v>
      </c>
      <c r="N1934" s="120">
        <f>'BITÁCORA CALIDAD DE AGUA '!CB723</f>
        <v>0</v>
      </c>
      <c r="O1934" s="120">
        <f>'BITÁCORA CALIDAD DE AGUA '!CE723</f>
        <v>0</v>
      </c>
      <c r="P1934" s="113">
        <f>'BITÁCORA CALIDAD DE AGUA '!CH723</f>
        <v>0</v>
      </c>
      <c r="Q1934" s="113">
        <f>'BITÁCORA CALIDAD DE AGUA '!CK723</f>
        <v>0</v>
      </c>
      <c r="R1934" s="113">
        <f>'BITÁCORA CALIDAD DE AGUA '!CN723</f>
        <v>0</v>
      </c>
      <c r="S1934" s="113">
        <f>'BITÁCORA CALIDAD DE AGUA '!CQ723</f>
        <v>0</v>
      </c>
      <c r="T1934" s="140"/>
      <c r="U1934" s="140"/>
      <c r="V1934" s="140"/>
      <c r="W1934" s="113">
        <f>INDEX('Tabla datos 1'!E1934:V1934,MATCH(DASHBOARD!$B$96,'Tabla datos 1'!$E$1:$V$1,0))</f>
        <v>0</v>
      </c>
      <c r="X1934" s="113">
        <f>INDEX('Tabla datos 1'!E1934:V1934,MATCH(DASHBOARD!$B$275,'Tabla datos 1'!$E$1:$V$1,0))</f>
        <v>0</v>
      </c>
      <c r="Y1934" s="42"/>
      <c r="Z1934" s="42"/>
      <c r="AA1934" s="42"/>
      <c r="AB1934" s="42"/>
      <c r="AC1934" s="42"/>
      <c r="AD1934" s="42"/>
      <c r="AE1934" s="42"/>
      <c r="AF1934" s="42"/>
      <c r="AG1934" s="42"/>
      <c r="AH1934" s="42"/>
      <c r="AI1934" s="42"/>
    </row>
    <row r="1935" spans="1:35" s="119" customFormat="1" ht="12.2" customHeight="1" x14ac:dyDescent="0.25">
      <c r="A1935" s="82">
        <v>1934</v>
      </c>
      <c r="B1935" s="121">
        <f t="shared" si="30"/>
        <v>46143</v>
      </c>
      <c r="C1935" s="116" t="s">
        <v>9</v>
      </c>
      <c r="D1935" s="122">
        <v>3</v>
      </c>
      <c r="E1935" s="123">
        <f>'BITÁCORA CALIDAD DE AGUA '!BA724</f>
        <v>0</v>
      </c>
      <c r="F1935" s="123">
        <f>'BITÁCORA CALIDAD DE AGUA '!BD724</f>
        <v>0</v>
      </c>
      <c r="G1935" s="123">
        <f>'BITÁCORA CALIDAD DE AGUA '!BG724</f>
        <v>0</v>
      </c>
      <c r="H1935" s="123">
        <f>'BITÁCORA CALIDAD DE AGUA '!BJ724</f>
        <v>0</v>
      </c>
      <c r="I1935" s="123">
        <f>'BITÁCORA CALIDAD DE AGUA '!BM724</f>
        <v>0</v>
      </c>
      <c r="J1935" s="123">
        <f>'BITÁCORA CALIDAD DE AGUA '!BP724</f>
        <v>0</v>
      </c>
      <c r="K1935" s="123">
        <f>'BITÁCORA CALIDAD DE AGUA '!BE2030</f>
        <v>0</v>
      </c>
      <c r="L1935" s="123">
        <f>'BITÁCORA CALIDAD DE AGUA '!BV724</f>
        <v>0</v>
      </c>
      <c r="M1935" s="123">
        <f>'BITÁCORA CALIDAD DE AGUA '!BY724</f>
        <v>0</v>
      </c>
      <c r="N1935" s="123">
        <f>'BITÁCORA CALIDAD DE AGUA '!CB724</f>
        <v>0</v>
      </c>
      <c r="O1935" s="123">
        <f>'BITÁCORA CALIDAD DE AGUA '!CE724</f>
        <v>0</v>
      </c>
      <c r="P1935" s="114">
        <f>'BITÁCORA CALIDAD DE AGUA '!CH724</f>
        <v>0</v>
      </c>
      <c r="Q1935" s="114">
        <f>'BITÁCORA CALIDAD DE AGUA '!CK724</f>
        <v>0</v>
      </c>
      <c r="R1935" s="114">
        <f>'BITÁCORA CALIDAD DE AGUA '!CN724</f>
        <v>0</v>
      </c>
      <c r="S1935" s="114">
        <f>'BITÁCORA CALIDAD DE AGUA '!CQ724</f>
        <v>0</v>
      </c>
      <c r="T1935" s="141"/>
      <c r="U1935" s="141"/>
      <c r="V1935" s="141"/>
      <c r="W1935" s="114">
        <f>INDEX('Tabla datos 1'!E1935:V1935,MATCH(DASHBOARD!$B$96,'Tabla datos 1'!$E$1:$V$1,0))</f>
        <v>0</v>
      </c>
      <c r="X1935" s="114">
        <f>INDEX('Tabla datos 1'!E1935:V1935,MATCH(DASHBOARD!$B$275,'Tabla datos 1'!$E$1:$V$1,0))</f>
        <v>0</v>
      </c>
      <c r="Y1935" s="42"/>
      <c r="Z1935" s="42"/>
      <c r="AA1935" s="42"/>
      <c r="AB1935" s="42"/>
      <c r="AC1935" s="42"/>
      <c r="AD1935" s="42"/>
      <c r="AE1935" s="42"/>
      <c r="AF1935" s="42"/>
      <c r="AG1935" s="42"/>
      <c r="AH1935" s="42"/>
      <c r="AI1935" s="42"/>
    </row>
    <row r="1936" spans="1:35" s="119" customFormat="1" ht="12.2" customHeight="1" x14ac:dyDescent="0.25">
      <c r="A1936" s="82">
        <v>1935</v>
      </c>
      <c r="B1936" s="121">
        <f t="shared" si="30"/>
        <v>46143</v>
      </c>
      <c r="C1936" s="115" t="s">
        <v>133</v>
      </c>
      <c r="D1936" s="122">
        <v>3</v>
      </c>
      <c r="E1936" s="124">
        <f>'BITÁCORA CALIDAD DE AGUA '!BA725</f>
        <v>0</v>
      </c>
      <c r="F1936" s="124">
        <f>'BITÁCORA CALIDAD DE AGUA '!BD725</f>
        <v>0</v>
      </c>
      <c r="G1936" s="124">
        <f>'BITÁCORA CALIDAD DE AGUA '!BG725</f>
        <v>0</v>
      </c>
      <c r="H1936" s="124">
        <f>'BITÁCORA CALIDAD DE AGUA '!BJ725</f>
        <v>0</v>
      </c>
      <c r="I1936" s="124">
        <f>'BITÁCORA CALIDAD DE AGUA '!BM725</f>
        <v>0</v>
      </c>
      <c r="J1936" s="124">
        <f>'BITÁCORA CALIDAD DE AGUA '!BP725</f>
        <v>0</v>
      </c>
      <c r="K1936" s="124">
        <f>'BITÁCORA CALIDAD DE AGUA '!BE2031</f>
        <v>0</v>
      </c>
      <c r="L1936" s="124">
        <f>'BITÁCORA CALIDAD DE AGUA '!BV725</f>
        <v>0</v>
      </c>
      <c r="M1936" s="124">
        <f>'BITÁCORA CALIDAD DE AGUA '!BY725</f>
        <v>0</v>
      </c>
      <c r="N1936" s="124">
        <f>'BITÁCORA CALIDAD DE AGUA '!CB725</f>
        <v>0</v>
      </c>
      <c r="O1936" s="124">
        <f>'BITÁCORA CALIDAD DE AGUA '!CE725</f>
        <v>0</v>
      </c>
      <c r="P1936" s="115">
        <f>'BITÁCORA CALIDAD DE AGUA '!CH725</f>
        <v>0</v>
      </c>
      <c r="Q1936" s="115">
        <f>'BITÁCORA CALIDAD DE AGUA '!CK725</f>
        <v>0</v>
      </c>
      <c r="R1936" s="115">
        <f>'BITÁCORA CALIDAD DE AGUA '!CN725</f>
        <v>0</v>
      </c>
      <c r="S1936" s="115">
        <f>'BITÁCORA CALIDAD DE AGUA '!CQ725</f>
        <v>0</v>
      </c>
      <c r="T1936" s="142"/>
      <c r="U1936" s="142"/>
      <c r="V1936" s="142"/>
      <c r="W1936" s="115">
        <f>INDEX('Tabla datos 1'!E1936:V1936,MATCH(DASHBOARD!$B$96,'Tabla datos 1'!$E$1:$V$1,0))</f>
        <v>0</v>
      </c>
      <c r="X1936" s="115">
        <f>INDEX('Tabla datos 1'!E1936:V1936,MATCH(DASHBOARD!$B$275,'Tabla datos 1'!$E$1:$V$1,0))</f>
        <v>0</v>
      </c>
      <c r="Y1936" s="42"/>
      <c r="Z1936" s="42"/>
      <c r="AA1936" s="42"/>
      <c r="AB1936" s="42"/>
      <c r="AC1936" s="42"/>
      <c r="AD1936" s="42"/>
      <c r="AE1936" s="42"/>
      <c r="AF1936" s="42"/>
      <c r="AG1936" s="42"/>
      <c r="AH1936" s="42"/>
      <c r="AI1936" s="42"/>
    </row>
    <row r="1937" spans="1:35" s="119" customFormat="1" ht="12.2" customHeight="1" x14ac:dyDescent="0.25">
      <c r="A1937" s="82">
        <v>1936</v>
      </c>
      <c r="B1937" s="121">
        <f t="shared" si="30"/>
        <v>46143</v>
      </c>
      <c r="C1937" s="115" t="s">
        <v>134</v>
      </c>
      <c r="D1937" s="122">
        <v>3</v>
      </c>
      <c r="E1937" s="125">
        <f>'BITÁCORA CALIDAD DE AGUA '!BA726</f>
        <v>0</v>
      </c>
      <c r="F1937" s="125">
        <f>'BITÁCORA CALIDAD DE AGUA '!BD726</f>
        <v>0</v>
      </c>
      <c r="G1937" s="125">
        <f>'BITÁCORA CALIDAD DE AGUA '!BG726</f>
        <v>0</v>
      </c>
      <c r="H1937" s="125">
        <f>'BITÁCORA CALIDAD DE AGUA '!BJ726</f>
        <v>0</v>
      </c>
      <c r="I1937" s="125">
        <f>'BITÁCORA CALIDAD DE AGUA '!BM726</f>
        <v>0</v>
      </c>
      <c r="J1937" s="125">
        <f>'BITÁCORA CALIDAD DE AGUA '!BP726</f>
        <v>0</v>
      </c>
      <c r="K1937" s="125">
        <f>'BITÁCORA CALIDAD DE AGUA '!BE2032</f>
        <v>0</v>
      </c>
      <c r="L1937" s="125">
        <f>'BITÁCORA CALIDAD DE AGUA '!BV726</f>
        <v>0</v>
      </c>
      <c r="M1937" s="125">
        <f>'BITÁCORA CALIDAD DE AGUA '!BY726</f>
        <v>0</v>
      </c>
      <c r="N1937" s="125">
        <f>'BITÁCORA CALIDAD DE AGUA '!CB726</f>
        <v>0</v>
      </c>
      <c r="O1937" s="125">
        <f>'BITÁCORA CALIDAD DE AGUA '!CE726</f>
        <v>0</v>
      </c>
      <c r="P1937" s="116">
        <f>'BITÁCORA CALIDAD DE AGUA '!CH726</f>
        <v>0</v>
      </c>
      <c r="Q1937" s="116">
        <f>'BITÁCORA CALIDAD DE AGUA '!CK726</f>
        <v>0</v>
      </c>
      <c r="R1937" s="116">
        <f>'BITÁCORA CALIDAD DE AGUA '!CN726</f>
        <v>0</v>
      </c>
      <c r="S1937" s="116">
        <f>'BITÁCORA CALIDAD DE AGUA '!CQ726</f>
        <v>0</v>
      </c>
      <c r="T1937" s="143"/>
      <c r="U1937" s="143"/>
      <c r="V1937" s="143"/>
      <c r="W1937" s="116">
        <f>INDEX('Tabla datos 1'!E1937:V1937,MATCH(DASHBOARD!$B$96,'Tabla datos 1'!$E$1:$V$1,0))</f>
        <v>0</v>
      </c>
      <c r="X1937" s="116">
        <f>INDEX('Tabla datos 1'!E1937:V1937,MATCH(DASHBOARD!$B$275,'Tabla datos 1'!$E$1:$V$1,0))</f>
        <v>0</v>
      </c>
      <c r="Y1937" s="42"/>
      <c r="Z1937" s="42"/>
      <c r="AA1937" s="42"/>
      <c r="AB1937" s="42"/>
      <c r="AC1937" s="42"/>
      <c r="AD1937" s="42"/>
      <c r="AE1937" s="42"/>
      <c r="AF1937" s="42"/>
      <c r="AG1937" s="42"/>
      <c r="AH1937" s="42"/>
      <c r="AI1937" s="42"/>
    </row>
    <row r="1938" spans="1:35" s="119" customFormat="1" ht="12.2" customHeight="1" x14ac:dyDescent="0.25">
      <c r="A1938" s="82">
        <v>1937</v>
      </c>
      <c r="B1938" s="121">
        <f t="shared" si="30"/>
        <v>46143</v>
      </c>
      <c r="C1938" s="115" t="s">
        <v>135</v>
      </c>
      <c r="D1938" s="122">
        <v>3</v>
      </c>
      <c r="E1938" s="125">
        <f>'BITÁCORA CALIDAD DE AGUA '!BA727</f>
        <v>0</v>
      </c>
      <c r="F1938" s="125">
        <f>'BITÁCORA CALIDAD DE AGUA '!BD727</f>
        <v>0</v>
      </c>
      <c r="G1938" s="125">
        <f>'BITÁCORA CALIDAD DE AGUA '!BG727</f>
        <v>0</v>
      </c>
      <c r="H1938" s="125">
        <f>'BITÁCORA CALIDAD DE AGUA '!BJ727</f>
        <v>0</v>
      </c>
      <c r="I1938" s="125">
        <f>'BITÁCORA CALIDAD DE AGUA '!BM727</f>
        <v>0</v>
      </c>
      <c r="J1938" s="125">
        <f>'BITÁCORA CALIDAD DE AGUA '!BP727</f>
        <v>0</v>
      </c>
      <c r="K1938" s="125">
        <f>'BITÁCORA CALIDAD DE AGUA '!BE2033</f>
        <v>0</v>
      </c>
      <c r="L1938" s="125">
        <f>'BITÁCORA CALIDAD DE AGUA '!BV727</f>
        <v>0</v>
      </c>
      <c r="M1938" s="125">
        <f>'BITÁCORA CALIDAD DE AGUA '!BY727</f>
        <v>0</v>
      </c>
      <c r="N1938" s="125">
        <f>'BITÁCORA CALIDAD DE AGUA '!CB727</f>
        <v>0</v>
      </c>
      <c r="O1938" s="125">
        <f>'BITÁCORA CALIDAD DE AGUA '!CE727</f>
        <v>0</v>
      </c>
      <c r="P1938" s="116">
        <f>'BITÁCORA CALIDAD DE AGUA '!CH727</f>
        <v>0</v>
      </c>
      <c r="Q1938" s="116">
        <f>'BITÁCORA CALIDAD DE AGUA '!CK727</f>
        <v>0</v>
      </c>
      <c r="R1938" s="116">
        <f>'BITÁCORA CALIDAD DE AGUA '!CN727</f>
        <v>0</v>
      </c>
      <c r="S1938" s="116">
        <f>'BITÁCORA CALIDAD DE AGUA '!CQ727</f>
        <v>0</v>
      </c>
      <c r="T1938" s="143"/>
      <c r="U1938" s="143"/>
      <c r="V1938" s="143"/>
      <c r="W1938" s="116">
        <f>INDEX('Tabla datos 1'!E1938:V1938,MATCH(DASHBOARD!$B$96,'Tabla datos 1'!$E$1:$V$1,0))</f>
        <v>0</v>
      </c>
      <c r="X1938" s="116">
        <f>INDEX('Tabla datos 1'!E1938:V1938,MATCH(DASHBOARD!$B$275,'Tabla datos 1'!$E$1:$V$1,0))</f>
        <v>0</v>
      </c>
      <c r="Y1938" s="42"/>
      <c r="Z1938" s="42"/>
      <c r="AA1938" s="42"/>
      <c r="AB1938" s="42"/>
      <c r="AC1938" s="42"/>
      <c r="AD1938" s="42"/>
      <c r="AE1938" s="42"/>
      <c r="AF1938" s="42"/>
      <c r="AG1938" s="42"/>
      <c r="AH1938" s="42"/>
      <c r="AI1938" s="42"/>
    </row>
    <row r="1939" spans="1:35" s="119" customFormat="1" ht="12.2" customHeight="1" x14ac:dyDescent="0.25">
      <c r="A1939" s="82">
        <v>1938</v>
      </c>
      <c r="B1939" s="121">
        <f t="shared" si="30"/>
        <v>46143</v>
      </c>
      <c r="C1939" s="115" t="s">
        <v>136</v>
      </c>
      <c r="D1939" s="122">
        <v>3</v>
      </c>
      <c r="E1939" s="125">
        <f>'BITÁCORA CALIDAD DE AGUA '!BA728</f>
        <v>0</v>
      </c>
      <c r="F1939" s="125">
        <f>'BITÁCORA CALIDAD DE AGUA '!BD728</f>
        <v>0</v>
      </c>
      <c r="G1939" s="125">
        <f>'BITÁCORA CALIDAD DE AGUA '!BG728</f>
        <v>0</v>
      </c>
      <c r="H1939" s="125">
        <f>'BITÁCORA CALIDAD DE AGUA '!BJ728</f>
        <v>0</v>
      </c>
      <c r="I1939" s="125">
        <f>'BITÁCORA CALIDAD DE AGUA '!BM728</f>
        <v>0</v>
      </c>
      <c r="J1939" s="125">
        <f>'BITÁCORA CALIDAD DE AGUA '!BP728</f>
        <v>0</v>
      </c>
      <c r="K1939" s="125">
        <f>'BITÁCORA CALIDAD DE AGUA '!BE2034</f>
        <v>0</v>
      </c>
      <c r="L1939" s="125">
        <f>'BITÁCORA CALIDAD DE AGUA '!BV728</f>
        <v>0</v>
      </c>
      <c r="M1939" s="125">
        <f>'BITÁCORA CALIDAD DE AGUA '!BY728</f>
        <v>0</v>
      </c>
      <c r="N1939" s="125">
        <f>'BITÁCORA CALIDAD DE AGUA '!CB728</f>
        <v>0</v>
      </c>
      <c r="O1939" s="125">
        <f>'BITÁCORA CALIDAD DE AGUA '!CE728</f>
        <v>0</v>
      </c>
      <c r="P1939" s="116">
        <f>'BITÁCORA CALIDAD DE AGUA '!CH728</f>
        <v>0</v>
      </c>
      <c r="Q1939" s="116">
        <f>'BITÁCORA CALIDAD DE AGUA '!CK728</f>
        <v>0</v>
      </c>
      <c r="R1939" s="116">
        <f>'BITÁCORA CALIDAD DE AGUA '!CN728</f>
        <v>0</v>
      </c>
      <c r="S1939" s="116">
        <f>'BITÁCORA CALIDAD DE AGUA '!CQ728</f>
        <v>0</v>
      </c>
      <c r="T1939" s="143"/>
      <c r="U1939" s="143"/>
      <c r="V1939" s="143"/>
      <c r="W1939" s="116">
        <f>INDEX('Tabla datos 1'!E1939:V1939,MATCH(DASHBOARD!$B$96,'Tabla datos 1'!$E$1:$V$1,0))</f>
        <v>0</v>
      </c>
      <c r="X1939" s="116">
        <f>INDEX('Tabla datos 1'!E1939:V1939,MATCH(DASHBOARD!$B$275,'Tabla datos 1'!$E$1:$V$1,0))</f>
        <v>0</v>
      </c>
      <c r="Y1939" s="42"/>
      <c r="Z1939" s="42"/>
      <c r="AA1939" s="42"/>
      <c r="AB1939" s="42"/>
      <c r="AC1939" s="42"/>
      <c r="AD1939" s="42"/>
      <c r="AE1939" s="42"/>
      <c r="AF1939" s="42"/>
      <c r="AG1939" s="42"/>
      <c r="AH1939" s="42"/>
      <c r="AI1939" s="42"/>
    </row>
    <row r="1940" spans="1:35" s="119" customFormat="1" ht="12.2" customHeight="1" x14ac:dyDescent="0.25">
      <c r="A1940" s="82">
        <v>1939</v>
      </c>
      <c r="B1940" s="121">
        <f t="shared" si="30"/>
        <v>46143</v>
      </c>
      <c r="C1940" s="115" t="s">
        <v>137</v>
      </c>
      <c r="D1940" s="122">
        <v>3</v>
      </c>
      <c r="E1940" s="125">
        <f>'BITÁCORA CALIDAD DE AGUA '!BA729</f>
        <v>0</v>
      </c>
      <c r="F1940" s="125">
        <f>'BITÁCORA CALIDAD DE AGUA '!BD729</f>
        <v>0</v>
      </c>
      <c r="G1940" s="125">
        <f>'BITÁCORA CALIDAD DE AGUA '!BG729</f>
        <v>0</v>
      </c>
      <c r="H1940" s="125">
        <f>'BITÁCORA CALIDAD DE AGUA '!BJ729</f>
        <v>0</v>
      </c>
      <c r="I1940" s="125">
        <f>'BITÁCORA CALIDAD DE AGUA '!BM729</f>
        <v>0</v>
      </c>
      <c r="J1940" s="125">
        <f>'BITÁCORA CALIDAD DE AGUA '!BP729</f>
        <v>0</v>
      </c>
      <c r="K1940" s="125">
        <f>'BITÁCORA CALIDAD DE AGUA '!BE2035</f>
        <v>0</v>
      </c>
      <c r="L1940" s="125">
        <f>'BITÁCORA CALIDAD DE AGUA '!BV729</f>
        <v>0</v>
      </c>
      <c r="M1940" s="125">
        <f>'BITÁCORA CALIDAD DE AGUA '!BY729</f>
        <v>0</v>
      </c>
      <c r="N1940" s="125">
        <f>'BITÁCORA CALIDAD DE AGUA '!CB729</f>
        <v>0</v>
      </c>
      <c r="O1940" s="125">
        <f>'BITÁCORA CALIDAD DE AGUA '!CE729</f>
        <v>0</v>
      </c>
      <c r="P1940" s="116">
        <f>'BITÁCORA CALIDAD DE AGUA '!CH729</f>
        <v>0</v>
      </c>
      <c r="Q1940" s="116">
        <f>'BITÁCORA CALIDAD DE AGUA '!CK729</f>
        <v>0</v>
      </c>
      <c r="R1940" s="116">
        <f>'BITÁCORA CALIDAD DE AGUA '!CN729</f>
        <v>0</v>
      </c>
      <c r="S1940" s="116">
        <f>'BITÁCORA CALIDAD DE AGUA '!CQ729</f>
        <v>0</v>
      </c>
      <c r="T1940" s="143"/>
      <c r="U1940" s="143"/>
      <c r="V1940" s="143"/>
      <c r="W1940" s="116">
        <f>INDEX('Tabla datos 1'!E1940:V1940,MATCH(DASHBOARD!$B$96,'Tabla datos 1'!$E$1:$V$1,0))</f>
        <v>0</v>
      </c>
      <c r="X1940" s="116">
        <f>INDEX('Tabla datos 1'!E1940:V1940,MATCH(DASHBOARD!$B$275,'Tabla datos 1'!$E$1:$V$1,0))</f>
        <v>0</v>
      </c>
      <c r="Y1940" s="42"/>
      <c r="Z1940" s="42"/>
      <c r="AA1940" s="42"/>
      <c r="AB1940" s="42"/>
      <c r="AC1940" s="42"/>
      <c r="AD1940" s="42"/>
      <c r="AE1940" s="42"/>
      <c r="AF1940" s="42"/>
      <c r="AG1940" s="42"/>
      <c r="AH1940" s="42"/>
      <c r="AI1940" s="42"/>
    </row>
    <row r="1941" spans="1:35" s="119" customFormat="1" ht="12.2" customHeight="1" x14ac:dyDescent="0.25">
      <c r="A1941" s="82">
        <v>1940</v>
      </c>
      <c r="B1941" s="121">
        <f t="shared" si="30"/>
        <v>46143</v>
      </c>
      <c r="C1941" s="115" t="s">
        <v>138</v>
      </c>
      <c r="D1941" s="122">
        <v>3</v>
      </c>
      <c r="E1941" s="125">
        <f>'BITÁCORA CALIDAD DE AGUA '!BA730</f>
        <v>0</v>
      </c>
      <c r="F1941" s="125">
        <f>'BITÁCORA CALIDAD DE AGUA '!BD730</f>
        <v>0</v>
      </c>
      <c r="G1941" s="125">
        <f>'BITÁCORA CALIDAD DE AGUA '!BG730</f>
        <v>0</v>
      </c>
      <c r="H1941" s="125">
        <f>'BITÁCORA CALIDAD DE AGUA '!BJ730</f>
        <v>0</v>
      </c>
      <c r="I1941" s="125">
        <f>'BITÁCORA CALIDAD DE AGUA '!BM730</f>
        <v>0</v>
      </c>
      <c r="J1941" s="125">
        <f>'BITÁCORA CALIDAD DE AGUA '!BP730</f>
        <v>0</v>
      </c>
      <c r="K1941" s="125">
        <f>'BITÁCORA CALIDAD DE AGUA '!BE2036</f>
        <v>0</v>
      </c>
      <c r="L1941" s="125">
        <f>'BITÁCORA CALIDAD DE AGUA '!BV730</f>
        <v>0</v>
      </c>
      <c r="M1941" s="125">
        <f>'BITÁCORA CALIDAD DE AGUA '!BY730</f>
        <v>0</v>
      </c>
      <c r="N1941" s="125">
        <f>'BITÁCORA CALIDAD DE AGUA '!CB730</f>
        <v>0</v>
      </c>
      <c r="O1941" s="125">
        <f>'BITÁCORA CALIDAD DE AGUA '!CE730</f>
        <v>0</v>
      </c>
      <c r="P1941" s="116">
        <f>'BITÁCORA CALIDAD DE AGUA '!CH730</f>
        <v>0</v>
      </c>
      <c r="Q1941" s="116">
        <f>'BITÁCORA CALIDAD DE AGUA '!CK730</f>
        <v>0</v>
      </c>
      <c r="R1941" s="116">
        <f>'BITÁCORA CALIDAD DE AGUA '!CN730</f>
        <v>0</v>
      </c>
      <c r="S1941" s="116">
        <f>'BITÁCORA CALIDAD DE AGUA '!CQ730</f>
        <v>0</v>
      </c>
      <c r="T1941" s="143"/>
      <c r="U1941" s="143"/>
      <c r="V1941" s="143"/>
      <c r="W1941" s="116">
        <f>INDEX('Tabla datos 1'!E1941:V1941,MATCH(DASHBOARD!$B$96,'Tabla datos 1'!$E$1:$V$1,0))</f>
        <v>0</v>
      </c>
      <c r="X1941" s="116">
        <f>INDEX('Tabla datos 1'!E1941:V1941,MATCH(DASHBOARD!$B$275,'Tabla datos 1'!$E$1:$V$1,0))</f>
        <v>0</v>
      </c>
      <c r="Y1941" s="42"/>
      <c r="Z1941" s="42"/>
      <c r="AA1941" s="42"/>
      <c r="AB1941" s="42"/>
      <c r="AC1941" s="42"/>
      <c r="AD1941" s="42"/>
      <c r="AE1941" s="42"/>
      <c r="AF1941" s="42"/>
      <c r="AG1941" s="42"/>
      <c r="AH1941" s="42"/>
      <c r="AI1941" s="42"/>
    </row>
    <row r="1942" spans="1:35" s="119" customFormat="1" ht="12.2" customHeight="1" x14ac:dyDescent="0.25">
      <c r="A1942" s="82">
        <v>1941</v>
      </c>
      <c r="B1942" s="121">
        <f t="shared" si="30"/>
        <v>46143</v>
      </c>
      <c r="C1942" s="115" t="s">
        <v>139</v>
      </c>
      <c r="D1942" s="122">
        <v>3</v>
      </c>
      <c r="E1942" s="125">
        <f>'BITÁCORA CALIDAD DE AGUA '!BA731</f>
        <v>0</v>
      </c>
      <c r="F1942" s="125">
        <f>'BITÁCORA CALIDAD DE AGUA '!BD731</f>
        <v>0</v>
      </c>
      <c r="G1942" s="125">
        <f>'BITÁCORA CALIDAD DE AGUA '!BG731</f>
        <v>0</v>
      </c>
      <c r="H1942" s="125">
        <f>'BITÁCORA CALIDAD DE AGUA '!BJ731</f>
        <v>0</v>
      </c>
      <c r="I1942" s="125">
        <f>'BITÁCORA CALIDAD DE AGUA '!BM731</f>
        <v>0</v>
      </c>
      <c r="J1942" s="125">
        <f>'BITÁCORA CALIDAD DE AGUA '!BP731</f>
        <v>0</v>
      </c>
      <c r="K1942" s="125">
        <f>'BITÁCORA CALIDAD DE AGUA '!BE2037</f>
        <v>0</v>
      </c>
      <c r="L1942" s="125">
        <f>'BITÁCORA CALIDAD DE AGUA '!BV731</f>
        <v>0</v>
      </c>
      <c r="M1942" s="125">
        <f>'BITÁCORA CALIDAD DE AGUA '!BY731</f>
        <v>0</v>
      </c>
      <c r="N1942" s="125">
        <f>'BITÁCORA CALIDAD DE AGUA '!CB731</f>
        <v>0</v>
      </c>
      <c r="O1942" s="125">
        <f>'BITÁCORA CALIDAD DE AGUA '!CE731</f>
        <v>0</v>
      </c>
      <c r="P1942" s="116">
        <f>'BITÁCORA CALIDAD DE AGUA '!CH731</f>
        <v>0</v>
      </c>
      <c r="Q1942" s="116">
        <f>'BITÁCORA CALIDAD DE AGUA '!CK731</f>
        <v>0</v>
      </c>
      <c r="R1942" s="116">
        <f>'BITÁCORA CALIDAD DE AGUA '!CN731</f>
        <v>0</v>
      </c>
      <c r="S1942" s="116">
        <f>'BITÁCORA CALIDAD DE AGUA '!CQ731</f>
        <v>0</v>
      </c>
      <c r="T1942" s="143"/>
      <c r="U1942" s="143"/>
      <c r="V1942" s="143"/>
      <c r="W1942" s="116">
        <f>INDEX('Tabla datos 1'!E1942:V1942,MATCH(DASHBOARD!$B$96,'Tabla datos 1'!$E$1:$V$1,0))</f>
        <v>0</v>
      </c>
      <c r="X1942" s="116">
        <f>INDEX('Tabla datos 1'!E1942:V1942,MATCH(DASHBOARD!$B$275,'Tabla datos 1'!$E$1:$V$1,0))</f>
        <v>0</v>
      </c>
      <c r="Y1942" s="42"/>
      <c r="Z1942" s="42"/>
      <c r="AA1942" s="42"/>
      <c r="AB1942" s="42"/>
      <c r="AC1942" s="42"/>
      <c r="AD1942" s="42"/>
      <c r="AE1942" s="42"/>
      <c r="AF1942" s="42"/>
      <c r="AG1942" s="42"/>
      <c r="AH1942" s="42"/>
      <c r="AI1942" s="42"/>
    </row>
    <row r="1943" spans="1:35" s="119" customFormat="1" ht="12.2" customHeight="1" x14ac:dyDescent="0.25">
      <c r="A1943" s="82">
        <v>1942</v>
      </c>
      <c r="B1943" s="121">
        <f t="shared" si="30"/>
        <v>46143</v>
      </c>
      <c r="C1943" s="115" t="s">
        <v>140</v>
      </c>
      <c r="D1943" s="122">
        <v>3</v>
      </c>
      <c r="E1943" s="125">
        <f>'BITÁCORA CALIDAD DE AGUA '!BA732</f>
        <v>0</v>
      </c>
      <c r="F1943" s="125">
        <f>'BITÁCORA CALIDAD DE AGUA '!BD732</f>
        <v>0</v>
      </c>
      <c r="G1943" s="125">
        <f>'BITÁCORA CALIDAD DE AGUA '!BG732</f>
        <v>0</v>
      </c>
      <c r="H1943" s="125">
        <f>'BITÁCORA CALIDAD DE AGUA '!BJ732</f>
        <v>0</v>
      </c>
      <c r="I1943" s="125">
        <f>'BITÁCORA CALIDAD DE AGUA '!BM732</f>
        <v>0</v>
      </c>
      <c r="J1943" s="125">
        <f>'BITÁCORA CALIDAD DE AGUA '!BP732</f>
        <v>0</v>
      </c>
      <c r="K1943" s="125">
        <f>'BITÁCORA CALIDAD DE AGUA '!BE2038</f>
        <v>0</v>
      </c>
      <c r="L1943" s="125">
        <f>'BITÁCORA CALIDAD DE AGUA '!BV732</f>
        <v>0</v>
      </c>
      <c r="M1943" s="125">
        <f>'BITÁCORA CALIDAD DE AGUA '!BY732</f>
        <v>0</v>
      </c>
      <c r="N1943" s="125">
        <f>'BITÁCORA CALIDAD DE AGUA '!CB732</f>
        <v>0</v>
      </c>
      <c r="O1943" s="125">
        <f>'BITÁCORA CALIDAD DE AGUA '!CE732</f>
        <v>0</v>
      </c>
      <c r="P1943" s="116">
        <f>'BITÁCORA CALIDAD DE AGUA '!CH732</f>
        <v>0</v>
      </c>
      <c r="Q1943" s="116">
        <f>'BITÁCORA CALIDAD DE AGUA '!CK732</f>
        <v>0</v>
      </c>
      <c r="R1943" s="116">
        <f>'BITÁCORA CALIDAD DE AGUA '!CN732</f>
        <v>0</v>
      </c>
      <c r="S1943" s="116">
        <f>'BITÁCORA CALIDAD DE AGUA '!CQ732</f>
        <v>0</v>
      </c>
      <c r="T1943" s="143"/>
      <c r="U1943" s="143"/>
      <c r="V1943" s="143"/>
      <c r="W1943" s="116">
        <f>INDEX('Tabla datos 1'!E1943:V1943,MATCH(DASHBOARD!$B$96,'Tabla datos 1'!$E$1:$V$1,0))</f>
        <v>0</v>
      </c>
      <c r="X1943" s="116">
        <f>INDEX('Tabla datos 1'!E1943:V1943,MATCH(DASHBOARD!$B$275,'Tabla datos 1'!$E$1:$V$1,0))</f>
        <v>0</v>
      </c>
      <c r="Y1943" s="42"/>
      <c r="Z1943" s="42"/>
      <c r="AA1943" s="42"/>
      <c r="AB1943" s="42"/>
      <c r="AC1943" s="42"/>
      <c r="AD1943" s="42"/>
      <c r="AE1943" s="42"/>
      <c r="AF1943" s="42"/>
      <c r="AG1943" s="42"/>
      <c r="AH1943" s="42"/>
      <c r="AI1943" s="42"/>
    </row>
    <row r="1944" spans="1:35" s="119" customFormat="1" ht="12.2" customHeight="1" x14ac:dyDescent="0.25">
      <c r="A1944" s="82">
        <v>1943</v>
      </c>
      <c r="B1944" s="121">
        <f t="shared" si="30"/>
        <v>46143</v>
      </c>
      <c r="C1944" s="115" t="s">
        <v>141</v>
      </c>
      <c r="D1944" s="122">
        <v>3</v>
      </c>
      <c r="E1944" s="125">
        <f>'BITÁCORA CALIDAD DE AGUA '!BA733</f>
        <v>0</v>
      </c>
      <c r="F1944" s="125">
        <f>'BITÁCORA CALIDAD DE AGUA '!BD733</f>
        <v>0</v>
      </c>
      <c r="G1944" s="125">
        <f>'BITÁCORA CALIDAD DE AGUA '!BG733</f>
        <v>0</v>
      </c>
      <c r="H1944" s="125">
        <f>'BITÁCORA CALIDAD DE AGUA '!BJ733</f>
        <v>0</v>
      </c>
      <c r="I1944" s="125">
        <f>'BITÁCORA CALIDAD DE AGUA '!BM733</f>
        <v>0</v>
      </c>
      <c r="J1944" s="125">
        <f>'BITÁCORA CALIDAD DE AGUA '!BP733</f>
        <v>0</v>
      </c>
      <c r="K1944" s="125">
        <f>'BITÁCORA CALIDAD DE AGUA '!BE2039</f>
        <v>0</v>
      </c>
      <c r="L1944" s="125">
        <f>'BITÁCORA CALIDAD DE AGUA '!BV733</f>
        <v>0</v>
      </c>
      <c r="M1944" s="125">
        <f>'BITÁCORA CALIDAD DE AGUA '!BY733</f>
        <v>0</v>
      </c>
      <c r="N1944" s="125">
        <f>'BITÁCORA CALIDAD DE AGUA '!CB733</f>
        <v>0</v>
      </c>
      <c r="O1944" s="125">
        <f>'BITÁCORA CALIDAD DE AGUA '!CE733</f>
        <v>0</v>
      </c>
      <c r="P1944" s="116">
        <f>'BITÁCORA CALIDAD DE AGUA '!CH733</f>
        <v>0</v>
      </c>
      <c r="Q1944" s="116">
        <f>'BITÁCORA CALIDAD DE AGUA '!CK733</f>
        <v>0</v>
      </c>
      <c r="R1944" s="116">
        <f>'BITÁCORA CALIDAD DE AGUA '!CN733</f>
        <v>0</v>
      </c>
      <c r="S1944" s="116">
        <f>'BITÁCORA CALIDAD DE AGUA '!CQ733</f>
        <v>0</v>
      </c>
      <c r="T1944" s="143"/>
      <c r="U1944" s="143"/>
      <c r="V1944" s="143"/>
      <c r="W1944" s="116">
        <f>INDEX('Tabla datos 1'!E1944:V1944,MATCH(DASHBOARD!$B$96,'Tabla datos 1'!$E$1:$V$1,0))</f>
        <v>0</v>
      </c>
      <c r="X1944" s="116">
        <f>INDEX('Tabla datos 1'!E1944:V1944,MATCH(DASHBOARD!$B$275,'Tabla datos 1'!$E$1:$V$1,0))</f>
        <v>0</v>
      </c>
      <c r="Y1944" s="42"/>
      <c r="Z1944" s="42"/>
      <c r="AA1944" s="42"/>
      <c r="AB1944" s="42"/>
      <c r="AC1944" s="42"/>
      <c r="AD1944" s="42"/>
      <c r="AE1944" s="42"/>
      <c r="AF1944" s="42"/>
      <c r="AG1944" s="42"/>
      <c r="AH1944" s="42"/>
      <c r="AI1944" s="42"/>
    </row>
    <row r="1945" spans="1:35" s="119" customFormat="1" ht="12.2" customHeight="1" x14ac:dyDescent="0.25">
      <c r="A1945" s="82">
        <v>1944</v>
      </c>
      <c r="B1945" s="121">
        <f t="shared" si="30"/>
        <v>46143</v>
      </c>
      <c r="C1945" s="115" t="s">
        <v>142</v>
      </c>
      <c r="D1945" s="122">
        <v>3</v>
      </c>
      <c r="E1945" s="125">
        <f>'BITÁCORA CALIDAD DE AGUA '!BA734</f>
        <v>0</v>
      </c>
      <c r="F1945" s="125">
        <f>'BITÁCORA CALIDAD DE AGUA '!BD734</f>
        <v>0</v>
      </c>
      <c r="G1945" s="125">
        <f>'BITÁCORA CALIDAD DE AGUA '!BG734</f>
        <v>0</v>
      </c>
      <c r="H1945" s="125">
        <f>'BITÁCORA CALIDAD DE AGUA '!BJ734</f>
        <v>0</v>
      </c>
      <c r="I1945" s="125">
        <f>'BITÁCORA CALIDAD DE AGUA '!BM734</f>
        <v>0</v>
      </c>
      <c r="J1945" s="125">
        <f>'BITÁCORA CALIDAD DE AGUA '!BP734</f>
        <v>0</v>
      </c>
      <c r="K1945" s="125">
        <f>'BITÁCORA CALIDAD DE AGUA '!BE2040</f>
        <v>0</v>
      </c>
      <c r="L1945" s="125">
        <f>'BITÁCORA CALIDAD DE AGUA '!BV734</f>
        <v>0</v>
      </c>
      <c r="M1945" s="125">
        <f>'BITÁCORA CALIDAD DE AGUA '!BY734</f>
        <v>0</v>
      </c>
      <c r="N1945" s="125">
        <f>'BITÁCORA CALIDAD DE AGUA '!CB734</f>
        <v>0</v>
      </c>
      <c r="O1945" s="125">
        <f>'BITÁCORA CALIDAD DE AGUA '!CE734</f>
        <v>0</v>
      </c>
      <c r="P1945" s="116">
        <f>'BITÁCORA CALIDAD DE AGUA '!CH734</f>
        <v>0</v>
      </c>
      <c r="Q1945" s="116">
        <f>'BITÁCORA CALIDAD DE AGUA '!CK734</f>
        <v>0</v>
      </c>
      <c r="R1945" s="116">
        <f>'BITÁCORA CALIDAD DE AGUA '!CN734</f>
        <v>0</v>
      </c>
      <c r="S1945" s="116">
        <f>'BITÁCORA CALIDAD DE AGUA '!CQ734</f>
        <v>0</v>
      </c>
      <c r="T1945" s="143"/>
      <c r="U1945" s="143"/>
      <c r="V1945" s="143"/>
      <c r="W1945" s="116">
        <f>INDEX('Tabla datos 1'!E1945:V1945,MATCH(DASHBOARD!$B$96,'Tabla datos 1'!$E$1:$V$1,0))</f>
        <v>0</v>
      </c>
      <c r="X1945" s="116">
        <f>INDEX('Tabla datos 1'!E1945:V1945,MATCH(DASHBOARD!$B$275,'Tabla datos 1'!$E$1:$V$1,0))</f>
        <v>0</v>
      </c>
      <c r="Y1945" s="42"/>
      <c r="Z1945" s="42"/>
      <c r="AA1945" s="42"/>
      <c r="AB1945" s="42"/>
      <c r="AC1945" s="42"/>
      <c r="AD1945" s="42"/>
      <c r="AE1945" s="42"/>
      <c r="AF1945" s="42"/>
      <c r="AG1945" s="42"/>
      <c r="AH1945" s="42"/>
      <c r="AI1945" s="42"/>
    </row>
    <row r="1946" spans="1:35" s="119" customFormat="1" ht="12.2" customHeight="1" x14ac:dyDescent="0.25">
      <c r="A1946" s="82">
        <v>1945</v>
      </c>
      <c r="B1946" s="121">
        <f t="shared" si="30"/>
        <v>46143</v>
      </c>
      <c r="C1946" s="115" t="s">
        <v>143</v>
      </c>
      <c r="D1946" s="122">
        <v>3</v>
      </c>
      <c r="E1946" s="125">
        <f>'BITÁCORA CALIDAD DE AGUA '!BA735</f>
        <v>0</v>
      </c>
      <c r="F1946" s="125">
        <f>'BITÁCORA CALIDAD DE AGUA '!BD735</f>
        <v>0</v>
      </c>
      <c r="G1946" s="125">
        <f>'BITÁCORA CALIDAD DE AGUA '!BG735</f>
        <v>0</v>
      </c>
      <c r="H1946" s="125">
        <f>'BITÁCORA CALIDAD DE AGUA '!BJ735</f>
        <v>0</v>
      </c>
      <c r="I1946" s="125">
        <f>'BITÁCORA CALIDAD DE AGUA '!BM735</f>
        <v>0</v>
      </c>
      <c r="J1946" s="125">
        <f>'BITÁCORA CALIDAD DE AGUA '!BP735</f>
        <v>0</v>
      </c>
      <c r="K1946" s="125">
        <f>'BITÁCORA CALIDAD DE AGUA '!BE2041</f>
        <v>0</v>
      </c>
      <c r="L1946" s="125">
        <f>'BITÁCORA CALIDAD DE AGUA '!BV735</f>
        <v>0</v>
      </c>
      <c r="M1946" s="125">
        <f>'BITÁCORA CALIDAD DE AGUA '!BY735</f>
        <v>0</v>
      </c>
      <c r="N1946" s="125">
        <f>'BITÁCORA CALIDAD DE AGUA '!CB735</f>
        <v>0</v>
      </c>
      <c r="O1946" s="125">
        <f>'BITÁCORA CALIDAD DE AGUA '!CE735</f>
        <v>0</v>
      </c>
      <c r="P1946" s="116">
        <f>'BITÁCORA CALIDAD DE AGUA '!CH735</f>
        <v>0</v>
      </c>
      <c r="Q1946" s="116">
        <f>'BITÁCORA CALIDAD DE AGUA '!CK735</f>
        <v>0</v>
      </c>
      <c r="R1946" s="116">
        <f>'BITÁCORA CALIDAD DE AGUA '!CN735</f>
        <v>0</v>
      </c>
      <c r="S1946" s="116">
        <f>'BITÁCORA CALIDAD DE AGUA '!CQ735</f>
        <v>0</v>
      </c>
      <c r="T1946" s="143"/>
      <c r="U1946" s="143"/>
      <c r="V1946" s="143"/>
      <c r="W1946" s="116">
        <f>INDEX('Tabla datos 1'!E1946:V1946,MATCH(DASHBOARD!$B$96,'Tabla datos 1'!$E$1:$V$1,0))</f>
        <v>0</v>
      </c>
      <c r="X1946" s="116">
        <f>INDEX('Tabla datos 1'!E1946:V1946,MATCH(DASHBOARD!$B$275,'Tabla datos 1'!$E$1:$V$1,0))</f>
        <v>0</v>
      </c>
      <c r="Y1946" s="42"/>
      <c r="Z1946" s="42"/>
      <c r="AA1946" s="42"/>
      <c r="AB1946" s="42"/>
      <c r="AC1946" s="42"/>
      <c r="AD1946" s="42"/>
      <c r="AE1946" s="42"/>
      <c r="AF1946" s="42"/>
      <c r="AG1946" s="42"/>
      <c r="AH1946" s="42"/>
      <c r="AI1946" s="42"/>
    </row>
    <row r="1947" spans="1:35" s="119" customFormat="1" ht="12.2" customHeight="1" x14ac:dyDescent="0.25">
      <c r="A1947" s="82">
        <v>1946</v>
      </c>
      <c r="B1947" s="121">
        <f t="shared" si="30"/>
        <v>46143</v>
      </c>
      <c r="C1947" s="115" t="s">
        <v>144</v>
      </c>
      <c r="D1947" s="122">
        <v>3</v>
      </c>
      <c r="E1947" s="125">
        <f>'BITÁCORA CALIDAD DE AGUA '!BA736</f>
        <v>0</v>
      </c>
      <c r="F1947" s="125">
        <f>'BITÁCORA CALIDAD DE AGUA '!BD736</f>
        <v>0</v>
      </c>
      <c r="G1947" s="125">
        <f>'BITÁCORA CALIDAD DE AGUA '!BG736</f>
        <v>0</v>
      </c>
      <c r="H1947" s="125">
        <f>'BITÁCORA CALIDAD DE AGUA '!BJ736</f>
        <v>0</v>
      </c>
      <c r="I1947" s="125">
        <f>'BITÁCORA CALIDAD DE AGUA '!BM736</f>
        <v>0</v>
      </c>
      <c r="J1947" s="125">
        <f>'BITÁCORA CALIDAD DE AGUA '!BP736</f>
        <v>0</v>
      </c>
      <c r="K1947" s="125">
        <f>'BITÁCORA CALIDAD DE AGUA '!BE2042</f>
        <v>0</v>
      </c>
      <c r="L1947" s="125">
        <f>'BITÁCORA CALIDAD DE AGUA '!BV736</f>
        <v>0</v>
      </c>
      <c r="M1947" s="125">
        <f>'BITÁCORA CALIDAD DE AGUA '!BY736</f>
        <v>0</v>
      </c>
      <c r="N1947" s="125">
        <f>'BITÁCORA CALIDAD DE AGUA '!CB736</f>
        <v>0</v>
      </c>
      <c r="O1947" s="125">
        <f>'BITÁCORA CALIDAD DE AGUA '!CE736</f>
        <v>0</v>
      </c>
      <c r="P1947" s="116">
        <f>'BITÁCORA CALIDAD DE AGUA '!CH736</f>
        <v>0</v>
      </c>
      <c r="Q1947" s="116">
        <f>'BITÁCORA CALIDAD DE AGUA '!CK736</f>
        <v>0</v>
      </c>
      <c r="R1947" s="116">
        <f>'BITÁCORA CALIDAD DE AGUA '!CN736</f>
        <v>0</v>
      </c>
      <c r="S1947" s="116">
        <f>'BITÁCORA CALIDAD DE AGUA '!CQ736</f>
        <v>0</v>
      </c>
      <c r="T1947" s="143"/>
      <c r="U1947" s="143"/>
      <c r="V1947" s="143"/>
      <c r="W1947" s="116">
        <f>INDEX('Tabla datos 1'!E1947:V1947,MATCH(DASHBOARD!$B$96,'Tabla datos 1'!$E$1:$V$1,0))</f>
        <v>0</v>
      </c>
      <c r="X1947" s="116">
        <f>INDEX('Tabla datos 1'!E1947:V1947,MATCH(DASHBOARD!$B$275,'Tabla datos 1'!$E$1:$V$1,0))</f>
        <v>0</v>
      </c>
      <c r="Y1947" s="42"/>
      <c r="Z1947" s="42"/>
      <c r="AA1947" s="42"/>
      <c r="AB1947" s="42"/>
      <c r="AC1947" s="42"/>
      <c r="AD1947" s="42"/>
      <c r="AE1947" s="42"/>
      <c r="AF1947" s="42"/>
      <c r="AG1947" s="42"/>
      <c r="AH1947" s="42"/>
      <c r="AI1947" s="42"/>
    </row>
    <row r="1948" spans="1:35" s="119" customFormat="1" ht="12.2" customHeight="1" x14ac:dyDescent="0.25">
      <c r="A1948" s="82">
        <v>1947</v>
      </c>
      <c r="B1948" s="121">
        <f t="shared" si="30"/>
        <v>46143</v>
      </c>
      <c r="C1948" s="115" t="s">
        <v>145</v>
      </c>
      <c r="D1948" s="122">
        <v>3</v>
      </c>
      <c r="E1948" s="125">
        <f>'BITÁCORA CALIDAD DE AGUA '!BA737</f>
        <v>0</v>
      </c>
      <c r="F1948" s="125">
        <f>'BITÁCORA CALIDAD DE AGUA '!BD737</f>
        <v>0</v>
      </c>
      <c r="G1948" s="125">
        <f>'BITÁCORA CALIDAD DE AGUA '!BG737</f>
        <v>0</v>
      </c>
      <c r="H1948" s="125">
        <f>'BITÁCORA CALIDAD DE AGUA '!BJ737</f>
        <v>0</v>
      </c>
      <c r="I1948" s="125">
        <f>'BITÁCORA CALIDAD DE AGUA '!BM737</f>
        <v>0</v>
      </c>
      <c r="J1948" s="125">
        <f>'BITÁCORA CALIDAD DE AGUA '!BP737</f>
        <v>0</v>
      </c>
      <c r="K1948" s="125">
        <f>'BITÁCORA CALIDAD DE AGUA '!BE2043</f>
        <v>0</v>
      </c>
      <c r="L1948" s="125">
        <f>'BITÁCORA CALIDAD DE AGUA '!BV737</f>
        <v>0</v>
      </c>
      <c r="M1948" s="125">
        <f>'BITÁCORA CALIDAD DE AGUA '!BY737</f>
        <v>0</v>
      </c>
      <c r="N1948" s="125">
        <f>'BITÁCORA CALIDAD DE AGUA '!CB737</f>
        <v>0</v>
      </c>
      <c r="O1948" s="125">
        <f>'BITÁCORA CALIDAD DE AGUA '!CE737</f>
        <v>0</v>
      </c>
      <c r="P1948" s="116">
        <f>'BITÁCORA CALIDAD DE AGUA '!CH737</f>
        <v>0</v>
      </c>
      <c r="Q1948" s="116">
        <f>'BITÁCORA CALIDAD DE AGUA '!CK737</f>
        <v>0</v>
      </c>
      <c r="R1948" s="116">
        <f>'BITÁCORA CALIDAD DE AGUA '!CN737</f>
        <v>0</v>
      </c>
      <c r="S1948" s="116">
        <f>'BITÁCORA CALIDAD DE AGUA '!CQ737</f>
        <v>0</v>
      </c>
      <c r="T1948" s="143"/>
      <c r="U1948" s="143"/>
      <c r="V1948" s="143"/>
      <c r="W1948" s="116">
        <f>INDEX('Tabla datos 1'!E1948:V1948,MATCH(DASHBOARD!$B$96,'Tabla datos 1'!$E$1:$V$1,0))</f>
        <v>0</v>
      </c>
      <c r="X1948" s="116">
        <f>INDEX('Tabla datos 1'!E1948:V1948,MATCH(DASHBOARD!$B$275,'Tabla datos 1'!$E$1:$V$1,0))</f>
        <v>0</v>
      </c>
      <c r="Y1948" s="42"/>
      <c r="Z1948" s="42"/>
      <c r="AA1948" s="42"/>
      <c r="AB1948" s="42"/>
      <c r="AC1948" s="42"/>
      <c r="AD1948" s="42"/>
      <c r="AE1948" s="42"/>
      <c r="AF1948" s="42"/>
      <c r="AG1948" s="42"/>
      <c r="AH1948" s="42"/>
      <c r="AI1948" s="42"/>
    </row>
    <row r="1949" spans="1:35" s="119" customFormat="1" ht="12.2" customHeight="1" x14ac:dyDescent="0.25">
      <c r="A1949" s="82">
        <v>1948</v>
      </c>
      <c r="B1949" s="121">
        <f t="shared" si="30"/>
        <v>46143</v>
      </c>
      <c r="C1949" s="115" t="s">
        <v>146</v>
      </c>
      <c r="D1949" s="122">
        <v>3</v>
      </c>
      <c r="E1949" s="125">
        <f>'BITÁCORA CALIDAD DE AGUA '!BA738</f>
        <v>0</v>
      </c>
      <c r="F1949" s="125">
        <f>'BITÁCORA CALIDAD DE AGUA '!BD738</f>
        <v>0</v>
      </c>
      <c r="G1949" s="125">
        <f>'BITÁCORA CALIDAD DE AGUA '!BG738</f>
        <v>0</v>
      </c>
      <c r="H1949" s="125">
        <f>'BITÁCORA CALIDAD DE AGUA '!BJ738</f>
        <v>0</v>
      </c>
      <c r="I1949" s="125">
        <f>'BITÁCORA CALIDAD DE AGUA '!BM738</f>
        <v>0</v>
      </c>
      <c r="J1949" s="125">
        <f>'BITÁCORA CALIDAD DE AGUA '!BP738</f>
        <v>0</v>
      </c>
      <c r="K1949" s="125">
        <f>'BITÁCORA CALIDAD DE AGUA '!BE2044</f>
        <v>0</v>
      </c>
      <c r="L1949" s="125">
        <f>'BITÁCORA CALIDAD DE AGUA '!BV738</f>
        <v>0</v>
      </c>
      <c r="M1949" s="125">
        <f>'BITÁCORA CALIDAD DE AGUA '!BY738</f>
        <v>0</v>
      </c>
      <c r="N1949" s="125">
        <f>'BITÁCORA CALIDAD DE AGUA '!CB738</f>
        <v>0</v>
      </c>
      <c r="O1949" s="125">
        <f>'BITÁCORA CALIDAD DE AGUA '!CE738</f>
        <v>0</v>
      </c>
      <c r="P1949" s="116">
        <f>'BITÁCORA CALIDAD DE AGUA '!CH738</f>
        <v>0</v>
      </c>
      <c r="Q1949" s="116">
        <f>'BITÁCORA CALIDAD DE AGUA '!CK738</f>
        <v>0</v>
      </c>
      <c r="R1949" s="116">
        <f>'BITÁCORA CALIDAD DE AGUA '!CN738</f>
        <v>0</v>
      </c>
      <c r="S1949" s="116">
        <f>'BITÁCORA CALIDAD DE AGUA '!CQ738</f>
        <v>0</v>
      </c>
      <c r="T1949" s="143"/>
      <c r="U1949" s="143"/>
      <c r="V1949" s="143"/>
      <c r="W1949" s="116">
        <f>INDEX('Tabla datos 1'!E1949:V1949,MATCH(DASHBOARD!$B$96,'Tabla datos 1'!$E$1:$V$1,0))</f>
        <v>0</v>
      </c>
      <c r="X1949" s="116">
        <f>INDEX('Tabla datos 1'!E1949:V1949,MATCH(DASHBOARD!$B$275,'Tabla datos 1'!$E$1:$V$1,0))</f>
        <v>0</v>
      </c>
      <c r="Y1949" s="42"/>
      <c r="Z1949" s="42"/>
      <c r="AA1949" s="42"/>
      <c r="AB1949" s="42"/>
      <c r="AC1949" s="42"/>
      <c r="AD1949" s="42"/>
      <c r="AE1949" s="42"/>
      <c r="AF1949" s="42"/>
      <c r="AG1949" s="42"/>
      <c r="AH1949" s="42"/>
      <c r="AI1949" s="42"/>
    </row>
    <row r="1950" spans="1:35" s="119" customFormat="1" x14ac:dyDescent="0.25">
      <c r="A1950" s="82">
        <v>1949</v>
      </c>
      <c r="B1950" s="121">
        <f t="shared" si="30"/>
        <v>46143</v>
      </c>
      <c r="C1950" s="115" t="s">
        <v>147</v>
      </c>
      <c r="D1950" s="122">
        <v>3</v>
      </c>
      <c r="E1950" s="125">
        <f>'BITÁCORA CALIDAD DE AGUA '!BA739</f>
        <v>0</v>
      </c>
      <c r="F1950" s="125">
        <f>'BITÁCORA CALIDAD DE AGUA '!BD739</f>
        <v>0</v>
      </c>
      <c r="G1950" s="125">
        <f>'BITÁCORA CALIDAD DE AGUA '!BG739</f>
        <v>0</v>
      </c>
      <c r="H1950" s="125">
        <f>'BITÁCORA CALIDAD DE AGUA '!BJ739</f>
        <v>0</v>
      </c>
      <c r="I1950" s="125">
        <f>'BITÁCORA CALIDAD DE AGUA '!BM739</f>
        <v>0</v>
      </c>
      <c r="J1950" s="125">
        <f>'BITÁCORA CALIDAD DE AGUA '!BP739</f>
        <v>0</v>
      </c>
      <c r="K1950" s="125">
        <f>'BITÁCORA CALIDAD DE AGUA '!BE2045</f>
        <v>0</v>
      </c>
      <c r="L1950" s="125">
        <f>'BITÁCORA CALIDAD DE AGUA '!BV739</f>
        <v>0</v>
      </c>
      <c r="M1950" s="125">
        <f>'BITÁCORA CALIDAD DE AGUA '!BY739</f>
        <v>0</v>
      </c>
      <c r="N1950" s="125">
        <f>'BITÁCORA CALIDAD DE AGUA '!CB739</f>
        <v>0</v>
      </c>
      <c r="O1950" s="125">
        <f>'BITÁCORA CALIDAD DE AGUA '!CE739</f>
        <v>0</v>
      </c>
      <c r="P1950" s="116">
        <f>'BITÁCORA CALIDAD DE AGUA '!CH739</f>
        <v>0</v>
      </c>
      <c r="Q1950" s="116">
        <f>'BITÁCORA CALIDAD DE AGUA '!CK739</f>
        <v>0</v>
      </c>
      <c r="R1950" s="116">
        <f>'BITÁCORA CALIDAD DE AGUA '!CN739</f>
        <v>0</v>
      </c>
      <c r="S1950" s="116">
        <f>'BITÁCORA CALIDAD DE AGUA '!CQ739</f>
        <v>0</v>
      </c>
      <c r="T1950" s="143"/>
      <c r="U1950" s="143"/>
      <c r="V1950" s="143"/>
      <c r="W1950" s="116">
        <f>INDEX('Tabla datos 1'!E1950:V1950,MATCH(DASHBOARD!$B$96,'Tabla datos 1'!$E$1:$V$1,0))</f>
        <v>0</v>
      </c>
      <c r="X1950" s="116">
        <f>INDEX('Tabla datos 1'!E1950:V1950,MATCH(DASHBOARD!$B$275,'Tabla datos 1'!$E$1:$V$1,0))</f>
        <v>0</v>
      </c>
      <c r="Y1950" s="42"/>
      <c r="Z1950" s="42"/>
      <c r="AA1950" s="42"/>
      <c r="AB1950" s="42"/>
      <c r="AC1950" s="42"/>
      <c r="AD1950" s="42"/>
      <c r="AE1950" s="42"/>
      <c r="AF1950" s="42"/>
      <c r="AG1950" s="42"/>
      <c r="AH1950" s="42"/>
      <c r="AI1950" s="42"/>
    </row>
    <row r="1951" spans="1:35" s="119" customFormat="1" x14ac:dyDescent="0.25">
      <c r="A1951" s="82">
        <v>1950</v>
      </c>
      <c r="B1951" s="121">
        <f t="shared" si="30"/>
        <v>46143</v>
      </c>
      <c r="C1951" s="115" t="s">
        <v>148</v>
      </c>
      <c r="D1951" s="122">
        <v>3</v>
      </c>
      <c r="E1951" s="125">
        <f>'BITÁCORA CALIDAD DE AGUA '!BA740</f>
        <v>0</v>
      </c>
      <c r="F1951" s="125">
        <f>'BITÁCORA CALIDAD DE AGUA '!BD740</f>
        <v>0</v>
      </c>
      <c r="G1951" s="125">
        <f>'BITÁCORA CALIDAD DE AGUA '!BG740</f>
        <v>0</v>
      </c>
      <c r="H1951" s="125">
        <f>'BITÁCORA CALIDAD DE AGUA '!BJ740</f>
        <v>0</v>
      </c>
      <c r="I1951" s="125">
        <f>'BITÁCORA CALIDAD DE AGUA '!BM740</f>
        <v>0</v>
      </c>
      <c r="J1951" s="125">
        <f>'BITÁCORA CALIDAD DE AGUA '!BP740</f>
        <v>0</v>
      </c>
      <c r="K1951" s="125">
        <f>'BITÁCORA CALIDAD DE AGUA '!BE2046</f>
        <v>0</v>
      </c>
      <c r="L1951" s="125">
        <f>'BITÁCORA CALIDAD DE AGUA '!BV740</f>
        <v>0</v>
      </c>
      <c r="M1951" s="125">
        <f>'BITÁCORA CALIDAD DE AGUA '!BY740</f>
        <v>0</v>
      </c>
      <c r="N1951" s="125">
        <f>'BITÁCORA CALIDAD DE AGUA '!CB740</f>
        <v>0</v>
      </c>
      <c r="O1951" s="125">
        <f>'BITÁCORA CALIDAD DE AGUA '!CE740</f>
        <v>0</v>
      </c>
      <c r="P1951" s="116">
        <f>'BITÁCORA CALIDAD DE AGUA '!CH740</f>
        <v>0</v>
      </c>
      <c r="Q1951" s="116">
        <f>'BITÁCORA CALIDAD DE AGUA '!CK740</f>
        <v>0</v>
      </c>
      <c r="R1951" s="116">
        <f>'BITÁCORA CALIDAD DE AGUA '!CN740</f>
        <v>0</v>
      </c>
      <c r="S1951" s="116">
        <f>'BITÁCORA CALIDAD DE AGUA '!CQ740</f>
        <v>0</v>
      </c>
      <c r="T1951" s="143"/>
      <c r="U1951" s="143"/>
      <c r="V1951" s="143"/>
      <c r="W1951" s="116">
        <f>INDEX('Tabla datos 1'!E1951:V1951,MATCH(DASHBOARD!$B$96,'Tabla datos 1'!$E$1:$V$1,0))</f>
        <v>0</v>
      </c>
      <c r="X1951" s="116">
        <f>INDEX('Tabla datos 1'!E1951:V1951,MATCH(DASHBOARD!$B$275,'Tabla datos 1'!$E$1:$V$1,0))</f>
        <v>0</v>
      </c>
      <c r="Y1951" s="42"/>
      <c r="Z1951" s="42"/>
      <c r="AA1951" s="42"/>
      <c r="AB1951" s="42"/>
      <c r="AC1951" s="42"/>
      <c r="AD1951" s="42"/>
      <c r="AE1951" s="42"/>
      <c r="AF1951" s="42"/>
      <c r="AG1951" s="42"/>
      <c r="AH1951" s="42"/>
      <c r="AI1951" s="42"/>
    </row>
    <row r="1952" spans="1:35" s="119" customFormat="1" x14ac:dyDescent="0.25">
      <c r="A1952" s="82">
        <v>1951</v>
      </c>
      <c r="B1952" s="121">
        <f t="shared" si="30"/>
        <v>46143</v>
      </c>
      <c r="C1952" s="115" t="s">
        <v>149</v>
      </c>
      <c r="D1952" s="122">
        <v>3</v>
      </c>
      <c r="E1952" s="125">
        <f>'BITÁCORA CALIDAD DE AGUA '!BA741</f>
        <v>0</v>
      </c>
      <c r="F1952" s="125">
        <f>'BITÁCORA CALIDAD DE AGUA '!BD741</f>
        <v>0</v>
      </c>
      <c r="G1952" s="125">
        <f>'BITÁCORA CALIDAD DE AGUA '!BG741</f>
        <v>0</v>
      </c>
      <c r="H1952" s="125">
        <f>'BITÁCORA CALIDAD DE AGUA '!BJ741</f>
        <v>0</v>
      </c>
      <c r="I1952" s="125">
        <f>'BITÁCORA CALIDAD DE AGUA '!BM741</f>
        <v>0</v>
      </c>
      <c r="J1952" s="125">
        <f>'BITÁCORA CALIDAD DE AGUA '!BP741</f>
        <v>0</v>
      </c>
      <c r="K1952" s="125">
        <f>'BITÁCORA CALIDAD DE AGUA '!BE2047</f>
        <v>0</v>
      </c>
      <c r="L1952" s="125">
        <f>'BITÁCORA CALIDAD DE AGUA '!BV741</f>
        <v>0</v>
      </c>
      <c r="M1952" s="125">
        <f>'BITÁCORA CALIDAD DE AGUA '!BY741</f>
        <v>0</v>
      </c>
      <c r="N1952" s="125">
        <f>'BITÁCORA CALIDAD DE AGUA '!CB741</f>
        <v>0</v>
      </c>
      <c r="O1952" s="125">
        <f>'BITÁCORA CALIDAD DE AGUA '!CE741</f>
        <v>0</v>
      </c>
      <c r="P1952" s="116">
        <f>'BITÁCORA CALIDAD DE AGUA '!CH741</f>
        <v>0</v>
      </c>
      <c r="Q1952" s="116">
        <f>'BITÁCORA CALIDAD DE AGUA '!CK741</f>
        <v>0</v>
      </c>
      <c r="R1952" s="116">
        <f>'BITÁCORA CALIDAD DE AGUA '!CN741</f>
        <v>0</v>
      </c>
      <c r="S1952" s="116">
        <f>'BITÁCORA CALIDAD DE AGUA '!CQ741</f>
        <v>0</v>
      </c>
      <c r="T1952" s="143"/>
      <c r="U1952" s="143"/>
      <c r="V1952" s="143"/>
      <c r="W1952" s="116">
        <f>INDEX('Tabla datos 1'!E1952:V1952,MATCH(DASHBOARD!$B$96,'Tabla datos 1'!$E$1:$V$1,0))</f>
        <v>0</v>
      </c>
      <c r="X1952" s="116">
        <f>INDEX('Tabla datos 1'!E1952:V1952,MATCH(DASHBOARD!$B$275,'Tabla datos 1'!$E$1:$V$1,0))</f>
        <v>0</v>
      </c>
      <c r="Y1952" s="42"/>
      <c r="Z1952" s="42"/>
      <c r="AA1952" s="42"/>
      <c r="AB1952" s="42"/>
      <c r="AC1952" s="42"/>
      <c r="AD1952" s="42"/>
      <c r="AE1952" s="42"/>
      <c r="AF1952" s="42"/>
      <c r="AG1952" s="42"/>
      <c r="AH1952" s="42"/>
      <c r="AI1952" s="42"/>
    </row>
    <row r="1953" spans="1:35" s="119" customFormat="1" x14ac:dyDescent="0.25">
      <c r="A1953" s="82">
        <v>1952</v>
      </c>
      <c r="B1953" s="121">
        <f t="shared" si="30"/>
        <v>46143</v>
      </c>
      <c r="C1953" s="115" t="s">
        <v>150</v>
      </c>
      <c r="D1953" s="122">
        <v>3</v>
      </c>
      <c r="E1953" s="125">
        <f>'BITÁCORA CALIDAD DE AGUA '!BA742</f>
        <v>0</v>
      </c>
      <c r="F1953" s="125">
        <f>'BITÁCORA CALIDAD DE AGUA '!BD742</f>
        <v>0</v>
      </c>
      <c r="G1953" s="125">
        <f>'BITÁCORA CALIDAD DE AGUA '!BG742</f>
        <v>0</v>
      </c>
      <c r="H1953" s="125">
        <f>'BITÁCORA CALIDAD DE AGUA '!BJ742</f>
        <v>0</v>
      </c>
      <c r="I1953" s="125">
        <f>'BITÁCORA CALIDAD DE AGUA '!BM742</f>
        <v>0</v>
      </c>
      <c r="J1953" s="125">
        <f>'BITÁCORA CALIDAD DE AGUA '!BP742</f>
        <v>0</v>
      </c>
      <c r="K1953" s="125">
        <f>'BITÁCORA CALIDAD DE AGUA '!BE2048</f>
        <v>0</v>
      </c>
      <c r="L1953" s="125">
        <f>'BITÁCORA CALIDAD DE AGUA '!BV742</f>
        <v>0</v>
      </c>
      <c r="M1953" s="125">
        <f>'BITÁCORA CALIDAD DE AGUA '!BY742</f>
        <v>0</v>
      </c>
      <c r="N1953" s="125">
        <f>'BITÁCORA CALIDAD DE AGUA '!CB742</f>
        <v>0</v>
      </c>
      <c r="O1953" s="125">
        <f>'BITÁCORA CALIDAD DE AGUA '!CE742</f>
        <v>0</v>
      </c>
      <c r="P1953" s="116">
        <f>'BITÁCORA CALIDAD DE AGUA '!CH742</f>
        <v>0</v>
      </c>
      <c r="Q1953" s="116">
        <f>'BITÁCORA CALIDAD DE AGUA '!CK742</f>
        <v>0</v>
      </c>
      <c r="R1953" s="116">
        <f>'BITÁCORA CALIDAD DE AGUA '!CN742</f>
        <v>0</v>
      </c>
      <c r="S1953" s="116">
        <f>'BITÁCORA CALIDAD DE AGUA '!CQ742</f>
        <v>0</v>
      </c>
      <c r="T1953" s="143"/>
      <c r="U1953" s="143"/>
      <c r="V1953" s="143"/>
      <c r="W1953" s="116">
        <f>INDEX('Tabla datos 1'!E1953:V1953,MATCH(DASHBOARD!$B$96,'Tabla datos 1'!$E$1:$V$1,0))</f>
        <v>0</v>
      </c>
      <c r="X1953" s="116">
        <f>INDEX('Tabla datos 1'!E1953:V1953,MATCH(DASHBOARD!$B$275,'Tabla datos 1'!$E$1:$V$1,0))</f>
        <v>0</v>
      </c>
      <c r="Y1953" s="42"/>
      <c r="Z1953" s="42"/>
      <c r="AA1953" s="42"/>
      <c r="AB1953" s="42"/>
      <c r="AC1953" s="42"/>
      <c r="AD1953" s="42"/>
      <c r="AE1953" s="42"/>
      <c r="AF1953" s="42"/>
      <c r="AG1953" s="42"/>
      <c r="AH1953" s="42"/>
      <c r="AI1953" s="42"/>
    </row>
    <row r="1954" spans="1:35" s="128" customFormat="1" ht="15.75" thickBot="1" x14ac:dyDescent="0.3">
      <c r="A1954" s="82">
        <v>1953</v>
      </c>
      <c r="B1954" s="121">
        <f t="shared" si="30"/>
        <v>46143</v>
      </c>
      <c r="C1954" s="126" t="s">
        <v>151</v>
      </c>
      <c r="D1954" s="127">
        <v>3</v>
      </c>
      <c r="E1954" s="129">
        <f>'BITÁCORA CALIDAD DE AGUA '!BA743</f>
        <v>0</v>
      </c>
      <c r="F1954" s="129">
        <f>'BITÁCORA CALIDAD DE AGUA '!BD743</f>
        <v>0</v>
      </c>
      <c r="G1954" s="129">
        <f>'BITÁCORA CALIDAD DE AGUA '!BG743</f>
        <v>0</v>
      </c>
      <c r="H1954" s="129">
        <f>'BITÁCORA CALIDAD DE AGUA '!BJ743</f>
        <v>0</v>
      </c>
      <c r="I1954" s="129">
        <f>'BITÁCORA CALIDAD DE AGUA '!BM743</f>
        <v>0</v>
      </c>
      <c r="J1954" s="129">
        <f>'BITÁCORA CALIDAD DE AGUA '!BP743</f>
        <v>0</v>
      </c>
      <c r="K1954" s="129">
        <f>'BITÁCORA CALIDAD DE AGUA '!BE2049</f>
        <v>0</v>
      </c>
      <c r="L1954" s="129">
        <f>'BITÁCORA CALIDAD DE AGUA '!BV743</f>
        <v>0</v>
      </c>
      <c r="M1954" s="129">
        <f>'BITÁCORA CALIDAD DE AGUA '!BY743</f>
        <v>0</v>
      </c>
      <c r="N1954" s="129">
        <f>'BITÁCORA CALIDAD DE AGUA '!CB743</f>
        <v>0</v>
      </c>
      <c r="O1954" s="129">
        <f>'BITÁCORA CALIDAD DE AGUA '!CE743</f>
        <v>0</v>
      </c>
      <c r="P1954" s="117">
        <f>'BITÁCORA CALIDAD DE AGUA '!CH743</f>
        <v>0</v>
      </c>
      <c r="Q1954" s="117">
        <f>'BITÁCORA CALIDAD DE AGUA '!CK743</f>
        <v>0</v>
      </c>
      <c r="R1954" s="117">
        <f>'BITÁCORA CALIDAD DE AGUA '!CN743</f>
        <v>0</v>
      </c>
      <c r="S1954" s="117">
        <f>'BITÁCORA CALIDAD DE AGUA '!CQ743</f>
        <v>0</v>
      </c>
      <c r="T1954" s="144"/>
      <c r="U1954" s="144"/>
      <c r="V1954" s="144"/>
      <c r="W1954" s="117">
        <f>INDEX('Tabla datos 1'!E1954:V1954,MATCH(DASHBOARD!$B$96,'Tabla datos 1'!$E$1:$V$1,0))</f>
        <v>0</v>
      </c>
      <c r="X1954" s="117">
        <f>INDEX('Tabla datos 1'!E1954:V1954,MATCH(DASHBOARD!$B$275,'Tabla datos 1'!$E$1:$V$1,0))</f>
        <v>0</v>
      </c>
      <c r="Y1954" s="42"/>
      <c r="Z1954" s="42"/>
      <c r="AA1954" s="42"/>
      <c r="AB1954" s="42"/>
      <c r="AC1954" s="42"/>
      <c r="AD1954" s="42"/>
      <c r="AE1954" s="42"/>
      <c r="AF1954" s="42"/>
      <c r="AG1954" s="42"/>
      <c r="AH1954" s="42"/>
      <c r="AI1954" s="42"/>
    </row>
  </sheetData>
  <autoFilter ref="B1:X1954" xr:uid="{51787E86-9D8F-483B-AFF6-2994081CE598}">
    <sortState xmlns:xlrd2="http://schemas.microsoft.com/office/spreadsheetml/2017/richdata2" ref="B2:X1954">
      <sortCondition ref="B1:B589"/>
    </sortState>
  </autoFilter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61910-9A26-4645-9FB7-730B47A9BC2F}">
  <sheetPr codeName="Hoja8">
    <tabColor rgb="FF00FF00"/>
  </sheetPr>
  <dimension ref="A1:XDZ3870"/>
  <sheetViews>
    <sheetView topLeftCell="A137" zoomScale="37" zoomScaleNormal="55" workbookViewId="0">
      <pane xSplit="2" topLeftCell="C1" activePane="topRight" state="frozen"/>
      <selection activeCell="A25" sqref="A25"/>
      <selection pane="topRight" activeCell="C572" sqref="C572:L572"/>
    </sheetView>
  </sheetViews>
  <sheetFormatPr baseColWidth="10" defaultRowHeight="15" x14ac:dyDescent="0.25"/>
  <cols>
    <col min="1" max="1" width="75.42578125" customWidth="1"/>
    <col min="2" max="2" width="39" customWidth="1"/>
    <col min="3" max="3" width="16.42578125" customWidth="1"/>
    <col min="4" max="4" width="18.42578125" customWidth="1"/>
    <col min="5" max="5" width="16.5703125" customWidth="1"/>
    <col min="6" max="6" width="21.42578125" customWidth="1"/>
    <col min="7" max="7" width="25.5703125" customWidth="1"/>
    <col min="8" max="8" width="14.42578125" customWidth="1"/>
    <col min="9" max="9" width="15.42578125" customWidth="1"/>
    <col min="10" max="11" width="15.140625" customWidth="1"/>
    <col min="12" max="12" width="16.42578125" customWidth="1"/>
    <col min="13" max="13" width="17.42578125" customWidth="1"/>
    <col min="14" max="14" width="18.85546875" customWidth="1"/>
    <col min="15" max="15" width="18.140625" customWidth="1"/>
    <col min="16" max="16" width="17.85546875" customWidth="1"/>
    <col min="17" max="17" width="16.42578125" customWidth="1"/>
    <col min="18" max="18" width="12.85546875" customWidth="1"/>
    <col min="19" max="19" width="19.42578125" customWidth="1"/>
    <col min="20" max="20" width="13" customWidth="1"/>
    <col min="21" max="21" width="13.140625" customWidth="1"/>
    <col min="22" max="22" width="14" customWidth="1"/>
    <col min="23" max="23" width="15.42578125" customWidth="1"/>
    <col min="24" max="24" width="13.42578125" customWidth="1"/>
    <col min="25" max="25" width="13.85546875" customWidth="1"/>
    <col min="26" max="26" width="14" customWidth="1"/>
    <col min="27" max="32" width="18.42578125" customWidth="1"/>
    <col min="33" max="33" width="12.85546875" customWidth="1"/>
    <col min="34" max="34" width="19.42578125" customWidth="1"/>
    <col min="35" max="35" width="11.5703125" customWidth="1"/>
    <col min="36" max="36" width="13.140625" customWidth="1"/>
    <col min="37" max="37" width="14" customWidth="1"/>
    <col min="38" max="38" width="15.42578125" customWidth="1"/>
    <col min="39" max="39" width="13.42578125" customWidth="1"/>
    <col min="40" max="40" width="13.85546875" customWidth="1"/>
    <col min="41" max="41" width="14" customWidth="1"/>
    <col min="42" max="47" width="18.42578125" customWidth="1"/>
    <col min="48" max="48" width="18.28515625" customWidth="1"/>
    <col min="49" max="49" width="27.42578125" customWidth="1"/>
    <col min="50" max="50" width="18.28515625" customWidth="1"/>
    <col min="51" max="51" width="10" customWidth="1"/>
    <col min="52" max="52" width="9.42578125" customWidth="1"/>
    <col min="53" max="53" width="11.7109375" customWidth="1"/>
    <col min="54" max="54" width="12.85546875" customWidth="1"/>
    <col min="55" max="55" width="11.42578125" customWidth="1"/>
    <col min="56" max="56" width="11.7109375" customWidth="1"/>
    <col min="57" max="57" width="12.85546875" customWidth="1"/>
    <col min="58" max="58" width="11.42578125" customWidth="1"/>
    <col min="59" max="59" width="11.7109375" customWidth="1"/>
    <col min="60" max="60" width="12.85546875" customWidth="1"/>
    <col min="61" max="61" width="11.42578125" customWidth="1"/>
    <col min="62" max="62" width="11.7109375" customWidth="1"/>
    <col min="63" max="63" width="12.85546875" customWidth="1"/>
    <col min="64" max="64" width="11.42578125" customWidth="1"/>
    <col min="65" max="65" width="11.7109375" customWidth="1"/>
    <col min="66" max="66" width="12.85546875" customWidth="1"/>
    <col min="67" max="67" width="11.42578125" customWidth="1"/>
    <col min="68" max="68" width="11.7109375" customWidth="1"/>
    <col min="69" max="69" width="12.85546875" customWidth="1"/>
    <col min="70" max="70" width="11.42578125" customWidth="1"/>
    <col min="71" max="71" width="11.7109375" customWidth="1"/>
    <col min="72" max="72" width="12.85546875" customWidth="1"/>
    <col min="73" max="73" width="11.42578125" customWidth="1"/>
    <col min="74" max="74" width="11.7109375" customWidth="1"/>
    <col min="75" max="75" width="12.85546875" customWidth="1"/>
    <col min="76" max="76" width="11.42578125" customWidth="1"/>
    <col min="77" max="77" width="11.7109375" customWidth="1"/>
    <col min="78" max="78" width="12.85546875" customWidth="1"/>
    <col min="79" max="79" width="11.42578125" customWidth="1"/>
    <col min="80" max="80" width="11.7109375" customWidth="1"/>
    <col min="81" max="81" width="12.85546875" customWidth="1"/>
    <col min="82" max="82" width="11.42578125" customWidth="1"/>
    <col min="83" max="83" width="11.7109375" customWidth="1"/>
    <col min="16354" max="16384" width="57.42578125" customWidth="1"/>
  </cols>
  <sheetData>
    <row r="1" spans="1:116" ht="42.75" customHeight="1" thickBot="1" x14ac:dyDescent="0.3">
      <c r="A1" s="27" t="s">
        <v>0</v>
      </c>
      <c r="B1" s="28">
        <v>46113</v>
      </c>
      <c r="C1" s="295" t="s">
        <v>1</v>
      </c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7"/>
      <c r="R1" s="298" t="s">
        <v>2</v>
      </c>
      <c r="S1" s="299"/>
      <c r="T1" s="299"/>
      <c r="U1" s="299"/>
      <c r="V1" s="299"/>
      <c r="W1" s="299"/>
      <c r="X1" s="299"/>
      <c r="Y1" s="299"/>
      <c r="Z1" s="299"/>
      <c r="AA1" s="299"/>
      <c r="AB1" s="299"/>
      <c r="AC1" s="299"/>
      <c r="AD1" s="299"/>
      <c r="AE1" s="299"/>
      <c r="AF1" s="300"/>
      <c r="AG1" s="301" t="s">
        <v>105</v>
      </c>
      <c r="AH1" s="302"/>
      <c r="AI1" s="302"/>
      <c r="AJ1" s="302"/>
      <c r="AK1" s="302"/>
      <c r="AL1" s="302"/>
      <c r="AM1" s="302"/>
      <c r="AN1" s="302"/>
      <c r="AO1" s="302"/>
      <c r="AP1" s="302"/>
      <c r="AQ1" s="302"/>
      <c r="AR1" s="302"/>
      <c r="AS1" s="302"/>
      <c r="AT1" s="302"/>
      <c r="AU1" s="303"/>
      <c r="AV1" s="9"/>
      <c r="AW1" s="290" t="s">
        <v>44</v>
      </c>
      <c r="AX1" s="291"/>
      <c r="AY1" s="292" t="s">
        <v>35</v>
      </c>
      <c r="AZ1" s="293"/>
      <c r="BA1" s="294"/>
      <c r="BB1" s="287" t="s">
        <v>36</v>
      </c>
      <c r="BC1" s="288"/>
      <c r="BD1" s="289"/>
      <c r="BE1" s="287" t="s">
        <v>37</v>
      </c>
      <c r="BF1" s="288"/>
      <c r="BG1" s="289"/>
      <c r="BH1" s="287" t="s">
        <v>38</v>
      </c>
      <c r="BI1" s="288"/>
      <c r="BJ1" s="289"/>
      <c r="BK1" s="287" t="s">
        <v>39</v>
      </c>
      <c r="BL1" s="288"/>
      <c r="BM1" s="289"/>
      <c r="BN1" s="287" t="s">
        <v>40</v>
      </c>
      <c r="BO1" s="288"/>
      <c r="BP1" s="289"/>
      <c r="BQ1" s="287" t="s">
        <v>41</v>
      </c>
      <c r="BR1" s="288"/>
      <c r="BS1" s="289"/>
      <c r="BT1" s="287" t="s">
        <v>42</v>
      </c>
      <c r="BU1" s="288"/>
      <c r="BV1" s="289"/>
      <c r="BW1" s="287" t="s">
        <v>43</v>
      </c>
      <c r="BX1" s="288"/>
      <c r="BY1" s="289"/>
      <c r="BZ1" s="287" t="s">
        <v>106</v>
      </c>
      <c r="CA1" s="288"/>
      <c r="CB1" s="289"/>
      <c r="CC1" s="287" t="str">
        <f>AQ2</f>
        <v>RO 1 (COMPUESTA - Permeado)</v>
      </c>
      <c r="CD1" s="288"/>
      <c r="CE1" s="289"/>
      <c r="CF1" s="287" t="str">
        <f>AR2</f>
        <v>RO 1 (ETAPA 1)</v>
      </c>
      <c r="CG1" s="288"/>
      <c r="CH1" s="289"/>
      <c r="CI1" s="287" t="str">
        <f>AS2</f>
        <v>RO 1 (ETAPA 2)</v>
      </c>
      <c r="CJ1" s="288"/>
      <c r="CK1" s="289"/>
      <c r="CL1" s="287" t="str">
        <f>AT2</f>
        <v>RO 2 (Permeado)</v>
      </c>
      <c r="CM1" s="288"/>
      <c r="CN1" s="289"/>
      <c r="CO1" s="287" t="s">
        <v>111</v>
      </c>
      <c r="CP1" s="288"/>
      <c r="CQ1" s="289"/>
    </row>
    <row r="2" spans="1:116" ht="44.45" customHeight="1" thickBot="1" x14ac:dyDescent="0.3">
      <c r="A2" s="7" t="s">
        <v>6</v>
      </c>
      <c r="B2" s="45" t="s">
        <v>7</v>
      </c>
      <c r="C2" s="14" t="s">
        <v>34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8" t="s">
        <v>33</v>
      </c>
      <c r="L2" s="8" t="s">
        <v>210</v>
      </c>
      <c r="M2" s="65" t="s">
        <v>116</v>
      </c>
      <c r="N2" s="65" t="s">
        <v>117</v>
      </c>
      <c r="O2" s="65" t="s">
        <v>118</v>
      </c>
      <c r="P2" s="65" t="s">
        <v>110</v>
      </c>
      <c r="Q2" s="65" t="s">
        <v>111</v>
      </c>
      <c r="R2" s="23" t="s">
        <v>34</v>
      </c>
      <c r="S2" s="12" t="s">
        <v>26</v>
      </c>
      <c r="T2" s="12" t="s">
        <v>27</v>
      </c>
      <c r="U2" s="12" t="s">
        <v>28</v>
      </c>
      <c r="V2" s="12" t="s">
        <v>29</v>
      </c>
      <c r="W2" s="12" t="s">
        <v>30</v>
      </c>
      <c r="X2" s="12" t="s">
        <v>31</v>
      </c>
      <c r="Y2" s="12" t="s">
        <v>32</v>
      </c>
      <c r="Z2" s="12" t="s">
        <v>33</v>
      </c>
      <c r="AA2" s="12" t="s">
        <v>210</v>
      </c>
      <c r="AB2" s="60" t="s">
        <v>116</v>
      </c>
      <c r="AC2" s="60" t="s">
        <v>117</v>
      </c>
      <c r="AD2" s="60" t="s">
        <v>118</v>
      </c>
      <c r="AE2" s="60" t="s">
        <v>110</v>
      </c>
      <c r="AF2" s="24" t="s">
        <v>111</v>
      </c>
      <c r="AG2" s="25" t="s">
        <v>34</v>
      </c>
      <c r="AH2" s="13" t="s">
        <v>26</v>
      </c>
      <c r="AI2" s="13" t="s">
        <v>27</v>
      </c>
      <c r="AJ2" s="13" t="s">
        <v>28</v>
      </c>
      <c r="AK2" s="13" t="s">
        <v>29</v>
      </c>
      <c r="AL2" s="13" t="s">
        <v>30</v>
      </c>
      <c r="AM2" s="13" t="s">
        <v>31</v>
      </c>
      <c r="AN2" s="13" t="s">
        <v>32</v>
      </c>
      <c r="AO2" s="13" t="s">
        <v>33</v>
      </c>
      <c r="AP2" s="13" t="s">
        <v>210</v>
      </c>
      <c r="AQ2" s="66" t="s">
        <v>116</v>
      </c>
      <c r="AR2" s="66" t="s">
        <v>117</v>
      </c>
      <c r="AS2" s="66" t="s">
        <v>118</v>
      </c>
      <c r="AT2" s="66" t="s">
        <v>110</v>
      </c>
      <c r="AU2" s="26" t="s">
        <v>111</v>
      </c>
      <c r="AV2" s="9"/>
      <c r="AW2" s="36" t="s">
        <v>6</v>
      </c>
      <c r="AX2" s="37" t="s">
        <v>7</v>
      </c>
      <c r="AY2" s="75" t="s">
        <v>119</v>
      </c>
      <c r="AZ2" s="75" t="s">
        <v>120</v>
      </c>
      <c r="BA2" s="76" t="s">
        <v>121</v>
      </c>
      <c r="BB2" s="75" t="s">
        <v>119</v>
      </c>
      <c r="BC2" s="75" t="s">
        <v>120</v>
      </c>
      <c r="BD2" s="76" t="s">
        <v>121</v>
      </c>
      <c r="BE2" s="75" t="s">
        <v>119</v>
      </c>
      <c r="BF2" s="75" t="s">
        <v>120</v>
      </c>
      <c r="BG2" s="76" t="s">
        <v>121</v>
      </c>
      <c r="BH2" s="75" t="s">
        <v>119</v>
      </c>
      <c r="BI2" s="75" t="s">
        <v>120</v>
      </c>
      <c r="BJ2" s="76" t="s">
        <v>121</v>
      </c>
      <c r="BK2" s="75" t="s">
        <v>119</v>
      </c>
      <c r="BL2" s="75" t="s">
        <v>120</v>
      </c>
      <c r="BM2" s="76" t="s">
        <v>121</v>
      </c>
      <c r="BN2" s="75" t="s">
        <v>119</v>
      </c>
      <c r="BO2" s="75" t="s">
        <v>120</v>
      </c>
      <c r="BP2" s="76" t="s">
        <v>121</v>
      </c>
      <c r="BQ2" s="75" t="s">
        <v>119</v>
      </c>
      <c r="BR2" s="75" t="s">
        <v>120</v>
      </c>
      <c r="BS2" s="76" t="s">
        <v>121</v>
      </c>
      <c r="BT2" s="75" t="s">
        <v>119</v>
      </c>
      <c r="BU2" s="75" t="s">
        <v>120</v>
      </c>
      <c r="BV2" s="76" t="s">
        <v>121</v>
      </c>
      <c r="BW2" s="75" t="s">
        <v>119</v>
      </c>
      <c r="BX2" s="75" t="s">
        <v>120</v>
      </c>
      <c r="BY2" s="76" t="s">
        <v>121</v>
      </c>
      <c r="BZ2" s="75" t="s">
        <v>119</v>
      </c>
      <c r="CA2" s="75" t="s">
        <v>120</v>
      </c>
      <c r="CB2" s="76" t="s">
        <v>121</v>
      </c>
      <c r="CC2" s="75" t="s">
        <v>119</v>
      </c>
      <c r="CD2" s="75" t="s">
        <v>120</v>
      </c>
      <c r="CE2" s="76" t="s">
        <v>121</v>
      </c>
      <c r="CF2" s="75" t="s">
        <v>119</v>
      </c>
      <c r="CG2" s="75" t="s">
        <v>120</v>
      </c>
      <c r="CH2" s="76" t="s">
        <v>121</v>
      </c>
      <c r="CI2" s="75" t="s">
        <v>119</v>
      </c>
      <c r="CJ2" s="75" t="s">
        <v>120</v>
      </c>
      <c r="CK2" s="76" t="s">
        <v>121</v>
      </c>
      <c r="CL2" s="75" t="s">
        <v>119</v>
      </c>
      <c r="CM2" s="75" t="s">
        <v>120</v>
      </c>
      <c r="CN2" s="76" t="s">
        <v>121</v>
      </c>
      <c r="CO2" s="75" t="s">
        <v>119</v>
      </c>
      <c r="CP2" s="75" t="s">
        <v>120</v>
      </c>
      <c r="CQ2" s="76" t="s">
        <v>121</v>
      </c>
      <c r="CY2" s="145"/>
      <c r="CZ2" s="146"/>
      <c r="DB2" s="145"/>
      <c r="DC2" s="146"/>
      <c r="DI2" s="145"/>
      <c r="DJ2" s="146"/>
      <c r="DK2" s="145"/>
      <c r="DL2" s="146"/>
    </row>
    <row r="3" spans="1:116" ht="29.25" customHeight="1" x14ac:dyDescent="0.25">
      <c r="A3" s="29" t="s">
        <v>131</v>
      </c>
      <c r="B3" s="30" t="s">
        <v>19</v>
      </c>
      <c r="C3" s="1"/>
      <c r="D3" s="3"/>
      <c r="E3" s="3"/>
      <c r="F3" s="3"/>
      <c r="G3" s="3"/>
      <c r="H3" s="3"/>
      <c r="I3" s="3"/>
      <c r="J3" s="3"/>
      <c r="K3" s="3"/>
      <c r="L3" s="3"/>
      <c r="M3" s="61"/>
      <c r="N3" s="61"/>
      <c r="O3" s="61"/>
      <c r="P3" s="61"/>
      <c r="Q3" s="15"/>
      <c r="R3" s="1"/>
      <c r="S3" s="38"/>
      <c r="T3" s="38"/>
      <c r="U3" s="3"/>
      <c r="V3" s="3"/>
      <c r="W3" s="3"/>
      <c r="X3" s="3"/>
      <c r="Y3" s="3"/>
      <c r="Z3" s="3"/>
      <c r="AA3" s="3"/>
      <c r="AB3" s="61"/>
      <c r="AC3" s="61"/>
      <c r="AD3" s="61"/>
      <c r="AE3" s="61"/>
      <c r="AF3" s="15"/>
      <c r="AG3" s="1"/>
      <c r="AH3" s="38"/>
      <c r="AI3" s="38"/>
      <c r="AJ3" s="3"/>
      <c r="AK3" s="3"/>
      <c r="AL3" s="3"/>
      <c r="AM3" s="3"/>
      <c r="AN3" s="3"/>
      <c r="AO3" s="3"/>
      <c r="AP3" s="3"/>
      <c r="AQ3" s="61"/>
      <c r="AR3" s="61"/>
      <c r="AS3" s="61"/>
      <c r="AT3" s="61"/>
      <c r="AU3" s="15"/>
      <c r="AV3" s="9"/>
      <c r="AW3" s="29" t="str">
        <f>A3</f>
        <v>Temperatura</v>
      </c>
      <c r="AX3" s="35" t="s">
        <v>19</v>
      </c>
      <c r="AY3" s="77">
        <f>C3</f>
        <v>0</v>
      </c>
      <c r="AZ3" s="73">
        <f>R3</f>
        <v>0</v>
      </c>
      <c r="BA3" s="74">
        <f>AG3</f>
        <v>0</v>
      </c>
      <c r="BB3" s="4">
        <f>D3</f>
        <v>0</v>
      </c>
      <c r="BC3" s="2">
        <f>S3</f>
        <v>0</v>
      </c>
      <c r="BD3" s="5">
        <f>AH3</f>
        <v>0</v>
      </c>
      <c r="BE3" s="4">
        <f>E3</f>
        <v>0</v>
      </c>
      <c r="BF3" s="2">
        <f>T3</f>
        <v>0</v>
      </c>
      <c r="BG3" s="5">
        <f>AI3</f>
        <v>0</v>
      </c>
      <c r="BH3" s="1">
        <f>F3</f>
        <v>0</v>
      </c>
      <c r="BI3" s="2">
        <f>U3</f>
        <v>0</v>
      </c>
      <c r="BJ3" s="5">
        <f>AJ3</f>
        <v>0</v>
      </c>
      <c r="BK3" s="1">
        <f>G3</f>
        <v>0</v>
      </c>
      <c r="BL3" s="2">
        <f>V3</f>
        <v>0</v>
      </c>
      <c r="BM3" s="5">
        <f>AK3</f>
        <v>0</v>
      </c>
      <c r="BN3" s="1">
        <f>H3</f>
        <v>0</v>
      </c>
      <c r="BO3" s="2">
        <f>W3</f>
        <v>0</v>
      </c>
      <c r="BP3" s="5">
        <f>AL3</f>
        <v>0</v>
      </c>
      <c r="BQ3" s="1">
        <f>I3</f>
        <v>0</v>
      </c>
      <c r="BR3" s="2">
        <f>X3</f>
        <v>0</v>
      </c>
      <c r="BS3" s="5">
        <f>AM3</f>
        <v>0</v>
      </c>
      <c r="BT3" s="1">
        <f>J3</f>
        <v>0</v>
      </c>
      <c r="BU3" s="2">
        <f>Y3</f>
        <v>0</v>
      </c>
      <c r="BV3" s="5">
        <f>AN3</f>
        <v>0</v>
      </c>
      <c r="BW3" s="1">
        <f>K3</f>
        <v>0</v>
      </c>
      <c r="BX3" s="2">
        <f>Z3</f>
        <v>0</v>
      </c>
      <c r="BY3" s="5">
        <f>AO3</f>
        <v>0</v>
      </c>
      <c r="BZ3" s="1">
        <f>L3</f>
        <v>0</v>
      </c>
      <c r="CA3" s="2">
        <f>AA3</f>
        <v>0</v>
      </c>
      <c r="CB3" s="5">
        <f>AP3</f>
        <v>0</v>
      </c>
      <c r="CC3" s="1">
        <f>M3</f>
        <v>0</v>
      </c>
      <c r="CD3" s="2">
        <f>AB3</f>
        <v>0</v>
      </c>
      <c r="CE3" s="5">
        <f>AQ3</f>
        <v>0</v>
      </c>
      <c r="CF3" s="1">
        <f>N3</f>
        <v>0</v>
      </c>
      <c r="CG3" s="2">
        <f>AC3</f>
        <v>0</v>
      </c>
      <c r="CH3" s="5">
        <f>AR3</f>
        <v>0</v>
      </c>
      <c r="CI3" s="1">
        <f>O3</f>
        <v>0</v>
      </c>
      <c r="CJ3" s="2">
        <f>AD3</f>
        <v>0</v>
      </c>
      <c r="CK3" s="5">
        <f>AS3</f>
        <v>0</v>
      </c>
      <c r="CL3" s="1">
        <f>P3</f>
        <v>0</v>
      </c>
      <c r="CM3" s="2">
        <f>AE3</f>
        <v>0</v>
      </c>
      <c r="CN3" s="5">
        <f>AT3</f>
        <v>0</v>
      </c>
      <c r="CO3" s="67">
        <f>Q3</f>
        <v>0</v>
      </c>
      <c r="CP3" s="2">
        <f>AF3</f>
        <v>0</v>
      </c>
      <c r="CQ3" s="5">
        <f>AU3</f>
        <v>0</v>
      </c>
    </row>
    <row r="4" spans="1:116" ht="26.45" customHeight="1" x14ac:dyDescent="0.25">
      <c r="A4" s="29" t="s">
        <v>130</v>
      </c>
      <c r="B4" s="30" t="s">
        <v>20</v>
      </c>
      <c r="C4" s="1"/>
      <c r="D4" s="3"/>
      <c r="E4" s="3"/>
      <c r="F4" s="3"/>
      <c r="G4" s="3"/>
      <c r="H4" s="3"/>
      <c r="I4" s="3"/>
      <c r="J4" s="3"/>
      <c r="K4" s="3"/>
      <c r="L4" s="3"/>
      <c r="M4" s="61"/>
      <c r="N4" s="61"/>
      <c r="O4" s="61"/>
      <c r="P4" s="61"/>
      <c r="Q4" s="15"/>
      <c r="R4" s="1"/>
      <c r="S4" s="3"/>
      <c r="T4" s="3"/>
      <c r="U4" s="3"/>
      <c r="V4" s="3"/>
      <c r="W4" s="3"/>
      <c r="X4" s="3"/>
      <c r="Y4" s="3"/>
      <c r="Z4" s="51"/>
      <c r="AA4" s="3"/>
      <c r="AB4" s="61"/>
      <c r="AC4" s="61"/>
      <c r="AD4" s="61"/>
      <c r="AE4" s="61"/>
      <c r="AF4" s="15"/>
      <c r="AG4" s="1"/>
      <c r="AH4" s="3"/>
      <c r="AI4" s="3"/>
      <c r="AJ4" s="3"/>
      <c r="AK4" s="3"/>
      <c r="AL4" s="3"/>
      <c r="AM4" s="3"/>
      <c r="AN4" s="3"/>
      <c r="AO4" s="3"/>
      <c r="AP4" s="3"/>
      <c r="AQ4" s="61"/>
      <c r="AR4" s="61"/>
      <c r="AS4" s="61"/>
      <c r="AT4" s="61"/>
      <c r="AU4" s="15"/>
      <c r="AV4" s="9"/>
      <c r="AW4" s="29" t="str">
        <f t="shared" ref="AW4:AW23" si="0">A4</f>
        <v xml:space="preserve">pH </v>
      </c>
      <c r="AX4" s="30" t="s">
        <v>20</v>
      </c>
      <c r="AY4" s="77">
        <f t="shared" ref="AY4:AY23" si="1">C4</f>
        <v>0</v>
      </c>
      <c r="AZ4" s="73">
        <f t="shared" ref="AZ4:AZ23" si="2">R4</f>
        <v>0</v>
      </c>
      <c r="BA4" s="74">
        <f t="shared" ref="BA4:BA23" si="3">AG4</f>
        <v>0</v>
      </c>
      <c r="BB4" s="4">
        <f t="shared" ref="BB4:BB23" si="4">D4</f>
        <v>0</v>
      </c>
      <c r="BC4" s="2">
        <f t="shared" ref="BC4:BC23" si="5">S4</f>
        <v>0</v>
      </c>
      <c r="BD4" s="5">
        <f t="shared" ref="BD4:BD23" si="6">AH4</f>
        <v>0</v>
      </c>
      <c r="BE4" s="4">
        <f t="shared" ref="BE4:BE23" si="7">E4</f>
        <v>0</v>
      </c>
      <c r="BF4" s="2">
        <f t="shared" ref="BF4:BF23" si="8">T4</f>
        <v>0</v>
      </c>
      <c r="BG4" s="5">
        <f t="shared" ref="BG4:BG23" si="9">AI4</f>
        <v>0</v>
      </c>
      <c r="BH4" s="1">
        <f t="shared" ref="BH4:BH23" si="10">F4</f>
        <v>0</v>
      </c>
      <c r="BI4" s="2">
        <f t="shared" ref="BI4:BI23" si="11">U4</f>
        <v>0</v>
      </c>
      <c r="BJ4" s="5">
        <f t="shared" ref="BJ4:BJ23" si="12">AJ4</f>
        <v>0</v>
      </c>
      <c r="BK4" s="1">
        <f t="shared" ref="BK4:BK23" si="13">G4</f>
        <v>0</v>
      </c>
      <c r="BL4" s="2">
        <f t="shared" ref="BL4:BL23" si="14">V4</f>
        <v>0</v>
      </c>
      <c r="BM4" s="5">
        <f t="shared" ref="BM4:BM23" si="15">AK4</f>
        <v>0</v>
      </c>
      <c r="BN4" s="1">
        <f t="shared" ref="BN4:BN23" si="16">H4</f>
        <v>0</v>
      </c>
      <c r="BO4" s="2">
        <f t="shared" ref="BO4:BO23" si="17">W4</f>
        <v>0</v>
      </c>
      <c r="BP4" s="5">
        <f t="shared" ref="BP4:BP23" si="18">AL4</f>
        <v>0</v>
      </c>
      <c r="BQ4" s="1">
        <f t="shared" ref="BQ4:BQ23" si="19">I4</f>
        <v>0</v>
      </c>
      <c r="BR4" s="2">
        <f t="shared" ref="BR4:BR23" si="20">X4</f>
        <v>0</v>
      </c>
      <c r="BS4" s="5">
        <f t="shared" ref="BS4:BS23" si="21">AM4</f>
        <v>0</v>
      </c>
      <c r="BT4" s="1">
        <f t="shared" ref="BT4:BT23" si="22">J4</f>
        <v>0</v>
      </c>
      <c r="BU4" s="2">
        <f t="shared" ref="BU4:BU23" si="23">Y4</f>
        <v>0</v>
      </c>
      <c r="BV4" s="5">
        <f t="shared" ref="BV4:BV23" si="24">AN4</f>
        <v>0</v>
      </c>
      <c r="BW4" s="1">
        <f t="shared" ref="BW4:BW23" si="25">K4</f>
        <v>0</v>
      </c>
      <c r="BX4" s="2">
        <f t="shared" ref="BX4:BX23" si="26">Z4</f>
        <v>0</v>
      </c>
      <c r="BY4" s="5">
        <f t="shared" ref="BY4:BY23" si="27">AO4</f>
        <v>0</v>
      </c>
      <c r="BZ4" s="1">
        <f t="shared" ref="BZ4:BZ23" si="28">L4</f>
        <v>0</v>
      </c>
      <c r="CA4" s="2">
        <f t="shared" ref="CA4:CA23" si="29">AA4</f>
        <v>0</v>
      </c>
      <c r="CB4" s="5">
        <f t="shared" ref="CB4:CB23" si="30">AP4</f>
        <v>0</v>
      </c>
      <c r="CC4" s="1">
        <f t="shared" ref="CC4:CC23" si="31">M4</f>
        <v>0</v>
      </c>
      <c r="CD4" s="2">
        <f t="shared" ref="CD4:CD23" si="32">AB4</f>
        <v>0</v>
      </c>
      <c r="CE4" s="5">
        <f t="shared" ref="CE4:CE23" si="33">AQ4</f>
        <v>0</v>
      </c>
      <c r="CF4" s="1">
        <f t="shared" ref="CF4:CF23" si="34">N4</f>
        <v>0</v>
      </c>
      <c r="CG4" s="2">
        <f t="shared" ref="CG4:CG23" si="35">AC4</f>
        <v>0</v>
      </c>
      <c r="CH4" s="5">
        <f t="shared" ref="CH4:CH23" si="36">AR4</f>
        <v>0</v>
      </c>
      <c r="CI4" s="1">
        <f t="shared" ref="CI4:CI23" si="37">O4</f>
        <v>0</v>
      </c>
      <c r="CJ4" s="2">
        <f t="shared" ref="CJ4:CJ23" si="38">AD4</f>
        <v>0</v>
      </c>
      <c r="CK4" s="5">
        <f t="shared" ref="CK4:CK23" si="39">AS4</f>
        <v>0</v>
      </c>
      <c r="CL4" s="1">
        <f t="shared" ref="CL4:CL23" si="40">P4</f>
        <v>0</v>
      </c>
      <c r="CM4" s="2">
        <f t="shared" ref="CM4:CM23" si="41">AE4</f>
        <v>0</v>
      </c>
      <c r="CN4" s="5">
        <f t="shared" ref="CN4:CN23" si="42">AT4</f>
        <v>0</v>
      </c>
      <c r="CO4" s="67">
        <f t="shared" ref="CO4:CO23" si="43">Q4</f>
        <v>0</v>
      </c>
      <c r="CP4" s="2">
        <f t="shared" ref="CP4:CP23" si="44">AF4</f>
        <v>0</v>
      </c>
      <c r="CQ4" s="5">
        <f t="shared" ref="CQ4:CQ23" si="45">AU4</f>
        <v>0</v>
      </c>
    </row>
    <row r="5" spans="1:116" ht="30.2" customHeight="1" x14ac:dyDescent="0.25">
      <c r="A5" s="29" t="s">
        <v>124</v>
      </c>
      <c r="B5" s="30" t="s">
        <v>21</v>
      </c>
      <c r="C5" s="1"/>
      <c r="D5" s="3"/>
      <c r="E5" s="3"/>
      <c r="F5" s="3"/>
      <c r="G5" s="3"/>
      <c r="H5" s="3"/>
      <c r="I5" s="3"/>
      <c r="J5" s="3"/>
      <c r="K5" s="3"/>
      <c r="L5" s="3"/>
      <c r="M5" s="61"/>
      <c r="N5" s="61"/>
      <c r="O5" s="61"/>
      <c r="P5" s="61"/>
      <c r="Q5" s="15"/>
      <c r="R5" s="1"/>
      <c r="S5" s="2"/>
      <c r="T5" s="2"/>
      <c r="U5" s="3"/>
      <c r="V5" s="3"/>
      <c r="W5" s="3"/>
      <c r="X5" s="3"/>
      <c r="Y5" s="3"/>
      <c r="Z5" s="3"/>
      <c r="AA5" s="3"/>
      <c r="AB5" s="61"/>
      <c r="AC5" s="61"/>
      <c r="AD5" s="61"/>
      <c r="AE5" s="61"/>
      <c r="AF5" s="15"/>
      <c r="AG5" s="1"/>
      <c r="AH5" s="2"/>
      <c r="AI5" s="2"/>
      <c r="AJ5" s="3"/>
      <c r="AK5" s="3"/>
      <c r="AL5" s="3"/>
      <c r="AM5" s="3"/>
      <c r="AN5" s="3"/>
      <c r="AO5" s="3"/>
      <c r="AP5" s="3"/>
      <c r="AQ5" s="61"/>
      <c r="AR5" s="61"/>
      <c r="AS5" s="61"/>
      <c r="AT5" s="61"/>
      <c r="AU5" s="15"/>
      <c r="AV5" s="9"/>
      <c r="AW5" s="29" t="str">
        <f t="shared" si="0"/>
        <v>Demanda química de oxígeno (DQO)</v>
      </c>
      <c r="AX5" s="30" t="s">
        <v>21</v>
      </c>
      <c r="AY5" s="77">
        <f t="shared" si="1"/>
        <v>0</v>
      </c>
      <c r="AZ5" s="73">
        <f t="shared" si="2"/>
        <v>0</v>
      </c>
      <c r="BA5" s="74">
        <f t="shared" si="3"/>
        <v>0</v>
      </c>
      <c r="BB5" s="4">
        <f t="shared" si="4"/>
        <v>0</v>
      </c>
      <c r="BC5" s="2">
        <f t="shared" si="5"/>
        <v>0</v>
      </c>
      <c r="BD5" s="5">
        <f t="shared" si="6"/>
        <v>0</v>
      </c>
      <c r="BE5" s="4">
        <f t="shared" si="7"/>
        <v>0</v>
      </c>
      <c r="BF5" s="2">
        <f t="shared" si="8"/>
        <v>0</v>
      </c>
      <c r="BG5" s="5">
        <f t="shared" si="9"/>
        <v>0</v>
      </c>
      <c r="BH5" s="1">
        <f t="shared" si="10"/>
        <v>0</v>
      </c>
      <c r="BI5" s="2">
        <f t="shared" si="11"/>
        <v>0</v>
      </c>
      <c r="BJ5" s="5">
        <f t="shared" si="12"/>
        <v>0</v>
      </c>
      <c r="BK5" s="1">
        <f t="shared" si="13"/>
        <v>0</v>
      </c>
      <c r="BL5" s="2">
        <f t="shared" si="14"/>
        <v>0</v>
      </c>
      <c r="BM5" s="5">
        <f t="shared" si="15"/>
        <v>0</v>
      </c>
      <c r="BN5" s="1">
        <f t="shared" si="16"/>
        <v>0</v>
      </c>
      <c r="BO5" s="2">
        <f t="shared" si="17"/>
        <v>0</v>
      </c>
      <c r="BP5" s="5">
        <f t="shared" si="18"/>
        <v>0</v>
      </c>
      <c r="BQ5" s="1">
        <f t="shared" si="19"/>
        <v>0</v>
      </c>
      <c r="BR5" s="2">
        <f t="shared" si="20"/>
        <v>0</v>
      </c>
      <c r="BS5" s="5">
        <f t="shared" si="21"/>
        <v>0</v>
      </c>
      <c r="BT5" s="1">
        <f t="shared" si="22"/>
        <v>0</v>
      </c>
      <c r="BU5" s="2">
        <f t="shared" si="23"/>
        <v>0</v>
      </c>
      <c r="BV5" s="5">
        <f t="shared" si="24"/>
        <v>0</v>
      </c>
      <c r="BW5" s="1">
        <f t="shared" si="25"/>
        <v>0</v>
      </c>
      <c r="BX5" s="2">
        <f t="shared" si="26"/>
        <v>0</v>
      </c>
      <c r="BY5" s="5">
        <f t="shared" si="27"/>
        <v>0</v>
      </c>
      <c r="BZ5" s="1">
        <f t="shared" si="28"/>
        <v>0</v>
      </c>
      <c r="CA5" s="2">
        <f t="shared" si="29"/>
        <v>0</v>
      </c>
      <c r="CB5" s="5">
        <f t="shared" si="30"/>
        <v>0</v>
      </c>
      <c r="CC5" s="1">
        <f t="shared" si="31"/>
        <v>0</v>
      </c>
      <c r="CD5" s="2">
        <f t="shared" si="32"/>
        <v>0</v>
      </c>
      <c r="CE5" s="5">
        <f t="shared" si="33"/>
        <v>0</v>
      </c>
      <c r="CF5" s="1">
        <f t="shared" si="34"/>
        <v>0</v>
      </c>
      <c r="CG5" s="2">
        <f t="shared" si="35"/>
        <v>0</v>
      </c>
      <c r="CH5" s="5">
        <f t="shared" si="36"/>
        <v>0</v>
      </c>
      <c r="CI5" s="1">
        <f t="shared" si="37"/>
        <v>0</v>
      </c>
      <c r="CJ5" s="2">
        <f t="shared" si="38"/>
        <v>0</v>
      </c>
      <c r="CK5" s="5">
        <f t="shared" si="39"/>
        <v>0</v>
      </c>
      <c r="CL5" s="1">
        <f t="shared" si="40"/>
        <v>0</v>
      </c>
      <c r="CM5" s="2">
        <f t="shared" si="41"/>
        <v>0</v>
      </c>
      <c r="CN5" s="5">
        <f t="shared" si="42"/>
        <v>0</v>
      </c>
      <c r="CO5" s="67">
        <f t="shared" si="43"/>
        <v>0</v>
      </c>
      <c r="CP5" s="2">
        <f t="shared" si="44"/>
        <v>0</v>
      </c>
      <c r="CQ5" s="5">
        <f t="shared" si="45"/>
        <v>0</v>
      </c>
    </row>
    <row r="6" spans="1:116" ht="29.25" customHeight="1" x14ac:dyDescent="0.25">
      <c r="A6" s="29" t="s">
        <v>128</v>
      </c>
      <c r="B6" s="30" t="s">
        <v>21</v>
      </c>
      <c r="C6" s="1"/>
      <c r="D6" s="3"/>
      <c r="E6" s="3"/>
      <c r="F6" s="3"/>
      <c r="G6" s="3"/>
      <c r="H6" s="3"/>
      <c r="I6" s="3"/>
      <c r="J6" s="3"/>
      <c r="K6" s="3"/>
      <c r="L6" s="3"/>
      <c r="M6" s="61"/>
      <c r="N6" s="61"/>
      <c r="O6" s="61"/>
      <c r="P6" s="61"/>
      <c r="Q6" s="15"/>
      <c r="R6" s="1"/>
      <c r="S6" s="2"/>
      <c r="T6" s="2"/>
      <c r="U6" s="3"/>
      <c r="V6" s="3"/>
      <c r="W6" s="3"/>
      <c r="X6" s="3"/>
      <c r="Y6" s="3"/>
      <c r="Z6" s="3"/>
      <c r="AA6" s="3"/>
      <c r="AB6" s="61"/>
      <c r="AC6" s="61"/>
      <c r="AD6" s="61"/>
      <c r="AE6" s="61"/>
      <c r="AF6" s="15"/>
      <c r="AG6" s="1"/>
      <c r="AH6" s="2"/>
      <c r="AI6" s="2"/>
      <c r="AJ6" s="3"/>
      <c r="AK6" s="3"/>
      <c r="AL6" s="3"/>
      <c r="AM6" s="3"/>
      <c r="AN6" s="3"/>
      <c r="AO6" s="3"/>
      <c r="AP6" s="3"/>
      <c r="AQ6" s="61"/>
      <c r="AR6" s="61"/>
      <c r="AS6" s="61"/>
      <c r="AT6" s="61"/>
      <c r="AU6" s="15"/>
      <c r="AV6" s="9"/>
      <c r="AW6" s="29" t="str">
        <f t="shared" si="0"/>
        <v>SOLIDOS DISUELTOS TOTALES (TDS)</v>
      </c>
      <c r="AX6" s="30" t="s">
        <v>21</v>
      </c>
      <c r="AY6" s="77">
        <f t="shared" si="1"/>
        <v>0</v>
      </c>
      <c r="AZ6" s="73">
        <f t="shared" si="2"/>
        <v>0</v>
      </c>
      <c r="BA6" s="74">
        <f t="shared" si="3"/>
        <v>0</v>
      </c>
      <c r="BB6" s="4">
        <f t="shared" si="4"/>
        <v>0</v>
      </c>
      <c r="BC6" s="2">
        <f t="shared" si="5"/>
        <v>0</v>
      </c>
      <c r="BD6" s="5">
        <f t="shared" si="6"/>
        <v>0</v>
      </c>
      <c r="BE6" s="4">
        <f t="shared" si="7"/>
        <v>0</v>
      </c>
      <c r="BF6" s="2">
        <f t="shared" si="8"/>
        <v>0</v>
      </c>
      <c r="BG6" s="5">
        <f t="shared" si="9"/>
        <v>0</v>
      </c>
      <c r="BH6" s="1">
        <f t="shared" si="10"/>
        <v>0</v>
      </c>
      <c r="BI6" s="2">
        <f t="shared" si="11"/>
        <v>0</v>
      </c>
      <c r="BJ6" s="5">
        <f t="shared" si="12"/>
        <v>0</v>
      </c>
      <c r="BK6" s="1">
        <f t="shared" si="13"/>
        <v>0</v>
      </c>
      <c r="BL6" s="2">
        <f t="shared" si="14"/>
        <v>0</v>
      </c>
      <c r="BM6" s="5">
        <f t="shared" si="15"/>
        <v>0</v>
      </c>
      <c r="BN6" s="1">
        <f t="shared" si="16"/>
        <v>0</v>
      </c>
      <c r="BO6" s="2">
        <f t="shared" si="17"/>
        <v>0</v>
      </c>
      <c r="BP6" s="5">
        <f t="shared" si="18"/>
        <v>0</v>
      </c>
      <c r="BQ6" s="1">
        <f t="shared" si="19"/>
        <v>0</v>
      </c>
      <c r="BR6" s="2">
        <f t="shared" si="20"/>
        <v>0</v>
      </c>
      <c r="BS6" s="5">
        <f t="shared" si="21"/>
        <v>0</v>
      </c>
      <c r="BT6" s="1">
        <f t="shared" si="22"/>
        <v>0</v>
      </c>
      <c r="BU6" s="2">
        <f t="shared" si="23"/>
        <v>0</v>
      </c>
      <c r="BV6" s="5">
        <f t="shared" si="24"/>
        <v>0</v>
      </c>
      <c r="BW6" s="1">
        <f t="shared" si="25"/>
        <v>0</v>
      </c>
      <c r="BX6" s="2">
        <f t="shared" si="26"/>
        <v>0</v>
      </c>
      <c r="BY6" s="5">
        <f t="shared" si="27"/>
        <v>0</v>
      </c>
      <c r="BZ6" s="1">
        <f t="shared" si="28"/>
        <v>0</v>
      </c>
      <c r="CA6" s="2">
        <f t="shared" si="29"/>
        <v>0</v>
      </c>
      <c r="CB6" s="5">
        <f t="shared" si="30"/>
        <v>0</v>
      </c>
      <c r="CC6" s="1">
        <f t="shared" si="31"/>
        <v>0</v>
      </c>
      <c r="CD6" s="2">
        <f t="shared" si="32"/>
        <v>0</v>
      </c>
      <c r="CE6" s="5">
        <f t="shared" si="33"/>
        <v>0</v>
      </c>
      <c r="CF6" s="1">
        <f t="shared" si="34"/>
        <v>0</v>
      </c>
      <c r="CG6" s="2">
        <f t="shared" si="35"/>
        <v>0</v>
      </c>
      <c r="CH6" s="5">
        <f t="shared" si="36"/>
        <v>0</v>
      </c>
      <c r="CI6" s="1">
        <f t="shared" si="37"/>
        <v>0</v>
      </c>
      <c r="CJ6" s="2">
        <f t="shared" si="38"/>
        <v>0</v>
      </c>
      <c r="CK6" s="5">
        <f t="shared" si="39"/>
        <v>0</v>
      </c>
      <c r="CL6" s="1">
        <f t="shared" si="40"/>
        <v>0</v>
      </c>
      <c r="CM6" s="2">
        <f t="shared" si="41"/>
        <v>0</v>
      </c>
      <c r="CN6" s="5">
        <f t="shared" si="42"/>
        <v>0</v>
      </c>
      <c r="CO6" s="67">
        <f t="shared" si="43"/>
        <v>0</v>
      </c>
      <c r="CP6" s="2">
        <f t="shared" si="44"/>
        <v>0</v>
      </c>
      <c r="CQ6" s="5">
        <f t="shared" si="45"/>
        <v>0</v>
      </c>
    </row>
    <row r="7" spans="1:116" ht="31.7" customHeight="1" x14ac:dyDescent="0.25">
      <c r="A7" s="29" t="s">
        <v>125</v>
      </c>
      <c r="B7" s="30" t="s">
        <v>21</v>
      </c>
      <c r="C7" s="1"/>
      <c r="D7" s="3"/>
      <c r="E7" s="3"/>
      <c r="F7" s="3"/>
      <c r="G7" s="3"/>
      <c r="H7" s="3"/>
      <c r="I7" s="3"/>
      <c r="J7" s="3"/>
      <c r="K7" s="3"/>
      <c r="L7" s="3"/>
      <c r="M7" s="61"/>
      <c r="N7" s="61"/>
      <c r="O7" s="61"/>
      <c r="P7" s="61"/>
      <c r="Q7" s="15"/>
      <c r="R7" s="1"/>
      <c r="S7" s="2"/>
      <c r="T7" s="2"/>
      <c r="U7" s="3"/>
      <c r="V7" s="3"/>
      <c r="W7" s="3"/>
      <c r="X7" s="3"/>
      <c r="Y7" s="3"/>
      <c r="Z7" s="3"/>
      <c r="AA7" s="3"/>
      <c r="AB7" s="61"/>
      <c r="AC7" s="61"/>
      <c r="AD7" s="61"/>
      <c r="AE7" s="61"/>
      <c r="AF7" s="15"/>
      <c r="AG7" s="1"/>
      <c r="AH7" s="2"/>
      <c r="AI7" s="2"/>
      <c r="AJ7" s="3"/>
      <c r="AK7" s="3"/>
      <c r="AL7" s="3"/>
      <c r="AM7" s="3"/>
      <c r="AN7" s="3"/>
      <c r="AO7" s="3"/>
      <c r="AP7" s="3"/>
      <c r="AQ7" s="61"/>
      <c r="AR7" s="61"/>
      <c r="AS7" s="61"/>
      <c r="AT7" s="61"/>
      <c r="AU7" s="15"/>
      <c r="AV7" s="9"/>
      <c r="AW7" s="29" t="str">
        <f t="shared" si="0"/>
        <v>Sólidos suspendidos Totales</v>
      </c>
      <c r="AX7" s="30" t="s">
        <v>21</v>
      </c>
      <c r="AY7" s="77">
        <f t="shared" si="1"/>
        <v>0</v>
      </c>
      <c r="AZ7" s="73">
        <f t="shared" si="2"/>
        <v>0</v>
      </c>
      <c r="BA7" s="74">
        <f t="shared" si="3"/>
        <v>0</v>
      </c>
      <c r="BB7" s="4">
        <f t="shared" si="4"/>
        <v>0</v>
      </c>
      <c r="BC7" s="2">
        <f t="shared" si="5"/>
        <v>0</v>
      </c>
      <c r="BD7" s="5">
        <f t="shared" si="6"/>
        <v>0</v>
      </c>
      <c r="BE7" s="4">
        <f t="shared" si="7"/>
        <v>0</v>
      </c>
      <c r="BF7" s="2">
        <f t="shared" si="8"/>
        <v>0</v>
      </c>
      <c r="BG7" s="5">
        <f t="shared" si="9"/>
        <v>0</v>
      </c>
      <c r="BH7" s="1">
        <f t="shared" si="10"/>
        <v>0</v>
      </c>
      <c r="BI7" s="2">
        <f t="shared" si="11"/>
        <v>0</v>
      </c>
      <c r="BJ7" s="5">
        <f t="shared" si="12"/>
        <v>0</v>
      </c>
      <c r="BK7" s="1">
        <f t="shared" si="13"/>
        <v>0</v>
      </c>
      <c r="BL7" s="2">
        <f t="shared" si="14"/>
        <v>0</v>
      </c>
      <c r="BM7" s="5">
        <f t="shared" si="15"/>
        <v>0</v>
      </c>
      <c r="BN7" s="1">
        <f t="shared" si="16"/>
        <v>0</v>
      </c>
      <c r="BO7" s="2">
        <f t="shared" si="17"/>
        <v>0</v>
      </c>
      <c r="BP7" s="5">
        <f t="shared" si="18"/>
        <v>0</v>
      </c>
      <c r="BQ7" s="1">
        <f t="shared" si="19"/>
        <v>0</v>
      </c>
      <c r="BR7" s="2">
        <f t="shared" si="20"/>
        <v>0</v>
      </c>
      <c r="BS7" s="5">
        <f t="shared" si="21"/>
        <v>0</v>
      </c>
      <c r="BT7" s="1">
        <f t="shared" si="22"/>
        <v>0</v>
      </c>
      <c r="BU7" s="2">
        <f t="shared" si="23"/>
        <v>0</v>
      </c>
      <c r="BV7" s="5">
        <f t="shared" si="24"/>
        <v>0</v>
      </c>
      <c r="BW7" s="1">
        <f t="shared" si="25"/>
        <v>0</v>
      </c>
      <c r="BX7" s="2">
        <f t="shared" si="26"/>
        <v>0</v>
      </c>
      <c r="BY7" s="5">
        <f t="shared" si="27"/>
        <v>0</v>
      </c>
      <c r="BZ7" s="1">
        <f t="shared" si="28"/>
        <v>0</v>
      </c>
      <c r="CA7" s="2">
        <f t="shared" si="29"/>
        <v>0</v>
      </c>
      <c r="CB7" s="5">
        <f t="shared" si="30"/>
        <v>0</v>
      </c>
      <c r="CC7" s="1">
        <f t="shared" si="31"/>
        <v>0</v>
      </c>
      <c r="CD7" s="2">
        <f t="shared" si="32"/>
        <v>0</v>
      </c>
      <c r="CE7" s="5">
        <f t="shared" si="33"/>
        <v>0</v>
      </c>
      <c r="CF7" s="1">
        <f t="shared" si="34"/>
        <v>0</v>
      </c>
      <c r="CG7" s="2">
        <f t="shared" si="35"/>
        <v>0</v>
      </c>
      <c r="CH7" s="5">
        <f t="shared" si="36"/>
        <v>0</v>
      </c>
      <c r="CI7" s="1">
        <f t="shared" si="37"/>
        <v>0</v>
      </c>
      <c r="CJ7" s="2">
        <f t="shared" si="38"/>
        <v>0</v>
      </c>
      <c r="CK7" s="5">
        <f t="shared" si="39"/>
        <v>0</v>
      </c>
      <c r="CL7" s="1">
        <f t="shared" si="40"/>
        <v>0</v>
      </c>
      <c r="CM7" s="2">
        <f t="shared" si="41"/>
        <v>0</v>
      </c>
      <c r="CN7" s="5">
        <f t="shared" si="42"/>
        <v>0</v>
      </c>
      <c r="CO7" s="67">
        <f t="shared" si="43"/>
        <v>0</v>
      </c>
      <c r="CP7" s="2">
        <f t="shared" si="44"/>
        <v>0</v>
      </c>
      <c r="CQ7" s="5">
        <f t="shared" si="45"/>
        <v>0</v>
      </c>
    </row>
    <row r="8" spans="1:116" ht="29.25" customHeight="1" x14ac:dyDescent="0.25">
      <c r="A8" s="31" t="s">
        <v>10</v>
      </c>
      <c r="B8" s="30" t="s">
        <v>21</v>
      </c>
      <c r="C8" s="16"/>
      <c r="D8" s="10"/>
      <c r="E8" s="10"/>
      <c r="F8" s="10"/>
      <c r="G8" s="10"/>
      <c r="H8" s="10"/>
      <c r="I8" s="10"/>
      <c r="J8" s="10"/>
      <c r="K8" s="10"/>
      <c r="L8" s="10"/>
      <c r="M8" s="62"/>
      <c r="N8" s="62"/>
      <c r="O8" s="62"/>
      <c r="P8" s="62"/>
      <c r="Q8" s="17"/>
      <c r="R8" s="16"/>
      <c r="S8" s="10"/>
      <c r="T8" s="10"/>
      <c r="U8" s="10"/>
      <c r="V8" s="10"/>
      <c r="W8" s="10"/>
      <c r="X8" s="10"/>
      <c r="Y8" s="10"/>
      <c r="Z8" s="10"/>
      <c r="AA8" s="10"/>
      <c r="AB8" s="62"/>
      <c r="AC8" s="62"/>
      <c r="AD8" s="62"/>
      <c r="AE8" s="62"/>
      <c r="AF8" s="17"/>
      <c r="AG8" s="16"/>
      <c r="AH8" s="10"/>
      <c r="AI8" s="10"/>
      <c r="AJ8" s="10"/>
      <c r="AK8" s="10"/>
      <c r="AL8" s="10"/>
      <c r="AM8" s="10"/>
      <c r="AN8" s="10"/>
      <c r="AO8" s="10"/>
      <c r="AP8" s="10"/>
      <c r="AQ8" s="62"/>
      <c r="AR8" s="62"/>
      <c r="AS8" s="62"/>
      <c r="AT8" s="62"/>
      <c r="AU8" s="17"/>
      <c r="AV8" s="6"/>
      <c r="AW8" s="29" t="str">
        <f t="shared" si="0"/>
        <v xml:space="preserve">Sólidos Sedimentables </v>
      </c>
      <c r="AX8" s="30" t="s">
        <v>21</v>
      </c>
      <c r="AY8" s="77">
        <f t="shared" si="1"/>
        <v>0</v>
      </c>
      <c r="AZ8" s="73">
        <f t="shared" si="2"/>
        <v>0</v>
      </c>
      <c r="BA8" s="74">
        <f t="shared" si="3"/>
        <v>0</v>
      </c>
      <c r="BB8" s="4">
        <f t="shared" si="4"/>
        <v>0</v>
      </c>
      <c r="BC8" s="2">
        <f t="shared" si="5"/>
        <v>0</v>
      </c>
      <c r="BD8" s="5">
        <f t="shared" si="6"/>
        <v>0</v>
      </c>
      <c r="BE8" s="4">
        <f t="shared" si="7"/>
        <v>0</v>
      </c>
      <c r="BF8" s="2">
        <f t="shared" si="8"/>
        <v>0</v>
      </c>
      <c r="BG8" s="5">
        <f t="shared" si="9"/>
        <v>0</v>
      </c>
      <c r="BH8" s="1">
        <f t="shared" si="10"/>
        <v>0</v>
      </c>
      <c r="BI8" s="2">
        <f t="shared" si="11"/>
        <v>0</v>
      </c>
      <c r="BJ8" s="5">
        <f t="shared" si="12"/>
        <v>0</v>
      </c>
      <c r="BK8" s="1">
        <f t="shared" si="13"/>
        <v>0</v>
      </c>
      <c r="BL8" s="2">
        <f t="shared" si="14"/>
        <v>0</v>
      </c>
      <c r="BM8" s="5">
        <f t="shared" si="15"/>
        <v>0</v>
      </c>
      <c r="BN8" s="1">
        <f t="shared" si="16"/>
        <v>0</v>
      </c>
      <c r="BO8" s="2">
        <f t="shared" si="17"/>
        <v>0</v>
      </c>
      <c r="BP8" s="5">
        <f t="shared" si="18"/>
        <v>0</v>
      </c>
      <c r="BQ8" s="1">
        <f t="shared" si="19"/>
        <v>0</v>
      </c>
      <c r="BR8" s="2">
        <f t="shared" si="20"/>
        <v>0</v>
      </c>
      <c r="BS8" s="5">
        <f t="shared" si="21"/>
        <v>0</v>
      </c>
      <c r="BT8" s="1">
        <f t="shared" si="22"/>
        <v>0</v>
      </c>
      <c r="BU8" s="2">
        <f t="shared" si="23"/>
        <v>0</v>
      </c>
      <c r="BV8" s="5">
        <f t="shared" si="24"/>
        <v>0</v>
      </c>
      <c r="BW8" s="1">
        <f t="shared" si="25"/>
        <v>0</v>
      </c>
      <c r="BX8" s="2">
        <f t="shared" si="26"/>
        <v>0</v>
      </c>
      <c r="BY8" s="5">
        <f t="shared" si="27"/>
        <v>0</v>
      </c>
      <c r="BZ8" s="1">
        <f t="shared" si="28"/>
        <v>0</v>
      </c>
      <c r="CA8" s="2">
        <f t="shared" si="29"/>
        <v>0</v>
      </c>
      <c r="CB8" s="5">
        <f t="shared" si="30"/>
        <v>0</v>
      </c>
      <c r="CC8" s="1">
        <f t="shared" si="31"/>
        <v>0</v>
      </c>
      <c r="CD8" s="2">
        <f t="shared" si="32"/>
        <v>0</v>
      </c>
      <c r="CE8" s="5">
        <f t="shared" si="33"/>
        <v>0</v>
      </c>
      <c r="CF8" s="1">
        <f t="shared" si="34"/>
        <v>0</v>
      </c>
      <c r="CG8" s="2">
        <f t="shared" si="35"/>
        <v>0</v>
      </c>
      <c r="CH8" s="5">
        <f t="shared" si="36"/>
        <v>0</v>
      </c>
      <c r="CI8" s="1">
        <f t="shared" si="37"/>
        <v>0</v>
      </c>
      <c r="CJ8" s="2">
        <f t="shared" si="38"/>
        <v>0</v>
      </c>
      <c r="CK8" s="5">
        <f t="shared" si="39"/>
        <v>0</v>
      </c>
      <c r="CL8" s="1">
        <f t="shared" si="40"/>
        <v>0</v>
      </c>
      <c r="CM8" s="2">
        <f t="shared" si="41"/>
        <v>0</v>
      </c>
      <c r="CN8" s="5">
        <f t="shared" si="42"/>
        <v>0</v>
      </c>
      <c r="CO8" s="67">
        <f t="shared" si="43"/>
        <v>0</v>
      </c>
      <c r="CP8" s="2">
        <f t="shared" si="44"/>
        <v>0</v>
      </c>
      <c r="CQ8" s="5">
        <f t="shared" si="45"/>
        <v>0</v>
      </c>
    </row>
    <row r="9" spans="1:116" ht="28.5" customHeight="1" x14ac:dyDescent="0.25">
      <c r="A9" s="31" t="s">
        <v>126</v>
      </c>
      <c r="B9" s="46" t="s">
        <v>22</v>
      </c>
      <c r="C9" s="16"/>
      <c r="D9" s="10"/>
      <c r="E9" s="10"/>
      <c r="F9" s="10"/>
      <c r="G9" s="10"/>
      <c r="H9" s="10"/>
      <c r="I9" s="10"/>
      <c r="J9" s="10"/>
      <c r="K9" s="10"/>
      <c r="L9" s="10"/>
      <c r="M9" s="62"/>
      <c r="N9" s="62"/>
      <c r="O9" s="62"/>
      <c r="P9" s="62"/>
      <c r="Q9" s="17"/>
      <c r="R9" s="16"/>
      <c r="S9" s="10"/>
      <c r="T9" s="10"/>
      <c r="U9" s="10"/>
      <c r="V9" s="10"/>
      <c r="W9" s="10"/>
      <c r="X9" s="10"/>
      <c r="Y9" s="10"/>
      <c r="Z9" s="10"/>
      <c r="AA9" s="10"/>
      <c r="AB9" s="62"/>
      <c r="AC9" s="62"/>
      <c r="AD9" s="62"/>
      <c r="AE9" s="62"/>
      <c r="AF9" s="17"/>
      <c r="AG9" s="16"/>
      <c r="AH9" s="10"/>
      <c r="AI9" s="10"/>
      <c r="AJ9" s="10"/>
      <c r="AK9" s="10"/>
      <c r="AL9" s="10"/>
      <c r="AM9" s="10"/>
      <c r="AN9" s="10"/>
      <c r="AO9" s="10"/>
      <c r="AP9" s="10"/>
      <c r="AQ9" s="62"/>
      <c r="AR9" s="62"/>
      <c r="AS9" s="62"/>
      <c r="AT9" s="62"/>
      <c r="AU9" s="17"/>
      <c r="AV9" s="6"/>
      <c r="AW9" s="29" t="str">
        <f t="shared" si="0"/>
        <v>HIERRO</v>
      </c>
      <c r="AX9" s="32" t="s">
        <v>22</v>
      </c>
      <c r="AY9" s="77">
        <f t="shared" si="1"/>
        <v>0</v>
      </c>
      <c r="AZ9" s="73">
        <f t="shared" si="2"/>
        <v>0</v>
      </c>
      <c r="BA9" s="74">
        <f t="shared" si="3"/>
        <v>0</v>
      </c>
      <c r="BB9" s="4">
        <f t="shared" si="4"/>
        <v>0</v>
      </c>
      <c r="BC9" s="2">
        <f t="shared" si="5"/>
        <v>0</v>
      </c>
      <c r="BD9" s="5">
        <f t="shared" si="6"/>
        <v>0</v>
      </c>
      <c r="BE9" s="4">
        <f t="shared" si="7"/>
        <v>0</v>
      </c>
      <c r="BF9" s="2">
        <f t="shared" si="8"/>
        <v>0</v>
      </c>
      <c r="BG9" s="5">
        <f t="shared" si="9"/>
        <v>0</v>
      </c>
      <c r="BH9" s="1">
        <f t="shared" si="10"/>
        <v>0</v>
      </c>
      <c r="BI9" s="2">
        <f t="shared" si="11"/>
        <v>0</v>
      </c>
      <c r="BJ9" s="5">
        <f t="shared" si="12"/>
        <v>0</v>
      </c>
      <c r="BK9" s="1">
        <f t="shared" si="13"/>
        <v>0</v>
      </c>
      <c r="BL9" s="2">
        <f t="shared" si="14"/>
        <v>0</v>
      </c>
      <c r="BM9" s="5">
        <f t="shared" si="15"/>
        <v>0</v>
      </c>
      <c r="BN9" s="1">
        <f t="shared" si="16"/>
        <v>0</v>
      </c>
      <c r="BO9" s="2">
        <f t="shared" si="17"/>
        <v>0</v>
      </c>
      <c r="BP9" s="5">
        <f t="shared" si="18"/>
        <v>0</v>
      </c>
      <c r="BQ9" s="1">
        <f t="shared" si="19"/>
        <v>0</v>
      </c>
      <c r="BR9" s="2">
        <f t="shared" si="20"/>
        <v>0</v>
      </c>
      <c r="BS9" s="5">
        <f t="shared" si="21"/>
        <v>0</v>
      </c>
      <c r="BT9" s="1">
        <f t="shared" si="22"/>
        <v>0</v>
      </c>
      <c r="BU9" s="2">
        <f t="shared" si="23"/>
        <v>0</v>
      </c>
      <c r="BV9" s="5">
        <f t="shared" si="24"/>
        <v>0</v>
      </c>
      <c r="BW9" s="1">
        <f t="shared" si="25"/>
        <v>0</v>
      </c>
      <c r="BX9" s="2">
        <f t="shared" si="26"/>
        <v>0</v>
      </c>
      <c r="BY9" s="5">
        <f t="shared" si="27"/>
        <v>0</v>
      </c>
      <c r="BZ9" s="1">
        <f t="shared" si="28"/>
        <v>0</v>
      </c>
      <c r="CA9" s="2">
        <f t="shared" si="29"/>
        <v>0</v>
      </c>
      <c r="CB9" s="5">
        <f t="shared" si="30"/>
        <v>0</v>
      </c>
      <c r="CC9" s="1">
        <f t="shared" si="31"/>
        <v>0</v>
      </c>
      <c r="CD9" s="2">
        <f t="shared" si="32"/>
        <v>0</v>
      </c>
      <c r="CE9" s="5">
        <f t="shared" si="33"/>
        <v>0</v>
      </c>
      <c r="CF9" s="1">
        <f t="shared" si="34"/>
        <v>0</v>
      </c>
      <c r="CG9" s="2">
        <f t="shared" si="35"/>
        <v>0</v>
      </c>
      <c r="CH9" s="5">
        <f t="shared" si="36"/>
        <v>0</v>
      </c>
      <c r="CI9" s="1">
        <f t="shared" si="37"/>
        <v>0</v>
      </c>
      <c r="CJ9" s="2">
        <f t="shared" si="38"/>
        <v>0</v>
      </c>
      <c r="CK9" s="5">
        <f t="shared" si="39"/>
        <v>0</v>
      </c>
      <c r="CL9" s="1">
        <f t="shared" si="40"/>
        <v>0</v>
      </c>
      <c r="CM9" s="2">
        <f t="shared" si="41"/>
        <v>0</v>
      </c>
      <c r="CN9" s="5">
        <f t="shared" si="42"/>
        <v>0</v>
      </c>
      <c r="CO9" s="67">
        <f t="shared" si="43"/>
        <v>0</v>
      </c>
      <c r="CP9" s="2">
        <f t="shared" si="44"/>
        <v>0</v>
      </c>
      <c r="CQ9" s="5">
        <f t="shared" si="45"/>
        <v>0</v>
      </c>
    </row>
    <row r="10" spans="1:116" ht="28.5" customHeight="1" x14ac:dyDescent="0.25">
      <c r="A10" s="31" t="s">
        <v>112</v>
      </c>
      <c r="B10" s="30" t="s">
        <v>21</v>
      </c>
      <c r="C10" s="16"/>
      <c r="D10" s="10"/>
      <c r="E10" s="10"/>
      <c r="F10" s="10"/>
      <c r="G10" s="10"/>
      <c r="H10" s="10"/>
      <c r="I10" s="10"/>
      <c r="J10" s="10"/>
      <c r="K10" s="10"/>
      <c r="L10" s="10"/>
      <c r="M10" s="62"/>
      <c r="N10" s="62"/>
      <c r="O10" s="62"/>
      <c r="P10" s="62"/>
      <c r="Q10" s="17"/>
      <c r="R10" s="16"/>
      <c r="S10" s="10"/>
      <c r="T10" s="10"/>
      <c r="U10" s="10"/>
      <c r="V10" s="10"/>
      <c r="W10" s="10"/>
      <c r="X10" s="10"/>
      <c r="Y10" s="10"/>
      <c r="Z10" s="10"/>
      <c r="AA10" s="10"/>
      <c r="AB10" s="62"/>
      <c r="AC10" s="62"/>
      <c r="AD10" s="62"/>
      <c r="AE10" s="62"/>
      <c r="AF10" s="17"/>
      <c r="AG10" s="16"/>
      <c r="AH10" s="10"/>
      <c r="AI10" s="10"/>
      <c r="AJ10" s="10"/>
      <c r="AK10" s="10"/>
      <c r="AL10" s="10"/>
      <c r="AM10" s="10"/>
      <c r="AN10" s="10"/>
      <c r="AO10" s="10"/>
      <c r="AP10" s="10"/>
      <c r="AQ10" s="62"/>
      <c r="AR10" s="62"/>
      <c r="AS10" s="62"/>
      <c r="AT10" s="62"/>
      <c r="AU10" s="17"/>
      <c r="AV10" s="6"/>
      <c r="AW10" s="29" t="str">
        <f t="shared" si="0"/>
        <v>Solidos Suspendidos totales GRAVIMETRICO</v>
      </c>
      <c r="AX10" s="30" t="s">
        <v>21</v>
      </c>
      <c r="AY10" s="77">
        <f t="shared" si="1"/>
        <v>0</v>
      </c>
      <c r="AZ10" s="73">
        <f t="shared" si="2"/>
        <v>0</v>
      </c>
      <c r="BA10" s="74">
        <f t="shared" si="3"/>
        <v>0</v>
      </c>
      <c r="BB10" s="4">
        <f t="shared" si="4"/>
        <v>0</v>
      </c>
      <c r="BC10" s="2">
        <f t="shared" si="5"/>
        <v>0</v>
      </c>
      <c r="BD10" s="5">
        <f t="shared" si="6"/>
        <v>0</v>
      </c>
      <c r="BE10" s="4">
        <f t="shared" si="7"/>
        <v>0</v>
      </c>
      <c r="BF10" s="2">
        <f t="shared" si="8"/>
        <v>0</v>
      </c>
      <c r="BG10" s="5">
        <f t="shared" si="9"/>
        <v>0</v>
      </c>
      <c r="BH10" s="1">
        <f t="shared" si="10"/>
        <v>0</v>
      </c>
      <c r="BI10" s="2">
        <f t="shared" si="11"/>
        <v>0</v>
      </c>
      <c r="BJ10" s="5">
        <f t="shared" si="12"/>
        <v>0</v>
      </c>
      <c r="BK10" s="1">
        <f t="shared" si="13"/>
        <v>0</v>
      </c>
      <c r="BL10" s="2">
        <f t="shared" si="14"/>
        <v>0</v>
      </c>
      <c r="BM10" s="5">
        <f t="shared" si="15"/>
        <v>0</v>
      </c>
      <c r="BN10" s="1">
        <f t="shared" si="16"/>
        <v>0</v>
      </c>
      <c r="BO10" s="2">
        <f t="shared" si="17"/>
        <v>0</v>
      </c>
      <c r="BP10" s="5">
        <f t="shared" si="18"/>
        <v>0</v>
      </c>
      <c r="BQ10" s="1">
        <f t="shared" si="19"/>
        <v>0</v>
      </c>
      <c r="BR10" s="2">
        <f t="shared" si="20"/>
        <v>0</v>
      </c>
      <c r="BS10" s="5">
        <f t="shared" si="21"/>
        <v>0</v>
      </c>
      <c r="BT10" s="1">
        <f t="shared" si="22"/>
        <v>0</v>
      </c>
      <c r="BU10" s="2">
        <f t="shared" si="23"/>
        <v>0</v>
      </c>
      <c r="BV10" s="5">
        <f t="shared" si="24"/>
        <v>0</v>
      </c>
      <c r="BW10" s="1">
        <f t="shared" si="25"/>
        <v>0</v>
      </c>
      <c r="BX10" s="2">
        <f t="shared" si="26"/>
        <v>0</v>
      </c>
      <c r="BY10" s="5">
        <f t="shared" si="27"/>
        <v>0</v>
      </c>
      <c r="BZ10" s="1">
        <f t="shared" si="28"/>
        <v>0</v>
      </c>
      <c r="CA10" s="2">
        <f t="shared" si="29"/>
        <v>0</v>
      </c>
      <c r="CB10" s="5">
        <f t="shared" si="30"/>
        <v>0</v>
      </c>
      <c r="CC10" s="1">
        <f t="shared" si="31"/>
        <v>0</v>
      </c>
      <c r="CD10" s="2">
        <f t="shared" si="32"/>
        <v>0</v>
      </c>
      <c r="CE10" s="5">
        <f t="shared" si="33"/>
        <v>0</v>
      </c>
      <c r="CF10" s="1">
        <f t="shared" si="34"/>
        <v>0</v>
      </c>
      <c r="CG10" s="2">
        <f t="shared" si="35"/>
        <v>0</v>
      </c>
      <c r="CH10" s="5">
        <f t="shared" si="36"/>
        <v>0</v>
      </c>
      <c r="CI10" s="1">
        <f t="shared" si="37"/>
        <v>0</v>
      </c>
      <c r="CJ10" s="2">
        <f t="shared" si="38"/>
        <v>0</v>
      </c>
      <c r="CK10" s="5">
        <f t="shared" si="39"/>
        <v>0</v>
      </c>
      <c r="CL10" s="1">
        <f t="shared" si="40"/>
        <v>0</v>
      </c>
      <c r="CM10" s="2">
        <f t="shared" si="41"/>
        <v>0</v>
      </c>
      <c r="CN10" s="5">
        <f t="shared" si="42"/>
        <v>0</v>
      </c>
      <c r="CO10" s="67">
        <f t="shared" si="43"/>
        <v>0</v>
      </c>
      <c r="CP10" s="2">
        <f t="shared" si="44"/>
        <v>0</v>
      </c>
      <c r="CQ10" s="5">
        <f t="shared" si="45"/>
        <v>0</v>
      </c>
    </row>
    <row r="11" spans="1:116" ht="30.75" customHeight="1" x14ac:dyDescent="0.25">
      <c r="A11" s="31" t="s">
        <v>11</v>
      </c>
      <c r="B11" s="30" t="s">
        <v>21</v>
      </c>
      <c r="C11" s="16"/>
      <c r="D11" s="10"/>
      <c r="E11" s="10"/>
      <c r="F11" s="10"/>
      <c r="G11" s="10"/>
      <c r="H11" s="10"/>
      <c r="I11" s="10"/>
      <c r="J11" s="10"/>
      <c r="K11" s="10"/>
      <c r="L11" s="10"/>
      <c r="M11" s="62"/>
      <c r="N11" s="62"/>
      <c r="O11" s="62"/>
      <c r="P11" s="62"/>
      <c r="Q11" s="17"/>
      <c r="R11" s="16"/>
      <c r="S11" s="10"/>
      <c r="T11" s="10"/>
      <c r="U11" s="10"/>
      <c r="V11" s="10"/>
      <c r="W11" s="10"/>
      <c r="X11" s="10"/>
      <c r="Y11" s="10"/>
      <c r="Z11" s="10"/>
      <c r="AA11" s="10"/>
      <c r="AB11" s="62"/>
      <c r="AC11" s="62"/>
      <c r="AD11" s="62"/>
      <c r="AE11" s="62"/>
      <c r="AF11" s="17"/>
      <c r="AG11" s="16"/>
      <c r="AH11" s="10"/>
      <c r="AI11" s="10"/>
      <c r="AJ11" s="10"/>
      <c r="AK11" s="10"/>
      <c r="AL11" s="10"/>
      <c r="AM11" s="10"/>
      <c r="AN11" s="10"/>
      <c r="AO11" s="10"/>
      <c r="AP11" s="10"/>
      <c r="AQ11" s="62"/>
      <c r="AR11" s="62"/>
      <c r="AS11" s="62"/>
      <c r="AT11" s="62"/>
      <c r="AU11" s="17"/>
      <c r="AV11" s="6"/>
      <c r="AW11" s="29" t="str">
        <f t="shared" si="0"/>
        <v xml:space="preserve">Cloruros </v>
      </c>
      <c r="AX11" s="30" t="s">
        <v>21</v>
      </c>
      <c r="AY11" s="77">
        <f t="shared" si="1"/>
        <v>0</v>
      </c>
      <c r="AZ11" s="73">
        <f t="shared" si="2"/>
        <v>0</v>
      </c>
      <c r="BA11" s="74">
        <f t="shared" si="3"/>
        <v>0</v>
      </c>
      <c r="BB11" s="4">
        <f t="shared" si="4"/>
        <v>0</v>
      </c>
      <c r="BC11" s="2">
        <f t="shared" si="5"/>
        <v>0</v>
      </c>
      <c r="BD11" s="5">
        <f t="shared" si="6"/>
        <v>0</v>
      </c>
      <c r="BE11" s="4">
        <f t="shared" si="7"/>
        <v>0</v>
      </c>
      <c r="BF11" s="2">
        <f t="shared" si="8"/>
        <v>0</v>
      </c>
      <c r="BG11" s="5">
        <f t="shared" si="9"/>
        <v>0</v>
      </c>
      <c r="BH11" s="1">
        <f t="shared" si="10"/>
        <v>0</v>
      </c>
      <c r="BI11" s="2">
        <f t="shared" si="11"/>
        <v>0</v>
      </c>
      <c r="BJ11" s="5">
        <f t="shared" si="12"/>
        <v>0</v>
      </c>
      <c r="BK11" s="1">
        <f t="shared" si="13"/>
        <v>0</v>
      </c>
      <c r="BL11" s="2">
        <f t="shared" si="14"/>
        <v>0</v>
      </c>
      <c r="BM11" s="5">
        <f t="shared" si="15"/>
        <v>0</v>
      </c>
      <c r="BN11" s="1">
        <f t="shared" si="16"/>
        <v>0</v>
      </c>
      <c r="BO11" s="2">
        <f t="shared" si="17"/>
        <v>0</v>
      </c>
      <c r="BP11" s="5">
        <f t="shared" si="18"/>
        <v>0</v>
      </c>
      <c r="BQ11" s="1">
        <f t="shared" si="19"/>
        <v>0</v>
      </c>
      <c r="BR11" s="2">
        <f t="shared" si="20"/>
        <v>0</v>
      </c>
      <c r="BS11" s="5">
        <f t="shared" si="21"/>
        <v>0</v>
      </c>
      <c r="BT11" s="1">
        <f t="shared" si="22"/>
        <v>0</v>
      </c>
      <c r="BU11" s="2">
        <f t="shared" si="23"/>
        <v>0</v>
      </c>
      <c r="BV11" s="5">
        <f t="shared" si="24"/>
        <v>0</v>
      </c>
      <c r="BW11" s="1">
        <f t="shared" si="25"/>
        <v>0</v>
      </c>
      <c r="BX11" s="2">
        <f t="shared" si="26"/>
        <v>0</v>
      </c>
      <c r="BY11" s="5">
        <f t="shared" si="27"/>
        <v>0</v>
      </c>
      <c r="BZ11" s="1">
        <f t="shared" si="28"/>
        <v>0</v>
      </c>
      <c r="CA11" s="2">
        <f t="shared" si="29"/>
        <v>0</v>
      </c>
      <c r="CB11" s="5">
        <f t="shared" si="30"/>
        <v>0</v>
      </c>
      <c r="CC11" s="1">
        <f t="shared" si="31"/>
        <v>0</v>
      </c>
      <c r="CD11" s="2">
        <f t="shared" si="32"/>
        <v>0</v>
      </c>
      <c r="CE11" s="5">
        <f t="shared" si="33"/>
        <v>0</v>
      </c>
      <c r="CF11" s="1">
        <f t="shared" si="34"/>
        <v>0</v>
      </c>
      <c r="CG11" s="2">
        <f t="shared" si="35"/>
        <v>0</v>
      </c>
      <c r="CH11" s="5">
        <f t="shared" si="36"/>
        <v>0</v>
      </c>
      <c r="CI11" s="1">
        <f t="shared" si="37"/>
        <v>0</v>
      </c>
      <c r="CJ11" s="2">
        <f t="shared" si="38"/>
        <v>0</v>
      </c>
      <c r="CK11" s="5">
        <f t="shared" si="39"/>
        <v>0</v>
      </c>
      <c r="CL11" s="1">
        <f t="shared" si="40"/>
        <v>0</v>
      </c>
      <c r="CM11" s="2">
        <f t="shared" si="41"/>
        <v>0</v>
      </c>
      <c r="CN11" s="5">
        <f t="shared" si="42"/>
        <v>0</v>
      </c>
      <c r="CO11" s="67">
        <f t="shared" si="43"/>
        <v>0</v>
      </c>
      <c r="CP11" s="2">
        <f t="shared" si="44"/>
        <v>0</v>
      </c>
      <c r="CQ11" s="5">
        <f t="shared" si="45"/>
        <v>0</v>
      </c>
    </row>
    <row r="12" spans="1:116" ht="27" customHeight="1" x14ac:dyDescent="0.25">
      <c r="A12" s="31" t="s">
        <v>113</v>
      </c>
      <c r="B12" s="30" t="s">
        <v>21</v>
      </c>
      <c r="C12" s="16"/>
      <c r="D12" s="10"/>
      <c r="E12" s="10"/>
      <c r="F12" s="10"/>
      <c r="G12" s="10"/>
      <c r="H12" s="10"/>
      <c r="I12" s="10"/>
      <c r="J12" s="10"/>
      <c r="K12" s="10"/>
      <c r="L12" s="10"/>
      <c r="M12" s="62"/>
      <c r="N12" s="62"/>
      <c r="O12" s="62"/>
      <c r="P12" s="62"/>
      <c r="Q12" s="17"/>
      <c r="R12" s="16"/>
      <c r="S12" s="10"/>
      <c r="T12" s="10"/>
      <c r="U12" s="10"/>
      <c r="V12" s="10"/>
      <c r="W12" s="10"/>
      <c r="X12" s="10"/>
      <c r="Y12" s="10"/>
      <c r="Z12" s="10"/>
      <c r="AA12" s="10"/>
      <c r="AB12" s="62"/>
      <c r="AC12" s="62"/>
      <c r="AD12" s="62"/>
      <c r="AE12" s="62"/>
      <c r="AF12" s="17"/>
      <c r="AG12" s="16"/>
      <c r="AH12" s="10"/>
      <c r="AI12" s="10"/>
      <c r="AJ12" s="10"/>
      <c r="AK12" s="10"/>
      <c r="AL12" s="10"/>
      <c r="AM12" s="10"/>
      <c r="AN12" s="10"/>
      <c r="AO12" s="10"/>
      <c r="AP12" s="10"/>
      <c r="AQ12" s="62"/>
      <c r="AR12" s="62"/>
      <c r="AS12" s="62"/>
      <c r="AT12" s="62"/>
      <c r="AU12" s="17"/>
      <c r="AV12" s="6"/>
      <c r="AW12" s="29" t="str">
        <f t="shared" si="0"/>
        <v>FOSFORO TOTAL</v>
      </c>
      <c r="AX12" s="30" t="s">
        <v>21</v>
      </c>
      <c r="AY12" s="77">
        <f t="shared" si="1"/>
        <v>0</v>
      </c>
      <c r="AZ12" s="73">
        <f t="shared" si="2"/>
        <v>0</v>
      </c>
      <c r="BA12" s="74">
        <f t="shared" si="3"/>
        <v>0</v>
      </c>
      <c r="BB12" s="4">
        <f t="shared" si="4"/>
        <v>0</v>
      </c>
      <c r="BC12" s="2">
        <f t="shared" si="5"/>
        <v>0</v>
      </c>
      <c r="BD12" s="5">
        <f t="shared" si="6"/>
        <v>0</v>
      </c>
      <c r="BE12" s="4">
        <f t="shared" si="7"/>
        <v>0</v>
      </c>
      <c r="BF12" s="2">
        <f t="shared" si="8"/>
        <v>0</v>
      </c>
      <c r="BG12" s="5">
        <f t="shared" si="9"/>
        <v>0</v>
      </c>
      <c r="BH12" s="1">
        <f t="shared" si="10"/>
        <v>0</v>
      </c>
      <c r="BI12" s="2">
        <f t="shared" si="11"/>
        <v>0</v>
      </c>
      <c r="BJ12" s="5">
        <f t="shared" si="12"/>
        <v>0</v>
      </c>
      <c r="BK12" s="1">
        <f t="shared" si="13"/>
        <v>0</v>
      </c>
      <c r="BL12" s="2">
        <f t="shared" si="14"/>
        <v>0</v>
      </c>
      <c r="BM12" s="5">
        <f t="shared" si="15"/>
        <v>0</v>
      </c>
      <c r="BN12" s="1">
        <f t="shared" si="16"/>
        <v>0</v>
      </c>
      <c r="BO12" s="2">
        <f t="shared" si="17"/>
        <v>0</v>
      </c>
      <c r="BP12" s="5">
        <f t="shared" si="18"/>
        <v>0</v>
      </c>
      <c r="BQ12" s="1">
        <f t="shared" si="19"/>
        <v>0</v>
      </c>
      <c r="BR12" s="2">
        <f t="shared" si="20"/>
        <v>0</v>
      </c>
      <c r="BS12" s="5">
        <f t="shared" si="21"/>
        <v>0</v>
      </c>
      <c r="BT12" s="1">
        <f t="shared" si="22"/>
        <v>0</v>
      </c>
      <c r="BU12" s="2">
        <f t="shared" si="23"/>
        <v>0</v>
      </c>
      <c r="BV12" s="5">
        <f t="shared" si="24"/>
        <v>0</v>
      </c>
      <c r="BW12" s="1">
        <f t="shared" si="25"/>
        <v>0</v>
      </c>
      <c r="BX12" s="2">
        <f t="shared" si="26"/>
        <v>0</v>
      </c>
      <c r="BY12" s="5">
        <f t="shared" si="27"/>
        <v>0</v>
      </c>
      <c r="BZ12" s="1">
        <f t="shared" si="28"/>
        <v>0</v>
      </c>
      <c r="CA12" s="2">
        <f t="shared" si="29"/>
        <v>0</v>
      </c>
      <c r="CB12" s="5">
        <f t="shared" si="30"/>
        <v>0</v>
      </c>
      <c r="CC12" s="1">
        <f t="shared" si="31"/>
        <v>0</v>
      </c>
      <c r="CD12" s="2">
        <f t="shared" si="32"/>
        <v>0</v>
      </c>
      <c r="CE12" s="5">
        <f t="shared" si="33"/>
        <v>0</v>
      </c>
      <c r="CF12" s="1">
        <f t="shared" si="34"/>
        <v>0</v>
      </c>
      <c r="CG12" s="2">
        <f t="shared" si="35"/>
        <v>0</v>
      </c>
      <c r="CH12" s="5">
        <f t="shared" si="36"/>
        <v>0</v>
      </c>
      <c r="CI12" s="1">
        <f t="shared" si="37"/>
        <v>0</v>
      </c>
      <c r="CJ12" s="2">
        <f t="shared" si="38"/>
        <v>0</v>
      </c>
      <c r="CK12" s="5">
        <f t="shared" si="39"/>
        <v>0</v>
      </c>
      <c r="CL12" s="1">
        <f t="shared" si="40"/>
        <v>0</v>
      </c>
      <c r="CM12" s="2">
        <f t="shared" si="41"/>
        <v>0</v>
      </c>
      <c r="CN12" s="5">
        <f t="shared" si="42"/>
        <v>0</v>
      </c>
      <c r="CO12" s="67">
        <f t="shared" si="43"/>
        <v>0</v>
      </c>
      <c r="CP12" s="2">
        <f t="shared" si="44"/>
        <v>0</v>
      </c>
      <c r="CQ12" s="5">
        <f t="shared" si="45"/>
        <v>0</v>
      </c>
    </row>
    <row r="13" spans="1:116" ht="30.75" customHeight="1" x14ac:dyDescent="0.25">
      <c r="A13" s="31" t="s">
        <v>12</v>
      </c>
      <c r="B13" s="30" t="s">
        <v>21</v>
      </c>
      <c r="C13" s="16"/>
      <c r="D13" s="10"/>
      <c r="E13" s="10"/>
      <c r="F13" s="10"/>
      <c r="G13" s="10"/>
      <c r="H13" s="10"/>
      <c r="I13" s="10"/>
      <c r="J13" s="10"/>
      <c r="K13" s="10"/>
      <c r="L13" s="10"/>
      <c r="M13" s="62"/>
      <c r="N13" s="62"/>
      <c r="O13" s="62"/>
      <c r="P13" s="62"/>
      <c r="Q13" s="17"/>
      <c r="R13" s="16"/>
      <c r="S13" s="10"/>
      <c r="T13" s="10"/>
      <c r="U13" s="10"/>
      <c r="V13" s="10"/>
      <c r="W13" s="10"/>
      <c r="X13" s="10"/>
      <c r="Y13" s="10"/>
      <c r="Z13" s="10"/>
      <c r="AA13" s="10"/>
      <c r="AB13" s="62"/>
      <c r="AC13" s="62"/>
      <c r="AD13" s="62"/>
      <c r="AE13" s="62"/>
      <c r="AF13" s="17"/>
      <c r="AG13" s="16"/>
      <c r="AH13" s="10"/>
      <c r="AI13" s="10"/>
      <c r="AJ13" s="10"/>
      <c r="AK13" s="10"/>
      <c r="AL13" s="10"/>
      <c r="AM13" s="10"/>
      <c r="AN13" s="10"/>
      <c r="AO13" s="10"/>
      <c r="AP13" s="10"/>
      <c r="AQ13" s="62"/>
      <c r="AR13" s="62"/>
      <c r="AS13" s="62"/>
      <c r="AT13" s="62"/>
      <c r="AU13" s="17"/>
      <c r="AV13" s="6"/>
      <c r="AW13" s="29" t="str">
        <f t="shared" si="0"/>
        <v>Nitrógeno Total</v>
      </c>
      <c r="AX13" s="30" t="s">
        <v>21</v>
      </c>
      <c r="AY13" s="77">
        <f t="shared" si="1"/>
        <v>0</v>
      </c>
      <c r="AZ13" s="73">
        <f t="shared" si="2"/>
        <v>0</v>
      </c>
      <c r="BA13" s="74">
        <f t="shared" si="3"/>
        <v>0</v>
      </c>
      <c r="BB13" s="4">
        <f t="shared" si="4"/>
        <v>0</v>
      </c>
      <c r="BC13" s="2">
        <f t="shared" si="5"/>
        <v>0</v>
      </c>
      <c r="BD13" s="5">
        <f t="shared" si="6"/>
        <v>0</v>
      </c>
      <c r="BE13" s="4">
        <f t="shared" si="7"/>
        <v>0</v>
      </c>
      <c r="BF13" s="2">
        <f t="shared" si="8"/>
        <v>0</v>
      </c>
      <c r="BG13" s="5">
        <f t="shared" si="9"/>
        <v>0</v>
      </c>
      <c r="BH13" s="1">
        <f t="shared" si="10"/>
        <v>0</v>
      </c>
      <c r="BI13" s="2">
        <f t="shared" si="11"/>
        <v>0</v>
      </c>
      <c r="BJ13" s="5">
        <f t="shared" si="12"/>
        <v>0</v>
      </c>
      <c r="BK13" s="1">
        <f t="shared" si="13"/>
        <v>0</v>
      </c>
      <c r="BL13" s="2">
        <f t="shared" si="14"/>
        <v>0</v>
      </c>
      <c r="BM13" s="5">
        <f t="shared" si="15"/>
        <v>0</v>
      </c>
      <c r="BN13" s="1">
        <f t="shared" si="16"/>
        <v>0</v>
      </c>
      <c r="BO13" s="2">
        <f t="shared" si="17"/>
        <v>0</v>
      </c>
      <c r="BP13" s="5">
        <f t="shared" si="18"/>
        <v>0</v>
      </c>
      <c r="BQ13" s="1">
        <f t="shared" si="19"/>
        <v>0</v>
      </c>
      <c r="BR13" s="2">
        <f t="shared" si="20"/>
        <v>0</v>
      </c>
      <c r="BS13" s="5">
        <f t="shared" si="21"/>
        <v>0</v>
      </c>
      <c r="BT13" s="1">
        <f t="shared" si="22"/>
        <v>0</v>
      </c>
      <c r="BU13" s="2">
        <f t="shared" si="23"/>
        <v>0</v>
      </c>
      <c r="BV13" s="5">
        <f t="shared" si="24"/>
        <v>0</v>
      </c>
      <c r="BW13" s="1">
        <f t="shared" si="25"/>
        <v>0</v>
      </c>
      <c r="BX13" s="2">
        <f t="shared" si="26"/>
        <v>0</v>
      </c>
      <c r="BY13" s="5">
        <f t="shared" si="27"/>
        <v>0</v>
      </c>
      <c r="BZ13" s="1">
        <f t="shared" si="28"/>
        <v>0</v>
      </c>
      <c r="CA13" s="2">
        <f t="shared" si="29"/>
        <v>0</v>
      </c>
      <c r="CB13" s="5">
        <f t="shared" si="30"/>
        <v>0</v>
      </c>
      <c r="CC13" s="1">
        <f t="shared" si="31"/>
        <v>0</v>
      </c>
      <c r="CD13" s="2">
        <f t="shared" si="32"/>
        <v>0</v>
      </c>
      <c r="CE13" s="5">
        <f t="shared" si="33"/>
        <v>0</v>
      </c>
      <c r="CF13" s="1">
        <f t="shared" si="34"/>
        <v>0</v>
      </c>
      <c r="CG13" s="2">
        <f t="shared" si="35"/>
        <v>0</v>
      </c>
      <c r="CH13" s="5">
        <f t="shared" si="36"/>
        <v>0</v>
      </c>
      <c r="CI13" s="1">
        <f t="shared" si="37"/>
        <v>0</v>
      </c>
      <c r="CJ13" s="2">
        <f t="shared" si="38"/>
        <v>0</v>
      </c>
      <c r="CK13" s="5">
        <f t="shared" si="39"/>
        <v>0</v>
      </c>
      <c r="CL13" s="1">
        <f t="shared" si="40"/>
        <v>0</v>
      </c>
      <c r="CM13" s="2">
        <f t="shared" si="41"/>
        <v>0</v>
      </c>
      <c r="CN13" s="5">
        <f t="shared" si="42"/>
        <v>0</v>
      </c>
      <c r="CO13" s="67">
        <f t="shared" si="43"/>
        <v>0</v>
      </c>
      <c r="CP13" s="2">
        <f t="shared" si="44"/>
        <v>0</v>
      </c>
      <c r="CQ13" s="5">
        <f t="shared" si="45"/>
        <v>0</v>
      </c>
    </row>
    <row r="14" spans="1:116" ht="32.25" customHeight="1" x14ac:dyDescent="0.25">
      <c r="A14" s="31" t="s">
        <v>13</v>
      </c>
      <c r="B14" s="30" t="s">
        <v>21</v>
      </c>
      <c r="C14" s="16"/>
      <c r="D14" s="10"/>
      <c r="E14" s="10"/>
      <c r="F14" s="10"/>
      <c r="G14" s="10"/>
      <c r="H14" s="10"/>
      <c r="I14" s="10"/>
      <c r="J14" s="10"/>
      <c r="K14" s="10"/>
      <c r="L14" s="10"/>
      <c r="M14" s="62"/>
      <c r="N14" s="62"/>
      <c r="O14" s="62"/>
      <c r="P14" s="62"/>
      <c r="Q14" s="17"/>
      <c r="R14" s="16"/>
      <c r="S14" s="10"/>
      <c r="T14" s="10"/>
      <c r="U14" s="10"/>
      <c r="V14" s="10"/>
      <c r="W14" s="10"/>
      <c r="X14" s="10"/>
      <c r="Y14" s="10"/>
      <c r="Z14" s="10"/>
      <c r="AA14" s="10"/>
      <c r="AB14" s="62"/>
      <c r="AC14" s="62"/>
      <c r="AD14" s="62"/>
      <c r="AE14" s="62"/>
      <c r="AF14" s="17"/>
      <c r="AG14" s="16"/>
      <c r="AH14" s="10"/>
      <c r="AI14" s="10"/>
      <c r="AJ14" s="10"/>
      <c r="AK14" s="10"/>
      <c r="AL14" s="10"/>
      <c r="AM14" s="10"/>
      <c r="AN14" s="10"/>
      <c r="AO14" s="10"/>
      <c r="AP14" s="10"/>
      <c r="AQ14" s="62"/>
      <c r="AR14" s="62"/>
      <c r="AS14" s="62"/>
      <c r="AT14" s="62"/>
      <c r="AU14" s="17"/>
      <c r="AV14" s="6"/>
      <c r="AW14" s="29" t="str">
        <f t="shared" si="0"/>
        <v xml:space="preserve">Sulfatos </v>
      </c>
      <c r="AX14" s="30" t="s">
        <v>21</v>
      </c>
      <c r="AY14" s="77">
        <f t="shared" si="1"/>
        <v>0</v>
      </c>
      <c r="AZ14" s="73">
        <f t="shared" si="2"/>
        <v>0</v>
      </c>
      <c r="BA14" s="74">
        <f t="shared" si="3"/>
        <v>0</v>
      </c>
      <c r="BB14" s="4">
        <f t="shared" si="4"/>
        <v>0</v>
      </c>
      <c r="BC14" s="2">
        <f t="shared" si="5"/>
        <v>0</v>
      </c>
      <c r="BD14" s="5">
        <f t="shared" si="6"/>
        <v>0</v>
      </c>
      <c r="BE14" s="4">
        <f t="shared" si="7"/>
        <v>0</v>
      </c>
      <c r="BF14" s="2">
        <f t="shared" si="8"/>
        <v>0</v>
      </c>
      <c r="BG14" s="5">
        <f t="shared" si="9"/>
        <v>0</v>
      </c>
      <c r="BH14" s="1">
        <f t="shared" si="10"/>
        <v>0</v>
      </c>
      <c r="BI14" s="2">
        <f t="shared" si="11"/>
        <v>0</v>
      </c>
      <c r="BJ14" s="5">
        <f t="shared" si="12"/>
        <v>0</v>
      </c>
      <c r="BK14" s="1">
        <f t="shared" si="13"/>
        <v>0</v>
      </c>
      <c r="BL14" s="2">
        <f t="shared" si="14"/>
        <v>0</v>
      </c>
      <c r="BM14" s="5">
        <f t="shared" si="15"/>
        <v>0</v>
      </c>
      <c r="BN14" s="1">
        <f t="shared" si="16"/>
        <v>0</v>
      </c>
      <c r="BO14" s="2">
        <f t="shared" si="17"/>
        <v>0</v>
      </c>
      <c r="BP14" s="5">
        <f t="shared" si="18"/>
        <v>0</v>
      </c>
      <c r="BQ14" s="1">
        <f t="shared" si="19"/>
        <v>0</v>
      </c>
      <c r="BR14" s="2">
        <f t="shared" si="20"/>
        <v>0</v>
      </c>
      <c r="BS14" s="5">
        <f t="shared" si="21"/>
        <v>0</v>
      </c>
      <c r="BT14" s="1">
        <f t="shared" si="22"/>
        <v>0</v>
      </c>
      <c r="BU14" s="2">
        <f t="shared" si="23"/>
        <v>0</v>
      </c>
      <c r="BV14" s="5">
        <f t="shared" si="24"/>
        <v>0</v>
      </c>
      <c r="BW14" s="1">
        <f t="shared" si="25"/>
        <v>0</v>
      </c>
      <c r="BX14" s="2">
        <f t="shared" si="26"/>
        <v>0</v>
      </c>
      <c r="BY14" s="5">
        <f t="shared" si="27"/>
        <v>0</v>
      </c>
      <c r="BZ14" s="1">
        <f t="shared" si="28"/>
        <v>0</v>
      </c>
      <c r="CA14" s="2">
        <f t="shared" si="29"/>
        <v>0</v>
      </c>
      <c r="CB14" s="5">
        <f t="shared" si="30"/>
        <v>0</v>
      </c>
      <c r="CC14" s="1">
        <f t="shared" si="31"/>
        <v>0</v>
      </c>
      <c r="CD14" s="2">
        <f t="shared" si="32"/>
        <v>0</v>
      </c>
      <c r="CE14" s="5">
        <f t="shared" si="33"/>
        <v>0</v>
      </c>
      <c r="CF14" s="1">
        <f t="shared" si="34"/>
        <v>0</v>
      </c>
      <c r="CG14" s="2">
        <f t="shared" si="35"/>
        <v>0</v>
      </c>
      <c r="CH14" s="5">
        <f t="shared" si="36"/>
        <v>0</v>
      </c>
      <c r="CI14" s="1">
        <f t="shared" si="37"/>
        <v>0</v>
      </c>
      <c r="CJ14" s="2">
        <f t="shared" si="38"/>
        <v>0</v>
      </c>
      <c r="CK14" s="5">
        <f t="shared" si="39"/>
        <v>0</v>
      </c>
      <c r="CL14" s="1">
        <f t="shared" si="40"/>
        <v>0</v>
      </c>
      <c r="CM14" s="2">
        <f t="shared" si="41"/>
        <v>0</v>
      </c>
      <c r="CN14" s="5">
        <f t="shared" si="42"/>
        <v>0</v>
      </c>
      <c r="CO14" s="67">
        <f t="shared" si="43"/>
        <v>0</v>
      </c>
      <c r="CP14" s="2">
        <f t="shared" si="44"/>
        <v>0</v>
      </c>
      <c r="CQ14" s="5">
        <f t="shared" si="45"/>
        <v>0</v>
      </c>
    </row>
    <row r="15" spans="1:116" ht="32.25" customHeight="1" x14ac:dyDescent="0.25">
      <c r="A15" s="31" t="s">
        <v>14</v>
      </c>
      <c r="B15" s="46" t="s">
        <v>23</v>
      </c>
      <c r="C15" s="16"/>
      <c r="D15" s="10"/>
      <c r="E15" s="10"/>
      <c r="F15" s="10"/>
      <c r="G15" s="10"/>
      <c r="H15" s="10"/>
      <c r="I15" s="10"/>
      <c r="J15" s="10"/>
      <c r="K15" s="10"/>
      <c r="L15" s="10"/>
      <c r="M15" s="62"/>
      <c r="N15" s="62"/>
      <c r="O15" s="62"/>
      <c r="P15" s="62"/>
      <c r="Q15" s="17"/>
      <c r="R15" s="16"/>
      <c r="S15" s="10"/>
      <c r="T15" s="10"/>
      <c r="U15" s="10"/>
      <c r="V15" s="10"/>
      <c r="W15" s="10"/>
      <c r="X15" s="10"/>
      <c r="Y15" s="10"/>
      <c r="Z15" s="10"/>
      <c r="AA15" s="10"/>
      <c r="AB15" s="62"/>
      <c r="AC15" s="62"/>
      <c r="AD15" s="62"/>
      <c r="AE15" s="62"/>
      <c r="AF15" s="17"/>
      <c r="AG15" s="16"/>
      <c r="AH15" s="10"/>
      <c r="AI15" s="10"/>
      <c r="AJ15" s="10"/>
      <c r="AK15" s="10"/>
      <c r="AL15" s="10"/>
      <c r="AM15" s="10"/>
      <c r="AN15" s="10"/>
      <c r="AO15" s="10"/>
      <c r="AP15" s="10"/>
      <c r="AQ15" s="62"/>
      <c r="AR15" s="62"/>
      <c r="AS15" s="62"/>
      <c r="AT15" s="62"/>
      <c r="AU15" s="17"/>
      <c r="AV15" s="6"/>
      <c r="AW15" s="29" t="str">
        <f t="shared" si="0"/>
        <v xml:space="preserve">Alcalinidad </v>
      </c>
      <c r="AX15" s="32" t="s">
        <v>23</v>
      </c>
      <c r="AY15" s="77">
        <f t="shared" si="1"/>
        <v>0</v>
      </c>
      <c r="AZ15" s="73">
        <f t="shared" si="2"/>
        <v>0</v>
      </c>
      <c r="BA15" s="74">
        <f t="shared" si="3"/>
        <v>0</v>
      </c>
      <c r="BB15" s="4">
        <f t="shared" si="4"/>
        <v>0</v>
      </c>
      <c r="BC15" s="2">
        <f t="shared" si="5"/>
        <v>0</v>
      </c>
      <c r="BD15" s="5">
        <f t="shared" si="6"/>
        <v>0</v>
      </c>
      <c r="BE15" s="4">
        <f t="shared" si="7"/>
        <v>0</v>
      </c>
      <c r="BF15" s="2">
        <f t="shared" si="8"/>
        <v>0</v>
      </c>
      <c r="BG15" s="5">
        <f t="shared" si="9"/>
        <v>0</v>
      </c>
      <c r="BH15" s="1">
        <f t="shared" si="10"/>
        <v>0</v>
      </c>
      <c r="BI15" s="2">
        <f t="shared" si="11"/>
        <v>0</v>
      </c>
      <c r="BJ15" s="5">
        <f t="shared" si="12"/>
        <v>0</v>
      </c>
      <c r="BK15" s="1">
        <f t="shared" si="13"/>
        <v>0</v>
      </c>
      <c r="BL15" s="2">
        <f t="shared" si="14"/>
        <v>0</v>
      </c>
      <c r="BM15" s="5">
        <f t="shared" si="15"/>
        <v>0</v>
      </c>
      <c r="BN15" s="1">
        <f t="shared" si="16"/>
        <v>0</v>
      </c>
      <c r="BO15" s="2">
        <f t="shared" si="17"/>
        <v>0</v>
      </c>
      <c r="BP15" s="5">
        <f t="shared" si="18"/>
        <v>0</v>
      </c>
      <c r="BQ15" s="1">
        <f t="shared" si="19"/>
        <v>0</v>
      </c>
      <c r="BR15" s="2">
        <f t="shared" si="20"/>
        <v>0</v>
      </c>
      <c r="BS15" s="5">
        <f t="shared" si="21"/>
        <v>0</v>
      </c>
      <c r="BT15" s="1">
        <f t="shared" si="22"/>
        <v>0</v>
      </c>
      <c r="BU15" s="2">
        <f t="shared" si="23"/>
        <v>0</v>
      </c>
      <c r="BV15" s="5">
        <f t="shared" si="24"/>
        <v>0</v>
      </c>
      <c r="BW15" s="1">
        <f t="shared" si="25"/>
        <v>0</v>
      </c>
      <c r="BX15" s="2">
        <f t="shared" si="26"/>
        <v>0</v>
      </c>
      <c r="BY15" s="5">
        <f t="shared" si="27"/>
        <v>0</v>
      </c>
      <c r="BZ15" s="1">
        <f t="shared" si="28"/>
        <v>0</v>
      </c>
      <c r="CA15" s="2">
        <f t="shared" si="29"/>
        <v>0</v>
      </c>
      <c r="CB15" s="5">
        <f t="shared" si="30"/>
        <v>0</v>
      </c>
      <c r="CC15" s="1">
        <f t="shared" si="31"/>
        <v>0</v>
      </c>
      <c r="CD15" s="2">
        <f t="shared" si="32"/>
        <v>0</v>
      </c>
      <c r="CE15" s="5">
        <f t="shared" si="33"/>
        <v>0</v>
      </c>
      <c r="CF15" s="1">
        <f t="shared" si="34"/>
        <v>0</v>
      </c>
      <c r="CG15" s="2">
        <f t="shared" si="35"/>
        <v>0</v>
      </c>
      <c r="CH15" s="5">
        <f t="shared" si="36"/>
        <v>0</v>
      </c>
      <c r="CI15" s="1">
        <f t="shared" si="37"/>
        <v>0</v>
      </c>
      <c r="CJ15" s="2">
        <f t="shared" si="38"/>
        <v>0</v>
      </c>
      <c r="CK15" s="5">
        <f t="shared" si="39"/>
        <v>0</v>
      </c>
      <c r="CL15" s="1">
        <f t="shared" si="40"/>
        <v>0</v>
      </c>
      <c r="CM15" s="2">
        <f t="shared" si="41"/>
        <v>0</v>
      </c>
      <c r="CN15" s="5">
        <f t="shared" si="42"/>
        <v>0</v>
      </c>
      <c r="CO15" s="67">
        <f t="shared" si="43"/>
        <v>0</v>
      </c>
      <c r="CP15" s="2">
        <f t="shared" si="44"/>
        <v>0</v>
      </c>
      <c r="CQ15" s="5">
        <f t="shared" si="45"/>
        <v>0</v>
      </c>
    </row>
    <row r="16" spans="1:116" ht="30.75" customHeight="1" x14ac:dyDescent="0.25">
      <c r="A16" s="31" t="s">
        <v>15</v>
      </c>
      <c r="B16" s="46" t="s">
        <v>23</v>
      </c>
      <c r="C16" s="16"/>
      <c r="D16" s="10"/>
      <c r="E16" s="10"/>
      <c r="F16" s="10"/>
      <c r="G16" s="10"/>
      <c r="H16" s="10"/>
      <c r="I16" s="10"/>
      <c r="J16" s="10"/>
      <c r="K16" s="10"/>
      <c r="L16" s="10"/>
      <c r="M16" s="62"/>
      <c r="N16" s="62"/>
      <c r="O16" s="62"/>
      <c r="P16" s="62"/>
      <c r="Q16" s="17"/>
      <c r="R16" s="16"/>
      <c r="S16" s="10"/>
      <c r="T16" s="10"/>
      <c r="U16" s="10"/>
      <c r="V16" s="10"/>
      <c r="W16" s="10"/>
      <c r="X16" s="10"/>
      <c r="Y16" s="10"/>
      <c r="Z16" s="10"/>
      <c r="AA16" s="10"/>
      <c r="AB16" s="62"/>
      <c r="AC16" s="62"/>
      <c r="AD16" s="62"/>
      <c r="AE16" s="62"/>
      <c r="AF16" s="17"/>
      <c r="AG16" s="16"/>
      <c r="AH16" s="10"/>
      <c r="AI16" s="10"/>
      <c r="AJ16" s="10"/>
      <c r="AK16" s="10"/>
      <c r="AL16" s="10"/>
      <c r="AM16" s="10"/>
      <c r="AN16" s="10"/>
      <c r="AO16" s="10"/>
      <c r="AP16" s="10"/>
      <c r="AQ16" s="62"/>
      <c r="AR16" s="62"/>
      <c r="AS16" s="62"/>
      <c r="AT16" s="62"/>
      <c r="AU16" s="17"/>
      <c r="AV16" s="6"/>
      <c r="AW16" s="29" t="str">
        <f t="shared" si="0"/>
        <v>Dureza Cálcica</v>
      </c>
      <c r="AX16" s="32" t="s">
        <v>23</v>
      </c>
      <c r="AY16" s="77">
        <f t="shared" si="1"/>
        <v>0</v>
      </c>
      <c r="AZ16" s="73">
        <f t="shared" si="2"/>
        <v>0</v>
      </c>
      <c r="BA16" s="74">
        <f t="shared" si="3"/>
        <v>0</v>
      </c>
      <c r="BB16" s="4">
        <f t="shared" si="4"/>
        <v>0</v>
      </c>
      <c r="BC16" s="2">
        <f t="shared" si="5"/>
        <v>0</v>
      </c>
      <c r="BD16" s="5">
        <f t="shared" si="6"/>
        <v>0</v>
      </c>
      <c r="BE16" s="4">
        <f t="shared" si="7"/>
        <v>0</v>
      </c>
      <c r="BF16" s="2">
        <f t="shared" si="8"/>
        <v>0</v>
      </c>
      <c r="BG16" s="5">
        <f t="shared" si="9"/>
        <v>0</v>
      </c>
      <c r="BH16" s="1">
        <f t="shared" si="10"/>
        <v>0</v>
      </c>
      <c r="BI16" s="2">
        <f t="shared" si="11"/>
        <v>0</v>
      </c>
      <c r="BJ16" s="5">
        <f t="shared" si="12"/>
        <v>0</v>
      </c>
      <c r="BK16" s="1">
        <f t="shared" si="13"/>
        <v>0</v>
      </c>
      <c r="BL16" s="2">
        <f t="shared" si="14"/>
        <v>0</v>
      </c>
      <c r="BM16" s="5">
        <f t="shared" si="15"/>
        <v>0</v>
      </c>
      <c r="BN16" s="1">
        <f t="shared" si="16"/>
        <v>0</v>
      </c>
      <c r="BO16" s="2">
        <f t="shared" si="17"/>
        <v>0</v>
      </c>
      <c r="BP16" s="5">
        <f t="shared" si="18"/>
        <v>0</v>
      </c>
      <c r="BQ16" s="1">
        <f t="shared" si="19"/>
        <v>0</v>
      </c>
      <c r="BR16" s="2">
        <f t="shared" si="20"/>
        <v>0</v>
      </c>
      <c r="BS16" s="5">
        <f t="shared" si="21"/>
        <v>0</v>
      </c>
      <c r="BT16" s="1">
        <f t="shared" si="22"/>
        <v>0</v>
      </c>
      <c r="BU16" s="2">
        <f t="shared" si="23"/>
        <v>0</v>
      </c>
      <c r="BV16" s="5">
        <f t="shared" si="24"/>
        <v>0</v>
      </c>
      <c r="BW16" s="1">
        <f t="shared" si="25"/>
        <v>0</v>
      </c>
      <c r="BX16" s="2">
        <f t="shared" si="26"/>
        <v>0</v>
      </c>
      <c r="BY16" s="5">
        <f t="shared" si="27"/>
        <v>0</v>
      </c>
      <c r="BZ16" s="1">
        <f t="shared" si="28"/>
        <v>0</v>
      </c>
      <c r="CA16" s="2">
        <f t="shared" si="29"/>
        <v>0</v>
      </c>
      <c r="CB16" s="5">
        <f t="shared" si="30"/>
        <v>0</v>
      </c>
      <c r="CC16" s="1">
        <f t="shared" si="31"/>
        <v>0</v>
      </c>
      <c r="CD16" s="2">
        <f t="shared" si="32"/>
        <v>0</v>
      </c>
      <c r="CE16" s="5">
        <f t="shared" si="33"/>
        <v>0</v>
      </c>
      <c r="CF16" s="1">
        <f t="shared" si="34"/>
        <v>0</v>
      </c>
      <c r="CG16" s="2">
        <f t="shared" si="35"/>
        <v>0</v>
      </c>
      <c r="CH16" s="5">
        <f t="shared" si="36"/>
        <v>0</v>
      </c>
      <c r="CI16" s="1">
        <f t="shared" si="37"/>
        <v>0</v>
      </c>
      <c r="CJ16" s="2">
        <f t="shared" si="38"/>
        <v>0</v>
      </c>
      <c r="CK16" s="5">
        <f t="shared" si="39"/>
        <v>0</v>
      </c>
      <c r="CL16" s="1">
        <f t="shared" si="40"/>
        <v>0</v>
      </c>
      <c r="CM16" s="2">
        <f t="shared" si="41"/>
        <v>0</v>
      </c>
      <c r="CN16" s="5">
        <f t="shared" si="42"/>
        <v>0</v>
      </c>
      <c r="CO16" s="67">
        <f t="shared" si="43"/>
        <v>0</v>
      </c>
      <c r="CP16" s="2">
        <f t="shared" si="44"/>
        <v>0</v>
      </c>
      <c r="CQ16" s="5">
        <f t="shared" si="45"/>
        <v>0</v>
      </c>
    </row>
    <row r="17" spans="1:95" ht="30.75" customHeight="1" x14ac:dyDescent="0.25">
      <c r="A17" s="31" t="s">
        <v>16</v>
      </c>
      <c r="B17" s="46" t="s">
        <v>23</v>
      </c>
      <c r="C17" s="16"/>
      <c r="D17" s="10"/>
      <c r="E17" s="10"/>
      <c r="F17" s="10"/>
      <c r="G17" s="10"/>
      <c r="H17" s="10"/>
      <c r="I17" s="10"/>
      <c r="J17" s="10"/>
      <c r="K17" s="10"/>
      <c r="L17" s="10"/>
      <c r="M17" s="62"/>
      <c r="N17" s="62"/>
      <c r="O17" s="62"/>
      <c r="P17" s="62"/>
      <c r="Q17" s="17"/>
      <c r="R17" s="16"/>
      <c r="S17" s="10"/>
      <c r="T17" s="10"/>
      <c r="U17" s="10"/>
      <c r="V17" s="10"/>
      <c r="W17" s="10"/>
      <c r="X17" s="10"/>
      <c r="Y17" s="10"/>
      <c r="Z17" s="10"/>
      <c r="AA17" s="10"/>
      <c r="AB17" s="62"/>
      <c r="AC17" s="62"/>
      <c r="AD17" s="62"/>
      <c r="AE17" s="62"/>
      <c r="AF17" s="17"/>
      <c r="AG17" s="16"/>
      <c r="AH17" s="10"/>
      <c r="AI17" s="10"/>
      <c r="AJ17" s="10"/>
      <c r="AK17" s="10"/>
      <c r="AL17" s="10"/>
      <c r="AM17" s="10"/>
      <c r="AN17" s="10"/>
      <c r="AO17" s="10"/>
      <c r="AP17" s="10"/>
      <c r="AQ17" s="62"/>
      <c r="AR17" s="62"/>
      <c r="AS17" s="62"/>
      <c r="AT17" s="62"/>
      <c r="AU17" s="17"/>
      <c r="AV17" s="6"/>
      <c r="AW17" s="29" t="str">
        <f t="shared" si="0"/>
        <v xml:space="preserve">Dureza Total </v>
      </c>
      <c r="AX17" s="32" t="s">
        <v>23</v>
      </c>
      <c r="AY17" s="77">
        <f t="shared" si="1"/>
        <v>0</v>
      </c>
      <c r="AZ17" s="73">
        <f t="shared" si="2"/>
        <v>0</v>
      </c>
      <c r="BA17" s="74">
        <f t="shared" si="3"/>
        <v>0</v>
      </c>
      <c r="BB17" s="4">
        <f t="shared" si="4"/>
        <v>0</v>
      </c>
      <c r="BC17" s="2">
        <f t="shared" si="5"/>
        <v>0</v>
      </c>
      <c r="BD17" s="5">
        <f t="shared" si="6"/>
        <v>0</v>
      </c>
      <c r="BE17" s="4">
        <f t="shared" si="7"/>
        <v>0</v>
      </c>
      <c r="BF17" s="2">
        <f t="shared" si="8"/>
        <v>0</v>
      </c>
      <c r="BG17" s="5">
        <f t="shared" si="9"/>
        <v>0</v>
      </c>
      <c r="BH17" s="1">
        <f t="shared" si="10"/>
        <v>0</v>
      </c>
      <c r="BI17" s="2">
        <f t="shared" si="11"/>
        <v>0</v>
      </c>
      <c r="BJ17" s="5">
        <f t="shared" si="12"/>
        <v>0</v>
      </c>
      <c r="BK17" s="1">
        <f t="shared" si="13"/>
        <v>0</v>
      </c>
      <c r="BL17" s="2">
        <f t="shared" si="14"/>
        <v>0</v>
      </c>
      <c r="BM17" s="5">
        <f t="shared" si="15"/>
        <v>0</v>
      </c>
      <c r="BN17" s="1">
        <f t="shared" si="16"/>
        <v>0</v>
      </c>
      <c r="BO17" s="2">
        <f t="shared" si="17"/>
        <v>0</v>
      </c>
      <c r="BP17" s="5">
        <f t="shared" si="18"/>
        <v>0</v>
      </c>
      <c r="BQ17" s="1">
        <f t="shared" si="19"/>
        <v>0</v>
      </c>
      <c r="BR17" s="2">
        <f t="shared" si="20"/>
        <v>0</v>
      </c>
      <c r="BS17" s="5">
        <f t="shared" si="21"/>
        <v>0</v>
      </c>
      <c r="BT17" s="1">
        <f t="shared" si="22"/>
        <v>0</v>
      </c>
      <c r="BU17" s="2">
        <f t="shared" si="23"/>
        <v>0</v>
      </c>
      <c r="BV17" s="5">
        <f t="shared" si="24"/>
        <v>0</v>
      </c>
      <c r="BW17" s="1">
        <f t="shared" si="25"/>
        <v>0</v>
      </c>
      <c r="BX17" s="2">
        <f t="shared" si="26"/>
        <v>0</v>
      </c>
      <c r="BY17" s="5">
        <f t="shared" si="27"/>
        <v>0</v>
      </c>
      <c r="BZ17" s="1">
        <f t="shared" si="28"/>
        <v>0</v>
      </c>
      <c r="CA17" s="2">
        <f t="shared" si="29"/>
        <v>0</v>
      </c>
      <c r="CB17" s="5">
        <f t="shared" si="30"/>
        <v>0</v>
      </c>
      <c r="CC17" s="1">
        <f t="shared" si="31"/>
        <v>0</v>
      </c>
      <c r="CD17" s="2">
        <f t="shared" si="32"/>
        <v>0</v>
      </c>
      <c r="CE17" s="5">
        <f t="shared" si="33"/>
        <v>0</v>
      </c>
      <c r="CF17" s="1">
        <f t="shared" si="34"/>
        <v>0</v>
      </c>
      <c r="CG17" s="2">
        <f t="shared" si="35"/>
        <v>0</v>
      </c>
      <c r="CH17" s="5">
        <f t="shared" si="36"/>
        <v>0</v>
      </c>
      <c r="CI17" s="1">
        <f t="shared" si="37"/>
        <v>0</v>
      </c>
      <c r="CJ17" s="2">
        <f t="shared" si="38"/>
        <v>0</v>
      </c>
      <c r="CK17" s="5">
        <f t="shared" si="39"/>
        <v>0</v>
      </c>
      <c r="CL17" s="1">
        <f t="shared" si="40"/>
        <v>0</v>
      </c>
      <c r="CM17" s="2">
        <f t="shared" si="41"/>
        <v>0</v>
      </c>
      <c r="CN17" s="5">
        <f t="shared" si="42"/>
        <v>0</v>
      </c>
      <c r="CO17" s="67">
        <f t="shared" si="43"/>
        <v>0</v>
      </c>
      <c r="CP17" s="2">
        <f t="shared" si="44"/>
        <v>0</v>
      </c>
      <c r="CQ17" s="5">
        <f t="shared" si="45"/>
        <v>0</v>
      </c>
    </row>
    <row r="18" spans="1:95" ht="32.25" customHeight="1" x14ac:dyDescent="0.25">
      <c r="A18" s="31" t="s">
        <v>115</v>
      </c>
      <c r="B18" s="30" t="s">
        <v>21</v>
      </c>
      <c r="C18" s="16"/>
      <c r="D18" s="10"/>
      <c r="E18" s="10"/>
      <c r="F18" s="10"/>
      <c r="G18" s="10"/>
      <c r="H18" s="10"/>
      <c r="I18" s="10"/>
      <c r="J18" s="10"/>
      <c r="K18" s="10"/>
      <c r="L18" s="10"/>
      <c r="M18" s="62"/>
      <c r="N18" s="62"/>
      <c r="O18" s="62"/>
      <c r="P18" s="62"/>
      <c r="Q18" s="17"/>
      <c r="R18" s="16"/>
      <c r="S18" s="10"/>
      <c r="T18" s="10"/>
      <c r="U18" s="10"/>
      <c r="V18" s="10"/>
      <c r="W18" s="10"/>
      <c r="X18" s="10"/>
      <c r="Y18" s="10"/>
      <c r="Z18" s="10"/>
      <c r="AA18" s="10"/>
      <c r="AB18" s="62"/>
      <c r="AC18" s="62"/>
      <c r="AD18" s="62"/>
      <c r="AE18" s="62"/>
      <c r="AF18" s="17"/>
      <c r="AG18" s="16"/>
      <c r="AH18" s="10"/>
      <c r="AI18" s="10"/>
      <c r="AJ18" s="10"/>
      <c r="AK18" s="10"/>
      <c r="AL18" s="10"/>
      <c r="AM18" s="10"/>
      <c r="AN18" s="10"/>
      <c r="AO18" s="10"/>
      <c r="AP18" s="10"/>
      <c r="AQ18" s="62"/>
      <c r="AR18" s="62"/>
      <c r="AS18" s="62"/>
      <c r="AT18" s="62"/>
      <c r="AU18" s="17"/>
      <c r="AV18" s="6"/>
      <c r="AW18" s="29" t="str">
        <f t="shared" si="0"/>
        <v>SILICE</v>
      </c>
      <c r="AX18" s="32" t="s">
        <v>24</v>
      </c>
      <c r="AY18" s="77">
        <f t="shared" si="1"/>
        <v>0</v>
      </c>
      <c r="AZ18" s="73">
        <f t="shared" si="2"/>
        <v>0</v>
      </c>
      <c r="BA18" s="74">
        <f t="shared" si="3"/>
        <v>0</v>
      </c>
      <c r="BB18" s="4">
        <f t="shared" si="4"/>
        <v>0</v>
      </c>
      <c r="BC18" s="2">
        <f t="shared" si="5"/>
        <v>0</v>
      </c>
      <c r="BD18" s="5">
        <f t="shared" si="6"/>
        <v>0</v>
      </c>
      <c r="BE18" s="4">
        <f t="shared" si="7"/>
        <v>0</v>
      </c>
      <c r="BF18" s="2">
        <f t="shared" si="8"/>
        <v>0</v>
      </c>
      <c r="BG18" s="5">
        <f t="shared" si="9"/>
        <v>0</v>
      </c>
      <c r="BH18" s="1">
        <f t="shared" si="10"/>
        <v>0</v>
      </c>
      <c r="BI18" s="2">
        <f t="shared" si="11"/>
        <v>0</v>
      </c>
      <c r="BJ18" s="5">
        <f t="shared" si="12"/>
        <v>0</v>
      </c>
      <c r="BK18" s="1">
        <f t="shared" si="13"/>
        <v>0</v>
      </c>
      <c r="BL18" s="2">
        <f t="shared" si="14"/>
        <v>0</v>
      </c>
      <c r="BM18" s="5">
        <f t="shared" si="15"/>
        <v>0</v>
      </c>
      <c r="BN18" s="1">
        <f t="shared" si="16"/>
        <v>0</v>
      </c>
      <c r="BO18" s="2">
        <f t="shared" si="17"/>
        <v>0</v>
      </c>
      <c r="BP18" s="5">
        <f t="shared" si="18"/>
        <v>0</v>
      </c>
      <c r="BQ18" s="1">
        <f t="shared" si="19"/>
        <v>0</v>
      </c>
      <c r="BR18" s="2">
        <f t="shared" si="20"/>
        <v>0</v>
      </c>
      <c r="BS18" s="5">
        <f t="shared" si="21"/>
        <v>0</v>
      </c>
      <c r="BT18" s="1">
        <f t="shared" si="22"/>
        <v>0</v>
      </c>
      <c r="BU18" s="2">
        <f t="shared" si="23"/>
        <v>0</v>
      </c>
      <c r="BV18" s="5">
        <f t="shared" si="24"/>
        <v>0</v>
      </c>
      <c r="BW18" s="1">
        <f t="shared" si="25"/>
        <v>0</v>
      </c>
      <c r="BX18" s="2">
        <f t="shared" si="26"/>
        <v>0</v>
      </c>
      <c r="BY18" s="5">
        <f t="shared" si="27"/>
        <v>0</v>
      </c>
      <c r="BZ18" s="1">
        <f t="shared" si="28"/>
        <v>0</v>
      </c>
      <c r="CA18" s="2">
        <f t="shared" si="29"/>
        <v>0</v>
      </c>
      <c r="CB18" s="5">
        <f t="shared" si="30"/>
        <v>0</v>
      </c>
      <c r="CC18" s="1">
        <f t="shared" si="31"/>
        <v>0</v>
      </c>
      <c r="CD18" s="2">
        <f t="shared" si="32"/>
        <v>0</v>
      </c>
      <c r="CE18" s="5">
        <f t="shared" si="33"/>
        <v>0</v>
      </c>
      <c r="CF18" s="1">
        <f t="shared" si="34"/>
        <v>0</v>
      </c>
      <c r="CG18" s="2">
        <f t="shared" si="35"/>
        <v>0</v>
      </c>
      <c r="CH18" s="5">
        <f t="shared" si="36"/>
        <v>0</v>
      </c>
      <c r="CI18" s="1">
        <f t="shared" si="37"/>
        <v>0</v>
      </c>
      <c r="CJ18" s="2">
        <f t="shared" si="38"/>
        <v>0</v>
      </c>
      <c r="CK18" s="5">
        <f t="shared" si="39"/>
        <v>0</v>
      </c>
      <c r="CL18" s="1">
        <f t="shared" si="40"/>
        <v>0</v>
      </c>
      <c r="CM18" s="2">
        <f t="shared" si="41"/>
        <v>0</v>
      </c>
      <c r="CN18" s="5">
        <f t="shared" si="42"/>
        <v>0</v>
      </c>
      <c r="CO18" s="67">
        <f t="shared" si="43"/>
        <v>0</v>
      </c>
      <c r="CP18" s="2">
        <f t="shared" si="44"/>
        <v>0</v>
      </c>
      <c r="CQ18" s="5">
        <f t="shared" si="45"/>
        <v>0</v>
      </c>
    </row>
    <row r="19" spans="1:95" ht="30.75" customHeight="1" x14ac:dyDescent="0.25">
      <c r="A19" s="31" t="s">
        <v>81</v>
      </c>
      <c r="B19" s="30" t="s">
        <v>127</v>
      </c>
      <c r="C19" s="16"/>
      <c r="D19" s="10"/>
      <c r="E19" s="10"/>
      <c r="F19" s="10"/>
      <c r="G19" s="10"/>
      <c r="H19" s="10"/>
      <c r="I19" s="10"/>
      <c r="J19" s="10"/>
      <c r="K19" s="10"/>
      <c r="L19" s="10"/>
      <c r="M19" s="62"/>
      <c r="N19" s="62"/>
      <c r="O19" s="62"/>
      <c r="P19" s="62"/>
      <c r="Q19" s="17"/>
      <c r="R19" s="16"/>
      <c r="S19" s="10"/>
      <c r="T19" s="10"/>
      <c r="U19" s="10"/>
      <c r="V19" s="10"/>
      <c r="W19" s="10"/>
      <c r="X19" s="10"/>
      <c r="Y19" s="10"/>
      <c r="Z19" s="10"/>
      <c r="AA19" s="10"/>
      <c r="AB19" s="62"/>
      <c r="AC19" s="62"/>
      <c r="AD19" s="62"/>
      <c r="AE19" s="62"/>
      <c r="AF19" s="17"/>
      <c r="AG19" s="16"/>
      <c r="AH19" s="10"/>
      <c r="AI19" s="10"/>
      <c r="AJ19" s="10"/>
      <c r="AK19" s="10"/>
      <c r="AL19" s="10"/>
      <c r="AM19" s="10"/>
      <c r="AN19" s="10"/>
      <c r="AO19" s="10"/>
      <c r="AP19" s="10"/>
      <c r="AQ19" s="62"/>
      <c r="AR19" s="62"/>
      <c r="AS19" s="62"/>
      <c r="AT19" s="62"/>
      <c r="AU19" s="17"/>
      <c r="AV19" s="6"/>
      <c r="AW19" s="29" t="str">
        <f t="shared" si="0"/>
        <v>ORP</v>
      </c>
      <c r="AX19" s="30" t="s">
        <v>21</v>
      </c>
      <c r="AY19" s="77">
        <f t="shared" si="1"/>
        <v>0</v>
      </c>
      <c r="AZ19" s="73">
        <f t="shared" si="2"/>
        <v>0</v>
      </c>
      <c r="BA19" s="74">
        <f t="shared" si="3"/>
        <v>0</v>
      </c>
      <c r="BB19" s="4">
        <f t="shared" si="4"/>
        <v>0</v>
      </c>
      <c r="BC19" s="2">
        <f t="shared" si="5"/>
        <v>0</v>
      </c>
      <c r="BD19" s="5">
        <f t="shared" si="6"/>
        <v>0</v>
      </c>
      <c r="BE19" s="4">
        <f t="shared" si="7"/>
        <v>0</v>
      </c>
      <c r="BF19" s="2">
        <f t="shared" si="8"/>
        <v>0</v>
      </c>
      <c r="BG19" s="5">
        <f t="shared" si="9"/>
        <v>0</v>
      </c>
      <c r="BH19" s="1">
        <f t="shared" si="10"/>
        <v>0</v>
      </c>
      <c r="BI19" s="2">
        <f t="shared" si="11"/>
        <v>0</v>
      </c>
      <c r="BJ19" s="5">
        <f t="shared" si="12"/>
        <v>0</v>
      </c>
      <c r="BK19" s="1">
        <f t="shared" si="13"/>
        <v>0</v>
      </c>
      <c r="BL19" s="2">
        <f t="shared" si="14"/>
        <v>0</v>
      </c>
      <c r="BM19" s="5">
        <f t="shared" si="15"/>
        <v>0</v>
      </c>
      <c r="BN19" s="1">
        <f t="shared" si="16"/>
        <v>0</v>
      </c>
      <c r="BO19" s="2">
        <f t="shared" si="17"/>
        <v>0</v>
      </c>
      <c r="BP19" s="5">
        <f t="shared" si="18"/>
        <v>0</v>
      </c>
      <c r="BQ19" s="1">
        <f t="shared" si="19"/>
        <v>0</v>
      </c>
      <c r="BR19" s="2">
        <f t="shared" si="20"/>
        <v>0</v>
      </c>
      <c r="BS19" s="5">
        <f t="shared" si="21"/>
        <v>0</v>
      </c>
      <c r="BT19" s="1">
        <f t="shared" si="22"/>
        <v>0</v>
      </c>
      <c r="BU19" s="2">
        <f t="shared" si="23"/>
        <v>0</v>
      </c>
      <c r="BV19" s="5">
        <f t="shared" si="24"/>
        <v>0</v>
      </c>
      <c r="BW19" s="1">
        <f t="shared" si="25"/>
        <v>0</v>
      </c>
      <c r="BX19" s="2">
        <f t="shared" si="26"/>
        <v>0</v>
      </c>
      <c r="BY19" s="5">
        <f t="shared" si="27"/>
        <v>0</v>
      </c>
      <c r="BZ19" s="1">
        <f t="shared" si="28"/>
        <v>0</v>
      </c>
      <c r="CA19" s="2">
        <f t="shared" si="29"/>
        <v>0</v>
      </c>
      <c r="CB19" s="5">
        <f t="shared" si="30"/>
        <v>0</v>
      </c>
      <c r="CC19" s="1">
        <f t="shared" si="31"/>
        <v>0</v>
      </c>
      <c r="CD19" s="2">
        <f t="shared" si="32"/>
        <v>0</v>
      </c>
      <c r="CE19" s="5">
        <f t="shared" si="33"/>
        <v>0</v>
      </c>
      <c r="CF19" s="1">
        <f t="shared" si="34"/>
        <v>0</v>
      </c>
      <c r="CG19" s="2">
        <f t="shared" si="35"/>
        <v>0</v>
      </c>
      <c r="CH19" s="5">
        <f t="shared" si="36"/>
        <v>0</v>
      </c>
      <c r="CI19" s="1">
        <f t="shared" si="37"/>
        <v>0</v>
      </c>
      <c r="CJ19" s="2">
        <f t="shared" si="38"/>
        <v>0</v>
      </c>
      <c r="CK19" s="5">
        <f t="shared" si="39"/>
        <v>0</v>
      </c>
      <c r="CL19" s="1">
        <f t="shared" si="40"/>
        <v>0</v>
      </c>
      <c r="CM19" s="2">
        <f t="shared" si="41"/>
        <v>0</v>
      </c>
      <c r="CN19" s="5">
        <f t="shared" si="42"/>
        <v>0</v>
      </c>
      <c r="CO19" s="67">
        <f t="shared" si="43"/>
        <v>0</v>
      </c>
      <c r="CP19" s="2">
        <f t="shared" si="44"/>
        <v>0</v>
      </c>
      <c r="CQ19" s="5">
        <f t="shared" si="45"/>
        <v>0</v>
      </c>
    </row>
    <row r="20" spans="1:95" ht="15.75" customHeight="1" x14ac:dyDescent="0.25">
      <c r="A20" s="31" t="s">
        <v>114</v>
      </c>
      <c r="B20" s="30" t="s">
        <v>21</v>
      </c>
      <c r="C20" s="16"/>
      <c r="D20" s="10"/>
      <c r="E20" s="10"/>
      <c r="F20" s="10"/>
      <c r="G20" s="10"/>
      <c r="H20" s="10"/>
      <c r="I20" s="10"/>
      <c r="J20" s="10"/>
      <c r="K20" s="10"/>
      <c r="L20" s="10"/>
      <c r="M20" s="62"/>
      <c r="N20" s="62"/>
      <c r="O20" s="62"/>
      <c r="P20" s="62"/>
      <c r="Q20" s="17"/>
      <c r="R20" s="16"/>
      <c r="S20" s="10"/>
      <c r="T20" s="10"/>
      <c r="U20" s="10"/>
      <c r="V20" s="10"/>
      <c r="W20" s="10"/>
      <c r="X20" s="10"/>
      <c r="Y20" s="10"/>
      <c r="Z20" s="10"/>
      <c r="AA20" s="10"/>
      <c r="AB20" s="62"/>
      <c r="AC20" s="62"/>
      <c r="AD20" s="62"/>
      <c r="AE20" s="62"/>
      <c r="AF20" s="17"/>
      <c r="AG20" s="16"/>
      <c r="AH20" s="10"/>
      <c r="AI20" s="10"/>
      <c r="AJ20" s="10"/>
      <c r="AK20" s="10"/>
      <c r="AL20" s="10"/>
      <c r="AM20" s="10"/>
      <c r="AN20" s="10"/>
      <c r="AO20" s="10"/>
      <c r="AP20" s="10"/>
      <c r="AQ20" s="62"/>
      <c r="AR20" s="62"/>
      <c r="AS20" s="62"/>
      <c r="AT20" s="62"/>
      <c r="AU20" s="17"/>
      <c r="AV20" s="6"/>
      <c r="AW20" s="29" t="str">
        <f t="shared" si="0"/>
        <v>CLORO RES</v>
      </c>
      <c r="AX20" s="30" t="s">
        <v>21</v>
      </c>
      <c r="AY20" s="77">
        <f t="shared" si="1"/>
        <v>0</v>
      </c>
      <c r="AZ20" s="73">
        <f t="shared" si="2"/>
        <v>0</v>
      </c>
      <c r="BA20" s="74">
        <f t="shared" si="3"/>
        <v>0</v>
      </c>
      <c r="BB20" s="4">
        <f t="shared" si="4"/>
        <v>0</v>
      </c>
      <c r="BC20" s="2">
        <f t="shared" si="5"/>
        <v>0</v>
      </c>
      <c r="BD20" s="5">
        <f t="shared" si="6"/>
        <v>0</v>
      </c>
      <c r="BE20" s="4">
        <f t="shared" si="7"/>
        <v>0</v>
      </c>
      <c r="BF20" s="2">
        <f t="shared" si="8"/>
        <v>0</v>
      </c>
      <c r="BG20" s="5">
        <f t="shared" si="9"/>
        <v>0</v>
      </c>
      <c r="BH20" s="1">
        <f t="shared" si="10"/>
        <v>0</v>
      </c>
      <c r="BI20" s="2">
        <f t="shared" si="11"/>
        <v>0</v>
      </c>
      <c r="BJ20" s="5">
        <f t="shared" si="12"/>
        <v>0</v>
      </c>
      <c r="BK20" s="1">
        <f t="shared" si="13"/>
        <v>0</v>
      </c>
      <c r="BL20" s="2">
        <f t="shared" si="14"/>
        <v>0</v>
      </c>
      <c r="BM20" s="5">
        <f t="shared" si="15"/>
        <v>0</v>
      </c>
      <c r="BN20" s="1">
        <f t="shared" si="16"/>
        <v>0</v>
      </c>
      <c r="BO20" s="2">
        <f t="shared" si="17"/>
        <v>0</v>
      </c>
      <c r="BP20" s="5">
        <f t="shared" si="18"/>
        <v>0</v>
      </c>
      <c r="BQ20" s="1">
        <f t="shared" si="19"/>
        <v>0</v>
      </c>
      <c r="BR20" s="2">
        <f t="shared" si="20"/>
        <v>0</v>
      </c>
      <c r="BS20" s="5">
        <f t="shared" si="21"/>
        <v>0</v>
      </c>
      <c r="BT20" s="1">
        <f t="shared" si="22"/>
        <v>0</v>
      </c>
      <c r="BU20" s="2">
        <f t="shared" si="23"/>
        <v>0</v>
      </c>
      <c r="BV20" s="5">
        <f t="shared" si="24"/>
        <v>0</v>
      </c>
      <c r="BW20" s="1">
        <f t="shared" si="25"/>
        <v>0</v>
      </c>
      <c r="BX20" s="2">
        <f t="shared" si="26"/>
        <v>0</v>
      </c>
      <c r="BY20" s="5">
        <f t="shared" si="27"/>
        <v>0</v>
      </c>
      <c r="BZ20" s="1">
        <f t="shared" si="28"/>
        <v>0</v>
      </c>
      <c r="CA20" s="2">
        <f t="shared" si="29"/>
        <v>0</v>
      </c>
      <c r="CB20" s="5">
        <f t="shared" si="30"/>
        <v>0</v>
      </c>
      <c r="CC20" s="1">
        <f t="shared" si="31"/>
        <v>0</v>
      </c>
      <c r="CD20" s="2">
        <f t="shared" si="32"/>
        <v>0</v>
      </c>
      <c r="CE20" s="5">
        <f t="shared" si="33"/>
        <v>0</v>
      </c>
      <c r="CF20" s="1">
        <f t="shared" si="34"/>
        <v>0</v>
      </c>
      <c r="CG20" s="2">
        <f t="shared" si="35"/>
        <v>0</v>
      </c>
      <c r="CH20" s="5">
        <f t="shared" si="36"/>
        <v>0</v>
      </c>
      <c r="CI20" s="1">
        <f t="shared" si="37"/>
        <v>0</v>
      </c>
      <c r="CJ20" s="2">
        <f t="shared" si="38"/>
        <v>0</v>
      </c>
      <c r="CK20" s="5">
        <f t="shared" si="39"/>
        <v>0</v>
      </c>
      <c r="CL20" s="1">
        <f t="shared" si="40"/>
        <v>0</v>
      </c>
      <c r="CM20" s="2">
        <f t="shared" si="41"/>
        <v>0</v>
      </c>
      <c r="CN20" s="5">
        <f t="shared" si="42"/>
        <v>0</v>
      </c>
      <c r="CO20" s="67">
        <f t="shared" si="43"/>
        <v>0</v>
      </c>
      <c r="CP20" s="2">
        <f t="shared" si="44"/>
        <v>0</v>
      </c>
      <c r="CQ20" s="5">
        <f t="shared" si="45"/>
        <v>0</v>
      </c>
    </row>
    <row r="21" spans="1:95" x14ac:dyDescent="0.25">
      <c r="A21" s="31" t="s">
        <v>17</v>
      </c>
      <c r="B21" s="30" t="s">
        <v>25</v>
      </c>
      <c r="C21" s="18"/>
      <c r="D21" s="11"/>
      <c r="E21" s="11"/>
      <c r="F21" s="11"/>
      <c r="G21" s="11"/>
      <c r="H21" s="11"/>
      <c r="I21" s="11"/>
      <c r="J21" s="11"/>
      <c r="K21" s="11"/>
      <c r="L21" s="11"/>
      <c r="M21" s="63"/>
      <c r="N21" s="63"/>
      <c r="O21" s="63"/>
      <c r="P21" s="63"/>
      <c r="Q21" s="19"/>
      <c r="R21" s="18"/>
      <c r="S21" s="11"/>
      <c r="T21" s="11"/>
      <c r="U21" s="11"/>
      <c r="V21" s="11"/>
      <c r="W21" s="11"/>
      <c r="X21" s="11"/>
      <c r="Y21" s="11"/>
      <c r="Z21" s="11"/>
      <c r="AA21" s="11"/>
      <c r="AB21" s="63"/>
      <c r="AC21" s="63"/>
      <c r="AD21" s="63"/>
      <c r="AE21" s="63"/>
      <c r="AF21" s="19"/>
      <c r="AG21" s="18"/>
      <c r="AH21" s="11"/>
      <c r="AI21" s="11"/>
      <c r="AJ21" s="11"/>
      <c r="AK21" s="11"/>
      <c r="AL21" s="11"/>
      <c r="AM21" s="11"/>
      <c r="AN21" s="11"/>
      <c r="AO21" s="11"/>
      <c r="AP21" s="11"/>
      <c r="AQ21" s="63"/>
      <c r="AR21" s="63"/>
      <c r="AS21" s="63"/>
      <c r="AT21" s="63"/>
      <c r="AU21" s="19"/>
      <c r="AW21" s="29" t="str">
        <f t="shared" si="0"/>
        <v>Conductividad</v>
      </c>
      <c r="AX21" s="30" t="s">
        <v>25</v>
      </c>
      <c r="AY21" s="77">
        <f t="shared" si="1"/>
        <v>0</v>
      </c>
      <c r="AZ21" s="73">
        <f t="shared" si="2"/>
        <v>0</v>
      </c>
      <c r="BA21" s="74">
        <f t="shared" si="3"/>
        <v>0</v>
      </c>
      <c r="BB21" s="4">
        <f t="shared" si="4"/>
        <v>0</v>
      </c>
      <c r="BC21" s="2">
        <f t="shared" si="5"/>
        <v>0</v>
      </c>
      <c r="BD21" s="5">
        <f t="shared" si="6"/>
        <v>0</v>
      </c>
      <c r="BE21" s="4">
        <f t="shared" si="7"/>
        <v>0</v>
      </c>
      <c r="BF21" s="2">
        <f t="shared" si="8"/>
        <v>0</v>
      </c>
      <c r="BG21" s="5">
        <f t="shared" si="9"/>
        <v>0</v>
      </c>
      <c r="BH21" s="1">
        <f t="shared" si="10"/>
        <v>0</v>
      </c>
      <c r="BI21" s="2">
        <f t="shared" si="11"/>
        <v>0</v>
      </c>
      <c r="BJ21" s="5">
        <f t="shared" si="12"/>
        <v>0</v>
      </c>
      <c r="BK21" s="1">
        <f t="shared" si="13"/>
        <v>0</v>
      </c>
      <c r="BL21" s="2">
        <f t="shared" si="14"/>
        <v>0</v>
      </c>
      <c r="BM21" s="5">
        <f t="shared" si="15"/>
        <v>0</v>
      </c>
      <c r="BN21" s="1">
        <f t="shared" si="16"/>
        <v>0</v>
      </c>
      <c r="BO21" s="2">
        <f t="shared" si="17"/>
        <v>0</v>
      </c>
      <c r="BP21" s="5">
        <f t="shared" si="18"/>
        <v>0</v>
      </c>
      <c r="BQ21" s="1">
        <f t="shared" si="19"/>
        <v>0</v>
      </c>
      <c r="BR21" s="2">
        <f t="shared" si="20"/>
        <v>0</v>
      </c>
      <c r="BS21" s="5">
        <f t="shared" si="21"/>
        <v>0</v>
      </c>
      <c r="BT21" s="1">
        <f t="shared" si="22"/>
        <v>0</v>
      </c>
      <c r="BU21" s="2">
        <f t="shared" si="23"/>
        <v>0</v>
      </c>
      <c r="BV21" s="5">
        <f t="shared" si="24"/>
        <v>0</v>
      </c>
      <c r="BW21" s="1">
        <f t="shared" si="25"/>
        <v>0</v>
      </c>
      <c r="BX21" s="2">
        <f t="shared" si="26"/>
        <v>0</v>
      </c>
      <c r="BY21" s="5">
        <f t="shared" si="27"/>
        <v>0</v>
      </c>
      <c r="BZ21" s="1">
        <f t="shared" si="28"/>
        <v>0</v>
      </c>
      <c r="CA21" s="2">
        <f t="shared" si="29"/>
        <v>0</v>
      </c>
      <c r="CB21" s="5">
        <f t="shared" si="30"/>
        <v>0</v>
      </c>
      <c r="CC21" s="1">
        <f t="shared" si="31"/>
        <v>0</v>
      </c>
      <c r="CD21" s="2">
        <f t="shared" si="32"/>
        <v>0</v>
      </c>
      <c r="CE21" s="5">
        <f t="shared" si="33"/>
        <v>0</v>
      </c>
      <c r="CF21" s="1">
        <f t="shared" si="34"/>
        <v>0</v>
      </c>
      <c r="CG21" s="2">
        <f t="shared" si="35"/>
        <v>0</v>
      </c>
      <c r="CH21" s="5">
        <f t="shared" si="36"/>
        <v>0</v>
      </c>
      <c r="CI21" s="1">
        <f t="shared" si="37"/>
        <v>0</v>
      </c>
      <c r="CJ21" s="2">
        <f t="shared" si="38"/>
        <v>0</v>
      </c>
      <c r="CK21" s="5">
        <f t="shared" si="39"/>
        <v>0</v>
      </c>
      <c r="CL21" s="1">
        <f t="shared" si="40"/>
        <v>0</v>
      </c>
      <c r="CM21" s="2">
        <f t="shared" si="41"/>
        <v>0</v>
      </c>
      <c r="CN21" s="5">
        <f t="shared" si="42"/>
        <v>0</v>
      </c>
      <c r="CO21" s="67">
        <f t="shared" si="43"/>
        <v>0</v>
      </c>
      <c r="CP21" s="2">
        <f t="shared" si="44"/>
        <v>0</v>
      </c>
      <c r="CQ21" s="5">
        <f t="shared" si="45"/>
        <v>0</v>
      </c>
    </row>
    <row r="22" spans="1:95" x14ac:dyDescent="0.25">
      <c r="A22" s="31" t="s">
        <v>18</v>
      </c>
      <c r="B22" s="46" t="s">
        <v>24</v>
      </c>
      <c r="C22" s="18"/>
      <c r="D22" s="11"/>
      <c r="E22" s="11"/>
      <c r="F22" s="11"/>
      <c r="G22" s="11"/>
      <c r="H22" s="11"/>
      <c r="I22" s="11"/>
      <c r="J22" s="11"/>
      <c r="K22" s="11"/>
      <c r="L22" s="11"/>
      <c r="M22" s="63"/>
      <c r="N22" s="63"/>
      <c r="O22" s="63"/>
      <c r="P22" s="63"/>
      <c r="Q22" s="19"/>
      <c r="R22" s="18"/>
      <c r="S22" s="11"/>
      <c r="T22" s="11"/>
      <c r="U22" s="11"/>
      <c r="V22" s="11"/>
      <c r="W22" s="11"/>
      <c r="X22" s="11"/>
      <c r="Y22" s="11"/>
      <c r="Z22" s="11"/>
      <c r="AA22" s="11"/>
      <c r="AB22" s="63"/>
      <c r="AC22" s="63"/>
      <c r="AD22" s="63"/>
      <c r="AE22" s="63"/>
      <c r="AF22" s="19"/>
      <c r="AG22" s="18"/>
      <c r="AH22" s="11"/>
      <c r="AI22" s="11"/>
      <c r="AJ22" s="11"/>
      <c r="AK22" s="11"/>
      <c r="AL22" s="11"/>
      <c r="AM22" s="11"/>
      <c r="AN22" s="11"/>
      <c r="AO22" s="11"/>
      <c r="AP22" s="11"/>
      <c r="AQ22" s="63"/>
      <c r="AR22" s="63"/>
      <c r="AS22" s="63"/>
      <c r="AT22" s="63"/>
      <c r="AU22" s="19"/>
      <c r="AW22" s="29" t="str">
        <f t="shared" si="0"/>
        <v xml:space="preserve">Color </v>
      </c>
      <c r="AX22" s="32" t="s">
        <v>24</v>
      </c>
      <c r="AY22" s="77">
        <f t="shared" si="1"/>
        <v>0</v>
      </c>
      <c r="AZ22" s="73">
        <f t="shared" si="2"/>
        <v>0</v>
      </c>
      <c r="BA22" s="74">
        <f t="shared" si="3"/>
        <v>0</v>
      </c>
      <c r="BB22" s="4">
        <f t="shared" si="4"/>
        <v>0</v>
      </c>
      <c r="BC22" s="2">
        <f t="shared" si="5"/>
        <v>0</v>
      </c>
      <c r="BD22" s="5">
        <f t="shared" si="6"/>
        <v>0</v>
      </c>
      <c r="BE22" s="4">
        <f t="shared" si="7"/>
        <v>0</v>
      </c>
      <c r="BF22" s="2">
        <f t="shared" si="8"/>
        <v>0</v>
      </c>
      <c r="BG22" s="5">
        <f t="shared" si="9"/>
        <v>0</v>
      </c>
      <c r="BH22" s="1">
        <f t="shared" si="10"/>
        <v>0</v>
      </c>
      <c r="BI22" s="2">
        <f t="shared" si="11"/>
        <v>0</v>
      </c>
      <c r="BJ22" s="5">
        <f t="shared" si="12"/>
        <v>0</v>
      </c>
      <c r="BK22" s="1">
        <f t="shared" si="13"/>
        <v>0</v>
      </c>
      <c r="BL22" s="2">
        <f t="shared" si="14"/>
        <v>0</v>
      </c>
      <c r="BM22" s="5">
        <f t="shared" si="15"/>
        <v>0</v>
      </c>
      <c r="BN22" s="1">
        <f t="shared" si="16"/>
        <v>0</v>
      </c>
      <c r="BO22" s="2">
        <f t="shared" si="17"/>
        <v>0</v>
      </c>
      <c r="BP22" s="5">
        <f t="shared" si="18"/>
        <v>0</v>
      </c>
      <c r="BQ22" s="1">
        <f t="shared" si="19"/>
        <v>0</v>
      </c>
      <c r="BR22" s="2">
        <f t="shared" si="20"/>
        <v>0</v>
      </c>
      <c r="BS22" s="5">
        <f t="shared" si="21"/>
        <v>0</v>
      </c>
      <c r="BT22" s="1">
        <f t="shared" si="22"/>
        <v>0</v>
      </c>
      <c r="BU22" s="2">
        <f t="shared" si="23"/>
        <v>0</v>
      </c>
      <c r="BV22" s="5">
        <f t="shared" si="24"/>
        <v>0</v>
      </c>
      <c r="BW22" s="1">
        <f t="shared" si="25"/>
        <v>0</v>
      </c>
      <c r="BX22" s="2">
        <f t="shared" si="26"/>
        <v>0</v>
      </c>
      <c r="BY22" s="5">
        <f t="shared" si="27"/>
        <v>0</v>
      </c>
      <c r="BZ22" s="1">
        <f t="shared" si="28"/>
        <v>0</v>
      </c>
      <c r="CA22" s="2">
        <f t="shared" si="29"/>
        <v>0</v>
      </c>
      <c r="CB22" s="5">
        <f t="shared" si="30"/>
        <v>0</v>
      </c>
      <c r="CC22" s="1">
        <f t="shared" si="31"/>
        <v>0</v>
      </c>
      <c r="CD22" s="2">
        <f t="shared" si="32"/>
        <v>0</v>
      </c>
      <c r="CE22" s="5">
        <f t="shared" si="33"/>
        <v>0</v>
      </c>
      <c r="CF22" s="1">
        <f t="shared" si="34"/>
        <v>0</v>
      </c>
      <c r="CG22" s="2">
        <f t="shared" si="35"/>
        <v>0</v>
      </c>
      <c r="CH22" s="5">
        <f t="shared" si="36"/>
        <v>0</v>
      </c>
      <c r="CI22" s="1">
        <f t="shared" si="37"/>
        <v>0</v>
      </c>
      <c r="CJ22" s="2">
        <f t="shared" si="38"/>
        <v>0</v>
      </c>
      <c r="CK22" s="5">
        <f t="shared" si="39"/>
        <v>0</v>
      </c>
      <c r="CL22" s="1">
        <f t="shared" si="40"/>
        <v>0</v>
      </c>
      <c r="CM22" s="2">
        <f t="shared" si="41"/>
        <v>0</v>
      </c>
      <c r="CN22" s="5">
        <f t="shared" si="42"/>
        <v>0</v>
      </c>
      <c r="CO22" s="67">
        <f t="shared" si="43"/>
        <v>0</v>
      </c>
      <c r="CP22" s="2">
        <f t="shared" si="44"/>
        <v>0</v>
      </c>
      <c r="CQ22" s="5">
        <f t="shared" si="45"/>
        <v>0</v>
      </c>
    </row>
    <row r="23" spans="1:95" ht="15.75" thickBot="1" x14ac:dyDescent="0.3">
      <c r="A23" s="33" t="s">
        <v>45</v>
      </c>
      <c r="B23" s="34" t="s">
        <v>46</v>
      </c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64"/>
      <c r="N23" s="64"/>
      <c r="O23" s="64"/>
      <c r="P23" s="64"/>
      <c r="Q23" s="22"/>
      <c r="R23" s="20"/>
      <c r="S23" s="21"/>
      <c r="T23" s="21"/>
      <c r="U23" s="21"/>
      <c r="V23" s="21"/>
      <c r="W23" s="21"/>
      <c r="X23" s="21"/>
      <c r="Y23" s="21"/>
      <c r="Z23" s="21"/>
      <c r="AA23" s="21"/>
      <c r="AB23" s="64"/>
      <c r="AC23" s="64"/>
      <c r="AD23" s="64"/>
      <c r="AE23" s="64"/>
      <c r="AF23" s="22"/>
      <c r="AG23" s="20"/>
      <c r="AH23" s="21"/>
      <c r="AI23" s="21"/>
      <c r="AJ23" s="21"/>
      <c r="AK23" s="21"/>
      <c r="AL23" s="21"/>
      <c r="AM23" s="21"/>
      <c r="AN23" s="21"/>
      <c r="AO23" s="21"/>
      <c r="AP23" s="21"/>
      <c r="AQ23" s="64"/>
      <c r="AR23" s="64"/>
      <c r="AS23" s="64"/>
      <c r="AT23" s="64"/>
      <c r="AU23" s="22"/>
      <c r="AW23" s="29" t="str">
        <f t="shared" si="0"/>
        <v>Turbidez</v>
      </c>
      <c r="AX23" s="34" t="s">
        <v>21</v>
      </c>
      <c r="AY23" s="77">
        <f t="shared" si="1"/>
        <v>0</v>
      </c>
      <c r="AZ23" s="73">
        <f t="shared" si="2"/>
        <v>0</v>
      </c>
      <c r="BA23" s="74">
        <f t="shared" si="3"/>
        <v>0</v>
      </c>
      <c r="BB23" s="4">
        <f t="shared" si="4"/>
        <v>0</v>
      </c>
      <c r="BC23" s="2">
        <f t="shared" si="5"/>
        <v>0</v>
      </c>
      <c r="BD23" s="5">
        <f t="shared" si="6"/>
        <v>0</v>
      </c>
      <c r="BE23" s="4">
        <f t="shared" si="7"/>
        <v>0</v>
      </c>
      <c r="BF23" s="2">
        <f t="shared" si="8"/>
        <v>0</v>
      </c>
      <c r="BG23" s="5">
        <f t="shared" si="9"/>
        <v>0</v>
      </c>
      <c r="BH23" s="1">
        <f t="shared" si="10"/>
        <v>0</v>
      </c>
      <c r="BI23" s="2">
        <f t="shared" si="11"/>
        <v>0</v>
      </c>
      <c r="BJ23" s="5">
        <f t="shared" si="12"/>
        <v>0</v>
      </c>
      <c r="BK23" s="1">
        <f t="shared" si="13"/>
        <v>0</v>
      </c>
      <c r="BL23" s="2">
        <f t="shared" si="14"/>
        <v>0</v>
      </c>
      <c r="BM23" s="5">
        <f t="shared" si="15"/>
        <v>0</v>
      </c>
      <c r="BN23" s="1">
        <f t="shared" si="16"/>
        <v>0</v>
      </c>
      <c r="BO23" s="2">
        <f t="shared" si="17"/>
        <v>0</v>
      </c>
      <c r="BP23" s="5">
        <f t="shared" si="18"/>
        <v>0</v>
      </c>
      <c r="BQ23" s="1">
        <f t="shared" si="19"/>
        <v>0</v>
      </c>
      <c r="BR23" s="2">
        <f t="shared" si="20"/>
        <v>0</v>
      </c>
      <c r="BS23" s="5">
        <f t="shared" si="21"/>
        <v>0</v>
      </c>
      <c r="BT23" s="1">
        <f t="shared" si="22"/>
        <v>0</v>
      </c>
      <c r="BU23" s="2">
        <f t="shared" si="23"/>
        <v>0</v>
      </c>
      <c r="BV23" s="5">
        <f t="shared" si="24"/>
        <v>0</v>
      </c>
      <c r="BW23" s="1">
        <f t="shared" si="25"/>
        <v>0</v>
      </c>
      <c r="BX23" s="2">
        <f t="shared" si="26"/>
        <v>0</v>
      </c>
      <c r="BY23" s="5">
        <f t="shared" si="27"/>
        <v>0</v>
      </c>
      <c r="BZ23" s="1">
        <f t="shared" si="28"/>
        <v>0</v>
      </c>
      <c r="CA23" s="2">
        <f t="shared" si="29"/>
        <v>0</v>
      </c>
      <c r="CB23" s="5">
        <f t="shared" si="30"/>
        <v>0</v>
      </c>
      <c r="CC23" s="1">
        <f t="shared" si="31"/>
        <v>0</v>
      </c>
      <c r="CD23" s="2">
        <f t="shared" si="32"/>
        <v>0</v>
      </c>
      <c r="CE23" s="5">
        <f t="shared" si="33"/>
        <v>0</v>
      </c>
      <c r="CF23" s="1">
        <f t="shared" si="34"/>
        <v>0</v>
      </c>
      <c r="CG23" s="2">
        <f t="shared" si="35"/>
        <v>0</v>
      </c>
      <c r="CH23" s="5">
        <f t="shared" si="36"/>
        <v>0</v>
      </c>
      <c r="CI23" s="1">
        <f t="shared" si="37"/>
        <v>0</v>
      </c>
      <c r="CJ23" s="2">
        <f t="shared" si="38"/>
        <v>0</v>
      </c>
      <c r="CK23" s="5">
        <f t="shared" si="39"/>
        <v>0</v>
      </c>
      <c r="CL23" s="1">
        <f t="shared" si="40"/>
        <v>0</v>
      </c>
      <c r="CM23" s="2">
        <f t="shared" si="41"/>
        <v>0</v>
      </c>
      <c r="CN23" s="5">
        <f t="shared" si="42"/>
        <v>0</v>
      </c>
      <c r="CO23" s="67">
        <f t="shared" si="43"/>
        <v>0</v>
      </c>
      <c r="CP23" s="2">
        <f t="shared" si="44"/>
        <v>0</v>
      </c>
      <c r="CQ23" s="5">
        <f t="shared" si="45"/>
        <v>0</v>
      </c>
    </row>
    <row r="24" spans="1:95" ht="15.75" thickBot="1" x14ac:dyDescent="0.3">
      <c r="J24" s="68"/>
    </row>
    <row r="25" spans="1:95" ht="42.75" customHeight="1" thickBot="1" x14ac:dyDescent="0.3">
      <c r="A25" s="27" t="s">
        <v>0</v>
      </c>
      <c r="B25" s="28">
        <f>B1+1</f>
        <v>46114</v>
      </c>
      <c r="C25" s="295" t="s">
        <v>1</v>
      </c>
      <c r="D25" s="296"/>
      <c r="E25" s="296"/>
      <c r="F25" s="296"/>
      <c r="G25" s="296"/>
      <c r="H25" s="296"/>
      <c r="I25" s="296"/>
      <c r="J25" s="296"/>
      <c r="K25" s="296"/>
      <c r="L25" s="296"/>
      <c r="M25" s="296"/>
      <c r="N25" s="296"/>
      <c r="O25" s="296"/>
      <c r="P25" s="296"/>
      <c r="Q25" s="297"/>
      <c r="R25" s="298" t="s">
        <v>2</v>
      </c>
      <c r="S25" s="299"/>
      <c r="T25" s="299"/>
      <c r="U25" s="299"/>
      <c r="V25" s="299"/>
      <c r="W25" s="299"/>
      <c r="X25" s="299"/>
      <c r="Y25" s="299"/>
      <c r="Z25" s="299"/>
      <c r="AA25" s="299"/>
      <c r="AB25" s="299"/>
      <c r="AC25" s="299"/>
      <c r="AD25" s="299"/>
      <c r="AE25" s="299"/>
      <c r="AF25" s="300"/>
      <c r="AG25" s="301" t="s">
        <v>105</v>
      </c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3"/>
      <c r="AV25" s="9"/>
      <c r="AW25" s="290" t="s">
        <v>44</v>
      </c>
      <c r="AX25" s="291"/>
      <c r="AY25" s="287" t="s">
        <v>35</v>
      </c>
      <c r="AZ25" s="288"/>
      <c r="BA25" s="289"/>
      <c r="BB25" s="287" t="s">
        <v>36</v>
      </c>
      <c r="BC25" s="288"/>
      <c r="BD25" s="289"/>
      <c r="BE25" s="287" t="s">
        <v>37</v>
      </c>
      <c r="BF25" s="288"/>
      <c r="BG25" s="289"/>
      <c r="BH25" s="287" t="s">
        <v>38</v>
      </c>
      <c r="BI25" s="288"/>
      <c r="BJ25" s="289"/>
      <c r="BK25" s="287" t="s">
        <v>39</v>
      </c>
      <c r="BL25" s="288"/>
      <c r="BM25" s="289"/>
      <c r="BN25" s="287" t="s">
        <v>40</v>
      </c>
      <c r="BO25" s="288"/>
      <c r="BP25" s="289"/>
      <c r="BQ25" s="287" t="s">
        <v>41</v>
      </c>
      <c r="BR25" s="288"/>
      <c r="BS25" s="289"/>
      <c r="BT25" s="287" t="s">
        <v>42</v>
      </c>
      <c r="BU25" s="288"/>
      <c r="BV25" s="289"/>
      <c r="BW25" s="287" t="s">
        <v>43</v>
      </c>
      <c r="BX25" s="288"/>
      <c r="BY25" s="289"/>
      <c r="BZ25" s="287" t="s">
        <v>106</v>
      </c>
      <c r="CA25" s="288"/>
      <c r="CB25" s="289"/>
      <c r="CC25" s="287" t="s">
        <v>107</v>
      </c>
      <c r="CD25" s="288"/>
      <c r="CE25" s="289"/>
      <c r="CF25" s="287" t="s">
        <v>108</v>
      </c>
      <c r="CG25" s="288"/>
      <c r="CH25" s="289"/>
      <c r="CI25" s="287" t="s">
        <v>109</v>
      </c>
      <c r="CJ25" s="288"/>
      <c r="CK25" s="289"/>
      <c r="CL25" s="287" t="s">
        <v>110</v>
      </c>
      <c r="CM25" s="288"/>
      <c r="CN25" s="289"/>
      <c r="CO25" s="287" t="s">
        <v>111</v>
      </c>
      <c r="CP25" s="288"/>
      <c r="CQ25" s="289"/>
    </row>
    <row r="26" spans="1:95" ht="44.45" customHeight="1" thickBot="1" x14ac:dyDescent="0.3">
      <c r="A26" s="7" t="s">
        <v>6</v>
      </c>
      <c r="B26" s="45" t="s">
        <v>7</v>
      </c>
      <c r="C26" s="14" t="s">
        <v>34</v>
      </c>
      <c r="D26" s="8" t="s">
        <v>26</v>
      </c>
      <c r="E26" s="8" t="s">
        <v>27</v>
      </c>
      <c r="F26" s="8" t="s">
        <v>28</v>
      </c>
      <c r="G26" s="8" t="s">
        <v>29</v>
      </c>
      <c r="H26" s="8" t="s">
        <v>30</v>
      </c>
      <c r="I26" s="8" t="s">
        <v>31</v>
      </c>
      <c r="J26" s="8" t="s">
        <v>32</v>
      </c>
      <c r="K26" s="8" t="s">
        <v>33</v>
      </c>
      <c r="L26" s="8" t="s">
        <v>258</v>
      </c>
      <c r="M26" s="65" t="s">
        <v>116</v>
      </c>
      <c r="N26" s="65" t="s">
        <v>117</v>
      </c>
      <c r="O26" s="65" t="s">
        <v>118</v>
      </c>
      <c r="P26" s="65" t="s">
        <v>110</v>
      </c>
      <c r="Q26" s="65" t="s">
        <v>111</v>
      </c>
      <c r="R26" s="23" t="s">
        <v>34</v>
      </c>
      <c r="S26" s="12" t="s">
        <v>26</v>
      </c>
      <c r="T26" s="12" t="s">
        <v>27</v>
      </c>
      <c r="U26" s="12" t="s">
        <v>28</v>
      </c>
      <c r="V26" s="12" t="s">
        <v>29</v>
      </c>
      <c r="W26" s="12" t="s">
        <v>30</v>
      </c>
      <c r="X26" s="12" t="s">
        <v>31</v>
      </c>
      <c r="Y26" s="12" t="s">
        <v>32</v>
      </c>
      <c r="Z26" s="12" t="s">
        <v>33</v>
      </c>
      <c r="AA26" s="12" t="s">
        <v>258</v>
      </c>
      <c r="AB26" s="60" t="s">
        <v>116</v>
      </c>
      <c r="AC26" s="60" t="s">
        <v>117</v>
      </c>
      <c r="AD26" s="60" t="s">
        <v>118</v>
      </c>
      <c r="AE26" s="60" t="s">
        <v>110</v>
      </c>
      <c r="AF26" s="24" t="s">
        <v>111</v>
      </c>
      <c r="AG26" s="25" t="s">
        <v>34</v>
      </c>
      <c r="AH26" s="13" t="s">
        <v>26</v>
      </c>
      <c r="AI26" s="13" t="s">
        <v>27</v>
      </c>
      <c r="AJ26" s="13" t="s">
        <v>28</v>
      </c>
      <c r="AK26" s="13" t="s">
        <v>29</v>
      </c>
      <c r="AL26" s="13" t="s">
        <v>30</v>
      </c>
      <c r="AM26" s="13" t="s">
        <v>31</v>
      </c>
      <c r="AN26" s="13" t="s">
        <v>32</v>
      </c>
      <c r="AO26" s="13" t="s">
        <v>33</v>
      </c>
      <c r="AP26" s="13" t="s">
        <v>258</v>
      </c>
      <c r="AQ26" s="66" t="s">
        <v>116</v>
      </c>
      <c r="AR26" s="66" t="s">
        <v>117</v>
      </c>
      <c r="AS26" s="66" t="s">
        <v>118</v>
      </c>
      <c r="AT26" s="66" t="s">
        <v>110</v>
      </c>
      <c r="AU26" s="26" t="s">
        <v>111</v>
      </c>
      <c r="AV26" s="9"/>
      <c r="AW26" s="36" t="s">
        <v>6</v>
      </c>
      <c r="AX26" s="37" t="s">
        <v>7</v>
      </c>
      <c r="AY26" s="75" t="s">
        <v>119</v>
      </c>
      <c r="AZ26" s="75" t="s">
        <v>120</v>
      </c>
      <c r="BA26" s="76" t="s">
        <v>121</v>
      </c>
      <c r="BB26" s="75" t="s">
        <v>119</v>
      </c>
      <c r="BC26" s="75" t="s">
        <v>120</v>
      </c>
      <c r="BD26" s="76" t="s">
        <v>121</v>
      </c>
      <c r="BE26" s="75" t="s">
        <v>119</v>
      </c>
      <c r="BF26" s="75" t="s">
        <v>120</v>
      </c>
      <c r="BG26" s="76" t="s">
        <v>121</v>
      </c>
      <c r="BH26" s="75" t="s">
        <v>119</v>
      </c>
      <c r="BI26" s="75" t="s">
        <v>120</v>
      </c>
      <c r="BJ26" s="76" t="s">
        <v>121</v>
      </c>
      <c r="BK26" s="75" t="s">
        <v>119</v>
      </c>
      <c r="BL26" s="75" t="s">
        <v>120</v>
      </c>
      <c r="BM26" s="76" t="s">
        <v>121</v>
      </c>
      <c r="BN26" s="75" t="s">
        <v>119</v>
      </c>
      <c r="BO26" s="75" t="s">
        <v>120</v>
      </c>
      <c r="BP26" s="76" t="s">
        <v>121</v>
      </c>
      <c r="BQ26" s="75" t="s">
        <v>119</v>
      </c>
      <c r="BR26" s="75" t="s">
        <v>120</v>
      </c>
      <c r="BS26" s="76" t="s">
        <v>121</v>
      </c>
      <c r="BT26" s="75" t="s">
        <v>119</v>
      </c>
      <c r="BU26" s="75" t="s">
        <v>120</v>
      </c>
      <c r="BV26" s="76" t="s">
        <v>121</v>
      </c>
      <c r="BW26" s="75" t="s">
        <v>119</v>
      </c>
      <c r="BX26" s="75" t="s">
        <v>120</v>
      </c>
      <c r="BY26" s="76" t="s">
        <v>121</v>
      </c>
      <c r="BZ26" s="75" t="s">
        <v>119</v>
      </c>
      <c r="CA26" s="75" t="s">
        <v>120</v>
      </c>
      <c r="CB26" s="76" t="s">
        <v>121</v>
      </c>
      <c r="CC26" s="75" t="s">
        <v>119</v>
      </c>
      <c r="CD26" s="75" t="s">
        <v>120</v>
      </c>
      <c r="CE26" s="76" t="s">
        <v>121</v>
      </c>
      <c r="CF26" s="75" t="s">
        <v>119</v>
      </c>
      <c r="CG26" s="75" t="s">
        <v>120</v>
      </c>
      <c r="CH26" s="76" t="s">
        <v>121</v>
      </c>
      <c r="CI26" s="75" t="s">
        <v>119</v>
      </c>
      <c r="CJ26" s="75" t="s">
        <v>120</v>
      </c>
      <c r="CK26" s="76" t="s">
        <v>121</v>
      </c>
      <c r="CL26" s="75" t="s">
        <v>119</v>
      </c>
      <c r="CM26" s="75" t="s">
        <v>120</v>
      </c>
      <c r="CN26" s="76" t="s">
        <v>121</v>
      </c>
      <c r="CO26" s="75" t="s">
        <v>119</v>
      </c>
      <c r="CP26" s="75" t="s">
        <v>120</v>
      </c>
      <c r="CQ26" s="76" t="s">
        <v>121</v>
      </c>
    </row>
    <row r="27" spans="1:95" ht="29.25" customHeight="1" x14ac:dyDescent="0.25">
      <c r="A27" s="29" t="s">
        <v>8</v>
      </c>
      <c r="B27" s="30" t="s">
        <v>19</v>
      </c>
      <c r="C27" s="1"/>
      <c r="D27" s="3">
        <v>29.8</v>
      </c>
      <c r="E27" s="3">
        <v>29.6</v>
      </c>
      <c r="F27" s="3"/>
      <c r="G27" s="3"/>
      <c r="H27" s="3"/>
      <c r="I27" s="3"/>
      <c r="J27" s="3"/>
      <c r="K27" s="3"/>
      <c r="L27" s="3"/>
      <c r="M27" s="61"/>
      <c r="N27" s="61"/>
      <c r="O27" s="61"/>
      <c r="P27" s="61"/>
      <c r="Q27" s="15"/>
      <c r="R27" s="1"/>
      <c r="S27" s="38"/>
      <c r="T27" s="38"/>
      <c r="U27" s="3"/>
      <c r="V27" s="3"/>
      <c r="W27" s="3"/>
      <c r="X27" s="3"/>
      <c r="Y27" s="3"/>
      <c r="Z27" s="3"/>
      <c r="AA27" s="3"/>
      <c r="AB27" s="61"/>
      <c r="AC27" s="61"/>
      <c r="AD27" s="61"/>
      <c r="AE27" s="61"/>
      <c r="AF27" s="15"/>
      <c r="AG27" s="1"/>
      <c r="AH27" s="38"/>
      <c r="AI27" s="38"/>
      <c r="AJ27" s="3"/>
      <c r="AK27" s="3"/>
      <c r="AL27" s="3"/>
      <c r="AM27" s="3"/>
      <c r="AN27" s="3"/>
      <c r="AO27" s="3"/>
      <c r="AP27" s="3"/>
      <c r="AQ27" s="61"/>
      <c r="AR27" s="61"/>
      <c r="AS27" s="61"/>
      <c r="AT27" s="61"/>
      <c r="AU27" s="15"/>
      <c r="AV27" s="9"/>
      <c r="AW27" s="29" t="str">
        <f>A27</f>
        <v>Temperatura (°C)</v>
      </c>
      <c r="AX27" s="35" t="s">
        <v>19</v>
      </c>
      <c r="AY27" s="77">
        <f>C27</f>
        <v>0</v>
      </c>
      <c r="AZ27" s="73">
        <f>R27</f>
        <v>0</v>
      </c>
      <c r="BA27" s="74">
        <f>AG27</f>
        <v>0</v>
      </c>
      <c r="BB27" s="4">
        <f>D27</f>
        <v>29.8</v>
      </c>
      <c r="BC27" s="2">
        <f>S27</f>
        <v>0</v>
      </c>
      <c r="BD27" s="5">
        <f>AH27</f>
        <v>0</v>
      </c>
      <c r="BE27" s="4">
        <f>E27</f>
        <v>29.6</v>
      </c>
      <c r="BF27" s="2">
        <f>T27</f>
        <v>0</v>
      </c>
      <c r="BG27" s="5">
        <f>AI27</f>
        <v>0</v>
      </c>
      <c r="BH27" s="1">
        <f>F27</f>
        <v>0</v>
      </c>
      <c r="BI27" s="2">
        <f>U27</f>
        <v>0</v>
      </c>
      <c r="BJ27" s="5">
        <f>AJ27</f>
        <v>0</v>
      </c>
      <c r="BK27" s="1">
        <f>G27</f>
        <v>0</v>
      </c>
      <c r="BL27" s="2">
        <f>V27</f>
        <v>0</v>
      </c>
      <c r="BM27" s="5">
        <f>AK27</f>
        <v>0</v>
      </c>
      <c r="BN27" s="1">
        <f>H27</f>
        <v>0</v>
      </c>
      <c r="BO27" s="2">
        <f>W27</f>
        <v>0</v>
      </c>
      <c r="BP27" s="5">
        <f>AL27</f>
        <v>0</v>
      </c>
      <c r="BQ27" s="1">
        <f>I27</f>
        <v>0</v>
      </c>
      <c r="BR27" s="2">
        <f>X27</f>
        <v>0</v>
      </c>
      <c r="BS27" s="5">
        <f>AM27</f>
        <v>0</v>
      </c>
      <c r="BT27" s="1">
        <f>J27</f>
        <v>0</v>
      </c>
      <c r="BU27" s="2">
        <f>Y27</f>
        <v>0</v>
      </c>
      <c r="BV27" s="5">
        <f>AN27</f>
        <v>0</v>
      </c>
      <c r="BW27" s="1">
        <f>K27</f>
        <v>0</v>
      </c>
      <c r="BX27" s="2">
        <f>Z27</f>
        <v>0</v>
      </c>
      <c r="BY27" s="5">
        <f>AO27</f>
        <v>0</v>
      </c>
      <c r="BZ27" s="1">
        <f>L27</f>
        <v>0</v>
      </c>
      <c r="CA27" s="2">
        <f>AA27</f>
        <v>0</v>
      </c>
      <c r="CB27" s="5">
        <f>AP27</f>
        <v>0</v>
      </c>
      <c r="CC27" s="1">
        <f>M27</f>
        <v>0</v>
      </c>
      <c r="CD27" s="2">
        <f>AB27</f>
        <v>0</v>
      </c>
      <c r="CE27" s="5">
        <f>AQ27</f>
        <v>0</v>
      </c>
      <c r="CF27" s="1">
        <f>N27</f>
        <v>0</v>
      </c>
      <c r="CG27" s="2">
        <f>AC27</f>
        <v>0</v>
      </c>
      <c r="CH27" s="5">
        <f>AR27</f>
        <v>0</v>
      </c>
      <c r="CI27" s="1">
        <f>O27</f>
        <v>0</v>
      </c>
      <c r="CJ27" s="2">
        <f>AD27</f>
        <v>0</v>
      </c>
      <c r="CK27" s="5">
        <f>AS27</f>
        <v>0</v>
      </c>
      <c r="CL27" s="1">
        <f>P27</f>
        <v>0</v>
      </c>
      <c r="CM27" s="2">
        <f>AE27</f>
        <v>0</v>
      </c>
      <c r="CN27" s="5">
        <f>AT27</f>
        <v>0</v>
      </c>
      <c r="CO27" s="67">
        <f>Q27</f>
        <v>0</v>
      </c>
      <c r="CP27" s="2">
        <f>AF27</f>
        <v>0</v>
      </c>
      <c r="CQ27" s="5">
        <f>AU27</f>
        <v>0</v>
      </c>
    </row>
    <row r="28" spans="1:95" ht="26.45" customHeight="1" x14ac:dyDescent="0.25">
      <c r="A28" s="29" t="s">
        <v>9</v>
      </c>
      <c r="B28" s="30" t="s">
        <v>20</v>
      </c>
      <c r="C28" s="1"/>
      <c r="D28" s="3">
        <v>7.78</v>
      </c>
      <c r="E28" s="3">
        <v>7.21</v>
      </c>
      <c r="F28" s="3"/>
      <c r="G28" s="3"/>
      <c r="H28" s="3"/>
      <c r="I28" s="3"/>
      <c r="J28" s="3"/>
      <c r="K28" s="3"/>
      <c r="L28" s="3"/>
      <c r="M28" s="61"/>
      <c r="N28" s="61"/>
      <c r="O28" s="61"/>
      <c r="P28" s="61"/>
      <c r="Q28" s="15"/>
      <c r="R28" s="1"/>
      <c r="S28" s="3"/>
      <c r="T28" s="3"/>
      <c r="U28" s="3"/>
      <c r="V28" s="3"/>
      <c r="W28" s="3"/>
      <c r="X28" s="3"/>
      <c r="Y28" s="3"/>
      <c r="Z28" s="51"/>
      <c r="AA28" s="3"/>
      <c r="AB28" s="61"/>
      <c r="AC28" s="61"/>
      <c r="AD28" s="61"/>
      <c r="AE28" s="61"/>
      <c r="AF28" s="15"/>
      <c r="AG28" s="1"/>
      <c r="AH28" s="3"/>
      <c r="AI28" s="3"/>
      <c r="AJ28" s="3"/>
      <c r="AK28" s="3"/>
      <c r="AL28" s="3"/>
      <c r="AM28" s="3"/>
      <c r="AN28" s="3"/>
      <c r="AO28" s="3"/>
      <c r="AP28" s="3"/>
      <c r="AQ28" s="61"/>
      <c r="AR28" s="61"/>
      <c r="AS28" s="61"/>
      <c r="AT28" s="61"/>
      <c r="AU28" s="15"/>
      <c r="AV28" s="9"/>
      <c r="AW28" s="29" t="str">
        <f t="shared" ref="AW28:AW47" si="46">A28</f>
        <v>pH (Unidades de pH)</v>
      </c>
      <c r="AX28" s="30" t="s">
        <v>20</v>
      </c>
      <c r="AY28" s="77">
        <f t="shared" ref="AY28:AY47" si="47">C28</f>
        <v>0</v>
      </c>
      <c r="AZ28" s="73">
        <f t="shared" ref="AZ28:AZ47" si="48">R28</f>
        <v>0</v>
      </c>
      <c r="BA28" s="74">
        <f t="shared" ref="BA28:BA47" si="49">AG28</f>
        <v>0</v>
      </c>
      <c r="BB28" s="4">
        <f t="shared" ref="BB28:BB47" si="50">D28</f>
        <v>7.78</v>
      </c>
      <c r="BC28" s="2">
        <f t="shared" ref="BC28:BC47" si="51">S28</f>
        <v>0</v>
      </c>
      <c r="BD28" s="5">
        <f t="shared" ref="BD28:BD47" si="52">AH28</f>
        <v>0</v>
      </c>
      <c r="BE28" s="4">
        <f t="shared" ref="BE28:BE47" si="53">E28</f>
        <v>7.21</v>
      </c>
      <c r="BF28" s="2">
        <f t="shared" ref="BF28:BF47" si="54">T28</f>
        <v>0</v>
      </c>
      <c r="BG28" s="5">
        <f t="shared" ref="BG28:BG47" si="55">AI28</f>
        <v>0</v>
      </c>
      <c r="BH28" s="1">
        <f t="shared" ref="BH28:BH47" si="56">F28</f>
        <v>0</v>
      </c>
      <c r="BI28" s="2">
        <f t="shared" ref="BI28:BI47" si="57">U28</f>
        <v>0</v>
      </c>
      <c r="BJ28" s="5">
        <f t="shared" ref="BJ28:BJ47" si="58">AJ28</f>
        <v>0</v>
      </c>
      <c r="BK28" s="1">
        <f t="shared" ref="BK28:BK47" si="59">G28</f>
        <v>0</v>
      </c>
      <c r="BL28" s="2">
        <f t="shared" ref="BL28:BL47" si="60">V28</f>
        <v>0</v>
      </c>
      <c r="BM28" s="5">
        <f t="shared" ref="BM28:BM47" si="61">AK28</f>
        <v>0</v>
      </c>
      <c r="BN28" s="1">
        <f t="shared" ref="BN28:BN47" si="62">H28</f>
        <v>0</v>
      </c>
      <c r="BO28" s="2">
        <f t="shared" ref="BO28:BO47" si="63">W28</f>
        <v>0</v>
      </c>
      <c r="BP28" s="5">
        <f t="shared" ref="BP28:BP47" si="64">AL28</f>
        <v>0</v>
      </c>
      <c r="BQ28" s="1">
        <f t="shared" ref="BQ28:BQ47" si="65">I28</f>
        <v>0</v>
      </c>
      <c r="BR28" s="2">
        <f t="shared" ref="BR28:BR47" si="66">X28</f>
        <v>0</v>
      </c>
      <c r="BS28" s="5">
        <f t="shared" ref="BS28:BS47" si="67">AM28</f>
        <v>0</v>
      </c>
      <c r="BT28" s="1">
        <f t="shared" ref="BT28:BT47" si="68">J28</f>
        <v>0</v>
      </c>
      <c r="BU28" s="2">
        <f t="shared" ref="BU28:BU47" si="69">Y28</f>
        <v>0</v>
      </c>
      <c r="BV28" s="5">
        <f t="shared" ref="BV28:BV47" si="70">AN28</f>
        <v>0</v>
      </c>
      <c r="BW28" s="1">
        <f t="shared" ref="BW28:BW47" si="71">K28</f>
        <v>0</v>
      </c>
      <c r="BX28" s="2">
        <f t="shared" ref="BX28:BX47" si="72">Z28</f>
        <v>0</v>
      </c>
      <c r="BY28" s="5">
        <f t="shared" ref="BY28:BY47" si="73">AO28</f>
        <v>0</v>
      </c>
      <c r="BZ28" s="1">
        <f t="shared" ref="BZ28:BZ47" si="74">L28</f>
        <v>0</v>
      </c>
      <c r="CA28" s="2">
        <f t="shared" ref="CA28:CA47" si="75">AA28</f>
        <v>0</v>
      </c>
      <c r="CB28" s="5">
        <f t="shared" ref="CB28:CB47" si="76">AP28</f>
        <v>0</v>
      </c>
      <c r="CC28" s="1">
        <f t="shared" ref="CC28:CC47" si="77">M28</f>
        <v>0</v>
      </c>
      <c r="CD28" s="2">
        <f t="shared" ref="CD28:CD47" si="78">AB28</f>
        <v>0</v>
      </c>
      <c r="CE28" s="5">
        <f t="shared" ref="CE28:CE47" si="79">AQ28</f>
        <v>0</v>
      </c>
      <c r="CF28" s="1">
        <f t="shared" ref="CF28:CF47" si="80">N28</f>
        <v>0</v>
      </c>
      <c r="CG28" s="2">
        <f t="shared" ref="CG28:CG47" si="81">AC28</f>
        <v>0</v>
      </c>
      <c r="CH28" s="5">
        <f t="shared" ref="CH28:CH47" si="82">AR28</f>
        <v>0</v>
      </c>
      <c r="CI28" s="1">
        <f t="shared" ref="CI28:CI47" si="83">O28</f>
        <v>0</v>
      </c>
      <c r="CJ28" s="2">
        <f t="shared" ref="CJ28:CJ47" si="84">AD28</f>
        <v>0</v>
      </c>
      <c r="CK28" s="5">
        <f t="shared" ref="CK28:CK47" si="85">AS28</f>
        <v>0</v>
      </c>
      <c r="CL28" s="1">
        <f t="shared" ref="CL28:CL47" si="86">P28</f>
        <v>0</v>
      </c>
      <c r="CM28" s="2">
        <f t="shared" ref="CM28:CM47" si="87">AE28</f>
        <v>0</v>
      </c>
      <c r="CN28" s="5">
        <f t="shared" ref="CN28:CN47" si="88">AT28</f>
        <v>0</v>
      </c>
      <c r="CO28" s="67">
        <f t="shared" ref="CO28:CO47" si="89">Q28</f>
        <v>0</v>
      </c>
      <c r="CP28" s="2">
        <f t="shared" ref="CP28:CP47" si="90">AF28</f>
        <v>0</v>
      </c>
      <c r="CQ28" s="5">
        <f t="shared" ref="CQ28:CQ47" si="91">AU28</f>
        <v>0</v>
      </c>
    </row>
    <row r="29" spans="1:95" ht="30.2" customHeight="1" x14ac:dyDescent="0.25">
      <c r="A29" s="29" t="s">
        <v>124</v>
      </c>
      <c r="B29" s="30" t="s">
        <v>21</v>
      </c>
      <c r="C29" s="1"/>
      <c r="D29" s="3"/>
      <c r="E29" s="3"/>
      <c r="F29" s="3"/>
      <c r="G29" s="3"/>
      <c r="H29" s="3"/>
      <c r="I29" s="3"/>
      <c r="J29" s="3"/>
      <c r="K29" s="3"/>
      <c r="L29" s="3"/>
      <c r="M29" s="61"/>
      <c r="N29" s="61"/>
      <c r="O29" s="61"/>
      <c r="P29" s="61"/>
      <c r="Q29" s="15"/>
      <c r="R29" s="1"/>
      <c r="S29" s="2"/>
      <c r="T29" s="2"/>
      <c r="U29" s="3"/>
      <c r="V29" s="3"/>
      <c r="W29" s="3"/>
      <c r="X29" s="3"/>
      <c r="Y29" s="3"/>
      <c r="Z29" s="3"/>
      <c r="AA29" s="3"/>
      <c r="AB29" s="61"/>
      <c r="AC29" s="61"/>
      <c r="AD29" s="61"/>
      <c r="AE29" s="61"/>
      <c r="AF29" s="15"/>
      <c r="AG29" s="1"/>
      <c r="AH29" s="2"/>
      <c r="AI29" s="2"/>
      <c r="AJ29" s="3"/>
      <c r="AK29" s="3"/>
      <c r="AL29" s="3"/>
      <c r="AM29" s="3"/>
      <c r="AN29" s="3"/>
      <c r="AO29" s="3"/>
      <c r="AP29" s="3"/>
      <c r="AQ29" s="61"/>
      <c r="AR29" s="61"/>
      <c r="AS29" s="61"/>
      <c r="AT29" s="61"/>
      <c r="AU29" s="15"/>
      <c r="AV29" s="9"/>
      <c r="AW29" s="29" t="str">
        <f t="shared" si="46"/>
        <v>Demanda química de oxígeno (DQO)</v>
      </c>
      <c r="AX29" s="30" t="s">
        <v>21</v>
      </c>
      <c r="AY29" s="77">
        <f t="shared" si="47"/>
        <v>0</v>
      </c>
      <c r="AZ29" s="73">
        <f t="shared" si="48"/>
        <v>0</v>
      </c>
      <c r="BA29" s="74">
        <f t="shared" si="49"/>
        <v>0</v>
      </c>
      <c r="BB29" s="4">
        <f t="shared" si="50"/>
        <v>0</v>
      </c>
      <c r="BC29" s="2">
        <f t="shared" si="51"/>
        <v>0</v>
      </c>
      <c r="BD29" s="5">
        <f t="shared" si="52"/>
        <v>0</v>
      </c>
      <c r="BE29" s="4">
        <f t="shared" si="53"/>
        <v>0</v>
      </c>
      <c r="BF29" s="2">
        <f t="shared" si="54"/>
        <v>0</v>
      </c>
      <c r="BG29" s="5">
        <f t="shared" si="55"/>
        <v>0</v>
      </c>
      <c r="BH29" s="1">
        <f t="shared" si="56"/>
        <v>0</v>
      </c>
      <c r="BI29" s="2">
        <f t="shared" si="57"/>
        <v>0</v>
      </c>
      <c r="BJ29" s="5">
        <f t="shared" si="58"/>
        <v>0</v>
      </c>
      <c r="BK29" s="1">
        <f t="shared" si="59"/>
        <v>0</v>
      </c>
      <c r="BL29" s="2">
        <f t="shared" si="60"/>
        <v>0</v>
      </c>
      <c r="BM29" s="5">
        <f t="shared" si="61"/>
        <v>0</v>
      </c>
      <c r="BN29" s="1">
        <f t="shared" si="62"/>
        <v>0</v>
      </c>
      <c r="BO29" s="2">
        <f t="shared" si="63"/>
        <v>0</v>
      </c>
      <c r="BP29" s="5">
        <f t="shared" si="64"/>
        <v>0</v>
      </c>
      <c r="BQ29" s="1">
        <f t="shared" si="65"/>
        <v>0</v>
      </c>
      <c r="BR29" s="2">
        <f t="shared" si="66"/>
        <v>0</v>
      </c>
      <c r="BS29" s="5">
        <f t="shared" si="67"/>
        <v>0</v>
      </c>
      <c r="BT29" s="1">
        <f t="shared" si="68"/>
        <v>0</v>
      </c>
      <c r="BU29" s="2">
        <f t="shared" si="69"/>
        <v>0</v>
      </c>
      <c r="BV29" s="5">
        <f t="shared" si="70"/>
        <v>0</v>
      </c>
      <c r="BW29" s="1">
        <f t="shared" si="71"/>
        <v>0</v>
      </c>
      <c r="BX29" s="2">
        <f t="shared" si="72"/>
        <v>0</v>
      </c>
      <c r="BY29" s="5">
        <f t="shared" si="73"/>
        <v>0</v>
      </c>
      <c r="BZ29" s="1">
        <f t="shared" si="74"/>
        <v>0</v>
      </c>
      <c r="CA29" s="2">
        <f t="shared" si="75"/>
        <v>0</v>
      </c>
      <c r="CB29" s="5">
        <f t="shared" si="76"/>
        <v>0</v>
      </c>
      <c r="CC29" s="1">
        <f t="shared" si="77"/>
        <v>0</v>
      </c>
      <c r="CD29" s="2">
        <f t="shared" si="78"/>
        <v>0</v>
      </c>
      <c r="CE29" s="5">
        <f t="shared" si="79"/>
        <v>0</v>
      </c>
      <c r="CF29" s="1">
        <f t="shared" si="80"/>
        <v>0</v>
      </c>
      <c r="CG29" s="2">
        <f t="shared" si="81"/>
        <v>0</v>
      </c>
      <c r="CH29" s="5">
        <f t="shared" si="82"/>
        <v>0</v>
      </c>
      <c r="CI29" s="1">
        <f t="shared" si="83"/>
        <v>0</v>
      </c>
      <c r="CJ29" s="2">
        <f t="shared" si="84"/>
        <v>0</v>
      </c>
      <c r="CK29" s="5">
        <f t="shared" si="85"/>
        <v>0</v>
      </c>
      <c r="CL29" s="1">
        <f t="shared" si="86"/>
        <v>0</v>
      </c>
      <c r="CM29" s="2">
        <f t="shared" si="87"/>
        <v>0</v>
      </c>
      <c r="CN29" s="5">
        <f t="shared" si="88"/>
        <v>0</v>
      </c>
      <c r="CO29" s="67">
        <f t="shared" si="89"/>
        <v>0</v>
      </c>
      <c r="CP29" s="2">
        <f t="shared" si="90"/>
        <v>0</v>
      </c>
      <c r="CQ29" s="5">
        <f t="shared" si="91"/>
        <v>0</v>
      </c>
    </row>
    <row r="30" spans="1:95" ht="29.25" customHeight="1" x14ac:dyDescent="0.25">
      <c r="A30" s="29" t="s">
        <v>128</v>
      </c>
      <c r="B30" s="30" t="s">
        <v>21</v>
      </c>
      <c r="C30" s="1"/>
      <c r="D30" s="3">
        <v>1287</v>
      </c>
      <c r="E30" s="3">
        <v>1254</v>
      </c>
      <c r="F30" s="3"/>
      <c r="G30" s="3"/>
      <c r="H30" s="3"/>
      <c r="I30" s="3"/>
      <c r="J30" s="3"/>
      <c r="K30" s="3"/>
      <c r="L30" s="3"/>
      <c r="M30" s="61"/>
      <c r="N30" s="61"/>
      <c r="O30" s="61"/>
      <c r="P30" s="61"/>
      <c r="Q30" s="15"/>
      <c r="R30" s="1"/>
      <c r="S30" s="2"/>
      <c r="T30" s="2"/>
      <c r="U30" s="3"/>
      <c r="V30" s="3"/>
      <c r="W30" s="3"/>
      <c r="X30" s="3"/>
      <c r="Y30" s="3"/>
      <c r="Z30" s="3"/>
      <c r="AA30" s="3"/>
      <c r="AB30" s="61"/>
      <c r="AC30" s="61"/>
      <c r="AD30" s="61"/>
      <c r="AE30" s="61"/>
      <c r="AF30" s="15"/>
      <c r="AG30" s="1"/>
      <c r="AH30" s="2"/>
      <c r="AI30" s="2"/>
      <c r="AJ30" s="3"/>
      <c r="AK30" s="3"/>
      <c r="AL30" s="3"/>
      <c r="AM30" s="3"/>
      <c r="AN30" s="3"/>
      <c r="AO30" s="3"/>
      <c r="AP30" s="3"/>
      <c r="AQ30" s="61"/>
      <c r="AR30" s="61"/>
      <c r="AS30" s="61"/>
      <c r="AT30" s="61"/>
      <c r="AU30" s="15"/>
      <c r="AV30" s="9"/>
      <c r="AW30" s="29" t="str">
        <f t="shared" si="46"/>
        <v>SOLIDOS DISUELTOS TOTALES (TDS)</v>
      </c>
      <c r="AX30" s="30" t="s">
        <v>21</v>
      </c>
      <c r="AY30" s="77">
        <f t="shared" si="47"/>
        <v>0</v>
      </c>
      <c r="AZ30" s="73">
        <f t="shared" si="48"/>
        <v>0</v>
      </c>
      <c r="BA30" s="74">
        <f t="shared" si="49"/>
        <v>0</v>
      </c>
      <c r="BB30" s="4">
        <f t="shared" si="50"/>
        <v>1287</v>
      </c>
      <c r="BC30" s="2">
        <f t="shared" si="51"/>
        <v>0</v>
      </c>
      <c r="BD30" s="5">
        <f t="shared" si="52"/>
        <v>0</v>
      </c>
      <c r="BE30" s="4">
        <f t="shared" si="53"/>
        <v>1254</v>
      </c>
      <c r="BF30" s="2">
        <f t="shared" si="54"/>
        <v>0</v>
      </c>
      <c r="BG30" s="5">
        <f t="shared" si="55"/>
        <v>0</v>
      </c>
      <c r="BH30" s="1">
        <f t="shared" si="56"/>
        <v>0</v>
      </c>
      <c r="BI30" s="2">
        <f t="shared" si="57"/>
        <v>0</v>
      </c>
      <c r="BJ30" s="5">
        <f t="shared" si="58"/>
        <v>0</v>
      </c>
      <c r="BK30" s="1">
        <f t="shared" si="59"/>
        <v>0</v>
      </c>
      <c r="BL30" s="2">
        <f t="shared" si="60"/>
        <v>0</v>
      </c>
      <c r="BM30" s="5">
        <f t="shared" si="61"/>
        <v>0</v>
      </c>
      <c r="BN30" s="1">
        <f t="shared" si="62"/>
        <v>0</v>
      </c>
      <c r="BO30" s="2">
        <f t="shared" si="63"/>
        <v>0</v>
      </c>
      <c r="BP30" s="5">
        <f t="shared" si="64"/>
        <v>0</v>
      </c>
      <c r="BQ30" s="1">
        <f t="shared" si="65"/>
        <v>0</v>
      </c>
      <c r="BR30" s="2">
        <f t="shared" si="66"/>
        <v>0</v>
      </c>
      <c r="BS30" s="5">
        <f t="shared" si="67"/>
        <v>0</v>
      </c>
      <c r="BT30" s="1">
        <f t="shared" si="68"/>
        <v>0</v>
      </c>
      <c r="BU30" s="2">
        <f t="shared" si="69"/>
        <v>0</v>
      </c>
      <c r="BV30" s="5">
        <f t="shared" si="70"/>
        <v>0</v>
      </c>
      <c r="BW30" s="1">
        <f t="shared" si="71"/>
        <v>0</v>
      </c>
      <c r="BX30" s="2">
        <f t="shared" si="72"/>
        <v>0</v>
      </c>
      <c r="BY30" s="5">
        <f t="shared" si="73"/>
        <v>0</v>
      </c>
      <c r="BZ30" s="1">
        <f t="shared" si="74"/>
        <v>0</v>
      </c>
      <c r="CA30" s="2">
        <f t="shared" si="75"/>
        <v>0</v>
      </c>
      <c r="CB30" s="5">
        <f t="shared" si="76"/>
        <v>0</v>
      </c>
      <c r="CC30" s="1">
        <f t="shared" si="77"/>
        <v>0</v>
      </c>
      <c r="CD30" s="2">
        <f t="shared" si="78"/>
        <v>0</v>
      </c>
      <c r="CE30" s="5">
        <f t="shared" si="79"/>
        <v>0</v>
      </c>
      <c r="CF30" s="1">
        <f t="shared" si="80"/>
        <v>0</v>
      </c>
      <c r="CG30" s="2">
        <f t="shared" si="81"/>
        <v>0</v>
      </c>
      <c r="CH30" s="5">
        <f t="shared" si="82"/>
        <v>0</v>
      </c>
      <c r="CI30" s="1">
        <f t="shared" si="83"/>
        <v>0</v>
      </c>
      <c r="CJ30" s="2">
        <f t="shared" si="84"/>
        <v>0</v>
      </c>
      <c r="CK30" s="5">
        <f t="shared" si="85"/>
        <v>0</v>
      </c>
      <c r="CL30" s="1">
        <f t="shared" si="86"/>
        <v>0</v>
      </c>
      <c r="CM30" s="2">
        <f t="shared" si="87"/>
        <v>0</v>
      </c>
      <c r="CN30" s="5">
        <f t="shared" si="88"/>
        <v>0</v>
      </c>
      <c r="CO30" s="67">
        <f t="shared" si="89"/>
        <v>0</v>
      </c>
      <c r="CP30" s="2">
        <f t="shared" si="90"/>
        <v>0</v>
      </c>
      <c r="CQ30" s="5">
        <f t="shared" si="91"/>
        <v>0</v>
      </c>
    </row>
    <row r="31" spans="1:95" ht="31.7" customHeight="1" x14ac:dyDescent="0.25">
      <c r="A31" s="29" t="s">
        <v>125</v>
      </c>
      <c r="B31" s="30" t="s">
        <v>21</v>
      </c>
      <c r="C31" s="1"/>
      <c r="D31" s="3">
        <v>2744</v>
      </c>
      <c r="E31" s="3">
        <v>29</v>
      </c>
      <c r="F31" s="3"/>
      <c r="G31" s="3"/>
      <c r="H31" s="3"/>
      <c r="I31" s="3"/>
      <c r="J31" s="3"/>
      <c r="K31" s="3"/>
      <c r="L31" s="3"/>
      <c r="M31" s="61"/>
      <c r="N31" s="61"/>
      <c r="O31" s="61"/>
      <c r="P31" s="61"/>
      <c r="Q31" s="15"/>
      <c r="R31" s="1"/>
      <c r="S31" s="2"/>
      <c r="T31" s="2"/>
      <c r="U31" s="3"/>
      <c r="V31" s="3"/>
      <c r="W31" s="3"/>
      <c r="X31" s="3"/>
      <c r="Y31" s="3"/>
      <c r="Z31" s="3"/>
      <c r="AA31" s="3"/>
      <c r="AB31" s="61"/>
      <c r="AC31" s="61"/>
      <c r="AD31" s="61"/>
      <c r="AE31" s="61"/>
      <c r="AF31" s="15"/>
      <c r="AG31" s="1"/>
      <c r="AH31" s="2"/>
      <c r="AI31" s="2"/>
      <c r="AJ31" s="3"/>
      <c r="AK31" s="3"/>
      <c r="AL31" s="3"/>
      <c r="AM31" s="3"/>
      <c r="AN31" s="3"/>
      <c r="AO31" s="3"/>
      <c r="AP31" s="3"/>
      <c r="AQ31" s="61"/>
      <c r="AR31" s="61"/>
      <c r="AS31" s="61"/>
      <c r="AT31" s="61"/>
      <c r="AU31" s="15"/>
      <c r="AV31" s="9"/>
      <c r="AW31" s="29" t="str">
        <f t="shared" si="46"/>
        <v>Sólidos suspendidos Totales</v>
      </c>
      <c r="AX31" s="30" t="s">
        <v>21</v>
      </c>
      <c r="AY31" s="77">
        <f t="shared" si="47"/>
        <v>0</v>
      </c>
      <c r="AZ31" s="73">
        <f t="shared" si="48"/>
        <v>0</v>
      </c>
      <c r="BA31" s="74">
        <f t="shared" si="49"/>
        <v>0</v>
      </c>
      <c r="BB31" s="4">
        <f t="shared" si="50"/>
        <v>2744</v>
      </c>
      <c r="BC31" s="2">
        <f t="shared" si="51"/>
        <v>0</v>
      </c>
      <c r="BD31" s="5">
        <f t="shared" si="52"/>
        <v>0</v>
      </c>
      <c r="BE31" s="4">
        <f t="shared" si="53"/>
        <v>29</v>
      </c>
      <c r="BF31" s="2">
        <f t="shared" si="54"/>
        <v>0</v>
      </c>
      <c r="BG31" s="5">
        <f t="shared" si="55"/>
        <v>0</v>
      </c>
      <c r="BH31" s="1">
        <f t="shared" si="56"/>
        <v>0</v>
      </c>
      <c r="BI31" s="2">
        <f t="shared" si="57"/>
        <v>0</v>
      </c>
      <c r="BJ31" s="5">
        <f t="shared" si="58"/>
        <v>0</v>
      </c>
      <c r="BK31" s="1">
        <f t="shared" si="59"/>
        <v>0</v>
      </c>
      <c r="BL31" s="2">
        <f t="shared" si="60"/>
        <v>0</v>
      </c>
      <c r="BM31" s="5">
        <f t="shared" si="61"/>
        <v>0</v>
      </c>
      <c r="BN31" s="1">
        <f t="shared" si="62"/>
        <v>0</v>
      </c>
      <c r="BO31" s="2">
        <f t="shared" si="63"/>
        <v>0</v>
      </c>
      <c r="BP31" s="5">
        <f t="shared" si="64"/>
        <v>0</v>
      </c>
      <c r="BQ31" s="1">
        <f t="shared" si="65"/>
        <v>0</v>
      </c>
      <c r="BR31" s="2">
        <f t="shared" si="66"/>
        <v>0</v>
      </c>
      <c r="BS31" s="5">
        <f t="shared" si="67"/>
        <v>0</v>
      </c>
      <c r="BT31" s="1">
        <f t="shared" si="68"/>
        <v>0</v>
      </c>
      <c r="BU31" s="2">
        <f t="shared" si="69"/>
        <v>0</v>
      </c>
      <c r="BV31" s="5">
        <f t="shared" si="70"/>
        <v>0</v>
      </c>
      <c r="BW31" s="1">
        <f t="shared" si="71"/>
        <v>0</v>
      </c>
      <c r="BX31" s="2">
        <f t="shared" si="72"/>
        <v>0</v>
      </c>
      <c r="BY31" s="5">
        <f t="shared" si="73"/>
        <v>0</v>
      </c>
      <c r="BZ31" s="1">
        <f t="shared" si="74"/>
        <v>0</v>
      </c>
      <c r="CA31" s="2">
        <f t="shared" si="75"/>
        <v>0</v>
      </c>
      <c r="CB31" s="5">
        <f t="shared" si="76"/>
        <v>0</v>
      </c>
      <c r="CC31" s="1">
        <f t="shared" si="77"/>
        <v>0</v>
      </c>
      <c r="CD31" s="2">
        <f t="shared" si="78"/>
        <v>0</v>
      </c>
      <c r="CE31" s="5">
        <f t="shared" si="79"/>
        <v>0</v>
      </c>
      <c r="CF31" s="1">
        <f t="shared" si="80"/>
        <v>0</v>
      </c>
      <c r="CG31" s="2">
        <f t="shared" si="81"/>
        <v>0</v>
      </c>
      <c r="CH31" s="5">
        <f t="shared" si="82"/>
        <v>0</v>
      </c>
      <c r="CI31" s="1">
        <f t="shared" si="83"/>
        <v>0</v>
      </c>
      <c r="CJ31" s="2">
        <f t="shared" si="84"/>
        <v>0</v>
      </c>
      <c r="CK31" s="5">
        <f t="shared" si="85"/>
        <v>0</v>
      </c>
      <c r="CL31" s="1">
        <f t="shared" si="86"/>
        <v>0</v>
      </c>
      <c r="CM31" s="2">
        <f t="shared" si="87"/>
        <v>0</v>
      </c>
      <c r="CN31" s="5">
        <f t="shared" si="88"/>
        <v>0</v>
      </c>
      <c r="CO31" s="67">
        <f t="shared" si="89"/>
        <v>0</v>
      </c>
      <c r="CP31" s="2">
        <f t="shared" si="90"/>
        <v>0</v>
      </c>
      <c r="CQ31" s="5">
        <f t="shared" si="91"/>
        <v>0</v>
      </c>
    </row>
    <row r="32" spans="1:95" ht="29.25" customHeight="1" x14ac:dyDescent="0.25">
      <c r="A32" s="31" t="s">
        <v>10</v>
      </c>
      <c r="B32" s="30" t="s">
        <v>21</v>
      </c>
      <c r="C32" s="16"/>
      <c r="D32" s="10">
        <v>350</v>
      </c>
      <c r="E32" s="10">
        <v>0.1</v>
      </c>
      <c r="F32" s="10"/>
      <c r="G32" s="10"/>
      <c r="H32" s="10"/>
      <c r="I32" s="10"/>
      <c r="J32" s="10"/>
      <c r="K32" s="10"/>
      <c r="L32" s="10"/>
      <c r="M32" s="62"/>
      <c r="N32" s="62"/>
      <c r="O32" s="62"/>
      <c r="P32" s="62"/>
      <c r="Q32" s="17"/>
      <c r="R32" s="16"/>
      <c r="S32" s="10"/>
      <c r="T32" s="10"/>
      <c r="U32" s="10"/>
      <c r="V32" s="10"/>
      <c r="W32" s="10"/>
      <c r="X32" s="10"/>
      <c r="Y32" s="10"/>
      <c r="Z32" s="10"/>
      <c r="AA32" s="10"/>
      <c r="AB32" s="62"/>
      <c r="AC32" s="62"/>
      <c r="AD32" s="62"/>
      <c r="AE32" s="62"/>
      <c r="AF32" s="17"/>
      <c r="AG32" s="16"/>
      <c r="AH32" s="10"/>
      <c r="AI32" s="10"/>
      <c r="AJ32" s="10"/>
      <c r="AK32" s="10"/>
      <c r="AL32" s="10"/>
      <c r="AM32" s="10"/>
      <c r="AN32" s="10"/>
      <c r="AO32" s="10"/>
      <c r="AP32" s="10"/>
      <c r="AQ32" s="62"/>
      <c r="AR32" s="62"/>
      <c r="AS32" s="62"/>
      <c r="AT32" s="62"/>
      <c r="AU32" s="17"/>
      <c r="AV32" s="6"/>
      <c r="AW32" s="29" t="str">
        <f t="shared" si="46"/>
        <v xml:space="preserve">Sólidos Sedimentables </v>
      </c>
      <c r="AX32" s="30" t="s">
        <v>21</v>
      </c>
      <c r="AY32" s="77">
        <f t="shared" si="47"/>
        <v>0</v>
      </c>
      <c r="AZ32" s="73">
        <f t="shared" si="48"/>
        <v>0</v>
      </c>
      <c r="BA32" s="74">
        <f t="shared" si="49"/>
        <v>0</v>
      </c>
      <c r="BB32" s="4">
        <f t="shared" si="50"/>
        <v>350</v>
      </c>
      <c r="BC32" s="2">
        <f t="shared" si="51"/>
        <v>0</v>
      </c>
      <c r="BD32" s="5">
        <f t="shared" si="52"/>
        <v>0</v>
      </c>
      <c r="BE32" s="4">
        <f t="shared" si="53"/>
        <v>0.1</v>
      </c>
      <c r="BF32" s="2">
        <f t="shared" si="54"/>
        <v>0</v>
      </c>
      <c r="BG32" s="5">
        <f t="shared" si="55"/>
        <v>0</v>
      </c>
      <c r="BH32" s="1">
        <f t="shared" si="56"/>
        <v>0</v>
      </c>
      <c r="BI32" s="2">
        <f t="shared" si="57"/>
        <v>0</v>
      </c>
      <c r="BJ32" s="5">
        <f t="shared" si="58"/>
        <v>0</v>
      </c>
      <c r="BK32" s="1">
        <f t="shared" si="59"/>
        <v>0</v>
      </c>
      <c r="BL32" s="2">
        <f t="shared" si="60"/>
        <v>0</v>
      </c>
      <c r="BM32" s="5">
        <f t="shared" si="61"/>
        <v>0</v>
      </c>
      <c r="BN32" s="1">
        <f t="shared" si="62"/>
        <v>0</v>
      </c>
      <c r="BO32" s="2">
        <f t="shared" si="63"/>
        <v>0</v>
      </c>
      <c r="BP32" s="5">
        <f t="shared" si="64"/>
        <v>0</v>
      </c>
      <c r="BQ32" s="1">
        <f t="shared" si="65"/>
        <v>0</v>
      </c>
      <c r="BR32" s="2">
        <f t="shared" si="66"/>
        <v>0</v>
      </c>
      <c r="BS32" s="5">
        <f t="shared" si="67"/>
        <v>0</v>
      </c>
      <c r="BT32" s="1">
        <f t="shared" si="68"/>
        <v>0</v>
      </c>
      <c r="BU32" s="2">
        <f t="shared" si="69"/>
        <v>0</v>
      </c>
      <c r="BV32" s="5">
        <f t="shared" si="70"/>
        <v>0</v>
      </c>
      <c r="BW32" s="1">
        <f t="shared" si="71"/>
        <v>0</v>
      </c>
      <c r="BX32" s="2">
        <f t="shared" si="72"/>
        <v>0</v>
      </c>
      <c r="BY32" s="5">
        <f t="shared" si="73"/>
        <v>0</v>
      </c>
      <c r="BZ32" s="1">
        <f t="shared" si="74"/>
        <v>0</v>
      </c>
      <c r="CA32" s="2">
        <f t="shared" si="75"/>
        <v>0</v>
      </c>
      <c r="CB32" s="5">
        <f t="shared" si="76"/>
        <v>0</v>
      </c>
      <c r="CC32" s="1">
        <f t="shared" si="77"/>
        <v>0</v>
      </c>
      <c r="CD32" s="2">
        <f t="shared" si="78"/>
        <v>0</v>
      </c>
      <c r="CE32" s="5">
        <f t="shared" si="79"/>
        <v>0</v>
      </c>
      <c r="CF32" s="1">
        <f t="shared" si="80"/>
        <v>0</v>
      </c>
      <c r="CG32" s="2">
        <f t="shared" si="81"/>
        <v>0</v>
      </c>
      <c r="CH32" s="5">
        <f t="shared" si="82"/>
        <v>0</v>
      </c>
      <c r="CI32" s="1">
        <f t="shared" si="83"/>
        <v>0</v>
      </c>
      <c r="CJ32" s="2">
        <f t="shared" si="84"/>
        <v>0</v>
      </c>
      <c r="CK32" s="5">
        <f t="shared" si="85"/>
        <v>0</v>
      </c>
      <c r="CL32" s="1">
        <f t="shared" si="86"/>
        <v>0</v>
      </c>
      <c r="CM32" s="2">
        <f t="shared" si="87"/>
        <v>0</v>
      </c>
      <c r="CN32" s="5">
        <f t="shared" si="88"/>
        <v>0</v>
      </c>
      <c r="CO32" s="67">
        <f t="shared" si="89"/>
        <v>0</v>
      </c>
      <c r="CP32" s="2">
        <f t="shared" si="90"/>
        <v>0</v>
      </c>
      <c r="CQ32" s="5">
        <f t="shared" si="91"/>
        <v>0</v>
      </c>
    </row>
    <row r="33" spans="1:95" ht="28.5" customHeight="1" x14ac:dyDescent="0.25">
      <c r="A33" s="31" t="s">
        <v>126</v>
      </c>
      <c r="B33" s="46" t="s">
        <v>22</v>
      </c>
      <c r="C33" s="16"/>
      <c r="D33" s="10"/>
      <c r="E33" s="10"/>
      <c r="F33" s="10"/>
      <c r="G33" s="10"/>
      <c r="H33" s="10"/>
      <c r="I33" s="10"/>
      <c r="J33" s="10"/>
      <c r="K33" s="10"/>
      <c r="L33" s="10"/>
      <c r="M33" s="62"/>
      <c r="N33" s="62"/>
      <c r="O33" s="62"/>
      <c r="P33" s="62"/>
      <c r="Q33" s="17"/>
      <c r="R33" s="16"/>
      <c r="S33" s="10"/>
      <c r="T33" s="10"/>
      <c r="U33" s="10"/>
      <c r="V33" s="10"/>
      <c r="W33" s="10"/>
      <c r="X33" s="10"/>
      <c r="Y33" s="10"/>
      <c r="Z33" s="10"/>
      <c r="AA33" s="10"/>
      <c r="AB33" s="62"/>
      <c r="AC33" s="62"/>
      <c r="AD33" s="62"/>
      <c r="AE33" s="62"/>
      <c r="AF33" s="17"/>
      <c r="AG33" s="16"/>
      <c r="AH33" s="10"/>
      <c r="AI33" s="10"/>
      <c r="AJ33" s="10"/>
      <c r="AK33" s="10"/>
      <c r="AL33" s="10"/>
      <c r="AM33" s="10"/>
      <c r="AN33" s="10"/>
      <c r="AO33" s="10"/>
      <c r="AP33" s="10"/>
      <c r="AQ33" s="62"/>
      <c r="AR33" s="62"/>
      <c r="AS33" s="62"/>
      <c r="AT33" s="62"/>
      <c r="AU33" s="17"/>
      <c r="AV33" s="6"/>
      <c r="AW33" s="29" t="str">
        <f t="shared" si="46"/>
        <v>HIERRO</v>
      </c>
      <c r="AX33" s="32" t="s">
        <v>22</v>
      </c>
      <c r="AY33" s="77">
        <f t="shared" si="47"/>
        <v>0</v>
      </c>
      <c r="AZ33" s="73">
        <f t="shared" si="48"/>
        <v>0</v>
      </c>
      <c r="BA33" s="74">
        <f t="shared" si="49"/>
        <v>0</v>
      </c>
      <c r="BB33" s="4">
        <f t="shared" si="50"/>
        <v>0</v>
      </c>
      <c r="BC33" s="2">
        <f t="shared" si="51"/>
        <v>0</v>
      </c>
      <c r="BD33" s="5">
        <f t="shared" si="52"/>
        <v>0</v>
      </c>
      <c r="BE33" s="4">
        <f t="shared" si="53"/>
        <v>0</v>
      </c>
      <c r="BF33" s="2">
        <f t="shared" si="54"/>
        <v>0</v>
      </c>
      <c r="BG33" s="5">
        <f t="shared" si="55"/>
        <v>0</v>
      </c>
      <c r="BH33" s="1">
        <f t="shared" si="56"/>
        <v>0</v>
      </c>
      <c r="BI33" s="2">
        <f t="shared" si="57"/>
        <v>0</v>
      </c>
      <c r="BJ33" s="5">
        <f t="shared" si="58"/>
        <v>0</v>
      </c>
      <c r="BK33" s="1">
        <f t="shared" si="59"/>
        <v>0</v>
      </c>
      <c r="BL33" s="2">
        <f t="shared" si="60"/>
        <v>0</v>
      </c>
      <c r="BM33" s="5">
        <f t="shared" si="61"/>
        <v>0</v>
      </c>
      <c r="BN33" s="1">
        <f t="shared" si="62"/>
        <v>0</v>
      </c>
      <c r="BO33" s="2">
        <f t="shared" si="63"/>
        <v>0</v>
      </c>
      <c r="BP33" s="5">
        <f t="shared" si="64"/>
        <v>0</v>
      </c>
      <c r="BQ33" s="1">
        <f t="shared" si="65"/>
        <v>0</v>
      </c>
      <c r="BR33" s="2">
        <f t="shared" si="66"/>
        <v>0</v>
      </c>
      <c r="BS33" s="5">
        <f t="shared" si="67"/>
        <v>0</v>
      </c>
      <c r="BT33" s="1">
        <f t="shared" si="68"/>
        <v>0</v>
      </c>
      <c r="BU33" s="2">
        <f t="shared" si="69"/>
        <v>0</v>
      </c>
      <c r="BV33" s="5">
        <f t="shared" si="70"/>
        <v>0</v>
      </c>
      <c r="BW33" s="1">
        <f t="shared" si="71"/>
        <v>0</v>
      </c>
      <c r="BX33" s="2">
        <f t="shared" si="72"/>
        <v>0</v>
      </c>
      <c r="BY33" s="5">
        <f t="shared" si="73"/>
        <v>0</v>
      </c>
      <c r="BZ33" s="1">
        <f t="shared" si="74"/>
        <v>0</v>
      </c>
      <c r="CA33" s="2">
        <f t="shared" si="75"/>
        <v>0</v>
      </c>
      <c r="CB33" s="5">
        <f t="shared" si="76"/>
        <v>0</v>
      </c>
      <c r="CC33" s="1">
        <f t="shared" si="77"/>
        <v>0</v>
      </c>
      <c r="CD33" s="2">
        <f t="shared" si="78"/>
        <v>0</v>
      </c>
      <c r="CE33" s="5">
        <f t="shared" si="79"/>
        <v>0</v>
      </c>
      <c r="CF33" s="1">
        <f t="shared" si="80"/>
        <v>0</v>
      </c>
      <c r="CG33" s="2">
        <f t="shared" si="81"/>
        <v>0</v>
      </c>
      <c r="CH33" s="5">
        <f t="shared" si="82"/>
        <v>0</v>
      </c>
      <c r="CI33" s="1">
        <f t="shared" si="83"/>
        <v>0</v>
      </c>
      <c r="CJ33" s="2">
        <f t="shared" si="84"/>
        <v>0</v>
      </c>
      <c r="CK33" s="5">
        <f t="shared" si="85"/>
        <v>0</v>
      </c>
      <c r="CL33" s="1">
        <f t="shared" si="86"/>
        <v>0</v>
      </c>
      <c r="CM33" s="2">
        <f t="shared" si="87"/>
        <v>0</v>
      </c>
      <c r="CN33" s="5">
        <f t="shared" si="88"/>
        <v>0</v>
      </c>
      <c r="CO33" s="67">
        <f t="shared" si="89"/>
        <v>0</v>
      </c>
      <c r="CP33" s="2">
        <f t="shared" si="90"/>
        <v>0</v>
      </c>
      <c r="CQ33" s="5">
        <f t="shared" si="91"/>
        <v>0</v>
      </c>
    </row>
    <row r="34" spans="1:95" ht="28.5" customHeight="1" x14ac:dyDescent="0.25">
      <c r="A34" s="31" t="s">
        <v>112</v>
      </c>
      <c r="B34" s="30" t="s">
        <v>21</v>
      </c>
      <c r="C34" s="16"/>
      <c r="D34" s="10"/>
      <c r="E34" s="10"/>
      <c r="F34" s="10"/>
      <c r="G34" s="10"/>
      <c r="H34" s="10"/>
      <c r="I34" s="10"/>
      <c r="J34" s="10"/>
      <c r="K34" s="10"/>
      <c r="L34" s="10"/>
      <c r="M34" s="62"/>
      <c r="N34" s="62"/>
      <c r="O34" s="62"/>
      <c r="P34" s="62"/>
      <c r="Q34" s="17"/>
      <c r="R34" s="16"/>
      <c r="S34" s="10"/>
      <c r="T34" s="10"/>
      <c r="U34" s="10"/>
      <c r="V34" s="10"/>
      <c r="W34" s="10"/>
      <c r="X34" s="10"/>
      <c r="Y34" s="10"/>
      <c r="Z34" s="10"/>
      <c r="AA34" s="10"/>
      <c r="AB34" s="62"/>
      <c r="AC34" s="62"/>
      <c r="AD34" s="62"/>
      <c r="AE34" s="62"/>
      <c r="AF34" s="17"/>
      <c r="AG34" s="16"/>
      <c r="AH34" s="10"/>
      <c r="AI34" s="10"/>
      <c r="AJ34" s="10"/>
      <c r="AK34" s="10"/>
      <c r="AL34" s="10"/>
      <c r="AM34" s="10"/>
      <c r="AN34" s="10"/>
      <c r="AO34" s="10"/>
      <c r="AP34" s="10"/>
      <c r="AQ34" s="62"/>
      <c r="AR34" s="62"/>
      <c r="AS34" s="62"/>
      <c r="AT34" s="62"/>
      <c r="AU34" s="17"/>
      <c r="AV34" s="6"/>
      <c r="AW34" s="29" t="str">
        <f t="shared" si="46"/>
        <v>Solidos Suspendidos totales GRAVIMETRICO</v>
      </c>
      <c r="AX34" s="30" t="s">
        <v>21</v>
      </c>
      <c r="AY34" s="77">
        <f t="shared" si="47"/>
        <v>0</v>
      </c>
      <c r="AZ34" s="73">
        <f t="shared" si="48"/>
        <v>0</v>
      </c>
      <c r="BA34" s="74">
        <f t="shared" si="49"/>
        <v>0</v>
      </c>
      <c r="BB34" s="4">
        <f t="shared" si="50"/>
        <v>0</v>
      </c>
      <c r="BC34" s="2">
        <f t="shared" si="51"/>
        <v>0</v>
      </c>
      <c r="BD34" s="5">
        <f t="shared" si="52"/>
        <v>0</v>
      </c>
      <c r="BE34" s="4">
        <f t="shared" si="53"/>
        <v>0</v>
      </c>
      <c r="BF34" s="2">
        <f t="shared" si="54"/>
        <v>0</v>
      </c>
      <c r="BG34" s="5">
        <f t="shared" si="55"/>
        <v>0</v>
      </c>
      <c r="BH34" s="1">
        <f t="shared" si="56"/>
        <v>0</v>
      </c>
      <c r="BI34" s="2">
        <f t="shared" si="57"/>
        <v>0</v>
      </c>
      <c r="BJ34" s="5">
        <f t="shared" si="58"/>
        <v>0</v>
      </c>
      <c r="BK34" s="1">
        <f t="shared" si="59"/>
        <v>0</v>
      </c>
      <c r="BL34" s="2">
        <f t="shared" si="60"/>
        <v>0</v>
      </c>
      <c r="BM34" s="5">
        <f t="shared" si="61"/>
        <v>0</v>
      </c>
      <c r="BN34" s="1">
        <f t="shared" si="62"/>
        <v>0</v>
      </c>
      <c r="BO34" s="2">
        <f t="shared" si="63"/>
        <v>0</v>
      </c>
      <c r="BP34" s="5">
        <f t="shared" si="64"/>
        <v>0</v>
      </c>
      <c r="BQ34" s="1">
        <f t="shared" si="65"/>
        <v>0</v>
      </c>
      <c r="BR34" s="2">
        <f t="shared" si="66"/>
        <v>0</v>
      </c>
      <c r="BS34" s="5">
        <f t="shared" si="67"/>
        <v>0</v>
      </c>
      <c r="BT34" s="1">
        <f t="shared" si="68"/>
        <v>0</v>
      </c>
      <c r="BU34" s="2">
        <f t="shared" si="69"/>
        <v>0</v>
      </c>
      <c r="BV34" s="5">
        <f t="shared" si="70"/>
        <v>0</v>
      </c>
      <c r="BW34" s="1">
        <f t="shared" si="71"/>
        <v>0</v>
      </c>
      <c r="BX34" s="2">
        <f t="shared" si="72"/>
        <v>0</v>
      </c>
      <c r="BY34" s="5">
        <f t="shared" si="73"/>
        <v>0</v>
      </c>
      <c r="BZ34" s="1">
        <f t="shared" si="74"/>
        <v>0</v>
      </c>
      <c r="CA34" s="2">
        <f t="shared" si="75"/>
        <v>0</v>
      </c>
      <c r="CB34" s="5">
        <f t="shared" si="76"/>
        <v>0</v>
      </c>
      <c r="CC34" s="1">
        <f t="shared" si="77"/>
        <v>0</v>
      </c>
      <c r="CD34" s="2">
        <f t="shared" si="78"/>
        <v>0</v>
      </c>
      <c r="CE34" s="5">
        <f t="shared" si="79"/>
        <v>0</v>
      </c>
      <c r="CF34" s="1">
        <f t="shared" si="80"/>
        <v>0</v>
      </c>
      <c r="CG34" s="2">
        <f t="shared" si="81"/>
        <v>0</v>
      </c>
      <c r="CH34" s="5">
        <f t="shared" si="82"/>
        <v>0</v>
      </c>
      <c r="CI34" s="1">
        <f t="shared" si="83"/>
        <v>0</v>
      </c>
      <c r="CJ34" s="2">
        <f t="shared" si="84"/>
        <v>0</v>
      </c>
      <c r="CK34" s="5">
        <f t="shared" si="85"/>
        <v>0</v>
      </c>
      <c r="CL34" s="1">
        <f t="shared" si="86"/>
        <v>0</v>
      </c>
      <c r="CM34" s="2">
        <f t="shared" si="87"/>
        <v>0</v>
      </c>
      <c r="CN34" s="5">
        <f t="shared" si="88"/>
        <v>0</v>
      </c>
      <c r="CO34" s="67">
        <f t="shared" si="89"/>
        <v>0</v>
      </c>
      <c r="CP34" s="2">
        <f t="shared" si="90"/>
        <v>0</v>
      </c>
      <c r="CQ34" s="5">
        <f t="shared" si="91"/>
        <v>0</v>
      </c>
    </row>
    <row r="35" spans="1:95" ht="30.75" customHeight="1" x14ac:dyDescent="0.25">
      <c r="A35" s="31" t="s">
        <v>11</v>
      </c>
      <c r="B35" s="30" t="s">
        <v>21</v>
      </c>
      <c r="C35" s="16"/>
      <c r="D35" s="10"/>
      <c r="E35" s="10"/>
      <c r="F35" s="10"/>
      <c r="G35" s="10"/>
      <c r="H35" s="10"/>
      <c r="I35" s="10"/>
      <c r="J35" s="10"/>
      <c r="K35" s="10"/>
      <c r="L35" s="10"/>
      <c r="M35" s="62"/>
      <c r="N35" s="62"/>
      <c r="O35" s="62"/>
      <c r="P35" s="62"/>
      <c r="Q35" s="17"/>
      <c r="R35" s="16"/>
      <c r="S35" s="10"/>
      <c r="T35" s="10"/>
      <c r="U35" s="10"/>
      <c r="V35" s="10"/>
      <c r="W35" s="10"/>
      <c r="X35" s="10"/>
      <c r="Y35" s="10"/>
      <c r="Z35" s="10"/>
      <c r="AA35" s="10"/>
      <c r="AB35" s="62"/>
      <c r="AC35" s="62"/>
      <c r="AD35" s="62"/>
      <c r="AE35" s="62"/>
      <c r="AF35" s="17"/>
      <c r="AG35" s="16"/>
      <c r="AH35" s="10"/>
      <c r="AI35" s="10"/>
      <c r="AJ35" s="10"/>
      <c r="AK35" s="10"/>
      <c r="AL35" s="10"/>
      <c r="AM35" s="10"/>
      <c r="AN35" s="10"/>
      <c r="AO35" s="10"/>
      <c r="AP35" s="10"/>
      <c r="AQ35" s="62"/>
      <c r="AR35" s="62"/>
      <c r="AS35" s="62"/>
      <c r="AT35" s="62"/>
      <c r="AU35" s="17"/>
      <c r="AV35" s="6"/>
      <c r="AW35" s="29" t="str">
        <f t="shared" si="46"/>
        <v xml:space="preserve">Cloruros </v>
      </c>
      <c r="AX35" s="30" t="s">
        <v>21</v>
      </c>
      <c r="AY35" s="77">
        <f t="shared" si="47"/>
        <v>0</v>
      </c>
      <c r="AZ35" s="73">
        <f t="shared" si="48"/>
        <v>0</v>
      </c>
      <c r="BA35" s="74">
        <f t="shared" si="49"/>
        <v>0</v>
      </c>
      <c r="BB35" s="4">
        <f t="shared" si="50"/>
        <v>0</v>
      </c>
      <c r="BC35" s="2">
        <f t="shared" si="51"/>
        <v>0</v>
      </c>
      <c r="BD35" s="5">
        <f t="shared" si="52"/>
        <v>0</v>
      </c>
      <c r="BE35" s="4">
        <f t="shared" si="53"/>
        <v>0</v>
      </c>
      <c r="BF35" s="2">
        <f t="shared" si="54"/>
        <v>0</v>
      </c>
      <c r="BG35" s="5">
        <f t="shared" si="55"/>
        <v>0</v>
      </c>
      <c r="BH35" s="1">
        <f t="shared" si="56"/>
        <v>0</v>
      </c>
      <c r="BI35" s="2">
        <f t="shared" si="57"/>
        <v>0</v>
      </c>
      <c r="BJ35" s="5">
        <f t="shared" si="58"/>
        <v>0</v>
      </c>
      <c r="BK35" s="1">
        <f t="shared" si="59"/>
        <v>0</v>
      </c>
      <c r="BL35" s="2">
        <f t="shared" si="60"/>
        <v>0</v>
      </c>
      <c r="BM35" s="5">
        <f t="shared" si="61"/>
        <v>0</v>
      </c>
      <c r="BN35" s="1">
        <f t="shared" si="62"/>
        <v>0</v>
      </c>
      <c r="BO35" s="2">
        <f t="shared" si="63"/>
        <v>0</v>
      </c>
      <c r="BP35" s="5">
        <f t="shared" si="64"/>
        <v>0</v>
      </c>
      <c r="BQ35" s="1">
        <f t="shared" si="65"/>
        <v>0</v>
      </c>
      <c r="BR35" s="2">
        <f t="shared" si="66"/>
        <v>0</v>
      </c>
      <c r="BS35" s="5">
        <f t="shared" si="67"/>
        <v>0</v>
      </c>
      <c r="BT35" s="1">
        <f t="shared" si="68"/>
        <v>0</v>
      </c>
      <c r="BU35" s="2">
        <f t="shared" si="69"/>
        <v>0</v>
      </c>
      <c r="BV35" s="5">
        <f t="shared" si="70"/>
        <v>0</v>
      </c>
      <c r="BW35" s="1">
        <f t="shared" si="71"/>
        <v>0</v>
      </c>
      <c r="BX35" s="2">
        <f t="shared" si="72"/>
        <v>0</v>
      </c>
      <c r="BY35" s="5">
        <f t="shared" si="73"/>
        <v>0</v>
      </c>
      <c r="BZ35" s="1">
        <f t="shared" si="74"/>
        <v>0</v>
      </c>
      <c r="CA35" s="2">
        <f t="shared" si="75"/>
        <v>0</v>
      </c>
      <c r="CB35" s="5">
        <f t="shared" si="76"/>
        <v>0</v>
      </c>
      <c r="CC35" s="1">
        <f t="shared" si="77"/>
        <v>0</v>
      </c>
      <c r="CD35" s="2">
        <f t="shared" si="78"/>
        <v>0</v>
      </c>
      <c r="CE35" s="5">
        <f t="shared" si="79"/>
        <v>0</v>
      </c>
      <c r="CF35" s="1">
        <f t="shared" si="80"/>
        <v>0</v>
      </c>
      <c r="CG35" s="2">
        <f t="shared" si="81"/>
        <v>0</v>
      </c>
      <c r="CH35" s="5">
        <f t="shared" si="82"/>
        <v>0</v>
      </c>
      <c r="CI35" s="1">
        <f t="shared" si="83"/>
        <v>0</v>
      </c>
      <c r="CJ35" s="2">
        <f t="shared" si="84"/>
        <v>0</v>
      </c>
      <c r="CK35" s="5">
        <f t="shared" si="85"/>
        <v>0</v>
      </c>
      <c r="CL35" s="1">
        <f t="shared" si="86"/>
        <v>0</v>
      </c>
      <c r="CM35" s="2">
        <f t="shared" si="87"/>
        <v>0</v>
      </c>
      <c r="CN35" s="5">
        <f t="shared" si="88"/>
        <v>0</v>
      </c>
      <c r="CO35" s="67">
        <f t="shared" si="89"/>
        <v>0</v>
      </c>
      <c r="CP35" s="2">
        <f t="shared" si="90"/>
        <v>0</v>
      </c>
      <c r="CQ35" s="5">
        <f t="shared" si="91"/>
        <v>0</v>
      </c>
    </row>
    <row r="36" spans="1:95" ht="27" customHeight="1" x14ac:dyDescent="0.25">
      <c r="A36" s="31" t="s">
        <v>113</v>
      </c>
      <c r="B36" s="30" t="s">
        <v>21</v>
      </c>
      <c r="C36" s="16"/>
      <c r="D36" s="10"/>
      <c r="E36" s="10"/>
      <c r="F36" s="10"/>
      <c r="G36" s="10"/>
      <c r="H36" s="10"/>
      <c r="I36" s="10"/>
      <c r="J36" s="10"/>
      <c r="K36" s="10"/>
      <c r="L36" s="10"/>
      <c r="M36" s="62"/>
      <c r="N36" s="62"/>
      <c r="O36" s="62"/>
      <c r="P36" s="62"/>
      <c r="Q36" s="17"/>
      <c r="R36" s="16"/>
      <c r="S36" s="10"/>
      <c r="T36" s="10"/>
      <c r="U36" s="10"/>
      <c r="V36" s="10"/>
      <c r="W36" s="10"/>
      <c r="X36" s="10"/>
      <c r="Y36" s="10"/>
      <c r="Z36" s="10"/>
      <c r="AA36" s="10"/>
      <c r="AB36" s="62"/>
      <c r="AC36" s="62"/>
      <c r="AD36" s="62"/>
      <c r="AE36" s="62"/>
      <c r="AF36" s="17"/>
      <c r="AG36" s="16"/>
      <c r="AH36" s="10"/>
      <c r="AI36" s="10"/>
      <c r="AJ36" s="10"/>
      <c r="AK36" s="10"/>
      <c r="AL36" s="10"/>
      <c r="AM36" s="10"/>
      <c r="AN36" s="10"/>
      <c r="AO36" s="10"/>
      <c r="AP36" s="10"/>
      <c r="AQ36" s="62"/>
      <c r="AR36" s="62"/>
      <c r="AS36" s="62"/>
      <c r="AT36" s="62"/>
      <c r="AU36" s="17"/>
      <c r="AV36" s="6"/>
      <c r="AW36" s="29" t="str">
        <f t="shared" si="46"/>
        <v>FOSFORO TOTAL</v>
      </c>
      <c r="AX36" s="30" t="s">
        <v>21</v>
      </c>
      <c r="AY36" s="77">
        <f t="shared" si="47"/>
        <v>0</v>
      </c>
      <c r="AZ36" s="73">
        <f t="shared" si="48"/>
        <v>0</v>
      </c>
      <c r="BA36" s="74">
        <f t="shared" si="49"/>
        <v>0</v>
      </c>
      <c r="BB36" s="4">
        <f t="shared" si="50"/>
        <v>0</v>
      </c>
      <c r="BC36" s="2">
        <f t="shared" si="51"/>
        <v>0</v>
      </c>
      <c r="BD36" s="5">
        <f t="shared" si="52"/>
        <v>0</v>
      </c>
      <c r="BE36" s="4">
        <f t="shared" si="53"/>
        <v>0</v>
      </c>
      <c r="BF36" s="2">
        <f t="shared" si="54"/>
        <v>0</v>
      </c>
      <c r="BG36" s="5">
        <f t="shared" si="55"/>
        <v>0</v>
      </c>
      <c r="BH36" s="1">
        <f t="shared" si="56"/>
        <v>0</v>
      </c>
      <c r="BI36" s="2">
        <f t="shared" si="57"/>
        <v>0</v>
      </c>
      <c r="BJ36" s="5">
        <f t="shared" si="58"/>
        <v>0</v>
      </c>
      <c r="BK36" s="1">
        <f t="shared" si="59"/>
        <v>0</v>
      </c>
      <c r="BL36" s="2">
        <f t="shared" si="60"/>
        <v>0</v>
      </c>
      <c r="BM36" s="5">
        <f t="shared" si="61"/>
        <v>0</v>
      </c>
      <c r="BN36" s="1">
        <f t="shared" si="62"/>
        <v>0</v>
      </c>
      <c r="BO36" s="2">
        <f t="shared" si="63"/>
        <v>0</v>
      </c>
      <c r="BP36" s="5">
        <f t="shared" si="64"/>
        <v>0</v>
      </c>
      <c r="BQ36" s="1">
        <f t="shared" si="65"/>
        <v>0</v>
      </c>
      <c r="BR36" s="2">
        <f t="shared" si="66"/>
        <v>0</v>
      </c>
      <c r="BS36" s="5">
        <f t="shared" si="67"/>
        <v>0</v>
      </c>
      <c r="BT36" s="1">
        <f t="shared" si="68"/>
        <v>0</v>
      </c>
      <c r="BU36" s="2">
        <f t="shared" si="69"/>
        <v>0</v>
      </c>
      <c r="BV36" s="5">
        <f t="shared" si="70"/>
        <v>0</v>
      </c>
      <c r="BW36" s="1">
        <f t="shared" si="71"/>
        <v>0</v>
      </c>
      <c r="BX36" s="2">
        <f t="shared" si="72"/>
        <v>0</v>
      </c>
      <c r="BY36" s="5">
        <f t="shared" si="73"/>
        <v>0</v>
      </c>
      <c r="BZ36" s="1">
        <f t="shared" si="74"/>
        <v>0</v>
      </c>
      <c r="CA36" s="2">
        <f t="shared" si="75"/>
        <v>0</v>
      </c>
      <c r="CB36" s="5">
        <f t="shared" si="76"/>
        <v>0</v>
      </c>
      <c r="CC36" s="1">
        <f t="shared" si="77"/>
        <v>0</v>
      </c>
      <c r="CD36" s="2">
        <f t="shared" si="78"/>
        <v>0</v>
      </c>
      <c r="CE36" s="5">
        <f t="shared" si="79"/>
        <v>0</v>
      </c>
      <c r="CF36" s="1">
        <f t="shared" si="80"/>
        <v>0</v>
      </c>
      <c r="CG36" s="2">
        <f t="shared" si="81"/>
        <v>0</v>
      </c>
      <c r="CH36" s="5">
        <f t="shared" si="82"/>
        <v>0</v>
      </c>
      <c r="CI36" s="1">
        <f t="shared" si="83"/>
        <v>0</v>
      </c>
      <c r="CJ36" s="2">
        <f t="shared" si="84"/>
        <v>0</v>
      </c>
      <c r="CK36" s="5">
        <f t="shared" si="85"/>
        <v>0</v>
      </c>
      <c r="CL36" s="1">
        <f t="shared" si="86"/>
        <v>0</v>
      </c>
      <c r="CM36" s="2">
        <f t="shared" si="87"/>
        <v>0</v>
      </c>
      <c r="CN36" s="5">
        <f t="shared" si="88"/>
        <v>0</v>
      </c>
      <c r="CO36" s="67">
        <f t="shared" si="89"/>
        <v>0</v>
      </c>
      <c r="CP36" s="2">
        <f t="shared" si="90"/>
        <v>0</v>
      </c>
      <c r="CQ36" s="5">
        <f t="shared" si="91"/>
        <v>0</v>
      </c>
    </row>
    <row r="37" spans="1:95" ht="30.75" customHeight="1" x14ac:dyDescent="0.25">
      <c r="A37" s="31" t="s">
        <v>12</v>
      </c>
      <c r="B37" s="30" t="s">
        <v>21</v>
      </c>
      <c r="C37" s="16"/>
      <c r="D37" s="10"/>
      <c r="E37" s="10"/>
      <c r="F37" s="10"/>
      <c r="G37" s="10"/>
      <c r="H37" s="10"/>
      <c r="I37" s="10"/>
      <c r="J37" s="10"/>
      <c r="K37" s="10"/>
      <c r="L37" s="10"/>
      <c r="M37" s="62"/>
      <c r="N37" s="62"/>
      <c r="O37" s="62"/>
      <c r="P37" s="62"/>
      <c r="Q37" s="17"/>
      <c r="R37" s="16"/>
      <c r="S37" s="10"/>
      <c r="T37" s="10"/>
      <c r="U37" s="10"/>
      <c r="V37" s="10"/>
      <c r="W37" s="10"/>
      <c r="X37" s="10"/>
      <c r="Y37" s="10"/>
      <c r="Z37" s="10"/>
      <c r="AA37" s="10"/>
      <c r="AB37" s="62"/>
      <c r="AC37" s="62"/>
      <c r="AD37" s="62"/>
      <c r="AE37" s="62"/>
      <c r="AF37" s="17"/>
      <c r="AG37" s="16"/>
      <c r="AH37" s="10"/>
      <c r="AI37" s="10"/>
      <c r="AJ37" s="10"/>
      <c r="AK37" s="10"/>
      <c r="AL37" s="10"/>
      <c r="AM37" s="10"/>
      <c r="AN37" s="10"/>
      <c r="AO37" s="10"/>
      <c r="AP37" s="10"/>
      <c r="AQ37" s="62"/>
      <c r="AR37" s="62"/>
      <c r="AS37" s="62"/>
      <c r="AT37" s="62"/>
      <c r="AU37" s="17"/>
      <c r="AV37" s="6"/>
      <c r="AW37" s="29" t="str">
        <f t="shared" si="46"/>
        <v>Nitrógeno Total</v>
      </c>
      <c r="AX37" s="30" t="s">
        <v>21</v>
      </c>
      <c r="AY37" s="77">
        <f t="shared" si="47"/>
        <v>0</v>
      </c>
      <c r="AZ37" s="73">
        <f t="shared" si="48"/>
        <v>0</v>
      </c>
      <c r="BA37" s="74">
        <f t="shared" si="49"/>
        <v>0</v>
      </c>
      <c r="BB37" s="4">
        <f t="shared" si="50"/>
        <v>0</v>
      </c>
      <c r="BC37" s="2">
        <f t="shared" si="51"/>
        <v>0</v>
      </c>
      <c r="BD37" s="5">
        <f t="shared" si="52"/>
        <v>0</v>
      </c>
      <c r="BE37" s="4">
        <f t="shared" si="53"/>
        <v>0</v>
      </c>
      <c r="BF37" s="2">
        <f t="shared" si="54"/>
        <v>0</v>
      </c>
      <c r="BG37" s="5">
        <f t="shared" si="55"/>
        <v>0</v>
      </c>
      <c r="BH37" s="1">
        <f t="shared" si="56"/>
        <v>0</v>
      </c>
      <c r="BI37" s="2">
        <f t="shared" si="57"/>
        <v>0</v>
      </c>
      <c r="BJ37" s="5">
        <f t="shared" si="58"/>
        <v>0</v>
      </c>
      <c r="BK37" s="1">
        <f t="shared" si="59"/>
        <v>0</v>
      </c>
      <c r="BL37" s="2">
        <f t="shared" si="60"/>
        <v>0</v>
      </c>
      <c r="BM37" s="5">
        <f t="shared" si="61"/>
        <v>0</v>
      </c>
      <c r="BN37" s="1">
        <f t="shared" si="62"/>
        <v>0</v>
      </c>
      <c r="BO37" s="2">
        <f t="shared" si="63"/>
        <v>0</v>
      </c>
      <c r="BP37" s="5">
        <f t="shared" si="64"/>
        <v>0</v>
      </c>
      <c r="BQ37" s="1">
        <f t="shared" si="65"/>
        <v>0</v>
      </c>
      <c r="BR37" s="2">
        <f t="shared" si="66"/>
        <v>0</v>
      </c>
      <c r="BS37" s="5">
        <f t="shared" si="67"/>
        <v>0</v>
      </c>
      <c r="BT37" s="1">
        <f t="shared" si="68"/>
        <v>0</v>
      </c>
      <c r="BU37" s="2">
        <f t="shared" si="69"/>
        <v>0</v>
      </c>
      <c r="BV37" s="5">
        <f t="shared" si="70"/>
        <v>0</v>
      </c>
      <c r="BW37" s="1">
        <f t="shared" si="71"/>
        <v>0</v>
      </c>
      <c r="BX37" s="2">
        <f t="shared" si="72"/>
        <v>0</v>
      </c>
      <c r="BY37" s="5">
        <f t="shared" si="73"/>
        <v>0</v>
      </c>
      <c r="BZ37" s="1">
        <f t="shared" si="74"/>
        <v>0</v>
      </c>
      <c r="CA37" s="2">
        <f t="shared" si="75"/>
        <v>0</v>
      </c>
      <c r="CB37" s="5">
        <f t="shared" si="76"/>
        <v>0</v>
      </c>
      <c r="CC37" s="1">
        <f t="shared" si="77"/>
        <v>0</v>
      </c>
      <c r="CD37" s="2">
        <f t="shared" si="78"/>
        <v>0</v>
      </c>
      <c r="CE37" s="5">
        <f t="shared" si="79"/>
        <v>0</v>
      </c>
      <c r="CF37" s="1">
        <f t="shared" si="80"/>
        <v>0</v>
      </c>
      <c r="CG37" s="2">
        <f t="shared" si="81"/>
        <v>0</v>
      </c>
      <c r="CH37" s="5">
        <f t="shared" si="82"/>
        <v>0</v>
      </c>
      <c r="CI37" s="1">
        <f t="shared" si="83"/>
        <v>0</v>
      </c>
      <c r="CJ37" s="2">
        <f t="shared" si="84"/>
        <v>0</v>
      </c>
      <c r="CK37" s="5">
        <f t="shared" si="85"/>
        <v>0</v>
      </c>
      <c r="CL37" s="1">
        <f t="shared" si="86"/>
        <v>0</v>
      </c>
      <c r="CM37" s="2">
        <f t="shared" si="87"/>
        <v>0</v>
      </c>
      <c r="CN37" s="5">
        <f t="shared" si="88"/>
        <v>0</v>
      </c>
      <c r="CO37" s="67">
        <f t="shared" si="89"/>
        <v>0</v>
      </c>
      <c r="CP37" s="2">
        <f t="shared" si="90"/>
        <v>0</v>
      </c>
      <c r="CQ37" s="5">
        <f t="shared" si="91"/>
        <v>0</v>
      </c>
    </row>
    <row r="38" spans="1:95" ht="32.25" customHeight="1" x14ac:dyDescent="0.25">
      <c r="A38" s="31" t="s">
        <v>13</v>
      </c>
      <c r="B38" s="30" t="s">
        <v>21</v>
      </c>
      <c r="C38" s="16"/>
      <c r="D38" s="10"/>
      <c r="E38" s="10"/>
      <c r="F38" s="10"/>
      <c r="G38" s="10"/>
      <c r="H38" s="10"/>
      <c r="I38" s="10"/>
      <c r="J38" s="10"/>
      <c r="K38" s="10"/>
      <c r="L38" s="10"/>
      <c r="M38" s="62"/>
      <c r="N38" s="62"/>
      <c r="O38" s="62"/>
      <c r="P38" s="62"/>
      <c r="Q38" s="17"/>
      <c r="R38" s="16"/>
      <c r="S38" s="10"/>
      <c r="T38" s="10"/>
      <c r="U38" s="10"/>
      <c r="V38" s="10"/>
      <c r="W38" s="10"/>
      <c r="X38" s="10"/>
      <c r="Y38" s="10"/>
      <c r="Z38" s="10"/>
      <c r="AA38" s="10"/>
      <c r="AB38" s="62"/>
      <c r="AC38" s="62"/>
      <c r="AD38" s="62"/>
      <c r="AE38" s="62"/>
      <c r="AF38" s="17"/>
      <c r="AG38" s="16"/>
      <c r="AH38" s="10"/>
      <c r="AI38" s="10"/>
      <c r="AJ38" s="10"/>
      <c r="AK38" s="10"/>
      <c r="AL38" s="10"/>
      <c r="AM38" s="10"/>
      <c r="AN38" s="10"/>
      <c r="AO38" s="10"/>
      <c r="AP38" s="10"/>
      <c r="AQ38" s="62"/>
      <c r="AR38" s="62"/>
      <c r="AS38" s="62"/>
      <c r="AT38" s="62"/>
      <c r="AU38" s="17"/>
      <c r="AV38" s="6"/>
      <c r="AW38" s="29" t="str">
        <f t="shared" si="46"/>
        <v xml:space="preserve">Sulfatos </v>
      </c>
      <c r="AX38" s="30" t="s">
        <v>21</v>
      </c>
      <c r="AY38" s="77">
        <f t="shared" si="47"/>
        <v>0</v>
      </c>
      <c r="AZ38" s="73">
        <f t="shared" si="48"/>
        <v>0</v>
      </c>
      <c r="BA38" s="74">
        <f t="shared" si="49"/>
        <v>0</v>
      </c>
      <c r="BB38" s="4">
        <f t="shared" si="50"/>
        <v>0</v>
      </c>
      <c r="BC38" s="2">
        <f t="shared" si="51"/>
        <v>0</v>
      </c>
      <c r="BD38" s="5">
        <f t="shared" si="52"/>
        <v>0</v>
      </c>
      <c r="BE38" s="4">
        <f t="shared" si="53"/>
        <v>0</v>
      </c>
      <c r="BF38" s="2">
        <f t="shared" si="54"/>
        <v>0</v>
      </c>
      <c r="BG38" s="5">
        <f t="shared" si="55"/>
        <v>0</v>
      </c>
      <c r="BH38" s="1">
        <f t="shared" si="56"/>
        <v>0</v>
      </c>
      <c r="BI38" s="2">
        <f t="shared" si="57"/>
        <v>0</v>
      </c>
      <c r="BJ38" s="5">
        <f t="shared" si="58"/>
        <v>0</v>
      </c>
      <c r="BK38" s="1">
        <f t="shared" si="59"/>
        <v>0</v>
      </c>
      <c r="BL38" s="2">
        <f t="shared" si="60"/>
        <v>0</v>
      </c>
      <c r="BM38" s="5">
        <f t="shared" si="61"/>
        <v>0</v>
      </c>
      <c r="BN38" s="1">
        <f t="shared" si="62"/>
        <v>0</v>
      </c>
      <c r="BO38" s="2">
        <f t="shared" si="63"/>
        <v>0</v>
      </c>
      <c r="BP38" s="5">
        <f t="shared" si="64"/>
        <v>0</v>
      </c>
      <c r="BQ38" s="1">
        <f t="shared" si="65"/>
        <v>0</v>
      </c>
      <c r="BR38" s="2">
        <f t="shared" si="66"/>
        <v>0</v>
      </c>
      <c r="BS38" s="5">
        <f t="shared" si="67"/>
        <v>0</v>
      </c>
      <c r="BT38" s="1">
        <f t="shared" si="68"/>
        <v>0</v>
      </c>
      <c r="BU38" s="2">
        <f t="shared" si="69"/>
        <v>0</v>
      </c>
      <c r="BV38" s="5">
        <f t="shared" si="70"/>
        <v>0</v>
      </c>
      <c r="BW38" s="1">
        <f t="shared" si="71"/>
        <v>0</v>
      </c>
      <c r="BX38" s="2">
        <f t="shared" si="72"/>
        <v>0</v>
      </c>
      <c r="BY38" s="5">
        <f t="shared" si="73"/>
        <v>0</v>
      </c>
      <c r="BZ38" s="1">
        <f t="shared" si="74"/>
        <v>0</v>
      </c>
      <c r="CA38" s="2">
        <f t="shared" si="75"/>
        <v>0</v>
      </c>
      <c r="CB38" s="5">
        <f t="shared" si="76"/>
        <v>0</v>
      </c>
      <c r="CC38" s="1">
        <f t="shared" si="77"/>
        <v>0</v>
      </c>
      <c r="CD38" s="2">
        <f t="shared" si="78"/>
        <v>0</v>
      </c>
      <c r="CE38" s="5">
        <f t="shared" si="79"/>
        <v>0</v>
      </c>
      <c r="CF38" s="1">
        <f t="shared" si="80"/>
        <v>0</v>
      </c>
      <c r="CG38" s="2">
        <f t="shared" si="81"/>
        <v>0</v>
      </c>
      <c r="CH38" s="5">
        <f t="shared" si="82"/>
        <v>0</v>
      </c>
      <c r="CI38" s="1">
        <f t="shared" si="83"/>
        <v>0</v>
      </c>
      <c r="CJ38" s="2">
        <f t="shared" si="84"/>
        <v>0</v>
      </c>
      <c r="CK38" s="5">
        <f t="shared" si="85"/>
        <v>0</v>
      </c>
      <c r="CL38" s="1">
        <f t="shared" si="86"/>
        <v>0</v>
      </c>
      <c r="CM38" s="2">
        <f t="shared" si="87"/>
        <v>0</v>
      </c>
      <c r="CN38" s="5">
        <f t="shared" si="88"/>
        <v>0</v>
      </c>
      <c r="CO38" s="67">
        <f t="shared" si="89"/>
        <v>0</v>
      </c>
      <c r="CP38" s="2">
        <f t="shared" si="90"/>
        <v>0</v>
      </c>
      <c r="CQ38" s="5">
        <f t="shared" si="91"/>
        <v>0</v>
      </c>
    </row>
    <row r="39" spans="1:95" ht="32.25" customHeight="1" x14ac:dyDescent="0.25">
      <c r="A39" s="31" t="s">
        <v>14</v>
      </c>
      <c r="B39" s="46" t="s">
        <v>23</v>
      </c>
      <c r="C39" s="16"/>
      <c r="D39" s="10"/>
      <c r="E39" s="10"/>
      <c r="F39" s="10"/>
      <c r="G39" s="10"/>
      <c r="H39" s="10"/>
      <c r="I39" s="10"/>
      <c r="J39" s="10"/>
      <c r="K39" s="10"/>
      <c r="L39" s="10"/>
      <c r="M39" s="62"/>
      <c r="N39" s="62"/>
      <c r="O39" s="62"/>
      <c r="P39" s="62"/>
      <c r="Q39" s="17"/>
      <c r="R39" s="16"/>
      <c r="S39" s="10"/>
      <c r="T39" s="10"/>
      <c r="U39" s="10"/>
      <c r="V39" s="10"/>
      <c r="W39" s="10"/>
      <c r="X39" s="10"/>
      <c r="Y39" s="10"/>
      <c r="Z39" s="10"/>
      <c r="AA39" s="10"/>
      <c r="AB39" s="62"/>
      <c r="AC39" s="62"/>
      <c r="AD39" s="62"/>
      <c r="AE39" s="62"/>
      <c r="AF39" s="17"/>
      <c r="AG39" s="16"/>
      <c r="AH39" s="10"/>
      <c r="AI39" s="10"/>
      <c r="AJ39" s="10"/>
      <c r="AK39" s="10"/>
      <c r="AL39" s="10"/>
      <c r="AM39" s="10"/>
      <c r="AN39" s="10"/>
      <c r="AO39" s="10"/>
      <c r="AP39" s="10"/>
      <c r="AQ39" s="62"/>
      <c r="AR39" s="62"/>
      <c r="AS39" s="62"/>
      <c r="AT39" s="62"/>
      <c r="AU39" s="17"/>
      <c r="AV39" s="6"/>
      <c r="AW39" s="29" t="str">
        <f t="shared" si="46"/>
        <v xml:space="preserve">Alcalinidad </v>
      </c>
      <c r="AX39" s="32" t="s">
        <v>23</v>
      </c>
      <c r="AY39" s="77">
        <f t="shared" si="47"/>
        <v>0</v>
      </c>
      <c r="AZ39" s="73">
        <f t="shared" si="48"/>
        <v>0</v>
      </c>
      <c r="BA39" s="74">
        <f t="shared" si="49"/>
        <v>0</v>
      </c>
      <c r="BB39" s="4">
        <f t="shared" si="50"/>
        <v>0</v>
      </c>
      <c r="BC39" s="2">
        <f t="shared" si="51"/>
        <v>0</v>
      </c>
      <c r="BD39" s="5">
        <f t="shared" si="52"/>
        <v>0</v>
      </c>
      <c r="BE39" s="4">
        <f t="shared" si="53"/>
        <v>0</v>
      </c>
      <c r="BF39" s="2">
        <f t="shared" si="54"/>
        <v>0</v>
      </c>
      <c r="BG39" s="5">
        <f t="shared" si="55"/>
        <v>0</v>
      </c>
      <c r="BH39" s="1">
        <f t="shared" si="56"/>
        <v>0</v>
      </c>
      <c r="BI39" s="2">
        <f t="shared" si="57"/>
        <v>0</v>
      </c>
      <c r="BJ39" s="5">
        <f t="shared" si="58"/>
        <v>0</v>
      </c>
      <c r="BK39" s="1">
        <f t="shared" si="59"/>
        <v>0</v>
      </c>
      <c r="BL39" s="2">
        <f t="shared" si="60"/>
        <v>0</v>
      </c>
      <c r="BM39" s="5">
        <f t="shared" si="61"/>
        <v>0</v>
      </c>
      <c r="BN39" s="1">
        <f t="shared" si="62"/>
        <v>0</v>
      </c>
      <c r="BO39" s="2">
        <f t="shared" si="63"/>
        <v>0</v>
      </c>
      <c r="BP39" s="5">
        <f t="shared" si="64"/>
        <v>0</v>
      </c>
      <c r="BQ39" s="1">
        <f t="shared" si="65"/>
        <v>0</v>
      </c>
      <c r="BR39" s="2">
        <f t="shared" si="66"/>
        <v>0</v>
      </c>
      <c r="BS39" s="5">
        <f t="shared" si="67"/>
        <v>0</v>
      </c>
      <c r="BT39" s="1">
        <f t="shared" si="68"/>
        <v>0</v>
      </c>
      <c r="BU39" s="2">
        <f t="shared" si="69"/>
        <v>0</v>
      </c>
      <c r="BV39" s="5">
        <f t="shared" si="70"/>
        <v>0</v>
      </c>
      <c r="BW39" s="1">
        <f t="shared" si="71"/>
        <v>0</v>
      </c>
      <c r="BX39" s="2">
        <f t="shared" si="72"/>
        <v>0</v>
      </c>
      <c r="BY39" s="5">
        <f t="shared" si="73"/>
        <v>0</v>
      </c>
      <c r="BZ39" s="1">
        <f t="shared" si="74"/>
        <v>0</v>
      </c>
      <c r="CA39" s="2">
        <f t="shared" si="75"/>
        <v>0</v>
      </c>
      <c r="CB39" s="5">
        <f t="shared" si="76"/>
        <v>0</v>
      </c>
      <c r="CC39" s="1">
        <f t="shared" si="77"/>
        <v>0</v>
      </c>
      <c r="CD39" s="2">
        <f t="shared" si="78"/>
        <v>0</v>
      </c>
      <c r="CE39" s="5">
        <f t="shared" si="79"/>
        <v>0</v>
      </c>
      <c r="CF39" s="1">
        <f t="shared" si="80"/>
        <v>0</v>
      </c>
      <c r="CG39" s="2">
        <f t="shared" si="81"/>
        <v>0</v>
      </c>
      <c r="CH39" s="5">
        <f t="shared" si="82"/>
        <v>0</v>
      </c>
      <c r="CI39" s="1">
        <f t="shared" si="83"/>
        <v>0</v>
      </c>
      <c r="CJ39" s="2">
        <f t="shared" si="84"/>
        <v>0</v>
      </c>
      <c r="CK39" s="5">
        <f t="shared" si="85"/>
        <v>0</v>
      </c>
      <c r="CL39" s="1">
        <f t="shared" si="86"/>
        <v>0</v>
      </c>
      <c r="CM39" s="2">
        <f t="shared" si="87"/>
        <v>0</v>
      </c>
      <c r="CN39" s="5">
        <f t="shared" si="88"/>
        <v>0</v>
      </c>
      <c r="CO39" s="67">
        <f t="shared" si="89"/>
        <v>0</v>
      </c>
      <c r="CP39" s="2">
        <f t="shared" si="90"/>
        <v>0</v>
      </c>
      <c r="CQ39" s="5">
        <f t="shared" si="91"/>
        <v>0</v>
      </c>
    </row>
    <row r="40" spans="1:95" ht="30.75" customHeight="1" x14ac:dyDescent="0.25">
      <c r="A40" s="31" t="s">
        <v>15</v>
      </c>
      <c r="B40" s="46" t="s">
        <v>23</v>
      </c>
      <c r="C40" s="16"/>
      <c r="D40" s="10"/>
      <c r="E40" s="10"/>
      <c r="F40" s="10"/>
      <c r="G40" s="10"/>
      <c r="H40" s="10"/>
      <c r="I40" s="10"/>
      <c r="J40" s="10"/>
      <c r="K40" s="10"/>
      <c r="L40" s="10"/>
      <c r="M40" s="62"/>
      <c r="N40" s="62"/>
      <c r="O40" s="62"/>
      <c r="P40" s="62"/>
      <c r="Q40" s="17"/>
      <c r="R40" s="16"/>
      <c r="S40" s="10"/>
      <c r="T40" s="10"/>
      <c r="U40" s="10"/>
      <c r="V40" s="10"/>
      <c r="W40" s="10"/>
      <c r="X40" s="10"/>
      <c r="Y40" s="10"/>
      <c r="Z40" s="10"/>
      <c r="AA40" s="10"/>
      <c r="AB40" s="62"/>
      <c r="AC40" s="62"/>
      <c r="AD40" s="62"/>
      <c r="AE40" s="62"/>
      <c r="AF40" s="17"/>
      <c r="AG40" s="16"/>
      <c r="AH40" s="10"/>
      <c r="AI40" s="10"/>
      <c r="AJ40" s="10"/>
      <c r="AK40" s="10"/>
      <c r="AL40" s="10"/>
      <c r="AM40" s="10"/>
      <c r="AN40" s="10"/>
      <c r="AO40" s="10"/>
      <c r="AP40" s="10"/>
      <c r="AQ40" s="62"/>
      <c r="AR40" s="62"/>
      <c r="AS40" s="62"/>
      <c r="AT40" s="62"/>
      <c r="AU40" s="17"/>
      <c r="AV40" s="6"/>
      <c r="AW40" s="29" t="str">
        <f t="shared" si="46"/>
        <v>Dureza Cálcica</v>
      </c>
      <c r="AX40" s="32" t="s">
        <v>23</v>
      </c>
      <c r="AY40" s="77">
        <f t="shared" si="47"/>
        <v>0</v>
      </c>
      <c r="AZ40" s="73">
        <f t="shared" si="48"/>
        <v>0</v>
      </c>
      <c r="BA40" s="74">
        <f t="shared" si="49"/>
        <v>0</v>
      </c>
      <c r="BB40" s="4">
        <f t="shared" si="50"/>
        <v>0</v>
      </c>
      <c r="BC40" s="2">
        <f t="shared" si="51"/>
        <v>0</v>
      </c>
      <c r="BD40" s="5">
        <f t="shared" si="52"/>
        <v>0</v>
      </c>
      <c r="BE40" s="4">
        <f t="shared" si="53"/>
        <v>0</v>
      </c>
      <c r="BF40" s="2">
        <f t="shared" si="54"/>
        <v>0</v>
      </c>
      <c r="BG40" s="5">
        <f t="shared" si="55"/>
        <v>0</v>
      </c>
      <c r="BH40" s="1">
        <f t="shared" si="56"/>
        <v>0</v>
      </c>
      <c r="BI40" s="2">
        <f t="shared" si="57"/>
        <v>0</v>
      </c>
      <c r="BJ40" s="5">
        <f t="shared" si="58"/>
        <v>0</v>
      </c>
      <c r="BK40" s="1">
        <f t="shared" si="59"/>
        <v>0</v>
      </c>
      <c r="BL40" s="2">
        <f t="shared" si="60"/>
        <v>0</v>
      </c>
      <c r="BM40" s="5">
        <f t="shared" si="61"/>
        <v>0</v>
      </c>
      <c r="BN40" s="1">
        <f t="shared" si="62"/>
        <v>0</v>
      </c>
      <c r="BO40" s="2">
        <f t="shared" si="63"/>
        <v>0</v>
      </c>
      <c r="BP40" s="5">
        <f t="shared" si="64"/>
        <v>0</v>
      </c>
      <c r="BQ40" s="1">
        <f t="shared" si="65"/>
        <v>0</v>
      </c>
      <c r="BR40" s="2">
        <f t="shared" si="66"/>
        <v>0</v>
      </c>
      <c r="BS40" s="5">
        <f t="shared" si="67"/>
        <v>0</v>
      </c>
      <c r="BT40" s="1">
        <f t="shared" si="68"/>
        <v>0</v>
      </c>
      <c r="BU40" s="2">
        <f t="shared" si="69"/>
        <v>0</v>
      </c>
      <c r="BV40" s="5">
        <f t="shared" si="70"/>
        <v>0</v>
      </c>
      <c r="BW40" s="1">
        <f t="shared" si="71"/>
        <v>0</v>
      </c>
      <c r="BX40" s="2">
        <f t="shared" si="72"/>
        <v>0</v>
      </c>
      <c r="BY40" s="5">
        <f t="shared" si="73"/>
        <v>0</v>
      </c>
      <c r="BZ40" s="1">
        <f t="shared" si="74"/>
        <v>0</v>
      </c>
      <c r="CA40" s="2">
        <f t="shared" si="75"/>
        <v>0</v>
      </c>
      <c r="CB40" s="5">
        <f t="shared" si="76"/>
        <v>0</v>
      </c>
      <c r="CC40" s="1">
        <f t="shared" si="77"/>
        <v>0</v>
      </c>
      <c r="CD40" s="2">
        <f t="shared" si="78"/>
        <v>0</v>
      </c>
      <c r="CE40" s="5">
        <f t="shared" si="79"/>
        <v>0</v>
      </c>
      <c r="CF40" s="1">
        <f t="shared" si="80"/>
        <v>0</v>
      </c>
      <c r="CG40" s="2">
        <f t="shared" si="81"/>
        <v>0</v>
      </c>
      <c r="CH40" s="5">
        <f t="shared" si="82"/>
        <v>0</v>
      </c>
      <c r="CI40" s="1">
        <f t="shared" si="83"/>
        <v>0</v>
      </c>
      <c r="CJ40" s="2">
        <f t="shared" si="84"/>
        <v>0</v>
      </c>
      <c r="CK40" s="5">
        <f t="shared" si="85"/>
        <v>0</v>
      </c>
      <c r="CL40" s="1">
        <f t="shared" si="86"/>
        <v>0</v>
      </c>
      <c r="CM40" s="2">
        <f t="shared" si="87"/>
        <v>0</v>
      </c>
      <c r="CN40" s="5">
        <f t="shared" si="88"/>
        <v>0</v>
      </c>
      <c r="CO40" s="67">
        <f t="shared" si="89"/>
        <v>0</v>
      </c>
      <c r="CP40" s="2">
        <f t="shared" si="90"/>
        <v>0</v>
      </c>
      <c r="CQ40" s="5">
        <f t="shared" si="91"/>
        <v>0</v>
      </c>
    </row>
    <row r="41" spans="1:95" ht="30.75" customHeight="1" x14ac:dyDescent="0.25">
      <c r="A41" s="31" t="s">
        <v>16</v>
      </c>
      <c r="B41" s="46" t="s">
        <v>23</v>
      </c>
      <c r="C41" s="16"/>
      <c r="D41" s="10"/>
      <c r="E41" s="10"/>
      <c r="F41" s="10"/>
      <c r="G41" s="10"/>
      <c r="H41" s="10"/>
      <c r="I41" s="10"/>
      <c r="J41" s="10"/>
      <c r="K41" s="10"/>
      <c r="L41" s="10"/>
      <c r="M41" s="62"/>
      <c r="N41" s="62"/>
      <c r="O41" s="62"/>
      <c r="P41" s="62"/>
      <c r="Q41" s="17"/>
      <c r="R41" s="16"/>
      <c r="S41" s="10"/>
      <c r="T41" s="10"/>
      <c r="U41" s="10"/>
      <c r="V41" s="10"/>
      <c r="W41" s="10"/>
      <c r="X41" s="10"/>
      <c r="Y41" s="10"/>
      <c r="Z41" s="10"/>
      <c r="AA41" s="10"/>
      <c r="AB41" s="62"/>
      <c r="AC41" s="62"/>
      <c r="AD41" s="62"/>
      <c r="AE41" s="62"/>
      <c r="AF41" s="17"/>
      <c r="AG41" s="16"/>
      <c r="AH41" s="10"/>
      <c r="AI41" s="10"/>
      <c r="AJ41" s="10"/>
      <c r="AK41" s="10"/>
      <c r="AL41" s="10"/>
      <c r="AM41" s="10"/>
      <c r="AN41" s="10"/>
      <c r="AO41" s="10"/>
      <c r="AP41" s="10"/>
      <c r="AQ41" s="62"/>
      <c r="AR41" s="62"/>
      <c r="AS41" s="62"/>
      <c r="AT41" s="62"/>
      <c r="AU41" s="17"/>
      <c r="AV41" s="6"/>
      <c r="AW41" s="29" t="str">
        <f t="shared" si="46"/>
        <v xml:space="preserve">Dureza Total </v>
      </c>
      <c r="AX41" s="32" t="s">
        <v>23</v>
      </c>
      <c r="AY41" s="77">
        <f t="shared" si="47"/>
        <v>0</v>
      </c>
      <c r="AZ41" s="73">
        <f t="shared" si="48"/>
        <v>0</v>
      </c>
      <c r="BA41" s="74">
        <f t="shared" si="49"/>
        <v>0</v>
      </c>
      <c r="BB41" s="4">
        <f t="shared" si="50"/>
        <v>0</v>
      </c>
      <c r="BC41" s="2">
        <f t="shared" si="51"/>
        <v>0</v>
      </c>
      <c r="BD41" s="5">
        <f t="shared" si="52"/>
        <v>0</v>
      </c>
      <c r="BE41" s="4">
        <f t="shared" si="53"/>
        <v>0</v>
      </c>
      <c r="BF41" s="2">
        <f t="shared" si="54"/>
        <v>0</v>
      </c>
      <c r="BG41" s="5">
        <f t="shared" si="55"/>
        <v>0</v>
      </c>
      <c r="BH41" s="1">
        <f t="shared" si="56"/>
        <v>0</v>
      </c>
      <c r="BI41" s="2">
        <f t="shared" si="57"/>
        <v>0</v>
      </c>
      <c r="BJ41" s="5">
        <f t="shared" si="58"/>
        <v>0</v>
      </c>
      <c r="BK41" s="1">
        <f t="shared" si="59"/>
        <v>0</v>
      </c>
      <c r="BL41" s="2">
        <f t="shared" si="60"/>
        <v>0</v>
      </c>
      <c r="BM41" s="5">
        <f t="shared" si="61"/>
        <v>0</v>
      </c>
      <c r="BN41" s="1">
        <f t="shared" si="62"/>
        <v>0</v>
      </c>
      <c r="BO41" s="2">
        <f t="shared" si="63"/>
        <v>0</v>
      </c>
      <c r="BP41" s="5">
        <f t="shared" si="64"/>
        <v>0</v>
      </c>
      <c r="BQ41" s="1">
        <f t="shared" si="65"/>
        <v>0</v>
      </c>
      <c r="BR41" s="2">
        <f t="shared" si="66"/>
        <v>0</v>
      </c>
      <c r="BS41" s="5">
        <f t="shared" si="67"/>
        <v>0</v>
      </c>
      <c r="BT41" s="1">
        <f t="shared" si="68"/>
        <v>0</v>
      </c>
      <c r="BU41" s="2">
        <f t="shared" si="69"/>
        <v>0</v>
      </c>
      <c r="BV41" s="5">
        <f t="shared" si="70"/>
        <v>0</v>
      </c>
      <c r="BW41" s="1">
        <f t="shared" si="71"/>
        <v>0</v>
      </c>
      <c r="BX41" s="2">
        <f t="shared" si="72"/>
        <v>0</v>
      </c>
      <c r="BY41" s="5">
        <f t="shared" si="73"/>
        <v>0</v>
      </c>
      <c r="BZ41" s="1">
        <f t="shared" si="74"/>
        <v>0</v>
      </c>
      <c r="CA41" s="2">
        <f t="shared" si="75"/>
        <v>0</v>
      </c>
      <c r="CB41" s="5">
        <f t="shared" si="76"/>
        <v>0</v>
      </c>
      <c r="CC41" s="1">
        <f t="shared" si="77"/>
        <v>0</v>
      </c>
      <c r="CD41" s="2">
        <f t="shared" si="78"/>
        <v>0</v>
      </c>
      <c r="CE41" s="5">
        <f t="shared" si="79"/>
        <v>0</v>
      </c>
      <c r="CF41" s="1">
        <f t="shared" si="80"/>
        <v>0</v>
      </c>
      <c r="CG41" s="2">
        <f t="shared" si="81"/>
        <v>0</v>
      </c>
      <c r="CH41" s="5">
        <f t="shared" si="82"/>
        <v>0</v>
      </c>
      <c r="CI41" s="1">
        <f t="shared" si="83"/>
        <v>0</v>
      </c>
      <c r="CJ41" s="2">
        <f t="shared" si="84"/>
        <v>0</v>
      </c>
      <c r="CK41" s="5">
        <f t="shared" si="85"/>
        <v>0</v>
      </c>
      <c r="CL41" s="1">
        <f t="shared" si="86"/>
        <v>0</v>
      </c>
      <c r="CM41" s="2">
        <f t="shared" si="87"/>
        <v>0</v>
      </c>
      <c r="CN41" s="5">
        <f t="shared" si="88"/>
        <v>0</v>
      </c>
      <c r="CO41" s="67">
        <f t="shared" si="89"/>
        <v>0</v>
      </c>
      <c r="CP41" s="2">
        <f t="shared" si="90"/>
        <v>0</v>
      </c>
      <c r="CQ41" s="5">
        <f t="shared" si="91"/>
        <v>0</v>
      </c>
    </row>
    <row r="42" spans="1:95" ht="32.25" customHeight="1" x14ac:dyDescent="0.25">
      <c r="A42" s="31" t="s">
        <v>115</v>
      </c>
      <c r="B42" s="30" t="s">
        <v>21</v>
      </c>
      <c r="C42" s="16"/>
      <c r="D42" s="10"/>
      <c r="E42" s="10"/>
      <c r="F42" s="10"/>
      <c r="G42" s="10"/>
      <c r="H42" s="10"/>
      <c r="I42" s="10"/>
      <c r="J42" s="10"/>
      <c r="K42" s="10"/>
      <c r="L42" s="10"/>
      <c r="M42" s="62"/>
      <c r="N42" s="62"/>
      <c r="O42" s="62"/>
      <c r="P42" s="62"/>
      <c r="Q42" s="17"/>
      <c r="R42" s="16"/>
      <c r="S42" s="10"/>
      <c r="T42" s="10"/>
      <c r="U42" s="10"/>
      <c r="V42" s="10"/>
      <c r="W42" s="10"/>
      <c r="X42" s="10"/>
      <c r="Y42" s="10"/>
      <c r="Z42" s="10"/>
      <c r="AA42" s="10"/>
      <c r="AB42" s="62"/>
      <c r="AC42" s="62"/>
      <c r="AD42" s="62"/>
      <c r="AE42" s="62"/>
      <c r="AF42" s="17"/>
      <c r="AG42" s="16"/>
      <c r="AH42" s="10"/>
      <c r="AI42" s="10"/>
      <c r="AJ42" s="10"/>
      <c r="AK42" s="10"/>
      <c r="AL42" s="10"/>
      <c r="AM42" s="10"/>
      <c r="AN42" s="10"/>
      <c r="AO42" s="10"/>
      <c r="AP42" s="10"/>
      <c r="AQ42" s="62"/>
      <c r="AR42" s="62"/>
      <c r="AS42" s="62"/>
      <c r="AT42" s="62"/>
      <c r="AU42" s="17"/>
      <c r="AV42" s="6"/>
      <c r="AW42" s="29" t="str">
        <f t="shared" si="46"/>
        <v>SILICE</v>
      </c>
      <c r="AX42" s="32" t="s">
        <v>24</v>
      </c>
      <c r="AY42" s="77">
        <f t="shared" si="47"/>
        <v>0</v>
      </c>
      <c r="AZ42" s="73">
        <f t="shared" si="48"/>
        <v>0</v>
      </c>
      <c r="BA42" s="74">
        <f t="shared" si="49"/>
        <v>0</v>
      </c>
      <c r="BB42" s="4">
        <f t="shared" si="50"/>
        <v>0</v>
      </c>
      <c r="BC42" s="2">
        <f t="shared" si="51"/>
        <v>0</v>
      </c>
      <c r="BD42" s="5">
        <f t="shared" si="52"/>
        <v>0</v>
      </c>
      <c r="BE42" s="4">
        <f t="shared" si="53"/>
        <v>0</v>
      </c>
      <c r="BF42" s="2">
        <f t="shared" si="54"/>
        <v>0</v>
      </c>
      <c r="BG42" s="5">
        <f t="shared" si="55"/>
        <v>0</v>
      </c>
      <c r="BH42" s="1">
        <f t="shared" si="56"/>
        <v>0</v>
      </c>
      <c r="BI42" s="2">
        <f t="shared" si="57"/>
        <v>0</v>
      </c>
      <c r="BJ42" s="5">
        <f t="shared" si="58"/>
        <v>0</v>
      </c>
      <c r="BK42" s="1">
        <f t="shared" si="59"/>
        <v>0</v>
      </c>
      <c r="BL42" s="2">
        <f t="shared" si="60"/>
        <v>0</v>
      </c>
      <c r="BM42" s="5">
        <f t="shared" si="61"/>
        <v>0</v>
      </c>
      <c r="BN42" s="1">
        <f t="shared" si="62"/>
        <v>0</v>
      </c>
      <c r="BO42" s="2">
        <f t="shared" si="63"/>
        <v>0</v>
      </c>
      <c r="BP42" s="5">
        <f t="shared" si="64"/>
        <v>0</v>
      </c>
      <c r="BQ42" s="1">
        <f t="shared" si="65"/>
        <v>0</v>
      </c>
      <c r="BR42" s="2">
        <f t="shared" si="66"/>
        <v>0</v>
      </c>
      <c r="BS42" s="5">
        <f t="shared" si="67"/>
        <v>0</v>
      </c>
      <c r="BT42" s="1">
        <f t="shared" si="68"/>
        <v>0</v>
      </c>
      <c r="BU42" s="2">
        <f t="shared" si="69"/>
        <v>0</v>
      </c>
      <c r="BV42" s="5">
        <f t="shared" si="70"/>
        <v>0</v>
      </c>
      <c r="BW42" s="1">
        <f t="shared" si="71"/>
        <v>0</v>
      </c>
      <c r="BX42" s="2">
        <f t="shared" si="72"/>
        <v>0</v>
      </c>
      <c r="BY42" s="5">
        <f t="shared" si="73"/>
        <v>0</v>
      </c>
      <c r="BZ42" s="1">
        <f t="shared" si="74"/>
        <v>0</v>
      </c>
      <c r="CA42" s="2">
        <f t="shared" si="75"/>
        <v>0</v>
      </c>
      <c r="CB42" s="5">
        <f t="shared" si="76"/>
        <v>0</v>
      </c>
      <c r="CC42" s="1">
        <f t="shared" si="77"/>
        <v>0</v>
      </c>
      <c r="CD42" s="2">
        <f t="shared" si="78"/>
        <v>0</v>
      </c>
      <c r="CE42" s="5">
        <f t="shared" si="79"/>
        <v>0</v>
      </c>
      <c r="CF42" s="1">
        <f t="shared" si="80"/>
        <v>0</v>
      </c>
      <c r="CG42" s="2">
        <f t="shared" si="81"/>
        <v>0</v>
      </c>
      <c r="CH42" s="5">
        <f t="shared" si="82"/>
        <v>0</v>
      </c>
      <c r="CI42" s="1">
        <f t="shared" si="83"/>
        <v>0</v>
      </c>
      <c r="CJ42" s="2">
        <f t="shared" si="84"/>
        <v>0</v>
      </c>
      <c r="CK42" s="5">
        <f t="shared" si="85"/>
        <v>0</v>
      </c>
      <c r="CL42" s="1">
        <f t="shared" si="86"/>
        <v>0</v>
      </c>
      <c r="CM42" s="2">
        <f t="shared" si="87"/>
        <v>0</v>
      </c>
      <c r="CN42" s="5">
        <f t="shared" si="88"/>
        <v>0</v>
      </c>
      <c r="CO42" s="67">
        <f t="shared" si="89"/>
        <v>0</v>
      </c>
      <c r="CP42" s="2">
        <f t="shared" si="90"/>
        <v>0</v>
      </c>
      <c r="CQ42" s="5">
        <f t="shared" si="91"/>
        <v>0</v>
      </c>
    </row>
    <row r="43" spans="1:95" ht="30.75" customHeight="1" x14ac:dyDescent="0.25">
      <c r="A43" s="31" t="s">
        <v>81</v>
      </c>
      <c r="B43" s="30" t="s">
        <v>127</v>
      </c>
      <c r="C43" s="16"/>
      <c r="D43" s="10"/>
      <c r="E43" s="10"/>
      <c r="F43" s="10"/>
      <c r="G43" s="10"/>
      <c r="H43" s="10"/>
      <c r="I43" s="10"/>
      <c r="J43" s="10"/>
      <c r="K43" s="10"/>
      <c r="L43" s="10"/>
      <c r="M43" s="62"/>
      <c r="N43" s="62"/>
      <c r="O43" s="62"/>
      <c r="P43" s="62"/>
      <c r="Q43" s="17"/>
      <c r="R43" s="16"/>
      <c r="S43" s="10"/>
      <c r="T43" s="10"/>
      <c r="U43" s="10"/>
      <c r="V43" s="10"/>
      <c r="W43" s="10"/>
      <c r="X43" s="10"/>
      <c r="Y43" s="10"/>
      <c r="Z43" s="10"/>
      <c r="AA43" s="10"/>
      <c r="AB43" s="62"/>
      <c r="AC43" s="62"/>
      <c r="AD43" s="62"/>
      <c r="AE43" s="62"/>
      <c r="AF43" s="17"/>
      <c r="AG43" s="16"/>
      <c r="AH43" s="10"/>
      <c r="AI43" s="10"/>
      <c r="AJ43" s="10"/>
      <c r="AK43" s="10"/>
      <c r="AL43" s="10"/>
      <c r="AM43" s="10"/>
      <c r="AN43" s="10"/>
      <c r="AO43" s="10"/>
      <c r="AP43" s="10"/>
      <c r="AQ43" s="62"/>
      <c r="AR43" s="62"/>
      <c r="AS43" s="62"/>
      <c r="AT43" s="62"/>
      <c r="AU43" s="17"/>
      <c r="AV43" s="6"/>
      <c r="AW43" s="29" t="str">
        <f t="shared" si="46"/>
        <v>ORP</v>
      </c>
      <c r="AX43" s="30" t="s">
        <v>21</v>
      </c>
      <c r="AY43" s="77">
        <f t="shared" si="47"/>
        <v>0</v>
      </c>
      <c r="AZ43" s="73">
        <f t="shared" si="48"/>
        <v>0</v>
      </c>
      <c r="BA43" s="74">
        <f t="shared" si="49"/>
        <v>0</v>
      </c>
      <c r="BB43" s="4">
        <f t="shared" si="50"/>
        <v>0</v>
      </c>
      <c r="BC43" s="2">
        <f t="shared" si="51"/>
        <v>0</v>
      </c>
      <c r="BD43" s="5">
        <f t="shared" si="52"/>
        <v>0</v>
      </c>
      <c r="BE43" s="4">
        <f t="shared" si="53"/>
        <v>0</v>
      </c>
      <c r="BF43" s="2">
        <f t="shared" si="54"/>
        <v>0</v>
      </c>
      <c r="BG43" s="5">
        <f t="shared" si="55"/>
        <v>0</v>
      </c>
      <c r="BH43" s="1">
        <f t="shared" si="56"/>
        <v>0</v>
      </c>
      <c r="BI43" s="2">
        <f t="shared" si="57"/>
        <v>0</v>
      </c>
      <c r="BJ43" s="5">
        <f t="shared" si="58"/>
        <v>0</v>
      </c>
      <c r="BK43" s="1">
        <f t="shared" si="59"/>
        <v>0</v>
      </c>
      <c r="BL43" s="2">
        <f t="shared" si="60"/>
        <v>0</v>
      </c>
      <c r="BM43" s="5">
        <f t="shared" si="61"/>
        <v>0</v>
      </c>
      <c r="BN43" s="1">
        <f t="shared" si="62"/>
        <v>0</v>
      </c>
      <c r="BO43" s="2">
        <f t="shared" si="63"/>
        <v>0</v>
      </c>
      <c r="BP43" s="5">
        <f t="shared" si="64"/>
        <v>0</v>
      </c>
      <c r="BQ43" s="1">
        <f t="shared" si="65"/>
        <v>0</v>
      </c>
      <c r="BR43" s="2">
        <f t="shared" si="66"/>
        <v>0</v>
      </c>
      <c r="BS43" s="5">
        <f t="shared" si="67"/>
        <v>0</v>
      </c>
      <c r="BT43" s="1">
        <f t="shared" si="68"/>
        <v>0</v>
      </c>
      <c r="BU43" s="2">
        <f t="shared" si="69"/>
        <v>0</v>
      </c>
      <c r="BV43" s="5">
        <f t="shared" si="70"/>
        <v>0</v>
      </c>
      <c r="BW43" s="1">
        <f t="shared" si="71"/>
        <v>0</v>
      </c>
      <c r="BX43" s="2">
        <f t="shared" si="72"/>
        <v>0</v>
      </c>
      <c r="BY43" s="5">
        <f t="shared" si="73"/>
        <v>0</v>
      </c>
      <c r="BZ43" s="1">
        <f t="shared" si="74"/>
        <v>0</v>
      </c>
      <c r="CA43" s="2">
        <f t="shared" si="75"/>
        <v>0</v>
      </c>
      <c r="CB43" s="5">
        <f t="shared" si="76"/>
        <v>0</v>
      </c>
      <c r="CC43" s="1">
        <f t="shared" si="77"/>
        <v>0</v>
      </c>
      <c r="CD43" s="2">
        <f t="shared" si="78"/>
        <v>0</v>
      </c>
      <c r="CE43" s="5">
        <f t="shared" si="79"/>
        <v>0</v>
      </c>
      <c r="CF43" s="1">
        <f t="shared" si="80"/>
        <v>0</v>
      </c>
      <c r="CG43" s="2">
        <f t="shared" si="81"/>
        <v>0</v>
      </c>
      <c r="CH43" s="5">
        <f t="shared" si="82"/>
        <v>0</v>
      </c>
      <c r="CI43" s="1">
        <f t="shared" si="83"/>
        <v>0</v>
      </c>
      <c r="CJ43" s="2">
        <f t="shared" si="84"/>
        <v>0</v>
      </c>
      <c r="CK43" s="5">
        <f t="shared" si="85"/>
        <v>0</v>
      </c>
      <c r="CL43" s="1">
        <f t="shared" si="86"/>
        <v>0</v>
      </c>
      <c r="CM43" s="2">
        <f t="shared" si="87"/>
        <v>0</v>
      </c>
      <c r="CN43" s="5">
        <f t="shared" si="88"/>
        <v>0</v>
      </c>
      <c r="CO43" s="67">
        <f t="shared" si="89"/>
        <v>0</v>
      </c>
      <c r="CP43" s="2">
        <f t="shared" si="90"/>
        <v>0</v>
      </c>
      <c r="CQ43" s="5">
        <f t="shared" si="91"/>
        <v>0</v>
      </c>
    </row>
    <row r="44" spans="1:95" ht="15.75" customHeight="1" x14ac:dyDescent="0.25">
      <c r="A44" s="31" t="s">
        <v>114</v>
      </c>
      <c r="B44" s="30" t="s">
        <v>21</v>
      </c>
      <c r="C44" s="16"/>
      <c r="D44" s="10"/>
      <c r="E44" s="10"/>
      <c r="F44" s="10"/>
      <c r="G44" s="10"/>
      <c r="H44" s="10"/>
      <c r="I44" s="10"/>
      <c r="J44" s="10"/>
      <c r="K44" s="10"/>
      <c r="L44" s="10"/>
      <c r="M44" s="62"/>
      <c r="N44" s="62"/>
      <c r="O44" s="62"/>
      <c r="P44" s="62"/>
      <c r="Q44" s="17"/>
      <c r="R44" s="16"/>
      <c r="S44" s="10"/>
      <c r="T44" s="10"/>
      <c r="U44" s="10"/>
      <c r="V44" s="10"/>
      <c r="W44" s="10"/>
      <c r="X44" s="10"/>
      <c r="Y44" s="10"/>
      <c r="Z44" s="10"/>
      <c r="AA44" s="10"/>
      <c r="AB44" s="62"/>
      <c r="AC44" s="62"/>
      <c r="AD44" s="62"/>
      <c r="AE44" s="62"/>
      <c r="AF44" s="17"/>
      <c r="AG44" s="16"/>
      <c r="AH44" s="10"/>
      <c r="AI44" s="10"/>
      <c r="AJ44" s="10"/>
      <c r="AK44" s="10"/>
      <c r="AL44" s="10"/>
      <c r="AM44" s="10"/>
      <c r="AN44" s="10"/>
      <c r="AO44" s="10"/>
      <c r="AP44" s="10"/>
      <c r="AQ44" s="62"/>
      <c r="AR44" s="62"/>
      <c r="AS44" s="62"/>
      <c r="AT44" s="62"/>
      <c r="AU44" s="17"/>
      <c r="AV44" s="6"/>
      <c r="AW44" s="29" t="str">
        <f t="shared" si="46"/>
        <v>CLORO RES</v>
      </c>
      <c r="AX44" s="30" t="s">
        <v>21</v>
      </c>
      <c r="AY44" s="77">
        <f t="shared" si="47"/>
        <v>0</v>
      </c>
      <c r="AZ44" s="73">
        <f t="shared" si="48"/>
        <v>0</v>
      </c>
      <c r="BA44" s="74">
        <f t="shared" si="49"/>
        <v>0</v>
      </c>
      <c r="BB44" s="4">
        <f t="shared" si="50"/>
        <v>0</v>
      </c>
      <c r="BC44" s="2">
        <f t="shared" si="51"/>
        <v>0</v>
      </c>
      <c r="BD44" s="5">
        <f t="shared" si="52"/>
        <v>0</v>
      </c>
      <c r="BE44" s="4">
        <f t="shared" si="53"/>
        <v>0</v>
      </c>
      <c r="BF44" s="2">
        <f t="shared" si="54"/>
        <v>0</v>
      </c>
      <c r="BG44" s="5">
        <f t="shared" si="55"/>
        <v>0</v>
      </c>
      <c r="BH44" s="1">
        <f t="shared" si="56"/>
        <v>0</v>
      </c>
      <c r="BI44" s="2">
        <f t="shared" si="57"/>
        <v>0</v>
      </c>
      <c r="BJ44" s="5">
        <f t="shared" si="58"/>
        <v>0</v>
      </c>
      <c r="BK44" s="1">
        <f t="shared" si="59"/>
        <v>0</v>
      </c>
      <c r="BL44" s="2">
        <f t="shared" si="60"/>
        <v>0</v>
      </c>
      <c r="BM44" s="5">
        <f t="shared" si="61"/>
        <v>0</v>
      </c>
      <c r="BN44" s="1">
        <f t="shared" si="62"/>
        <v>0</v>
      </c>
      <c r="BO44" s="2">
        <f t="shared" si="63"/>
        <v>0</v>
      </c>
      <c r="BP44" s="5">
        <f t="shared" si="64"/>
        <v>0</v>
      </c>
      <c r="BQ44" s="1">
        <f t="shared" si="65"/>
        <v>0</v>
      </c>
      <c r="BR44" s="2">
        <f t="shared" si="66"/>
        <v>0</v>
      </c>
      <c r="BS44" s="5">
        <f t="shared" si="67"/>
        <v>0</v>
      </c>
      <c r="BT44" s="1">
        <f t="shared" si="68"/>
        <v>0</v>
      </c>
      <c r="BU44" s="2">
        <f t="shared" si="69"/>
        <v>0</v>
      </c>
      <c r="BV44" s="5">
        <f t="shared" si="70"/>
        <v>0</v>
      </c>
      <c r="BW44" s="1">
        <f t="shared" si="71"/>
        <v>0</v>
      </c>
      <c r="BX44" s="2">
        <f t="shared" si="72"/>
        <v>0</v>
      </c>
      <c r="BY44" s="5">
        <f t="shared" si="73"/>
        <v>0</v>
      </c>
      <c r="BZ44" s="1">
        <f t="shared" si="74"/>
        <v>0</v>
      </c>
      <c r="CA44" s="2">
        <f t="shared" si="75"/>
        <v>0</v>
      </c>
      <c r="CB44" s="5">
        <f t="shared" si="76"/>
        <v>0</v>
      </c>
      <c r="CC44" s="1">
        <f t="shared" si="77"/>
        <v>0</v>
      </c>
      <c r="CD44" s="2">
        <f t="shared" si="78"/>
        <v>0</v>
      </c>
      <c r="CE44" s="5">
        <f t="shared" si="79"/>
        <v>0</v>
      </c>
      <c r="CF44" s="1">
        <f t="shared" si="80"/>
        <v>0</v>
      </c>
      <c r="CG44" s="2">
        <f t="shared" si="81"/>
        <v>0</v>
      </c>
      <c r="CH44" s="5">
        <f t="shared" si="82"/>
        <v>0</v>
      </c>
      <c r="CI44" s="1">
        <f t="shared" si="83"/>
        <v>0</v>
      </c>
      <c r="CJ44" s="2">
        <f t="shared" si="84"/>
        <v>0</v>
      </c>
      <c r="CK44" s="5">
        <f t="shared" si="85"/>
        <v>0</v>
      </c>
      <c r="CL44" s="1">
        <f t="shared" si="86"/>
        <v>0</v>
      </c>
      <c r="CM44" s="2">
        <f t="shared" si="87"/>
        <v>0</v>
      </c>
      <c r="CN44" s="5">
        <f t="shared" si="88"/>
        <v>0</v>
      </c>
      <c r="CO44" s="67">
        <f t="shared" si="89"/>
        <v>0</v>
      </c>
      <c r="CP44" s="2">
        <f t="shared" si="90"/>
        <v>0</v>
      </c>
      <c r="CQ44" s="5">
        <f t="shared" si="91"/>
        <v>0</v>
      </c>
    </row>
    <row r="45" spans="1:95" x14ac:dyDescent="0.25">
      <c r="A45" s="31" t="s">
        <v>17</v>
      </c>
      <c r="B45" s="30" t="s">
        <v>25</v>
      </c>
      <c r="C45" s="18"/>
      <c r="D45" s="11">
        <v>2780</v>
      </c>
      <c r="E45" s="11">
        <v>2510</v>
      </c>
      <c r="F45" s="11"/>
      <c r="G45" s="11"/>
      <c r="H45" s="11"/>
      <c r="I45" s="11"/>
      <c r="J45" s="11"/>
      <c r="K45" s="11"/>
      <c r="L45" s="11"/>
      <c r="M45" s="63"/>
      <c r="N45" s="63"/>
      <c r="O45" s="63"/>
      <c r="P45" s="63"/>
      <c r="Q45" s="19"/>
      <c r="R45" s="18"/>
      <c r="S45" s="11"/>
      <c r="T45" s="11"/>
      <c r="U45" s="11"/>
      <c r="V45" s="11"/>
      <c r="W45" s="11"/>
      <c r="X45" s="11"/>
      <c r="Y45" s="11"/>
      <c r="Z45" s="11"/>
      <c r="AA45" s="11"/>
      <c r="AB45" s="63"/>
      <c r="AC45" s="63"/>
      <c r="AD45" s="63"/>
      <c r="AE45" s="63"/>
      <c r="AF45" s="19"/>
      <c r="AG45" s="18"/>
      <c r="AH45" s="11"/>
      <c r="AI45" s="11"/>
      <c r="AJ45" s="11"/>
      <c r="AK45" s="11"/>
      <c r="AL45" s="11"/>
      <c r="AM45" s="11"/>
      <c r="AN45" s="11"/>
      <c r="AO45" s="11"/>
      <c r="AP45" s="11"/>
      <c r="AQ45" s="63"/>
      <c r="AR45" s="63"/>
      <c r="AS45" s="63"/>
      <c r="AT45" s="63"/>
      <c r="AU45" s="19"/>
      <c r="AW45" s="29" t="str">
        <f t="shared" si="46"/>
        <v>Conductividad</v>
      </c>
      <c r="AX45" s="30" t="s">
        <v>25</v>
      </c>
      <c r="AY45" s="77">
        <f t="shared" si="47"/>
        <v>0</v>
      </c>
      <c r="AZ45" s="73">
        <f t="shared" si="48"/>
        <v>0</v>
      </c>
      <c r="BA45" s="74">
        <f t="shared" si="49"/>
        <v>0</v>
      </c>
      <c r="BB45" s="4">
        <f t="shared" si="50"/>
        <v>2780</v>
      </c>
      <c r="BC45" s="2">
        <f t="shared" si="51"/>
        <v>0</v>
      </c>
      <c r="BD45" s="5">
        <f t="shared" si="52"/>
        <v>0</v>
      </c>
      <c r="BE45" s="4">
        <f t="shared" si="53"/>
        <v>2510</v>
      </c>
      <c r="BF45" s="2">
        <f t="shared" si="54"/>
        <v>0</v>
      </c>
      <c r="BG45" s="5">
        <f t="shared" si="55"/>
        <v>0</v>
      </c>
      <c r="BH45" s="1">
        <f t="shared" si="56"/>
        <v>0</v>
      </c>
      <c r="BI45" s="2">
        <f t="shared" si="57"/>
        <v>0</v>
      </c>
      <c r="BJ45" s="5">
        <f t="shared" si="58"/>
        <v>0</v>
      </c>
      <c r="BK45" s="1">
        <f t="shared" si="59"/>
        <v>0</v>
      </c>
      <c r="BL45" s="2">
        <f t="shared" si="60"/>
        <v>0</v>
      </c>
      <c r="BM45" s="5">
        <f t="shared" si="61"/>
        <v>0</v>
      </c>
      <c r="BN45" s="1">
        <f t="shared" si="62"/>
        <v>0</v>
      </c>
      <c r="BO45" s="2">
        <f t="shared" si="63"/>
        <v>0</v>
      </c>
      <c r="BP45" s="5">
        <f t="shared" si="64"/>
        <v>0</v>
      </c>
      <c r="BQ45" s="1">
        <f t="shared" si="65"/>
        <v>0</v>
      </c>
      <c r="BR45" s="2">
        <f t="shared" si="66"/>
        <v>0</v>
      </c>
      <c r="BS45" s="5">
        <f t="shared" si="67"/>
        <v>0</v>
      </c>
      <c r="BT45" s="1">
        <f t="shared" si="68"/>
        <v>0</v>
      </c>
      <c r="BU45" s="2">
        <f t="shared" si="69"/>
        <v>0</v>
      </c>
      <c r="BV45" s="5">
        <f t="shared" si="70"/>
        <v>0</v>
      </c>
      <c r="BW45" s="1">
        <f t="shared" si="71"/>
        <v>0</v>
      </c>
      <c r="BX45" s="2">
        <f t="shared" si="72"/>
        <v>0</v>
      </c>
      <c r="BY45" s="5">
        <f t="shared" si="73"/>
        <v>0</v>
      </c>
      <c r="BZ45" s="1">
        <f t="shared" si="74"/>
        <v>0</v>
      </c>
      <c r="CA45" s="2">
        <f t="shared" si="75"/>
        <v>0</v>
      </c>
      <c r="CB45" s="5">
        <f t="shared" si="76"/>
        <v>0</v>
      </c>
      <c r="CC45" s="1">
        <f t="shared" si="77"/>
        <v>0</v>
      </c>
      <c r="CD45" s="2">
        <f t="shared" si="78"/>
        <v>0</v>
      </c>
      <c r="CE45" s="5">
        <f t="shared" si="79"/>
        <v>0</v>
      </c>
      <c r="CF45" s="1">
        <f t="shared" si="80"/>
        <v>0</v>
      </c>
      <c r="CG45" s="2">
        <f t="shared" si="81"/>
        <v>0</v>
      </c>
      <c r="CH45" s="5">
        <f t="shared" si="82"/>
        <v>0</v>
      </c>
      <c r="CI45" s="1">
        <f t="shared" si="83"/>
        <v>0</v>
      </c>
      <c r="CJ45" s="2">
        <f t="shared" si="84"/>
        <v>0</v>
      </c>
      <c r="CK45" s="5">
        <f t="shared" si="85"/>
        <v>0</v>
      </c>
      <c r="CL45" s="1">
        <f t="shared" si="86"/>
        <v>0</v>
      </c>
      <c r="CM45" s="2">
        <f t="shared" si="87"/>
        <v>0</v>
      </c>
      <c r="CN45" s="5">
        <f t="shared" si="88"/>
        <v>0</v>
      </c>
      <c r="CO45" s="67">
        <f t="shared" si="89"/>
        <v>0</v>
      </c>
      <c r="CP45" s="2">
        <f t="shared" si="90"/>
        <v>0</v>
      </c>
      <c r="CQ45" s="5">
        <f t="shared" si="91"/>
        <v>0</v>
      </c>
    </row>
    <row r="46" spans="1:95" x14ac:dyDescent="0.25">
      <c r="A46" s="31" t="s">
        <v>18</v>
      </c>
      <c r="B46" s="46" t="s">
        <v>24</v>
      </c>
      <c r="C46" s="18"/>
      <c r="D46" s="11">
        <v>1380</v>
      </c>
      <c r="E46" s="11">
        <v>621</v>
      </c>
      <c r="F46" s="11"/>
      <c r="G46" s="11"/>
      <c r="H46" s="11"/>
      <c r="I46" s="11"/>
      <c r="J46" s="11"/>
      <c r="K46" s="11"/>
      <c r="L46" s="11"/>
      <c r="M46" s="63"/>
      <c r="N46" s="63"/>
      <c r="O46" s="63"/>
      <c r="P46" s="63"/>
      <c r="Q46" s="19"/>
      <c r="R46" s="18"/>
      <c r="S46" s="11"/>
      <c r="T46" s="11"/>
      <c r="U46" s="11"/>
      <c r="V46" s="11"/>
      <c r="W46" s="11"/>
      <c r="X46" s="11"/>
      <c r="Y46" s="11"/>
      <c r="Z46" s="11"/>
      <c r="AA46" s="11"/>
      <c r="AB46" s="63"/>
      <c r="AC46" s="63"/>
      <c r="AD46" s="63"/>
      <c r="AE46" s="63"/>
      <c r="AF46" s="19"/>
      <c r="AG46" s="18"/>
      <c r="AH46" s="11"/>
      <c r="AI46" s="11"/>
      <c r="AJ46" s="11"/>
      <c r="AK46" s="11"/>
      <c r="AL46" s="11"/>
      <c r="AM46" s="11"/>
      <c r="AN46" s="11"/>
      <c r="AO46" s="11"/>
      <c r="AP46" s="11"/>
      <c r="AQ46" s="63"/>
      <c r="AR46" s="63"/>
      <c r="AS46" s="63"/>
      <c r="AT46" s="63"/>
      <c r="AU46" s="19"/>
      <c r="AW46" s="29" t="str">
        <f t="shared" si="46"/>
        <v xml:space="preserve">Color </v>
      </c>
      <c r="AX46" s="32" t="s">
        <v>24</v>
      </c>
      <c r="AY46" s="77">
        <f t="shared" si="47"/>
        <v>0</v>
      </c>
      <c r="AZ46" s="73">
        <f t="shared" si="48"/>
        <v>0</v>
      </c>
      <c r="BA46" s="74">
        <f t="shared" si="49"/>
        <v>0</v>
      </c>
      <c r="BB46" s="4">
        <f t="shared" si="50"/>
        <v>1380</v>
      </c>
      <c r="BC46" s="2">
        <f t="shared" si="51"/>
        <v>0</v>
      </c>
      <c r="BD46" s="5">
        <f t="shared" si="52"/>
        <v>0</v>
      </c>
      <c r="BE46" s="4">
        <f t="shared" si="53"/>
        <v>621</v>
      </c>
      <c r="BF46" s="2">
        <f t="shared" si="54"/>
        <v>0</v>
      </c>
      <c r="BG46" s="5">
        <f t="shared" si="55"/>
        <v>0</v>
      </c>
      <c r="BH46" s="1">
        <f t="shared" si="56"/>
        <v>0</v>
      </c>
      <c r="BI46" s="2">
        <f t="shared" si="57"/>
        <v>0</v>
      </c>
      <c r="BJ46" s="5">
        <f t="shared" si="58"/>
        <v>0</v>
      </c>
      <c r="BK46" s="1">
        <f t="shared" si="59"/>
        <v>0</v>
      </c>
      <c r="BL46" s="2">
        <f t="shared" si="60"/>
        <v>0</v>
      </c>
      <c r="BM46" s="5">
        <f t="shared" si="61"/>
        <v>0</v>
      </c>
      <c r="BN46" s="1">
        <f t="shared" si="62"/>
        <v>0</v>
      </c>
      <c r="BO46" s="2">
        <f t="shared" si="63"/>
        <v>0</v>
      </c>
      <c r="BP46" s="5">
        <f t="shared" si="64"/>
        <v>0</v>
      </c>
      <c r="BQ46" s="1">
        <f t="shared" si="65"/>
        <v>0</v>
      </c>
      <c r="BR46" s="2">
        <f t="shared" si="66"/>
        <v>0</v>
      </c>
      <c r="BS46" s="5">
        <f t="shared" si="67"/>
        <v>0</v>
      </c>
      <c r="BT46" s="1">
        <f t="shared" si="68"/>
        <v>0</v>
      </c>
      <c r="BU46" s="2">
        <f t="shared" si="69"/>
        <v>0</v>
      </c>
      <c r="BV46" s="5">
        <f t="shared" si="70"/>
        <v>0</v>
      </c>
      <c r="BW46" s="1">
        <f t="shared" si="71"/>
        <v>0</v>
      </c>
      <c r="BX46" s="2">
        <f t="shared" si="72"/>
        <v>0</v>
      </c>
      <c r="BY46" s="5">
        <f t="shared" si="73"/>
        <v>0</v>
      </c>
      <c r="BZ46" s="1">
        <f t="shared" si="74"/>
        <v>0</v>
      </c>
      <c r="CA46" s="2">
        <f t="shared" si="75"/>
        <v>0</v>
      </c>
      <c r="CB46" s="5">
        <f t="shared" si="76"/>
        <v>0</v>
      </c>
      <c r="CC46" s="1">
        <f t="shared" si="77"/>
        <v>0</v>
      </c>
      <c r="CD46" s="2">
        <f t="shared" si="78"/>
        <v>0</v>
      </c>
      <c r="CE46" s="5">
        <f t="shared" si="79"/>
        <v>0</v>
      </c>
      <c r="CF46" s="1">
        <f t="shared" si="80"/>
        <v>0</v>
      </c>
      <c r="CG46" s="2">
        <f t="shared" si="81"/>
        <v>0</v>
      </c>
      <c r="CH46" s="5">
        <f t="shared" si="82"/>
        <v>0</v>
      </c>
      <c r="CI46" s="1">
        <f t="shared" si="83"/>
        <v>0</v>
      </c>
      <c r="CJ46" s="2">
        <f t="shared" si="84"/>
        <v>0</v>
      </c>
      <c r="CK46" s="5">
        <f t="shared" si="85"/>
        <v>0</v>
      </c>
      <c r="CL46" s="1">
        <f t="shared" si="86"/>
        <v>0</v>
      </c>
      <c r="CM46" s="2">
        <f t="shared" si="87"/>
        <v>0</v>
      </c>
      <c r="CN46" s="5">
        <f t="shared" si="88"/>
        <v>0</v>
      </c>
      <c r="CO46" s="67">
        <f t="shared" si="89"/>
        <v>0</v>
      </c>
      <c r="CP46" s="2">
        <f t="shared" si="90"/>
        <v>0</v>
      </c>
      <c r="CQ46" s="5">
        <f t="shared" si="91"/>
        <v>0</v>
      </c>
    </row>
    <row r="47" spans="1:95" ht="15.75" thickBot="1" x14ac:dyDescent="0.3">
      <c r="A47" s="33" t="s">
        <v>45</v>
      </c>
      <c r="B47" s="34" t="s">
        <v>46</v>
      </c>
      <c r="C47" s="20"/>
      <c r="D47" s="21"/>
      <c r="E47" s="21"/>
      <c r="F47" s="21"/>
      <c r="G47" s="21"/>
      <c r="H47" s="21"/>
      <c r="I47" s="21"/>
      <c r="J47" s="21"/>
      <c r="K47" s="21"/>
      <c r="L47" s="21"/>
      <c r="M47" s="64"/>
      <c r="N47" s="64"/>
      <c r="O47" s="64"/>
      <c r="P47" s="64"/>
      <c r="Q47" s="22"/>
      <c r="R47" s="20"/>
      <c r="S47" s="21"/>
      <c r="T47" s="21"/>
      <c r="U47" s="21"/>
      <c r="V47" s="21"/>
      <c r="W47" s="21"/>
      <c r="X47" s="21"/>
      <c r="Y47" s="21"/>
      <c r="Z47" s="21"/>
      <c r="AA47" s="21"/>
      <c r="AB47" s="64"/>
      <c r="AC47" s="64"/>
      <c r="AD47" s="64"/>
      <c r="AE47" s="64"/>
      <c r="AF47" s="22"/>
      <c r="AG47" s="20"/>
      <c r="AH47" s="21"/>
      <c r="AI47" s="21"/>
      <c r="AJ47" s="21"/>
      <c r="AK47" s="21"/>
      <c r="AL47" s="21"/>
      <c r="AM47" s="21"/>
      <c r="AN47" s="21"/>
      <c r="AO47" s="21"/>
      <c r="AP47" s="21"/>
      <c r="AQ47" s="64"/>
      <c r="AR47" s="64"/>
      <c r="AS47" s="64"/>
      <c r="AT47" s="64"/>
      <c r="AU47" s="22"/>
      <c r="AW47" s="29" t="str">
        <f t="shared" si="46"/>
        <v>Turbidez</v>
      </c>
      <c r="AX47" s="34" t="s">
        <v>21</v>
      </c>
      <c r="AY47" s="77">
        <f t="shared" si="47"/>
        <v>0</v>
      </c>
      <c r="AZ47" s="73">
        <f t="shared" si="48"/>
        <v>0</v>
      </c>
      <c r="BA47" s="74">
        <f t="shared" si="49"/>
        <v>0</v>
      </c>
      <c r="BB47" s="4">
        <f t="shared" si="50"/>
        <v>0</v>
      </c>
      <c r="BC47" s="2">
        <f t="shared" si="51"/>
        <v>0</v>
      </c>
      <c r="BD47" s="5">
        <f t="shared" si="52"/>
        <v>0</v>
      </c>
      <c r="BE47" s="4">
        <f t="shared" si="53"/>
        <v>0</v>
      </c>
      <c r="BF47" s="2">
        <f t="shared" si="54"/>
        <v>0</v>
      </c>
      <c r="BG47" s="5">
        <f t="shared" si="55"/>
        <v>0</v>
      </c>
      <c r="BH47" s="1">
        <f t="shared" si="56"/>
        <v>0</v>
      </c>
      <c r="BI47" s="2">
        <f t="shared" si="57"/>
        <v>0</v>
      </c>
      <c r="BJ47" s="5">
        <f t="shared" si="58"/>
        <v>0</v>
      </c>
      <c r="BK47" s="1">
        <f t="shared" si="59"/>
        <v>0</v>
      </c>
      <c r="BL47" s="2">
        <f t="shared" si="60"/>
        <v>0</v>
      </c>
      <c r="BM47" s="5">
        <f t="shared" si="61"/>
        <v>0</v>
      </c>
      <c r="BN47" s="1">
        <f t="shared" si="62"/>
        <v>0</v>
      </c>
      <c r="BO47" s="2">
        <f t="shared" si="63"/>
        <v>0</v>
      </c>
      <c r="BP47" s="5">
        <f t="shared" si="64"/>
        <v>0</v>
      </c>
      <c r="BQ47" s="1">
        <f t="shared" si="65"/>
        <v>0</v>
      </c>
      <c r="BR47" s="2">
        <f t="shared" si="66"/>
        <v>0</v>
      </c>
      <c r="BS47" s="5">
        <f t="shared" si="67"/>
        <v>0</v>
      </c>
      <c r="BT47" s="1">
        <f t="shared" si="68"/>
        <v>0</v>
      </c>
      <c r="BU47" s="2">
        <f t="shared" si="69"/>
        <v>0</v>
      </c>
      <c r="BV47" s="5">
        <f t="shared" si="70"/>
        <v>0</v>
      </c>
      <c r="BW47" s="1">
        <f t="shared" si="71"/>
        <v>0</v>
      </c>
      <c r="BX47" s="2">
        <f t="shared" si="72"/>
        <v>0</v>
      </c>
      <c r="BY47" s="5">
        <f t="shared" si="73"/>
        <v>0</v>
      </c>
      <c r="BZ47" s="1">
        <f t="shared" si="74"/>
        <v>0</v>
      </c>
      <c r="CA47" s="2">
        <f t="shared" si="75"/>
        <v>0</v>
      </c>
      <c r="CB47" s="5">
        <f t="shared" si="76"/>
        <v>0</v>
      </c>
      <c r="CC47" s="1">
        <f t="shared" si="77"/>
        <v>0</v>
      </c>
      <c r="CD47" s="2">
        <f t="shared" si="78"/>
        <v>0</v>
      </c>
      <c r="CE47" s="5">
        <f t="shared" si="79"/>
        <v>0</v>
      </c>
      <c r="CF47" s="1">
        <f t="shared" si="80"/>
        <v>0</v>
      </c>
      <c r="CG47" s="2">
        <f t="shared" si="81"/>
        <v>0</v>
      </c>
      <c r="CH47" s="5">
        <f t="shared" si="82"/>
        <v>0</v>
      </c>
      <c r="CI47" s="1">
        <f t="shared" si="83"/>
        <v>0</v>
      </c>
      <c r="CJ47" s="2">
        <f t="shared" si="84"/>
        <v>0</v>
      </c>
      <c r="CK47" s="5">
        <f t="shared" si="85"/>
        <v>0</v>
      </c>
      <c r="CL47" s="1">
        <f t="shared" si="86"/>
        <v>0</v>
      </c>
      <c r="CM47" s="2">
        <f t="shared" si="87"/>
        <v>0</v>
      </c>
      <c r="CN47" s="5">
        <f t="shared" si="88"/>
        <v>0</v>
      </c>
      <c r="CO47" s="67">
        <f t="shared" si="89"/>
        <v>0</v>
      </c>
      <c r="CP47" s="2">
        <f t="shared" si="90"/>
        <v>0</v>
      </c>
      <c r="CQ47" s="5">
        <f t="shared" si="91"/>
        <v>0</v>
      </c>
    </row>
    <row r="48" spans="1:95" ht="15.75" thickBot="1" x14ac:dyDescent="0.3"/>
    <row r="49" spans="1:95" ht="42.75" customHeight="1" thickBot="1" x14ac:dyDescent="0.3">
      <c r="A49" s="27" t="s">
        <v>0</v>
      </c>
      <c r="B49" s="47">
        <f>B25+1</f>
        <v>46115</v>
      </c>
      <c r="C49" s="295" t="s">
        <v>1</v>
      </c>
      <c r="D49" s="296"/>
      <c r="E49" s="296"/>
      <c r="F49" s="296"/>
      <c r="G49" s="296"/>
      <c r="H49" s="296"/>
      <c r="I49" s="296"/>
      <c r="J49" s="296"/>
      <c r="K49" s="296"/>
      <c r="L49" s="296"/>
      <c r="M49" s="296"/>
      <c r="N49" s="296"/>
      <c r="O49" s="296"/>
      <c r="P49" s="296"/>
      <c r="Q49" s="297"/>
      <c r="R49" s="298" t="s">
        <v>2</v>
      </c>
      <c r="S49" s="299"/>
      <c r="T49" s="299"/>
      <c r="U49" s="299"/>
      <c r="V49" s="299"/>
      <c r="W49" s="299"/>
      <c r="X49" s="299"/>
      <c r="Y49" s="299"/>
      <c r="Z49" s="299"/>
      <c r="AA49" s="299"/>
      <c r="AB49" s="299"/>
      <c r="AC49" s="299"/>
      <c r="AD49" s="299"/>
      <c r="AE49" s="299"/>
      <c r="AF49" s="300"/>
      <c r="AG49" s="301" t="s">
        <v>105</v>
      </c>
      <c r="AH49" s="302"/>
      <c r="AI49" s="302"/>
      <c r="AJ49" s="302"/>
      <c r="AK49" s="302"/>
      <c r="AL49" s="302"/>
      <c r="AM49" s="302"/>
      <c r="AN49" s="302"/>
      <c r="AO49" s="302"/>
      <c r="AP49" s="302"/>
      <c r="AQ49" s="302"/>
      <c r="AR49" s="302"/>
      <c r="AS49" s="302"/>
      <c r="AT49" s="302"/>
      <c r="AU49" s="303"/>
      <c r="AV49" s="9"/>
      <c r="AW49" s="290" t="s">
        <v>44</v>
      </c>
      <c r="AX49" s="291"/>
      <c r="AY49" s="287" t="s">
        <v>35</v>
      </c>
      <c r="AZ49" s="288"/>
      <c r="BA49" s="289"/>
      <c r="BB49" s="287" t="s">
        <v>36</v>
      </c>
      <c r="BC49" s="288"/>
      <c r="BD49" s="289"/>
      <c r="BE49" s="287" t="s">
        <v>37</v>
      </c>
      <c r="BF49" s="288"/>
      <c r="BG49" s="289"/>
      <c r="BH49" s="287" t="s">
        <v>38</v>
      </c>
      <c r="BI49" s="288"/>
      <c r="BJ49" s="289"/>
      <c r="BK49" s="287" t="s">
        <v>39</v>
      </c>
      <c r="BL49" s="288"/>
      <c r="BM49" s="289"/>
      <c r="BN49" s="287" t="s">
        <v>40</v>
      </c>
      <c r="BO49" s="288"/>
      <c r="BP49" s="289"/>
      <c r="BQ49" s="287" t="s">
        <v>41</v>
      </c>
      <c r="BR49" s="288"/>
      <c r="BS49" s="289"/>
      <c r="BT49" s="287" t="s">
        <v>42</v>
      </c>
      <c r="BU49" s="288"/>
      <c r="BV49" s="289"/>
      <c r="BW49" s="287" t="s">
        <v>43</v>
      </c>
      <c r="BX49" s="288"/>
      <c r="BY49" s="289"/>
      <c r="BZ49" s="287" t="s">
        <v>106</v>
      </c>
      <c r="CA49" s="288"/>
      <c r="CB49" s="289"/>
      <c r="CC49" s="287" t="s">
        <v>107</v>
      </c>
      <c r="CD49" s="288"/>
      <c r="CE49" s="289"/>
      <c r="CF49" s="287" t="s">
        <v>108</v>
      </c>
      <c r="CG49" s="288"/>
      <c r="CH49" s="289"/>
      <c r="CI49" s="287" t="s">
        <v>109</v>
      </c>
      <c r="CJ49" s="288"/>
      <c r="CK49" s="289"/>
      <c r="CL49" s="287" t="s">
        <v>110</v>
      </c>
      <c r="CM49" s="288"/>
      <c r="CN49" s="289"/>
      <c r="CO49" s="287" t="s">
        <v>111</v>
      </c>
      <c r="CP49" s="288"/>
      <c r="CQ49" s="289"/>
    </row>
    <row r="50" spans="1:95" ht="44.45" customHeight="1" thickBot="1" x14ac:dyDescent="0.3">
      <c r="A50" s="7" t="s">
        <v>6</v>
      </c>
      <c r="B50" s="45" t="s">
        <v>7</v>
      </c>
      <c r="C50" s="14" t="s">
        <v>34</v>
      </c>
      <c r="D50" s="8" t="s">
        <v>26</v>
      </c>
      <c r="E50" s="8" t="s">
        <v>27</v>
      </c>
      <c r="F50" s="8" t="s">
        <v>28</v>
      </c>
      <c r="G50" s="8" t="s">
        <v>29</v>
      </c>
      <c r="H50" s="8" t="s">
        <v>30</v>
      </c>
      <c r="I50" s="8" t="s">
        <v>31</v>
      </c>
      <c r="J50" s="8" t="s">
        <v>32</v>
      </c>
      <c r="K50" s="8" t="s">
        <v>33</v>
      </c>
      <c r="L50" s="8" t="s">
        <v>210</v>
      </c>
      <c r="M50" s="8" t="s">
        <v>116</v>
      </c>
      <c r="N50" s="8" t="s">
        <v>117</v>
      </c>
      <c r="O50" s="65" t="s">
        <v>118</v>
      </c>
      <c r="P50" s="65" t="s">
        <v>110</v>
      </c>
      <c r="Q50" s="65" t="s">
        <v>111</v>
      </c>
      <c r="R50" s="23" t="s">
        <v>34</v>
      </c>
      <c r="S50" s="12" t="s">
        <v>26</v>
      </c>
      <c r="T50" s="12" t="s">
        <v>27</v>
      </c>
      <c r="U50" s="12" t="s">
        <v>28</v>
      </c>
      <c r="V50" s="12" t="s">
        <v>29</v>
      </c>
      <c r="W50" s="12" t="s">
        <v>30</v>
      </c>
      <c r="X50" s="12" t="s">
        <v>31</v>
      </c>
      <c r="Y50" s="12" t="s">
        <v>32</v>
      </c>
      <c r="Z50" s="12" t="s">
        <v>33</v>
      </c>
      <c r="AA50" s="12" t="s">
        <v>210</v>
      </c>
      <c r="AB50" s="60" t="s">
        <v>116</v>
      </c>
      <c r="AC50" s="60" t="s">
        <v>117</v>
      </c>
      <c r="AD50" s="60" t="s">
        <v>118</v>
      </c>
      <c r="AE50" s="60" t="s">
        <v>110</v>
      </c>
      <c r="AF50" s="24" t="s">
        <v>111</v>
      </c>
      <c r="AG50" s="25" t="s">
        <v>34</v>
      </c>
      <c r="AH50" s="13" t="s">
        <v>26</v>
      </c>
      <c r="AI50" s="13" t="s">
        <v>27</v>
      </c>
      <c r="AJ50" s="13" t="s">
        <v>28</v>
      </c>
      <c r="AK50" s="13" t="s">
        <v>29</v>
      </c>
      <c r="AL50" s="13" t="s">
        <v>30</v>
      </c>
      <c r="AM50" s="13" t="s">
        <v>31</v>
      </c>
      <c r="AN50" s="13" t="s">
        <v>32</v>
      </c>
      <c r="AO50" s="13" t="s">
        <v>33</v>
      </c>
      <c r="AP50" s="13" t="s">
        <v>210</v>
      </c>
      <c r="AQ50" s="66" t="s">
        <v>116</v>
      </c>
      <c r="AR50" s="66" t="s">
        <v>117</v>
      </c>
      <c r="AS50" s="66" t="s">
        <v>118</v>
      </c>
      <c r="AT50" s="66" t="s">
        <v>110</v>
      </c>
      <c r="AU50" s="26" t="s">
        <v>111</v>
      </c>
      <c r="AV50" s="9"/>
      <c r="AW50" s="36" t="s">
        <v>6</v>
      </c>
      <c r="AX50" s="37" t="s">
        <v>7</v>
      </c>
      <c r="AY50" s="75" t="s">
        <v>119</v>
      </c>
      <c r="AZ50" s="75" t="s">
        <v>120</v>
      </c>
      <c r="BA50" s="76" t="s">
        <v>121</v>
      </c>
      <c r="BB50" s="75" t="s">
        <v>119</v>
      </c>
      <c r="BC50" s="75" t="s">
        <v>120</v>
      </c>
      <c r="BD50" s="76" t="s">
        <v>121</v>
      </c>
      <c r="BE50" s="75" t="s">
        <v>119</v>
      </c>
      <c r="BF50" s="75" t="s">
        <v>120</v>
      </c>
      <c r="BG50" s="76" t="s">
        <v>121</v>
      </c>
      <c r="BH50" s="75" t="s">
        <v>119</v>
      </c>
      <c r="BI50" s="75" t="s">
        <v>120</v>
      </c>
      <c r="BJ50" s="76" t="s">
        <v>121</v>
      </c>
      <c r="BK50" s="75" t="s">
        <v>119</v>
      </c>
      <c r="BL50" s="75" t="s">
        <v>120</v>
      </c>
      <c r="BM50" s="76" t="s">
        <v>121</v>
      </c>
      <c r="BN50" s="75" t="s">
        <v>119</v>
      </c>
      <c r="BO50" s="75" t="s">
        <v>120</v>
      </c>
      <c r="BP50" s="76" t="s">
        <v>121</v>
      </c>
      <c r="BQ50" s="75" t="s">
        <v>119</v>
      </c>
      <c r="BR50" s="75" t="s">
        <v>120</v>
      </c>
      <c r="BS50" s="76" t="s">
        <v>121</v>
      </c>
      <c r="BT50" s="75" t="s">
        <v>119</v>
      </c>
      <c r="BU50" s="75" t="s">
        <v>120</v>
      </c>
      <c r="BV50" s="76" t="s">
        <v>121</v>
      </c>
      <c r="BW50" s="75" t="s">
        <v>119</v>
      </c>
      <c r="BX50" s="75" t="s">
        <v>120</v>
      </c>
      <c r="BY50" s="76" t="s">
        <v>121</v>
      </c>
      <c r="BZ50" s="75" t="s">
        <v>119</v>
      </c>
      <c r="CA50" s="75" t="s">
        <v>120</v>
      </c>
      <c r="CB50" s="76" t="s">
        <v>121</v>
      </c>
      <c r="CC50" s="75" t="s">
        <v>119</v>
      </c>
      <c r="CD50" s="75" t="s">
        <v>120</v>
      </c>
      <c r="CE50" s="76" t="s">
        <v>121</v>
      </c>
      <c r="CF50" s="75" t="s">
        <v>119</v>
      </c>
      <c r="CG50" s="75" t="s">
        <v>120</v>
      </c>
      <c r="CH50" s="76" t="s">
        <v>121</v>
      </c>
      <c r="CI50" s="75" t="s">
        <v>119</v>
      </c>
      <c r="CJ50" s="75" t="s">
        <v>120</v>
      </c>
      <c r="CK50" s="76" t="s">
        <v>121</v>
      </c>
      <c r="CL50" s="75" t="s">
        <v>119</v>
      </c>
      <c r="CM50" s="75" t="s">
        <v>120</v>
      </c>
      <c r="CN50" s="76" t="s">
        <v>121</v>
      </c>
      <c r="CO50" s="75" t="s">
        <v>119</v>
      </c>
      <c r="CP50" s="75" t="s">
        <v>120</v>
      </c>
      <c r="CQ50" s="76" t="s">
        <v>121</v>
      </c>
    </row>
    <row r="51" spans="1:95" ht="29.25" customHeight="1" x14ac:dyDescent="0.25">
      <c r="A51" s="29" t="s">
        <v>8</v>
      </c>
      <c r="B51" s="30" t="s">
        <v>19</v>
      </c>
      <c r="C51" s="1"/>
      <c r="D51" s="3"/>
      <c r="E51" s="3"/>
      <c r="F51" s="3"/>
      <c r="G51" s="3"/>
      <c r="H51" s="3"/>
      <c r="I51" s="3"/>
      <c r="J51" s="3"/>
      <c r="K51" s="3"/>
      <c r="L51" s="3"/>
      <c r="M51" s="61"/>
      <c r="N51" s="61"/>
      <c r="O51" s="61"/>
      <c r="P51" s="61"/>
      <c r="Q51" s="15"/>
      <c r="R51" s="1"/>
      <c r="S51" s="38"/>
      <c r="T51" s="38"/>
      <c r="U51" s="3"/>
      <c r="V51" s="3"/>
      <c r="W51" s="3"/>
      <c r="X51" s="3"/>
      <c r="Y51" s="3"/>
      <c r="Z51" s="3"/>
      <c r="AA51" s="3"/>
      <c r="AB51" s="61"/>
      <c r="AC51" s="61"/>
      <c r="AD51" s="61"/>
      <c r="AE51" s="61"/>
      <c r="AF51" s="15"/>
      <c r="AG51" s="1"/>
      <c r="AH51" s="38"/>
      <c r="AI51" s="38"/>
      <c r="AJ51" s="3"/>
      <c r="AK51" s="3"/>
      <c r="AL51" s="3"/>
      <c r="AM51" s="3"/>
      <c r="AN51" s="3"/>
      <c r="AO51" s="3"/>
      <c r="AP51" s="3"/>
      <c r="AQ51" s="61"/>
      <c r="AR51" s="61"/>
      <c r="AS51" s="61"/>
      <c r="AT51" s="61"/>
      <c r="AU51" s="15"/>
      <c r="AV51" s="9"/>
      <c r="AW51" s="29" t="str">
        <f>A51</f>
        <v>Temperatura (°C)</v>
      </c>
      <c r="AX51" s="35" t="s">
        <v>19</v>
      </c>
      <c r="AY51" s="77">
        <f>C51</f>
        <v>0</v>
      </c>
      <c r="AZ51" s="73">
        <f>R51</f>
        <v>0</v>
      </c>
      <c r="BA51" s="74">
        <f>AG51</f>
        <v>0</v>
      </c>
      <c r="BB51" s="4">
        <f>D51</f>
        <v>0</v>
      </c>
      <c r="BC51" s="2">
        <f>S51</f>
        <v>0</v>
      </c>
      <c r="BD51" s="5">
        <f>AH51</f>
        <v>0</v>
      </c>
      <c r="BE51" s="4">
        <f>E51</f>
        <v>0</v>
      </c>
      <c r="BF51" s="2">
        <f>T51</f>
        <v>0</v>
      </c>
      <c r="BG51" s="5">
        <f>AI51</f>
        <v>0</v>
      </c>
      <c r="BH51" s="1">
        <f>F51</f>
        <v>0</v>
      </c>
      <c r="BI51" s="2">
        <f>U51</f>
        <v>0</v>
      </c>
      <c r="BJ51" s="5">
        <f>AJ51</f>
        <v>0</v>
      </c>
      <c r="BK51" s="1">
        <f>G51</f>
        <v>0</v>
      </c>
      <c r="BL51" s="2">
        <f>V51</f>
        <v>0</v>
      </c>
      <c r="BM51" s="5">
        <f>AK51</f>
        <v>0</v>
      </c>
      <c r="BN51" s="1">
        <f>H51</f>
        <v>0</v>
      </c>
      <c r="BO51" s="2">
        <f>W51</f>
        <v>0</v>
      </c>
      <c r="BP51" s="5">
        <f>AL51</f>
        <v>0</v>
      </c>
      <c r="BQ51" s="1">
        <f>I51</f>
        <v>0</v>
      </c>
      <c r="BR51" s="2">
        <f>X51</f>
        <v>0</v>
      </c>
      <c r="BS51" s="5">
        <f>AM51</f>
        <v>0</v>
      </c>
      <c r="BT51" s="1">
        <f>J51</f>
        <v>0</v>
      </c>
      <c r="BU51" s="2">
        <f>Y51</f>
        <v>0</v>
      </c>
      <c r="BV51" s="5">
        <f>AN51</f>
        <v>0</v>
      </c>
      <c r="BW51" s="1">
        <f>K51</f>
        <v>0</v>
      </c>
      <c r="BX51" s="2">
        <f>Z51</f>
        <v>0</v>
      </c>
      <c r="BY51" s="5">
        <f>AO51</f>
        <v>0</v>
      </c>
      <c r="BZ51" s="1">
        <f>L51</f>
        <v>0</v>
      </c>
      <c r="CA51" s="2">
        <f>AA51</f>
        <v>0</v>
      </c>
      <c r="CB51" s="5">
        <f>AP51</f>
        <v>0</v>
      </c>
      <c r="CC51" s="1">
        <f>M51</f>
        <v>0</v>
      </c>
      <c r="CD51" s="2">
        <f>AB51</f>
        <v>0</v>
      </c>
      <c r="CE51" s="5">
        <f>AQ51</f>
        <v>0</v>
      </c>
      <c r="CF51" s="1">
        <f>N51</f>
        <v>0</v>
      </c>
      <c r="CG51" s="2">
        <f>AC51</f>
        <v>0</v>
      </c>
      <c r="CH51" s="5">
        <f>AR51</f>
        <v>0</v>
      </c>
      <c r="CI51" s="1">
        <f>O51</f>
        <v>0</v>
      </c>
      <c r="CJ51" s="2">
        <f>AD51</f>
        <v>0</v>
      </c>
      <c r="CK51" s="5">
        <f>AS51</f>
        <v>0</v>
      </c>
      <c r="CL51" s="1">
        <f>P51</f>
        <v>0</v>
      </c>
      <c r="CM51" s="2">
        <f>AE51</f>
        <v>0</v>
      </c>
      <c r="CN51" s="5">
        <f>AT51</f>
        <v>0</v>
      </c>
      <c r="CO51" s="67">
        <f>Q51</f>
        <v>0</v>
      </c>
      <c r="CP51" s="2">
        <f>AF51</f>
        <v>0</v>
      </c>
      <c r="CQ51" s="5">
        <f>AU51</f>
        <v>0</v>
      </c>
    </row>
    <row r="52" spans="1:95" ht="26.45" customHeight="1" x14ac:dyDescent="0.25">
      <c r="A52" s="29" t="s">
        <v>9</v>
      </c>
      <c r="B52" s="30" t="s">
        <v>20</v>
      </c>
      <c r="C52" s="1"/>
      <c r="D52" s="3"/>
      <c r="E52" s="3"/>
      <c r="F52" s="3"/>
      <c r="G52" s="3"/>
      <c r="H52" s="3"/>
      <c r="I52" s="3"/>
      <c r="J52" s="3"/>
      <c r="K52" s="3"/>
      <c r="L52" s="3"/>
      <c r="M52" s="61"/>
      <c r="N52" s="61"/>
      <c r="O52" s="61"/>
      <c r="P52" s="61"/>
      <c r="Q52" s="15"/>
      <c r="R52" s="1"/>
      <c r="S52" s="3"/>
      <c r="T52" s="3"/>
      <c r="U52" s="3"/>
      <c r="V52" s="3"/>
      <c r="W52" s="3"/>
      <c r="X52" s="3"/>
      <c r="Y52" s="3"/>
      <c r="Z52" s="51"/>
      <c r="AA52" s="3"/>
      <c r="AB52" s="61"/>
      <c r="AC52" s="61"/>
      <c r="AD52" s="61"/>
      <c r="AE52" s="61"/>
      <c r="AF52" s="15"/>
      <c r="AG52" s="1"/>
      <c r="AH52" s="3"/>
      <c r="AI52" s="3"/>
      <c r="AJ52" s="3"/>
      <c r="AK52" s="3"/>
      <c r="AL52" s="3"/>
      <c r="AM52" s="3"/>
      <c r="AN52" s="3"/>
      <c r="AO52" s="3"/>
      <c r="AP52" s="3"/>
      <c r="AQ52" s="61"/>
      <c r="AR52" s="61"/>
      <c r="AS52" s="61"/>
      <c r="AT52" s="61"/>
      <c r="AU52" s="15"/>
      <c r="AV52" s="9"/>
      <c r="AW52" s="29" t="str">
        <f t="shared" ref="AW52:AW71" si="92">A52</f>
        <v>pH (Unidades de pH)</v>
      </c>
      <c r="AX52" s="30" t="s">
        <v>20</v>
      </c>
      <c r="AY52" s="77">
        <f t="shared" ref="AY52:AY71" si="93">C52</f>
        <v>0</v>
      </c>
      <c r="AZ52" s="73">
        <f t="shared" ref="AZ52:AZ71" si="94">R52</f>
        <v>0</v>
      </c>
      <c r="BA52" s="74">
        <f t="shared" ref="BA52:BA71" si="95">AG52</f>
        <v>0</v>
      </c>
      <c r="BB52" s="4">
        <f t="shared" ref="BB52:BB71" si="96">D52</f>
        <v>0</v>
      </c>
      <c r="BC52" s="2">
        <f t="shared" ref="BC52:BC71" si="97">S52</f>
        <v>0</v>
      </c>
      <c r="BD52" s="5">
        <f t="shared" ref="BD52:BD71" si="98">AH52</f>
        <v>0</v>
      </c>
      <c r="BE52" s="4">
        <f t="shared" ref="BE52:BE71" si="99">E52</f>
        <v>0</v>
      </c>
      <c r="BF52" s="2">
        <f t="shared" ref="BF52:BF71" si="100">T52</f>
        <v>0</v>
      </c>
      <c r="BG52" s="5">
        <f t="shared" ref="BG52:BG71" si="101">AI52</f>
        <v>0</v>
      </c>
      <c r="BH52" s="1">
        <f t="shared" ref="BH52:BH71" si="102">F52</f>
        <v>0</v>
      </c>
      <c r="BI52" s="2">
        <f t="shared" ref="BI52:BI71" si="103">U52</f>
        <v>0</v>
      </c>
      <c r="BJ52" s="5">
        <f t="shared" ref="BJ52:BJ71" si="104">AJ52</f>
        <v>0</v>
      </c>
      <c r="BK52" s="1">
        <f t="shared" ref="BK52:BK71" si="105">G52</f>
        <v>0</v>
      </c>
      <c r="BL52" s="2">
        <f t="shared" ref="BL52:BL71" si="106">V52</f>
        <v>0</v>
      </c>
      <c r="BM52" s="5">
        <f t="shared" ref="BM52:BM71" si="107">AK52</f>
        <v>0</v>
      </c>
      <c r="BN52" s="1">
        <f t="shared" ref="BN52:BN71" si="108">H52</f>
        <v>0</v>
      </c>
      <c r="BO52" s="2">
        <f t="shared" ref="BO52:BO71" si="109">W52</f>
        <v>0</v>
      </c>
      <c r="BP52" s="5">
        <f t="shared" ref="BP52:BP71" si="110">AL52</f>
        <v>0</v>
      </c>
      <c r="BQ52" s="1">
        <f t="shared" ref="BQ52:BQ71" si="111">I52</f>
        <v>0</v>
      </c>
      <c r="BR52" s="2">
        <f t="shared" ref="BR52:BR71" si="112">X52</f>
        <v>0</v>
      </c>
      <c r="BS52" s="5">
        <f t="shared" ref="BS52:BS71" si="113">AM52</f>
        <v>0</v>
      </c>
      <c r="BT52" s="1">
        <f t="shared" ref="BT52:BT71" si="114">J52</f>
        <v>0</v>
      </c>
      <c r="BU52" s="2">
        <f t="shared" ref="BU52:BU71" si="115">Y52</f>
        <v>0</v>
      </c>
      <c r="BV52" s="5">
        <f t="shared" ref="BV52:BV71" si="116">AN52</f>
        <v>0</v>
      </c>
      <c r="BW52" s="1">
        <f t="shared" ref="BW52:BW71" si="117">K52</f>
        <v>0</v>
      </c>
      <c r="BX52" s="2">
        <f t="shared" ref="BX52:BX71" si="118">Z52</f>
        <v>0</v>
      </c>
      <c r="BY52" s="5">
        <f t="shared" ref="BY52:BY71" si="119">AO52</f>
        <v>0</v>
      </c>
      <c r="BZ52" s="1">
        <f t="shared" ref="BZ52:BZ71" si="120">L52</f>
        <v>0</v>
      </c>
      <c r="CA52" s="2">
        <f t="shared" ref="CA52:CA71" si="121">AA52</f>
        <v>0</v>
      </c>
      <c r="CB52" s="5">
        <f t="shared" ref="CB52:CB71" si="122">AP52</f>
        <v>0</v>
      </c>
      <c r="CC52" s="1">
        <f t="shared" ref="CC52:CC71" si="123">M52</f>
        <v>0</v>
      </c>
      <c r="CD52" s="2">
        <f t="shared" ref="CD52:CD71" si="124">AB52</f>
        <v>0</v>
      </c>
      <c r="CE52" s="5">
        <f t="shared" ref="CE52:CE71" si="125">AQ52</f>
        <v>0</v>
      </c>
      <c r="CF52" s="1">
        <f t="shared" ref="CF52:CF71" si="126">N52</f>
        <v>0</v>
      </c>
      <c r="CG52" s="2">
        <f t="shared" ref="CG52:CG71" si="127">AC52</f>
        <v>0</v>
      </c>
      <c r="CH52" s="5">
        <f t="shared" ref="CH52:CH71" si="128">AR52</f>
        <v>0</v>
      </c>
      <c r="CI52" s="1">
        <f t="shared" ref="CI52:CI71" si="129">O52</f>
        <v>0</v>
      </c>
      <c r="CJ52" s="2">
        <f t="shared" ref="CJ52:CJ71" si="130">AD52</f>
        <v>0</v>
      </c>
      <c r="CK52" s="5">
        <f t="shared" ref="CK52:CK71" si="131">AS52</f>
        <v>0</v>
      </c>
      <c r="CL52" s="1">
        <f t="shared" ref="CL52:CL71" si="132">P52</f>
        <v>0</v>
      </c>
      <c r="CM52" s="2">
        <f t="shared" ref="CM52:CM71" si="133">AE52</f>
        <v>0</v>
      </c>
      <c r="CN52" s="5">
        <f t="shared" ref="CN52:CN71" si="134">AT52</f>
        <v>0</v>
      </c>
      <c r="CO52" s="67">
        <f t="shared" ref="CO52:CO71" si="135">Q52</f>
        <v>0</v>
      </c>
      <c r="CP52" s="2">
        <f t="shared" ref="CP52:CP71" si="136">AF52</f>
        <v>0</v>
      </c>
      <c r="CQ52" s="5">
        <f t="shared" ref="CQ52:CQ71" si="137">AU52</f>
        <v>0</v>
      </c>
    </row>
    <row r="53" spans="1:95" ht="30.2" customHeight="1" x14ac:dyDescent="0.25">
      <c r="A53" s="29" t="s">
        <v>124</v>
      </c>
      <c r="B53" s="30" t="s">
        <v>21</v>
      </c>
      <c r="C53" s="1"/>
      <c r="D53" s="3"/>
      <c r="E53" s="3"/>
      <c r="F53" s="3"/>
      <c r="G53" s="3"/>
      <c r="H53" s="3"/>
      <c r="I53" s="3"/>
      <c r="J53" s="3"/>
      <c r="K53" s="3"/>
      <c r="L53" s="3"/>
      <c r="M53" s="61"/>
      <c r="N53" s="61"/>
      <c r="O53" s="61"/>
      <c r="P53" s="61"/>
      <c r="Q53" s="15"/>
      <c r="R53" s="1"/>
      <c r="S53" s="2"/>
      <c r="T53" s="2"/>
      <c r="U53" s="3"/>
      <c r="V53" s="3"/>
      <c r="W53" s="3"/>
      <c r="X53" s="3"/>
      <c r="Y53" s="3"/>
      <c r="Z53" s="3"/>
      <c r="AA53" s="3"/>
      <c r="AB53" s="61"/>
      <c r="AC53" s="61"/>
      <c r="AD53" s="61"/>
      <c r="AE53" s="61"/>
      <c r="AF53" s="15"/>
      <c r="AG53" s="1"/>
      <c r="AH53" s="2"/>
      <c r="AI53" s="2"/>
      <c r="AJ53" s="3"/>
      <c r="AK53" s="3"/>
      <c r="AL53" s="3"/>
      <c r="AM53" s="3"/>
      <c r="AN53" s="3"/>
      <c r="AO53" s="3"/>
      <c r="AP53" s="3"/>
      <c r="AQ53" s="61"/>
      <c r="AR53" s="61"/>
      <c r="AS53" s="61"/>
      <c r="AT53" s="61"/>
      <c r="AU53" s="15"/>
      <c r="AV53" s="9"/>
      <c r="AW53" s="29" t="str">
        <f t="shared" si="92"/>
        <v>Demanda química de oxígeno (DQO)</v>
      </c>
      <c r="AX53" s="30" t="s">
        <v>21</v>
      </c>
      <c r="AY53" s="77">
        <f t="shared" si="93"/>
        <v>0</v>
      </c>
      <c r="AZ53" s="73">
        <f t="shared" si="94"/>
        <v>0</v>
      </c>
      <c r="BA53" s="74">
        <f t="shared" si="95"/>
        <v>0</v>
      </c>
      <c r="BB53" s="4">
        <f t="shared" si="96"/>
        <v>0</v>
      </c>
      <c r="BC53" s="2">
        <f t="shared" si="97"/>
        <v>0</v>
      </c>
      <c r="BD53" s="5">
        <f t="shared" si="98"/>
        <v>0</v>
      </c>
      <c r="BE53" s="4">
        <f t="shared" si="99"/>
        <v>0</v>
      </c>
      <c r="BF53" s="2">
        <f t="shared" si="100"/>
        <v>0</v>
      </c>
      <c r="BG53" s="5">
        <f t="shared" si="101"/>
        <v>0</v>
      </c>
      <c r="BH53" s="1">
        <f t="shared" si="102"/>
        <v>0</v>
      </c>
      <c r="BI53" s="2">
        <f t="shared" si="103"/>
        <v>0</v>
      </c>
      <c r="BJ53" s="5">
        <f t="shared" si="104"/>
        <v>0</v>
      </c>
      <c r="BK53" s="1">
        <f t="shared" si="105"/>
        <v>0</v>
      </c>
      <c r="BL53" s="2">
        <f t="shared" si="106"/>
        <v>0</v>
      </c>
      <c r="BM53" s="5">
        <f t="shared" si="107"/>
        <v>0</v>
      </c>
      <c r="BN53" s="1">
        <f t="shared" si="108"/>
        <v>0</v>
      </c>
      <c r="BO53" s="2">
        <f t="shared" si="109"/>
        <v>0</v>
      </c>
      <c r="BP53" s="5">
        <f t="shared" si="110"/>
        <v>0</v>
      </c>
      <c r="BQ53" s="1">
        <f t="shared" si="111"/>
        <v>0</v>
      </c>
      <c r="BR53" s="2">
        <f t="shared" si="112"/>
        <v>0</v>
      </c>
      <c r="BS53" s="5">
        <f t="shared" si="113"/>
        <v>0</v>
      </c>
      <c r="BT53" s="1">
        <f t="shared" si="114"/>
        <v>0</v>
      </c>
      <c r="BU53" s="2">
        <f t="shared" si="115"/>
        <v>0</v>
      </c>
      <c r="BV53" s="5">
        <f t="shared" si="116"/>
        <v>0</v>
      </c>
      <c r="BW53" s="1">
        <f t="shared" si="117"/>
        <v>0</v>
      </c>
      <c r="BX53" s="2">
        <f t="shared" si="118"/>
        <v>0</v>
      </c>
      <c r="BY53" s="5">
        <f t="shared" si="119"/>
        <v>0</v>
      </c>
      <c r="BZ53" s="1">
        <f t="shared" si="120"/>
        <v>0</v>
      </c>
      <c r="CA53" s="2">
        <f t="shared" si="121"/>
        <v>0</v>
      </c>
      <c r="CB53" s="5">
        <f t="shared" si="122"/>
        <v>0</v>
      </c>
      <c r="CC53" s="1">
        <f t="shared" si="123"/>
        <v>0</v>
      </c>
      <c r="CD53" s="2">
        <f t="shared" si="124"/>
        <v>0</v>
      </c>
      <c r="CE53" s="5">
        <f t="shared" si="125"/>
        <v>0</v>
      </c>
      <c r="CF53" s="1">
        <f t="shared" si="126"/>
        <v>0</v>
      </c>
      <c r="CG53" s="2">
        <f t="shared" si="127"/>
        <v>0</v>
      </c>
      <c r="CH53" s="5">
        <f t="shared" si="128"/>
        <v>0</v>
      </c>
      <c r="CI53" s="1">
        <f t="shared" si="129"/>
        <v>0</v>
      </c>
      <c r="CJ53" s="2">
        <f t="shared" si="130"/>
        <v>0</v>
      </c>
      <c r="CK53" s="5">
        <f t="shared" si="131"/>
        <v>0</v>
      </c>
      <c r="CL53" s="1">
        <f t="shared" si="132"/>
        <v>0</v>
      </c>
      <c r="CM53" s="2">
        <f t="shared" si="133"/>
        <v>0</v>
      </c>
      <c r="CN53" s="5">
        <f t="shared" si="134"/>
        <v>0</v>
      </c>
      <c r="CO53" s="67">
        <f t="shared" si="135"/>
        <v>0</v>
      </c>
      <c r="CP53" s="2">
        <f t="shared" si="136"/>
        <v>0</v>
      </c>
      <c r="CQ53" s="5">
        <f t="shared" si="137"/>
        <v>0</v>
      </c>
    </row>
    <row r="54" spans="1:95" ht="29.25" customHeight="1" x14ac:dyDescent="0.25">
      <c r="A54" s="29" t="s">
        <v>128</v>
      </c>
      <c r="B54" s="30" t="s">
        <v>21</v>
      </c>
      <c r="C54" s="1"/>
      <c r="D54" s="3"/>
      <c r="E54" s="3"/>
      <c r="F54" s="3"/>
      <c r="G54" s="3"/>
      <c r="H54" s="3"/>
      <c r="I54" s="3"/>
      <c r="J54" s="3"/>
      <c r="K54" s="3"/>
      <c r="L54" s="3"/>
      <c r="M54" s="61"/>
      <c r="N54" s="61"/>
      <c r="O54" s="61"/>
      <c r="P54" s="61"/>
      <c r="Q54" s="15"/>
      <c r="R54" s="1"/>
      <c r="S54" s="2"/>
      <c r="T54" s="2"/>
      <c r="U54" s="3"/>
      <c r="V54" s="3"/>
      <c r="W54" s="3"/>
      <c r="X54" s="3"/>
      <c r="Y54" s="3"/>
      <c r="Z54" s="3"/>
      <c r="AA54" s="3"/>
      <c r="AB54" s="61"/>
      <c r="AC54" s="61"/>
      <c r="AD54" s="61"/>
      <c r="AE54" s="61"/>
      <c r="AF54" s="15"/>
      <c r="AG54" s="1"/>
      <c r="AH54" s="2"/>
      <c r="AI54" s="2"/>
      <c r="AJ54" s="3"/>
      <c r="AK54" s="3"/>
      <c r="AL54" s="3"/>
      <c r="AM54" s="3"/>
      <c r="AN54" s="3"/>
      <c r="AO54" s="3"/>
      <c r="AP54" s="3"/>
      <c r="AQ54" s="61"/>
      <c r="AR54" s="61"/>
      <c r="AS54" s="61"/>
      <c r="AT54" s="61"/>
      <c r="AU54" s="15"/>
      <c r="AV54" s="9"/>
      <c r="AW54" s="29" t="str">
        <f t="shared" si="92"/>
        <v>SOLIDOS DISUELTOS TOTALES (TDS)</v>
      </c>
      <c r="AX54" s="30" t="s">
        <v>21</v>
      </c>
      <c r="AY54" s="77">
        <f t="shared" si="93"/>
        <v>0</v>
      </c>
      <c r="AZ54" s="73">
        <f t="shared" si="94"/>
        <v>0</v>
      </c>
      <c r="BA54" s="74">
        <f t="shared" si="95"/>
        <v>0</v>
      </c>
      <c r="BB54" s="4">
        <f t="shared" si="96"/>
        <v>0</v>
      </c>
      <c r="BC54" s="2">
        <f t="shared" si="97"/>
        <v>0</v>
      </c>
      <c r="BD54" s="5">
        <f t="shared" si="98"/>
        <v>0</v>
      </c>
      <c r="BE54" s="4">
        <f t="shared" si="99"/>
        <v>0</v>
      </c>
      <c r="BF54" s="2">
        <f t="shared" si="100"/>
        <v>0</v>
      </c>
      <c r="BG54" s="5">
        <f t="shared" si="101"/>
        <v>0</v>
      </c>
      <c r="BH54" s="1">
        <f t="shared" si="102"/>
        <v>0</v>
      </c>
      <c r="BI54" s="2">
        <f t="shared" si="103"/>
        <v>0</v>
      </c>
      <c r="BJ54" s="5">
        <f t="shared" si="104"/>
        <v>0</v>
      </c>
      <c r="BK54" s="1">
        <f t="shared" si="105"/>
        <v>0</v>
      </c>
      <c r="BL54" s="2">
        <f t="shared" si="106"/>
        <v>0</v>
      </c>
      <c r="BM54" s="5">
        <f t="shared" si="107"/>
        <v>0</v>
      </c>
      <c r="BN54" s="1">
        <f t="shared" si="108"/>
        <v>0</v>
      </c>
      <c r="BO54" s="2">
        <f t="shared" si="109"/>
        <v>0</v>
      </c>
      <c r="BP54" s="5">
        <f t="shared" si="110"/>
        <v>0</v>
      </c>
      <c r="BQ54" s="1">
        <f t="shared" si="111"/>
        <v>0</v>
      </c>
      <c r="BR54" s="2">
        <f t="shared" si="112"/>
        <v>0</v>
      </c>
      <c r="BS54" s="5">
        <f t="shared" si="113"/>
        <v>0</v>
      </c>
      <c r="BT54" s="1">
        <f t="shared" si="114"/>
        <v>0</v>
      </c>
      <c r="BU54" s="2">
        <f t="shared" si="115"/>
        <v>0</v>
      </c>
      <c r="BV54" s="5">
        <f t="shared" si="116"/>
        <v>0</v>
      </c>
      <c r="BW54" s="1">
        <f t="shared" si="117"/>
        <v>0</v>
      </c>
      <c r="BX54" s="2">
        <f t="shared" si="118"/>
        <v>0</v>
      </c>
      <c r="BY54" s="5">
        <f t="shared" si="119"/>
        <v>0</v>
      </c>
      <c r="BZ54" s="1">
        <f t="shared" si="120"/>
        <v>0</v>
      </c>
      <c r="CA54" s="2">
        <f t="shared" si="121"/>
        <v>0</v>
      </c>
      <c r="CB54" s="5">
        <f t="shared" si="122"/>
        <v>0</v>
      </c>
      <c r="CC54" s="1">
        <f t="shared" si="123"/>
        <v>0</v>
      </c>
      <c r="CD54" s="2">
        <f t="shared" si="124"/>
        <v>0</v>
      </c>
      <c r="CE54" s="5">
        <f t="shared" si="125"/>
        <v>0</v>
      </c>
      <c r="CF54" s="1">
        <f t="shared" si="126"/>
        <v>0</v>
      </c>
      <c r="CG54" s="2">
        <f t="shared" si="127"/>
        <v>0</v>
      </c>
      <c r="CH54" s="5">
        <f t="shared" si="128"/>
        <v>0</v>
      </c>
      <c r="CI54" s="1">
        <f t="shared" si="129"/>
        <v>0</v>
      </c>
      <c r="CJ54" s="2">
        <f t="shared" si="130"/>
        <v>0</v>
      </c>
      <c r="CK54" s="5">
        <f t="shared" si="131"/>
        <v>0</v>
      </c>
      <c r="CL54" s="1">
        <f t="shared" si="132"/>
        <v>0</v>
      </c>
      <c r="CM54" s="2">
        <f t="shared" si="133"/>
        <v>0</v>
      </c>
      <c r="CN54" s="5">
        <f t="shared" si="134"/>
        <v>0</v>
      </c>
      <c r="CO54" s="67">
        <f t="shared" si="135"/>
        <v>0</v>
      </c>
      <c r="CP54" s="2">
        <f t="shared" si="136"/>
        <v>0</v>
      </c>
      <c r="CQ54" s="5">
        <f t="shared" si="137"/>
        <v>0</v>
      </c>
    </row>
    <row r="55" spans="1:95" ht="31.7" customHeight="1" x14ac:dyDescent="0.25">
      <c r="A55" s="29" t="s">
        <v>125</v>
      </c>
      <c r="B55" s="30" t="s">
        <v>21</v>
      </c>
      <c r="C55" s="1"/>
      <c r="D55" s="3"/>
      <c r="E55" s="3"/>
      <c r="F55" s="3"/>
      <c r="G55" s="3"/>
      <c r="H55" s="3"/>
      <c r="I55" s="3"/>
      <c r="J55" s="3"/>
      <c r="K55" s="3"/>
      <c r="L55" s="3"/>
      <c r="M55" s="61"/>
      <c r="N55" s="61"/>
      <c r="O55" s="61"/>
      <c r="P55" s="61"/>
      <c r="Q55" s="15"/>
      <c r="R55" s="1"/>
      <c r="S55" s="2"/>
      <c r="T55" s="2"/>
      <c r="U55" s="3"/>
      <c r="V55" s="3"/>
      <c r="W55" s="3"/>
      <c r="X55" s="3"/>
      <c r="Y55" s="3"/>
      <c r="Z55" s="3"/>
      <c r="AA55" s="3"/>
      <c r="AB55" s="61"/>
      <c r="AC55" s="61"/>
      <c r="AD55" s="61"/>
      <c r="AE55" s="61"/>
      <c r="AF55" s="15"/>
      <c r="AG55" s="1"/>
      <c r="AH55" s="2"/>
      <c r="AI55" s="2"/>
      <c r="AJ55" s="3"/>
      <c r="AK55" s="3"/>
      <c r="AL55" s="3"/>
      <c r="AM55" s="3"/>
      <c r="AN55" s="3"/>
      <c r="AO55" s="3"/>
      <c r="AP55" s="3"/>
      <c r="AQ55" s="61"/>
      <c r="AR55" s="61"/>
      <c r="AS55" s="61"/>
      <c r="AT55" s="61"/>
      <c r="AU55" s="15"/>
      <c r="AV55" s="9"/>
      <c r="AW55" s="29" t="str">
        <f t="shared" si="92"/>
        <v>Sólidos suspendidos Totales</v>
      </c>
      <c r="AX55" s="30" t="s">
        <v>21</v>
      </c>
      <c r="AY55" s="77">
        <f t="shared" si="93"/>
        <v>0</v>
      </c>
      <c r="AZ55" s="73">
        <f t="shared" si="94"/>
        <v>0</v>
      </c>
      <c r="BA55" s="74">
        <f t="shared" si="95"/>
        <v>0</v>
      </c>
      <c r="BB55" s="4">
        <f t="shared" si="96"/>
        <v>0</v>
      </c>
      <c r="BC55" s="2">
        <f t="shared" si="97"/>
        <v>0</v>
      </c>
      <c r="BD55" s="5">
        <f t="shared" si="98"/>
        <v>0</v>
      </c>
      <c r="BE55" s="4">
        <f t="shared" si="99"/>
        <v>0</v>
      </c>
      <c r="BF55" s="2">
        <f t="shared" si="100"/>
        <v>0</v>
      </c>
      <c r="BG55" s="5">
        <f t="shared" si="101"/>
        <v>0</v>
      </c>
      <c r="BH55" s="1">
        <f t="shared" si="102"/>
        <v>0</v>
      </c>
      <c r="BI55" s="2">
        <f t="shared" si="103"/>
        <v>0</v>
      </c>
      <c r="BJ55" s="5">
        <f t="shared" si="104"/>
        <v>0</v>
      </c>
      <c r="BK55" s="1">
        <f t="shared" si="105"/>
        <v>0</v>
      </c>
      <c r="BL55" s="2">
        <f t="shared" si="106"/>
        <v>0</v>
      </c>
      <c r="BM55" s="5">
        <f t="shared" si="107"/>
        <v>0</v>
      </c>
      <c r="BN55" s="1">
        <f t="shared" si="108"/>
        <v>0</v>
      </c>
      <c r="BO55" s="2">
        <f t="shared" si="109"/>
        <v>0</v>
      </c>
      <c r="BP55" s="5">
        <f t="shared" si="110"/>
        <v>0</v>
      </c>
      <c r="BQ55" s="1">
        <f t="shared" si="111"/>
        <v>0</v>
      </c>
      <c r="BR55" s="2">
        <f t="shared" si="112"/>
        <v>0</v>
      </c>
      <c r="BS55" s="5">
        <f t="shared" si="113"/>
        <v>0</v>
      </c>
      <c r="BT55" s="1">
        <f t="shared" si="114"/>
        <v>0</v>
      </c>
      <c r="BU55" s="2">
        <f t="shared" si="115"/>
        <v>0</v>
      </c>
      <c r="BV55" s="5">
        <f t="shared" si="116"/>
        <v>0</v>
      </c>
      <c r="BW55" s="1">
        <f t="shared" si="117"/>
        <v>0</v>
      </c>
      <c r="BX55" s="2">
        <f t="shared" si="118"/>
        <v>0</v>
      </c>
      <c r="BY55" s="5">
        <f t="shared" si="119"/>
        <v>0</v>
      </c>
      <c r="BZ55" s="1">
        <f t="shared" si="120"/>
        <v>0</v>
      </c>
      <c r="CA55" s="2">
        <f t="shared" si="121"/>
        <v>0</v>
      </c>
      <c r="CB55" s="5">
        <f t="shared" si="122"/>
        <v>0</v>
      </c>
      <c r="CC55" s="1">
        <f t="shared" si="123"/>
        <v>0</v>
      </c>
      <c r="CD55" s="2">
        <f t="shared" si="124"/>
        <v>0</v>
      </c>
      <c r="CE55" s="5">
        <f t="shared" si="125"/>
        <v>0</v>
      </c>
      <c r="CF55" s="1">
        <f t="shared" si="126"/>
        <v>0</v>
      </c>
      <c r="CG55" s="2">
        <f t="shared" si="127"/>
        <v>0</v>
      </c>
      <c r="CH55" s="5">
        <f t="shared" si="128"/>
        <v>0</v>
      </c>
      <c r="CI55" s="1">
        <f t="shared" si="129"/>
        <v>0</v>
      </c>
      <c r="CJ55" s="2">
        <f t="shared" si="130"/>
        <v>0</v>
      </c>
      <c r="CK55" s="5">
        <f t="shared" si="131"/>
        <v>0</v>
      </c>
      <c r="CL55" s="1">
        <f t="shared" si="132"/>
        <v>0</v>
      </c>
      <c r="CM55" s="2">
        <f t="shared" si="133"/>
        <v>0</v>
      </c>
      <c r="CN55" s="5">
        <f t="shared" si="134"/>
        <v>0</v>
      </c>
      <c r="CO55" s="67">
        <f t="shared" si="135"/>
        <v>0</v>
      </c>
      <c r="CP55" s="2">
        <f t="shared" si="136"/>
        <v>0</v>
      </c>
      <c r="CQ55" s="5">
        <f t="shared" si="137"/>
        <v>0</v>
      </c>
    </row>
    <row r="56" spans="1:95" ht="29.25" customHeight="1" x14ac:dyDescent="0.25">
      <c r="A56" s="31" t="s">
        <v>10</v>
      </c>
      <c r="B56" s="30" t="s">
        <v>21</v>
      </c>
      <c r="C56" s="16"/>
      <c r="D56" s="10"/>
      <c r="E56" s="10"/>
      <c r="F56" s="10"/>
      <c r="G56" s="10"/>
      <c r="H56" s="10"/>
      <c r="I56" s="10"/>
      <c r="J56" s="10"/>
      <c r="K56" s="10"/>
      <c r="L56" s="10"/>
      <c r="M56" s="62"/>
      <c r="N56" s="62"/>
      <c r="O56" s="62"/>
      <c r="P56" s="62"/>
      <c r="Q56" s="17"/>
      <c r="R56" s="16"/>
      <c r="S56" s="10"/>
      <c r="T56" s="10"/>
      <c r="U56" s="10"/>
      <c r="V56" s="10"/>
      <c r="W56" s="10"/>
      <c r="X56" s="10"/>
      <c r="Y56" s="10"/>
      <c r="Z56" s="10"/>
      <c r="AA56" s="10"/>
      <c r="AB56" s="62"/>
      <c r="AC56" s="62"/>
      <c r="AD56" s="62"/>
      <c r="AE56" s="62"/>
      <c r="AF56" s="17"/>
      <c r="AG56" s="16"/>
      <c r="AH56" s="10"/>
      <c r="AI56" s="10"/>
      <c r="AJ56" s="10"/>
      <c r="AK56" s="10"/>
      <c r="AL56" s="10"/>
      <c r="AM56" s="10"/>
      <c r="AN56" s="10"/>
      <c r="AO56" s="10"/>
      <c r="AP56" s="10"/>
      <c r="AQ56" s="62"/>
      <c r="AR56" s="62"/>
      <c r="AS56" s="62"/>
      <c r="AT56" s="62"/>
      <c r="AU56" s="17"/>
      <c r="AV56" s="6"/>
      <c r="AW56" s="29" t="str">
        <f t="shared" si="92"/>
        <v xml:space="preserve">Sólidos Sedimentables </v>
      </c>
      <c r="AX56" s="30" t="s">
        <v>21</v>
      </c>
      <c r="AY56" s="77">
        <f t="shared" si="93"/>
        <v>0</v>
      </c>
      <c r="AZ56" s="73">
        <f t="shared" si="94"/>
        <v>0</v>
      </c>
      <c r="BA56" s="74">
        <f t="shared" si="95"/>
        <v>0</v>
      </c>
      <c r="BB56" s="4">
        <f t="shared" si="96"/>
        <v>0</v>
      </c>
      <c r="BC56" s="2">
        <f t="shared" si="97"/>
        <v>0</v>
      </c>
      <c r="BD56" s="5">
        <f t="shared" si="98"/>
        <v>0</v>
      </c>
      <c r="BE56" s="4">
        <f t="shared" si="99"/>
        <v>0</v>
      </c>
      <c r="BF56" s="2">
        <f t="shared" si="100"/>
        <v>0</v>
      </c>
      <c r="BG56" s="5">
        <f t="shared" si="101"/>
        <v>0</v>
      </c>
      <c r="BH56" s="1">
        <f t="shared" si="102"/>
        <v>0</v>
      </c>
      <c r="BI56" s="2">
        <f t="shared" si="103"/>
        <v>0</v>
      </c>
      <c r="BJ56" s="5">
        <f t="shared" si="104"/>
        <v>0</v>
      </c>
      <c r="BK56" s="1">
        <f t="shared" si="105"/>
        <v>0</v>
      </c>
      <c r="BL56" s="2">
        <f t="shared" si="106"/>
        <v>0</v>
      </c>
      <c r="BM56" s="5">
        <f t="shared" si="107"/>
        <v>0</v>
      </c>
      <c r="BN56" s="1">
        <f t="shared" si="108"/>
        <v>0</v>
      </c>
      <c r="BO56" s="2">
        <f t="shared" si="109"/>
        <v>0</v>
      </c>
      <c r="BP56" s="5">
        <f t="shared" si="110"/>
        <v>0</v>
      </c>
      <c r="BQ56" s="1">
        <f t="shared" si="111"/>
        <v>0</v>
      </c>
      <c r="BR56" s="2">
        <f t="shared" si="112"/>
        <v>0</v>
      </c>
      <c r="BS56" s="5">
        <f t="shared" si="113"/>
        <v>0</v>
      </c>
      <c r="BT56" s="1">
        <f t="shared" si="114"/>
        <v>0</v>
      </c>
      <c r="BU56" s="2">
        <f t="shared" si="115"/>
        <v>0</v>
      </c>
      <c r="BV56" s="5">
        <f t="shared" si="116"/>
        <v>0</v>
      </c>
      <c r="BW56" s="1">
        <f t="shared" si="117"/>
        <v>0</v>
      </c>
      <c r="BX56" s="2">
        <f t="shared" si="118"/>
        <v>0</v>
      </c>
      <c r="BY56" s="5">
        <f t="shared" si="119"/>
        <v>0</v>
      </c>
      <c r="BZ56" s="1">
        <f t="shared" si="120"/>
        <v>0</v>
      </c>
      <c r="CA56" s="2">
        <f t="shared" si="121"/>
        <v>0</v>
      </c>
      <c r="CB56" s="5">
        <f t="shared" si="122"/>
        <v>0</v>
      </c>
      <c r="CC56" s="1">
        <f t="shared" si="123"/>
        <v>0</v>
      </c>
      <c r="CD56" s="2">
        <f t="shared" si="124"/>
        <v>0</v>
      </c>
      <c r="CE56" s="5">
        <f t="shared" si="125"/>
        <v>0</v>
      </c>
      <c r="CF56" s="1">
        <f t="shared" si="126"/>
        <v>0</v>
      </c>
      <c r="CG56" s="2">
        <f t="shared" si="127"/>
        <v>0</v>
      </c>
      <c r="CH56" s="5">
        <f t="shared" si="128"/>
        <v>0</v>
      </c>
      <c r="CI56" s="1">
        <f t="shared" si="129"/>
        <v>0</v>
      </c>
      <c r="CJ56" s="2">
        <f t="shared" si="130"/>
        <v>0</v>
      </c>
      <c r="CK56" s="5">
        <f t="shared" si="131"/>
        <v>0</v>
      </c>
      <c r="CL56" s="1">
        <f t="shared" si="132"/>
        <v>0</v>
      </c>
      <c r="CM56" s="2">
        <f t="shared" si="133"/>
        <v>0</v>
      </c>
      <c r="CN56" s="5">
        <f t="shared" si="134"/>
        <v>0</v>
      </c>
      <c r="CO56" s="67">
        <f t="shared" si="135"/>
        <v>0</v>
      </c>
      <c r="CP56" s="2">
        <f t="shared" si="136"/>
        <v>0</v>
      </c>
      <c r="CQ56" s="5">
        <f t="shared" si="137"/>
        <v>0</v>
      </c>
    </row>
    <row r="57" spans="1:95" ht="28.5" customHeight="1" x14ac:dyDescent="0.25">
      <c r="A57" s="31" t="s">
        <v>126</v>
      </c>
      <c r="B57" s="46" t="s">
        <v>22</v>
      </c>
      <c r="C57" s="16"/>
      <c r="D57" s="10"/>
      <c r="E57" s="10"/>
      <c r="F57" s="10"/>
      <c r="G57" s="10"/>
      <c r="H57" s="10"/>
      <c r="I57" s="10"/>
      <c r="J57" s="10"/>
      <c r="K57" s="10"/>
      <c r="L57" s="10"/>
      <c r="M57" s="62"/>
      <c r="N57" s="62"/>
      <c r="O57" s="62"/>
      <c r="P57" s="62"/>
      <c r="Q57" s="17"/>
      <c r="R57" s="16"/>
      <c r="S57" s="10"/>
      <c r="T57" s="10"/>
      <c r="U57" s="10"/>
      <c r="V57" s="10"/>
      <c r="W57" s="10"/>
      <c r="X57" s="10"/>
      <c r="Y57" s="10"/>
      <c r="Z57" s="10"/>
      <c r="AA57" s="10"/>
      <c r="AB57" s="62"/>
      <c r="AC57" s="62"/>
      <c r="AD57" s="62"/>
      <c r="AE57" s="62"/>
      <c r="AF57" s="17"/>
      <c r="AG57" s="16"/>
      <c r="AH57" s="10"/>
      <c r="AI57" s="10"/>
      <c r="AJ57" s="10"/>
      <c r="AK57" s="10"/>
      <c r="AL57" s="10"/>
      <c r="AM57" s="10"/>
      <c r="AN57" s="10"/>
      <c r="AO57" s="10"/>
      <c r="AP57" s="10"/>
      <c r="AQ57" s="62"/>
      <c r="AR57" s="62"/>
      <c r="AS57" s="62"/>
      <c r="AT57" s="62"/>
      <c r="AU57" s="17"/>
      <c r="AV57" s="6"/>
      <c r="AW57" s="29" t="str">
        <f t="shared" si="92"/>
        <v>HIERRO</v>
      </c>
      <c r="AX57" s="32" t="s">
        <v>22</v>
      </c>
      <c r="AY57" s="77">
        <f t="shared" si="93"/>
        <v>0</v>
      </c>
      <c r="AZ57" s="73">
        <f t="shared" si="94"/>
        <v>0</v>
      </c>
      <c r="BA57" s="74">
        <f t="shared" si="95"/>
        <v>0</v>
      </c>
      <c r="BB57" s="4">
        <f t="shared" si="96"/>
        <v>0</v>
      </c>
      <c r="BC57" s="2">
        <f t="shared" si="97"/>
        <v>0</v>
      </c>
      <c r="BD57" s="5">
        <f t="shared" si="98"/>
        <v>0</v>
      </c>
      <c r="BE57" s="4">
        <f t="shared" si="99"/>
        <v>0</v>
      </c>
      <c r="BF57" s="2">
        <f t="shared" si="100"/>
        <v>0</v>
      </c>
      <c r="BG57" s="5">
        <f t="shared" si="101"/>
        <v>0</v>
      </c>
      <c r="BH57" s="1">
        <f t="shared" si="102"/>
        <v>0</v>
      </c>
      <c r="BI57" s="2">
        <f t="shared" si="103"/>
        <v>0</v>
      </c>
      <c r="BJ57" s="5">
        <f t="shared" si="104"/>
        <v>0</v>
      </c>
      <c r="BK57" s="1">
        <f t="shared" si="105"/>
        <v>0</v>
      </c>
      <c r="BL57" s="2">
        <f t="shared" si="106"/>
        <v>0</v>
      </c>
      <c r="BM57" s="5">
        <f t="shared" si="107"/>
        <v>0</v>
      </c>
      <c r="BN57" s="1">
        <f t="shared" si="108"/>
        <v>0</v>
      </c>
      <c r="BO57" s="2">
        <f t="shared" si="109"/>
        <v>0</v>
      </c>
      <c r="BP57" s="5">
        <f t="shared" si="110"/>
        <v>0</v>
      </c>
      <c r="BQ57" s="1">
        <f t="shared" si="111"/>
        <v>0</v>
      </c>
      <c r="BR57" s="2">
        <f t="shared" si="112"/>
        <v>0</v>
      </c>
      <c r="BS57" s="5">
        <f t="shared" si="113"/>
        <v>0</v>
      </c>
      <c r="BT57" s="1">
        <f t="shared" si="114"/>
        <v>0</v>
      </c>
      <c r="BU57" s="2">
        <f t="shared" si="115"/>
        <v>0</v>
      </c>
      <c r="BV57" s="5">
        <f t="shared" si="116"/>
        <v>0</v>
      </c>
      <c r="BW57" s="1">
        <f t="shared" si="117"/>
        <v>0</v>
      </c>
      <c r="BX57" s="2">
        <f t="shared" si="118"/>
        <v>0</v>
      </c>
      <c r="BY57" s="5">
        <f t="shared" si="119"/>
        <v>0</v>
      </c>
      <c r="BZ57" s="1">
        <f t="shared" si="120"/>
        <v>0</v>
      </c>
      <c r="CA57" s="2">
        <f t="shared" si="121"/>
        <v>0</v>
      </c>
      <c r="CB57" s="5">
        <f t="shared" si="122"/>
        <v>0</v>
      </c>
      <c r="CC57" s="1">
        <f t="shared" si="123"/>
        <v>0</v>
      </c>
      <c r="CD57" s="2">
        <f t="shared" si="124"/>
        <v>0</v>
      </c>
      <c r="CE57" s="5">
        <f t="shared" si="125"/>
        <v>0</v>
      </c>
      <c r="CF57" s="1">
        <f t="shared" si="126"/>
        <v>0</v>
      </c>
      <c r="CG57" s="2">
        <f t="shared" si="127"/>
        <v>0</v>
      </c>
      <c r="CH57" s="5">
        <f t="shared" si="128"/>
        <v>0</v>
      </c>
      <c r="CI57" s="1">
        <f t="shared" si="129"/>
        <v>0</v>
      </c>
      <c r="CJ57" s="2">
        <f t="shared" si="130"/>
        <v>0</v>
      </c>
      <c r="CK57" s="5">
        <f t="shared" si="131"/>
        <v>0</v>
      </c>
      <c r="CL57" s="1">
        <f t="shared" si="132"/>
        <v>0</v>
      </c>
      <c r="CM57" s="2">
        <f t="shared" si="133"/>
        <v>0</v>
      </c>
      <c r="CN57" s="5">
        <f t="shared" si="134"/>
        <v>0</v>
      </c>
      <c r="CO57" s="67">
        <f t="shared" si="135"/>
        <v>0</v>
      </c>
      <c r="CP57" s="2">
        <f t="shared" si="136"/>
        <v>0</v>
      </c>
      <c r="CQ57" s="5">
        <f t="shared" si="137"/>
        <v>0</v>
      </c>
    </row>
    <row r="58" spans="1:95" ht="28.5" customHeight="1" x14ac:dyDescent="0.25">
      <c r="A58" s="31" t="s">
        <v>112</v>
      </c>
      <c r="B58" s="30" t="s">
        <v>21</v>
      </c>
      <c r="C58" s="16"/>
      <c r="D58" s="10"/>
      <c r="E58" s="10"/>
      <c r="F58" s="10"/>
      <c r="G58" s="10"/>
      <c r="H58" s="10"/>
      <c r="I58" s="10"/>
      <c r="J58" s="10"/>
      <c r="K58" s="10"/>
      <c r="L58" s="10"/>
      <c r="M58" s="62"/>
      <c r="N58" s="62"/>
      <c r="O58" s="62"/>
      <c r="P58" s="62"/>
      <c r="Q58" s="17"/>
      <c r="R58" s="16"/>
      <c r="S58" s="10"/>
      <c r="T58" s="10"/>
      <c r="U58" s="10"/>
      <c r="V58" s="10"/>
      <c r="W58" s="10"/>
      <c r="X58" s="10"/>
      <c r="Y58" s="10"/>
      <c r="Z58" s="10"/>
      <c r="AA58" s="10"/>
      <c r="AB58" s="62"/>
      <c r="AC58" s="62"/>
      <c r="AD58" s="62"/>
      <c r="AE58" s="62"/>
      <c r="AF58" s="17"/>
      <c r="AG58" s="16"/>
      <c r="AH58" s="10"/>
      <c r="AI58" s="10"/>
      <c r="AJ58" s="10"/>
      <c r="AK58" s="10"/>
      <c r="AL58" s="10"/>
      <c r="AM58" s="10"/>
      <c r="AN58" s="10"/>
      <c r="AO58" s="10"/>
      <c r="AP58" s="10"/>
      <c r="AQ58" s="62"/>
      <c r="AR58" s="62"/>
      <c r="AS58" s="62"/>
      <c r="AT58" s="62"/>
      <c r="AU58" s="17"/>
      <c r="AV58" s="6"/>
      <c r="AW58" s="29" t="str">
        <f t="shared" si="92"/>
        <v>Solidos Suspendidos totales GRAVIMETRICO</v>
      </c>
      <c r="AX58" s="30" t="s">
        <v>21</v>
      </c>
      <c r="AY58" s="77">
        <f t="shared" si="93"/>
        <v>0</v>
      </c>
      <c r="AZ58" s="73">
        <f t="shared" si="94"/>
        <v>0</v>
      </c>
      <c r="BA58" s="74">
        <f t="shared" si="95"/>
        <v>0</v>
      </c>
      <c r="BB58" s="4">
        <f t="shared" si="96"/>
        <v>0</v>
      </c>
      <c r="BC58" s="2">
        <f t="shared" si="97"/>
        <v>0</v>
      </c>
      <c r="BD58" s="5">
        <f t="shared" si="98"/>
        <v>0</v>
      </c>
      <c r="BE58" s="4">
        <f t="shared" si="99"/>
        <v>0</v>
      </c>
      <c r="BF58" s="2">
        <f t="shared" si="100"/>
        <v>0</v>
      </c>
      <c r="BG58" s="5">
        <f t="shared" si="101"/>
        <v>0</v>
      </c>
      <c r="BH58" s="1">
        <f t="shared" si="102"/>
        <v>0</v>
      </c>
      <c r="BI58" s="2">
        <f t="shared" si="103"/>
        <v>0</v>
      </c>
      <c r="BJ58" s="5">
        <f t="shared" si="104"/>
        <v>0</v>
      </c>
      <c r="BK58" s="1">
        <f t="shared" si="105"/>
        <v>0</v>
      </c>
      <c r="BL58" s="2">
        <f t="shared" si="106"/>
        <v>0</v>
      </c>
      <c r="BM58" s="5">
        <f t="shared" si="107"/>
        <v>0</v>
      </c>
      <c r="BN58" s="1">
        <f t="shared" si="108"/>
        <v>0</v>
      </c>
      <c r="BO58" s="2">
        <f t="shared" si="109"/>
        <v>0</v>
      </c>
      <c r="BP58" s="5">
        <f t="shared" si="110"/>
        <v>0</v>
      </c>
      <c r="BQ58" s="1">
        <f t="shared" si="111"/>
        <v>0</v>
      </c>
      <c r="BR58" s="2">
        <f t="shared" si="112"/>
        <v>0</v>
      </c>
      <c r="BS58" s="5">
        <f t="shared" si="113"/>
        <v>0</v>
      </c>
      <c r="BT58" s="1">
        <f t="shared" si="114"/>
        <v>0</v>
      </c>
      <c r="BU58" s="2">
        <f t="shared" si="115"/>
        <v>0</v>
      </c>
      <c r="BV58" s="5">
        <f t="shared" si="116"/>
        <v>0</v>
      </c>
      <c r="BW58" s="1">
        <f t="shared" si="117"/>
        <v>0</v>
      </c>
      <c r="BX58" s="2">
        <f t="shared" si="118"/>
        <v>0</v>
      </c>
      <c r="BY58" s="5">
        <f t="shared" si="119"/>
        <v>0</v>
      </c>
      <c r="BZ58" s="1">
        <f t="shared" si="120"/>
        <v>0</v>
      </c>
      <c r="CA58" s="2">
        <f t="shared" si="121"/>
        <v>0</v>
      </c>
      <c r="CB58" s="5">
        <f t="shared" si="122"/>
        <v>0</v>
      </c>
      <c r="CC58" s="1">
        <f t="shared" si="123"/>
        <v>0</v>
      </c>
      <c r="CD58" s="2">
        <f t="shared" si="124"/>
        <v>0</v>
      </c>
      <c r="CE58" s="5">
        <f t="shared" si="125"/>
        <v>0</v>
      </c>
      <c r="CF58" s="1">
        <f t="shared" si="126"/>
        <v>0</v>
      </c>
      <c r="CG58" s="2">
        <f t="shared" si="127"/>
        <v>0</v>
      </c>
      <c r="CH58" s="5">
        <f t="shared" si="128"/>
        <v>0</v>
      </c>
      <c r="CI58" s="1">
        <f t="shared" si="129"/>
        <v>0</v>
      </c>
      <c r="CJ58" s="2">
        <f t="shared" si="130"/>
        <v>0</v>
      </c>
      <c r="CK58" s="5">
        <f t="shared" si="131"/>
        <v>0</v>
      </c>
      <c r="CL58" s="1">
        <f t="shared" si="132"/>
        <v>0</v>
      </c>
      <c r="CM58" s="2">
        <f t="shared" si="133"/>
        <v>0</v>
      </c>
      <c r="CN58" s="5">
        <f t="shared" si="134"/>
        <v>0</v>
      </c>
      <c r="CO58" s="67">
        <f t="shared" si="135"/>
        <v>0</v>
      </c>
      <c r="CP58" s="2">
        <f t="shared" si="136"/>
        <v>0</v>
      </c>
      <c r="CQ58" s="5">
        <f t="shared" si="137"/>
        <v>0</v>
      </c>
    </row>
    <row r="59" spans="1:95" ht="30.75" customHeight="1" x14ac:dyDescent="0.25">
      <c r="A59" s="31" t="s">
        <v>11</v>
      </c>
      <c r="B59" s="30" t="s">
        <v>21</v>
      </c>
      <c r="C59" s="16"/>
      <c r="D59" s="10"/>
      <c r="E59" s="10"/>
      <c r="F59" s="10"/>
      <c r="G59" s="10"/>
      <c r="H59" s="10"/>
      <c r="I59" s="10"/>
      <c r="J59" s="10"/>
      <c r="K59" s="10"/>
      <c r="L59" s="10"/>
      <c r="M59" s="62"/>
      <c r="N59" s="62"/>
      <c r="O59" s="62"/>
      <c r="P59" s="62"/>
      <c r="Q59" s="17"/>
      <c r="R59" s="16"/>
      <c r="S59" s="10"/>
      <c r="T59" s="10"/>
      <c r="U59" s="10"/>
      <c r="V59" s="10"/>
      <c r="W59" s="10"/>
      <c r="X59" s="10"/>
      <c r="Y59" s="10"/>
      <c r="Z59" s="10"/>
      <c r="AA59" s="10"/>
      <c r="AB59" s="62"/>
      <c r="AC59" s="62"/>
      <c r="AD59" s="62"/>
      <c r="AE59" s="62"/>
      <c r="AF59" s="17"/>
      <c r="AG59" s="16"/>
      <c r="AH59" s="10"/>
      <c r="AI59" s="10"/>
      <c r="AJ59" s="10"/>
      <c r="AK59" s="10"/>
      <c r="AL59" s="10"/>
      <c r="AM59" s="10"/>
      <c r="AN59" s="10"/>
      <c r="AO59" s="10"/>
      <c r="AP59" s="10"/>
      <c r="AQ59" s="62"/>
      <c r="AR59" s="62"/>
      <c r="AS59" s="62"/>
      <c r="AT59" s="62"/>
      <c r="AU59" s="17"/>
      <c r="AV59" s="6"/>
      <c r="AW59" s="29" t="str">
        <f t="shared" si="92"/>
        <v xml:space="preserve">Cloruros </v>
      </c>
      <c r="AX59" s="30" t="s">
        <v>21</v>
      </c>
      <c r="AY59" s="77">
        <f t="shared" si="93"/>
        <v>0</v>
      </c>
      <c r="AZ59" s="73">
        <f t="shared" si="94"/>
        <v>0</v>
      </c>
      <c r="BA59" s="74">
        <f t="shared" si="95"/>
        <v>0</v>
      </c>
      <c r="BB59" s="4">
        <f t="shared" si="96"/>
        <v>0</v>
      </c>
      <c r="BC59" s="2">
        <f t="shared" si="97"/>
        <v>0</v>
      </c>
      <c r="BD59" s="5">
        <f t="shared" si="98"/>
        <v>0</v>
      </c>
      <c r="BE59" s="4">
        <f t="shared" si="99"/>
        <v>0</v>
      </c>
      <c r="BF59" s="2">
        <f t="shared" si="100"/>
        <v>0</v>
      </c>
      <c r="BG59" s="5">
        <f t="shared" si="101"/>
        <v>0</v>
      </c>
      <c r="BH59" s="1">
        <f t="shared" si="102"/>
        <v>0</v>
      </c>
      <c r="BI59" s="2">
        <f t="shared" si="103"/>
        <v>0</v>
      </c>
      <c r="BJ59" s="5">
        <f t="shared" si="104"/>
        <v>0</v>
      </c>
      <c r="BK59" s="1">
        <f t="shared" si="105"/>
        <v>0</v>
      </c>
      <c r="BL59" s="2">
        <f t="shared" si="106"/>
        <v>0</v>
      </c>
      <c r="BM59" s="5">
        <f t="shared" si="107"/>
        <v>0</v>
      </c>
      <c r="BN59" s="1">
        <f t="shared" si="108"/>
        <v>0</v>
      </c>
      <c r="BO59" s="2">
        <f t="shared" si="109"/>
        <v>0</v>
      </c>
      <c r="BP59" s="5">
        <f t="shared" si="110"/>
        <v>0</v>
      </c>
      <c r="BQ59" s="1">
        <f t="shared" si="111"/>
        <v>0</v>
      </c>
      <c r="BR59" s="2">
        <f t="shared" si="112"/>
        <v>0</v>
      </c>
      <c r="BS59" s="5">
        <f t="shared" si="113"/>
        <v>0</v>
      </c>
      <c r="BT59" s="1">
        <f t="shared" si="114"/>
        <v>0</v>
      </c>
      <c r="BU59" s="2">
        <f t="shared" si="115"/>
        <v>0</v>
      </c>
      <c r="BV59" s="5">
        <f t="shared" si="116"/>
        <v>0</v>
      </c>
      <c r="BW59" s="1">
        <f t="shared" si="117"/>
        <v>0</v>
      </c>
      <c r="BX59" s="2">
        <f t="shared" si="118"/>
        <v>0</v>
      </c>
      <c r="BY59" s="5">
        <f t="shared" si="119"/>
        <v>0</v>
      </c>
      <c r="BZ59" s="1">
        <f t="shared" si="120"/>
        <v>0</v>
      </c>
      <c r="CA59" s="2">
        <f t="shared" si="121"/>
        <v>0</v>
      </c>
      <c r="CB59" s="5">
        <f t="shared" si="122"/>
        <v>0</v>
      </c>
      <c r="CC59" s="1">
        <f t="shared" si="123"/>
        <v>0</v>
      </c>
      <c r="CD59" s="2">
        <f t="shared" si="124"/>
        <v>0</v>
      </c>
      <c r="CE59" s="5">
        <f t="shared" si="125"/>
        <v>0</v>
      </c>
      <c r="CF59" s="1">
        <f t="shared" si="126"/>
        <v>0</v>
      </c>
      <c r="CG59" s="2">
        <f t="shared" si="127"/>
        <v>0</v>
      </c>
      <c r="CH59" s="5">
        <f t="shared" si="128"/>
        <v>0</v>
      </c>
      <c r="CI59" s="1">
        <f t="shared" si="129"/>
        <v>0</v>
      </c>
      <c r="CJ59" s="2">
        <f t="shared" si="130"/>
        <v>0</v>
      </c>
      <c r="CK59" s="5">
        <f t="shared" si="131"/>
        <v>0</v>
      </c>
      <c r="CL59" s="1">
        <f t="shared" si="132"/>
        <v>0</v>
      </c>
      <c r="CM59" s="2">
        <f t="shared" si="133"/>
        <v>0</v>
      </c>
      <c r="CN59" s="5">
        <f t="shared" si="134"/>
        <v>0</v>
      </c>
      <c r="CO59" s="67">
        <f t="shared" si="135"/>
        <v>0</v>
      </c>
      <c r="CP59" s="2">
        <f t="shared" si="136"/>
        <v>0</v>
      </c>
      <c r="CQ59" s="5">
        <f t="shared" si="137"/>
        <v>0</v>
      </c>
    </row>
    <row r="60" spans="1:95" ht="27" customHeight="1" x14ac:dyDescent="0.25">
      <c r="A60" s="31" t="s">
        <v>113</v>
      </c>
      <c r="B60" s="30" t="s">
        <v>21</v>
      </c>
      <c r="C60" s="16"/>
      <c r="D60" s="10"/>
      <c r="E60" s="10"/>
      <c r="F60" s="10"/>
      <c r="G60" s="10"/>
      <c r="H60" s="10"/>
      <c r="I60" s="10"/>
      <c r="J60" s="10"/>
      <c r="K60" s="10"/>
      <c r="L60" s="10"/>
      <c r="M60" s="62"/>
      <c r="N60" s="62"/>
      <c r="O60" s="62"/>
      <c r="P60" s="62"/>
      <c r="Q60" s="17"/>
      <c r="R60" s="16"/>
      <c r="S60" s="10"/>
      <c r="T60" s="10"/>
      <c r="U60" s="10"/>
      <c r="V60" s="10"/>
      <c r="W60" s="10"/>
      <c r="X60" s="10"/>
      <c r="Y60" s="10"/>
      <c r="Z60" s="10"/>
      <c r="AA60" s="10"/>
      <c r="AB60" s="62"/>
      <c r="AC60" s="62"/>
      <c r="AD60" s="62"/>
      <c r="AE60" s="62"/>
      <c r="AF60" s="17"/>
      <c r="AG60" s="16"/>
      <c r="AH60" s="10"/>
      <c r="AI60" s="10"/>
      <c r="AJ60" s="10"/>
      <c r="AK60" s="10"/>
      <c r="AL60" s="10"/>
      <c r="AM60" s="10"/>
      <c r="AN60" s="10"/>
      <c r="AO60" s="10"/>
      <c r="AP60" s="10"/>
      <c r="AQ60" s="62"/>
      <c r="AR60" s="62"/>
      <c r="AS60" s="62"/>
      <c r="AT60" s="62"/>
      <c r="AU60" s="17"/>
      <c r="AV60" s="6"/>
      <c r="AW60" s="29" t="str">
        <f t="shared" si="92"/>
        <v>FOSFORO TOTAL</v>
      </c>
      <c r="AX60" s="30" t="s">
        <v>21</v>
      </c>
      <c r="AY60" s="77">
        <f t="shared" si="93"/>
        <v>0</v>
      </c>
      <c r="AZ60" s="73">
        <f t="shared" si="94"/>
        <v>0</v>
      </c>
      <c r="BA60" s="74">
        <f t="shared" si="95"/>
        <v>0</v>
      </c>
      <c r="BB60" s="4">
        <f t="shared" si="96"/>
        <v>0</v>
      </c>
      <c r="BC60" s="2">
        <f t="shared" si="97"/>
        <v>0</v>
      </c>
      <c r="BD60" s="5">
        <f t="shared" si="98"/>
        <v>0</v>
      </c>
      <c r="BE60" s="4">
        <f t="shared" si="99"/>
        <v>0</v>
      </c>
      <c r="BF60" s="2">
        <f t="shared" si="100"/>
        <v>0</v>
      </c>
      <c r="BG60" s="5">
        <f t="shared" si="101"/>
        <v>0</v>
      </c>
      <c r="BH60" s="1">
        <f t="shared" si="102"/>
        <v>0</v>
      </c>
      <c r="BI60" s="2">
        <f t="shared" si="103"/>
        <v>0</v>
      </c>
      <c r="BJ60" s="5">
        <f t="shared" si="104"/>
        <v>0</v>
      </c>
      <c r="BK60" s="1">
        <f t="shared" si="105"/>
        <v>0</v>
      </c>
      <c r="BL60" s="2">
        <f t="shared" si="106"/>
        <v>0</v>
      </c>
      <c r="BM60" s="5">
        <f t="shared" si="107"/>
        <v>0</v>
      </c>
      <c r="BN60" s="1">
        <f t="shared" si="108"/>
        <v>0</v>
      </c>
      <c r="BO60" s="2">
        <f t="shared" si="109"/>
        <v>0</v>
      </c>
      <c r="BP60" s="5">
        <f t="shared" si="110"/>
        <v>0</v>
      </c>
      <c r="BQ60" s="1">
        <f t="shared" si="111"/>
        <v>0</v>
      </c>
      <c r="BR60" s="2">
        <f t="shared" si="112"/>
        <v>0</v>
      </c>
      <c r="BS60" s="5">
        <f t="shared" si="113"/>
        <v>0</v>
      </c>
      <c r="BT60" s="1">
        <f t="shared" si="114"/>
        <v>0</v>
      </c>
      <c r="BU60" s="2">
        <f t="shared" si="115"/>
        <v>0</v>
      </c>
      <c r="BV60" s="5">
        <f t="shared" si="116"/>
        <v>0</v>
      </c>
      <c r="BW60" s="1">
        <f t="shared" si="117"/>
        <v>0</v>
      </c>
      <c r="BX60" s="2">
        <f t="shared" si="118"/>
        <v>0</v>
      </c>
      <c r="BY60" s="5">
        <f t="shared" si="119"/>
        <v>0</v>
      </c>
      <c r="BZ60" s="1">
        <f t="shared" si="120"/>
        <v>0</v>
      </c>
      <c r="CA60" s="2">
        <f t="shared" si="121"/>
        <v>0</v>
      </c>
      <c r="CB60" s="5">
        <f t="shared" si="122"/>
        <v>0</v>
      </c>
      <c r="CC60" s="1">
        <f t="shared" si="123"/>
        <v>0</v>
      </c>
      <c r="CD60" s="2">
        <f t="shared" si="124"/>
        <v>0</v>
      </c>
      <c r="CE60" s="5">
        <f t="shared" si="125"/>
        <v>0</v>
      </c>
      <c r="CF60" s="1">
        <f t="shared" si="126"/>
        <v>0</v>
      </c>
      <c r="CG60" s="2">
        <f t="shared" si="127"/>
        <v>0</v>
      </c>
      <c r="CH60" s="5">
        <f t="shared" si="128"/>
        <v>0</v>
      </c>
      <c r="CI60" s="1">
        <f t="shared" si="129"/>
        <v>0</v>
      </c>
      <c r="CJ60" s="2">
        <f t="shared" si="130"/>
        <v>0</v>
      </c>
      <c r="CK60" s="5">
        <f t="shared" si="131"/>
        <v>0</v>
      </c>
      <c r="CL60" s="1">
        <f t="shared" si="132"/>
        <v>0</v>
      </c>
      <c r="CM60" s="2">
        <f t="shared" si="133"/>
        <v>0</v>
      </c>
      <c r="CN60" s="5">
        <f t="shared" si="134"/>
        <v>0</v>
      </c>
      <c r="CO60" s="67">
        <f t="shared" si="135"/>
        <v>0</v>
      </c>
      <c r="CP60" s="2">
        <f t="shared" si="136"/>
        <v>0</v>
      </c>
      <c r="CQ60" s="5">
        <f t="shared" si="137"/>
        <v>0</v>
      </c>
    </row>
    <row r="61" spans="1:95" ht="30.75" customHeight="1" x14ac:dyDescent="0.25">
      <c r="A61" s="31" t="s">
        <v>12</v>
      </c>
      <c r="B61" s="30" t="s">
        <v>21</v>
      </c>
      <c r="C61" s="16"/>
      <c r="D61" s="10"/>
      <c r="E61" s="10"/>
      <c r="F61" s="10"/>
      <c r="G61" s="10"/>
      <c r="H61" s="10"/>
      <c r="I61" s="10"/>
      <c r="J61" s="10"/>
      <c r="K61" s="10"/>
      <c r="L61" s="10"/>
      <c r="M61" s="62"/>
      <c r="N61" s="62"/>
      <c r="O61" s="62"/>
      <c r="P61" s="62"/>
      <c r="Q61" s="17"/>
      <c r="R61" s="16"/>
      <c r="S61" s="10"/>
      <c r="T61" s="10"/>
      <c r="U61" s="10"/>
      <c r="V61" s="10"/>
      <c r="W61" s="10"/>
      <c r="X61" s="10"/>
      <c r="Y61" s="10"/>
      <c r="Z61" s="10"/>
      <c r="AA61" s="10"/>
      <c r="AB61" s="62"/>
      <c r="AC61" s="62"/>
      <c r="AD61" s="62"/>
      <c r="AE61" s="62"/>
      <c r="AF61" s="17"/>
      <c r="AG61" s="16"/>
      <c r="AH61" s="10"/>
      <c r="AI61" s="10"/>
      <c r="AJ61" s="10"/>
      <c r="AK61" s="10"/>
      <c r="AL61" s="10"/>
      <c r="AM61" s="10"/>
      <c r="AN61" s="10"/>
      <c r="AO61" s="10"/>
      <c r="AP61" s="10"/>
      <c r="AQ61" s="62"/>
      <c r="AR61" s="62"/>
      <c r="AS61" s="62"/>
      <c r="AT61" s="62"/>
      <c r="AU61" s="17"/>
      <c r="AV61" s="6"/>
      <c r="AW61" s="29" t="str">
        <f t="shared" si="92"/>
        <v>Nitrógeno Total</v>
      </c>
      <c r="AX61" s="30" t="s">
        <v>21</v>
      </c>
      <c r="AY61" s="77">
        <f t="shared" si="93"/>
        <v>0</v>
      </c>
      <c r="AZ61" s="73">
        <f t="shared" si="94"/>
        <v>0</v>
      </c>
      <c r="BA61" s="74">
        <f t="shared" si="95"/>
        <v>0</v>
      </c>
      <c r="BB61" s="4">
        <f t="shared" si="96"/>
        <v>0</v>
      </c>
      <c r="BC61" s="2">
        <f t="shared" si="97"/>
        <v>0</v>
      </c>
      <c r="BD61" s="5">
        <f t="shared" si="98"/>
        <v>0</v>
      </c>
      <c r="BE61" s="4">
        <f t="shared" si="99"/>
        <v>0</v>
      </c>
      <c r="BF61" s="2">
        <f t="shared" si="100"/>
        <v>0</v>
      </c>
      <c r="BG61" s="5">
        <f t="shared" si="101"/>
        <v>0</v>
      </c>
      <c r="BH61" s="1">
        <f t="shared" si="102"/>
        <v>0</v>
      </c>
      <c r="BI61" s="2">
        <f t="shared" si="103"/>
        <v>0</v>
      </c>
      <c r="BJ61" s="5">
        <f t="shared" si="104"/>
        <v>0</v>
      </c>
      <c r="BK61" s="1">
        <f t="shared" si="105"/>
        <v>0</v>
      </c>
      <c r="BL61" s="2">
        <f t="shared" si="106"/>
        <v>0</v>
      </c>
      <c r="BM61" s="5">
        <f t="shared" si="107"/>
        <v>0</v>
      </c>
      <c r="BN61" s="1">
        <f t="shared" si="108"/>
        <v>0</v>
      </c>
      <c r="BO61" s="2">
        <f t="shared" si="109"/>
        <v>0</v>
      </c>
      <c r="BP61" s="5">
        <f t="shared" si="110"/>
        <v>0</v>
      </c>
      <c r="BQ61" s="1">
        <f t="shared" si="111"/>
        <v>0</v>
      </c>
      <c r="BR61" s="2">
        <f t="shared" si="112"/>
        <v>0</v>
      </c>
      <c r="BS61" s="5">
        <f t="shared" si="113"/>
        <v>0</v>
      </c>
      <c r="BT61" s="1">
        <f t="shared" si="114"/>
        <v>0</v>
      </c>
      <c r="BU61" s="2">
        <f t="shared" si="115"/>
        <v>0</v>
      </c>
      <c r="BV61" s="5">
        <f t="shared" si="116"/>
        <v>0</v>
      </c>
      <c r="BW61" s="1">
        <f t="shared" si="117"/>
        <v>0</v>
      </c>
      <c r="BX61" s="2">
        <f t="shared" si="118"/>
        <v>0</v>
      </c>
      <c r="BY61" s="5">
        <f t="shared" si="119"/>
        <v>0</v>
      </c>
      <c r="BZ61" s="1">
        <f t="shared" si="120"/>
        <v>0</v>
      </c>
      <c r="CA61" s="2">
        <f t="shared" si="121"/>
        <v>0</v>
      </c>
      <c r="CB61" s="5">
        <f t="shared" si="122"/>
        <v>0</v>
      </c>
      <c r="CC61" s="1">
        <f t="shared" si="123"/>
        <v>0</v>
      </c>
      <c r="CD61" s="2">
        <f t="shared" si="124"/>
        <v>0</v>
      </c>
      <c r="CE61" s="5">
        <f t="shared" si="125"/>
        <v>0</v>
      </c>
      <c r="CF61" s="1">
        <f t="shared" si="126"/>
        <v>0</v>
      </c>
      <c r="CG61" s="2">
        <f t="shared" si="127"/>
        <v>0</v>
      </c>
      <c r="CH61" s="5">
        <f t="shared" si="128"/>
        <v>0</v>
      </c>
      <c r="CI61" s="1">
        <f t="shared" si="129"/>
        <v>0</v>
      </c>
      <c r="CJ61" s="2">
        <f t="shared" si="130"/>
        <v>0</v>
      </c>
      <c r="CK61" s="5">
        <f t="shared" si="131"/>
        <v>0</v>
      </c>
      <c r="CL61" s="1">
        <f t="shared" si="132"/>
        <v>0</v>
      </c>
      <c r="CM61" s="2">
        <f t="shared" si="133"/>
        <v>0</v>
      </c>
      <c r="CN61" s="5">
        <f t="shared" si="134"/>
        <v>0</v>
      </c>
      <c r="CO61" s="67">
        <f t="shared" si="135"/>
        <v>0</v>
      </c>
      <c r="CP61" s="2">
        <f t="shared" si="136"/>
        <v>0</v>
      </c>
      <c r="CQ61" s="5">
        <f t="shared" si="137"/>
        <v>0</v>
      </c>
    </row>
    <row r="62" spans="1:95" ht="32.25" customHeight="1" x14ac:dyDescent="0.25">
      <c r="A62" s="31" t="s">
        <v>13</v>
      </c>
      <c r="B62" s="30" t="s">
        <v>21</v>
      </c>
      <c r="C62" s="16"/>
      <c r="D62" s="10"/>
      <c r="E62" s="10"/>
      <c r="F62" s="10"/>
      <c r="G62" s="10"/>
      <c r="H62" s="10"/>
      <c r="I62" s="10"/>
      <c r="J62" s="10"/>
      <c r="K62" s="10"/>
      <c r="L62" s="10"/>
      <c r="M62" s="62"/>
      <c r="N62" s="62"/>
      <c r="O62" s="62"/>
      <c r="P62" s="62"/>
      <c r="Q62" s="17"/>
      <c r="R62" s="16"/>
      <c r="S62" s="10"/>
      <c r="T62" s="10"/>
      <c r="U62" s="10"/>
      <c r="V62" s="10"/>
      <c r="W62" s="10"/>
      <c r="X62" s="10"/>
      <c r="Y62" s="10"/>
      <c r="Z62" s="10"/>
      <c r="AA62" s="10"/>
      <c r="AB62" s="62"/>
      <c r="AC62" s="62"/>
      <c r="AD62" s="62"/>
      <c r="AE62" s="62"/>
      <c r="AF62" s="17"/>
      <c r="AG62" s="16"/>
      <c r="AH62" s="10"/>
      <c r="AI62" s="10"/>
      <c r="AJ62" s="10"/>
      <c r="AK62" s="10"/>
      <c r="AL62" s="10"/>
      <c r="AM62" s="10"/>
      <c r="AN62" s="10"/>
      <c r="AO62" s="10"/>
      <c r="AP62" s="10"/>
      <c r="AQ62" s="62"/>
      <c r="AR62" s="62"/>
      <c r="AS62" s="62"/>
      <c r="AT62" s="62"/>
      <c r="AU62" s="17"/>
      <c r="AV62" s="6"/>
      <c r="AW62" s="29" t="str">
        <f t="shared" si="92"/>
        <v xml:space="preserve">Sulfatos </v>
      </c>
      <c r="AX62" s="30" t="s">
        <v>21</v>
      </c>
      <c r="AY62" s="77">
        <f t="shared" si="93"/>
        <v>0</v>
      </c>
      <c r="AZ62" s="73">
        <f t="shared" si="94"/>
        <v>0</v>
      </c>
      <c r="BA62" s="74">
        <f t="shared" si="95"/>
        <v>0</v>
      </c>
      <c r="BB62" s="4">
        <f t="shared" si="96"/>
        <v>0</v>
      </c>
      <c r="BC62" s="2">
        <f t="shared" si="97"/>
        <v>0</v>
      </c>
      <c r="BD62" s="5">
        <f t="shared" si="98"/>
        <v>0</v>
      </c>
      <c r="BE62" s="4">
        <f t="shared" si="99"/>
        <v>0</v>
      </c>
      <c r="BF62" s="2">
        <f t="shared" si="100"/>
        <v>0</v>
      </c>
      <c r="BG62" s="5">
        <f t="shared" si="101"/>
        <v>0</v>
      </c>
      <c r="BH62" s="1">
        <f t="shared" si="102"/>
        <v>0</v>
      </c>
      <c r="BI62" s="2">
        <f t="shared" si="103"/>
        <v>0</v>
      </c>
      <c r="BJ62" s="5">
        <f t="shared" si="104"/>
        <v>0</v>
      </c>
      <c r="BK62" s="1">
        <f t="shared" si="105"/>
        <v>0</v>
      </c>
      <c r="BL62" s="2">
        <f t="shared" si="106"/>
        <v>0</v>
      </c>
      <c r="BM62" s="5">
        <f t="shared" si="107"/>
        <v>0</v>
      </c>
      <c r="BN62" s="1">
        <f t="shared" si="108"/>
        <v>0</v>
      </c>
      <c r="BO62" s="2">
        <f t="shared" si="109"/>
        <v>0</v>
      </c>
      <c r="BP62" s="5">
        <f t="shared" si="110"/>
        <v>0</v>
      </c>
      <c r="BQ62" s="1">
        <f t="shared" si="111"/>
        <v>0</v>
      </c>
      <c r="BR62" s="2">
        <f t="shared" si="112"/>
        <v>0</v>
      </c>
      <c r="BS62" s="5">
        <f t="shared" si="113"/>
        <v>0</v>
      </c>
      <c r="BT62" s="1">
        <f t="shared" si="114"/>
        <v>0</v>
      </c>
      <c r="BU62" s="2">
        <f t="shared" si="115"/>
        <v>0</v>
      </c>
      <c r="BV62" s="5">
        <f t="shared" si="116"/>
        <v>0</v>
      </c>
      <c r="BW62" s="1">
        <f t="shared" si="117"/>
        <v>0</v>
      </c>
      <c r="BX62" s="2">
        <f t="shared" si="118"/>
        <v>0</v>
      </c>
      <c r="BY62" s="5">
        <f t="shared" si="119"/>
        <v>0</v>
      </c>
      <c r="BZ62" s="1">
        <f t="shared" si="120"/>
        <v>0</v>
      </c>
      <c r="CA62" s="2">
        <f t="shared" si="121"/>
        <v>0</v>
      </c>
      <c r="CB62" s="5">
        <f t="shared" si="122"/>
        <v>0</v>
      </c>
      <c r="CC62" s="1">
        <f t="shared" si="123"/>
        <v>0</v>
      </c>
      <c r="CD62" s="2">
        <f t="shared" si="124"/>
        <v>0</v>
      </c>
      <c r="CE62" s="5">
        <f t="shared" si="125"/>
        <v>0</v>
      </c>
      <c r="CF62" s="1">
        <f t="shared" si="126"/>
        <v>0</v>
      </c>
      <c r="CG62" s="2">
        <f t="shared" si="127"/>
        <v>0</v>
      </c>
      <c r="CH62" s="5">
        <f t="shared" si="128"/>
        <v>0</v>
      </c>
      <c r="CI62" s="1">
        <f t="shared" si="129"/>
        <v>0</v>
      </c>
      <c r="CJ62" s="2">
        <f t="shared" si="130"/>
        <v>0</v>
      </c>
      <c r="CK62" s="5">
        <f t="shared" si="131"/>
        <v>0</v>
      </c>
      <c r="CL62" s="1">
        <f t="shared" si="132"/>
        <v>0</v>
      </c>
      <c r="CM62" s="2">
        <f t="shared" si="133"/>
        <v>0</v>
      </c>
      <c r="CN62" s="5">
        <f t="shared" si="134"/>
        <v>0</v>
      </c>
      <c r="CO62" s="67">
        <f t="shared" si="135"/>
        <v>0</v>
      </c>
      <c r="CP62" s="2">
        <f t="shared" si="136"/>
        <v>0</v>
      </c>
      <c r="CQ62" s="5">
        <f t="shared" si="137"/>
        <v>0</v>
      </c>
    </row>
    <row r="63" spans="1:95" ht="32.25" customHeight="1" x14ac:dyDescent="0.25">
      <c r="A63" s="31" t="s">
        <v>14</v>
      </c>
      <c r="B63" s="46" t="s">
        <v>23</v>
      </c>
      <c r="C63" s="16"/>
      <c r="D63" s="10"/>
      <c r="E63" s="10"/>
      <c r="F63" s="10"/>
      <c r="G63" s="10"/>
      <c r="H63" s="10"/>
      <c r="I63" s="10"/>
      <c r="J63" s="10"/>
      <c r="K63" s="10"/>
      <c r="L63" s="10"/>
      <c r="M63" s="62"/>
      <c r="N63" s="62"/>
      <c r="O63" s="62"/>
      <c r="P63" s="62"/>
      <c r="Q63" s="17"/>
      <c r="R63" s="16"/>
      <c r="S63" s="10"/>
      <c r="T63" s="10"/>
      <c r="U63" s="10"/>
      <c r="V63" s="10"/>
      <c r="W63" s="10"/>
      <c r="X63" s="10"/>
      <c r="Y63" s="10"/>
      <c r="Z63" s="10"/>
      <c r="AA63" s="10"/>
      <c r="AB63" s="62"/>
      <c r="AC63" s="62"/>
      <c r="AD63" s="62"/>
      <c r="AE63" s="62"/>
      <c r="AF63" s="17"/>
      <c r="AG63" s="16"/>
      <c r="AH63" s="10"/>
      <c r="AI63" s="10"/>
      <c r="AJ63" s="10"/>
      <c r="AK63" s="10"/>
      <c r="AL63" s="10"/>
      <c r="AM63" s="10"/>
      <c r="AN63" s="10"/>
      <c r="AO63" s="10"/>
      <c r="AP63" s="10"/>
      <c r="AQ63" s="62"/>
      <c r="AR63" s="62"/>
      <c r="AS63" s="62"/>
      <c r="AT63" s="62"/>
      <c r="AU63" s="17"/>
      <c r="AV63" s="6"/>
      <c r="AW63" s="29" t="str">
        <f t="shared" si="92"/>
        <v xml:space="preserve">Alcalinidad </v>
      </c>
      <c r="AX63" s="32" t="s">
        <v>23</v>
      </c>
      <c r="AY63" s="77">
        <f t="shared" si="93"/>
        <v>0</v>
      </c>
      <c r="AZ63" s="73">
        <f t="shared" si="94"/>
        <v>0</v>
      </c>
      <c r="BA63" s="74">
        <f t="shared" si="95"/>
        <v>0</v>
      </c>
      <c r="BB63" s="4">
        <f t="shared" si="96"/>
        <v>0</v>
      </c>
      <c r="BC63" s="2">
        <f t="shared" si="97"/>
        <v>0</v>
      </c>
      <c r="BD63" s="5">
        <f t="shared" si="98"/>
        <v>0</v>
      </c>
      <c r="BE63" s="4">
        <f t="shared" si="99"/>
        <v>0</v>
      </c>
      <c r="BF63" s="2">
        <f t="shared" si="100"/>
        <v>0</v>
      </c>
      <c r="BG63" s="5">
        <f t="shared" si="101"/>
        <v>0</v>
      </c>
      <c r="BH63" s="1">
        <f t="shared" si="102"/>
        <v>0</v>
      </c>
      <c r="BI63" s="2">
        <f t="shared" si="103"/>
        <v>0</v>
      </c>
      <c r="BJ63" s="5">
        <f t="shared" si="104"/>
        <v>0</v>
      </c>
      <c r="BK63" s="1">
        <f t="shared" si="105"/>
        <v>0</v>
      </c>
      <c r="BL63" s="2">
        <f t="shared" si="106"/>
        <v>0</v>
      </c>
      <c r="BM63" s="5">
        <f t="shared" si="107"/>
        <v>0</v>
      </c>
      <c r="BN63" s="1">
        <f t="shared" si="108"/>
        <v>0</v>
      </c>
      <c r="BO63" s="2">
        <f t="shared" si="109"/>
        <v>0</v>
      </c>
      <c r="BP63" s="5">
        <f t="shared" si="110"/>
        <v>0</v>
      </c>
      <c r="BQ63" s="1">
        <f t="shared" si="111"/>
        <v>0</v>
      </c>
      <c r="BR63" s="2">
        <f t="shared" si="112"/>
        <v>0</v>
      </c>
      <c r="BS63" s="5">
        <f t="shared" si="113"/>
        <v>0</v>
      </c>
      <c r="BT63" s="1">
        <f t="shared" si="114"/>
        <v>0</v>
      </c>
      <c r="BU63" s="2">
        <f t="shared" si="115"/>
        <v>0</v>
      </c>
      <c r="BV63" s="5">
        <f t="shared" si="116"/>
        <v>0</v>
      </c>
      <c r="BW63" s="1">
        <f t="shared" si="117"/>
        <v>0</v>
      </c>
      <c r="BX63" s="2">
        <f t="shared" si="118"/>
        <v>0</v>
      </c>
      <c r="BY63" s="5">
        <f t="shared" si="119"/>
        <v>0</v>
      </c>
      <c r="BZ63" s="1">
        <f t="shared" si="120"/>
        <v>0</v>
      </c>
      <c r="CA63" s="2">
        <f t="shared" si="121"/>
        <v>0</v>
      </c>
      <c r="CB63" s="5">
        <f t="shared" si="122"/>
        <v>0</v>
      </c>
      <c r="CC63" s="1">
        <f t="shared" si="123"/>
        <v>0</v>
      </c>
      <c r="CD63" s="2">
        <f t="shared" si="124"/>
        <v>0</v>
      </c>
      <c r="CE63" s="5">
        <f t="shared" si="125"/>
        <v>0</v>
      </c>
      <c r="CF63" s="1">
        <f t="shared" si="126"/>
        <v>0</v>
      </c>
      <c r="CG63" s="2">
        <f t="shared" si="127"/>
        <v>0</v>
      </c>
      <c r="CH63" s="5">
        <f t="shared" si="128"/>
        <v>0</v>
      </c>
      <c r="CI63" s="1">
        <f t="shared" si="129"/>
        <v>0</v>
      </c>
      <c r="CJ63" s="2">
        <f t="shared" si="130"/>
        <v>0</v>
      </c>
      <c r="CK63" s="5">
        <f t="shared" si="131"/>
        <v>0</v>
      </c>
      <c r="CL63" s="1">
        <f t="shared" si="132"/>
        <v>0</v>
      </c>
      <c r="CM63" s="2">
        <f t="shared" si="133"/>
        <v>0</v>
      </c>
      <c r="CN63" s="5">
        <f t="shared" si="134"/>
        <v>0</v>
      </c>
      <c r="CO63" s="67">
        <f t="shared" si="135"/>
        <v>0</v>
      </c>
      <c r="CP63" s="2">
        <f t="shared" si="136"/>
        <v>0</v>
      </c>
      <c r="CQ63" s="5">
        <f t="shared" si="137"/>
        <v>0</v>
      </c>
    </row>
    <row r="64" spans="1:95" ht="30.75" customHeight="1" x14ac:dyDescent="0.25">
      <c r="A64" s="31" t="s">
        <v>15</v>
      </c>
      <c r="B64" s="46" t="s">
        <v>23</v>
      </c>
      <c r="C64" s="16"/>
      <c r="D64" s="10"/>
      <c r="E64" s="10"/>
      <c r="F64" s="10"/>
      <c r="G64" s="10"/>
      <c r="H64" s="10"/>
      <c r="I64" s="10"/>
      <c r="J64" s="10"/>
      <c r="K64" s="10"/>
      <c r="L64" s="10"/>
      <c r="M64" s="62"/>
      <c r="N64" s="62"/>
      <c r="O64" s="62"/>
      <c r="P64" s="62"/>
      <c r="Q64" s="17"/>
      <c r="R64" s="16"/>
      <c r="S64" s="10"/>
      <c r="T64" s="10"/>
      <c r="U64" s="10"/>
      <c r="V64" s="10"/>
      <c r="W64" s="10"/>
      <c r="X64" s="10"/>
      <c r="Y64" s="10"/>
      <c r="Z64" s="10"/>
      <c r="AA64" s="10"/>
      <c r="AB64" s="62"/>
      <c r="AC64" s="62"/>
      <c r="AD64" s="62"/>
      <c r="AE64" s="62"/>
      <c r="AF64" s="17"/>
      <c r="AG64" s="16"/>
      <c r="AH64" s="10"/>
      <c r="AI64" s="10"/>
      <c r="AJ64" s="10"/>
      <c r="AK64" s="10"/>
      <c r="AL64" s="10"/>
      <c r="AM64" s="10"/>
      <c r="AN64" s="10"/>
      <c r="AO64" s="10"/>
      <c r="AP64" s="10"/>
      <c r="AQ64" s="62"/>
      <c r="AR64" s="62"/>
      <c r="AS64" s="62"/>
      <c r="AT64" s="62"/>
      <c r="AU64" s="17"/>
      <c r="AV64" s="6"/>
      <c r="AW64" s="29" t="str">
        <f t="shared" si="92"/>
        <v>Dureza Cálcica</v>
      </c>
      <c r="AX64" s="32" t="s">
        <v>23</v>
      </c>
      <c r="AY64" s="77">
        <f t="shared" si="93"/>
        <v>0</v>
      </c>
      <c r="AZ64" s="73">
        <f t="shared" si="94"/>
        <v>0</v>
      </c>
      <c r="BA64" s="74">
        <f t="shared" si="95"/>
        <v>0</v>
      </c>
      <c r="BB64" s="4">
        <f t="shared" si="96"/>
        <v>0</v>
      </c>
      <c r="BC64" s="2">
        <f t="shared" si="97"/>
        <v>0</v>
      </c>
      <c r="BD64" s="5">
        <f t="shared" si="98"/>
        <v>0</v>
      </c>
      <c r="BE64" s="4">
        <f t="shared" si="99"/>
        <v>0</v>
      </c>
      <c r="BF64" s="2">
        <f t="shared" si="100"/>
        <v>0</v>
      </c>
      <c r="BG64" s="5">
        <f t="shared" si="101"/>
        <v>0</v>
      </c>
      <c r="BH64" s="1">
        <f t="shared" si="102"/>
        <v>0</v>
      </c>
      <c r="BI64" s="2">
        <f t="shared" si="103"/>
        <v>0</v>
      </c>
      <c r="BJ64" s="5">
        <f t="shared" si="104"/>
        <v>0</v>
      </c>
      <c r="BK64" s="1">
        <f t="shared" si="105"/>
        <v>0</v>
      </c>
      <c r="BL64" s="2">
        <f t="shared" si="106"/>
        <v>0</v>
      </c>
      <c r="BM64" s="5">
        <f t="shared" si="107"/>
        <v>0</v>
      </c>
      <c r="BN64" s="1">
        <f t="shared" si="108"/>
        <v>0</v>
      </c>
      <c r="BO64" s="2">
        <f t="shared" si="109"/>
        <v>0</v>
      </c>
      <c r="BP64" s="5">
        <f t="shared" si="110"/>
        <v>0</v>
      </c>
      <c r="BQ64" s="1">
        <f t="shared" si="111"/>
        <v>0</v>
      </c>
      <c r="BR64" s="2">
        <f t="shared" si="112"/>
        <v>0</v>
      </c>
      <c r="BS64" s="5">
        <f t="shared" si="113"/>
        <v>0</v>
      </c>
      <c r="BT64" s="1">
        <f t="shared" si="114"/>
        <v>0</v>
      </c>
      <c r="BU64" s="2">
        <f t="shared" si="115"/>
        <v>0</v>
      </c>
      <c r="BV64" s="5">
        <f t="shared" si="116"/>
        <v>0</v>
      </c>
      <c r="BW64" s="1">
        <f t="shared" si="117"/>
        <v>0</v>
      </c>
      <c r="BX64" s="2">
        <f t="shared" si="118"/>
        <v>0</v>
      </c>
      <c r="BY64" s="5">
        <f t="shared" si="119"/>
        <v>0</v>
      </c>
      <c r="BZ64" s="1">
        <f t="shared" si="120"/>
        <v>0</v>
      </c>
      <c r="CA64" s="2">
        <f t="shared" si="121"/>
        <v>0</v>
      </c>
      <c r="CB64" s="5">
        <f t="shared" si="122"/>
        <v>0</v>
      </c>
      <c r="CC64" s="1">
        <f t="shared" si="123"/>
        <v>0</v>
      </c>
      <c r="CD64" s="2">
        <f t="shared" si="124"/>
        <v>0</v>
      </c>
      <c r="CE64" s="5">
        <f t="shared" si="125"/>
        <v>0</v>
      </c>
      <c r="CF64" s="1">
        <f t="shared" si="126"/>
        <v>0</v>
      </c>
      <c r="CG64" s="2">
        <f t="shared" si="127"/>
        <v>0</v>
      </c>
      <c r="CH64" s="5">
        <f t="shared" si="128"/>
        <v>0</v>
      </c>
      <c r="CI64" s="1">
        <f t="shared" si="129"/>
        <v>0</v>
      </c>
      <c r="CJ64" s="2">
        <f t="shared" si="130"/>
        <v>0</v>
      </c>
      <c r="CK64" s="5">
        <f t="shared" si="131"/>
        <v>0</v>
      </c>
      <c r="CL64" s="1">
        <f t="shared" si="132"/>
        <v>0</v>
      </c>
      <c r="CM64" s="2">
        <f t="shared" si="133"/>
        <v>0</v>
      </c>
      <c r="CN64" s="5">
        <f t="shared" si="134"/>
        <v>0</v>
      </c>
      <c r="CO64" s="67">
        <f t="shared" si="135"/>
        <v>0</v>
      </c>
      <c r="CP64" s="2">
        <f t="shared" si="136"/>
        <v>0</v>
      </c>
      <c r="CQ64" s="5">
        <f t="shared" si="137"/>
        <v>0</v>
      </c>
    </row>
    <row r="65" spans="1:95" ht="30.75" customHeight="1" x14ac:dyDescent="0.25">
      <c r="A65" s="31" t="s">
        <v>16</v>
      </c>
      <c r="B65" s="46" t="s">
        <v>23</v>
      </c>
      <c r="C65" s="16"/>
      <c r="D65" s="10"/>
      <c r="E65" s="10"/>
      <c r="F65" s="10"/>
      <c r="G65" s="10"/>
      <c r="H65" s="10"/>
      <c r="I65" s="10"/>
      <c r="J65" s="10"/>
      <c r="K65" s="10"/>
      <c r="L65" s="10"/>
      <c r="M65" s="62"/>
      <c r="N65" s="62"/>
      <c r="O65" s="62"/>
      <c r="P65" s="62"/>
      <c r="Q65" s="17"/>
      <c r="R65" s="16"/>
      <c r="S65" s="10"/>
      <c r="T65" s="10"/>
      <c r="U65" s="10"/>
      <c r="V65" s="10"/>
      <c r="W65" s="10"/>
      <c r="X65" s="10"/>
      <c r="Y65" s="10"/>
      <c r="Z65" s="10"/>
      <c r="AA65" s="10"/>
      <c r="AB65" s="62"/>
      <c r="AC65" s="62"/>
      <c r="AD65" s="62"/>
      <c r="AE65" s="62"/>
      <c r="AF65" s="17"/>
      <c r="AG65" s="16"/>
      <c r="AH65" s="10"/>
      <c r="AI65" s="10"/>
      <c r="AJ65" s="10"/>
      <c r="AK65" s="10"/>
      <c r="AL65" s="10"/>
      <c r="AM65" s="10"/>
      <c r="AN65" s="10"/>
      <c r="AO65" s="10"/>
      <c r="AP65" s="10"/>
      <c r="AQ65" s="62"/>
      <c r="AR65" s="62"/>
      <c r="AS65" s="62"/>
      <c r="AT65" s="62"/>
      <c r="AU65" s="17"/>
      <c r="AV65" s="6"/>
      <c r="AW65" s="29" t="str">
        <f t="shared" si="92"/>
        <v xml:space="preserve">Dureza Total </v>
      </c>
      <c r="AX65" s="32" t="s">
        <v>23</v>
      </c>
      <c r="AY65" s="77">
        <f t="shared" si="93"/>
        <v>0</v>
      </c>
      <c r="AZ65" s="73">
        <f t="shared" si="94"/>
        <v>0</v>
      </c>
      <c r="BA65" s="74">
        <f t="shared" si="95"/>
        <v>0</v>
      </c>
      <c r="BB65" s="4">
        <f t="shared" si="96"/>
        <v>0</v>
      </c>
      <c r="BC65" s="2">
        <f t="shared" si="97"/>
        <v>0</v>
      </c>
      <c r="BD65" s="5">
        <f t="shared" si="98"/>
        <v>0</v>
      </c>
      <c r="BE65" s="4">
        <f t="shared" si="99"/>
        <v>0</v>
      </c>
      <c r="BF65" s="2">
        <f t="shared" si="100"/>
        <v>0</v>
      </c>
      <c r="BG65" s="5">
        <f t="shared" si="101"/>
        <v>0</v>
      </c>
      <c r="BH65" s="1">
        <f t="shared" si="102"/>
        <v>0</v>
      </c>
      <c r="BI65" s="2">
        <f t="shared" si="103"/>
        <v>0</v>
      </c>
      <c r="BJ65" s="5">
        <f t="shared" si="104"/>
        <v>0</v>
      </c>
      <c r="BK65" s="1">
        <f t="shared" si="105"/>
        <v>0</v>
      </c>
      <c r="BL65" s="2">
        <f t="shared" si="106"/>
        <v>0</v>
      </c>
      <c r="BM65" s="5">
        <f t="shared" si="107"/>
        <v>0</v>
      </c>
      <c r="BN65" s="1">
        <f t="shared" si="108"/>
        <v>0</v>
      </c>
      <c r="BO65" s="2">
        <f t="shared" si="109"/>
        <v>0</v>
      </c>
      <c r="BP65" s="5">
        <f t="shared" si="110"/>
        <v>0</v>
      </c>
      <c r="BQ65" s="1">
        <f t="shared" si="111"/>
        <v>0</v>
      </c>
      <c r="BR65" s="2">
        <f t="shared" si="112"/>
        <v>0</v>
      </c>
      <c r="BS65" s="5">
        <f t="shared" si="113"/>
        <v>0</v>
      </c>
      <c r="BT65" s="1">
        <f t="shared" si="114"/>
        <v>0</v>
      </c>
      <c r="BU65" s="2">
        <f t="shared" si="115"/>
        <v>0</v>
      </c>
      <c r="BV65" s="5">
        <f t="shared" si="116"/>
        <v>0</v>
      </c>
      <c r="BW65" s="1">
        <f t="shared" si="117"/>
        <v>0</v>
      </c>
      <c r="BX65" s="2">
        <f t="shared" si="118"/>
        <v>0</v>
      </c>
      <c r="BY65" s="5">
        <f t="shared" si="119"/>
        <v>0</v>
      </c>
      <c r="BZ65" s="1">
        <f t="shared" si="120"/>
        <v>0</v>
      </c>
      <c r="CA65" s="2">
        <f t="shared" si="121"/>
        <v>0</v>
      </c>
      <c r="CB65" s="5">
        <f t="shared" si="122"/>
        <v>0</v>
      </c>
      <c r="CC65" s="1">
        <f t="shared" si="123"/>
        <v>0</v>
      </c>
      <c r="CD65" s="2">
        <f t="shared" si="124"/>
        <v>0</v>
      </c>
      <c r="CE65" s="5">
        <f t="shared" si="125"/>
        <v>0</v>
      </c>
      <c r="CF65" s="1">
        <f t="shared" si="126"/>
        <v>0</v>
      </c>
      <c r="CG65" s="2">
        <f t="shared" si="127"/>
        <v>0</v>
      </c>
      <c r="CH65" s="5">
        <f t="shared" si="128"/>
        <v>0</v>
      </c>
      <c r="CI65" s="1">
        <f t="shared" si="129"/>
        <v>0</v>
      </c>
      <c r="CJ65" s="2">
        <f t="shared" si="130"/>
        <v>0</v>
      </c>
      <c r="CK65" s="5">
        <f t="shared" si="131"/>
        <v>0</v>
      </c>
      <c r="CL65" s="1">
        <f t="shared" si="132"/>
        <v>0</v>
      </c>
      <c r="CM65" s="2">
        <f t="shared" si="133"/>
        <v>0</v>
      </c>
      <c r="CN65" s="5">
        <f t="shared" si="134"/>
        <v>0</v>
      </c>
      <c r="CO65" s="67">
        <f t="shared" si="135"/>
        <v>0</v>
      </c>
      <c r="CP65" s="2">
        <f t="shared" si="136"/>
        <v>0</v>
      </c>
      <c r="CQ65" s="5">
        <f t="shared" si="137"/>
        <v>0</v>
      </c>
    </row>
    <row r="66" spans="1:95" ht="32.25" customHeight="1" x14ac:dyDescent="0.25">
      <c r="A66" s="31" t="s">
        <v>115</v>
      </c>
      <c r="B66" s="30" t="s">
        <v>21</v>
      </c>
      <c r="C66" s="16"/>
      <c r="D66" s="10"/>
      <c r="E66" s="10"/>
      <c r="F66" s="10"/>
      <c r="G66" s="10"/>
      <c r="H66" s="10"/>
      <c r="I66" s="10"/>
      <c r="J66" s="10"/>
      <c r="K66" s="10"/>
      <c r="L66" s="10"/>
      <c r="M66" s="62"/>
      <c r="N66" s="62"/>
      <c r="O66" s="62"/>
      <c r="P66" s="62"/>
      <c r="Q66" s="17"/>
      <c r="R66" s="16"/>
      <c r="S66" s="10"/>
      <c r="T66" s="10"/>
      <c r="U66" s="10"/>
      <c r="V66" s="10"/>
      <c r="W66" s="10"/>
      <c r="X66" s="10"/>
      <c r="Y66" s="10"/>
      <c r="Z66" s="10"/>
      <c r="AA66" s="10"/>
      <c r="AB66" s="62"/>
      <c r="AC66" s="62"/>
      <c r="AD66" s="62"/>
      <c r="AE66" s="62"/>
      <c r="AF66" s="17"/>
      <c r="AG66" s="16"/>
      <c r="AH66" s="10"/>
      <c r="AI66" s="10"/>
      <c r="AJ66" s="10"/>
      <c r="AK66" s="10"/>
      <c r="AL66" s="10"/>
      <c r="AM66" s="10"/>
      <c r="AN66" s="10"/>
      <c r="AO66" s="10"/>
      <c r="AP66" s="10"/>
      <c r="AQ66" s="62"/>
      <c r="AR66" s="62"/>
      <c r="AS66" s="62"/>
      <c r="AT66" s="62"/>
      <c r="AU66" s="17"/>
      <c r="AV66" s="6"/>
      <c r="AW66" s="29" t="str">
        <f t="shared" si="92"/>
        <v>SILICE</v>
      </c>
      <c r="AX66" s="32" t="s">
        <v>24</v>
      </c>
      <c r="AY66" s="77">
        <f t="shared" si="93"/>
        <v>0</v>
      </c>
      <c r="AZ66" s="73">
        <f t="shared" si="94"/>
        <v>0</v>
      </c>
      <c r="BA66" s="74">
        <f t="shared" si="95"/>
        <v>0</v>
      </c>
      <c r="BB66" s="4">
        <f t="shared" si="96"/>
        <v>0</v>
      </c>
      <c r="BC66" s="2">
        <f t="shared" si="97"/>
        <v>0</v>
      </c>
      <c r="BD66" s="5">
        <f t="shared" si="98"/>
        <v>0</v>
      </c>
      <c r="BE66" s="4">
        <f t="shared" si="99"/>
        <v>0</v>
      </c>
      <c r="BF66" s="2">
        <f t="shared" si="100"/>
        <v>0</v>
      </c>
      <c r="BG66" s="5">
        <f t="shared" si="101"/>
        <v>0</v>
      </c>
      <c r="BH66" s="1">
        <f t="shared" si="102"/>
        <v>0</v>
      </c>
      <c r="BI66" s="2">
        <f t="shared" si="103"/>
        <v>0</v>
      </c>
      <c r="BJ66" s="5">
        <f t="shared" si="104"/>
        <v>0</v>
      </c>
      <c r="BK66" s="1">
        <f t="shared" si="105"/>
        <v>0</v>
      </c>
      <c r="BL66" s="2">
        <f t="shared" si="106"/>
        <v>0</v>
      </c>
      <c r="BM66" s="5">
        <f t="shared" si="107"/>
        <v>0</v>
      </c>
      <c r="BN66" s="1">
        <f t="shared" si="108"/>
        <v>0</v>
      </c>
      <c r="BO66" s="2">
        <f t="shared" si="109"/>
        <v>0</v>
      </c>
      <c r="BP66" s="5">
        <f t="shared" si="110"/>
        <v>0</v>
      </c>
      <c r="BQ66" s="1">
        <f t="shared" si="111"/>
        <v>0</v>
      </c>
      <c r="BR66" s="2">
        <f t="shared" si="112"/>
        <v>0</v>
      </c>
      <c r="BS66" s="5">
        <f t="shared" si="113"/>
        <v>0</v>
      </c>
      <c r="BT66" s="1">
        <f t="shared" si="114"/>
        <v>0</v>
      </c>
      <c r="BU66" s="2">
        <f t="shared" si="115"/>
        <v>0</v>
      </c>
      <c r="BV66" s="5">
        <f t="shared" si="116"/>
        <v>0</v>
      </c>
      <c r="BW66" s="1">
        <f t="shared" si="117"/>
        <v>0</v>
      </c>
      <c r="BX66" s="2">
        <f t="shared" si="118"/>
        <v>0</v>
      </c>
      <c r="BY66" s="5">
        <f t="shared" si="119"/>
        <v>0</v>
      </c>
      <c r="BZ66" s="1">
        <f t="shared" si="120"/>
        <v>0</v>
      </c>
      <c r="CA66" s="2">
        <f t="shared" si="121"/>
        <v>0</v>
      </c>
      <c r="CB66" s="5">
        <f t="shared" si="122"/>
        <v>0</v>
      </c>
      <c r="CC66" s="1">
        <f t="shared" si="123"/>
        <v>0</v>
      </c>
      <c r="CD66" s="2">
        <f t="shared" si="124"/>
        <v>0</v>
      </c>
      <c r="CE66" s="5">
        <f t="shared" si="125"/>
        <v>0</v>
      </c>
      <c r="CF66" s="1">
        <f t="shared" si="126"/>
        <v>0</v>
      </c>
      <c r="CG66" s="2">
        <f t="shared" si="127"/>
        <v>0</v>
      </c>
      <c r="CH66" s="5">
        <f t="shared" si="128"/>
        <v>0</v>
      </c>
      <c r="CI66" s="1">
        <f t="shared" si="129"/>
        <v>0</v>
      </c>
      <c r="CJ66" s="2">
        <f t="shared" si="130"/>
        <v>0</v>
      </c>
      <c r="CK66" s="5">
        <f t="shared" si="131"/>
        <v>0</v>
      </c>
      <c r="CL66" s="1">
        <f t="shared" si="132"/>
        <v>0</v>
      </c>
      <c r="CM66" s="2">
        <f t="shared" si="133"/>
        <v>0</v>
      </c>
      <c r="CN66" s="5">
        <f t="shared" si="134"/>
        <v>0</v>
      </c>
      <c r="CO66" s="67">
        <f t="shared" si="135"/>
        <v>0</v>
      </c>
      <c r="CP66" s="2">
        <f t="shared" si="136"/>
        <v>0</v>
      </c>
      <c r="CQ66" s="5">
        <f t="shared" si="137"/>
        <v>0</v>
      </c>
    </row>
    <row r="67" spans="1:95" ht="30.75" customHeight="1" x14ac:dyDescent="0.25">
      <c r="A67" s="31" t="s">
        <v>81</v>
      </c>
      <c r="B67" s="30" t="s">
        <v>127</v>
      </c>
      <c r="C67" s="16"/>
      <c r="D67" s="10"/>
      <c r="E67" s="10"/>
      <c r="F67" s="10"/>
      <c r="G67" s="10"/>
      <c r="H67" s="10"/>
      <c r="I67" s="10"/>
      <c r="J67" s="10"/>
      <c r="K67" s="10"/>
      <c r="L67" s="10"/>
      <c r="M67" s="62"/>
      <c r="N67" s="62"/>
      <c r="O67" s="62"/>
      <c r="P67" s="62"/>
      <c r="Q67" s="17"/>
      <c r="R67" s="16"/>
      <c r="S67" s="10"/>
      <c r="T67" s="10"/>
      <c r="U67" s="10"/>
      <c r="V67" s="10"/>
      <c r="W67" s="10"/>
      <c r="X67" s="10"/>
      <c r="Y67" s="10"/>
      <c r="Z67" s="10"/>
      <c r="AA67" s="10"/>
      <c r="AB67" s="62"/>
      <c r="AC67" s="62"/>
      <c r="AD67" s="62"/>
      <c r="AE67" s="62"/>
      <c r="AF67" s="17"/>
      <c r="AG67" s="16"/>
      <c r="AH67" s="10"/>
      <c r="AI67" s="10"/>
      <c r="AJ67" s="10"/>
      <c r="AK67" s="10"/>
      <c r="AL67" s="10"/>
      <c r="AM67" s="10"/>
      <c r="AN67" s="10"/>
      <c r="AO67" s="10"/>
      <c r="AP67" s="10"/>
      <c r="AQ67" s="62"/>
      <c r="AR67" s="62"/>
      <c r="AS67" s="62"/>
      <c r="AT67" s="62"/>
      <c r="AU67" s="17"/>
      <c r="AV67" s="6"/>
      <c r="AW67" s="29" t="str">
        <f t="shared" si="92"/>
        <v>ORP</v>
      </c>
      <c r="AX67" s="30" t="s">
        <v>21</v>
      </c>
      <c r="AY67" s="77">
        <f t="shared" si="93"/>
        <v>0</v>
      </c>
      <c r="AZ67" s="73">
        <f t="shared" si="94"/>
        <v>0</v>
      </c>
      <c r="BA67" s="74">
        <f t="shared" si="95"/>
        <v>0</v>
      </c>
      <c r="BB67" s="4">
        <f t="shared" si="96"/>
        <v>0</v>
      </c>
      <c r="BC67" s="2">
        <f t="shared" si="97"/>
        <v>0</v>
      </c>
      <c r="BD67" s="5">
        <f t="shared" si="98"/>
        <v>0</v>
      </c>
      <c r="BE67" s="4">
        <f t="shared" si="99"/>
        <v>0</v>
      </c>
      <c r="BF67" s="2">
        <f t="shared" si="100"/>
        <v>0</v>
      </c>
      <c r="BG67" s="5">
        <f t="shared" si="101"/>
        <v>0</v>
      </c>
      <c r="BH67" s="1">
        <f t="shared" si="102"/>
        <v>0</v>
      </c>
      <c r="BI67" s="2">
        <f t="shared" si="103"/>
        <v>0</v>
      </c>
      <c r="BJ67" s="5">
        <f t="shared" si="104"/>
        <v>0</v>
      </c>
      <c r="BK67" s="1">
        <f t="shared" si="105"/>
        <v>0</v>
      </c>
      <c r="BL67" s="2">
        <f t="shared" si="106"/>
        <v>0</v>
      </c>
      <c r="BM67" s="5">
        <f t="shared" si="107"/>
        <v>0</v>
      </c>
      <c r="BN67" s="1">
        <f t="shared" si="108"/>
        <v>0</v>
      </c>
      <c r="BO67" s="2">
        <f t="shared" si="109"/>
        <v>0</v>
      </c>
      <c r="BP67" s="5">
        <f t="shared" si="110"/>
        <v>0</v>
      </c>
      <c r="BQ67" s="1">
        <f t="shared" si="111"/>
        <v>0</v>
      </c>
      <c r="BR67" s="2">
        <f t="shared" si="112"/>
        <v>0</v>
      </c>
      <c r="BS67" s="5">
        <f t="shared" si="113"/>
        <v>0</v>
      </c>
      <c r="BT67" s="1">
        <f t="shared" si="114"/>
        <v>0</v>
      </c>
      <c r="BU67" s="2">
        <f t="shared" si="115"/>
        <v>0</v>
      </c>
      <c r="BV67" s="5">
        <f t="shared" si="116"/>
        <v>0</v>
      </c>
      <c r="BW67" s="1">
        <f t="shared" si="117"/>
        <v>0</v>
      </c>
      <c r="BX67" s="2">
        <f t="shared" si="118"/>
        <v>0</v>
      </c>
      <c r="BY67" s="5">
        <f t="shared" si="119"/>
        <v>0</v>
      </c>
      <c r="BZ67" s="1">
        <f t="shared" si="120"/>
        <v>0</v>
      </c>
      <c r="CA67" s="2">
        <f t="shared" si="121"/>
        <v>0</v>
      </c>
      <c r="CB67" s="5">
        <f t="shared" si="122"/>
        <v>0</v>
      </c>
      <c r="CC67" s="1">
        <f t="shared" si="123"/>
        <v>0</v>
      </c>
      <c r="CD67" s="2">
        <f t="shared" si="124"/>
        <v>0</v>
      </c>
      <c r="CE67" s="5">
        <f t="shared" si="125"/>
        <v>0</v>
      </c>
      <c r="CF67" s="1">
        <f t="shared" si="126"/>
        <v>0</v>
      </c>
      <c r="CG67" s="2">
        <f t="shared" si="127"/>
        <v>0</v>
      </c>
      <c r="CH67" s="5">
        <f t="shared" si="128"/>
        <v>0</v>
      </c>
      <c r="CI67" s="1">
        <f t="shared" si="129"/>
        <v>0</v>
      </c>
      <c r="CJ67" s="2">
        <f t="shared" si="130"/>
        <v>0</v>
      </c>
      <c r="CK67" s="5">
        <f t="shared" si="131"/>
        <v>0</v>
      </c>
      <c r="CL67" s="1">
        <f t="shared" si="132"/>
        <v>0</v>
      </c>
      <c r="CM67" s="2">
        <f t="shared" si="133"/>
        <v>0</v>
      </c>
      <c r="CN67" s="5">
        <f t="shared" si="134"/>
        <v>0</v>
      </c>
      <c r="CO67" s="67">
        <f t="shared" si="135"/>
        <v>0</v>
      </c>
      <c r="CP67" s="2">
        <f t="shared" si="136"/>
        <v>0</v>
      </c>
      <c r="CQ67" s="5">
        <f t="shared" si="137"/>
        <v>0</v>
      </c>
    </row>
    <row r="68" spans="1:95" ht="15.75" customHeight="1" x14ac:dyDescent="0.25">
      <c r="A68" s="31" t="s">
        <v>114</v>
      </c>
      <c r="B68" s="30" t="s">
        <v>21</v>
      </c>
      <c r="C68" s="16"/>
      <c r="D68" s="10"/>
      <c r="E68" s="10"/>
      <c r="F68" s="10"/>
      <c r="G68" s="10"/>
      <c r="H68" s="10"/>
      <c r="I68" s="10"/>
      <c r="J68" s="10"/>
      <c r="K68" s="10"/>
      <c r="L68" s="10"/>
      <c r="M68" s="62"/>
      <c r="N68" s="62"/>
      <c r="O68" s="62"/>
      <c r="P68" s="62"/>
      <c r="Q68" s="17"/>
      <c r="R68" s="16"/>
      <c r="S68" s="10"/>
      <c r="T68" s="10"/>
      <c r="U68" s="10"/>
      <c r="V68" s="10"/>
      <c r="W68" s="10"/>
      <c r="X68" s="10"/>
      <c r="Y68" s="10"/>
      <c r="Z68" s="10"/>
      <c r="AA68" s="10"/>
      <c r="AB68" s="62"/>
      <c r="AC68" s="62"/>
      <c r="AD68" s="62"/>
      <c r="AE68" s="62"/>
      <c r="AF68" s="17"/>
      <c r="AG68" s="16"/>
      <c r="AH68" s="10"/>
      <c r="AI68" s="10"/>
      <c r="AJ68" s="10"/>
      <c r="AK68" s="10"/>
      <c r="AL68" s="10"/>
      <c r="AM68" s="10"/>
      <c r="AN68" s="10"/>
      <c r="AO68" s="10"/>
      <c r="AP68" s="10"/>
      <c r="AQ68" s="62"/>
      <c r="AR68" s="62"/>
      <c r="AS68" s="62"/>
      <c r="AT68" s="62"/>
      <c r="AU68" s="17"/>
      <c r="AV68" s="6"/>
      <c r="AW68" s="29" t="str">
        <f t="shared" si="92"/>
        <v>CLORO RES</v>
      </c>
      <c r="AX68" s="30" t="s">
        <v>21</v>
      </c>
      <c r="AY68" s="77">
        <f t="shared" si="93"/>
        <v>0</v>
      </c>
      <c r="AZ68" s="73">
        <f t="shared" si="94"/>
        <v>0</v>
      </c>
      <c r="BA68" s="74">
        <f t="shared" si="95"/>
        <v>0</v>
      </c>
      <c r="BB68" s="4">
        <f t="shared" si="96"/>
        <v>0</v>
      </c>
      <c r="BC68" s="2">
        <f t="shared" si="97"/>
        <v>0</v>
      </c>
      <c r="BD68" s="5">
        <f t="shared" si="98"/>
        <v>0</v>
      </c>
      <c r="BE68" s="4">
        <f t="shared" si="99"/>
        <v>0</v>
      </c>
      <c r="BF68" s="2">
        <f t="shared" si="100"/>
        <v>0</v>
      </c>
      <c r="BG68" s="5">
        <f t="shared" si="101"/>
        <v>0</v>
      </c>
      <c r="BH68" s="1">
        <f t="shared" si="102"/>
        <v>0</v>
      </c>
      <c r="BI68" s="2">
        <f t="shared" si="103"/>
        <v>0</v>
      </c>
      <c r="BJ68" s="5">
        <f t="shared" si="104"/>
        <v>0</v>
      </c>
      <c r="BK68" s="1">
        <f t="shared" si="105"/>
        <v>0</v>
      </c>
      <c r="BL68" s="2">
        <f t="shared" si="106"/>
        <v>0</v>
      </c>
      <c r="BM68" s="5">
        <f t="shared" si="107"/>
        <v>0</v>
      </c>
      <c r="BN68" s="1">
        <f t="shared" si="108"/>
        <v>0</v>
      </c>
      <c r="BO68" s="2">
        <f t="shared" si="109"/>
        <v>0</v>
      </c>
      <c r="BP68" s="5">
        <f t="shared" si="110"/>
        <v>0</v>
      </c>
      <c r="BQ68" s="1">
        <f t="shared" si="111"/>
        <v>0</v>
      </c>
      <c r="BR68" s="2">
        <f t="shared" si="112"/>
        <v>0</v>
      </c>
      <c r="BS68" s="5">
        <f t="shared" si="113"/>
        <v>0</v>
      </c>
      <c r="BT68" s="1">
        <f t="shared" si="114"/>
        <v>0</v>
      </c>
      <c r="BU68" s="2">
        <f t="shared" si="115"/>
        <v>0</v>
      </c>
      <c r="BV68" s="5">
        <f t="shared" si="116"/>
        <v>0</v>
      </c>
      <c r="BW68" s="1">
        <f t="shared" si="117"/>
        <v>0</v>
      </c>
      <c r="BX68" s="2">
        <f t="shared" si="118"/>
        <v>0</v>
      </c>
      <c r="BY68" s="5">
        <f t="shared" si="119"/>
        <v>0</v>
      </c>
      <c r="BZ68" s="1">
        <f t="shared" si="120"/>
        <v>0</v>
      </c>
      <c r="CA68" s="2">
        <f t="shared" si="121"/>
        <v>0</v>
      </c>
      <c r="CB68" s="5">
        <f t="shared" si="122"/>
        <v>0</v>
      </c>
      <c r="CC68" s="1">
        <f t="shared" si="123"/>
        <v>0</v>
      </c>
      <c r="CD68" s="2">
        <f t="shared" si="124"/>
        <v>0</v>
      </c>
      <c r="CE68" s="5">
        <f t="shared" si="125"/>
        <v>0</v>
      </c>
      <c r="CF68" s="1">
        <f t="shared" si="126"/>
        <v>0</v>
      </c>
      <c r="CG68" s="2">
        <f t="shared" si="127"/>
        <v>0</v>
      </c>
      <c r="CH68" s="5">
        <f t="shared" si="128"/>
        <v>0</v>
      </c>
      <c r="CI68" s="1">
        <f t="shared" si="129"/>
        <v>0</v>
      </c>
      <c r="CJ68" s="2">
        <f t="shared" si="130"/>
        <v>0</v>
      </c>
      <c r="CK68" s="5">
        <f t="shared" si="131"/>
        <v>0</v>
      </c>
      <c r="CL68" s="1">
        <f t="shared" si="132"/>
        <v>0</v>
      </c>
      <c r="CM68" s="2">
        <f t="shared" si="133"/>
        <v>0</v>
      </c>
      <c r="CN68" s="5">
        <f t="shared" si="134"/>
        <v>0</v>
      </c>
      <c r="CO68" s="67">
        <f t="shared" si="135"/>
        <v>0</v>
      </c>
      <c r="CP68" s="2">
        <f t="shared" si="136"/>
        <v>0</v>
      </c>
      <c r="CQ68" s="5">
        <f t="shared" si="137"/>
        <v>0</v>
      </c>
    </row>
    <row r="69" spans="1:95" x14ac:dyDescent="0.25">
      <c r="A69" s="31" t="s">
        <v>17</v>
      </c>
      <c r="B69" s="30" t="s">
        <v>25</v>
      </c>
      <c r="C69" s="18"/>
      <c r="D69" s="11"/>
      <c r="E69" s="11"/>
      <c r="F69" s="11"/>
      <c r="G69" s="11"/>
      <c r="H69" s="11"/>
      <c r="I69" s="11"/>
      <c r="J69" s="11"/>
      <c r="K69" s="11"/>
      <c r="L69" s="11"/>
      <c r="M69" s="63"/>
      <c r="N69" s="63"/>
      <c r="O69" s="63"/>
      <c r="P69" s="63"/>
      <c r="Q69" s="19"/>
      <c r="R69" s="18"/>
      <c r="S69" s="11"/>
      <c r="T69" s="11"/>
      <c r="U69" s="11"/>
      <c r="V69" s="11"/>
      <c r="W69" s="11"/>
      <c r="X69" s="11"/>
      <c r="Y69" s="11"/>
      <c r="Z69" s="11"/>
      <c r="AA69" s="11"/>
      <c r="AB69" s="63"/>
      <c r="AC69" s="63"/>
      <c r="AD69" s="63"/>
      <c r="AE69" s="63"/>
      <c r="AF69" s="19"/>
      <c r="AG69" s="18"/>
      <c r="AH69" s="11"/>
      <c r="AI69" s="11"/>
      <c r="AJ69" s="11"/>
      <c r="AK69" s="11"/>
      <c r="AL69" s="11"/>
      <c r="AM69" s="11"/>
      <c r="AN69" s="11"/>
      <c r="AO69" s="11"/>
      <c r="AP69" s="11"/>
      <c r="AQ69" s="63"/>
      <c r="AR69" s="63"/>
      <c r="AS69" s="63"/>
      <c r="AT69" s="63"/>
      <c r="AU69" s="19"/>
      <c r="AW69" s="29" t="str">
        <f t="shared" si="92"/>
        <v>Conductividad</v>
      </c>
      <c r="AX69" s="30" t="s">
        <v>25</v>
      </c>
      <c r="AY69" s="77">
        <f t="shared" si="93"/>
        <v>0</v>
      </c>
      <c r="AZ69" s="73">
        <f t="shared" si="94"/>
        <v>0</v>
      </c>
      <c r="BA69" s="74">
        <f t="shared" si="95"/>
        <v>0</v>
      </c>
      <c r="BB69" s="4">
        <f t="shared" si="96"/>
        <v>0</v>
      </c>
      <c r="BC69" s="2">
        <f t="shared" si="97"/>
        <v>0</v>
      </c>
      <c r="BD69" s="5">
        <f t="shared" si="98"/>
        <v>0</v>
      </c>
      <c r="BE69" s="4">
        <f t="shared" si="99"/>
        <v>0</v>
      </c>
      <c r="BF69" s="2">
        <f t="shared" si="100"/>
        <v>0</v>
      </c>
      <c r="BG69" s="5">
        <f t="shared" si="101"/>
        <v>0</v>
      </c>
      <c r="BH69" s="1">
        <f t="shared" si="102"/>
        <v>0</v>
      </c>
      <c r="BI69" s="2">
        <f t="shared" si="103"/>
        <v>0</v>
      </c>
      <c r="BJ69" s="5">
        <f t="shared" si="104"/>
        <v>0</v>
      </c>
      <c r="BK69" s="1">
        <f t="shared" si="105"/>
        <v>0</v>
      </c>
      <c r="BL69" s="2">
        <f t="shared" si="106"/>
        <v>0</v>
      </c>
      <c r="BM69" s="5">
        <f t="shared" si="107"/>
        <v>0</v>
      </c>
      <c r="BN69" s="1">
        <f t="shared" si="108"/>
        <v>0</v>
      </c>
      <c r="BO69" s="2">
        <f t="shared" si="109"/>
        <v>0</v>
      </c>
      <c r="BP69" s="5">
        <f t="shared" si="110"/>
        <v>0</v>
      </c>
      <c r="BQ69" s="1">
        <f t="shared" si="111"/>
        <v>0</v>
      </c>
      <c r="BR69" s="2">
        <f t="shared" si="112"/>
        <v>0</v>
      </c>
      <c r="BS69" s="5">
        <f t="shared" si="113"/>
        <v>0</v>
      </c>
      <c r="BT69" s="1">
        <f t="shared" si="114"/>
        <v>0</v>
      </c>
      <c r="BU69" s="2">
        <f t="shared" si="115"/>
        <v>0</v>
      </c>
      <c r="BV69" s="5">
        <f t="shared" si="116"/>
        <v>0</v>
      </c>
      <c r="BW69" s="1">
        <f t="shared" si="117"/>
        <v>0</v>
      </c>
      <c r="BX69" s="2">
        <f t="shared" si="118"/>
        <v>0</v>
      </c>
      <c r="BY69" s="5">
        <f t="shared" si="119"/>
        <v>0</v>
      </c>
      <c r="BZ69" s="1">
        <f t="shared" si="120"/>
        <v>0</v>
      </c>
      <c r="CA69" s="2">
        <f t="shared" si="121"/>
        <v>0</v>
      </c>
      <c r="CB69" s="5">
        <f t="shared" si="122"/>
        <v>0</v>
      </c>
      <c r="CC69" s="1">
        <f t="shared" si="123"/>
        <v>0</v>
      </c>
      <c r="CD69" s="2">
        <f t="shared" si="124"/>
        <v>0</v>
      </c>
      <c r="CE69" s="5">
        <f t="shared" si="125"/>
        <v>0</v>
      </c>
      <c r="CF69" s="1">
        <f t="shared" si="126"/>
        <v>0</v>
      </c>
      <c r="CG69" s="2">
        <f t="shared" si="127"/>
        <v>0</v>
      </c>
      <c r="CH69" s="5">
        <f t="shared" si="128"/>
        <v>0</v>
      </c>
      <c r="CI69" s="1">
        <f t="shared" si="129"/>
        <v>0</v>
      </c>
      <c r="CJ69" s="2">
        <f t="shared" si="130"/>
        <v>0</v>
      </c>
      <c r="CK69" s="5">
        <f t="shared" si="131"/>
        <v>0</v>
      </c>
      <c r="CL69" s="1">
        <f t="shared" si="132"/>
        <v>0</v>
      </c>
      <c r="CM69" s="2">
        <f t="shared" si="133"/>
        <v>0</v>
      </c>
      <c r="CN69" s="5">
        <f t="shared" si="134"/>
        <v>0</v>
      </c>
      <c r="CO69" s="67">
        <f t="shared" si="135"/>
        <v>0</v>
      </c>
      <c r="CP69" s="2">
        <f t="shared" si="136"/>
        <v>0</v>
      </c>
      <c r="CQ69" s="5">
        <f t="shared" si="137"/>
        <v>0</v>
      </c>
    </row>
    <row r="70" spans="1:95" x14ac:dyDescent="0.25">
      <c r="A70" s="31" t="s">
        <v>18</v>
      </c>
      <c r="B70" s="46" t="s">
        <v>24</v>
      </c>
      <c r="C70" s="18"/>
      <c r="D70" s="11"/>
      <c r="E70" s="11"/>
      <c r="F70" s="11"/>
      <c r="G70" s="11"/>
      <c r="H70" s="11"/>
      <c r="I70" s="11"/>
      <c r="J70" s="11"/>
      <c r="K70" s="11"/>
      <c r="L70" s="11"/>
      <c r="M70" s="63"/>
      <c r="N70" s="63"/>
      <c r="O70" s="63"/>
      <c r="P70" s="63"/>
      <c r="Q70" s="19"/>
      <c r="R70" s="18"/>
      <c r="S70" s="11"/>
      <c r="T70" s="11"/>
      <c r="U70" s="11"/>
      <c r="V70" s="11"/>
      <c r="W70" s="11"/>
      <c r="X70" s="11"/>
      <c r="Y70" s="11"/>
      <c r="Z70" s="11"/>
      <c r="AA70" s="11"/>
      <c r="AB70" s="63"/>
      <c r="AC70" s="63"/>
      <c r="AD70" s="63"/>
      <c r="AE70" s="63"/>
      <c r="AF70" s="19"/>
      <c r="AG70" s="18"/>
      <c r="AH70" s="11"/>
      <c r="AI70" s="11"/>
      <c r="AJ70" s="11"/>
      <c r="AK70" s="11"/>
      <c r="AL70" s="11"/>
      <c r="AM70" s="11"/>
      <c r="AN70" s="11"/>
      <c r="AO70" s="11"/>
      <c r="AP70" s="11"/>
      <c r="AQ70" s="63"/>
      <c r="AR70" s="63"/>
      <c r="AS70" s="63"/>
      <c r="AT70" s="63"/>
      <c r="AU70" s="19"/>
      <c r="AW70" s="29" t="str">
        <f t="shared" si="92"/>
        <v xml:space="preserve">Color </v>
      </c>
      <c r="AX70" s="32" t="s">
        <v>24</v>
      </c>
      <c r="AY70" s="77">
        <f t="shared" si="93"/>
        <v>0</v>
      </c>
      <c r="AZ70" s="73">
        <f t="shared" si="94"/>
        <v>0</v>
      </c>
      <c r="BA70" s="74">
        <f t="shared" si="95"/>
        <v>0</v>
      </c>
      <c r="BB70" s="4">
        <f t="shared" si="96"/>
        <v>0</v>
      </c>
      <c r="BC70" s="2">
        <f t="shared" si="97"/>
        <v>0</v>
      </c>
      <c r="BD70" s="5">
        <f t="shared" si="98"/>
        <v>0</v>
      </c>
      <c r="BE70" s="4">
        <f t="shared" si="99"/>
        <v>0</v>
      </c>
      <c r="BF70" s="2">
        <f t="shared" si="100"/>
        <v>0</v>
      </c>
      <c r="BG70" s="5">
        <f t="shared" si="101"/>
        <v>0</v>
      </c>
      <c r="BH70" s="1">
        <f t="shared" si="102"/>
        <v>0</v>
      </c>
      <c r="BI70" s="2">
        <f t="shared" si="103"/>
        <v>0</v>
      </c>
      <c r="BJ70" s="5">
        <f t="shared" si="104"/>
        <v>0</v>
      </c>
      <c r="BK70" s="1">
        <f t="shared" si="105"/>
        <v>0</v>
      </c>
      <c r="BL70" s="2">
        <f t="shared" si="106"/>
        <v>0</v>
      </c>
      <c r="BM70" s="5">
        <f t="shared" si="107"/>
        <v>0</v>
      </c>
      <c r="BN70" s="1">
        <f t="shared" si="108"/>
        <v>0</v>
      </c>
      <c r="BO70" s="2">
        <f t="shared" si="109"/>
        <v>0</v>
      </c>
      <c r="BP70" s="5">
        <f t="shared" si="110"/>
        <v>0</v>
      </c>
      <c r="BQ70" s="1">
        <f t="shared" si="111"/>
        <v>0</v>
      </c>
      <c r="BR70" s="2">
        <f t="shared" si="112"/>
        <v>0</v>
      </c>
      <c r="BS70" s="5">
        <f t="shared" si="113"/>
        <v>0</v>
      </c>
      <c r="BT70" s="1">
        <f t="shared" si="114"/>
        <v>0</v>
      </c>
      <c r="BU70" s="2">
        <f t="shared" si="115"/>
        <v>0</v>
      </c>
      <c r="BV70" s="5">
        <f t="shared" si="116"/>
        <v>0</v>
      </c>
      <c r="BW70" s="1">
        <f t="shared" si="117"/>
        <v>0</v>
      </c>
      <c r="BX70" s="2">
        <f t="shared" si="118"/>
        <v>0</v>
      </c>
      <c r="BY70" s="5">
        <f t="shared" si="119"/>
        <v>0</v>
      </c>
      <c r="BZ70" s="1">
        <f t="shared" si="120"/>
        <v>0</v>
      </c>
      <c r="CA70" s="2">
        <f t="shared" si="121"/>
        <v>0</v>
      </c>
      <c r="CB70" s="5">
        <f t="shared" si="122"/>
        <v>0</v>
      </c>
      <c r="CC70" s="1">
        <f t="shared" si="123"/>
        <v>0</v>
      </c>
      <c r="CD70" s="2">
        <f t="shared" si="124"/>
        <v>0</v>
      </c>
      <c r="CE70" s="5">
        <f t="shared" si="125"/>
        <v>0</v>
      </c>
      <c r="CF70" s="1">
        <f t="shared" si="126"/>
        <v>0</v>
      </c>
      <c r="CG70" s="2">
        <f t="shared" si="127"/>
        <v>0</v>
      </c>
      <c r="CH70" s="5">
        <f t="shared" si="128"/>
        <v>0</v>
      </c>
      <c r="CI70" s="1">
        <f t="shared" si="129"/>
        <v>0</v>
      </c>
      <c r="CJ70" s="2">
        <f t="shared" si="130"/>
        <v>0</v>
      </c>
      <c r="CK70" s="5">
        <f t="shared" si="131"/>
        <v>0</v>
      </c>
      <c r="CL70" s="1">
        <f t="shared" si="132"/>
        <v>0</v>
      </c>
      <c r="CM70" s="2">
        <f t="shared" si="133"/>
        <v>0</v>
      </c>
      <c r="CN70" s="5">
        <f t="shared" si="134"/>
        <v>0</v>
      </c>
      <c r="CO70" s="67">
        <f t="shared" si="135"/>
        <v>0</v>
      </c>
      <c r="CP70" s="2">
        <f t="shared" si="136"/>
        <v>0</v>
      </c>
      <c r="CQ70" s="5">
        <f t="shared" si="137"/>
        <v>0</v>
      </c>
    </row>
    <row r="71" spans="1:95" ht="15.75" thickBot="1" x14ac:dyDescent="0.3">
      <c r="A71" s="33" t="s">
        <v>45</v>
      </c>
      <c r="B71" s="34" t="s">
        <v>46</v>
      </c>
      <c r="C71" s="20"/>
      <c r="D71" s="21"/>
      <c r="E71" s="21"/>
      <c r="F71" s="21"/>
      <c r="G71" s="21"/>
      <c r="H71" s="21"/>
      <c r="I71" s="21"/>
      <c r="J71" s="21"/>
      <c r="K71" s="21"/>
      <c r="L71" s="21"/>
      <c r="M71" s="64"/>
      <c r="N71" s="64"/>
      <c r="O71" s="64"/>
      <c r="P71" s="64"/>
      <c r="Q71" s="22"/>
      <c r="R71" s="20"/>
      <c r="S71" s="21"/>
      <c r="T71" s="21"/>
      <c r="U71" s="21"/>
      <c r="V71" s="21"/>
      <c r="W71" s="21"/>
      <c r="X71" s="21"/>
      <c r="Y71" s="21"/>
      <c r="Z71" s="21"/>
      <c r="AA71" s="21"/>
      <c r="AB71" s="64"/>
      <c r="AC71" s="64"/>
      <c r="AD71" s="64"/>
      <c r="AE71" s="64"/>
      <c r="AF71" s="22"/>
      <c r="AG71" s="20"/>
      <c r="AH71" s="21"/>
      <c r="AI71" s="21"/>
      <c r="AJ71" s="21"/>
      <c r="AK71" s="21"/>
      <c r="AL71" s="21"/>
      <c r="AM71" s="21"/>
      <c r="AN71" s="21"/>
      <c r="AO71" s="21"/>
      <c r="AP71" s="21"/>
      <c r="AQ71" s="64"/>
      <c r="AR71" s="64"/>
      <c r="AS71" s="64"/>
      <c r="AT71" s="64"/>
      <c r="AU71" s="22"/>
      <c r="AW71" s="29" t="str">
        <f t="shared" si="92"/>
        <v>Turbidez</v>
      </c>
      <c r="AX71" s="34" t="s">
        <v>21</v>
      </c>
      <c r="AY71" s="77">
        <f t="shared" si="93"/>
        <v>0</v>
      </c>
      <c r="AZ71" s="73">
        <f t="shared" si="94"/>
        <v>0</v>
      </c>
      <c r="BA71" s="74">
        <f t="shared" si="95"/>
        <v>0</v>
      </c>
      <c r="BB71" s="4">
        <f t="shared" si="96"/>
        <v>0</v>
      </c>
      <c r="BC71" s="2">
        <f t="shared" si="97"/>
        <v>0</v>
      </c>
      <c r="BD71" s="5">
        <f t="shared" si="98"/>
        <v>0</v>
      </c>
      <c r="BE71" s="4">
        <f t="shared" si="99"/>
        <v>0</v>
      </c>
      <c r="BF71" s="2">
        <f t="shared" si="100"/>
        <v>0</v>
      </c>
      <c r="BG71" s="5">
        <f t="shared" si="101"/>
        <v>0</v>
      </c>
      <c r="BH71" s="1">
        <f t="shared" si="102"/>
        <v>0</v>
      </c>
      <c r="BI71" s="2">
        <f t="shared" si="103"/>
        <v>0</v>
      </c>
      <c r="BJ71" s="5">
        <f t="shared" si="104"/>
        <v>0</v>
      </c>
      <c r="BK71" s="1">
        <f t="shared" si="105"/>
        <v>0</v>
      </c>
      <c r="BL71" s="2">
        <f t="shared" si="106"/>
        <v>0</v>
      </c>
      <c r="BM71" s="5">
        <f t="shared" si="107"/>
        <v>0</v>
      </c>
      <c r="BN71" s="1">
        <f t="shared" si="108"/>
        <v>0</v>
      </c>
      <c r="BO71" s="2">
        <f t="shared" si="109"/>
        <v>0</v>
      </c>
      <c r="BP71" s="5">
        <f t="shared" si="110"/>
        <v>0</v>
      </c>
      <c r="BQ71" s="1">
        <f t="shared" si="111"/>
        <v>0</v>
      </c>
      <c r="BR71" s="2">
        <f t="shared" si="112"/>
        <v>0</v>
      </c>
      <c r="BS71" s="5">
        <f t="shared" si="113"/>
        <v>0</v>
      </c>
      <c r="BT71" s="1">
        <f t="shared" si="114"/>
        <v>0</v>
      </c>
      <c r="BU71" s="2">
        <f t="shared" si="115"/>
        <v>0</v>
      </c>
      <c r="BV71" s="5">
        <f t="shared" si="116"/>
        <v>0</v>
      </c>
      <c r="BW71" s="1">
        <f t="shared" si="117"/>
        <v>0</v>
      </c>
      <c r="BX71" s="2">
        <f t="shared" si="118"/>
        <v>0</v>
      </c>
      <c r="BY71" s="5">
        <f t="shared" si="119"/>
        <v>0</v>
      </c>
      <c r="BZ71" s="1">
        <f t="shared" si="120"/>
        <v>0</v>
      </c>
      <c r="CA71" s="2">
        <f t="shared" si="121"/>
        <v>0</v>
      </c>
      <c r="CB71" s="5">
        <f t="shared" si="122"/>
        <v>0</v>
      </c>
      <c r="CC71" s="1">
        <f t="shared" si="123"/>
        <v>0</v>
      </c>
      <c r="CD71" s="2">
        <f t="shared" si="124"/>
        <v>0</v>
      </c>
      <c r="CE71" s="5">
        <f t="shared" si="125"/>
        <v>0</v>
      </c>
      <c r="CF71" s="1">
        <f t="shared" si="126"/>
        <v>0</v>
      </c>
      <c r="CG71" s="2">
        <f t="shared" si="127"/>
        <v>0</v>
      </c>
      <c r="CH71" s="5">
        <f t="shared" si="128"/>
        <v>0</v>
      </c>
      <c r="CI71" s="1">
        <f t="shared" si="129"/>
        <v>0</v>
      </c>
      <c r="CJ71" s="2">
        <f t="shared" si="130"/>
        <v>0</v>
      </c>
      <c r="CK71" s="5">
        <f t="shared" si="131"/>
        <v>0</v>
      </c>
      <c r="CL71" s="1">
        <f t="shared" si="132"/>
        <v>0</v>
      </c>
      <c r="CM71" s="2">
        <f t="shared" si="133"/>
        <v>0</v>
      </c>
      <c r="CN71" s="5">
        <f t="shared" si="134"/>
        <v>0</v>
      </c>
      <c r="CO71" s="67">
        <f t="shared" si="135"/>
        <v>0</v>
      </c>
      <c r="CP71" s="2">
        <f t="shared" si="136"/>
        <v>0</v>
      </c>
      <c r="CQ71" s="5">
        <f t="shared" si="137"/>
        <v>0</v>
      </c>
    </row>
    <row r="72" spans="1:95" ht="15.75" thickBot="1" x14ac:dyDescent="0.3"/>
    <row r="73" spans="1:95" ht="42.75" customHeight="1" thickBot="1" x14ac:dyDescent="0.3">
      <c r="A73" s="27" t="s">
        <v>0</v>
      </c>
      <c r="B73" s="28">
        <f>B49+1</f>
        <v>46116</v>
      </c>
      <c r="C73" s="295" t="s">
        <v>1</v>
      </c>
      <c r="D73" s="296"/>
      <c r="E73" s="296"/>
      <c r="F73" s="296"/>
      <c r="G73" s="296"/>
      <c r="H73" s="296"/>
      <c r="I73" s="296"/>
      <c r="J73" s="296"/>
      <c r="K73" s="296"/>
      <c r="L73" s="296"/>
      <c r="M73" s="296"/>
      <c r="N73" s="296"/>
      <c r="O73" s="296"/>
      <c r="P73" s="296"/>
      <c r="Q73" s="297"/>
      <c r="R73" s="298" t="s">
        <v>2</v>
      </c>
      <c r="S73" s="299"/>
      <c r="T73" s="299"/>
      <c r="U73" s="299"/>
      <c r="V73" s="299"/>
      <c r="W73" s="299"/>
      <c r="X73" s="299"/>
      <c r="Y73" s="299"/>
      <c r="Z73" s="299"/>
      <c r="AA73" s="299"/>
      <c r="AB73" s="299"/>
      <c r="AC73" s="299"/>
      <c r="AD73" s="299"/>
      <c r="AE73" s="299"/>
      <c r="AF73" s="300"/>
      <c r="AG73" s="301" t="s">
        <v>105</v>
      </c>
      <c r="AH73" s="302"/>
      <c r="AI73" s="302"/>
      <c r="AJ73" s="302"/>
      <c r="AK73" s="302"/>
      <c r="AL73" s="302"/>
      <c r="AM73" s="302"/>
      <c r="AN73" s="302"/>
      <c r="AO73" s="302"/>
      <c r="AP73" s="302"/>
      <c r="AQ73" s="302"/>
      <c r="AR73" s="302"/>
      <c r="AS73" s="302"/>
      <c r="AT73" s="302"/>
      <c r="AU73" s="303"/>
      <c r="AV73" s="9"/>
      <c r="AW73" s="290" t="s">
        <v>44</v>
      </c>
      <c r="AX73" s="291"/>
      <c r="AY73" s="287" t="s">
        <v>35</v>
      </c>
      <c r="AZ73" s="288"/>
      <c r="BA73" s="289"/>
      <c r="BB73" s="287" t="s">
        <v>36</v>
      </c>
      <c r="BC73" s="288"/>
      <c r="BD73" s="289"/>
      <c r="BE73" s="287" t="s">
        <v>37</v>
      </c>
      <c r="BF73" s="288"/>
      <c r="BG73" s="289"/>
      <c r="BH73" s="287" t="s">
        <v>38</v>
      </c>
      <c r="BI73" s="288"/>
      <c r="BJ73" s="289"/>
      <c r="BK73" s="287" t="s">
        <v>39</v>
      </c>
      <c r="BL73" s="288"/>
      <c r="BM73" s="289"/>
      <c r="BN73" s="287" t="s">
        <v>40</v>
      </c>
      <c r="BO73" s="288"/>
      <c r="BP73" s="289"/>
      <c r="BQ73" s="287" t="s">
        <v>41</v>
      </c>
      <c r="BR73" s="288"/>
      <c r="BS73" s="289"/>
      <c r="BT73" s="287" t="s">
        <v>42</v>
      </c>
      <c r="BU73" s="288"/>
      <c r="BV73" s="289"/>
      <c r="BW73" s="287" t="s">
        <v>43</v>
      </c>
      <c r="BX73" s="288"/>
      <c r="BY73" s="289"/>
      <c r="BZ73" s="287" t="s">
        <v>106</v>
      </c>
      <c r="CA73" s="288"/>
      <c r="CB73" s="289"/>
      <c r="CC73" s="287" t="s">
        <v>107</v>
      </c>
      <c r="CD73" s="288"/>
      <c r="CE73" s="289"/>
      <c r="CF73" s="287" t="s">
        <v>108</v>
      </c>
      <c r="CG73" s="288"/>
      <c r="CH73" s="289"/>
      <c r="CI73" s="287" t="s">
        <v>109</v>
      </c>
      <c r="CJ73" s="288"/>
      <c r="CK73" s="289"/>
      <c r="CL73" s="287" t="s">
        <v>110</v>
      </c>
      <c r="CM73" s="288"/>
      <c r="CN73" s="289"/>
      <c r="CO73" s="287" t="s">
        <v>111</v>
      </c>
      <c r="CP73" s="288"/>
      <c r="CQ73" s="289"/>
    </row>
    <row r="74" spans="1:95" ht="44.45" customHeight="1" thickBot="1" x14ac:dyDescent="0.3">
      <c r="A74" s="7" t="s">
        <v>6</v>
      </c>
      <c r="B74" s="45" t="s">
        <v>7</v>
      </c>
      <c r="C74" s="14" t="s">
        <v>34</v>
      </c>
      <c r="D74" s="8" t="s">
        <v>26</v>
      </c>
      <c r="E74" s="8" t="s">
        <v>27</v>
      </c>
      <c r="F74" s="8" t="s">
        <v>28</v>
      </c>
      <c r="G74" s="8" t="s">
        <v>29</v>
      </c>
      <c r="H74" s="8" t="s">
        <v>30</v>
      </c>
      <c r="I74" s="8" t="s">
        <v>31</v>
      </c>
      <c r="J74" s="8" t="s">
        <v>32</v>
      </c>
      <c r="K74" s="8" t="s">
        <v>33</v>
      </c>
      <c r="L74" s="8" t="s">
        <v>210</v>
      </c>
      <c r="M74" s="8" t="s">
        <v>116</v>
      </c>
      <c r="N74" s="8" t="s">
        <v>117</v>
      </c>
      <c r="O74" s="65" t="s">
        <v>118</v>
      </c>
      <c r="P74" s="65" t="s">
        <v>110</v>
      </c>
      <c r="Q74" s="65" t="s">
        <v>111</v>
      </c>
      <c r="R74" s="23" t="s">
        <v>34</v>
      </c>
      <c r="S74" s="12" t="s">
        <v>26</v>
      </c>
      <c r="T74" s="12" t="s">
        <v>27</v>
      </c>
      <c r="U74" s="12" t="s">
        <v>28</v>
      </c>
      <c r="V74" s="12" t="s">
        <v>29</v>
      </c>
      <c r="W74" s="12" t="s">
        <v>30</v>
      </c>
      <c r="X74" s="12" t="s">
        <v>31</v>
      </c>
      <c r="Y74" s="12" t="s">
        <v>32</v>
      </c>
      <c r="Z74" s="12" t="s">
        <v>33</v>
      </c>
      <c r="AA74" s="12" t="s">
        <v>210</v>
      </c>
      <c r="AB74" s="60" t="s">
        <v>116</v>
      </c>
      <c r="AC74" s="60" t="s">
        <v>117</v>
      </c>
      <c r="AD74" s="60" t="s">
        <v>118</v>
      </c>
      <c r="AE74" s="60" t="s">
        <v>110</v>
      </c>
      <c r="AF74" s="24" t="s">
        <v>111</v>
      </c>
      <c r="AG74" s="25" t="s">
        <v>34</v>
      </c>
      <c r="AH74" s="13" t="s">
        <v>26</v>
      </c>
      <c r="AI74" s="13" t="s">
        <v>27</v>
      </c>
      <c r="AJ74" s="13" t="s">
        <v>28</v>
      </c>
      <c r="AK74" s="13" t="s">
        <v>29</v>
      </c>
      <c r="AL74" s="13" t="s">
        <v>30</v>
      </c>
      <c r="AM74" s="13" t="s">
        <v>31</v>
      </c>
      <c r="AN74" s="13" t="s">
        <v>32</v>
      </c>
      <c r="AO74" s="13" t="s">
        <v>33</v>
      </c>
      <c r="AP74" s="13" t="s">
        <v>210</v>
      </c>
      <c r="AQ74" s="66" t="s">
        <v>116</v>
      </c>
      <c r="AR74" s="66" t="s">
        <v>117</v>
      </c>
      <c r="AS74" s="66" t="s">
        <v>118</v>
      </c>
      <c r="AT74" s="66" t="s">
        <v>110</v>
      </c>
      <c r="AU74" s="26" t="s">
        <v>111</v>
      </c>
      <c r="AV74" s="9"/>
      <c r="AW74" s="36" t="s">
        <v>6</v>
      </c>
      <c r="AX74" s="37" t="s">
        <v>7</v>
      </c>
      <c r="AY74" s="75" t="s">
        <v>119</v>
      </c>
      <c r="AZ74" s="75" t="s">
        <v>120</v>
      </c>
      <c r="BA74" s="76" t="s">
        <v>121</v>
      </c>
      <c r="BB74" s="75" t="s">
        <v>119</v>
      </c>
      <c r="BC74" s="75" t="s">
        <v>120</v>
      </c>
      <c r="BD74" s="76" t="s">
        <v>121</v>
      </c>
      <c r="BE74" s="75" t="s">
        <v>119</v>
      </c>
      <c r="BF74" s="75" t="s">
        <v>120</v>
      </c>
      <c r="BG74" s="76" t="s">
        <v>121</v>
      </c>
      <c r="BH74" s="75" t="s">
        <v>119</v>
      </c>
      <c r="BI74" s="75" t="s">
        <v>120</v>
      </c>
      <c r="BJ74" s="76" t="s">
        <v>121</v>
      </c>
      <c r="BK74" s="75" t="s">
        <v>119</v>
      </c>
      <c r="BL74" s="75" t="s">
        <v>120</v>
      </c>
      <c r="BM74" s="76" t="s">
        <v>121</v>
      </c>
      <c r="BN74" s="75" t="s">
        <v>119</v>
      </c>
      <c r="BO74" s="75" t="s">
        <v>120</v>
      </c>
      <c r="BP74" s="76" t="s">
        <v>121</v>
      </c>
      <c r="BQ74" s="75" t="s">
        <v>119</v>
      </c>
      <c r="BR74" s="75" t="s">
        <v>120</v>
      </c>
      <c r="BS74" s="76" t="s">
        <v>121</v>
      </c>
      <c r="BT74" s="75" t="s">
        <v>119</v>
      </c>
      <c r="BU74" s="75" t="s">
        <v>120</v>
      </c>
      <c r="BV74" s="76" t="s">
        <v>121</v>
      </c>
      <c r="BW74" s="75" t="s">
        <v>119</v>
      </c>
      <c r="BX74" s="75" t="s">
        <v>120</v>
      </c>
      <c r="BY74" s="76" t="s">
        <v>121</v>
      </c>
      <c r="BZ74" s="75" t="s">
        <v>119</v>
      </c>
      <c r="CA74" s="75" t="s">
        <v>120</v>
      </c>
      <c r="CB74" s="76" t="s">
        <v>121</v>
      </c>
      <c r="CC74" s="75" t="s">
        <v>119</v>
      </c>
      <c r="CD74" s="75" t="s">
        <v>120</v>
      </c>
      <c r="CE74" s="76" t="s">
        <v>121</v>
      </c>
      <c r="CF74" s="75" t="s">
        <v>119</v>
      </c>
      <c r="CG74" s="75" t="s">
        <v>120</v>
      </c>
      <c r="CH74" s="76" t="s">
        <v>121</v>
      </c>
      <c r="CI74" s="75" t="s">
        <v>119</v>
      </c>
      <c r="CJ74" s="75" t="s">
        <v>120</v>
      </c>
      <c r="CK74" s="76" t="s">
        <v>121</v>
      </c>
      <c r="CL74" s="75" t="s">
        <v>119</v>
      </c>
      <c r="CM74" s="75" t="s">
        <v>120</v>
      </c>
      <c r="CN74" s="76" t="s">
        <v>121</v>
      </c>
      <c r="CO74" s="75" t="s">
        <v>119</v>
      </c>
      <c r="CP74" s="75" t="s">
        <v>120</v>
      </c>
      <c r="CQ74" s="76" t="s">
        <v>121</v>
      </c>
    </row>
    <row r="75" spans="1:95" ht="29.25" customHeight="1" x14ac:dyDescent="0.25">
      <c r="A75" s="29" t="s">
        <v>8</v>
      </c>
      <c r="B75" s="30" t="s">
        <v>19</v>
      </c>
      <c r="C75" s="1"/>
      <c r="D75" s="3"/>
      <c r="E75" s="3"/>
      <c r="F75" s="3"/>
      <c r="G75" s="3"/>
      <c r="H75" s="3"/>
      <c r="I75" s="3"/>
      <c r="J75" s="3"/>
      <c r="K75" s="3"/>
      <c r="L75" s="3"/>
      <c r="M75" s="61"/>
      <c r="N75" s="61"/>
      <c r="O75" s="61"/>
      <c r="P75" s="61"/>
      <c r="Q75" s="15"/>
      <c r="R75" s="1"/>
      <c r="S75" s="38"/>
      <c r="T75" s="38"/>
      <c r="U75" s="3"/>
      <c r="V75" s="3"/>
      <c r="W75" s="3"/>
      <c r="X75" s="3"/>
      <c r="Y75" s="3"/>
      <c r="Z75" s="3"/>
      <c r="AA75" s="3"/>
      <c r="AB75" s="61"/>
      <c r="AC75" s="61"/>
      <c r="AD75" s="61"/>
      <c r="AE75" s="61"/>
      <c r="AF75" s="15"/>
      <c r="AG75" s="1"/>
      <c r="AH75" s="38"/>
      <c r="AI75" s="38"/>
      <c r="AJ75" s="3"/>
      <c r="AK75" s="3"/>
      <c r="AL75" s="3"/>
      <c r="AM75" s="3"/>
      <c r="AN75" s="3"/>
      <c r="AO75" s="3"/>
      <c r="AP75" s="3"/>
      <c r="AQ75" s="61"/>
      <c r="AR75" s="61"/>
      <c r="AS75" s="61"/>
      <c r="AT75" s="61"/>
      <c r="AU75" s="15"/>
      <c r="AV75" s="9"/>
      <c r="AW75" s="29" t="str">
        <f t="shared" ref="AW75:AW95" si="138">A75</f>
        <v>Temperatura (°C)</v>
      </c>
      <c r="AX75" s="35" t="s">
        <v>19</v>
      </c>
      <c r="AY75" s="77">
        <f t="shared" ref="AY75:AY95" si="139">C75</f>
        <v>0</v>
      </c>
      <c r="AZ75" s="73">
        <f t="shared" ref="AZ75:AZ95" si="140">R75</f>
        <v>0</v>
      </c>
      <c r="BA75" s="74">
        <f t="shared" ref="BA75:BA95" si="141">AG75</f>
        <v>0</v>
      </c>
      <c r="BB75" s="4">
        <f t="shared" ref="BB75:BB95" si="142">D75</f>
        <v>0</v>
      </c>
      <c r="BC75" s="2">
        <f t="shared" ref="BC75:BC95" si="143">S75</f>
        <v>0</v>
      </c>
      <c r="BD75" s="5">
        <f t="shared" ref="BD75:BD95" si="144">AH75</f>
        <v>0</v>
      </c>
      <c r="BE75" s="4">
        <f t="shared" ref="BE75:BE95" si="145">E75</f>
        <v>0</v>
      </c>
      <c r="BF75" s="2">
        <f t="shared" ref="BF75:BF95" si="146">T75</f>
        <v>0</v>
      </c>
      <c r="BG75" s="5">
        <f t="shared" ref="BG75:BG95" si="147">AI75</f>
        <v>0</v>
      </c>
      <c r="BH75" s="1">
        <f t="shared" ref="BH75:BH95" si="148">F75</f>
        <v>0</v>
      </c>
      <c r="BI75" s="2">
        <f t="shared" ref="BI75:BI95" si="149">U75</f>
        <v>0</v>
      </c>
      <c r="BJ75" s="5">
        <f t="shared" ref="BJ75:BJ95" si="150">AJ75</f>
        <v>0</v>
      </c>
      <c r="BK75" s="1">
        <f t="shared" ref="BK75:BK95" si="151">G75</f>
        <v>0</v>
      </c>
      <c r="BL75" s="2">
        <f t="shared" ref="BL75:BL95" si="152">V75</f>
        <v>0</v>
      </c>
      <c r="BM75" s="5">
        <f t="shared" ref="BM75:BM95" si="153">AK75</f>
        <v>0</v>
      </c>
      <c r="BN75" s="1">
        <f t="shared" ref="BN75:BN95" si="154">H75</f>
        <v>0</v>
      </c>
      <c r="BO75" s="2">
        <f t="shared" ref="BO75:BO95" si="155">W75</f>
        <v>0</v>
      </c>
      <c r="BP75" s="5">
        <f t="shared" ref="BP75:BP95" si="156">AL75</f>
        <v>0</v>
      </c>
      <c r="BQ75" s="1">
        <f t="shared" ref="BQ75:BQ95" si="157">I75</f>
        <v>0</v>
      </c>
      <c r="BR75" s="2">
        <f t="shared" ref="BR75:BR95" si="158">X75</f>
        <v>0</v>
      </c>
      <c r="BS75" s="5">
        <f t="shared" ref="BS75:BS95" si="159">AM75</f>
        <v>0</v>
      </c>
      <c r="BT75" s="1">
        <f t="shared" ref="BT75:BT95" si="160">J75</f>
        <v>0</v>
      </c>
      <c r="BU75" s="2">
        <f t="shared" ref="BU75:BU95" si="161">Y75</f>
        <v>0</v>
      </c>
      <c r="BV75" s="5">
        <f t="shared" ref="BV75:BV95" si="162">AN75</f>
        <v>0</v>
      </c>
      <c r="BW75" s="1">
        <f t="shared" ref="BW75:BW95" si="163">K75</f>
        <v>0</v>
      </c>
      <c r="BX75" s="2">
        <f t="shared" ref="BX75:BX95" si="164">Z75</f>
        <v>0</v>
      </c>
      <c r="BY75" s="5">
        <f t="shared" ref="BY75:BY95" si="165">AO75</f>
        <v>0</v>
      </c>
      <c r="BZ75" s="1">
        <f t="shared" ref="BZ75:BZ95" si="166">L75</f>
        <v>0</v>
      </c>
      <c r="CA75" s="2">
        <f t="shared" ref="CA75:CA95" si="167">AA75</f>
        <v>0</v>
      </c>
      <c r="CB75" s="5">
        <f t="shared" ref="CB75:CB95" si="168">AP75</f>
        <v>0</v>
      </c>
      <c r="CC75" s="1">
        <f t="shared" ref="CC75:CC95" si="169">M75</f>
        <v>0</v>
      </c>
      <c r="CD75" s="2">
        <f t="shared" ref="CD75:CD95" si="170">AB75</f>
        <v>0</v>
      </c>
      <c r="CE75" s="5">
        <f t="shared" ref="CE75:CE95" si="171">AQ75</f>
        <v>0</v>
      </c>
      <c r="CF75" s="1">
        <f t="shared" ref="CF75:CF95" si="172">N75</f>
        <v>0</v>
      </c>
      <c r="CG75" s="2">
        <f t="shared" ref="CG75:CG95" si="173">AC75</f>
        <v>0</v>
      </c>
      <c r="CH75" s="5">
        <f>AR75</f>
        <v>0</v>
      </c>
      <c r="CI75" s="1">
        <f t="shared" ref="CI75:CI95" si="174">O75</f>
        <v>0</v>
      </c>
      <c r="CJ75" s="2">
        <f t="shared" ref="CJ75:CJ95" si="175">AD75</f>
        <v>0</v>
      </c>
      <c r="CK75" s="5">
        <f>AS75</f>
        <v>0</v>
      </c>
      <c r="CL75" s="1">
        <f t="shared" ref="CL75:CL95" si="176">P75</f>
        <v>0</v>
      </c>
      <c r="CM75" s="2">
        <f t="shared" ref="CM75:CM95" si="177">AE75</f>
        <v>0</v>
      </c>
      <c r="CN75" s="5">
        <f>AT75</f>
        <v>0</v>
      </c>
      <c r="CO75" s="67">
        <f t="shared" ref="CO75:CO95" si="178">Q75</f>
        <v>0</v>
      </c>
      <c r="CP75" s="2">
        <f t="shared" ref="CP75:CP95" si="179">AF75</f>
        <v>0</v>
      </c>
      <c r="CQ75" s="5">
        <f>AU75</f>
        <v>0</v>
      </c>
    </row>
    <row r="76" spans="1:95" ht="26.45" customHeight="1" x14ac:dyDescent="0.25">
      <c r="A76" s="29" t="s">
        <v>9</v>
      </c>
      <c r="B76" s="30" t="s">
        <v>20</v>
      </c>
      <c r="C76" s="1"/>
      <c r="D76" s="3"/>
      <c r="E76" s="3"/>
      <c r="F76" s="3"/>
      <c r="G76" s="3"/>
      <c r="H76" s="3"/>
      <c r="I76" s="3"/>
      <c r="J76" s="3"/>
      <c r="K76" s="3"/>
      <c r="L76" s="3"/>
      <c r="M76" s="61"/>
      <c r="N76" s="61"/>
      <c r="O76" s="61"/>
      <c r="P76" s="61"/>
      <c r="Q76" s="15"/>
      <c r="R76" s="1"/>
      <c r="S76" s="3"/>
      <c r="T76" s="3"/>
      <c r="U76" s="3"/>
      <c r="V76" s="3"/>
      <c r="W76" s="3"/>
      <c r="X76" s="3"/>
      <c r="Y76" s="3"/>
      <c r="Z76" s="51"/>
      <c r="AA76" s="3"/>
      <c r="AB76" s="61"/>
      <c r="AC76" s="61"/>
      <c r="AD76" s="61"/>
      <c r="AE76" s="61"/>
      <c r="AF76" s="15"/>
      <c r="AG76" s="1"/>
      <c r="AH76" s="3"/>
      <c r="AI76" s="3"/>
      <c r="AJ76" s="3"/>
      <c r="AK76" s="3"/>
      <c r="AL76" s="3"/>
      <c r="AM76" s="3"/>
      <c r="AN76" s="3"/>
      <c r="AO76" s="3"/>
      <c r="AP76" s="3"/>
      <c r="AQ76" s="61"/>
      <c r="AR76" s="61"/>
      <c r="AS76" s="61"/>
      <c r="AT76" s="61"/>
      <c r="AU76" s="15"/>
      <c r="AV76" s="9"/>
      <c r="AW76" s="29" t="str">
        <f t="shared" si="138"/>
        <v>pH (Unidades de pH)</v>
      </c>
      <c r="AX76" s="30" t="s">
        <v>20</v>
      </c>
      <c r="AY76" s="77">
        <f t="shared" si="139"/>
        <v>0</v>
      </c>
      <c r="AZ76" s="73">
        <f t="shared" si="140"/>
        <v>0</v>
      </c>
      <c r="BA76" s="74">
        <f t="shared" si="141"/>
        <v>0</v>
      </c>
      <c r="BB76" s="4">
        <f t="shared" si="142"/>
        <v>0</v>
      </c>
      <c r="BC76" s="2">
        <f t="shared" si="143"/>
        <v>0</v>
      </c>
      <c r="BD76" s="5">
        <f t="shared" si="144"/>
        <v>0</v>
      </c>
      <c r="BE76" s="4">
        <f t="shared" si="145"/>
        <v>0</v>
      </c>
      <c r="BF76" s="2">
        <f t="shared" si="146"/>
        <v>0</v>
      </c>
      <c r="BG76" s="5">
        <f t="shared" si="147"/>
        <v>0</v>
      </c>
      <c r="BH76" s="1">
        <f t="shared" si="148"/>
        <v>0</v>
      </c>
      <c r="BI76" s="2">
        <f t="shared" si="149"/>
        <v>0</v>
      </c>
      <c r="BJ76" s="5">
        <f t="shared" si="150"/>
        <v>0</v>
      </c>
      <c r="BK76" s="1">
        <f t="shared" si="151"/>
        <v>0</v>
      </c>
      <c r="BL76" s="2">
        <f t="shared" si="152"/>
        <v>0</v>
      </c>
      <c r="BM76" s="5">
        <f t="shared" si="153"/>
        <v>0</v>
      </c>
      <c r="BN76" s="1">
        <f t="shared" si="154"/>
        <v>0</v>
      </c>
      <c r="BO76" s="2">
        <f t="shared" si="155"/>
        <v>0</v>
      </c>
      <c r="BP76" s="5">
        <f t="shared" si="156"/>
        <v>0</v>
      </c>
      <c r="BQ76" s="1">
        <f t="shared" si="157"/>
        <v>0</v>
      </c>
      <c r="BR76" s="2">
        <f t="shared" si="158"/>
        <v>0</v>
      </c>
      <c r="BS76" s="5">
        <f t="shared" si="159"/>
        <v>0</v>
      </c>
      <c r="BT76" s="1">
        <f t="shared" si="160"/>
        <v>0</v>
      </c>
      <c r="BU76" s="2">
        <f t="shared" si="161"/>
        <v>0</v>
      </c>
      <c r="BV76" s="5">
        <f t="shared" si="162"/>
        <v>0</v>
      </c>
      <c r="BW76" s="1">
        <f t="shared" si="163"/>
        <v>0</v>
      </c>
      <c r="BX76" s="2">
        <f t="shared" si="164"/>
        <v>0</v>
      </c>
      <c r="BY76" s="5">
        <f t="shared" si="165"/>
        <v>0</v>
      </c>
      <c r="BZ76" s="1">
        <f t="shared" si="166"/>
        <v>0</v>
      </c>
      <c r="CA76" s="2">
        <f t="shared" si="167"/>
        <v>0</v>
      </c>
      <c r="CB76" s="5">
        <f t="shared" si="168"/>
        <v>0</v>
      </c>
      <c r="CC76" s="1">
        <f t="shared" si="169"/>
        <v>0</v>
      </c>
      <c r="CD76" s="2">
        <f t="shared" si="170"/>
        <v>0</v>
      </c>
      <c r="CE76" s="5">
        <f t="shared" si="171"/>
        <v>0</v>
      </c>
      <c r="CF76" s="1">
        <f t="shared" si="172"/>
        <v>0</v>
      </c>
      <c r="CG76" s="2">
        <f t="shared" si="173"/>
        <v>0</v>
      </c>
      <c r="CH76" s="5">
        <f t="shared" ref="CH76:CH95" si="180">AR76</f>
        <v>0</v>
      </c>
      <c r="CI76" s="1">
        <f t="shared" si="174"/>
        <v>0</v>
      </c>
      <c r="CJ76" s="2">
        <f t="shared" si="175"/>
        <v>0</v>
      </c>
      <c r="CK76" s="5">
        <f t="shared" ref="CK76:CK95" si="181">AS76</f>
        <v>0</v>
      </c>
      <c r="CL76" s="1">
        <f t="shared" si="176"/>
        <v>0</v>
      </c>
      <c r="CM76" s="2">
        <f t="shared" si="177"/>
        <v>0</v>
      </c>
      <c r="CN76" s="5">
        <f t="shared" ref="CN76:CN95" si="182">AT76</f>
        <v>0</v>
      </c>
      <c r="CO76" s="67">
        <f t="shared" si="178"/>
        <v>0</v>
      </c>
      <c r="CP76" s="2">
        <f t="shared" si="179"/>
        <v>0</v>
      </c>
      <c r="CQ76" s="5">
        <f t="shared" ref="CQ76:CQ95" si="183">AU76</f>
        <v>0</v>
      </c>
    </row>
    <row r="77" spans="1:95" ht="30.2" customHeight="1" x14ac:dyDescent="0.25">
      <c r="A77" s="29" t="s">
        <v>124</v>
      </c>
      <c r="B77" s="30" t="s">
        <v>21</v>
      </c>
      <c r="C77" s="1"/>
      <c r="D77" s="3"/>
      <c r="E77" s="3"/>
      <c r="F77" s="3"/>
      <c r="G77" s="3"/>
      <c r="H77" s="3"/>
      <c r="I77" s="3"/>
      <c r="J77" s="3"/>
      <c r="K77" s="3"/>
      <c r="L77" s="3"/>
      <c r="M77" s="61"/>
      <c r="N77" s="61"/>
      <c r="O77" s="61"/>
      <c r="P77" s="61"/>
      <c r="Q77" s="15"/>
      <c r="R77" s="1"/>
      <c r="S77" s="2"/>
      <c r="T77" s="2"/>
      <c r="U77" s="3"/>
      <c r="V77" s="3"/>
      <c r="W77" s="3"/>
      <c r="X77" s="3"/>
      <c r="Y77" s="3"/>
      <c r="Z77" s="3"/>
      <c r="AA77" s="3"/>
      <c r="AB77" s="61"/>
      <c r="AC77" s="61"/>
      <c r="AD77" s="61"/>
      <c r="AE77" s="61"/>
      <c r="AF77" s="15"/>
      <c r="AG77" s="1"/>
      <c r="AH77" s="2"/>
      <c r="AI77" s="2"/>
      <c r="AJ77" s="3"/>
      <c r="AK77" s="3"/>
      <c r="AL77" s="3"/>
      <c r="AM77" s="3"/>
      <c r="AN77" s="3"/>
      <c r="AO77" s="3"/>
      <c r="AP77" s="3"/>
      <c r="AQ77" s="61"/>
      <c r="AR77" s="61"/>
      <c r="AS77" s="61"/>
      <c r="AT77" s="61"/>
      <c r="AU77" s="15"/>
      <c r="AV77" s="9"/>
      <c r="AW77" s="29" t="str">
        <f t="shared" si="138"/>
        <v>Demanda química de oxígeno (DQO)</v>
      </c>
      <c r="AX77" s="30" t="s">
        <v>21</v>
      </c>
      <c r="AY77" s="77">
        <f t="shared" si="139"/>
        <v>0</v>
      </c>
      <c r="AZ77" s="73">
        <f t="shared" si="140"/>
        <v>0</v>
      </c>
      <c r="BA77" s="74">
        <f t="shared" si="141"/>
        <v>0</v>
      </c>
      <c r="BB77" s="4">
        <f t="shared" si="142"/>
        <v>0</v>
      </c>
      <c r="BC77" s="2">
        <f t="shared" si="143"/>
        <v>0</v>
      </c>
      <c r="BD77" s="5">
        <f t="shared" si="144"/>
        <v>0</v>
      </c>
      <c r="BE77" s="4">
        <f t="shared" si="145"/>
        <v>0</v>
      </c>
      <c r="BF77" s="2">
        <f t="shared" si="146"/>
        <v>0</v>
      </c>
      <c r="BG77" s="5">
        <f t="shared" si="147"/>
        <v>0</v>
      </c>
      <c r="BH77" s="1">
        <f t="shared" si="148"/>
        <v>0</v>
      </c>
      <c r="BI77" s="2">
        <f t="shared" si="149"/>
        <v>0</v>
      </c>
      <c r="BJ77" s="5">
        <f t="shared" si="150"/>
        <v>0</v>
      </c>
      <c r="BK77" s="1">
        <f t="shared" si="151"/>
        <v>0</v>
      </c>
      <c r="BL77" s="2">
        <f t="shared" si="152"/>
        <v>0</v>
      </c>
      <c r="BM77" s="5">
        <f t="shared" si="153"/>
        <v>0</v>
      </c>
      <c r="BN77" s="1">
        <f t="shared" si="154"/>
        <v>0</v>
      </c>
      <c r="BO77" s="2">
        <f t="shared" si="155"/>
        <v>0</v>
      </c>
      <c r="BP77" s="5">
        <f t="shared" si="156"/>
        <v>0</v>
      </c>
      <c r="BQ77" s="1">
        <f t="shared" si="157"/>
        <v>0</v>
      </c>
      <c r="BR77" s="2">
        <f t="shared" si="158"/>
        <v>0</v>
      </c>
      <c r="BS77" s="5">
        <f t="shared" si="159"/>
        <v>0</v>
      </c>
      <c r="BT77" s="1">
        <f t="shared" si="160"/>
        <v>0</v>
      </c>
      <c r="BU77" s="2">
        <f t="shared" si="161"/>
        <v>0</v>
      </c>
      <c r="BV77" s="5">
        <f t="shared" si="162"/>
        <v>0</v>
      </c>
      <c r="BW77" s="1">
        <f t="shared" si="163"/>
        <v>0</v>
      </c>
      <c r="BX77" s="2">
        <f t="shared" si="164"/>
        <v>0</v>
      </c>
      <c r="BY77" s="5">
        <f t="shared" si="165"/>
        <v>0</v>
      </c>
      <c r="BZ77" s="1">
        <f t="shared" si="166"/>
        <v>0</v>
      </c>
      <c r="CA77" s="2">
        <f t="shared" si="167"/>
        <v>0</v>
      </c>
      <c r="CB77" s="5">
        <f t="shared" si="168"/>
        <v>0</v>
      </c>
      <c r="CC77" s="1">
        <f t="shared" si="169"/>
        <v>0</v>
      </c>
      <c r="CD77" s="2">
        <f t="shared" si="170"/>
        <v>0</v>
      </c>
      <c r="CE77" s="5">
        <f t="shared" si="171"/>
        <v>0</v>
      </c>
      <c r="CF77" s="1">
        <f t="shared" si="172"/>
        <v>0</v>
      </c>
      <c r="CG77" s="2">
        <f t="shared" si="173"/>
        <v>0</v>
      </c>
      <c r="CH77" s="5">
        <f t="shared" si="180"/>
        <v>0</v>
      </c>
      <c r="CI77" s="1">
        <f t="shared" si="174"/>
        <v>0</v>
      </c>
      <c r="CJ77" s="2">
        <f t="shared" si="175"/>
        <v>0</v>
      </c>
      <c r="CK77" s="5">
        <f t="shared" si="181"/>
        <v>0</v>
      </c>
      <c r="CL77" s="1">
        <f t="shared" si="176"/>
        <v>0</v>
      </c>
      <c r="CM77" s="2">
        <f t="shared" si="177"/>
        <v>0</v>
      </c>
      <c r="CN77" s="5">
        <f t="shared" si="182"/>
        <v>0</v>
      </c>
      <c r="CO77" s="67">
        <f t="shared" si="178"/>
        <v>0</v>
      </c>
      <c r="CP77" s="2">
        <f t="shared" si="179"/>
        <v>0</v>
      </c>
      <c r="CQ77" s="5">
        <f t="shared" si="183"/>
        <v>0</v>
      </c>
    </row>
    <row r="78" spans="1:95" ht="29.25" customHeight="1" x14ac:dyDescent="0.25">
      <c r="A78" s="29" t="s">
        <v>128</v>
      </c>
      <c r="B78" s="30" t="s">
        <v>21</v>
      </c>
      <c r="C78" s="1"/>
      <c r="D78" s="3"/>
      <c r="E78" s="3"/>
      <c r="F78" s="3"/>
      <c r="G78" s="3"/>
      <c r="H78" s="3"/>
      <c r="I78" s="3"/>
      <c r="J78" s="3"/>
      <c r="K78" s="3"/>
      <c r="L78" s="3"/>
      <c r="M78" s="61"/>
      <c r="N78" s="61"/>
      <c r="O78" s="61"/>
      <c r="P78" s="61"/>
      <c r="Q78" s="15"/>
      <c r="R78" s="1"/>
      <c r="S78" s="2"/>
      <c r="T78" s="2"/>
      <c r="U78" s="3"/>
      <c r="V78" s="3"/>
      <c r="W78" s="3"/>
      <c r="X78" s="3"/>
      <c r="Y78" s="3"/>
      <c r="Z78" s="3"/>
      <c r="AA78" s="3"/>
      <c r="AB78" s="61"/>
      <c r="AC78" s="61"/>
      <c r="AD78" s="61"/>
      <c r="AE78" s="61"/>
      <c r="AF78" s="15"/>
      <c r="AG78" s="1"/>
      <c r="AH78" s="2"/>
      <c r="AI78" s="2"/>
      <c r="AJ78" s="3"/>
      <c r="AK78" s="3"/>
      <c r="AL78" s="3"/>
      <c r="AM78" s="3"/>
      <c r="AN78" s="3"/>
      <c r="AO78" s="3"/>
      <c r="AP78" s="3"/>
      <c r="AQ78" s="61"/>
      <c r="AR78" s="61"/>
      <c r="AS78" s="61"/>
      <c r="AT78" s="61"/>
      <c r="AU78" s="15"/>
      <c r="AV78" s="9"/>
      <c r="AW78" s="29" t="str">
        <f t="shared" si="138"/>
        <v>SOLIDOS DISUELTOS TOTALES (TDS)</v>
      </c>
      <c r="AX78" s="30" t="s">
        <v>21</v>
      </c>
      <c r="AY78" s="77">
        <f t="shared" si="139"/>
        <v>0</v>
      </c>
      <c r="AZ78" s="73">
        <f t="shared" si="140"/>
        <v>0</v>
      </c>
      <c r="BA78" s="74">
        <f t="shared" si="141"/>
        <v>0</v>
      </c>
      <c r="BB78" s="4">
        <f t="shared" si="142"/>
        <v>0</v>
      </c>
      <c r="BC78" s="2">
        <f t="shared" si="143"/>
        <v>0</v>
      </c>
      <c r="BD78" s="5">
        <f t="shared" si="144"/>
        <v>0</v>
      </c>
      <c r="BE78" s="4">
        <f t="shared" si="145"/>
        <v>0</v>
      </c>
      <c r="BF78" s="2">
        <f t="shared" si="146"/>
        <v>0</v>
      </c>
      <c r="BG78" s="5">
        <f t="shared" si="147"/>
        <v>0</v>
      </c>
      <c r="BH78" s="1">
        <f t="shared" si="148"/>
        <v>0</v>
      </c>
      <c r="BI78" s="2">
        <f t="shared" si="149"/>
        <v>0</v>
      </c>
      <c r="BJ78" s="5">
        <f t="shared" si="150"/>
        <v>0</v>
      </c>
      <c r="BK78" s="1">
        <f t="shared" si="151"/>
        <v>0</v>
      </c>
      <c r="BL78" s="2">
        <f t="shared" si="152"/>
        <v>0</v>
      </c>
      <c r="BM78" s="5">
        <f t="shared" si="153"/>
        <v>0</v>
      </c>
      <c r="BN78" s="1">
        <f t="shared" si="154"/>
        <v>0</v>
      </c>
      <c r="BO78" s="2">
        <f t="shared" si="155"/>
        <v>0</v>
      </c>
      <c r="BP78" s="5">
        <f t="shared" si="156"/>
        <v>0</v>
      </c>
      <c r="BQ78" s="1">
        <f t="shared" si="157"/>
        <v>0</v>
      </c>
      <c r="BR78" s="2">
        <f t="shared" si="158"/>
        <v>0</v>
      </c>
      <c r="BS78" s="5">
        <f t="shared" si="159"/>
        <v>0</v>
      </c>
      <c r="BT78" s="1">
        <f t="shared" si="160"/>
        <v>0</v>
      </c>
      <c r="BU78" s="2">
        <f t="shared" si="161"/>
        <v>0</v>
      </c>
      <c r="BV78" s="5">
        <f t="shared" si="162"/>
        <v>0</v>
      </c>
      <c r="BW78" s="1">
        <f t="shared" si="163"/>
        <v>0</v>
      </c>
      <c r="BX78" s="2">
        <f t="shared" si="164"/>
        <v>0</v>
      </c>
      <c r="BY78" s="5">
        <f t="shared" si="165"/>
        <v>0</v>
      </c>
      <c r="BZ78" s="1">
        <f t="shared" si="166"/>
        <v>0</v>
      </c>
      <c r="CA78" s="2">
        <f t="shared" si="167"/>
        <v>0</v>
      </c>
      <c r="CB78" s="5">
        <f t="shared" si="168"/>
        <v>0</v>
      </c>
      <c r="CC78" s="1">
        <f t="shared" si="169"/>
        <v>0</v>
      </c>
      <c r="CD78" s="2">
        <f t="shared" si="170"/>
        <v>0</v>
      </c>
      <c r="CE78" s="5">
        <f t="shared" si="171"/>
        <v>0</v>
      </c>
      <c r="CF78" s="1">
        <f t="shared" si="172"/>
        <v>0</v>
      </c>
      <c r="CG78" s="2">
        <f t="shared" si="173"/>
        <v>0</v>
      </c>
      <c r="CH78" s="5">
        <f t="shared" si="180"/>
        <v>0</v>
      </c>
      <c r="CI78" s="1">
        <f t="shared" si="174"/>
        <v>0</v>
      </c>
      <c r="CJ78" s="2">
        <f t="shared" si="175"/>
        <v>0</v>
      </c>
      <c r="CK78" s="5">
        <f t="shared" si="181"/>
        <v>0</v>
      </c>
      <c r="CL78" s="1">
        <f t="shared" si="176"/>
        <v>0</v>
      </c>
      <c r="CM78" s="2">
        <f t="shared" si="177"/>
        <v>0</v>
      </c>
      <c r="CN78" s="5">
        <f t="shared" si="182"/>
        <v>0</v>
      </c>
      <c r="CO78" s="67">
        <f t="shared" si="178"/>
        <v>0</v>
      </c>
      <c r="CP78" s="2">
        <f t="shared" si="179"/>
        <v>0</v>
      </c>
      <c r="CQ78" s="5">
        <f t="shared" si="183"/>
        <v>0</v>
      </c>
    </row>
    <row r="79" spans="1:95" ht="31.7" customHeight="1" x14ac:dyDescent="0.25">
      <c r="A79" s="29" t="s">
        <v>125</v>
      </c>
      <c r="B79" s="30" t="s">
        <v>21</v>
      </c>
      <c r="C79" s="1"/>
      <c r="D79" s="3"/>
      <c r="E79" s="3"/>
      <c r="F79" s="3"/>
      <c r="G79" s="3"/>
      <c r="H79" s="3"/>
      <c r="I79" s="3"/>
      <c r="J79" s="3"/>
      <c r="K79" s="3"/>
      <c r="L79" s="3"/>
      <c r="M79" s="61"/>
      <c r="N79" s="61"/>
      <c r="O79" s="61"/>
      <c r="P79" s="61"/>
      <c r="Q79" s="15"/>
      <c r="R79" s="1"/>
      <c r="S79" s="2"/>
      <c r="T79" s="2"/>
      <c r="U79" s="3"/>
      <c r="V79" s="3"/>
      <c r="W79" s="3"/>
      <c r="X79" s="3"/>
      <c r="Y79" s="3"/>
      <c r="Z79" s="3"/>
      <c r="AA79" s="3"/>
      <c r="AB79" s="61"/>
      <c r="AC79" s="61"/>
      <c r="AD79" s="61"/>
      <c r="AE79" s="61"/>
      <c r="AF79" s="15"/>
      <c r="AG79" s="1"/>
      <c r="AH79" s="2"/>
      <c r="AI79" s="2"/>
      <c r="AJ79" s="3"/>
      <c r="AK79" s="3"/>
      <c r="AL79" s="3"/>
      <c r="AM79" s="3"/>
      <c r="AN79" s="3"/>
      <c r="AO79" s="3"/>
      <c r="AP79" s="3"/>
      <c r="AQ79" s="61"/>
      <c r="AR79" s="61"/>
      <c r="AS79" s="61"/>
      <c r="AT79" s="61"/>
      <c r="AU79" s="15"/>
      <c r="AV79" s="9"/>
      <c r="AW79" s="29" t="str">
        <f t="shared" si="138"/>
        <v>Sólidos suspendidos Totales</v>
      </c>
      <c r="AX79" s="30" t="s">
        <v>21</v>
      </c>
      <c r="AY79" s="77">
        <f t="shared" si="139"/>
        <v>0</v>
      </c>
      <c r="AZ79" s="73">
        <f t="shared" si="140"/>
        <v>0</v>
      </c>
      <c r="BA79" s="74">
        <f t="shared" si="141"/>
        <v>0</v>
      </c>
      <c r="BB79" s="4">
        <f t="shared" si="142"/>
        <v>0</v>
      </c>
      <c r="BC79" s="2">
        <f t="shared" si="143"/>
        <v>0</v>
      </c>
      <c r="BD79" s="5">
        <f t="shared" si="144"/>
        <v>0</v>
      </c>
      <c r="BE79" s="4">
        <f t="shared" si="145"/>
        <v>0</v>
      </c>
      <c r="BF79" s="2">
        <f t="shared" si="146"/>
        <v>0</v>
      </c>
      <c r="BG79" s="5">
        <f t="shared" si="147"/>
        <v>0</v>
      </c>
      <c r="BH79" s="1">
        <f t="shared" si="148"/>
        <v>0</v>
      </c>
      <c r="BI79" s="2">
        <f t="shared" si="149"/>
        <v>0</v>
      </c>
      <c r="BJ79" s="5">
        <f t="shared" si="150"/>
        <v>0</v>
      </c>
      <c r="BK79" s="1">
        <f t="shared" si="151"/>
        <v>0</v>
      </c>
      <c r="BL79" s="2">
        <f t="shared" si="152"/>
        <v>0</v>
      </c>
      <c r="BM79" s="5">
        <f t="shared" si="153"/>
        <v>0</v>
      </c>
      <c r="BN79" s="1">
        <f t="shared" si="154"/>
        <v>0</v>
      </c>
      <c r="BO79" s="2">
        <f t="shared" si="155"/>
        <v>0</v>
      </c>
      <c r="BP79" s="5">
        <f t="shared" si="156"/>
        <v>0</v>
      </c>
      <c r="BQ79" s="1">
        <f t="shared" si="157"/>
        <v>0</v>
      </c>
      <c r="BR79" s="2">
        <f t="shared" si="158"/>
        <v>0</v>
      </c>
      <c r="BS79" s="5">
        <f t="shared" si="159"/>
        <v>0</v>
      </c>
      <c r="BT79" s="1">
        <f t="shared" si="160"/>
        <v>0</v>
      </c>
      <c r="BU79" s="2">
        <f t="shared" si="161"/>
        <v>0</v>
      </c>
      <c r="BV79" s="5">
        <f t="shared" si="162"/>
        <v>0</v>
      </c>
      <c r="BW79" s="1">
        <f t="shared" si="163"/>
        <v>0</v>
      </c>
      <c r="BX79" s="2">
        <f t="shared" si="164"/>
        <v>0</v>
      </c>
      <c r="BY79" s="5">
        <f t="shared" si="165"/>
        <v>0</v>
      </c>
      <c r="BZ79" s="1">
        <f t="shared" si="166"/>
        <v>0</v>
      </c>
      <c r="CA79" s="2">
        <f t="shared" si="167"/>
        <v>0</v>
      </c>
      <c r="CB79" s="5">
        <f t="shared" si="168"/>
        <v>0</v>
      </c>
      <c r="CC79" s="1">
        <f t="shared" si="169"/>
        <v>0</v>
      </c>
      <c r="CD79" s="2">
        <f t="shared" si="170"/>
        <v>0</v>
      </c>
      <c r="CE79" s="5">
        <f t="shared" si="171"/>
        <v>0</v>
      </c>
      <c r="CF79" s="1">
        <f t="shared" si="172"/>
        <v>0</v>
      </c>
      <c r="CG79" s="2">
        <f t="shared" si="173"/>
        <v>0</v>
      </c>
      <c r="CH79" s="5">
        <f t="shared" si="180"/>
        <v>0</v>
      </c>
      <c r="CI79" s="1">
        <f t="shared" si="174"/>
        <v>0</v>
      </c>
      <c r="CJ79" s="2">
        <f t="shared" si="175"/>
        <v>0</v>
      </c>
      <c r="CK79" s="5">
        <f t="shared" si="181"/>
        <v>0</v>
      </c>
      <c r="CL79" s="1">
        <f t="shared" si="176"/>
        <v>0</v>
      </c>
      <c r="CM79" s="2">
        <f t="shared" si="177"/>
        <v>0</v>
      </c>
      <c r="CN79" s="5">
        <f t="shared" si="182"/>
        <v>0</v>
      </c>
      <c r="CO79" s="67">
        <f t="shared" si="178"/>
        <v>0</v>
      </c>
      <c r="CP79" s="2">
        <f t="shared" si="179"/>
        <v>0</v>
      </c>
      <c r="CQ79" s="5">
        <f t="shared" si="183"/>
        <v>0</v>
      </c>
    </row>
    <row r="80" spans="1:95" ht="29.25" customHeight="1" x14ac:dyDescent="0.25">
      <c r="A80" s="31" t="s">
        <v>10</v>
      </c>
      <c r="B80" s="30" t="s">
        <v>21</v>
      </c>
      <c r="C80" s="16"/>
      <c r="D80" s="10"/>
      <c r="E80" s="10"/>
      <c r="F80" s="10"/>
      <c r="G80" s="10"/>
      <c r="H80" s="10"/>
      <c r="I80" s="10"/>
      <c r="J80" s="10"/>
      <c r="K80" s="10"/>
      <c r="L80" s="10"/>
      <c r="M80" s="62"/>
      <c r="N80" s="62"/>
      <c r="O80" s="62"/>
      <c r="P80" s="62"/>
      <c r="Q80" s="17"/>
      <c r="R80" s="16"/>
      <c r="S80" s="10"/>
      <c r="T80" s="10"/>
      <c r="U80" s="10"/>
      <c r="V80" s="10"/>
      <c r="W80" s="10"/>
      <c r="X80" s="10"/>
      <c r="Y80" s="10"/>
      <c r="Z80" s="10"/>
      <c r="AA80" s="10"/>
      <c r="AB80" s="62"/>
      <c r="AC80" s="62"/>
      <c r="AD80" s="62"/>
      <c r="AE80" s="62"/>
      <c r="AF80" s="17"/>
      <c r="AG80" s="16"/>
      <c r="AH80" s="10"/>
      <c r="AI80" s="10"/>
      <c r="AJ80" s="10"/>
      <c r="AK80" s="10"/>
      <c r="AL80" s="10"/>
      <c r="AM80" s="10"/>
      <c r="AN80" s="10"/>
      <c r="AO80" s="10"/>
      <c r="AP80" s="10"/>
      <c r="AQ80" s="62"/>
      <c r="AR80" s="62"/>
      <c r="AS80" s="62"/>
      <c r="AT80" s="62"/>
      <c r="AU80" s="17"/>
      <c r="AV80" s="9"/>
      <c r="AW80" s="29" t="str">
        <f t="shared" si="138"/>
        <v xml:space="preserve">Sólidos Sedimentables </v>
      </c>
      <c r="AX80" s="30" t="s">
        <v>21</v>
      </c>
      <c r="AY80" s="77">
        <f t="shared" si="139"/>
        <v>0</v>
      </c>
      <c r="AZ80" s="73">
        <f t="shared" si="140"/>
        <v>0</v>
      </c>
      <c r="BA80" s="74">
        <f t="shared" si="141"/>
        <v>0</v>
      </c>
      <c r="BB80" s="4">
        <f t="shared" si="142"/>
        <v>0</v>
      </c>
      <c r="BC80" s="2">
        <f t="shared" si="143"/>
        <v>0</v>
      </c>
      <c r="BD80" s="5">
        <f t="shared" si="144"/>
        <v>0</v>
      </c>
      <c r="BE80" s="4">
        <f t="shared" si="145"/>
        <v>0</v>
      </c>
      <c r="BF80" s="2">
        <f t="shared" si="146"/>
        <v>0</v>
      </c>
      <c r="BG80" s="5">
        <f t="shared" si="147"/>
        <v>0</v>
      </c>
      <c r="BH80" s="1">
        <f t="shared" si="148"/>
        <v>0</v>
      </c>
      <c r="BI80" s="2">
        <f t="shared" si="149"/>
        <v>0</v>
      </c>
      <c r="BJ80" s="5">
        <f t="shared" si="150"/>
        <v>0</v>
      </c>
      <c r="BK80" s="1">
        <f t="shared" si="151"/>
        <v>0</v>
      </c>
      <c r="BL80" s="2">
        <f t="shared" si="152"/>
        <v>0</v>
      </c>
      <c r="BM80" s="5">
        <f t="shared" si="153"/>
        <v>0</v>
      </c>
      <c r="BN80" s="1">
        <f t="shared" si="154"/>
        <v>0</v>
      </c>
      <c r="BO80" s="2">
        <f t="shared" si="155"/>
        <v>0</v>
      </c>
      <c r="BP80" s="5">
        <f t="shared" si="156"/>
        <v>0</v>
      </c>
      <c r="BQ80" s="1">
        <f t="shared" si="157"/>
        <v>0</v>
      </c>
      <c r="BR80" s="2">
        <f t="shared" si="158"/>
        <v>0</v>
      </c>
      <c r="BS80" s="5">
        <f t="shared" si="159"/>
        <v>0</v>
      </c>
      <c r="BT80" s="1">
        <f t="shared" si="160"/>
        <v>0</v>
      </c>
      <c r="BU80" s="2">
        <f t="shared" si="161"/>
        <v>0</v>
      </c>
      <c r="BV80" s="5">
        <f t="shared" si="162"/>
        <v>0</v>
      </c>
      <c r="BW80" s="1">
        <f t="shared" si="163"/>
        <v>0</v>
      </c>
      <c r="BX80" s="2">
        <f t="shared" si="164"/>
        <v>0</v>
      </c>
      <c r="BY80" s="5">
        <f t="shared" si="165"/>
        <v>0</v>
      </c>
      <c r="BZ80" s="1">
        <f t="shared" si="166"/>
        <v>0</v>
      </c>
      <c r="CA80" s="2">
        <f t="shared" si="167"/>
        <v>0</v>
      </c>
      <c r="CB80" s="5">
        <f t="shared" si="168"/>
        <v>0</v>
      </c>
      <c r="CC80" s="1">
        <f t="shared" si="169"/>
        <v>0</v>
      </c>
      <c r="CD80" s="2">
        <f t="shared" si="170"/>
        <v>0</v>
      </c>
      <c r="CE80" s="5">
        <f t="shared" si="171"/>
        <v>0</v>
      </c>
      <c r="CF80" s="1">
        <f t="shared" si="172"/>
        <v>0</v>
      </c>
      <c r="CG80" s="2">
        <f t="shared" si="173"/>
        <v>0</v>
      </c>
      <c r="CH80" s="5">
        <f t="shared" si="180"/>
        <v>0</v>
      </c>
      <c r="CI80" s="1">
        <f t="shared" si="174"/>
        <v>0</v>
      </c>
      <c r="CJ80" s="2">
        <f t="shared" si="175"/>
        <v>0</v>
      </c>
      <c r="CK80" s="5">
        <f t="shared" si="181"/>
        <v>0</v>
      </c>
      <c r="CL80" s="1">
        <f t="shared" si="176"/>
        <v>0</v>
      </c>
      <c r="CM80" s="2">
        <f t="shared" si="177"/>
        <v>0</v>
      </c>
      <c r="CN80" s="5">
        <f t="shared" si="182"/>
        <v>0</v>
      </c>
      <c r="CO80" s="67">
        <f t="shared" si="178"/>
        <v>0</v>
      </c>
      <c r="CP80" s="2">
        <f t="shared" si="179"/>
        <v>0</v>
      </c>
      <c r="CQ80" s="5">
        <f t="shared" si="183"/>
        <v>0</v>
      </c>
    </row>
    <row r="81" spans="1:95" ht="28.5" customHeight="1" x14ac:dyDescent="0.25">
      <c r="A81" s="31" t="s">
        <v>126</v>
      </c>
      <c r="B81" s="46" t="s">
        <v>22</v>
      </c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62"/>
      <c r="N81" s="62"/>
      <c r="O81" s="62"/>
      <c r="P81" s="62"/>
      <c r="Q81" s="17"/>
      <c r="R81" s="16"/>
      <c r="S81" s="10"/>
      <c r="T81" s="10"/>
      <c r="U81" s="10"/>
      <c r="V81" s="10"/>
      <c r="W81" s="10"/>
      <c r="X81" s="10"/>
      <c r="Y81" s="10"/>
      <c r="Z81" s="10"/>
      <c r="AA81" s="10"/>
      <c r="AB81" s="62"/>
      <c r="AC81" s="62"/>
      <c r="AD81" s="62"/>
      <c r="AE81" s="62"/>
      <c r="AF81" s="17"/>
      <c r="AG81" s="16"/>
      <c r="AH81" s="10"/>
      <c r="AI81" s="10"/>
      <c r="AJ81" s="10"/>
      <c r="AK81" s="10"/>
      <c r="AL81" s="10"/>
      <c r="AM81" s="10"/>
      <c r="AN81" s="10"/>
      <c r="AO81" s="10"/>
      <c r="AP81" s="10"/>
      <c r="AQ81" s="62"/>
      <c r="AR81" s="62"/>
      <c r="AS81" s="62"/>
      <c r="AT81" s="62"/>
      <c r="AU81" s="17"/>
      <c r="AV81" s="9"/>
      <c r="AW81" s="29" t="str">
        <f t="shared" si="138"/>
        <v>HIERRO</v>
      </c>
      <c r="AX81" s="32" t="s">
        <v>22</v>
      </c>
      <c r="AY81" s="77">
        <f t="shared" si="139"/>
        <v>0</v>
      </c>
      <c r="AZ81" s="73">
        <f t="shared" si="140"/>
        <v>0</v>
      </c>
      <c r="BA81" s="74">
        <f t="shared" si="141"/>
        <v>0</v>
      </c>
      <c r="BB81" s="4">
        <f t="shared" si="142"/>
        <v>0</v>
      </c>
      <c r="BC81" s="2">
        <f t="shared" si="143"/>
        <v>0</v>
      </c>
      <c r="BD81" s="5">
        <f t="shared" si="144"/>
        <v>0</v>
      </c>
      <c r="BE81" s="4">
        <f t="shared" si="145"/>
        <v>0</v>
      </c>
      <c r="BF81" s="2">
        <f t="shared" si="146"/>
        <v>0</v>
      </c>
      <c r="BG81" s="5">
        <f t="shared" si="147"/>
        <v>0</v>
      </c>
      <c r="BH81" s="1">
        <f t="shared" si="148"/>
        <v>0</v>
      </c>
      <c r="BI81" s="2">
        <f t="shared" si="149"/>
        <v>0</v>
      </c>
      <c r="BJ81" s="5">
        <f t="shared" si="150"/>
        <v>0</v>
      </c>
      <c r="BK81" s="1">
        <f t="shared" si="151"/>
        <v>0</v>
      </c>
      <c r="BL81" s="2">
        <f t="shared" si="152"/>
        <v>0</v>
      </c>
      <c r="BM81" s="5">
        <f t="shared" si="153"/>
        <v>0</v>
      </c>
      <c r="BN81" s="1">
        <f t="shared" si="154"/>
        <v>0</v>
      </c>
      <c r="BO81" s="2">
        <f t="shared" si="155"/>
        <v>0</v>
      </c>
      <c r="BP81" s="5">
        <f t="shared" si="156"/>
        <v>0</v>
      </c>
      <c r="BQ81" s="1">
        <f t="shared" si="157"/>
        <v>0</v>
      </c>
      <c r="BR81" s="2">
        <f t="shared" si="158"/>
        <v>0</v>
      </c>
      <c r="BS81" s="5">
        <f t="shared" si="159"/>
        <v>0</v>
      </c>
      <c r="BT81" s="1">
        <f t="shared" si="160"/>
        <v>0</v>
      </c>
      <c r="BU81" s="2">
        <f t="shared" si="161"/>
        <v>0</v>
      </c>
      <c r="BV81" s="5">
        <f t="shared" si="162"/>
        <v>0</v>
      </c>
      <c r="BW81" s="1">
        <f t="shared" si="163"/>
        <v>0</v>
      </c>
      <c r="BX81" s="2">
        <f t="shared" si="164"/>
        <v>0</v>
      </c>
      <c r="BY81" s="5">
        <f t="shared" si="165"/>
        <v>0</v>
      </c>
      <c r="BZ81" s="1">
        <f t="shared" si="166"/>
        <v>0</v>
      </c>
      <c r="CA81" s="2">
        <f t="shared" si="167"/>
        <v>0</v>
      </c>
      <c r="CB81" s="5">
        <f t="shared" si="168"/>
        <v>0</v>
      </c>
      <c r="CC81" s="1">
        <f t="shared" si="169"/>
        <v>0</v>
      </c>
      <c r="CD81" s="2">
        <f t="shared" si="170"/>
        <v>0</v>
      </c>
      <c r="CE81" s="5">
        <f t="shared" si="171"/>
        <v>0</v>
      </c>
      <c r="CF81" s="1">
        <f t="shared" si="172"/>
        <v>0</v>
      </c>
      <c r="CG81" s="2">
        <f t="shared" si="173"/>
        <v>0</v>
      </c>
      <c r="CH81" s="5">
        <f t="shared" si="180"/>
        <v>0</v>
      </c>
      <c r="CI81" s="1">
        <f t="shared" si="174"/>
        <v>0</v>
      </c>
      <c r="CJ81" s="2">
        <f t="shared" si="175"/>
        <v>0</v>
      </c>
      <c r="CK81" s="5">
        <f t="shared" si="181"/>
        <v>0</v>
      </c>
      <c r="CL81" s="1">
        <f t="shared" si="176"/>
        <v>0</v>
      </c>
      <c r="CM81" s="2">
        <f t="shared" si="177"/>
        <v>0</v>
      </c>
      <c r="CN81" s="5">
        <f t="shared" si="182"/>
        <v>0</v>
      </c>
      <c r="CO81" s="67">
        <f t="shared" si="178"/>
        <v>0</v>
      </c>
      <c r="CP81" s="2">
        <f t="shared" si="179"/>
        <v>0</v>
      </c>
      <c r="CQ81" s="5">
        <f t="shared" si="183"/>
        <v>0</v>
      </c>
    </row>
    <row r="82" spans="1:95" ht="28.5" customHeight="1" x14ac:dyDescent="0.25">
      <c r="A82" s="31" t="s">
        <v>112</v>
      </c>
      <c r="B82" s="30" t="s">
        <v>21</v>
      </c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62"/>
      <c r="N82" s="62"/>
      <c r="O82" s="62"/>
      <c r="P82" s="62"/>
      <c r="Q82" s="17"/>
      <c r="R82" s="16"/>
      <c r="S82" s="10"/>
      <c r="T82" s="10"/>
      <c r="U82" s="10"/>
      <c r="V82" s="10"/>
      <c r="W82" s="10"/>
      <c r="X82" s="10"/>
      <c r="Y82" s="10"/>
      <c r="Z82" s="10"/>
      <c r="AA82" s="10"/>
      <c r="AB82" s="62"/>
      <c r="AC82" s="62"/>
      <c r="AD82" s="62"/>
      <c r="AE82" s="62"/>
      <c r="AF82" s="17"/>
      <c r="AG82" s="16"/>
      <c r="AH82" s="10"/>
      <c r="AI82" s="10"/>
      <c r="AJ82" s="10"/>
      <c r="AK82" s="10"/>
      <c r="AL82" s="10"/>
      <c r="AM82" s="10"/>
      <c r="AN82" s="10"/>
      <c r="AO82" s="10"/>
      <c r="AP82" s="10"/>
      <c r="AQ82" s="62"/>
      <c r="AR82" s="62"/>
      <c r="AS82" s="62"/>
      <c r="AT82" s="62"/>
      <c r="AU82" s="17"/>
      <c r="AV82" s="9"/>
      <c r="AW82" s="29" t="str">
        <f t="shared" si="138"/>
        <v>Solidos Suspendidos totales GRAVIMETRICO</v>
      </c>
      <c r="AX82" s="30" t="s">
        <v>21</v>
      </c>
      <c r="AY82" s="77">
        <f t="shared" si="139"/>
        <v>0</v>
      </c>
      <c r="AZ82" s="73">
        <f t="shared" si="140"/>
        <v>0</v>
      </c>
      <c r="BA82" s="74">
        <f t="shared" si="141"/>
        <v>0</v>
      </c>
      <c r="BB82" s="4">
        <f t="shared" si="142"/>
        <v>0</v>
      </c>
      <c r="BC82" s="2">
        <f t="shared" si="143"/>
        <v>0</v>
      </c>
      <c r="BD82" s="5">
        <f t="shared" si="144"/>
        <v>0</v>
      </c>
      <c r="BE82" s="4">
        <f t="shared" si="145"/>
        <v>0</v>
      </c>
      <c r="BF82" s="2">
        <f t="shared" si="146"/>
        <v>0</v>
      </c>
      <c r="BG82" s="5">
        <f t="shared" si="147"/>
        <v>0</v>
      </c>
      <c r="BH82" s="1">
        <f t="shared" si="148"/>
        <v>0</v>
      </c>
      <c r="BI82" s="2">
        <f t="shared" si="149"/>
        <v>0</v>
      </c>
      <c r="BJ82" s="5">
        <f t="shared" si="150"/>
        <v>0</v>
      </c>
      <c r="BK82" s="1">
        <f t="shared" si="151"/>
        <v>0</v>
      </c>
      <c r="BL82" s="2">
        <f t="shared" si="152"/>
        <v>0</v>
      </c>
      <c r="BM82" s="5">
        <f t="shared" si="153"/>
        <v>0</v>
      </c>
      <c r="BN82" s="1">
        <f t="shared" si="154"/>
        <v>0</v>
      </c>
      <c r="BO82" s="2">
        <f t="shared" si="155"/>
        <v>0</v>
      </c>
      <c r="BP82" s="5">
        <f t="shared" si="156"/>
        <v>0</v>
      </c>
      <c r="BQ82" s="1">
        <f t="shared" si="157"/>
        <v>0</v>
      </c>
      <c r="BR82" s="2">
        <f t="shared" si="158"/>
        <v>0</v>
      </c>
      <c r="BS82" s="5">
        <f t="shared" si="159"/>
        <v>0</v>
      </c>
      <c r="BT82" s="1">
        <f t="shared" si="160"/>
        <v>0</v>
      </c>
      <c r="BU82" s="2">
        <f t="shared" si="161"/>
        <v>0</v>
      </c>
      <c r="BV82" s="5">
        <f t="shared" si="162"/>
        <v>0</v>
      </c>
      <c r="BW82" s="1">
        <f t="shared" si="163"/>
        <v>0</v>
      </c>
      <c r="BX82" s="2">
        <f t="shared" si="164"/>
        <v>0</v>
      </c>
      <c r="BY82" s="5">
        <f t="shared" si="165"/>
        <v>0</v>
      </c>
      <c r="BZ82" s="1">
        <f t="shared" si="166"/>
        <v>0</v>
      </c>
      <c r="CA82" s="2">
        <f t="shared" si="167"/>
        <v>0</v>
      </c>
      <c r="CB82" s="5">
        <f t="shared" si="168"/>
        <v>0</v>
      </c>
      <c r="CC82" s="1">
        <f t="shared" si="169"/>
        <v>0</v>
      </c>
      <c r="CD82" s="2">
        <f t="shared" si="170"/>
        <v>0</v>
      </c>
      <c r="CE82" s="5">
        <f t="shared" si="171"/>
        <v>0</v>
      </c>
      <c r="CF82" s="1">
        <f t="shared" si="172"/>
        <v>0</v>
      </c>
      <c r="CG82" s="2">
        <f t="shared" si="173"/>
        <v>0</v>
      </c>
      <c r="CH82" s="5">
        <f t="shared" si="180"/>
        <v>0</v>
      </c>
      <c r="CI82" s="1">
        <f t="shared" si="174"/>
        <v>0</v>
      </c>
      <c r="CJ82" s="2">
        <f t="shared" si="175"/>
        <v>0</v>
      </c>
      <c r="CK82" s="5">
        <f t="shared" si="181"/>
        <v>0</v>
      </c>
      <c r="CL82" s="1">
        <f t="shared" si="176"/>
        <v>0</v>
      </c>
      <c r="CM82" s="2">
        <f t="shared" si="177"/>
        <v>0</v>
      </c>
      <c r="CN82" s="5">
        <f t="shared" si="182"/>
        <v>0</v>
      </c>
      <c r="CO82" s="67">
        <f t="shared" si="178"/>
        <v>0</v>
      </c>
      <c r="CP82" s="2">
        <f t="shared" si="179"/>
        <v>0</v>
      </c>
      <c r="CQ82" s="5">
        <f t="shared" si="183"/>
        <v>0</v>
      </c>
    </row>
    <row r="83" spans="1:95" ht="30.75" customHeight="1" x14ac:dyDescent="0.25">
      <c r="A83" s="31" t="s">
        <v>11</v>
      </c>
      <c r="B83" s="30" t="s">
        <v>21</v>
      </c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62"/>
      <c r="N83" s="62"/>
      <c r="O83" s="62"/>
      <c r="P83" s="62"/>
      <c r="Q83" s="17"/>
      <c r="R83" s="16"/>
      <c r="S83" s="10"/>
      <c r="T83" s="10"/>
      <c r="U83" s="10"/>
      <c r="V83" s="10"/>
      <c r="W83" s="10"/>
      <c r="X83" s="10"/>
      <c r="Y83" s="10"/>
      <c r="Z83" s="10"/>
      <c r="AA83" s="10"/>
      <c r="AB83" s="62"/>
      <c r="AC83" s="62"/>
      <c r="AD83" s="62"/>
      <c r="AE83" s="62"/>
      <c r="AF83" s="17"/>
      <c r="AG83" s="16"/>
      <c r="AH83" s="10"/>
      <c r="AI83" s="10"/>
      <c r="AJ83" s="10"/>
      <c r="AK83" s="10"/>
      <c r="AL83" s="10"/>
      <c r="AM83" s="10"/>
      <c r="AN83" s="10"/>
      <c r="AO83" s="10"/>
      <c r="AP83" s="10"/>
      <c r="AQ83" s="62"/>
      <c r="AR83" s="62"/>
      <c r="AS83" s="62"/>
      <c r="AT83" s="62"/>
      <c r="AU83" s="17"/>
      <c r="AV83" s="9"/>
      <c r="AW83" s="29" t="str">
        <f t="shared" si="138"/>
        <v xml:space="preserve">Cloruros </v>
      </c>
      <c r="AX83" s="30" t="s">
        <v>21</v>
      </c>
      <c r="AY83" s="77">
        <f t="shared" si="139"/>
        <v>0</v>
      </c>
      <c r="AZ83" s="73">
        <f t="shared" si="140"/>
        <v>0</v>
      </c>
      <c r="BA83" s="74">
        <f t="shared" si="141"/>
        <v>0</v>
      </c>
      <c r="BB83" s="4">
        <f t="shared" si="142"/>
        <v>0</v>
      </c>
      <c r="BC83" s="2">
        <f t="shared" si="143"/>
        <v>0</v>
      </c>
      <c r="BD83" s="5">
        <f t="shared" si="144"/>
        <v>0</v>
      </c>
      <c r="BE83" s="4">
        <f t="shared" si="145"/>
        <v>0</v>
      </c>
      <c r="BF83" s="2">
        <f t="shared" si="146"/>
        <v>0</v>
      </c>
      <c r="BG83" s="5">
        <f t="shared" si="147"/>
        <v>0</v>
      </c>
      <c r="BH83" s="1">
        <f t="shared" si="148"/>
        <v>0</v>
      </c>
      <c r="BI83" s="2">
        <f t="shared" si="149"/>
        <v>0</v>
      </c>
      <c r="BJ83" s="5">
        <f t="shared" si="150"/>
        <v>0</v>
      </c>
      <c r="BK83" s="1">
        <f t="shared" si="151"/>
        <v>0</v>
      </c>
      <c r="BL83" s="2">
        <f t="shared" si="152"/>
        <v>0</v>
      </c>
      <c r="BM83" s="5">
        <f t="shared" si="153"/>
        <v>0</v>
      </c>
      <c r="BN83" s="1">
        <f t="shared" si="154"/>
        <v>0</v>
      </c>
      <c r="BO83" s="2">
        <f t="shared" si="155"/>
        <v>0</v>
      </c>
      <c r="BP83" s="5">
        <f t="shared" si="156"/>
        <v>0</v>
      </c>
      <c r="BQ83" s="1">
        <f t="shared" si="157"/>
        <v>0</v>
      </c>
      <c r="BR83" s="2">
        <f t="shared" si="158"/>
        <v>0</v>
      </c>
      <c r="BS83" s="5">
        <f t="shared" si="159"/>
        <v>0</v>
      </c>
      <c r="BT83" s="1">
        <f t="shared" si="160"/>
        <v>0</v>
      </c>
      <c r="BU83" s="2">
        <f t="shared" si="161"/>
        <v>0</v>
      </c>
      <c r="BV83" s="5">
        <f t="shared" si="162"/>
        <v>0</v>
      </c>
      <c r="BW83" s="1">
        <f t="shared" si="163"/>
        <v>0</v>
      </c>
      <c r="BX83" s="2">
        <f t="shared" si="164"/>
        <v>0</v>
      </c>
      <c r="BY83" s="5">
        <f t="shared" si="165"/>
        <v>0</v>
      </c>
      <c r="BZ83" s="1">
        <f t="shared" si="166"/>
        <v>0</v>
      </c>
      <c r="CA83" s="2">
        <f t="shared" si="167"/>
        <v>0</v>
      </c>
      <c r="CB83" s="5">
        <f t="shared" si="168"/>
        <v>0</v>
      </c>
      <c r="CC83" s="1">
        <f t="shared" si="169"/>
        <v>0</v>
      </c>
      <c r="CD83" s="2">
        <f t="shared" si="170"/>
        <v>0</v>
      </c>
      <c r="CE83" s="5">
        <f t="shared" si="171"/>
        <v>0</v>
      </c>
      <c r="CF83" s="1">
        <f t="shared" si="172"/>
        <v>0</v>
      </c>
      <c r="CG83" s="2">
        <f t="shared" si="173"/>
        <v>0</v>
      </c>
      <c r="CH83" s="5">
        <f t="shared" si="180"/>
        <v>0</v>
      </c>
      <c r="CI83" s="1">
        <f t="shared" si="174"/>
        <v>0</v>
      </c>
      <c r="CJ83" s="2">
        <f t="shared" si="175"/>
        <v>0</v>
      </c>
      <c r="CK83" s="5">
        <f t="shared" si="181"/>
        <v>0</v>
      </c>
      <c r="CL83" s="1">
        <f t="shared" si="176"/>
        <v>0</v>
      </c>
      <c r="CM83" s="2">
        <f t="shared" si="177"/>
        <v>0</v>
      </c>
      <c r="CN83" s="5">
        <f t="shared" si="182"/>
        <v>0</v>
      </c>
      <c r="CO83" s="67">
        <f t="shared" si="178"/>
        <v>0</v>
      </c>
      <c r="CP83" s="2">
        <f t="shared" si="179"/>
        <v>0</v>
      </c>
      <c r="CQ83" s="5">
        <f t="shared" si="183"/>
        <v>0</v>
      </c>
    </row>
    <row r="84" spans="1:95" ht="27" customHeight="1" x14ac:dyDescent="0.25">
      <c r="A84" s="31" t="s">
        <v>113</v>
      </c>
      <c r="B84" s="30" t="s">
        <v>21</v>
      </c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62"/>
      <c r="N84" s="62"/>
      <c r="O84" s="62"/>
      <c r="P84" s="62"/>
      <c r="Q84" s="17"/>
      <c r="R84" s="16"/>
      <c r="S84" s="10"/>
      <c r="T84" s="10"/>
      <c r="U84" s="10"/>
      <c r="V84" s="10"/>
      <c r="W84" s="10"/>
      <c r="X84" s="10"/>
      <c r="Y84" s="10"/>
      <c r="Z84" s="10"/>
      <c r="AA84" s="10"/>
      <c r="AB84" s="62"/>
      <c r="AC84" s="62"/>
      <c r="AD84" s="62"/>
      <c r="AE84" s="62"/>
      <c r="AF84" s="17"/>
      <c r="AG84" s="16"/>
      <c r="AH84" s="10"/>
      <c r="AI84" s="10"/>
      <c r="AJ84" s="10"/>
      <c r="AK84" s="10"/>
      <c r="AL84" s="10"/>
      <c r="AM84" s="10"/>
      <c r="AN84" s="10"/>
      <c r="AO84" s="10"/>
      <c r="AP84" s="10"/>
      <c r="AQ84" s="62"/>
      <c r="AR84" s="62"/>
      <c r="AS84" s="62"/>
      <c r="AT84" s="62"/>
      <c r="AU84" s="17"/>
      <c r="AV84" s="9"/>
      <c r="AW84" s="29" t="str">
        <f t="shared" si="138"/>
        <v>FOSFORO TOTAL</v>
      </c>
      <c r="AX84" s="30" t="s">
        <v>21</v>
      </c>
      <c r="AY84" s="77">
        <f t="shared" si="139"/>
        <v>0</v>
      </c>
      <c r="AZ84" s="73">
        <f t="shared" si="140"/>
        <v>0</v>
      </c>
      <c r="BA84" s="74">
        <f t="shared" si="141"/>
        <v>0</v>
      </c>
      <c r="BB84" s="4">
        <f t="shared" si="142"/>
        <v>0</v>
      </c>
      <c r="BC84" s="2">
        <f t="shared" si="143"/>
        <v>0</v>
      </c>
      <c r="BD84" s="5">
        <f t="shared" si="144"/>
        <v>0</v>
      </c>
      <c r="BE84" s="4">
        <f t="shared" si="145"/>
        <v>0</v>
      </c>
      <c r="BF84" s="2">
        <f t="shared" si="146"/>
        <v>0</v>
      </c>
      <c r="BG84" s="5">
        <f t="shared" si="147"/>
        <v>0</v>
      </c>
      <c r="BH84" s="1">
        <f t="shared" si="148"/>
        <v>0</v>
      </c>
      <c r="BI84" s="2">
        <f t="shared" si="149"/>
        <v>0</v>
      </c>
      <c r="BJ84" s="5">
        <f t="shared" si="150"/>
        <v>0</v>
      </c>
      <c r="BK84" s="1">
        <f t="shared" si="151"/>
        <v>0</v>
      </c>
      <c r="BL84" s="2">
        <f t="shared" si="152"/>
        <v>0</v>
      </c>
      <c r="BM84" s="5">
        <f t="shared" si="153"/>
        <v>0</v>
      </c>
      <c r="BN84" s="1">
        <f t="shared" si="154"/>
        <v>0</v>
      </c>
      <c r="BO84" s="2">
        <f t="shared" si="155"/>
        <v>0</v>
      </c>
      <c r="BP84" s="5">
        <f t="shared" si="156"/>
        <v>0</v>
      </c>
      <c r="BQ84" s="1">
        <f t="shared" si="157"/>
        <v>0</v>
      </c>
      <c r="BR84" s="2">
        <f t="shared" si="158"/>
        <v>0</v>
      </c>
      <c r="BS84" s="5">
        <f t="shared" si="159"/>
        <v>0</v>
      </c>
      <c r="BT84" s="1">
        <f t="shared" si="160"/>
        <v>0</v>
      </c>
      <c r="BU84" s="2">
        <f t="shared" si="161"/>
        <v>0</v>
      </c>
      <c r="BV84" s="5">
        <f t="shared" si="162"/>
        <v>0</v>
      </c>
      <c r="BW84" s="1">
        <f t="shared" si="163"/>
        <v>0</v>
      </c>
      <c r="BX84" s="2">
        <f t="shared" si="164"/>
        <v>0</v>
      </c>
      <c r="BY84" s="5">
        <f t="shared" si="165"/>
        <v>0</v>
      </c>
      <c r="BZ84" s="1">
        <f t="shared" si="166"/>
        <v>0</v>
      </c>
      <c r="CA84" s="2">
        <f t="shared" si="167"/>
        <v>0</v>
      </c>
      <c r="CB84" s="5">
        <f t="shared" si="168"/>
        <v>0</v>
      </c>
      <c r="CC84" s="1">
        <f t="shared" si="169"/>
        <v>0</v>
      </c>
      <c r="CD84" s="2">
        <f t="shared" si="170"/>
        <v>0</v>
      </c>
      <c r="CE84" s="5">
        <f t="shared" si="171"/>
        <v>0</v>
      </c>
      <c r="CF84" s="1">
        <f t="shared" si="172"/>
        <v>0</v>
      </c>
      <c r="CG84" s="2">
        <f t="shared" si="173"/>
        <v>0</v>
      </c>
      <c r="CH84" s="5">
        <f t="shared" si="180"/>
        <v>0</v>
      </c>
      <c r="CI84" s="1">
        <f t="shared" si="174"/>
        <v>0</v>
      </c>
      <c r="CJ84" s="2">
        <f t="shared" si="175"/>
        <v>0</v>
      </c>
      <c r="CK84" s="5">
        <f t="shared" si="181"/>
        <v>0</v>
      </c>
      <c r="CL84" s="1">
        <f t="shared" si="176"/>
        <v>0</v>
      </c>
      <c r="CM84" s="2">
        <f t="shared" si="177"/>
        <v>0</v>
      </c>
      <c r="CN84" s="5">
        <f t="shared" si="182"/>
        <v>0</v>
      </c>
      <c r="CO84" s="67">
        <f t="shared" si="178"/>
        <v>0</v>
      </c>
      <c r="CP84" s="2">
        <f t="shared" si="179"/>
        <v>0</v>
      </c>
      <c r="CQ84" s="5">
        <f t="shared" si="183"/>
        <v>0</v>
      </c>
    </row>
    <row r="85" spans="1:95" ht="30.75" customHeight="1" x14ac:dyDescent="0.25">
      <c r="A85" s="31" t="s">
        <v>12</v>
      </c>
      <c r="B85" s="30" t="s">
        <v>21</v>
      </c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62"/>
      <c r="N85" s="62"/>
      <c r="O85" s="62"/>
      <c r="P85" s="62"/>
      <c r="Q85" s="17"/>
      <c r="R85" s="16"/>
      <c r="S85" s="10"/>
      <c r="T85" s="10"/>
      <c r="U85" s="10"/>
      <c r="V85" s="10"/>
      <c r="W85" s="10"/>
      <c r="X85" s="10"/>
      <c r="Y85" s="10"/>
      <c r="Z85" s="10"/>
      <c r="AA85" s="10"/>
      <c r="AB85" s="62"/>
      <c r="AC85" s="62"/>
      <c r="AD85" s="62"/>
      <c r="AE85" s="62"/>
      <c r="AF85" s="17"/>
      <c r="AG85" s="16"/>
      <c r="AH85" s="10"/>
      <c r="AI85" s="10"/>
      <c r="AJ85" s="10"/>
      <c r="AK85" s="10"/>
      <c r="AL85" s="10"/>
      <c r="AM85" s="10"/>
      <c r="AN85" s="10"/>
      <c r="AO85" s="10"/>
      <c r="AP85" s="10"/>
      <c r="AQ85" s="62"/>
      <c r="AR85" s="62"/>
      <c r="AS85" s="62"/>
      <c r="AT85" s="62"/>
      <c r="AU85" s="17"/>
      <c r="AV85" s="9"/>
      <c r="AW85" s="29" t="str">
        <f t="shared" si="138"/>
        <v>Nitrógeno Total</v>
      </c>
      <c r="AX85" s="30" t="s">
        <v>21</v>
      </c>
      <c r="AY85" s="77">
        <f t="shared" si="139"/>
        <v>0</v>
      </c>
      <c r="AZ85" s="73">
        <f t="shared" si="140"/>
        <v>0</v>
      </c>
      <c r="BA85" s="74">
        <f t="shared" si="141"/>
        <v>0</v>
      </c>
      <c r="BB85" s="4">
        <f t="shared" si="142"/>
        <v>0</v>
      </c>
      <c r="BC85" s="2">
        <f t="shared" si="143"/>
        <v>0</v>
      </c>
      <c r="BD85" s="5">
        <f t="shared" si="144"/>
        <v>0</v>
      </c>
      <c r="BE85" s="4">
        <f t="shared" si="145"/>
        <v>0</v>
      </c>
      <c r="BF85" s="2">
        <f t="shared" si="146"/>
        <v>0</v>
      </c>
      <c r="BG85" s="5">
        <f t="shared" si="147"/>
        <v>0</v>
      </c>
      <c r="BH85" s="1">
        <f t="shared" si="148"/>
        <v>0</v>
      </c>
      <c r="BI85" s="2">
        <f t="shared" si="149"/>
        <v>0</v>
      </c>
      <c r="BJ85" s="5">
        <f t="shared" si="150"/>
        <v>0</v>
      </c>
      <c r="BK85" s="1">
        <f t="shared" si="151"/>
        <v>0</v>
      </c>
      <c r="BL85" s="2">
        <f t="shared" si="152"/>
        <v>0</v>
      </c>
      <c r="BM85" s="5">
        <f t="shared" si="153"/>
        <v>0</v>
      </c>
      <c r="BN85" s="1">
        <f t="shared" si="154"/>
        <v>0</v>
      </c>
      <c r="BO85" s="2">
        <f t="shared" si="155"/>
        <v>0</v>
      </c>
      <c r="BP85" s="5">
        <f t="shared" si="156"/>
        <v>0</v>
      </c>
      <c r="BQ85" s="1">
        <f t="shared" si="157"/>
        <v>0</v>
      </c>
      <c r="BR85" s="2">
        <f t="shared" si="158"/>
        <v>0</v>
      </c>
      <c r="BS85" s="5">
        <f t="shared" si="159"/>
        <v>0</v>
      </c>
      <c r="BT85" s="1">
        <f t="shared" si="160"/>
        <v>0</v>
      </c>
      <c r="BU85" s="2">
        <f t="shared" si="161"/>
        <v>0</v>
      </c>
      <c r="BV85" s="5">
        <f t="shared" si="162"/>
        <v>0</v>
      </c>
      <c r="BW85" s="1">
        <f t="shared" si="163"/>
        <v>0</v>
      </c>
      <c r="BX85" s="2">
        <f t="shared" si="164"/>
        <v>0</v>
      </c>
      <c r="BY85" s="5">
        <f t="shared" si="165"/>
        <v>0</v>
      </c>
      <c r="BZ85" s="1">
        <f t="shared" si="166"/>
        <v>0</v>
      </c>
      <c r="CA85" s="2">
        <f t="shared" si="167"/>
        <v>0</v>
      </c>
      <c r="CB85" s="5">
        <f t="shared" si="168"/>
        <v>0</v>
      </c>
      <c r="CC85" s="1">
        <f t="shared" si="169"/>
        <v>0</v>
      </c>
      <c r="CD85" s="2">
        <f t="shared" si="170"/>
        <v>0</v>
      </c>
      <c r="CE85" s="5">
        <f t="shared" si="171"/>
        <v>0</v>
      </c>
      <c r="CF85" s="1">
        <f t="shared" si="172"/>
        <v>0</v>
      </c>
      <c r="CG85" s="2">
        <f t="shared" si="173"/>
        <v>0</v>
      </c>
      <c r="CH85" s="5">
        <f t="shared" si="180"/>
        <v>0</v>
      </c>
      <c r="CI85" s="1">
        <f t="shared" si="174"/>
        <v>0</v>
      </c>
      <c r="CJ85" s="2">
        <f t="shared" si="175"/>
        <v>0</v>
      </c>
      <c r="CK85" s="5">
        <f t="shared" si="181"/>
        <v>0</v>
      </c>
      <c r="CL85" s="1">
        <f t="shared" si="176"/>
        <v>0</v>
      </c>
      <c r="CM85" s="2">
        <f t="shared" si="177"/>
        <v>0</v>
      </c>
      <c r="CN85" s="5">
        <f t="shared" si="182"/>
        <v>0</v>
      </c>
      <c r="CO85" s="67">
        <f t="shared" si="178"/>
        <v>0</v>
      </c>
      <c r="CP85" s="2">
        <f t="shared" si="179"/>
        <v>0</v>
      </c>
      <c r="CQ85" s="5">
        <f t="shared" si="183"/>
        <v>0</v>
      </c>
    </row>
    <row r="86" spans="1:95" ht="32.25" customHeight="1" x14ac:dyDescent="0.25">
      <c r="A86" s="31" t="s">
        <v>13</v>
      </c>
      <c r="B86" s="30" t="s">
        <v>21</v>
      </c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62"/>
      <c r="N86" s="62"/>
      <c r="O86" s="62"/>
      <c r="P86" s="62"/>
      <c r="Q86" s="17"/>
      <c r="R86" s="16"/>
      <c r="S86" s="10"/>
      <c r="T86" s="10"/>
      <c r="U86" s="10"/>
      <c r="V86" s="10"/>
      <c r="W86" s="10"/>
      <c r="X86" s="10"/>
      <c r="Y86" s="10"/>
      <c r="Z86" s="10"/>
      <c r="AA86" s="10"/>
      <c r="AB86" s="62"/>
      <c r="AC86" s="62"/>
      <c r="AD86" s="62"/>
      <c r="AE86" s="62"/>
      <c r="AF86" s="17"/>
      <c r="AG86" s="16"/>
      <c r="AH86" s="10"/>
      <c r="AI86" s="10"/>
      <c r="AJ86" s="10"/>
      <c r="AK86" s="10"/>
      <c r="AL86" s="10"/>
      <c r="AM86" s="10"/>
      <c r="AN86" s="10"/>
      <c r="AO86" s="10"/>
      <c r="AP86" s="10"/>
      <c r="AQ86" s="62"/>
      <c r="AR86" s="62"/>
      <c r="AS86" s="62"/>
      <c r="AT86" s="62"/>
      <c r="AU86" s="17"/>
      <c r="AV86" s="9"/>
      <c r="AW86" s="29" t="str">
        <f t="shared" si="138"/>
        <v xml:space="preserve">Sulfatos </v>
      </c>
      <c r="AX86" s="30" t="s">
        <v>21</v>
      </c>
      <c r="AY86" s="77">
        <f t="shared" si="139"/>
        <v>0</v>
      </c>
      <c r="AZ86" s="73">
        <f t="shared" si="140"/>
        <v>0</v>
      </c>
      <c r="BA86" s="74">
        <f t="shared" si="141"/>
        <v>0</v>
      </c>
      <c r="BB86" s="4">
        <f t="shared" si="142"/>
        <v>0</v>
      </c>
      <c r="BC86" s="2">
        <f t="shared" si="143"/>
        <v>0</v>
      </c>
      <c r="BD86" s="5">
        <f t="shared" si="144"/>
        <v>0</v>
      </c>
      <c r="BE86" s="4">
        <f t="shared" si="145"/>
        <v>0</v>
      </c>
      <c r="BF86" s="2">
        <f t="shared" si="146"/>
        <v>0</v>
      </c>
      <c r="BG86" s="5">
        <f t="shared" si="147"/>
        <v>0</v>
      </c>
      <c r="BH86" s="1">
        <f t="shared" si="148"/>
        <v>0</v>
      </c>
      <c r="BI86" s="2">
        <f t="shared" si="149"/>
        <v>0</v>
      </c>
      <c r="BJ86" s="5">
        <f t="shared" si="150"/>
        <v>0</v>
      </c>
      <c r="BK86" s="1">
        <f t="shared" si="151"/>
        <v>0</v>
      </c>
      <c r="BL86" s="2">
        <f t="shared" si="152"/>
        <v>0</v>
      </c>
      <c r="BM86" s="5">
        <f t="shared" si="153"/>
        <v>0</v>
      </c>
      <c r="BN86" s="1">
        <f t="shared" si="154"/>
        <v>0</v>
      </c>
      <c r="BO86" s="2">
        <f t="shared" si="155"/>
        <v>0</v>
      </c>
      <c r="BP86" s="5">
        <f t="shared" si="156"/>
        <v>0</v>
      </c>
      <c r="BQ86" s="1">
        <f t="shared" si="157"/>
        <v>0</v>
      </c>
      <c r="BR86" s="2">
        <f t="shared" si="158"/>
        <v>0</v>
      </c>
      <c r="BS86" s="5">
        <f t="shared" si="159"/>
        <v>0</v>
      </c>
      <c r="BT86" s="1">
        <f t="shared" si="160"/>
        <v>0</v>
      </c>
      <c r="BU86" s="2">
        <f t="shared" si="161"/>
        <v>0</v>
      </c>
      <c r="BV86" s="5">
        <f t="shared" si="162"/>
        <v>0</v>
      </c>
      <c r="BW86" s="1">
        <f t="shared" si="163"/>
        <v>0</v>
      </c>
      <c r="BX86" s="2">
        <f t="shared" si="164"/>
        <v>0</v>
      </c>
      <c r="BY86" s="5">
        <f t="shared" si="165"/>
        <v>0</v>
      </c>
      <c r="BZ86" s="1">
        <f t="shared" si="166"/>
        <v>0</v>
      </c>
      <c r="CA86" s="2">
        <f t="shared" si="167"/>
        <v>0</v>
      </c>
      <c r="CB86" s="5">
        <f t="shared" si="168"/>
        <v>0</v>
      </c>
      <c r="CC86" s="1">
        <f t="shared" si="169"/>
        <v>0</v>
      </c>
      <c r="CD86" s="2">
        <f t="shared" si="170"/>
        <v>0</v>
      </c>
      <c r="CE86" s="5">
        <f t="shared" si="171"/>
        <v>0</v>
      </c>
      <c r="CF86" s="1">
        <f t="shared" si="172"/>
        <v>0</v>
      </c>
      <c r="CG86" s="2">
        <f t="shared" si="173"/>
        <v>0</v>
      </c>
      <c r="CH86" s="5">
        <f t="shared" si="180"/>
        <v>0</v>
      </c>
      <c r="CI86" s="1">
        <f t="shared" si="174"/>
        <v>0</v>
      </c>
      <c r="CJ86" s="2">
        <f t="shared" si="175"/>
        <v>0</v>
      </c>
      <c r="CK86" s="5">
        <f t="shared" si="181"/>
        <v>0</v>
      </c>
      <c r="CL86" s="1">
        <f t="shared" si="176"/>
        <v>0</v>
      </c>
      <c r="CM86" s="2">
        <f t="shared" si="177"/>
        <v>0</v>
      </c>
      <c r="CN86" s="5">
        <f t="shared" si="182"/>
        <v>0</v>
      </c>
      <c r="CO86" s="67">
        <f t="shared" si="178"/>
        <v>0</v>
      </c>
      <c r="CP86" s="2">
        <f t="shared" si="179"/>
        <v>0</v>
      </c>
      <c r="CQ86" s="5">
        <f t="shared" si="183"/>
        <v>0</v>
      </c>
    </row>
    <row r="87" spans="1:95" ht="32.25" customHeight="1" x14ac:dyDescent="0.25">
      <c r="A87" s="31" t="s">
        <v>14</v>
      </c>
      <c r="B87" s="46" t="s">
        <v>23</v>
      </c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62"/>
      <c r="N87" s="62"/>
      <c r="O87" s="62"/>
      <c r="P87" s="62"/>
      <c r="Q87" s="17"/>
      <c r="R87" s="16"/>
      <c r="S87" s="10"/>
      <c r="T87" s="10"/>
      <c r="U87" s="10"/>
      <c r="V87" s="10"/>
      <c r="W87" s="10"/>
      <c r="X87" s="10"/>
      <c r="Y87" s="10"/>
      <c r="Z87" s="10"/>
      <c r="AA87" s="10"/>
      <c r="AB87" s="62"/>
      <c r="AC87" s="62"/>
      <c r="AD87" s="62"/>
      <c r="AE87" s="62"/>
      <c r="AF87" s="17"/>
      <c r="AG87" s="16"/>
      <c r="AH87" s="10"/>
      <c r="AI87" s="10"/>
      <c r="AJ87" s="10"/>
      <c r="AK87" s="10"/>
      <c r="AL87" s="10"/>
      <c r="AM87" s="10"/>
      <c r="AN87" s="10"/>
      <c r="AO87" s="10"/>
      <c r="AP87" s="10"/>
      <c r="AQ87" s="62"/>
      <c r="AR87" s="62"/>
      <c r="AS87" s="62"/>
      <c r="AT87" s="62"/>
      <c r="AU87" s="17"/>
      <c r="AV87" s="9"/>
      <c r="AW87" s="29" t="str">
        <f t="shared" si="138"/>
        <v xml:space="preserve">Alcalinidad </v>
      </c>
      <c r="AX87" s="32" t="s">
        <v>23</v>
      </c>
      <c r="AY87" s="77">
        <f t="shared" si="139"/>
        <v>0</v>
      </c>
      <c r="AZ87" s="73">
        <f t="shared" si="140"/>
        <v>0</v>
      </c>
      <c r="BA87" s="74">
        <f t="shared" si="141"/>
        <v>0</v>
      </c>
      <c r="BB87" s="4">
        <f t="shared" si="142"/>
        <v>0</v>
      </c>
      <c r="BC87" s="2">
        <f t="shared" si="143"/>
        <v>0</v>
      </c>
      <c r="BD87" s="5">
        <f t="shared" si="144"/>
        <v>0</v>
      </c>
      <c r="BE87" s="4">
        <f t="shared" si="145"/>
        <v>0</v>
      </c>
      <c r="BF87" s="2">
        <f t="shared" si="146"/>
        <v>0</v>
      </c>
      <c r="BG87" s="5">
        <f t="shared" si="147"/>
        <v>0</v>
      </c>
      <c r="BH87" s="1">
        <f t="shared" si="148"/>
        <v>0</v>
      </c>
      <c r="BI87" s="2">
        <f t="shared" si="149"/>
        <v>0</v>
      </c>
      <c r="BJ87" s="5">
        <f t="shared" si="150"/>
        <v>0</v>
      </c>
      <c r="BK87" s="1">
        <f t="shared" si="151"/>
        <v>0</v>
      </c>
      <c r="BL87" s="2">
        <f t="shared" si="152"/>
        <v>0</v>
      </c>
      <c r="BM87" s="5">
        <f t="shared" si="153"/>
        <v>0</v>
      </c>
      <c r="BN87" s="1">
        <f t="shared" si="154"/>
        <v>0</v>
      </c>
      <c r="BO87" s="2">
        <f t="shared" si="155"/>
        <v>0</v>
      </c>
      <c r="BP87" s="5">
        <f t="shared" si="156"/>
        <v>0</v>
      </c>
      <c r="BQ87" s="1">
        <f t="shared" si="157"/>
        <v>0</v>
      </c>
      <c r="BR87" s="2">
        <f t="shared" si="158"/>
        <v>0</v>
      </c>
      <c r="BS87" s="5">
        <f t="shared" si="159"/>
        <v>0</v>
      </c>
      <c r="BT87" s="1">
        <f t="shared" si="160"/>
        <v>0</v>
      </c>
      <c r="BU87" s="2">
        <f t="shared" si="161"/>
        <v>0</v>
      </c>
      <c r="BV87" s="5">
        <f t="shared" si="162"/>
        <v>0</v>
      </c>
      <c r="BW87" s="1">
        <f t="shared" si="163"/>
        <v>0</v>
      </c>
      <c r="BX87" s="2">
        <f t="shared" si="164"/>
        <v>0</v>
      </c>
      <c r="BY87" s="5">
        <f t="shared" si="165"/>
        <v>0</v>
      </c>
      <c r="BZ87" s="1">
        <f t="shared" si="166"/>
        <v>0</v>
      </c>
      <c r="CA87" s="2">
        <f t="shared" si="167"/>
        <v>0</v>
      </c>
      <c r="CB87" s="5">
        <f t="shared" si="168"/>
        <v>0</v>
      </c>
      <c r="CC87" s="1">
        <f t="shared" si="169"/>
        <v>0</v>
      </c>
      <c r="CD87" s="2">
        <f t="shared" si="170"/>
        <v>0</v>
      </c>
      <c r="CE87" s="5">
        <f t="shared" si="171"/>
        <v>0</v>
      </c>
      <c r="CF87" s="1">
        <f t="shared" si="172"/>
        <v>0</v>
      </c>
      <c r="CG87" s="2">
        <f t="shared" si="173"/>
        <v>0</v>
      </c>
      <c r="CH87" s="5">
        <f t="shared" si="180"/>
        <v>0</v>
      </c>
      <c r="CI87" s="1">
        <f t="shared" si="174"/>
        <v>0</v>
      </c>
      <c r="CJ87" s="2">
        <f t="shared" si="175"/>
        <v>0</v>
      </c>
      <c r="CK87" s="5">
        <f t="shared" si="181"/>
        <v>0</v>
      </c>
      <c r="CL87" s="1">
        <f t="shared" si="176"/>
        <v>0</v>
      </c>
      <c r="CM87" s="2">
        <f t="shared" si="177"/>
        <v>0</v>
      </c>
      <c r="CN87" s="5">
        <f t="shared" si="182"/>
        <v>0</v>
      </c>
      <c r="CO87" s="67">
        <f t="shared" si="178"/>
        <v>0</v>
      </c>
      <c r="CP87" s="2">
        <f t="shared" si="179"/>
        <v>0</v>
      </c>
      <c r="CQ87" s="5">
        <f t="shared" si="183"/>
        <v>0</v>
      </c>
    </row>
    <row r="88" spans="1:95" ht="30.75" customHeight="1" x14ac:dyDescent="0.25">
      <c r="A88" s="31" t="s">
        <v>15</v>
      </c>
      <c r="B88" s="46" t="s">
        <v>23</v>
      </c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62"/>
      <c r="N88" s="62"/>
      <c r="O88" s="62"/>
      <c r="P88" s="62"/>
      <c r="Q88" s="17"/>
      <c r="R88" s="16"/>
      <c r="S88" s="10"/>
      <c r="T88" s="10"/>
      <c r="U88" s="10"/>
      <c r="V88" s="10"/>
      <c r="W88" s="10"/>
      <c r="X88" s="10"/>
      <c r="Y88" s="10"/>
      <c r="Z88" s="10"/>
      <c r="AA88" s="10"/>
      <c r="AB88" s="62"/>
      <c r="AC88" s="62"/>
      <c r="AD88" s="62"/>
      <c r="AE88" s="62"/>
      <c r="AF88" s="17"/>
      <c r="AG88" s="16"/>
      <c r="AH88" s="10"/>
      <c r="AI88" s="10"/>
      <c r="AJ88" s="10"/>
      <c r="AK88" s="10"/>
      <c r="AL88" s="10"/>
      <c r="AM88" s="10"/>
      <c r="AN88" s="10"/>
      <c r="AO88" s="10"/>
      <c r="AP88" s="10"/>
      <c r="AQ88" s="62"/>
      <c r="AR88" s="62"/>
      <c r="AS88" s="62"/>
      <c r="AT88" s="62"/>
      <c r="AU88" s="17"/>
      <c r="AV88" s="9"/>
      <c r="AW88" s="29" t="str">
        <f t="shared" si="138"/>
        <v>Dureza Cálcica</v>
      </c>
      <c r="AX88" s="32" t="s">
        <v>23</v>
      </c>
      <c r="AY88" s="77">
        <f t="shared" si="139"/>
        <v>0</v>
      </c>
      <c r="AZ88" s="73">
        <f t="shared" si="140"/>
        <v>0</v>
      </c>
      <c r="BA88" s="74">
        <f t="shared" si="141"/>
        <v>0</v>
      </c>
      <c r="BB88" s="4">
        <f t="shared" si="142"/>
        <v>0</v>
      </c>
      <c r="BC88" s="2">
        <f t="shared" si="143"/>
        <v>0</v>
      </c>
      <c r="BD88" s="5">
        <f t="shared" si="144"/>
        <v>0</v>
      </c>
      <c r="BE88" s="4">
        <f t="shared" si="145"/>
        <v>0</v>
      </c>
      <c r="BF88" s="2">
        <f t="shared" si="146"/>
        <v>0</v>
      </c>
      <c r="BG88" s="5">
        <f t="shared" si="147"/>
        <v>0</v>
      </c>
      <c r="BH88" s="1">
        <f t="shared" si="148"/>
        <v>0</v>
      </c>
      <c r="BI88" s="2">
        <f t="shared" si="149"/>
        <v>0</v>
      </c>
      <c r="BJ88" s="5">
        <f t="shared" si="150"/>
        <v>0</v>
      </c>
      <c r="BK88" s="1">
        <f t="shared" si="151"/>
        <v>0</v>
      </c>
      <c r="BL88" s="2">
        <f t="shared" si="152"/>
        <v>0</v>
      </c>
      <c r="BM88" s="5">
        <f t="shared" si="153"/>
        <v>0</v>
      </c>
      <c r="BN88" s="1">
        <f t="shared" si="154"/>
        <v>0</v>
      </c>
      <c r="BO88" s="2">
        <f t="shared" si="155"/>
        <v>0</v>
      </c>
      <c r="BP88" s="5">
        <f t="shared" si="156"/>
        <v>0</v>
      </c>
      <c r="BQ88" s="1">
        <f t="shared" si="157"/>
        <v>0</v>
      </c>
      <c r="BR88" s="2">
        <f t="shared" si="158"/>
        <v>0</v>
      </c>
      <c r="BS88" s="5">
        <f t="shared" si="159"/>
        <v>0</v>
      </c>
      <c r="BT88" s="1">
        <f t="shared" si="160"/>
        <v>0</v>
      </c>
      <c r="BU88" s="2">
        <f t="shared" si="161"/>
        <v>0</v>
      </c>
      <c r="BV88" s="5">
        <f t="shared" si="162"/>
        <v>0</v>
      </c>
      <c r="BW88" s="1">
        <f t="shared" si="163"/>
        <v>0</v>
      </c>
      <c r="BX88" s="2">
        <f t="shared" si="164"/>
        <v>0</v>
      </c>
      <c r="BY88" s="5">
        <f t="shared" si="165"/>
        <v>0</v>
      </c>
      <c r="BZ88" s="1">
        <f t="shared" si="166"/>
        <v>0</v>
      </c>
      <c r="CA88" s="2">
        <f t="shared" si="167"/>
        <v>0</v>
      </c>
      <c r="CB88" s="5">
        <f t="shared" si="168"/>
        <v>0</v>
      </c>
      <c r="CC88" s="1">
        <f t="shared" si="169"/>
        <v>0</v>
      </c>
      <c r="CD88" s="2">
        <f t="shared" si="170"/>
        <v>0</v>
      </c>
      <c r="CE88" s="5">
        <f t="shared" si="171"/>
        <v>0</v>
      </c>
      <c r="CF88" s="1">
        <f t="shared" si="172"/>
        <v>0</v>
      </c>
      <c r="CG88" s="2">
        <f t="shared" si="173"/>
        <v>0</v>
      </c>
      <c r="CH88" s="5">
        <f t="shared" si="180"/>
        <v>0</v>
      </c>
      <c r="CI88" s="1">
        <f t="shared" si="174"/>
        <v>0</v>
      </c>
      <c r="CJ88" s="2">
        <f t="shared" si="175"/>
        <v>0</v>
      </c>
      <c r="CK88" s="5">
        <f t="shared" si="181"/>
        <v>0</v>
      </c>
      <c r="CL88" s="1">
        <f t="shared" si="176"/>
        <v>0</v>
      </c>
      <c r="CM88" s="2">
        <f t="shared" si="177"/>
        <v>0</v>
      </c>
      <c r="CN88" s="5">
        <f t="shared" si="182"/>
        <v>0</v>
      </c>
      <c r="CO88" s="67">
        <f t="shared" si="178"/>
        <v>0</v>
      </c>
      <c r="CP88" s="2">
        <f t="shared" si="179"/>
        <v>0</v>
      </c>
      <c r="CQ88" s="5">
        <f t="shared" si="183"/>
        <v>0</v>
      </c>
    </row>
    <row r="89" spans="1:95" ht="30.75" customHeight="1" x14ac:dyDescent="0.25">
      <c r="A89" s="31" t="s">
        <v>16</v>
      </c>
      <c r="B89" s="46" t="s">
        <v>23</v>
      </c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62"/>
      <c r="N89" s="62"/>
      <c r="O89" s="62"/>
      <c r="P89" s="62"/>
      <c r="Q89" s="17"/>
      <c r="R89" s="16"/>
      <c r="S89" s="10"/>
      <c r="T89" s="10"/>
      <c r="U89" s="10"/>
      <c r="V89" s="10"/>
      <c r="W89" s="10"/>
      <c r="X89" s="10"/>
      <c r="Y89" s="10"/>
      <c r="Z89" s="10"/>
      <c r="AA89" s="10"/>
      <c r="AB89" s="62"/>
      <c r="AC89" s="62"/>
      <c r="AD89" s="62"/>
      <c r="AE89" s="62"/>
      <c r="AF89" s="17"/>
      <c r="AG89" s="16"/>
      <c r="AH89" s="10"/>
      <c r="AI89" s="10"/>
      <c r="AJ89" s="10"/>
      <c r="AK89" s="10"/>
      <c r="AL89" s="10"/>
      <c r="AM89" s="10"/>
      <c r="AN89" s="10"/>
      <c r="AO89" s="10"/>
      <c r="AP89" s="10"/>
      <c r="AQ89" s="62"/>
      <c r="AR89" s="62"/>
      <c r="AS89" s="62"/>
      <c r="AT89" s="62"/>
      <c r="AU89" s="17"/>
      <c r="AV89" s="9"/>
      <c r="AW89" s="29" t="str">
        <f t="shared" si="138"/>
        <v xml:space="preserve">Dureza Total </v>
      </c>
      <c r="AX89" s="32" t="s">
        <v>23</v>
      </c>
      <c r="AY89" s="77">
        <f t="shared" si="139"/>
        <v>0</v>
      </c>
      <c r="AZ89" s="73">
        <f t="shared" si="140"/>
        <v>0</v>
      </c>
      <c r="BA89" s="74">
        <f t="shared" si="141"/>
        <v>0</v>
      </c>
      <c r="BB89" s="4">
        <f t="shared" si="142"/>
        <v>0</v>
      </c>
      <c r="BC89" s="2">
        <f t="shared" si="143"/>
        <v>0</v>
      </c>
      <c r="BD89" s="5">
        <f t="shared" si="144"/>
        <v>0</v>
      </c>
      <c r="BE89" s="4">
        <f t="shared" si="145"/>
        <v>0</v>
      </c>
      <c r="BF89" s="2">
        <f t="shared" si="146"/>
        <v>0</v>
      </c>
      <c r="BG89" s="5">
        <f t="shared" si="147"/>
        <v>0</v>
      </c>
      <c r="BH89" s="1">
        <f t="shared" si="148"/>
        <v>0</v>
      </c>
      <c r="BI89" s="2">
        <f t="shared" si="149"/>
        <v>0</v>
      </c>
      <c r="BJ89" s="5">
        <f t="shared" si="150"/>
        <v>0</v>
      </c>
      <c r="BK89" s="1">
        <f t="shared" si="151"/>
        <v>0</v>
      </c>
      <c r="BL89" s="2">
        <f t="shared" si="152"/>
        <v>0</v>
      </c>
      <c r="BM89" s="5">
        <f t="shared" si="153"/>
        <v>0</v>
      </c>
      <c r="BN89" s="1">
        <f t="shared" si="154"/>
        <v>0</v>
      </c>
      <c r="BO89" s="2">
        <f t="shared" si="155"/>
        <v>0</v>
      </c>
      <c r="BP89" s="5">
        <f t="shared" si="156"/>
        <v>0</v>
      </c>
      <c r="BQ89" s="1">
        <f t="shared" si="157"/>
        <v>0</v>
      </c>
      <c r="BR89" s="2">
        <f t="shared" si="158"/>
        <v>0</v>
      </c>
      <c r="BS89" s="5">
        <f t="shared" si="159"/>
        <v>0</v>
      </c>
      <c r="BT89" s="1">
        <f t="shared" si="160"/>
        <v>0</v>
      </c>
      <c r="BU89" s="2">
        <f t="shared" si="161"/>
        <v>0</v>
      </c>
      <c r="BV89" s="5">
        <f t="shared" si="162"/>
        <v>0</v>
      </c>
      <c r="BW89" s="1">
        <f t="shared" si="163"/>
        <v>0</v>
      </c>
      <c r="BX89" s="2">
        <f t="shared" si="164"/>
        <v>0</v>
      </c>
      <c r="BY89" s="5">
        <f t="shared" si="165"/>
        <v>0</v>
      </c>
      <c r="BZ89" s="1">
        <f t="shared" si="166"/>
        <v>0</v>
      </c>
      <c r="CA89" s="2">
        <f t="shared" si="167"/>
        <v>0</v>
      </c>
      <c r="CB89" s="5">
        <f t="shared" si="168"/>
        <v>0</v>
      </c>
      <c r="CC89" s="1">
        <f t="shared" si="169"/>
        <v>0</v>
      </c>
      <c r="CD89" s="2">
        <f t="shared" si="170"/>
        <v>0</v>
      </c>
      <c r="CE89" s="5">
        <f t="shared" si="171"/>
        <v>0</v>
      </c>
      <c r="CF89" s="1">
        <f t="shared" si="172"/>
        <v>0</v>
      </c>
      <c r="CG89" s="2">
        <f t="shared" si="173"/>
        <v>0</v>
      </c>
      <c r="CH89" s="5">
        <f t="shared" si="180"/>
        <v>0</v>
      </c>
      <c r="CI89" s="1">
        <f t="shared" si="174"/>
        <v>0</v>
      </c>
      <c r="CJ89" s="2">
        <f t="shared" si="175"/>
        <v>0</v>
      </c>
      <c r="CK89" s="5">
        <f t="shared" si="181"/>
        <v>0</v>
      </c>
      <c r="CL89" s="1">
        <f t="shared" si="176"/>
        <v>0</v>
      </c>
      <c r="CM89" s="2">
        <f t="shared" si="177"/>
        <v>0</v>
      </c>
      <c r="CN89" s="5">
        <f t="shared" si="182"/>
        <v>0</v>
      </c>
      <c r="CO89" s="67">
        <f t="shared" si="178"/>
        <v>0</v>
      </c>
      <c r="CP89" s="2">
        <f t="shared" si="179"/>
        <v>0</v>
      </c>
      <c r="CQ89" s="5">
        <f t="shared" si="183"/>
        <v>0</v>
      </c>
    </row>
    <row r="90" spans="1:95" ht="32.25" customHeight="1" x14ac:dyDescent="0.25">
      <c r="A90" s="31" t="s">
        <v>115</v>
      </c>
      <c r="B90" s="30" t="s">
        <v>21</v>
      </c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62"/>
      <c r="N90" s="62"/>
      <c r="O90" s="62"/>
      <c r="P90" s="62"/>
      <c r="Q90" s="17"/>
      <c r="R90" s="16"/>
      <c r="S90" s="10"/>
      <c r="T90" s="10"/>
      <c r="U90" s="10"/>
      <c r="V90" s="10"/>
      <c r="W90" s="10"/>
      <c r="X90" s="10"/>
      <c r="Y90" s="10"/>
      <c r="Z90" s="10"/>
      <c r="AA90" s="10"/>
      <c r="AB90" s="62"/>
      <c r="AC90" s="62"/>
      <c r="AD90" s="62"/>
      <c r="AE90" s="62"/>
      <c r="AF90" s="17"/>
      <c r="AG90" s="16"/>
      <c r="AH90" s="10"/>
      <c r="AI90" s="10"/>
      <c r="AJ90" s="10"/>
      <c r="AK90" s="10"/>
      <c r="AL90" s="10"/>
      <c r="AM90" s="10"/>
      <c r="AN90" s="10"/>
      <c r="AO90" s="10"/>
      <c r="AP90" s="10"/>
      <c r="AQ90" s="62"/>
      <c r="AR90" s="62"/>
      <c r="AS90" s="62"/>
      <c r="AT90" s="62"/>
      <c r="AU90" s="17"/>
      <c r="AV90" s="9"/>
      <c r="AW90" s="29" t="str">
        <f t="shared" si="138"/>
        <v>SILICE</v>
      </c>
      <c r="AX90" s="32" t="s">
        <v>24</v>
      </c>
      <c r="AY90" s="77">
        <f t="shared" si="139"/>
        <v>0</v>
      </c>
      <c r="AZ90" s="73">
        <f t="shared" si="140"/>
        <v>0</v>
      </c>
      <c r="BA90" s="74">
        <f t="shared" si="141"/>
        <v>0</v>
      </c>
      <c r="BB90" s="4">
        <f t="shared" si="142"/>
        <v>0</v>
      </c>
      <c r="BC90" s="2">
        <f t="shared" si="143"/>
        <v>0</v>
      </c>
      <c r="BD90" s="5">
        <f t="shared" si="144"/>
        <v>0</v>
      </c>
      <c r="BE90" s="4">
        <f t="shared" si="145"/>
        <v>0</v>
      </c>
      <c r="BF90" s="2">
        <f t="shared" si="146"/>
        <v>0</v>
      </c>
      <c r="BG90" s="5">
        <f t="shared" si="147"/>
        <v>0</v>
      </c>
      <c r="BH90" s="1">
        <f t="shared" si="148"/>
        <v>0</v>
      </c>
      <c r="BI90" s="2">
        <f t="shared" si="149"/>
        <v>0</v>
      </c>
      <c r="BJ90" s="5">
        <f t="shared" si="150"/>
        <v>0</v>
      </c>
      <c r="BK90" s="1">
        <f t="shared" si="151"/>
        <v>0</v>
      </c>
      <c r="BL90" s="2">
        <f t="shared" si="152"/>
        <v>0</v>
      </c>
      <c r="BM90" s="5">
        <f t="shared" si="153"/>
        <v>0</v>
      </c>
      <c r="BN90" s="1">
        <f t="shared" si="154"/>
        <v>0</v>
      </c>
      <c r="BO90" s="2">
        <f t="shared" si="155"/>
        <v>0</v>
      </c>
      <c r="BP90" s="5">
        <f t="shared" si="156"/>
        <v>0</v>
      </c>
      <c r="BQ90" s="1">
        <f t="shared" si="157"/>
        <v>0</v>
      </c>
      <c r="BR90" s="2">
        <f t="shared" si="158"/>
        <v>0</v>
      </c>
      <c r="BS90" s="5">
        <f t="shared" si="159"/>
        <v>0</v>
      </c>
      <c r="BT90" s="1">
        <f t="shared" si="160"/>
        <v>0</v>
      </c>
      <c r="BU90" s="2">
        <f t="shared" si="161"/>
        <v>0</v>
      </c>
      <c r="BV90" s="5">
        <f t="shared" si="162"/>
        <v>0</v>
      </c>
      <c r="BW90" s="1">
        <f t="shared" si="163"/>
        <v>0</v>
      </c>
      <c r="BX90" s="2">
        <f t="shared" si="164"/>
        <v>0</v>
      </c>
      <c r="BY90" s="5">
        <f t="shared" si="165"/>
        <v>0</v>
      </c>
      <c r="BZ90" s="1">
        <f t="shared" si="166"/>
        <v>0</v>
      </c>
      <c r="CA90" s="2">
        <f t="shared" si="167"/>
        <v>0</v>
      </c>
      <c r="CB90" s="5">
        <f t="shared" si="168"/>
        <v>0</v>
      </c>
      <c r="CC90" s="1">
        <f t="shared" si="169"/>
        <v>0</v>
      </c>
      <c r="CD90" s="2">
        <f t="shared" si="170"/>
        <v>0</v>
      </c>
      <c r="CE90" s="5">
        <f t="shared" si="171"/>
        <v>0</v>
      </c>
      <c r="CF90" s="1">
        <f t="shared" si="172"/>
        <v>0</v>
      </c>
      <c r="CG90" s="2">
        <f t="shared" si="173"/>
        <v>0</v>
      </c>
      <c r="CH90" s="5">
        <f t="shared" si="180"/>
        <v>0</v>
      </c>
      <c r="CI90" s="1">
        <f t="shared" si="174"/>
        <v>0</v>
      </c>
      <c r="CJ90" s="2">
        <f t="shared" si="175"/>
        <v>0</v>
      </c>
      <c r="CK90" s="5">
        <f t="shared" si="181"/>
        <v>0</v>
      </c>
      <c r="CL90" s="1">
        <f t="shared" si="176"/>
        <v>0</v>
      </c>
      <c r="CM90" s="2">
        <f t="shared" si="177"/>
        <v>0</v>
      </c>
      <c r="CN90" s="5">
        <f t="shared" si="182"/>
        <v>0</v>
      </c>
      <c r="CO90" s="67">
        <f t="shared" si="178"/>
        <v>0</v>
      </c>
      <c r="CP90" s="2">
        <f t="shared" si="179"/>
        <v>0</v>
      </c>
      <c r="CQ90" s="5">
        <f t="shared" si="183"/>
        <v>0</v>
      </c>
    </row>
    <row r="91" spans="1:95" ht="30.75" customHeight="1" x14ac:dyDescent="0.25">
      <c r="A91" s="31" t="s">
        <v>81</v>
      </c>
      <c r="B91" s="30" t="s">
        <v>127</v>
      </c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62"/>
      <c r="N91" s="62"/>
      <c r="O91" s="62"/>
      <c r="P91" s="62"/>
      <c r="Q91" s="17"/>
      <c r="R91" s="16"/>
      <c r="S91" s="10"/>
      <c r="T91" s="10"/>
      <c r="U91" s="10"/>
      <c r="V91" s="10"/>
      <c r="W91" s="10"/>
      <c r="X91" s="10"/>
      <c r="Y91" s="10"/>
      <c r="Z91" s="10"/>
      <c r="AA91" s="10"/>
      <c r="AB91" s="62"/>
      <c r="AC91" s="62"/>
      <c r="AD91" s="62"/>
      <c r="AE91" s="62"/>
      <c r="AF91" s="17"/>
      <c r="AG91" s="16"/>
      <c r="AH91" s="10"/>
      <c r="AI91" s="10"/>
      <c r="AJ91" s="10"/>
      <c r="AK91" s="10"/>
      <c r="AL91" s="10"/>
      <c r="AM91" s="10"/>
      <c r="AN91" s="10"/>
      <c r="AO91" s="10"/>
      <c r="AP91" s="10"/>
      <c r="AQ91" s="62"/>
      <c r="AR91" s="62"/>
      <c r="AS91" s="62"/>
      <c r="AT91" s="62"/>
      <c r="AU91" s="17"/>
      <c r="AV91" s="9"/>
      <c r="AW91" s="29" t="str">
        <f t="shared" si="138"/>
        <v>ORP</v>
      </c>
      <c r="AX91" s="30" t="s">
        <v>21</v>
      </c>
      <c r="AY91" s="77">
        <f t="shared" si="139"/>
        <v>0</v>
      </c>
      <c r="AZ91" s="73">
        <f t="shared" si="140"/>
        <v>0</v>
      </c>
      <c r="BA91" s="74">
        <f t="shared" si="141"/>
        <v>0</v>
      </c>
      <c r="BB91" s="4">
        <f t="shared" si="142"/>
        <v>0</v>
      </c>
      <c r="BC91" s="2">
        <f t="shared" si="143"/>
        <v>0</v>
      </c>
      <c r="BD91" s="5">
        <f t="shared" si="144"/>
        <v>0</v>
      </c>
      <c r="BE91" s="4">
        <f t="shared" si="145"/>
        <v>0</v>
      </c>
      <c r="BF91" s="2">
        <f t="shared" si="146"/>
        <v>0</v>
      </c>
      <c r="BG91" s="5">
        <f t="shared" si="147"/>
        <v>0</v>
      </c>
      <c r="BH91" s="1">
        <f t="shared" si="148"/>
        <v>0</v>
      </c>
      <c r="BI91" s="2">
        <f t="shared" si="149"/>
        <v>0</v>
      </c>
      <c r="BJ91" s="5">
        <f t="shared" si="150"/>
        <v>0</v>
      </c>
      <c r="BK91" s="1">
        <f t="shared" si="151"/>
        <v>0</v>
      </c>
      <c r="BL91" s="2">
        <f t="shared" si="152"/>
        <v>0</v>
      </c>
      <c r="BM91" s="5">
        <f t="shared" si="153"/>
        <v>0</v>
      </c>
      <c r="BN91" s="1">
        <f t="shared" si="154"/>
        <v>0</v>
      </c>
      <c r="BO91" s="2">
        <f t="shared" si="155"/>
        <v>0</v>
      </c>
      <c r="BP91" s="5">
        <f t="shared" si="156"/>
        <v>0</v>
      </c>
      <c r="BQ91" s="1">
        <f t="shared" si="157"/>
        <v>0</v>
      </c>
      <c r="BR91" s="2">
        <f t="shared" si="158"/>
        <v>0</v>
      </c>
      <c r="BS91" s="5">
        <f t="shared" si="159"/>
        <v>0</v>
      </c>
      <c r="BT91" s="1">
        <f t="shared" si="160"/>
        <v>0</v>
      </c>
      <c r="BU91" s="2">
        <f t="shared" si="161"/>
        <v>0</v>
      </c>
      <c r="BV91" s="5">
        <f t="shared" si="162"/>
        <v>0</v>
      </c>
      <c r="BW91" s="1">
        <f t="shared" si="163"/>
        <v>0</v>
      </c>
      <c r="BX91" s="2">
        <f t="shared" si="164"/>
        <v>0</v>
      </c>
      <c r="BY91" s="5">
        <f t="shared" si="165"/>
        <v>0</v>
      </c>
      <c r="BZ91" s="1">
        <f t="shared" si="166"/>
        <v>0</v>
      </c>
      <c r="CA91" s="2">
        <f t="shared" si="167"/>
        <v>0</v>
      </c>
      <c r="CB91" s="5">
        <f t="shared" si="168"/>
        <v>0</v>
      </c>
      <c r="CC91" s="1">
        <f t="shared" si="169"/>
        <v>0</v>
      </c>
      <c r="CD91" s="2">
        <f t="shared" si="170"/>
        <v>0</v>
      </c>
      <c r="CE91" s="5">
        <f t="shared" si="171"/>
        <v>0</v>
      </c>
      <c r="CF91" s="1">
        <f t="shared" si="172"/>
        <v>0</v>
      </c>
      <c r="CG91" s="2">
        <f t="shared" si="173"/>
        <v>0</v>
      </c>
      <c r="CH91" s="5">
        <f t="shared" si="180"/>
        <v>0</v>
      </c>
      <c r="CI91" s="1">
        <f t="shared" si="174"/>
        <v>0</v>
      </c>
      <c r="CJ91" s="2">
        <f t="shared" si="175"/>
        <v>0</v>
      </c>
      <c r="CK91" s="5">
        <f t="shared" si="181"/>
        <v>0</v>
      </c>
      <c r="CL91" s="1">
        <f t="shared" si="176"/>
        <v>0</v>
      </c>
      <c r="CM91" s="2">
        <f t="shared" si="177"/>
        <v>0</v>
      </c>
      <c r="CN91" s="5">
        <f t="shared" si="182"/>
        <v>0</v>
      </c>
      <c r="CO91" s="67">
        <f t="shared" si="178"/>
        <v>0</v>
      </c>
      <c r="CP91" s="2">
        <f t="shared" si="179"/>
        <v>0</v>
      </c>
      <c r="CQ91" s="5">
        <f t="shared" si="183"/>
        <v>0</v>
      </c>
    </row>
    <row r="92" spans="1:95" ht="15.75" customHeight="1" x14ac:dyDescent="0.25">
      <c r="A92" s="31" t="s">
        <v>114</v>
      </c>
      <c r="B92" s="30" t="s">
        <v>21</v>
      </c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62"/>
      <c r="N92" s="62"/>
      <c r="O92" s="62"/>
      <c r="P92" s="62"/>
      <c r="Q92" s="17"/>
      <c r="R92" s="16"/>
      <c r="S92" s="10"/>
      <c r="T92" s="10"/>
      <c r="U92" s="10"/>
      <c r="V92" s="10"/>
      <c r="W92" s="10"/>
      <c r="X92" s="10"/>
      <c r="Y92" s="10"/>
      <c r="Z92" s="10"/>
      <c r="AA92" s="10"/>
      <c r="AB92" s="62"/>
      <c r="AC92" s="62"/>
      <c r="AD92" s="62"/>
      <c r="AE92" s="62"/>
      <c r="AF92" s="17"/>
      <c r="AG92" s="16"/>
      <c r="AH92" s="10"/>
      <c r="AI92" s="10"/>
      <c r="AJ92" s="10"/>
      <c r="AK92" s="10"/>
      <c r="AL92" s="10"/>
      <c r="AM92" s="10"/>
      <c r="AN92" s="10"/>
      <c r="AO92" s="10"/>
      <c r="AP92" s="10"/>
      <c r="AQ92" s="62"/>
      <c r="AR92" s="62"/>
      <c r="AS92" s="62"/>
      <c r="AT92" s="62"/>
      <c r="AU92" s="17"/>
      <c r="AV92" s="6"/>
      <c r="AW92" s="29" t="str">
        <f t="shared" si="138"/>
        <v>CLORO RES</v>
      </c>
      <c r="AX92" s="30" t="s">
        <v>21</v>
      </c>
      <c r="AY92" s="77">
        <f t="shared" si="139"/>
        <v>0</v>
      </c>
      <c r="AZ92" s="73">
        <f t="shared" si="140"/>
        <v>0</v>
      </c>
      <c r="BA92" s="74">
        <f t="shared" si="141"/>
        <v>0</v>
      </c>
      <c r="BB92" s="4">
        <f t="shared" si="142"/>
        <v>0</v>
      </c>
      <c r="BC92" s="2">
        <f t="shared" si="143"/>
        <v>0</v>
      </c>
      <c r="BD92" s="5">
        <f t="shared" si="144"/>
        <v>0</v>
      </c>
      <c r="BE92" s="4">
        <f t="shared" si="145"/>
        <v>0</v>
      </c>
      <c r="BF92" s="2">
        <f t="shared" si="146"/>
        <v>0</v>
      </c>
      <c r="BG92" s="5">
        <f t="shared" si="147"/>
        <v>0</v>
      </c>
      <c r="BH92" s="1">
        <f t="shared" si="148"/>
        <v>0</v>
      </c>
      <c r="BI92" s="2">
        <f t="shared" si="149"/>
        <v>0</v>
      </c>
      <c r="BJ92" s="5">
        <f t="shared" si="150"/>
        <v>0</v>
      </c>
      <c r="BK92" s="1">
        <f t="shared" si="151"/>
        <v>0</v>
      </c>
      <c r="BL92" s="2">
        <f t="shared" si="152"/>
        <v>0</v>
      </c>
      <c r="BM92" s="5">
        <f t="shared" si="153"/>
        <v>0</v>
      </c>
      <c r="BN92" s="1">
        <f t="shared" si="154"/>
        <v>0</v>
      </c>
      <c r="BO92" s="2">
        <f t="shared" si="155"/>
        <v>0</v>
      </c>
      <c r="BP92" s="5">
        <f t="shared" si="156"/>
        <v>0</v>
      </c>
      <c r="BQ92" s="1">
        <f t="shared" si="157"/>
        <v>0</v>
      </c>
      <c r="BR92" s="2">
        <f t="shared" si="158"/>
        <v>0</v>
      </c>
      <c r="BS92" s="5">
        <f t="shared" si="159"/>
        <v>0</v>
      </c>
      <c r="BT92" s="1">
        <f t="shared" si="160"/>
        <v>0</v>
      </c>
      <c r="BU92" s="2">
        <f t="shared" si="161"/>
        <v>0</v>
      </c>
      <c r="BV92" s="5">
        <f t="shared" si="162"/>
        <v>0</v>
      </c>
      <c r="BW92" s="1">
        <f t="shared" si="163"/>
        <v>0</v>
      </c>
      <c r="BX92" s="2">
        <f t="shared" si="164"/>
        <v>0</v>
      </c>
      <c r="BY92" s="5">
        <f t="shared" si="165"/>
        <v>0</v>
      </c>
      <c r="BZ92" s="1">
        <f t="shared" si="166"/>
        <v>0</v>
      </c>
      <c r="CA92" s="2">
        <f t="shared" si="167"/>
        <v>0</v>
      </c>
      <c r="CB92" s="5">
        <f t="shared" si="168"/>
        <v>0</v>
      </c>
      <c r="CC92" s="1">
        <f t="shared" si="169"/>
        <v>0</v>
      </c>
      <c r="CD92" s="2">
        <f t="shared" si="170"/>
        <v>0</v>
      </c>
      <c r="CE92" s="5">
        <f t="shared" si="171"/>
        <v>0</v>
      </c>
      <c r="CF92" s="1">
        <f t="shared" si="172"/>
        <v>0</v>
      </c>
      <c r="CG92" s="2">
        <f t="shared" si="173"/>
        <v>0</v>
      </c>
      <c r="CH92" s="5">
        <f t="shared" si="180"/>
        <v>0</v>
      </c>
      <c r="CI92" s="1">
        <f t="shared" si="174"/>
        <v>0</v>
      </c>
      <c r="CJ92" s="2">
        <f t="shared" si="175"/>
        <v>0</v>
      </c>
      <c r="CK92" s="5">
        <f t="shared" si="181"/>
        <v>0</v>
      </c>
      <c r="CL92" s="1">
        <f t="shared" si="176"/>
        <v>0</v>
      </c>
      <c r="CM92" s="2">
        <f t="shared" si="177"/>
        <v>0</v>
      </c>
      <c r="CN92" s="5">
        <f t="shared" si="182"/>
        <v>0</v>
      </c>
      <c r="CO92" s="67">
        <f t="shared" si="178"/>
        <v>0</v>
      </c>
      <c r="CP92" s="2">
        <f t="shared" si="179"/>
        <v>0</v>
      </c>
      <c r="CQ92" s="5">
        <f t="shared" si="183"/>
        <v>0</v>
      </c>
    </row>
    <row r="93" spans="1:95" x14ac:dyDescent="0.25">
      <c r="A93" s="31" t="s">
        <v>17</v>
      </c>
      <c r="B93" s="30" t="s">
        <v>25</v>
      </c>
      <c r="C93" s="18"/>
      <c r="D93" s="11"/>
      <c r="E93" s="11"/>
      <c r="F93" s="11"/>
      <c r="G93" s="11"/>
      <c r="H93" s="11"/>
      <c r="I93" s="11"/>
      <c r="J93" s="11"/>
      <c r="K93" s="11"/>
      <c r="L93" s="11"/>
      <c r="M93" s="63"/>
      <c r="N93" s="63"/>
      <c r="O93" s="63"/>
      <c r="P93" s="63"/>
      <c r="Q93" s="19"/>
      <c r="R93" s="18"/>
      <c r="S93" s="11"/>
      <c r="T93" s="11"/>
      <c r="U93" s="11"/>
      <c r="V93" s="11"/>
      <c r="W93" s="11"/>
      <c r="X93" s="11"/>
      <c r="Y93" s="11"/>
      <c r="Z93" s="11"/>
      <c r="AA93" s="11"/>
      <c r="AB93" s="63"/>
      <c r="AC93" s="63"/>
      <c r="AD93" s="63"/>
      <c r="AE93" s="63"/>
      <c r="AF93" s="19"/>
      <c r="AG93" s="18"/>
      <c r="AH93" s="11"/>
      <c r="AI93" s="11"/>
      <c r="AJ93" s="11"/>
      <c r="AK93" s="11"/>
      <c r="AL93" s="11"/>
      <c r="AM93" s="11"/>
      <c r="AN93" s="11"/>
      <c r="AO93" s="11"/>
      <c r="AP93" s="11"/>
      <c r="AQ93" s="63"/>
      <c r="AR93" s="63"/>
      <c r="AS93" s="63"/>
      <c r="AT93" s="63"/>
      <c r="AU93" s="19"/>
      <c r="AW93" s="29" t="str">
        <f t="shared" si="138"/>
        <v>Conductividad</v>
      </c>
      <c r="AX93" s="30" t="s">
        <v>25</v>
      </c>
      <c r="AY93" s="77">
        <f t="shared" si="139"/>
        <v>0</v>
      </c>
      <c r="AZ93" s="73">
        <f t="shared" si="140"/>
        <v>0</v>
      </c>
      <c r="BA93" s="74">
        <f t="shared" si="141"/>
        <v>0</v>
      </c>
      <c r="BB93" s="4">
        <f t="shared" si="142"/>
        <v>0</v>
      </c>
      <c r="BC93" s="2">
        <f t="shared" si="143"/>
        <v>0</v>
      </c>
      <c r="BD93" s="5">
        <f t="shared" si="144"/>
        <v>0</v>
      </c>
      <c r="BE93" s="4">
        <f t="shared" si="145"/>
        <v>0</v>
      </c>
      <c r="BF93" s="2">
        <f t="shared" si="146"/>
        <v>0</v>
      </c>
      <c r="BG93" s="5">
        <f t="shared" si="147"/>
        <v>0</v>
      </c>
      <c r="BH93" s="1">
        <f t="shared" si="148"/>
        <v>0</v>
      </c>
      <c r="BI93" s="2">
        <f t="shared" si="149"/>
        <v>0</v>
      </c>
      <c r="BJ93" s="5">
        <f t="shared" si="150"/>
        <v>0</v>
      </c>
      <c r="BK93" s="1">
        <f t="shared" si="151"/>
        <v>0</v>
      </c>
      <c r="BL93" s="2">
        <f t="shared" si="152"/>
        <v>0</v>
      </c>
      <c r="BM93" s="5">
        <f t="shared" si="153"/>
        <v>0</v>
      </c>
      <c r="BN93" s="1">
        <f t="shared" si="154"/>
        <v>0</v>
      </c>
      <c r="BO93" s="2">
        <f t="shared" si="155"/>
        <v>0</v>
      </c>
      <c r="BP93" s="5">
        <f t="shared" si="156"/>
        <v>0</v>
      </c>
      <c r="BQ93" s="1">
        <f t="shared" si="157"/>
        <v>0</v>
      </c>
      <c r="BR93" s="2">
        <f t="shared" si="158"/>
        <v>0</v>
      </c>
      <c r="BS93" s="5">
        <f t="shared" si="159"/>
        <v>0</v>
      </c>
      <c r="BT93" s="1">
        <f t="shared" si="160"/>
        <v>0</v>
      </c>
      <c r="BU93" s="2">
        <f t="shared" si="161"/>
        <v>0</v>
      </c>
      <c r="BV93" s="5">
        <f t="shared" si="162"/>
        <v>0</v>
      </c>
      <c r="BW93" s="1">
        <f t="shared" si="163"/>
        <v>0</v>
      </c>
      <c r="BX93" s="2">
        <f t="shared" si="164"/>
        <v>0</v>
      </c>
      <c r="BY93" s="5">
        <f t="shared" si="165"/>
        <v>0</v>
      </c>
      <c r="BZ93" s="1">
        <f t="shared" si="166"/>
        <v>0</v>
      </c>
      <c r="CA93" s="2">
        <f t="shared" si="167"/>
        <v>0</v>
      </c>
      <c r="CB93" s="5">
        <f t="shared" si="168"/>
        <v>0</v>
      </c>
      <c r="CC93" s="1">
        <f t="shared" si="169"/>
        <v>0</v>
      </c>
      <c r="CD93" s="2">
        <f t="shared" si="170"/>
        <v>0</v>
      </c>
      <c r="CE93" s="5">
        <f t="shared" si="171"/>
        <v>0</v>
      </c>
      <c r="CF93" s="1">
        <f t="shared" si="172"/>
        <v>0</v>
      </c>
      <c r="CG93" s="2">
        <f t="shared" si="173"/>
        <v>0</v>
      </c>
      <c r="CH93" s="5">
        <f t="shared" si="180"/>
        <v>0</v>
      </c>
      <c r="CI93" s="1">
        <f t="shared" si="174"/>
        <v>0</v>
      </c>
      <c r="CJ93" s="2">
        <f t="shared" si="175"/>
        <v>0</v>
      </c>
      <c r="CK93" s="5">
        <f t="shared" si="181"/>
        <v>0</v>
      </c>
      <c r="CL93" s="1">
        <f t="shared" si="176"/>
        <v>0</v>
      </c>
      <c r="CM93" s="2">
        <f t="shared" si="177"/>
        <v>0</v>
      </c>
      <c r="CN93" s="5">
        <f t="shared" si="182"/>
        <v>0</v>
      </c>
      <c r="CO93" s="67">
        <f t="shared" si="178"/>
        <v>0</v>
      </c>
      <c r="CP93" s="2">
        <f t="shared" si="179"/>
        <v>0</v>
      </c>
      <c r="CQ93" s="5">
        <f t="shared" si="183"/>
        <v>0</v>
      </c>
    </row>
    <row r="94" spans="1:95" x14ac:dyDescent="0.25">
      <c r="A94" s="31" t="s">
        <v>18</v>
      </c>
      <c r="B94" s="46" t="s">
        <v>24</v>
      </c>
      <c r="C94" s="18"/>
      <c r="D94" s="11"/>
      <c r="E94" s="11"/>
      <c r="F94" s="11"/>
      <c r="G94" s="11"/>
      <c r="H94" s="11"/>
      <c r="I94" s="11"/>
      <c r="J94" s="11"/>
      <c r="K94" s="11"/>
      <c r="L94" s="11"/>
      <c r="M94" s="63"/>
      <c r="N94" s="63"/>
      <c r="O94" s="63"/>
      <c r="P94" s="63"/>
      <c r="Q94" s="19"/>
      <c r="R94" s="18"/>
      <c r="S94" s="11"/>
      <c r="T94" s="11"/>
      <c r="U94" s="11"/>
      <c r="V94" s="11"/>
      <c r="W94" s="11"/>
      <c r="X94" s="11"/>
      <c r="Y94" s="11"/>
      <c r="Z94" s="11"/>
      <c r="AA94" s="11"/>
      <c r="AB94" s="63"/>
      <c r="AC94" s="63"/>
      <c r="AD94" s="63"/>
      <c r="AE94" s="63"/>
      <c r="AF94" s="19"/>
      <c r="AG94" s="18"/>
      <c r="AH94" s="11"/>
      <c r="AI94" s="11"/>
      <c r="AJ94" s="11"/>
      <c r="AK94" s="11"/>
      <c r="AL94" s="11"/>
      <c r="AM94" s="11"/>
      <c r="AN94" s="11"/>
      <c r="AO94" s="11"/>
      <c r="AP94" s="11"/>
      <c r="AQ94" s="63"/>
      <c r="AR94" s="63"/>
      <c r="AS94" s="63"/>
      <c r="AT94" s="63"/>
      <c r="AU94" s="19"/>
      <c r="AW94" s="29" t="str">
        <f t="shared" si="138"/>
        <v xml:space="preserve">Color </v>
      </c>
      <c r="AX94" s="32" t="s">
        <v>24</v>
      </c>
      <c r="AY94" s="77">
        <f t="shared" si="139"/>
        <v>0</v>
      </c>
      <c r="AZ94" s="73">
        <f t="shared" si="140"/>
        <v>0</v>
      </c>
      <c r="BA94" s="74">
        <f t="shared" si="141"/>
        <v>0</v>
      </c>
      <c r="BB94" s="4">
        <f t="shared" si="142"/>
        <v>0</v>
      </c>
      <c r="BC94" s="2">
        <f t="shared" si="143"/>
        <v>0</v>
      </c>
      <c r="BD94" s="5">
        <f t="shared" si="144"/>
        <v>0</v>
      </c>
      <c r="BE94" s="4">
        <f t="shared" si="145"/>
        <v>0</v>
      </c>
      <c r="BF94" s="2">
        <f t="shared" si="146"/>
        <v>0</v>
      </c>
      <c r="BG94" s="5">
        <f t="shared" si="147"/>
        <v>0</v>
      </c>
      <c r="BH94" s="1">
        <f t="shared" si="148"/>
        <v>0</v>
      </c>
      <c r="BI94" s="2">
        <f t="shared" si="149"/>
        <v>0</v>
      </c>
      <c r="BJ94" s="5">
        <f t="shared" si="150"/>
        <v>0</v>
      </c>
      <c r="BK94" s="1">
        <f t="shared" si="151"/>
        <v>0</v>
      </c>
      <c r="BL94" s="2">
        <f t="shared" si="152"/>
        <v>0</v>
      </c>
      <c r="BM94" s="5">
        <f t="shared" si="153"/>
        <v>0</v>
      </c>
      <c r="BN94" s="1">
        <f t="shared" si="154"/>
        <v>0</v>
      </c>
      <c r="BO94" s="2">
        <f t="shared" si="155"/>
        <v>0</v>
      </c>
      <c r="BP94" s="5">
        <f t="shared" si="156"/>
        <v>0</v>
      </c>
      <c r="BQ94" s="1">
        <f t="shared" si="157"/>
        <v>0</v>
      </c>
      <c r="BR94" s="2">
        <f t="shared" si="158"/>
        <v>0</v>
      </c>
      <c r="BS94" s="5">
        <f t="shared" si="159"/>
        <v>0</v>
      </c>
      <c r="BT94" s="1">
        <f t="shared" si="160"/>
        <v>0</v>
      </c>
      <c r="BU94" s="2">
        <f t="shared" si="161"/>
        <v>0</v>
      </c>
      <c r="BV94" s="5">
        <f t="shared" si="162"/>
        <v>0</v>
      </c>
      <c r="BW94" s="1">
        <f t="shared" si="163"/>
        <v>0</v>
      </c>
      <c r="BX94" s="2">
        <f t="shared" si="164"/>
        <v>0</v>
      </c>
      <c r="BY94" s="5">
        <f t="shared" si="165"/>
        <v>0</v>
      </c>
      <c r="BZ94" s="1">
        <f t="shared" si="166"/>
        <v>0</v>
      </c>
      <c r="CA94" s="2">
        <f t="shared" si="167"/>
        <v>0</v>
      </c>
      <c r="CB94" s="5">
        <f t="shared" si="168"/>
        <v>0</v>
      </c>
      <c r="CC94" s="1">
        <f t="shared" si="169"/>
        <v>0</v>
      </c>
      <c r="CD94" s="2">
        <f t="shared" si="170"/>
        <v>0</v>
      </c>
      <c r="CE94" s="5">
        <f t="shared" si="171"/>
        <v>0</v>
      </c>
      <c r="CF94" s="1">
        <f t="shared" si="172"/>
        <v>0</v>
      </c>
      <c r="CG94" s="2">
        <f t="shared" si="173"/>
        <v>0</v>
      </c>
      <c r="CH94" s="5">
        <f t="shared" si="180"/>
        <v>0</v>
      </c>
      <c r="CI94" s="1">
        <f t="shared" si="174"/>
        <v>0</v>
      </c>
      <c r="CJ94" s="2">
        <f t="shared" si="175"/>
        <v>0</v>
      </c>
      <c r="CK94" s="5">
        <f t="shared" si="181"/>
        <v>0</v>
      </c>
      <c r="CL94" s="1">
        <f t="shared" si="176"/>
        <v>0</v>
      </c>
      <c r="CM94" s="2">
        <f t="shared" si="177"/>
        <v>0</v>
      </c>
      <c r="CN94" s="5">
        <f t="shared" si="182"/>
        <v>0</v>
      </c>
      <c r="CO94" s="67">
        <f t="shared" si="178"/>
        <v>0</v>
      </c>
      <c r="CP94" s="2">
        <f t="shared" si="179"/>
        <v>0</v>
      </c>
      <c r="CQ94" s="5">
        <f t="shared" si="183"/>
        <v>0</v>
      </c>
    </row>
    <row r="95" spans="1:95" ht="15.75" thickBot="1" x14ac:dyDescent="0.3">
      <c r="A95" s="33" t="s">
        <v>45</v>
      </c>
      <c r="B95" s="34" t="s">
        <v>46</v>
      </c>
      <c r="C95" s="20"/>
      <c r="D95" s="21"/>
      <c r="E95" s="21"/>
      <c r="F95" s="21"/>
      <c r="G95" s="21"/>
      <c r="H95" s="21"/>
      <c r="I95" s="21"/>
      <c r="J95" s="21"/>
      <c r="K95" s="21"/>
      <c r="L95" s="21"/>
      <c r="M95" s="64"/>
      <c r="N95" s="64"/>
      <c r="O95" s="64"/>
      <c r="P95" s="64"/>
      <c r="Q95" s="22"/>
      <c r="R95" s="20"/>
      <c r="S95" s="21"/>
      <c r="T95" s="21"/>
      <c r="U95" s="21"/>
      <c r="V95" s="21"/>
      <c r="W95" s="21"/>
      <c r="X95" s="21"/>
      <c r="Y95" s="21"/>
      <c r="Z95" s="21"/>
      <c r="AA95" s="21"/>
      <c r="AB95" s="64"/>
      <c r="AC95" s="64"/>
      <c r="AD95" s="64"/>
      <c r="AE95" s="64"/>
      <c r="AF95" s="22"/>
      <c r="AG95" s="20"/>
      <c r="AH95" s="21"/>
      <c r="AI95" s="21"/>
      <c r="AJ95" s="21"/>
      <c r="AK95" s="21"/>
      <c r="AL95" s="21"/>
      <c r="AM95" s="21"/>
      <c r="AN95" s="21"/>
      <c r="AO95" s="21"/>
      <c r="AP95" s="21"/>
      <c r="AQ95" s="64"/>
      <c r="AR95" s="64"/>
      <c r="AS95" s="64"/>
      <c r="AT95" s="64"/>
      <c r="AU95" s="22"/>
      <c r="AW95" s="29" t="str">
        <f t="shared" si="138"/>
        <v>Turbidez</v>
      </c>
      <c r="AX95" s="34" t="s">
        <v>21</v>
      </c>
      <c r="AY95" s="77">
        <f t="shared" si="139"/>
        <v>0</v>
      </c>
      <c r="AZ95" s="73">
        <f t="shared" si="140"/>
        <v>0</v>
      </c>
      <c r="BA95" s="74">
        <f t="shared" si="141"/>
        <v>0</v>
      </c>
      <c r="BB95" s="4">
        <f t="shared" si="142"/>
        <v>0</v>
      </c>
      <c r="BC95" s="2">
        <f t="shared" si="143"/>
        <v>0</v>
      </c>
      <c r="BD95" s="5">
        <f t="shared" si="144"/>
        <v>0</v>
      </c>
      <c r="BE95" s="4">
        <f t="shared" si="145"/>
        <v>0</v>
      </c>
      <c r="BF95" s="2">
        <f t="shared" si="146"/>
        <v>0</v>
      </c>
      <c r="BG95" s="5">
        <f t="shared" si="147"/>
        <v>0</v>
      </c>
      <c r="BH95" s="1">
        <f t="shared" si="148"/>
        <v>0</v>
      </c>
      <c r="BI95" s="2">
        <f t="shared" si="149"/>
        <v>0</v>
      </c>
      <c r="BJ95" s="5">
        <f t="shared" si="150"/>
        <v>0</v>
      </c>
      <c r="BK95" s="1">
        <f t="shared" si="151"/>
        <v>0</v>
      </c>
      <c r="BL95" s="2">
        <f t="shared" si="152"/>
        <v>0</v>
      </c>
      <c r="BM95" s="5">
        <f t="shared" si="153"/>
        <v>0</v>
      </c>
      <c r="BN95" s="1">
        <f t="shared" si="154"/>
        <v>0</v>
      </c>
      <c r="BO95" s="2">
        <f t="shared" si="155"/>
        <v>0</v>
      </c>
      <c r="BP95" s="5">
        <f t="shared" si="156"/>
        <v>0</v>
      </c>
      <c r="BQ95" s="1">
        <f t="shared" si="157"/>
        <v>0</v>
      </c>
      <c r="BR95" s="2">
        <f t="shared" si="158"/>
        <v>0</v>
      </c>
      <c r="BS95" s="5">
        <f t="shared" si="159"/>
        <v>0</v>
      </c>
      <c r="BT95" s="1">
        <f t="shared" si="160"/>
        <v>0</v>
      </c>
      <c r="BU95" s="2">
        <f t="shared" si="161"/>
        <v>0</v>
      </c>
      <c r="BV95" s="5">
        <f t="shared" si="162"/>
        <v>0</v>
      </c>
      <c r="BW95" s="1">
        <f t="shared" si="163"/>
        <v>0</v>
      </c>
      <c r="BX95" s="2">
        <f t="shared" si="164"/>
        <v>0</v>
      </c>
      <c r="BY95" s="5">
        <f t="shared" si="165"/>
        <v>0</v>
      </c>
      <c r="BZ95" s="1">
        <f t="shared" si="166"/>
        <v>0</v>
      </c>
      <c r="CA95" s="2">
        <f t="shared" si="167"/>
        <v>0</v>
      </c>
      <c r="CB95" s="5">
        <f t="shared" si="168"/>
        <v>0</v>
      </c>
      <c r="CC95" s="1">
        <f t="shared" si="169"/>
        <v>0</v>
      </c>
      <c r="CD95" s="2">
        <f t="shared" si="170"/>
        <v>0</v>
      </c>
      <c r="CE95" s="5">
        <f t="shared" si="171"/>
        <v>0</v>
      </c>
      <c r="CF95" s="1">
        <f t="shared" si="172"/>
        <v>0</v>
      </c>
      <c r="CG95" s="2">
        <f t="shared" si="173"/>
        <v>0</v>
      </c>
      <c r="CH95" s="5">
        <f t="shared" si="180"/>
        <v>0</v>
      </c>
      <c r="CI95" s="1">
        <f t="shared" si="174"/>
        <v>0</v>
      </c>
      <c r="CJ95" s="2">
        <f t="shared" si="175"/>
        <v>0</v>
      </c>
      <c r="CK95" s="5">
        <f t="shared" si="181"/>
        <v>0</v>
      </c>
      <c r="CL95" s="1">
        <f t="shared" si="176"/>
        <v>0</v>
      </c>
      <c r="CM95" s="2">
        <f t="shared" si="177"/>
        <v>0</v>
      </c>
      <c r="CN95" s="5">
        <f t="shared" si="182"/>
        <v>0</v>
      </c>
      <c r="CO95" s="67">
        <f t="shared" si="178"/>
        <v>0</v>
      </c>
      <c r="CP95" s="2">
        <f t="shared" si="179"/>
        <v>0</v>
      </c>
      <c r="CQ95" s="5">
        <f t="shared" si="183"/>
        <v>0</v>
      </c>
    </row>
    <row r="96" spans="1:95" ht="15.75" thickBot="1" x14ac:dyDescent="0.3"/>
    <row r="97" spans="1:95" ht="42.75" customHeight="1" thickBot="1" x14ac:dyDescent="0.3">
      <c r="A97" s="27" t="s">
        <v>0</v>
      </c>
      <c r="B97" s="28">
        <f>B73+1</f>
        <v>46117</v>
      </c>
      <c r="C97" s="295" t="s">
        <v>1</v>
      </c>
      <c r="D97" s="296"/>
      <c r="E97" s="296"/>
      <c r="F97" s="296"/>
      <c r="G97" s="296"/>
      <c r="H97" s="296"/>
      <c r="I97" s="296"/>
      <c r="J97" s="296"/>
      <c r="K97" s="296"/>
      <c r="L97" s="296"/>
      <c r="M97" s="296"/>
      <c r="N97" s="296"/>
      <c r="O97" s="296"/>
      <c r="P97" s="296"/>
      <c r="Q97" s="297"/>
      <c r="R97" s="298" t="s">
        <v>2</v>
      </c>
      <c r="S97" s="299"/>
      <c r="T97" s="299"/>
      <c r="U97" s="299"/>
      <c r="V97" s="299"/>
      <c r="W97" s="299"/>
      <c r="X97" s="299"/>
      <c r="Y97" s="299"/>
      <c r="Z97" s="299"/>
      <c r="AA97" s="299"/>
      <c r="AB97" s="299"/>
      <c r="AC97" s="299"/>
      <c r="AD97" s="299"/>
      <c r="AE97" s="299"/>
      <c r="AF97" s="300"/>
      <c r="AG97" s="301" t="s">
        <v>105</v>
      </c>
      <c r="AH97" s="302"/>
      <c r="AI97" s="302"/>
      <c r="AJ97" s="302"/>
      <c r="AK97" s="302"/>
      <c r="AL97" s="302"/>
      <c r="AM97" s="302"/>
      <c r="AN97" s="302"/>
      <c r="AO97" s="302"/>
      <c r="AP97" s="302"/>
      <c r="AQ97" s="302"/>
      <c r="AR97" s="302"/>
      <c r="AS97" s="302"/>
      <c r="AT97" s="302"/>
      <c r="AU97" s="303"/>
      <c r="AV97" s="9"/>
      <c r="AW97" s="290" t="s">
        <v>44</v>
      </c>
      <c r="AX97" s="291"/>
      <c r="AY97" s="287" t="s">
        <v>35</v>
      </c>
      <c r="AZ97" s="288"/>
      <c r="BA97" s="289"/>
      <c r="BB97" s="287" t="s">
        <v>36</v>
      </c>
      <c r="BC97" s="288"/>
      <c r="BD97" s="289"/>
      <c r="BE97" s="287" t="s">
        <v>37</v>
      </c>
      <c r="BF97" s="288"/>
      <c r="BG97" s="289"/>
      <c r="BH97" s="287" t="s">
        <v>38</v>
      </c>
      <c r="BI97" s="288"/>
      <c r="BJ97" s="289"/>
      <c r="BK97" s="287" t="s">
        <v>39</v>
      </c>
      <c r="BL97" s="288"/>
      <c r="BM97" s="289"/>
      <c r="BN97" s="287" t="s">
        <v>40</v>
      </c>
      <c r="BO97" s="288"/>
      <c r="BP97" s="289"/>
      <c r="BQ97" s="287" t="s">
        <v>41</v>
      </c>
      <c r="BR97" s="288"/>
      <c r="BS97" s="289"/>
      <c r="BT97" s="287" t="s">
        <v>42</v>
      </c>
      <c r="BU97" s="288"/>
      <c r="BV97" s="289"/>
      <c r="BW97" s="287" t="s">
        <v>43</v>
      </c>
      <c r="BX97" s="288"/>
      <c r="BY97" s="289"/>
      <c r="BZ97" s="287" t="s">
        <v>106</v>
      </c>
      <c r="CA97" s="288"/>
      <c r="CB97" s="289"/>
      <c r="CC97" s="287" t="s">
        <v>107</v>
      </c>
      <c r="CD97" s="288"/>
      <c r="CE97" s="289"/>
      <c r="CF97" s="287" t="s">
        <v>108</v>
      </c>
      <c r="CG97" s="288"/>
      <c r="CH97" s="289"/>
      <c r="CI97" s="287" t="s">
        <v>109</v>
      </c>
      <c r="CJ97" s="288"/>
      <c r="CK97" s="289"/>
      <c r="CL97" s="287" t="s">
        <v>110</v>
      </c>
      <c r="CM97" s="288"/>
      <c r="CN97" s="289"/>
      <c r="CO97" s="287" t="s">
        <v>111</v>
      </c>
      <c r="CP97" s="288"/>
      <c r="CQ97" s="289"/>
    </row>
    <row r="98" spans="1:95" ht="44.45" customHeight="1" thickBot="1" x14ac:dyDescent="0.3">
      <c r="A98" s="7" t="s">
        <v>6</v>
      </c>
      <c r="B98" s="45" t="s">
        <v>7</v>
      </c>
      <c r="C98" s="14" t="s">
        <v>34</v>
      </c>
      <c r="D98" s="8" t="s">
        <v>26</v>
      </c>
      <c r="E98" s="8" t="s">
        <v>27</v>
      </c>
      <c r="F98" s="8" t="s">
        <v>28</v>
      </c>
      <c r="G98" s="8" t="s">
        <v>29</v>
      </c>
      <c r="H98" s="8" t="s">
        <v>30</v>
      </c>
      <c r="I98" s="8" t="s">
        <v>31</v>
      </c>
      <c r="J98" s="8" t="s">
        <v>32</v>
      </c>
      <c r="K98" s="8" t="s">
        <v>33</v>
      </c>
      <c r="L98" s="8" t="s">
        <v>210</v>
      </c>
      <c r="M98" s="8" t="s">
        <v>116</v>
      </c>
      <c r="N98" s="8" t="s">
        <v>117</v>
      </c>
      <c r="O98" s="65" t="s">
        <v>118</v>
      </c>
      <c r="P98" s="65" t="s">
        <v>110</v>
      </c>
      <c r="Q98" s="65" t="s">
        <v>111</v>
      </c>
      <c r="R98" s="23" t="s">
        <v>34</v>
      </c>
      <c r="S98" s="12" t="s">
        <v>26</v>
      </c>
      <c r="T98" s="12" t="s">
        <v>27</v>
      </c>
      <c r="U98" s="12" t="s">
        <v>28</v>
      </c>
      <c r="V98" s="12" t="s">
        <v>29</v>
      </c>
      <c r="W98" s="12" t="s">
        <v>30</v>
      </c>
      <c r="X98" s="12" t="s">
        <v>31</v>
      </c>
      <c r="Y98" s="12" t="s">
        <v>32</v>
      </c>
      <c r="Z98" s="12" t="s">
        <v>33</v>
      </c>
      <c r="AA98" s="12" t="s">
        <v>210</v>
      </c>
      <c r="AB98" s="60" t="s">
        <v>116</v>
      </c>
      <c r="AC98" s="60" t="s">
        <v>117</v>
      </c>
      <c r="AD98" s="60" t="s">
        <v>118</v>
      </c>
      <c r="AE98" s="60" t="s">
        <v>110</v>
      </c>
      <c r="AF98" s="24" t="s">
        <v>111</v>
      </c>
      <c r="AG98" s="25" t="s">
        <v>34</v>
      </c>
      <c r="AH98" s="13" t="s">
        <v>26</v>
      </c>
      <c r="AI98" s="13" t="s">
        <v>27</v>
      </c>
      <c r="AJ98" s="13" t="s">
        <v>28</v>
      </c>
      <c r="AK98" s="13" t="s">
        <v>29</v>
      </c>
      <c r="AL98" s="13" t="s">
        <v>30</v>
      </c>
      <c r="AM98" s="13" t="s">
        <v>31</v>
      </c>
      <c r="AN98" s="13" t="s">
        <v>32</v>
      </c>
      <c r="AO98" s="13" t="s">
        <v>33</v>
      </c>
      <c r="AP98" s="13" t="s">
        <v>210</v>
      </c>
      <c r="AQ98" s="66" t="s">
        <v>116</v>
      </c>
      <c r="AR98" s="66" t="s">
        <v>117</v>
      </c>
      <c r="AS98" s="66" t="s">
        <v>118</v>
      </c>
      <c r="AT98" s="66" t="s">
        <v>110</v>
      </c>
      <c r="AU98" s="26" t="s">
        <v>111</v>
      </c>
      <c r="AV98" s="9"/>
      <c r="AW98" s="36" t="s">
        <v>6</v>
      </c>
      <c r="AX98" s="37" t="s">
        <v>7</v>
      </c>
      <c r="AY98" s="75" t="s">
        <v>119</v>
      </c>
      <c r="AZ98" s="75" t="s">
        <v>120</v>
      </c>
      <c r="BA98" s="76" t="s">
        <v>121</v>
      </c>
      <c r="BB98" s="75" t="s">
        <v>119</v>
      </c>
      <c r="BC98" s="75" t="s">
        <v>120</v>
      </c>
      <c r="BD98" s="76" t="s">
        <v>121</v>
      </c>
      <c r="BE98" s="75" t="s">
        <v>119</v>
      </c>
      <c r="BF98" s="75" t="s">
        <v>120</v>
      </c>
      <c r="BG98" s="76" t="s">
        <v>121</v>
      </c>
      <c r="BH98" s="75" t="s">
        <v>119</v>
      </c>
      <c r="BI98" s="75" t="s">
        <v>120</v>
      </c>
      <c r="BJ98" s="76" t="s">
        <v>121</v>
      </c>
      <c r="BK98" s="75" t="s">
        <v>119</v>
      </c>
      <c r="BL98" s="75" t="s">
        <v>120</v>
      </c>
      <c r="BM98" s="76" t="s">
        <v>121</v>
      </c>
      <c r="BN98" s="75" t="s">
        <v>119</v>
      </c>
      <c r="BO98" s="75" t="s">
        <v>120</v>
      </c>
      <c r="BP98" s="76" t="s">
        <v>121</v>
      </c>
      <c r="BQ98" s="75" t="s">
        <v>119</v>
      </c>
      <c r="BR98" s="75" t="s">
        <v>120</v>
      </c>
      <c r="BS98" s="76" t="s">
        <v>121</v>
      </c>
      <c r="BT98" s="75" t="s">
        <v>119</v>
      </c>
      <c r="BU98" s="75" t="s">
        <v>120</v>
      </c>
      <c r="BV98" s="76" t="s">
        <v>121</v>
      </c>
      <c r="BW98" s="75" t="s">
        <v>119</v>
      </c>
      <c r="BX98" s="75" t="s">
        <v>120</v>
      </c>
      <c r="BY98" s="76" t="s">
        <v>121</v>
      </c>
      <c r="BZ98" s="75" t="s">
        <v>119</v>
      </c>
      <c r="CA98" s="75" t="s">
        <v>120</v>
      </c>
      <c r="CB98" s="76" t="s">
        <v>121</v>
      </c>
      <c r="CC98" s="75" t="s">
        <v>119</v>
      </c>
      <c r="CD98" s="75" t="s">
        <v>120</v>
      </c>
      <c r="CE98" s="76" t="s">
        <v>121</v>
      </c>
      <c r="CF98" s="75" t="s">
        <v>119</v>
      </c>
      <c r="CG98" s="75" t="s">
        <v>120</v>
      </c>
      <c r="CH98" s="76" t="s">
        <v>121</v>
      </c>
      <c r="CI98" s="75" t="s">
        <v>119</v>
      </c>
      <c r="CJ98" s="75" t="s">
        <v>120</v>
      </c>
      <c r="CK98" s="76" t="s">
        <v>121</v>
      </c>
      <c r="CL98" s="75" t="s">
        <v>119</v>
      </c>
      <c r="CM98" s="75" t="s">
        <v>120</v>
      </c>
      <c r="CN98" s="76" t="s">
        <v>121</v>
      </c>
      <c r="CO98" s="75" t="s">
        <v>119</v>
      </c>
      <c r="CP98" s="75" t="s">
        <v>120</v>
      </c>
      <c r="CQ98" s="76" t="s">
        <v>121</v>
      </c>
    </row>
    <row r="99" spans="1:95" ht="29.25" customHeight="1" x14ac:dyDescent="0.25">
      <c r="A99" s="29" t="s">
        <v>8</v>
      </c>
      <c r="B99" s="30" t="s">
        <v>19</v>
      </c>
      <c r="C99" s="1"/>
      <c r="D99" s="3"/>
      <c r="E99" s="3"/>
      <c r="F99" s="3"/>
      <c r="G99" s="3"/>
      <c r="H99" s="3"/>
      <c r="I99" s="3"/>
      <c r="J99" s="3"/>
      <c r="K99" s="3"/>
      <c r="L99" s="3"/>
      <c r="M99" s="61"/>
      <c r="N99" s="61"/>
      <c r="O99" s="61"/>
      <c r="P99" s="61"/>
      <c r="Q99" s="15"/>
      <c r="R99" s="1"/>
      <c r="S99" s="38"/>
      <c r="T99" s="38"/>
      <c r="U99" s="3"/>
      <c r="V99" s="3"/>
      <c r="W99" s="3"/>
      <c r="X99" s="3"/>
      <c r="Y99" s="3"/>
      <c r="Z99" s="3"/>
      <c r="AA99" s="3"/>
      <c r="AB99" s="61"/>
      <c r="AC99" s="61"/>
      <c r="AD99" s="61"/>
      <c r="AE99" s="61"/>
      <c r="AF99" s="15"/>
      <c r="AG99" s="1"/>
      <c r="AH99" s="38"/>
      <c r="AI99" s="38"/>
      <c r="AJ99" s="3"/>
      <c r="AK99" s="3"/>
      <c r="AL99" s="3"/>
      <c r="AM99" s="3"/>
      <c r="AN99" s="3"/>
      <c r="AO99" s="3"/>
      <c r="AP99" s="3"/>
      <c r="AQ99" s="61"/>
      <c r="AR99" s="61"/>
      <c r="AS99" s="61"/>
      <c r="AT99" s="61"/>
      <c r="AU99" s="15"/>
      <c r="AV99" s="9"/>
      <c r="AW99" s="29" t="str">
        <f>A99</f>
        <v>Temperatura (°C)</v>
      </c>
      <c r="AX99" s="35" t="s">
        <v>19</v>
      </c>
      <c r="AY99" s="77">
        <f>C99</f>
        <v>0</v>
      </c>
      <c r="AZ99" s="73">
        <f>R99</f>
        <v>0</v>
      </c>
      <c r="BA99" s="74">
        <f>AG99</f>
        <v>0</v>
      </c>
      <c r="BB99" s="4">
        <f>D99</f>
        <v>0</v>
      </c>
      <c r="BC99" s="2">
        <f>S99</f>
        <v>0</v>
      </c>
      <c r="BD99" s="5">
        <f>AH99</f>
        <v>0</v>
      </c>
      <c r="BE99" s="4">
        <f>E99</f>
        <v>0</v>
      </c>
      <c r="BF99" s="2">
        <f>T99</f>
        <v>0</v>
      </c>
      <c r="BG99" s="5">
        <f>AI99</f>
        <v>0</v>
      </c>
      <c r="BH99" s="1">
        <f>F99</f>
        <v>0</v>
      </c>
      <c r="BI99" s="2">
        <f>U99</f>
        <v>0</v>
      </c>
      <c r="BJ99" s="5">
        <f>AJ99</f>
        <v>0</v>
      </c>
      <c r="BK99" s="1">
        <f>G99</f>
        <v>0</v>
      </c>
      <c r="BL99" s="2">
        <f>V99</f>
        <v>0</v>
      </c>
      <c r="BM99" s="5">
        <f>AK99</f>
        <v>0</v>
      </c>
      <c r="BN99" s="1">
        <f>H99</f>
        <v>0</v>
      </c>
      <c r="BO99" s="2">
        <f>W99</f>
        <v>0</v>
      </c>
      <c r="BP99" s="5">
        <f>AL99</f>
        <v>0</v>
      </c>
      <c r="BQ99" s="1">
        <f>I99</f>
        <v>0</v>
      </c>
      <c r="BR99" s="2">
        <f>X99</f>
        <v>0</v>
      </c>
      <c r="BS99" s="5">
        <f>AM99</f>
        <v>0</v>
      </c>
      <c r="BT99" s="1">
        <f>J99</f>
        <v>0</v>
      </c>
      <c r="BU99" s="2">
        <f>Y99</f>
        <v>0</v>
      </c>
      <c r="BV99" s="5">
        <f>AN99</f>
        <v>0</v>
      </c>
      <c r="BW99" s="1">
        <f>K99</f>
        <v>0</v>
      </c>
      <c r="BX99" s="2">
        <f>Z99</f>
        <v>0</v>
      </c>
      <c r="BY99" s="5">
        <f>AO99</f>
        <v>0</v>
      </c>
      <c r="BZ99" s="1">
        <f>L99</f>
        <v>0</v>
      </c>
      <c r="CA99" s="2">
        <f>AA99</f>
        <v>0</v>
      </c>
      <c r="CB99" s="5">
        <f>AP99</f>
        <v>0</v>
      </c>
      <c r="CC99" s="1">
        <f>M99</f>
        <v>0</v>
      </c>
      <c r="CD99" s="2">
        <f>AB99</f>
        <v>0</v>
      </c>
      <c r="CE99" s="5">
        <f>AQ99</f>
        <v>0</v>
      </c>
      <c r="CF99" s="1">
        <f>N99</f>
        <v>0</v>
      </c>
      <c r="CG99" s="2">
        <f>AC99</f>
        <v>0</v>
      </c>
      <c r="CH99" s="5">
        <f>AR99</f>
        <v>0</v>
      </c>
      <c r="CI99" s="1">
        <f>O99</f>
        <v>0</v>
      </c>
      <c r="CJ99" s="2">
        <f>AD99</f>
        <v>0</v>
      </c>
      <c r="CK99" s="5">
        <f>AS99</f>
        <v>0</v>
      </c>
      <c r="CL99" s="1">
        <f>P99</f>
        <v>0</v>
      </c>
      <c r="CM99" s="2">
        <f>AE99</f>
        <v>0</v>
      </c>
      <c r="CN99" s="5">
        <f>AT99</f>
        <v>0</v>
      </c>
      <c r="CO99" s="67">
        <f>Q99</f>
        <v>0</v>
      </c>
      <c r="CP99" s="2">
        <f>AF99</f>
        <v>0</v>
      </c>
      <c r="CQ99" s="5">
        <f>AU99</f>
        <v>0</v>
      </c>
    </row>
    <row r="100" spans="1:95" ht="26.45" customHeight="1" x14ac:dyDescent="0.25">
      <c r="A100" s="29" t="s">
        <v>9</v>
      </c>
      <c r="B100" s="30" t="s">
        <v>20</v>
      </c>
      <c r="C100" s="1"/>
      <c r="D100" s="3"/>
      <c r="E100" s="3"/>
      <c r="F100" s="3"/>
      <c r="G100" s="3"/>
      <c r="H100" s="3"/>
      <c r="I100" s="3"/>
      <c r="J100" s="3"/>
      <c r="K100" s="3"/>
      <c r="L100" s="3"/>
      <c r="M100" s="61"/>
      <c r="N100" s="61"/>
      <c r="O100" s="61"/>
      <c r="P100" s="61"/>
      <c r="Q100" s="15"/>
      <c r="R100" s="1"/>
      <c r="S100" s="3"/>
      <c r="T100" s="3"/>
      <c r="U100" s="3"/>
      <c r="V100" s="3"/>
      <c r="W100" s="3"/>
      <c r="X100" s="3"/>
      <c r="Y100" s="3"/>
      <c r="Z100" s="51"/>
      <c r="AA100" s="3"/>
      <c r="AB100" s="61"/>
      <c r="AC100" s="61"/>
      <c r="AD100" s="61"/>
      <c r="AE100" s="61"/>
      <c r="AF100" s="15"/>
      <c r="AG100" s="1"/>
      <c r="AH100" s="3"/>
      <c r="AI100" s="3"/>
      <c r="AJ100" s="3"/>
      <c r="AK100" s="3"/>
      <c r="AL100" s="3"/>
      <c r="AM100" s="3"/>
      <c r="AN100" s="3"/>
      <c r="AO100" s="3"/>
      <c r="AP100" s="3"/>
      <c r="AQ100" s="61"/>
      <c r="AR100" s="61"/>
      <c r="AS100" s="61"/>
      <c r="AT100" s="61"/>
      <c r="AU100" s="15"/>
      <c r="AV100" s="9"/>
      <c r="AW100" s="29" t="str">
        <f t="shared" ref="AW100:AW119" si="184">A100</f>
        <v>pH (Unidades de pH)</v>
      </c>
      <c r="AX100" s="30" t="s">
        <v>20</v>
      </c>
      <c r="AY100" s="77">
        <f t="shared" ref="AY100:AY119" si="185">C100</f>
        <v>0</v>
      </c>
      <c r="AZ100" s="73">
        <f t="shared" ref="AZ100:AZ119" si="186">R100</f>
        <v>0</v>
      </c>
      <c r="BA100" s="74">
        <f t="shared" ref="BA100:BA119" si="187">AG100</f>
        <v>0</v>
      </c>
      <c r="BB100" s="4">
        <f t="shared" ref="BB100:BB119" si="188">D100</f>
        <v>0</v>
      </c>
      <c r="BC100" s="2">
        <f t="shared" ref="BC100:BC119" si="189">S100</f>
        <v>0</v>
      </c>
      <c r="BD100" s="5">
        <f t="shared" ref="BD100:BD119" si="190">AH100</f>
        <v>0</v>
      </c>
      <c r="BE100" s="4">
        <f t="shared" ref="BE100:BE119" si="191">E100</f>
        <v>0</v>
      </c>
      <c r="BF100" s="2">
        <f t="shared" ref="BF100:BF119" si="192">T100</f>
        <v>0</v>
      </c>
      <c r="BG100" s="5">
        <f t="shared" ref="BG100:BG119" si="193">AI100</f>
        <v>0</v>
      </c>
      <c r="BH100" s="1">
        <f t="shared" ref="BH100:BH119" si="194">F100</f>
        <v>0</v>
      </c>
      <c r="BI100" s="2">
        <f t="shared" ref="BI100:BI119" si="195">U100</f>
        <v>0</v>
      </c>
      <c r="BJ100" s="5">
        <f t="shared" ref="BJ100:BJ119" si="196">AJ100</f>
        <v>0</v>
      </c>
      <c r="BK100" s="1">
        <f t="shared" ref="BK100:BK119" si="197">G100</f>
        <v>0</v>
      </c>
      <c r="BL100" s="2">
        <f t="shared" ref="BL100:BL119" si="198">V100</f>
        <v>0</v>
      </c>
      <c r="BM100" s="5">
        <f t="shared" ref="BM100:BM119" si="199">AK100</f>
        <v>0</v>
      </c>
      <c r="BN100" s="1">
        <f t="shared" ref="BN100:BN119" si="200">H100</f>
        <v>0</v>
      </c>
      <c r="BO100" s="2">
        <f t="shared" ref="BO100:BO119" si="201">W100</f>
        <v>0</v>
      </c>
      <c r="BP100" s="5">
        <f t="shared" ref="BP100:BP119" si="202">AL100</f>
        <v>0</v>
      </c>
      <c r="BQ100" s="1">
        <f t="shared" ref="BQ100:BQ119" si="203">I100</f>
        <v>0</v>
      </c>
      <c r="BR100" s="2">
        <f t="shared" ref="BR100:BR119" si="204">X100</f>
        <v>0</v>
      </c>
      <c r="BS100" s="5">
        <f t="shared" ref="BS100:BS119" si="205">AM100</f>
        <v>0</v>
      </c>
      <c r="BT100" s="1">
        <f t="shared" ref="BT100:BT119" si="206">J100</f>
        <v>0</v>
      </c>
      <c r="BU100" s="2">
        <f t="shared" ref="BU100:BU119" si="207">Y100</f>
        <v>0</v>
      </c>
      <c r="BV100" s="5">
        <f t="shared" ref="BV100:BV119" si="208">AN100</f>
        <v>0</v>
      </c>
      <c r="BW100" s="1">
        <f t="shared" ref="BW100:BW119" si="209">K100</f>
        <v>0</v>
      </c>
      <c r="BX100" s="2">
        <f t="shared" ref="BX100:BX119" si="210">Z100</f>
        <v>0</v>
      </c>
      <c r="BY100" s="5">
        <f t="shared" ref="BY100:BY119" si="211">AO100</f>
        <v>0</v>
      </c>
      <c r="BZ100" s="1">
        <f t="shared" ref="BZ100:BZ119" si="212">L100</f>
        <v>0</v>
      </c>
      <c r="CA100" s="2">
        <f t="shared" ref="CA100:CA119" si="213">AA100</f>
        <v>0</v>
      </c>
      <c r="CB100" s="5">
        <f t="shared" ref="CB100:CB119" si="214">AP100</f>
        <v>0</v>
      </c>
      <c r="CC100" s="1">
        <f t="shared" ref="CC100:CC119" si="215">M100</f>
        <v>0</v>
      </c>
      <c r="CD100" s="2">
        <f t="shared" ref="CD100:CD119" si="216">AB100</f>
        <v>0</v>
      </c>
      <c r="CE100" s="5">
        <f t="shared" ref="CE100:CE119" si="217">AQ100</f>
        <v>0</v>
      </c>
      <c r="CF100" s="1">
        <f t="shared" ref="CF100:CF119" si="218">N100</f>
        <v>0</v>
      </c>
      <c r="CG100" s="2">
        <f t="shared" ref="CG100:CG119" si="219">AC100</f>
        <v>0</v>
      </c>
      <c r="CH100" s="5">
        <f t="shared" ref="CH100:CH119" si="220">AR100</f>
        <v>0</v>
      </c>
      <c r="CI100" s="1">
        <f t="shared" ref="CI100:CI119" si="221">O100</f>
        <v>0</v>
      </c>
      <c r="CJ100" s="2">
        <f t="shared" ref="CJ100:CJ119" si="222">AD100</f>
        <v>0</v>
      </c>
      <c r="CK100" s="5">
        <f t="shared" ref="CK100:CK119" si="223">AS100</f>
        <v>0</v>
      </c>
      <c r="CL100" s="1">
        <f t="shared" ref="CL100:CL119" si="224">P100</f>
        <v>0</v>
      </c>
      <c r="CM100" s="2">
        <f t="shared" ref="CM100:CM119" si="225">AE100</f>
        <v>0</v>
      </c>
      <c r="CN100" s="5">
        <f t="shared" ref="CN100:CN119" si="226">AT100</f>
        <v>0</v>
      </c>
      <c r="CO100" s="67">
        <f t="shared" ref="CO100:CO119" si="227">Q100</f>
        <v>0</v>
      </c>
      <c r="CP100" s="2">
        <f t="shared" ref="CP100:CP119" si="228">AF100</f>
        <v>0</v>
      </c>
      <c r="CQ100" s="5">
        <f t="shared" ref="CQ100:CQ119" si="229">AU100</f>
        <v>0</v>
      </c>
    </row>
    <row r="101" spans="1:95" ht="30.2" customHeight="1" x14ac:dyDescent="0.25">
      <c r="A101" s="29" t="s">
        <v>124</v>
      </c>
      <c r="B101" s="30" t="s">
        <v>21</v>
      </c>
      <c r="C101" s="1"/>
      <c r="D101" s="3"/>
      <c r="E101" s="3"/>
      <c r="F101" s="3"/>
      <c r="G101" s="3"/>
      <c r="H101" s="3"/>
      <c r="I101" s="3"/>
      <c r="J101" s="3"/>
      <c r="K101" s="3"/>
      <c r="L101" s="3"/>
      <c r="M101" s="61"/>
      <c r="N101" s="61"/>
      <c r="O101" s="61"/>
      <c r="P101" s="61"/>
      <c r="Q101" s="15"/>
      <c r="R101" s="1"/>
      <c r="S101" s="2"/>
      <c r="T101" s="2"/>
      <c r="U101" s="3"/>
      <c r="V101" s="3"/>
      <c r="W101" s="3"/>
      <c r="X101" s="3"/>
      <c r="Y101" s="3"/>
      <c r="Z101" s="3"/>
      <c r="AA101" s="3"/>
      <c r="AB101" s="61"/>
      <c r="AC101" s="61"/>
      <c r="AD101" s="61"/>
      <c r="AE101" s="61"/>
      <c r="AF101" s="15"/>
      <c r="AG101" s="1"/>
      <c r="AH101" s="2"/>
      <c r="AI101" s="2"/>
      <c r="AJ101" s="3"/>
      <c r="AK101" s="3"/>
      <c r="AL101" s="3"/>
      <c r="AM101" s="3"/>
      <c r="AN101" s="3"/>
      <c r="AO101" s="3"/>
      <c r="AP101" s="3"/>
      <c r="AQ101" s="61"/>
      <c r="AR101" s="61"/>
      <c r="AS101" s="61"/>
      <c r="AT101" s="61"/>
      <c r="AU101" s="15"/>
      <c r="AV101" s="9"/>
      <c r="AW101" s="29" t="str">
        <f t="shared" si="184"/>
        <v>Demanda química de oxígeno (DQO)</v>
      </c>
      <c r="AX101" s="30" t="s">
        <v>21</v>
      </c>
      <c r="AY101" s="77">
        <f t="shared" si="185"/>
        <v>0</v>
      </c>
      <c r="AZ101" s="73">
        <f t="shared" si="186"/>
        <v>0</v>
      </c>
      <c r="BA101" s="74">
        <f t="shared" si="187"/>
        <v>0</v>
      </c>
      <c r="BB101" s="4">
        <f t="shared" si="188"/>
        <v>0</v>
      </c>
      <c r="BC101" s="2">
        <f t="shared" si="189"/>
        <v>0</v>
      </c>
      <c r="BD101" s="5">
        <f t="shared" si="190"/>
        <v>0</v>
      </c>
      <c r="BE101" s="4">
        <f t="shared" si="191"/>
        <v>0</v>
      </c>
      <c r="BF101" s="2">
        <f t="shared" si="192"/>
        <v>0</v>
      </c>
      <c r="BG101" s="5">
        <f t="shared" si="193"/>
        <v>0</v>
      </c>
      <c r="BH101" s="1">
        <f t="shared" si="194"/>
        <v>0</v>
      </c>
      <c r="BI101" s="2">
        <f t="shared" si="195"/>
        <v>0</v>
      </c>
      <c r="BJ101" s="5">
        <f t="shared" si="196"/>
        <v>0</v>
      </c>
      <c r="BK101" s="1">
        <f t="shared" si="197"/>
        <v>0</v>
      </c>
      <c r="BL101" s="2">
        <f t="shared" si="198"/>
        <v>0</v>
      </c>
      <c r="BM101" s="5">
        <f t="shared" si="199"/>
        <v>0</v>
      </c>
      <c r="BN101" s="1">
        <f t="shared" si="200"/>
        <v>0</v>
      </c>
      <c r="BO101" s="2">
        <f t="shared" si="201"/>
        <v>0</v>
      </c>
      <c r="BP101" s="5">
        <f t="shared" si="202"/>
        <v>0</v>
      </c>
      <c r="BQ101" s="1">
        <f t="shared" si="203"/>
        <v>0</v>
      </c>
      <c r="BR101" s="2">
        <f t="shared" si="204"/>
        <v>0</v>
      </c>
      <c r="BS101" s="5">
        <f t="shared" si="205"/>
        <v>0</v>
      </c>
      <c r="BT101" s="1">
        <f t="shared" si="206"/>
        <v>0</v>
      </c>
      <c r="BU101" s="2">
        <f t="shared" si="207"/>
        <v>0</v>
      </c>
      <c r="BV101" s="5">
        <f t="shared" si="208"/>
        <v>0</v>
      </c>
      <c r="BW101" s="1">
        <f t="shared" si="209"/>
        <v>0</v>
      </c>
      <c r="BX101" s="2">
        <f t="shared" si="210"/>
        <v>0</v>
      </c>
      <c r="BY101" s="5">
        <f t="shared" si="211"/>
        <v>0</v>
      </c>
      <c r="BZ101" s="1">
        <f t="shared" si="212"/>
        <v>0</v>
      </c>
      <c r="CA101" s="2">
        <f t="shared" si="213"/>
        <v>0</v>
      </c>
      <c r="CB101" s="5">
        <f t="shared" si="214"/>
        <v>0</v>
      </c>
      <c r="CC101" s="1">
        <f t="shared" si="215"/>
        <v>0</v>
      </c>
      <c r="CD101" s="2">
        <f t="shared" si="216"/>
        <v>0</v>
      </c>
      <c r="CE101" s="5">
        <f t="shared" si="217"/>
        <v>0</v>
      </c>
      <c r="CF101" s="1">
        <f t="shared" si="218"/>
        <v>0</v>
      </c>
      <c r="CG101" s="2">
        <f t="shared" si="219"/>
        <v>0</v>
      </c>
      <c r="CH101" s="5">
        <f t="shared" si="220"/>
        <v>0</v>
      </c>
      <c r="CI101" s="1">
        <f t="shared" si="221"/>
        <v>0</v>
      </c>
      <c r="CJ101" s="2">
        <f t="shared" si="222"/>
        <v>0</v>
      </c>
      <c r="CK101" s="5">
        <f t="shared" si="223"/>
        <v>0</v>
      </c>
      <c r="CL101" s="1">
        <f t="shared" si="224"/>
        <v>0</v>
      </c>
      <c r="CM101" s="2">
        <f t="shared" si="225"/>
        <v>0</v>
      </c>
      <c r="CN101" s="5">
        <f t="shared" si="226"/>
        <v>0</v>
      </c>
      <c r="CO101" s="67">
        <f t="shared" si="227"/>
        <v>0</v>
      </c>
      <c r="CP101" s="2">
        <f t="shared" si="228"/>
        <v>0</v>
      </c>
      <c r="CQ101" s="5">
        <f t="shared" si="229"/>
        <v>0</v>
      </c>
    </row>
    <row r="102" spans="1:95" ht="29.25" customHeight="1" x14ac:dyDescent="0.25">
      <c r="A102" s="29" t="s">
        <v>128</v>
      </c>
      <c r="B102" s="30" t="s">
        <v>21</v>
      </c>
      <c r="C102" s="1"/>
      <c r="D102" s="3"/>
      <c r="E102" s="3"/>
      <c r="F102" s="3"/>
      <c r="G102" s="3"/>
      <c r="H102" s="3"/>
      <c r="I102" s="3"/>
      <c r="J102" s="3"/>
      <c r="K102" s="3"/>
      <c r="L102" s="3"/>
      <c r="M102" s="61"/>
      <c r="N102" s="61"/>
      <c r="O102" s="61"/>
      <c r="P102" s="61"/>
      <c r="Q102" s="15"/>
      <c r="R102" s="1"/>
      <c r="S102" s="2"/>
      <c r="T102" s="2"/>
      <c r="U102" s="3"/>
      <c r="V102" s="3"/>
      <c r="W102" s="3"/>
      <c r="X102" s="3"/>
      <c r="Y102" s="3"/>
      <c r="Z102" s="3"/>
      <c r="AA102" s="3"/>
      <c r="AB102" s="61"/>
      <c r="AC102" s="61"/>
      <c r="AD102" s="61"/>
      <c r="AE102" s="61"/>
      <c r="AF102" s="15"/>
      <c r="AG102" s="1"/>
      <c r="AH102" s="2"/>
      <c r="AI102" s="2"/>
      <c r="AJ102" s="3"/>
      <c r="AK102" s="3"/>
      <c r="AL102" s="3"/>
      <c r="AM102" s="3"/>
      <c r="AN102" s="3"/>
      <c r="AO102" s="3"/>
      <c r="AP102" s="3"/>
      <c r="AQ102" s="61"/>
      <c r="AR102" s="61"/>
      <c r="AS102" s="61"/>
      <c r="AT102" s="61"/>
      <c r="AU102" s="15"/>
      <c r="AV102" s="9"/>
      <c r="AW102" s="29" t="str">
        <f t="shared" si="184"/>
        <v>SOLIDOS DISUELTOS TOTALES (TDS)</v>
      </c>
      <c r="AX102" s="30" t="s">
        <v>21</v>
      </c>
      <c r="AY102" s="77">
        <f t="shared" si="185"/>
        <v>0</v>
      </c>
      <c r="AZ102" s="73">
        <f t="shared" si="186"/>
        <v>0</v>
      </c>
      <c r="BA102" s="74">
        <f t="shared" si="187"/>
        <v>0</v>
      </c>
      <c r="BB102" s="4">
        <f t="shared" si="188"/>
        <v>0</v>
      </c>
      <c r="BC102" s="2">
        <f t="shared" si="189"/>
        <v>0</v>
      </c>
      <c r="BD102" s="5">
        <f t="shared" si="190"/>
        <v>0</v>
      </c>
      <c r="BE102" s="4">
        <f t="shared" si="191"/>
        <v>0</v>
      </c>
      <c r="BF102" s="2">
        <f t="shared" si="192"/>
        <v>0</v>
      </c>
      <c r="BG102" s="5">
        <f t="shared" si="193"/>
        <v>0</v>
      </c>
      <c r="BH102" s="1">
        <f t="shared" si="194"/>
        <v>0</v>
      </c>
      <c r="BI102" s="2">
        <f t="shared" si="195"/>
        <v>0</v>
      </c>
      <c r="BJ102" s="5">
        <f t="shared" si="196"/>
        <v>0</v>
      </c>
      <c r="BK102" s="1">
        <f t="shared" si="197"/>
        <v>0</v>
      </c>
      <c r="BL102" s="2">
        <f t="shared" si="198"/>
        <v>0</v>
      </c>
      <c r="BM102" s="5">
        <f t="shared" si="199"/>
        <v>0</v>
      </c>
      <c r="BN102" s="1">
        <f t="shared" si="200"/>
        <v>0</v>
      </c>
      <c r="BO102" s="2">
        <f t="shared" si="201"/>
        <v>0</v>
      </c>
      <c r="BP102" s="5">
        <f t="shared" si="202"/>
        <v>0</v>
      </c>
      <c r="BQ102" s="1">
        <f t="shared" si="203"/>
        <v>0</v>
      </c>
      <c r="BR102" s="2">
        <f t="shared" si="204"/>
        <v>0</v>
      </c>
      <c r="BS102" s="5">
        <f t="shared" si="205"/>
        <v>0</v>
      </c>
      <c r="BT102" s="1">
        <f t="shared" si="206"/>
        <v>0</v>
      </c>
      <c r="BU102" s="2">
        <f t="shared" si="207"/>
        <v>0</v>
      </c>
      <c r="BV102" s="5">
        <f t="shared" si="208"/>
        <v>0</v>
      </c>
      <c r="BW102" s="1">
        <f t="shared" si="209"/>
        <v>0</v>
      </c>
      <c r="BX102" s="2">
        <f t="shared" si="210"/>
        <v>0</v>
      </c>
      <c r="BY102" s="5">
        <f t="shared" si="211"/>
        <v>0</v>
      </c>
      <c r="BZ102" s="1">
        <f t="shared" si="212"/>
        <v>0</v>
      </c>
      <c r="CA102" s="2">
        <f t="shared" si="213"/>
        <v>0</v>
      </c>
      <c r="CB102" s="5">
        <f t="shared" si="214"/>
        <v>0</v>
      </c>
      <c r="CC102" s="1">
        <f t="shared" si="215"/>
        <v>0</v>
      </c>
      <c r="CD102" s="2">
        <f t="shared" si="216"/>
        <v>0</v>
      </c>
      <c r="CE102" s="5">
        <f t="shared" si="217"/>
        <v>0</v>
      </c>
      <c r="CF102" s="1">
        <f t="shared" si="218"/>
        <v>0</v>
      </c>
      <c r="CG102" s="2">
        <f t="shared" si="219"/>
        <v>0</v>
      </c>
      <c r="CH102" s="5">
        <f t="shared" si="220"/>
        <v>0</v>
      </c>
      <c r="CI102" s="1">
        <f t="shared" si="221"/>
        <v>0</v>
      </c>
      <c r="CJ102" s="2">
        <f t="shared" si="222"/>
        <v>0</v>
      </c>
      <c r="CK102" s="5">
        <f t="shared" si="223"/>
        <v>0</v>
      </c>
      <c r="CL102" s="1">
        <f t="shared" si="224"/>
        <v>0</v>
      </c>
      <c r="CM102" s="2">
        <f t="shared" si="225"/>
        <v>0</v>
      </c>
      <c r="CN102" s="5">
        <f t="shared" si="226"/>
        <v>0</v>
      </c>
      <c r="CO102" s="67">
        <f t="shared" si="227"/>
        <v>0</v>
      </c>
      <c r="CP102" s="2">
        <f t="shared" si="228"/>
        <v>0</v>
      </c>
      <c r="CQ102" s="5">
        <f t="shared" si="229"/>
        <v>0</v>
      </c>
    </row>
    <row r="103" spans="1:95" ht="31.7" customHeight="1" x14ac:dyDescent="0.25">
      <c r="A103" s="29" t="s">
        <v>125</v>
      </c>
      <c r="B103" s="30" t="s">
        <v>21</v>
      </c>
      <c r="C103" s="1"/>
      <c r="D103" s="3"/>
      <c r="E103" s="3"/>
      <c r="F103" s="3"/>
      <c r="G103" s="3"/>
      <c r="H103" s="3"/>
      <c r="I103" s="3"/>
      <c r="J103" s="3"/>
      <c r="K103" s="3"/>
      <c r="L103" s="3"/>
      <c r="M103" s="61"/>
      <c r="N103" s="61"/>
      <c r="O103" s="61"/>
      <c r="P103" s="61"/>
      <c r="Q103" s="15"/>
      <c r="R103" s="1"/>
      <c r="S103" s="2"/>
      <c r="T103" s="2"/>
      <c r="U103" s="3"/>
      <c r="V103" s="3"/>
      <c r="W103" s="3"/>
      <c r="X103" s="3"/>
      <c r="Y103" s="3"/>
      <c r="Z103" s="3"/>
      <c r="AA103" s="3"/>
      <c r="AB103" s="61"/>
      <c r="AC103" s="61"/>
      <c r="AD103" s="61"/>
      <c r="AE103" s="61"/>
      <c r="AF103" s="15"/>
      <c r="AG103" s="1"/>
      <c r="AH103" s="2"/>
      <c r="AI103" s="2"/>
      <c r="AJ103" s="3"/>
      <c r="AK103" s="3"/>
      <c r="AL103" s="3"/>
      <c r="AM103" s="3"/>
      <c r="AN103" s="3"/>
      <c r="AO103" s="3"/>
      <c r="AP103" s="3"/>
      <c r="AQ103" s="61"/>
      <c r="AR103" s="61"/>
      <c r="AS103" s="61"/>
      <c r="AT103" s="61"/>
      <c r="AU103" s="15"/>
      <c r="AV103" s="9"/>
      <c r="AW103" s="29" t="str">
        <f t="shared" si="184"/>
        <v>Sólidos suspendidos Totales</v>
      </c>
      <c r="AX103" s="30" t="s">
        <v>21</v>
      </c>
      <c r="AY103" s="77">
        <f t="shared" si="185"/>
        <v>0</v>
      </c>
      <c r="AZ103" s="73">
        <f t="shared" si="186"/>
        <v>0</v>
      </c>
      <c r="BA103" s="74">
        <f t="shared" si="187"/>
        <v>0</v>
      </c>
      <c r="BB103" s="4">
        <f t="shared" si="188"/>
        <v>0</v>
      </c>
      <c r="BC103" s="2">
        <f t="shared" si="189"/>
        <v>0</v>
      </c>
      <c r="BD103" s="5">
        <f t="shared" si="190"/>
        <v>0</v>
      </c>
      <c r="BE103" s="4">
        <f t="shared" si="191"/>
        <v>0</v>
      </c>
      <c r="BF103" s="2">
        <f t="shared" si="192"/>
        <v>0</v>
      </c>
      <c r="BG103" s="5">
        <f t="shared" si="193"/>
        <v>0</v>
      </c>
      <c r="BH103" s="1">
        <f t="shared" si="194"/>
        <v>0</v>
      </c>
      <c r="BI103" s="2">
        <f t="shared" si="195"/>
        <v>0</v>
      </c>
      <c r="BJ103" s="5">
        <f t="shared" si="196"/>
        <v>0</v>
      </c>
      <c r="BK103" s="1">
        <f t="shared" si="197"/>
        <v>0</v>
      </c>
      <c r="BL103" s="2">
        <f t="shared" si="198"/>
        <v>0</v>
      </c>
      <c r="BM103" s="5">
        <f t="shared" si="199"/>
        <v>0</v>
      </c>
      <c r="BN103" s="1">
        <f t="shared" si="200"/>
        <v>0</v>
      </c>
      <c r="BO103" s="2">
        <f t="shared" si="201"/>
        <v>0</v>
      </c>
      <c r="BP103" s="5">
        <f t="shared" si="202"/>
        <v>0</v>
      </c>
      <c r="BQ103" s="1">
        <f t="shared" si="203"/>
        <v>0</v>
      </c>
      <c r="BR103" s="2">
        <f t="shared" si="204"/>
        <v>0</v>
      </c>
      <c r="BS103" s="5">
        <f t="shared" si="205"/>
        <v>0</v>
      </c>
      <c r="BT103" s="1">
        <f t="shared" si="206"/>
        <v>0</v>
      </c>
      <c r="BU103" s="2">
        <f t="shared" si="207"/>
        <v>0</v>
      </c>
      <c r="BV103" s="5">
        <f t="shared" si="208"/>
        <v>0</v>
      </c>
      <c r="BW103" s="1">
        <f t="shared" si="209"/>
        <v>0</v>
      </c>
      <c r="BX103" s="2">
        <f t="shared" si="210"/>
        <v>0</v>
      </c>
      <c r="BY103" s="5">
        <f t="shared" si="211"/>
        <v>0</v>
      </c>
      <c r="BZ103" s="1">
        <f t="shared" si="212"/>
        <v>0</v>
      </c>
      <c r="CA103" s="2">
        <f t="shared" si="213"/>
        <v>0</v>
      </c>
      <c r="CB103" s="5">
        <f t="shared" si="214"/>
        <v>0</v>
      </c>
      <c r="CC103" s="1">
        <f t="shared" si="215"/>
        <v>0</v>
      </c>
      <c r="CD103" s="2">
        <f t="shared" si="216"/>
        <v>0</v>
      </c>
      <c r="CE103" s="5">
        <f t="shared" si="217"/>
        <v>0</v>
      </c>
      <c r="CF103" s="1">
        <f t="shared" si="218"/>
        <v>0</v>
      </c>
      <c r="CG103" s="2">
        <f t="shared" si="219"/>
        <v>0</v>
      </c>
      <c r="CH103" s="5">
        <f t="shared" si="220"/>
        <v>0</v>
      </c>
      <c r="CI103" s="1">
        <f t="shared" si="221"/>
        <v>0</v>
      </c>
      <c r="CJ103" s="2">
        <f t="shared" si="222"/>
        <v>0</v>
      </c>
      <c r="CK103" s="5">
        <f t="shared" si="223"/>
        <v>0</v>
      </c>
      <c r="CL103" s="1">
        <f t="shared" si="224"/>
        <v>0</v>
      </c>
      <c r="CM103" s="2">
        <f t="shared" si="225"/>
        <v>0</v>
      </c>
      <c r="CN103" s="5">
        <f t="shared" si="226"/>
        <v>0</v>
      </c>
      <c r="CO103" s="67">
        <f t="shared" si="227"/>
        <v>0</v>
      </c>
      <c r="CP103" s="2">
        <f t="shared" si="228"/>
        <v>0</v>
      </c>
      <c r="CQ103" s="5">
        <f t="shared" si="229"/>
        <v>0</v>
      </c>
    </row>
    <row r="104" spans="1:95" ht="29.25" customHeight="1" x14ac:dyDescent="0.25">
      <c r="A104" s="31" t="s">
        <v>10</v>
      </c>
      <c r="B104" s="30" t="s">
        <v>21</v>
      </c>
      <c r="C104" s="16"/>
      <c r="D104" s="10"/>
      <c r="E104" s="10"/>
      <c r="F104" s="10"/>
      <c r="G104" s="10"/>
      <c r="H104" s="10"/>
      <c r="I104" s="10"/>
      <c r="J104" s="10"/>
      <c r="K104" s="10"/>
      <c r="L104" s="10"/>
      <c r="M104" s="62"/>
      <c r="N104" s="62"/>
      <c r="O104" s="62"/>
      <c r="P104" s="62"/>
      <c r="Q104" s="17"/>
      <c r="R104" s="16"/>
      <c r="S104" s="10"/>
      <c r="T104" s="10"/>
      <c r="U104" s="10"/>
      <c r="V104" s="10"/>
      <c r="W104" s="10"/>
      <c r="X104" s="10"/>
      <c r="Y104" s="10"/>
      <c r="Z104" s="10"/>
      <c r="AA104" s="10"/>
      <c r="AB104" s="62"/>
      <c r="AC104" s="62"/>
      <c r="AD104" s="62"/>
      <c r="AE104" s="62"/>
      <c r="AF104" s="17"/>
      <c r="AG104" s="16"/>
      <c r="AH104" s="10"/>
      <c r="AI104" s="10"/>
      <c r="AJ104" s="10"/>
      <c r="AK104" s="10"/>
      <c r="AL104" s="10"/>
      <c r="AM104" s="10"/>
      <c r="AN104" s="10"/>
      <c r="AO104" s="10"/>
      <c r="AP104" s="10"/>
      <c r="AQ104" s="62"/>
      <c r="AR104" s="62"/>
      <c r="AS104" s="62"/>
      <c r="AT104" s="62"/>
      <c r="AU104" s="17"/>
      <c r="AV104" s="6"/>
      <c r="AW104" s="29" t="str">
        <f t="shared" si="184"/>
        <v xml:space="preserve">Sólidos Sedimentables </v>
      </c>
      <c r="AX104" s="30" t="s">
        <v>21</v>
      </c>
      <c r="AY104" s="77">
        <f t="shared" si="185"/>
        <v>0</v>
      </c>
      <c r="AZ104" s="73">
        <f t="shared" si="186"/>
        <v>0</v>
      </c>
      <c r="BA104" s="74">
        <f t="shared" si="187"/>
        <v>0</v>
      </c>
      <c r="BB104" s="4">
        <f t="shared" si="188"/>
        <v>0</v>
      </c>
      <c r="BC104" s="2">
        <f t="shared" si="189"/>
        <v>0</v>
      </c>
      <c r="BD104" s="5">
        <f t="shared" si="190"/>
        <v>0</v>
      </c>
      <c r="BE104" s="4">
        <f t="shared" si="191"/>
        <v>0</v>
      </c>
      <c r="BF104" s="2">
        <f t="shared" si="192"/>
        <v>0</v>
      </c>
      <c r="BG104" s="5">
        <f t="shared" si="193"/>
        <v>0</v>
      </c>
      <c r="BH104" s="1">
        <f t="shared" si="194"/>
        <v>0</v>
      </c>
      <c r="BI104" s="2">
        <f t="shared" si="195"/>
        <v>0</v>
      </c>
      <c r="BJ104" s="5">
        <f t="shared" si="196"/>
        <v>0</v>
      </c>
      <c r="BK104" s="1">
        <f t="shared" si="197"/>
        <v>0</v>
      </c>
      <c r="BL104" s="2">
        <f t="shared" si="198"/>
        <v>0</v>
      </c>
      <c r="BM104" s="5">
        <f t="shared" si="199"/>
        <v>0</v>
      </c>
      <c r="BN104" s="1">
        <f t="shared" si="200"/>
        <v>0</v>
      </c>
      <c r="BO104" s="2">
        <f t="shared" si="201"/>
        <v>0</v>
      </c>
      <c r="BP104" s="5">
        <f t="shared" si="202"/>
        <v>0</v>
      </c>
      <c r="BQ104" s="1">
        <f t="shared" si="203"/>
        <v>0</v>
      </c>
      <c r="BR104" s="2">
        <f t="shared" si="204"/>
        <v>0</v>
      </c>
      <c r="BS104" s="5">
        <f t="shared" si="205"/>
        <v>0</v>
      </c>
      <c r="BT104" s="1">
        <f t="shared" si="206"/>
        <v>0</v>
      </c>
      <c r="BU104" s="2">
        <f t="shared" si="207"/>
        <v>0</v>
      </c>
      <c r="BV104" s="5">
        <f t="shared" si="208"/>
        <v>0</v>
      </c>
      <c r="BW104" s="1">
        <f t="shared" si="209"/>
        <v>0</v>
      </c>
      <c r="BX104" s="2">
        <f t="shared" si="210"/>
        <v>0</v>
      </c>
      <c r="BY104" s="5">
        <f t="shared" si="211"/>
        <v>0</v>
      </c>
      <c r="BZ104" s="1">
        <f t="shared" si="212"/>
        <v>0</v>
      </c>
      <c r="CA104" s="2">
        <f t="shared" si="213"/>
        <v>0</v>
      </c>
      <c r="CB104" s="5">
        <f t="shared" si="214"/>
        <v>0</v>
      </c>
      <c r="CC104" s="1">
        <f t="shared" si="215"/>
        <v>0</v>
      </c>
      <c r="CD104" s="2">
        <f t="shared" si="216"/>
        <v>0</v>
      </c>
      <c r="CE104" s="5">
        <f t="shared" si="217"/>
        <v>0</v>
      </c>
      <c r="CF104" s="1">
        <f t="shared" si="218"/>
        <v>0</v>
      </c>
      <c r="CG104" s="2">
        <f t="shared" si="219"/>
        <v>0</v>
      </c>
      <c r="CH104" s="5">
        <f t="shared" si="220"/>
        <v>0</v>
      </c>
      <c r="CI104" s="1">
        <f t="shared" si="221"/>
        <v>0</v>
      </c>
      <c r="CJ104" s="2">
        <f t="shared" si="222"/>
        <v>0</v>
      </c>
      <c r="CK104" s="5">
        <f t="shared" si="223"/>
        <v>0</v>
      </c>
      <c r="CL104" s="1">
        <f t="shared" si="224"/>
        <v>0</v>
      </c>
      <c r="CM104" s="2">
        <f t="shared" si="225"/>
        <v>0</v>
      </c>
      <c r="CN104" s="5">
        <f t="shared" si="226"/>
        <v>0</v>
      </c>
      <c r="CO104" s="67">
        <f t="shared" si="227"/>
        <v>0</v>
      </c>
      <c r="CP104" s="2">
        <f t="shared" si="228"/>
        <v>0</v>
      </c>
      <c r="CQ104" s="5">
        <f t="shared" si="229"/>
        <v>0</v>
      </c>
    </row>
    <row r="105" spans="1:95" ht="28.5" customHeight="1" x14ac:dyDescent="0.25">
      <c r="A105" s="31" t="s">
        <v>126</v>
      </c>
      <c r="B105" s="46" t="s">
        <v>22</v>
      </c>
      <c r="C105" s="16"/>
      <c r="D105" s="10"/>
      <c r="E105" s="10"/>
      <c r="F105" s="10"/>
      <c r="G105" s="10"/>
      <c r="H105" s="10"/>
      <c r="I105" s="10"/>
      <c r="J105" s="10"/>
      <c r="K105" s="10"/>
      <c r="L105" s="10"/>
      <c r="M105" s="62"/>
      <c r="N105" s="62"/>
      <c r="O105" s="62"/>
      <c r="P105" s="62"/>
      <c r="Q105" s="17"/>
      <c r="R105" s="16"/>
      <c r="S105" s="10"/>
      <c r="T105" s="10"/>
      <c r="U105" s="10"/>
      <c r="V105" s="10"/>
      <c r="W105" s="10"/>
      <c r="X105" s="10"/>
      <c r="Y105" s="10"/>
      <c r="Z105" s="10"/>
      <c r="AA105" s="10"/>
      <c r="AB105" s="62"/>
      <c r="AC105" s="62"/>
      <c r="AD105" s="62"/>
      <c r="AE105" s="62"/>
      <c r="AF105" s="17"/>
      <c r="AG105" s="16"/>
      <c r="AH105" s="10"/>
      <c r="AI105" s="10"/>
      <c r="AJ105" s="10"/>
      <c r="AK105" s="10"/>
      <c r="AL105" s="10"/>
      <c r="AM105" s="10"/>
      <c r="AN105" s="10"/>
      <c r="AO105" s="10"/>
      <c r="AP105" s="10"/>
      <c r="AQ105" s="62"/>
      <c r="AR105" s="62"/>
      <c r="AS105" s="62"/>
      <c r="AT105" s="62"/>
      <c r="AU105" s="17"/>
      <c r="AV105" s="6"/>
      <c r="AW105" s="29" t="str">
        <f t="shared" si="184"/>
        <v>HIERRO</v>
      </c>
      <c r="AX105" s="32" t="s">
        <v>22</v>
      </c>
      <c r="AY105" s="77">
        <f t="shared" si="185"/>
        <v>0</v>
      </c>
      <c r="AZ105" s="73">
        <f t="shared" si="186"/>
        <v>0</v>
      </c>
      <c r="BA105" s="74">
        <f t="shared" si="187"/>
        <v>0</v>
      </c>
      <c r="BB105" s="4">
        <f t="shared" si="188"/>
        <v>0</v>
      </c>
      <c r="BC105" s="2">
        <f t="shared" si="189"/>
        <v>0</v>
      </c>
      <c r="BD105" s="5">
        <f t="shared" si="190"/>
        <v>0</v>
      </c>
      <c r="BE105" s="4">
        <f t="shared" si="191"/>
        <v>0</v>
      </c>
      <c r="BF105" s="2">
        <f t="shared" si="192"/>
        <v>0</v>
      </c>
      <c r="BG105" s="5">
        <f t="shared" si="193"/>
        <v>0</v>
      </c>
      <c r="BH105" s="1">
        <f t="shared" si="194"/>
        <v>0</v>
      </c>
      <c r="BI105" s="2">
        <f t="shared" si="195"/>
        <v>0</v>
      </c>
      <c r="BJ105" s="5">
        <f t="shared" si="196"/>
        <v>0</v>
      </c>
      <c r="BK105" s="1">
        <f t="shared" si="197"/>
        <v>0</v>
      </c>
      <c r="BL105" s="2">
        <f t="shared" si="198"/>
        <v>0</v>
      </c>
      <c r="BM105" s="5">
        <f t="shared" si="199"/>
        <v>0</v>
      </c>
      <c r="BN105" s="1">
        <f t="shared" si="200"/>
        <v>0</v>
      </c>
      <c r="BO105" s="2">
        <f t="shared" si="201"/>
        <v>0</v>
      </c>
      <c r="BP105" s="5">
        <f t="shared" si="202"/>
        <v>0</v>
      </c>
      <c r="BQ105" s="1">
        <f t="shared" si="203"/>
        <v>0</v>
      </c>
      <c r="BR105" s="2">
        <f t="shared" si="204"/>
        <v>0</v>
      </c>
      <c r="BS105" s="5">
        <f t="shared" si="205"/>
        <v>0</v>
      </c>
      <c r="BT105" s="1">
        <f t="shared" si="206"/>
        <v>0</v>
      </c>
      <c r="BU105" s="2">
        <f t="shared" si="207"/>
        <v>0</v>
      </c>
      <c r="BV105" s="5">
        <f t="shared" si="208"/>
        <v>0</v>
      </c>
      <c r="BW105" s="1">
        <f t="shared" si="209"/>
        <v>0</v>
      </c>
      <c r="BX105" s="2">
        <f t="shared" si="210"/>
        <v>0</v>
      </c>
      <c r="BY105" s="5">
        <f t="shared" si="211"/>
        <v>0</v>
      </c>
      <c r="BZ105" s="1">
        <f t="shared" si="212"/>
        <v>0</v>
      </c>
      <c r="CA105" s="2">
        <f t="shared" si="213"/>
        <v>0</v>
      </c>
      <c r="CB105" s="5">
        <f t="shared" si="214"/>
        <v>0</v>
      </c>
      <c r="CC105" s="1">
        <f t="shared" si="215"/>
        <v>0</v>
      </c>
      <c r="CD105" s="2">
        <f t="shared" si="216"/>
        <v>0</v>
      </c>
      <c r="CE105" s="5">
        <f t="shared" si="217"/>
        <v>0</v>
      </c>
      <c r="CF105" s="1">
        <f t="shared" si="218"/>
        <v>0</v>
      </c>
      <c r="CG105" s="2">
        <f t="shared" si="219"/>
        <v>0</v>
      </c>
      <c r="CH105" s="5">
        <f t="shared" si="220"/>
        <v>0</v>
      </c>
      <c r="CI105" s="1">
        <f t="shared" si="221"/>
        <v>0</v>
      </c>
      <c r="CJ105" s="2">
        <f t="shared" si="222"/>
        <v>0</v>
      </c>
      <c r="CK105" s="5">
        <f t="shared" si="223"/>
        <v>0</v>
      </c>
      <c r="CL105" s="1">
        <f t="shared" si="224"/>
        <v>0</v>
      </c>
      <c r="CM105" s="2">
        <f t="shared" si="225"/>
        <v>0</v>
      </c>
      <c r="CN105" s="5">
        <f t="shared" si="226"/>
        <v>0</v>
      </c>
      <c r="CO105" s="67">
        <f t="shared" si="227"/>
        <v>0</v>
      </c>
      <c r="CP105" s="2">
        <f t="shared" si="228"/>
        <v>0</v>
      </c>
      <c r="CQ105" s="5">
        <f t="shared" si="229"/>
        <v>0</v>
      </c>
    </row>
    <row r="106" spans="1:95" ht="28.5" customHeight="1" x14ac:dyDescent="0.25">
      <c r="A106" s="31" t="s">
        <v>112</v>
      </c>
      <c r="B106" s="30" t="s">
        <v>21</v>
      </c>
      <c r="C106" s="16"/>
      <c r="D106" s="10"/>
      <c r="E106" s="10"/>
      <c r="F106" s="10"/>
      <c r="G106" s="10"/>
      <c r="H106" s="10"/>
      <c r="I106" s="10"/>
      <c r="J106" s="10"/>
      <c r="K106" s="10"/>
      <c r="L106" s="10"/>
      <c r="M106" s="62"/>
      <c r="N106" s="62"/>
      <c r="O106" s="62"/>
      <c r="P106" s="62"/>
      <c r="Q106" s="17"/>
      <c r="R106" s="16"/>
      <c r="S106" s="10"/>
      <c r="T106" s="10"/>
      <c r="U106" s="10"/>
      <c r="V106" s="10"/>
      <c r="W106" s="10"/>
      <c r="X106" s="10"/>
      <c r="Y106" s="10"/>
      <c r="Z106" s="10"/>
      <c r="AA106" s="10"/>
      <c r="AB106" s="62"/>
      <c r="AC106" s="62"/>
      <c r="AD106" s="62"/>
      <c r="AE106" s="62"/>
      <c r="AF106" s="17"/>
      <c r="AG106" s="16"/>
      <c r="AH106" s="10"/>
      <c r="AI106" s="10"/>
      <c r="AJ106" s="10"/>
      <c r="AK106" s="10"/>
      <c r="AL106" s="10"/>
      <c r="AM106" s="10"/>
      <c r="AN106" s="10"/>
      <c r="AO106" s="10"/>
      <c r="AP106" s="10"/>
      <c r="AQ106" s="62"/>
      <c r="AR106" s="62"/>
      <c r="AS106" s="62"/>
      <c r="AT106" s="62"/>
      <c r="AU106" s="17"/>
      <c r="AV106" s="6"/>
      <c r="AW106" s="29" t="str">
        <f t="shared" si="184"/>
        <v>Solidos Suspendidos totales GRAVIMETRICO</v>
      </c>
      <c r="AX106" s="30" t="s">
        <v>21</v>
      </c>
      <c r="AY106" s="77">
        <f t="shared" si="185"/>
        <v>0</v>
      </c>
      <c r="AZ106" s="73">
        <f t="shared" si="186"/>
        <v>0</v>
      </c>
      <c r="BA106" s="74">
        <f t="shared" si="187"/>
        <v>0</v>
      </c>
      <c r="BB106" s="4">
        <f t="shared" si="188"/>
        <v>0</v>
      </c>
      <c r="BC106" s="2">
        <f t="shared" si="189"/>
        <v>0</v>
      </c>
      <c r="BD106" s="5">
        <f t="shared" si="190"/>
        <v>0</v>
      </c>
      <c r="BE106" s="4">
        <f t="shared" si="191"/>
        <v>0</v>
      </c>
      <c r="BF106" s="2">
        <f t="shared" si="192"/>
        <v>0</v>
      </c>
      <c r="BG106" s="5">
        <f t="shared" si="193"/>
        <v>0</v>
      </c>
      <c r="BH106" s="1">
        <f t="shared" si="194"/>
        <v>0</v>
      </c>
      <c r="BI106" s="2">
        <f t="shared" si="195"/>
        <v>0</v>
      </c>
      <c r="BJ106" s="5">
        <f t="shared" si="196"/>
        <v>0</v>
      </c>
      <c r="BK106" s="1">
        <f t="shared" si="197"/>
        <v>0</v>
      </c>
      <c r="BL106" s="2">
        <f t="shared" si="198"/>
        <v>0</v>
      </c>
      <c r="BM106" s="5">
        <f t="shared" si="199"/>
        <v>0</v>
      </c>
      <c r="BN106" s="1">
        <f t="shared" si="200"/>
        <v>0</v>
      </c>
      <c r="BO106" s="2">
        <f t="shared" si="201"/>
        <v>0</v>
      </c>
      <c r="BP106" s="5">
        <f t="shared" si="202"/>
        <v>0</v>
      </c>
      <c r="BQ106" s="1">
        <f t="shared" si="203"/>
        <v>0</v>
      </c>
      <c r="BR106" s="2">
        <f t="shared" si="204"/>
        <v>0</v>
      </c>
      <c r="BS106" s="5">
        <f t="shared" si="205"/>
        <v>0</v>
      </c>
      <c r="BT106" s="1">
        <f t="shared" si="206"/>
        <v>0</v>
      </c>
      <c r="BU106" s="2">
        <f t="shared" si="207"/>
        <v>0</v>
      </c>
      <c r="BV106" s="5">
        <f t="shared" si="208"/>
        <v>0</v>
      </c>
      <c r="BW106" s="1">
        <f t="shared" si="209"/>
        <v>0</v>
      </c>
      <c r="BX106" s="2">
        <f t="shared" si="210"/>
        <v>0</v>
      </c>
      <c r="BY106" s="5">
        <f t="shared" si="211"/>
        <v>0</v>
      </c>
      <c r="BZ106" s="1">
        <f t="shared" si="212"/>
        <v>0</v>
      </c>
      <c r="CA106" s="2">
        <f t="shared" si="213"/>
        <v>0</v>
      </c>
      <c r="CB106" s="5">
        <f t="shared" si="214"/>
        <v>0</v>
      </c>
      <c r="CC106" s="1">
        <f t="shared" si="215"/>
        <v>0</v>
      </c>
      <c r="CD106" s="2">
        <f t="shared" si="216"/>
        <v>0</v>
      </c>
      <c r="CE106" s="5">
        <f t="shared" si="217"/>
        <v>0</v>
      </c>
      <c r="CF106" s="1">
        <f t="shared" si="218"/>
        <v>0</v>
      </c>
      <c r="CG106" s="2">
        <f t="shared" si="219"/>
        <v>0</v>
      </c>
      <c r="CH106" s="5">
        <f t="shared" si="220"/>
        <v>0</v>
      </c>
      <c r="CI106" s="1">
        <f t="shared" si="221"/>
        <v>0</v>
      </c>
      <c r="CJ106" s="2">
        <f t="shared" si="222"/>
        <v>0</v>
      </c>
      <c r="CK106" s="5">
        <f t="shared" si="223"/>
        <v>0</v>
      </c>
      <c r="CL106" s="1">
        <f t="shared" si="224"/>
        <v>0</v>
      </c>
      <c r="CM106" s="2">
        <f t="shared" si="225"/>
        <v>0</v>
      </c>
      <c r="CN106" s="5">
        <f t="shared" si="226"/>
        <v>0</v>
      </c>
      <c r="CO106" s="67">
        <f t="shared" si="227"/>
        <v>0</v>
      </c>
      <c r="CP106" s="2">
        <f t="shared" si="228"/>
        <v>0</v>
      </c>
      <c r="CQ106" s="5">
        <f t="shared" si="229"/>
        <v>0</v>
      </c>
    </row>
    <row r="107" spans="1:95" ht="30.75" customHeight="1" x14ac:dyDescent="0.25">
      <c r="A107" s="31" t="s">
        <v>11</v>
      </c>
      <c r="B107" s="30" t="s">
        <v>21</v>
      </c>
      <c r="C107" s="16"/>
      <c r="D107" s="10"/>
      <c r="E107" s="10"/>
      <c r="F107" s="10"/>
      <c r="G107" s="10"/>
      <c r="H107" s="10"/>
      <c r="I107" s="10"/>
      <c r="J107" s="10"/>
      <c r="K107" s="10"/>
      <c r="L107" s="10"/>
      <c r="M107" s="62"/>
      <c r="N107" s="62"/>
      <c r="O107" s="62"/>
      <c r="P107" s="62"/>
      <c r="Q107" s="17"/>
      <c r="R107" s="16"/>
      <c r="S107" s="10"/>
      <c r="T107" s="10"/>
      <c r="U107" s="10"/>
      <c r="V107" s="10"/>
      <c r="W107" s="10"/>
      <c r="X107" s="10"/>
      <c r="Y107" s="10"/>
      <c r="Z107" s="10"/>
      <c r="AA107" s="10"/>
      <c r="AB107" s="62"/>
      <c r="AC107" s="62"/>
      <c r="AD107" s="62"/>
      <c r="AE107" s="62"/>
      <c r="AF107" s="17"/>
      <c r="AG107" s="16"/>
      <c r="AH107" s="10"/>
      <c r="AI107" s="10"/>
      <c r="AJ107" s="10"/>
      <c r="AK107" s="10"/>
      <c r="AL107" s="10"/>
      <c r="AM107" s="10"/>
      <c r="AN107" s="10"/>
      <c r="AO107" s="10"/>
      <c r="AP107" s="10"/>
      <c r="AQ107" s="62"/>
      <c r="AR107" s="62"/>
      <c r="AS107" s="62"/>
      <c r="AT107" s="62"/>
      <c r="AU107" s="17"/>
      <c r="AV107" s="6"/>
      <c r="AW107" s="29" t="str">
        <f t="shared" si="184"/>
        <v xml:space="preserve">Cloruros </v>
      </c>
      <c r="AX107" s="30" t="s">
        <v>21</v>
      </c>
      <c r="AY107" s="77">
        <f t="shared" si="185"/>
        <v>0</v>
      </c>
      <c r="AZ107" s="73">
        <f t="shared" si="186"/>
        <v>0</v>
      </c>
      <c r="BA107" s="74">
        <f t="shared" si="187"/>
        <v>0</v>
      </c>
      <c r="BB107" s="4">
        <f t="shared" si="188"/>
        <v>0</v>
      </c>
      <c r="BC107" s="2">
        <f t="shared" si="189"/>
        <v>0</v>
      </c>
      <c r="BD107" s="5">
        <f t="shared" si="190"/>
        <v>0</v>
      </c>
      <c r="BE107" s="4">
        <f t="shared" si="191"/>
        <v>0</v>
      </c>
      <c r="BF107" s="2">
        <f t="shared" si="192"/>
        <v>0</v>
      </c>
      <c r="BG107" s="5">
        <f t="shared" si="193"/>
        <v>0</v>
      </c>
      <c r="BH107" s="1">
        <f t="shared" si="194"/>
        <v>0</v>
      </c>
      <c r="BI107" s="2">
        <f t="shared" si="195"/>
        <v>0</v>
      </c>
      <c r="BJ107" s="5">
        <f t="shared" si="196"/>
        <v>0</v>
      </c>
      <c r="BK107" s="1">
        <f t="shared" si="197"/>
        <v>0</v>
      </c>
      <c r="BL107" s="2">
        <f t="shared" si="198"/>
        <v>0</v>
      </c>
      <c r="BM107" s="5">
        <f t="shared" si="199"/>
        <v>0</v>
      </c>
      <c r="BN107" s="1">
        <f t="shared" si="200"/>
        <v>0</v>
      </c>
      <c r="BO107" s="2">
        <f t="shared" si="201"/>
        <v>0</v>
      </c>
      <c r="BP107" s="5">
        <f t="shared" si="202"/>
        <v>0</v>
      </c>
      <c r="BQ107" s="1">
        <f t="shared" si="203"/>
        <v>0</v>
      </c>
      <c r="BR107" s="2">
        <f t="shared" si="204"/>
        <v>0</v>
      </c>
      <c r="BS107" s="5">
        <f t="shared" si="205"/>
        <v>0</v>
      </c>
      <c r="BT107" s="1">
        <f t="shared" si="206"/>
        <v>0</v>
      </c>
      <c r="BU107" s="2">
        <f t="shared" si="207"/>
        <v>0</v>
      </c>
      <c r="BV107" s="5">
        <f t="shared" si="208"/>
        <v>0</v>
      </c>
      <c r="BW107" s="1">
        <f t="shared" si="209"/>
        <v>0</v>
      </c>
      <c r="BX107" s="2">
        <f t="shared" si="210"/>
        <v>0</v>
      </c>
      <c r="BY107" s="5">
        <f t="shared" si="211"/>
        <v>0</v>
      </c>
      <c r="BZ107" s="1">
        <f t="shared" si="212"/>
        <v>0</v>
      </c>
      <c r="CA107" s="2">
        <f t="shared" si="213"/>
        <v>0</v>
      </c>
      <c r="CB107" s="5">
        <f t="shared" si="214"/>
        <v>0</v>
      </c>
      <c r="CC107" s="1">
        <f t="shared" si="215"/>
        <v>0</v>
      </c>
      <c r="CD107" s="2">
        <f t="shared" si="216"/>
        <v>0</v>
      </c>
      <c r="CE107" s="5">
        <f t="shared" si="217"/>
        <v>0</v>
      </c>
      <c r="CF107" s="1">
        <f t="shared" si="218"/>
        <v>0</v>
      </c>
      <c r="CG107" s="2">
        <f t="shared" si="219"/>
        <v>0</v>
      </c>
      <c r="CH107" s="5">
        <f t="shared" si="220"/>
        <v>0</v>
      </c>
      <c r="CI107" s="1">
        <f t="shared" si="221"/>
        <v>0</v>
      </c>
      <c r="CJ107" s="2">
        <f t="shared" si="222"/>
        <v>0</v>
      </c>
      <c r="CK107" s="5">
        <f t="shared" si="223"/>
        <v>0</v>
      </c>
      <c r="CL107" s="1">
        <f t="shared" si="224"/>
        <v>0</v>
      </c>
      <c r="CM107" s="2">
        <f t="shared" si="225"/>
        <v>0</v>
      </c>
      <c r="CN107" s="5">
        <f t="shared" si="226"/>
        <v>0</v>
      </c>
      <c r="CO107" s="67">
        <f t="shared" si="227"/>
        <v>0</v>
      </c>
      <c r="CP107" s="2">
        <f t="shared" si="228"/>
        <v>0</v>
      </c>
      <c r="CQ107" s="5">
        <f t="shared" si="229"/>
        <v>0</v>
      </c>
    </row>
    <row r="108" spans="1:95" ht="27" customHeight="1" x14ac:dyDescent="0.25">
      <c r="A108" s="31" t="s">
        <v>113</v>
      </c>
      <c r="B108" s="30" t="s">
        <v>21</v>
      </c>
      <c r="C108" s="16"/>
      <c r="D108" s="10"/>
      <c r="E108" s="10"/>
      <c r="F108" s="10"/>
      <c r="G108" s="10"/>
      <c r="H108" s="10"/>
      <c r="I108" s="10"/>
      <c r="J108" s="10"/>
      <c r="K108" s="10"/>
      <c r="L108" s="10"/>
      <c r="M108" s="62"/>
      <c r="N108" s="62"/>
      <c r="O108" s="62"/>
      <c r="P108" s="62"/>
      <c r="Q108" s="17"/>
      <c r="R108" s="16"/>
      <c r="S108" s="10"/>
      <c r="T108" s="10"/>
      <c r="U108" s="10"/>
      <c r="V108" s="10"/>
      <c r="W108" s="10"/>
      <c r="X108" s="10"/>
      <c r="Y108" s="10"/>
      <c r="Z108" s="10"/>
      <c r="AA108" s="10"/>
      <c r="AB108" s="62"/>
      <c r="AC108" s="62"/>
      <c r="AD108" s="62"/>
      <c r="AE108" s="62"/>
      <c r="AF108" s="17"/>
      <c r="AG108" s="16"/>
      <c r="AH108" s="10"/>
      <c r="AI108" s="10"/>
      <c r="AJ108" s="10"/>
      <c r="AK108" s="10"/>
      <c r="AL108" s="10"/>
      <c r="AM108" s="10"/>
      <c r="AN108" s="10"/>
      <c r="AO108" s="10"/>
      <c r="AP108" s="10"/>
      <c r="AQ108" s="62"/>
      <c r="AR108" s="62"/>
      <c r="AS108" s="62"/>
      <c r="AT108" s="62"/>
      <c r="AU108" s="17"/>
      <c r="AV108" s="6"/>
      <c r="AW108" s="29" t="str">
        <f t="shared" si="184"/>
        <v>FOSFORO TOTAL</v>
      </c>
      <c r="AX108" s="30" t="s">
        <v>21</v>
      </c>
      <c r="AY108" s="77">
        <f t="shared" si="185"/>
        <v>0</v>
      </c>
      <c r="AZ108" s="73">
        <f t="shared" si="186"/>
        <v>0</v>
      </c>
      <c r="BA108" s="74">
        <f t="shared" si="187"/>
        <v>0</v>
      </c>
      <c r="BB108" s="4">
        <f t="shared" si="188"/>
        <v>0</v>
      </c>
      <c r="BC108" s="2">
        <f t="shared" si="189"/>
        <v>0</v>
      </c>
      <c r="BD108" s="5">
        <f t="shared" si="190"/>
        <v>0</v>
      </c>
      <c r="BE108" s="4">
        <f t="shared" si="191"/>
        <v>0</v>
      </c>
      <c r="BF108" s="2">
        <f t="shared" si="192"/>
        <v>0</v>
      </c>
      <c r="BG108" s="5">
        <f t="shared" si="193"/>
        <v>0</v>
      </c>
      <c r="BH108" s="1">
        <f t="shared" si="194"/>
        <v>0</v>
      </c>
      <c r="BI108" s="2">
        <f t="shared" si="195"/>
        <v>0</v>
      </c>
      <c r="BJ108" s="5">
        <f t="shared" si="196"/>
        <v>0</v>
      </c>
      <c r="BK108" s="1">
        <f t="shared" si="197"/>
        <v>0</v>
      </c>
      <c r="BL108" s="2">
        <f t="shared" si="198"/>
        <v>0</v>
      </c>
      <c r="BM108" s="5">
        <f t="shared" si="199"/>
        <v>0</v>
      </c>
      <c r="BN108" s="1">
        <f t="shared" si="200"/>
        <v>0</v>
      </c>
      <c r="BO108" s="2">
        <f t="shared" si="201"/>
        <v>0</v>
      </c>
      <c r="BP108" s="5">
        <f t="shared" si="202"/>
        <v>0</v>
      </c>
      <c r="BQ108" s="1">
        <f t="shared" si="203"/>
        <v>0</v>
      </c>
      <c r="BR108" s="2">
        <f t="shared" si="204"/>
        <v>0</v>
      </c>
      <c r="BS108" s="5">
        <f t="shared" si="205"/>
        <v>0</v>
      </c>
      <c r="BT108" s="1">
        <f t="shared" si="206"/>
        <v>0</v>
      </c>
      <c r="BU108" s="2">
        <f t="shared" si="207"/>
        <v>0</v>
      </c>
      <c r="BV108" s="5">
        <f t="shared" si="208"/>
        <v>0</v>
      </c>
      <c r="BW108" s="1">
        <f t="shared" si="209"/>
        <v>0</v>
      </c>
      <c r="BX108" s="2">
        <f t="shared" si="210"/>
        <v>0</v>
      </c>
      <c r="BY108" s="5">
        <f t="shared" si="211"/>
        <v>0</v>
      </c>
      <c r="BZ108" s="1">
        <f t="shared" si="212"/>
        <v>0</v>
      </c>
      <c r="CA108" s="2">
        <f t="shared" si="213"/>
        <v>0</v>
      </c>
      <c r="CB108" s="5">
        <f t="shared" si="214"/>
        <v>0</v>
      </c>
      <c r="CC108" s="1">
        <f t="shared" si="215"/>
        <v>0</v>
      </c>
      <c r="CD108" s="2">
        <f t="shared" si="216"/>
        <v>0</v>
      </c>
      <c r="CE108" s="5">
        <f t="shared" si="217"/>
        <v>0</v>
      </c>
      <c r="CF108" s="1">
        <f t="shared" si="218"/>
        <v>0</v>
      </c>
      <c r="CG108" s="2">
        <f t="shared" si="219"/>
        <v>0</v>
      </c>
      <c r="CH108" s="5">
        <f t="shared" si="220"/>
        <v>0</v>
      </c>
      <c r="CI108" s="1">
        <f t="shared" si="221"/>
        <v>0</v>
      </c>
      <c r="CJ108" s="2">
        <f t="shared" si="222"/>
        <v>0</v>
      </c>
      <c r="CK108" s="5">
        <f t="shared" si="223"/>
        <v>0</v>
      </c>
      <c r="CL108" s="1">
        <f t="shared" si="224"/>
        <v>0</v>
      </c>
      <c r="CM108" s="2">
        <f t="shared" si="225"/>
        <v>0</v>
      </c>
      <c r="CN108" s="5">
        <f t="shared" si="226"/>
        <v>0</v>
      </c>
      <c r="CO108" s="67">
        <f t="shared" si="227"/>
        <v>0</v>
      </c>
      <c r="CP108" s="2">
        <f t="shared" si="228"/>
        <v>0</v>
      </c>
      <c r="CQ108" s="5">
        <f t="shared" si="229"/>
        <v>0</v>
      </c>
    </row>
    <row r="109" spans="1:95" ht="30.75" customHeight="1" x14ac:dyDescent="0.25">
      <c r="A109" s="31" t="s">
        <v>12</v>
      </c>
      <c r="B109" s="30" t="s">
        <v>21</v>
      </c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62"/>
      <c r="N109" s="62"/>
      <c r="O109" s="62"/>
      <c r="P109" s="62"/>
      <c r="Q109" s="17"/>
      <c r="R109" s="16"/>
      <c r="S109" s="10"/>
      <c r="T109" s="10"/>
      <c r="U109" s="10"/>
      <c r="V109" s="10"/>
      <c r="W109" s="10"/>
      <c r="X109" s="10"/>
      <c r="Y109" s="10"/>
      <c r="Z109" s="10"/>
      <c r="AA109" s="10"/>
      <c r="AB109" s="62"/>
      <c r="AC109" s="62"/>
      <c r="AD109" s="62"/>
      <c r="AE109" s="62"/>
      <c r="AF109" s="17"/>
      <c r="AG109" s="16"/>
      <c r="AH109" s="10"/>
      <c r="AI109" s="10"/>
      <c r="AJ109" s="10"/>
      <c r="AK109" s="10"/>
      <c r="AL109" s="10"/>
      <c r="AM109" s="10"/>
      <c r="AN109" s="10"/>
      <c r="AO109" s="10"/>
      <c r="AP109" s="10"/>
      <c r="AQ109" s="62"/>
      <c r="AR109" s="62"/>
      <c r="AS109" s="62"/>
      <c r="AT109" s="62"/>
      <c r="AU109" s="17"/>
      <c r="AV109" s="6"/>
      <c r="AW109" s="29" t="str">
        <f t="shared" si="184"/>
        <v>Nitrógeno Total</v>
      </c>
      <c r="AX109" s="30" t="s">
        <v>21</v>
      </c>
      <c r="AY109" s="77">
        <f t="shared" si="185"/>
        <v>0</v>
      </c>
      <c r="AZ109" s="73">
        <f t="shared" si="186"/>
        <v>0</v>
      </c>
      <c r="BA109" s="74">
        <f t="shared" si="187"/>
        <v>0</v>
      </c>
      <c r="BB109" s="4">
        <f t="shared" si="188"/>
        <v>0</v>
      </c>
      <c r="BC109" s="2">
        <f t="shared" si="189"/>
        <v>0</v>
      </c>
      <c r="BD109" s="5">
        <f t="shared" si="190"/>
        <v>0</v>
      </c>
      <c r="BE109" s="4">
        <f t="shared" si="191"/>
        <v>0</v>
      </c>
      <c r="BF109" s="2">
        <f t="shared" si="192"/>
        <v>0</v>
      </c>
      <c r="BG109" s="5">
        <f t="shared" si="193"/>
        <v>0</v>
      </c>
      <c r="BH109" s="1">
        <f t="shared" si="194"/>
        <v>0</v>
      </c>
      <c r="BI109" s="2">
        <f t="shared" si="195"/>
        <v>0</v>
      </c>
      <c r="BJ109" s="5">
        <f t="shared" si="196"/>
        <v>0</v>
      </c>
      <c r="BK109" s="1">
        <f t="shared" si="197"/>
        <v>0</v>
      </c>
      <c r="BL109" s="2">
        <f t="shared" si="198"/>
        <v>0</v>
      </c>
      <c r="BM109" s="5">
        <f t="shared" si="199"/>
        <v>0</v>
      </c>
      <c r="BN109" s="1">
        <f t="shared" si="200"/>
        <v>0</v>
      </c>
      <c r="BO109" s="2">
        <f t="shared" si="201"/>
        <v>0</v>
      </c>
      <c r="BP109" s="5">
        <f t="shared" si="202"/>
        <v>0</v>
      </c>
      <c r="BQ109" s="1">
        <f t="shared" si="203"/>
        <v>0</v>
      </c>
      <c r="BR109" s="2">
        <f t="shared" si="204"/>
        <v>0</v>
      </c>
      <c r="BS109" s="5">
        <f t="shared" si="205"/>
        <v>0</v>
      </c>
      <c r="BT109" s="1">
        <f t="shared" si="206"/>
        <v>0</v>
      </c>
      <c r="BU109" s="2">
        <f t="shared" si="207"/>
        <v>0</v>
      </c>
      <c r="BV109" s="5">
        <f t="shared" si="208"/>
        <v>0</v>
      </c>
      <c r="BW109" s="1">
        <f t="shared" si="209"/>
        <v>0</v>
      </c>
      <c r="BX109" s="2">
        <f t="shared" si="210"/>
        <v>0</v>
      </c>
      <c r="BY109" s="5">
        <f t="shared" si="211"/>
        <v>0</v>
      </c>
      <c r="BZ109" s="1">
        <f t="shared" si="212"/>
        <v>0</v>
      </c>
      <c r="CA109" s="2">
        <f t="shared" si="213"/>
        <v>0</v>
      </c>
      <c r="CB109" s="5">
        <f t="shared" si="214"/>
        <v>0</v>
      </c>
      <c r="CC109" s="1">
        <f t="shared" si="215"/>
        <v>0</v>
      </c>
      <c r="CD109" s="2">
        <f t="shared" si="216"/>
        <v>0</v>
      </c>
      <c r="CE109" s="5">
        <f t="shared" si="217"/>
        <v>0</v>
      </c>
      <c r="CF109" s="1">
        <f t="shared" si="218"/>
        <v>0</v>
      </c>
      <c r="CG109" s="2">
        <f t="shared" si="219"/>
        <v>0</v>
      </c>
      <c r="CH109" s="5">
        <f t="shared" si="220"/>
        <v>0</v>
      </c>
      <c r="CI109" s="1">
        <f t="shared" si="221"/>
        <v>0</v>
      </c>
      <c r="CJ109" s="2">
        <f t="shared" si="222"/>
        <v>0</v>
      </c>
      <c r="CK109" s="5">
        <f t="shared" si="223"/>
        <v>0</v>
      </c>
      <c r="CL109" s="1">
        <f t="shared" si="224"/>
        <v>0</v>
      </c>
      <c r="CM109" s="2">
        <f t="shared" si="225"/>
        <v>0</v>
      </c>
      <c r="CN109" s="5">
        <f t="shared" si="226"/>
        <v>0</v>
      </c>
      <c r="CO109" s="67">
        <f t="shared" si="227"/>
        <v>0</v>
      </c>
      <c r="CP109" s="2">
        <f t="shared" si="228"/>
        <v>0</v>
      </c>
      <c r="CQ109" s="5">
        <f t="shared" si="229"/>
        <v>0</v>
      </c>
    </row>
    <row r="110" spans="1:95" ht="32.25" customHeight="1" x14ac:dyDescent="0.25">
      <c r="A110" s="31" t="s">
        <v>13</v>
      </c>
      <c r="B110" s="30" t="s">
        <v>21</v>
      </c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62"/>
      <c r="N110" s="62"/>
      <c r="O110" s="62"/>
      <c r="P110" s="62"/>
      <c r="Q110" s="17"/>
      <c r="R110" s="16"/>
      <c r="S110" s="10"/>
      <c r="T110" s="10"/>
      <c r="U110" s="10"/>
      <c r="V110" s="10"/>
      <c r="W110" s="10"/>
      <c r="X110" s="10"/>
      <c r="Y110" s="10"/>
      <c r="Z110" s="10"/>
      <c r="AA110" s="10"/>
      <c r="AB110" s="62"/>
      <c r="AC110" s="62"/>
      <c r="AD110" s="62"/>
      <c r="AE110" s="62"/>
      <c r="AF110" s="17"/>
      <c r="AG110" s="16"/>
      <c r="AH110" s="10"/>
      <c r="AI110" s="10"/>
      <c r="AJ110" s="10"/>
      <c r="AK110" s="10"/>
      <c r="AL110" s="10"/>
      <c r="AM110" s="10"/>
      <c r="AN110" s="10"/>
      <c r="AO110" s="10"/>
      <c r="AP110" s="10"/>
      <c r="AQ110" s="62"/>
      <c r="AR110" s="62"/>
      <c r="AS110" s="62"/>
      <c r="AT110" s="62"/>
      <c r="AU110" s="17"/>
      <c r="AV110" s="6"/>
      <c r="AW110" s="29" t="str">
        <f t="shared" si="184"/>
        <v xml:space="preserve">Sulfatos </v>
      </c>
      <c r="AX110" s="30" t="s">
        <v>21</v>
      </c>
      <c r="AY110" s="77">
        <f t="shared" si="185"/>
        <v>0</v>
      </c>
      <c r="AZ110" s="73">
        <f t="shared" si="186"/>
        <v>0</v>
      </c>
      <c r="BA110" s="74">
        <f t="shared" si="187"/>
        <v>0</v>
      </c>
      <c r="BB110" s="4">
        <f t="shared" si="188"/>
        <v>0</v>
      </c>
      <c r="BC110" s="2">
        <f t="shared" si="189"/>
        <v>0</v>
      </c>
      <c r="BD110" s="5">
        <f t="shared" si="190"/>
        <v>0</v>
      </c>
      <c r="BE110" s="4">
        <f t="shared" si="191"/>
        <v>0</v>
      </c>
      <c r="BF110" s="2">
        <f t="shared" si="192"/>
        <v>0</v>
      </c>
      <c r="BG110" s="5">
        <f t="shared" si="193"/>
        <v>0</v>
      </c>
      <c r="BH110" s="1">
        <f t="shared" si="194"/>
        <v>0</v>
      </c>
      <c r="BI110" s="2">
        <f t="shared" si="195"/>
        <v>0</v>
      </c>
      <c r="BJ110" s="5">
        <f t="shared" si="196"/>
        <v>0</v>
      </c>
      <c r="BK110" s="1">
        <f t="shared" si="197"/>
        <v>0</v>
      </c>
      <c r="BL110" s="2">
        <f t="shared" si="198"/>
        <v>0</v>
      </c>
      <c r="BM110" s="5">
        <f t="shared" si="199"/>
        <v>0</v>
      </c>
      <c r="BN110" s="1">
        <f t="shared" si="200"/>
        <v>0</v>
      </c>
      <c r="BO110" s="2">
        <f t="shared" si="201"/>
        <v>0</v>
      </c>
      <c r="BP110" s="5">
        <f t="shared" si="202"/>
        <v>0</v>
      </c>
      <c r="BQ110" s="1">
        <f t="shared" si="203"/>
        <v>0</v>
      </c>
      <c r="BR110" s="2">
        <f t="shared" si="204"/>
        <v>0</v>
      </c>
      <c r="BS110" s="5">
        <f t="shared" si="205"/>
        <v>0</v>
      </c>
      <c r="BT110" s="1">
        <f t="shared" si="206"/>
        <v>0</v>
      </c>
      <c r="BU110" s="2">
        <f t="shared" si="207"/>
        <v>0</v>
      </c>
      <c r="BV110" s="5">
        <f t="shared" si="208"/>
        <v>0</v>
      </c>
      <c r="BW110" s="1">
        <f t="shared" si="209"/>
        <v>0</v>
      </c>
      <c r="BX110" s="2">
        <f t="shared" si="210"/>
        <v>0</v>
      </c>
      <c r="BY110" s="5">
        <f t="shared" si="211"/>
        <v>0</v>
      </c>
      <c r="BZ110" s="1">
        <f t="shared" si="212"/>
        <v>0</v>
      </c>
      <c r="CA110" s="2">
        <f t="shared" si="213"/>
        <v>0</v>
      </c>
      <c r="CB110" s="5">
        <f t="shared" si="214"/>
        <v>0</v>
      </c>
      <c r="CC110" s="1">
        <f t="shared" si="215"/>
        <v>0</v>
      </c>
      <c r="CD110" s="2">
        <f t="shared" si="216"/>
        <v>0</v>
      </c>
      <c r="CE110" s="5">
        <f t="shared" si="217"/>
        <v>0</v>
      </c>
      <c r="CF110" s="1">
        <f t="shared" si="218"/>
        <v>0</v>
      </c>
      <c r="CG110" s="2">
        <f t="shared" si="219"/>
        <v>0</v>
      </c>
      <c r="CH110" s="5">
        <f t="shared" si="220"/>
        <v>0</v>
      </c>
      <c r="CI110" s="1">
        <f t="shared" si="221"/>
        <v>0</v>
      </c>
      <c r="CJ110" s="2">
        <f t="shared" si="222"/>
        <v>0</v>
      </c>
      <c r="CK110" s="5">
        <f t="shared" si="223"/>
        <v>0</v>
      </c>
      <c r="CL110" s="1">
        <f t="shared" si="224"/>
        <v>0</v>
      </c>
      <c r="CM110" s="2">
        <f t="shared" si="225"/>
        <v>0</v>
      </c>
      <c r="CN110" s="5">
        <f t="shared" si="226"/>
        <v>0</v>
      </c>
      <c r="CO110" s="67">
        <f t="shared" si="227"/>
        <v>0</v>
      </c>
      <c r="CP110" s="2">
        <f t="shared" si="228"/>
        <v>0</v>
      </c>
      <c r="CQ110" s="5">
        <f t="shared" si="229"/>
        <v>0</v>
      </c>
    </row>
    <row r="111" spans="1:95" ht="32.25" customHeight="1" x14ac:dyDescent="0.25">
      <c r="A111" s="31" t="s">
        <v>14</v>
      </c>
      <c r="B111" s="46" t="s">
        <v>23</v>
      </c>
      <c r="C111" s="16"/>
      <c r="D111" s="10"/>
      <c r="E111" s="10"/>
      <c r="F111" s="10"/>
      <c r="G111" s="10"/>
      <c r="H111" s="10"/>
      <c r="I111" s="10"/>
      <c r="J111" s="10"/>
      <c r="K111" s="10"/>
      <c r="L111" s="10"/>
      <c r="M111" s="62"/>
      <c r="N111" s="62"/>
      <c r="O111" s="62"/>
      <c r="P111" s="62"/>
      <c r="Q111" s="17"/>
      <c r="R111" s="16"/>
      <c r="S111" s="10"/>
      <c r="T111" s="10"/>
      <c r="U111" s="10"/>
      <c r="V111" s="10"/>
      <c r="W111" s="10"/>
      <c r="X111" s="10"/>
      <c r="Y111" s="10"/>
      <c r="Z111" s="10"/>
      <c r="AA111" s="10"/>
      <c r="AB111" s="62"/>
      <c r="AC111" s="62"/>
      <c r="AD111" s="62"/>
      <c r="AE111" s="62"/>
      <c r="AF111" s="17"/>
      <c r="AG111" s="16"/>
      <c r="AH111" s="10"/>
      <c r="AI111" s="10"/>
      <c r="AJ111" s="10"/>
      <c r="AK111" s="10"/>
      <c r="AL111" s="10"/>
      <c r="AM111" s="10"/>
      <c r="AN111" s="10"/>
      <c r="AO111" s="10"/>
      <c r="AP111" s="10"/>
      <c r="AQ111" s="62"/>
      <c r="AR111" s="62"/>
      <c r="AS111" s="62"/>
      <c r="AT111" s="62"/>
      <c r="AU111" s="17"/>
      <c r="AV111" s="6"/>
      <c r="AW111" s="29" t="str">
        <f t="shared" si="184"/>
        <v xml:space="preserve">Alcalinidad </v>
      </c>
      <c r="AX111" s="32" t="s">
        <v>23</v>
      </c>
      <c r="AY111" s="77">
        <f t="shared" si="185"/>
        <v>0</v>
      </c>
      <c r="AZ111" s="73">
        <f t="shared" si="186"/>
        <v>0</v>
      </c>
      <c r="BA111" s="74">
        <f t="shared" si="187"/>
        <v>0</v>
      </c>
      <c r="BB111" s="4">
        <f t="shared" si="188"/>
        <v>0</v>
      </c>
      <c r="BC111" s="2">
        <f t="shared" si="189"/>
        <v>0</v>
      </c>
      <c r="BD111" s="5">
        <f t="shared" si="190"/>
        <v>0</v>
      </c>
      <c r="BE111" s="4">
        <f t="shared" si="191"/>
        <v>0</v>
      </c>
      <c r="BF111" s="2">
        <f t="shared" si="192"/>
        <v>0</v>
      </c>
      <c r="BG111" s="5">
        <f t="shared" si="193"/>
        <v>0</v>
      </c>
      <c r="BH111" s="1">
        <f t="shared" si="194"/>
        <v>0</v>
      </c>
      <c r="BI111" s="2">
        <f t="shared" si="195"/>
        <v>0</v>
      </c>
      <c r="BJ111" s="5">
        <f t="shared" si="196"/>
        <v>0</v>
      </c>
      <c r="BK111" s="1">
        <f t="shared" si="197"/>
        <v>0</v>
      </c>
      <c r="BL111" s="2">
        <f t="shared" si="198"/>
        <v>0</v>
      </c>
      <c r="BM111" s="5">
        <f t="shared" si="199"/>
        <v>0</v>
      </c>
      <c r="BN111" s="1">
        <f t="shared" si="200"/>
        <v>0</v>
      </c>
      <c r="BO111" s="2">
        <f t="shared" si="201"/>
        <v>0</v>
      </c>
      <c r="BP111" s="5">
        <f t="shared" si="202"/>
        <v>0</v>
      </c>
      <c r="BQ111" s="1">
        <f t="shared" si="203"/>
        <v>0</v>
      </c>
      <c r="BR111" s="2">
        <f t="shared" si="204"/>
        <v>0</v>
      </c>
      <c r="BS111" s="5">
        <f t="shared" si="205"/>
        <v>0</v>
      </c>
      <c r="BT111" s="1">
        <f t="shared" si="206"/>
        <v>0</v>
      </c>
      <c r="BU111" s="2">
        <f t="shared" si="207"/>
        <v>0</v>
      </c>
      <c r="BV111" s="5">
        <f t="shared" si="208"/>
        <v>0</v>
      </c>
      <c r="BW111" s="1">
        <f t="shared" si="209"/>
        <v>0</v>
      </c>
      <c r="BX111" s="2">
        <f t="shared" si="210"/>
        <v>0</v>
      </c>
      <c r="BY111" s="5">
        <f t="shared" si="211"/>
        <v>0</v>
      </c>
      <c r="BZ111" s="1">
        <f t="shared" si="212"/>
        <v>0</v>
      </c>
      <c r="CA111" s="2">
        <f t="shared" si="213"/>
        <v>0</v>
      </c>
      <c r="CB111" s="5">
        <f t="shared" si="214"/>
        <v>0</v>
      </c>
      <c r="CC111" s="1">
        <f t="shared" si="215"/>
        <v>0</v>
      </c>
      <c r="CD111" s="2">
        <f t="shared" si="216"/>
        <v>0</v>
      </c>
      <c r="CE111" s="5">
        <f t="shared" si="217"/>
        <v>0</v>
      </c>
      <c r="CF111" s="1">
        <f t="shared" si="218"/>
        <v>0</v>
      </c>
      <c r="CG111" s="2">
        <f t="shared" si="219"/>
        <v>0</v>
      </c>
      <c r="CH111" s="5">
        <f t="shared" si="220"/>
        <v>0</v>
      </c>
      <c r="CI111" s="1">
        <f t="shared" si="221"/>
        <v>0</v>
      </c>
      <c r="CJ111" s="2">
        <f t="shared" si="222"/>
        <v>0</v>
      </c>
      <c r="CK111" s="5">
        <f t="shared" si="223"/>
        <v>0</v>
      </c>
      <c r="CL111" s="1">
        <f t="shared" si="224"/>
        <v>0</v>
      </c>
      <c r="CM111" s="2">
        <f t="shared" si="225"/>
        <v>0</v>
      </c>
      <c r="CN111" s="5">
        <f t="shared" si="226"/>
        <v>0</v>
      </c>
      <c r="CO111" s="67">
        <f t="shared" si="227"/>
        <v>0</v>
      </c>
      <c r="CP111" s="2">
        <f t="shared" si="228"/>
        <v>0</v>
      </c>
      <c r="CQ111" s="5">
        <f t="shared" si="229"/>
        <v>0</v>
      </c>
    </row>
    <row r="112" spans="1:95" ht="30.75" customHeight="1" x14ac:dyDescent="0.25">
      <c r="A112" s="31" t="s">
        <v>15</v>
      </c>
      <c r="B112" s="46" t="s">
        <v>23</v>
      </c>
      <c r="C112" s="16"/>
      <c r="D112" s="10"/>
      <c r="E112" s="10"/>
      <c r="F112" s="10"/>
      <c r="G112" s="10"/>
      <c r="H112" s="10"/>
      <c r="I112" s="10"/>
      <c r="J112" s="10"/>
      <c r="K112" s="10"/>
      <c r="L112" s="10"/>
      <c r="M112" s="62"/>
      <c r="N112" s="62"/>
      <c r="O112" s="62"/>
      <c r="P112" s="62"/>
      <c r="Q112" s="17"/>
      <c r="R112" s="16"/>
      <c r="S112" s="10"/>
      <c r="T112" s="10"/>
      <c r="U112" s="10"/>
      <c r="V112" s="10"/>
      <c r="W112" s="10"/>
      <c r="X112" s="10"/>
      <c r="Y112" s="10"/>
      <c r="Z112" s="10"/>
      <c r="AA112" s="10"/>
      <c r="AB112" s="62"/>
      <c r="AC112" s="62"/>
      <c r="AD112" s="62"/>
      <c r="AE112" s="62"/>
      <c r="AF112" s="17"/>
      <c r="AG112" s="16"/>
      <c r="AH112" s="10"/>
      <c r="AI112" s="10"/>
      <c r="AJ112" s="10"/>
      <c r="AK112" s="10"/>
      <c r="AL112" s="10"/>
      <c r="AM112" s="10"/>
      <c r="AN112" s="10"/>
      <c r="AO112" s="10"/>
      <c r="AP112" s="10"/>
      <c r="AQ112" s="62"/>
      <c r="AR112" s="62"/>
      <c r="AS112" s="62"/>
      <c r="AT112" s="62"/>
      <c r="AU112" s="17"/>
      <c r="AV112" s="6"/>
      <c r="AW112" s="29" t="str">
        <f t="shared" si="184"/>
        <v>Dureza Cálcica</v>
      </c>
      <c r="AX112" s="32" t="s">
        <v>23</v>
      </c>
      <c r="AY112" s="77">
        <f t="shared" si="185"/>
        <v>0</v>
      </c>
      <c r="AZ112" s="73">
        <f t="shared" si="186"/>
        <v>0</v>
      </c>
      <c r="BA112" s="74">
        <f t="shared" si="187"/>
        <v>0</v>
      </c>
      <c r="BB112" s="4">
        <f t="shared" si="188"/>
        <v>0</v>
      </c>
      <c r="BC112" s="2">
        <f t="shared" si="189"/>
        <v>0</v>
      </c>
      <c r="BD112" s="5">
        <f t="shared" si="190"/>
        <v>0</v>
      </c>
      <c r="BE112" s="4">
        <f t="shared" si="191"/>
        <v>0</v>
      </c>
      <c r="BF112" s="2">
        <f t="shared" si="192"/>
        <v>0</v>
      </c>
      <c r="BG112" s="5">
        <f t="shared" si="193"/>
        <v>0</v>
      </c>
      <c r="BH112" s="1">
        <f t="shared" si="194"/>
        <v>0</v>
      </c>
      <c r="BI112" s="2">
        <f t="shared" si="195"/>
        <v>0</v>
      </c>
      <c r="BJ112" s="5">
        <f t="shared" si="196"/>
        <v>0</v>
      </c>
      <c r="BK112" s="1">
        <f t="shared" si="197"/>
        <v>0</v>
      </c>
      <c r="BL112" s="2">
        <f t="shared" si="198"/>
        <v>0</v>
      </c>
      <c r="BM112" s="5">
        <f t="shared" si="199"/>
        <v>0</v>
      </c>
      <c r="BN112" s="1">
        <f t="shared" si="200"/>
        <v>0</v>
      </c>
      <c r="BO112" s="2">
        <f t="shared" si="201"/>
        <v>0</v>
      </c>
      <c r="BP112" s="5">
        <f t="shared" si="202"/>
        <v>0</v>
      </c>
      <c r="BQ112" s="1">
        <f t="shared" si="203"/>
        <v>0</v>
      </c>
      <c r="BR112" s="2">
        <f t="shared" si="204"/>
        <v>0</v>
      </c>
      <c r="BS112" s="5">
        <f t="shared" si="205"/>
        <v>0</v>
      </c>
      <c r="BT112" s="1">
        <f t="shared" si="206"/>
        <v>0</v>
      </c>
      <c r="BU112" s="2">
        <f t="shared" si="207"/>
        <v>0</v>
      </c>
      <c r="BV112" s="5">
        <f t="shared" si="208"/>
        <v>0</v>
      </c>
      <c r="BW112" s="1">
        <f t="shared" si="209"/>
        <v>0</v>
      </c>
      <c r="BX112" s="2">
        <f t="shared" si="210"/>
        <v>0</v>
      </c>
      <c r="BY112" s="5">
        <f t="shared" si="211"/>
        <v>0</v>
      </c>
      <c r="BZ112" s="1">
        <f t="shared" si="212"/>
        <v>0</v>
      </c>
      <c r="CA112" s="2">
        <f t="shared" si="213"/>
        <v>0</v>
      </c>
      <c r="CB112" s="5">
        <f t="shared" si="214"/>
        <v>0</v>
      </c>
      <c r="CC112" s="1">
        <f t="shared" si="215"/>
        <v>0</v>
      </c>
      <c r="CD112" s="2">
        <f t="shared" si="216"/>
        <v>0</v>
      </c>
      <c r="CE112" s="5">
        <f t="shared" si="217"/>
        <v>0</v>
      </c>
      <c r="CF112" s="1">
        <f t="shared" si="218"/>
        <v>0</v>
      </c>
      <c r="CG112" s="2">
        <f t="shared" si="219"/>
        <v>0</v>
      </c>
      <c r="CH112" s="5">
        <f t="shared" si="220"/>
        <v>0</v>
      </c>
      <c r="CI112" s="1">
        <f t="shared" si="221"/>
        <v>0</v>
      </c>
      <c r="CJ112" s="2">
        <f t="shared" si="222"/>
        <v>0</v>
      </c>
      <c r="CK112" s="5">
        <f t="shared" si="223"/>
        <v>0</v>
      </c>
      <c r="CL112" s="1">
        <f t="shared" si="224"/>
        <v>0</v>
      </c>
      <c r="CM112" s="2">
        <f t="shared" si="225"/>
        <v>0</v>
      </c>
      <c r="CN112" s="5">
        <f t="shared" si="226"/>
        <v>0</v>
      </c>
      <c r="CO112" s="67">
        <f t="shared" si="227"/>
        <v>0</v>
      </c>
      <c r="CP112" s="2">
        <f t="shared" si="228"/>
        <v>0</v>
      </c>
      <c r="CQ112" s="5">
        <f t="shared" si="229"/>
        <v>0</v>
      </c>
    </row>
    <row r="113" spans="1:95" ht="30.75" customHeight="1" x14ac:dyDescent="0.25">
      <c r="A113" s="31" t="s">
        <v>16</v>
      </c>
      <c r="B113" s="46" t="s">
        <v>23</v>
      </c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62"/>
      <c r="N113" s="62"/>
      <c r="O113" s="62"/>
      <c r="P113" s="62"/>
      <c r="Q113" s="17"/>
      <c r="R113" s="16"/>
      <c r="S113" s="10"/>
      <c r="T113" s="10"/>
      <c r="U113" s="10"/>
      <c r="V113" s="10"/>
      <c r="W113" s="10"/>
      <c r="X113" s="10"/>
      <c r="Y113" s="10"/>
      <c r="Z113" s="10"/>
      <c r="AA113" s="10"/>
      <c r="AB113" s="62"/>
      <c r="AC113" s="62"/>
      <c r="AD113" s="62"/>
      <c r="AE113" s="62"/>
      <c r="AF113" s="17"/>
      <c r="AG113" s="16"/>
      <c r="AH113" s="10"/>
      <c r="AI113" s="10"/>
      <c r="AJ113" s="10"/>
      <c r="AK113" s="10"/>
      <c r="AL113" s="10"/>
      <c r="AM113" s="10"/>
      <c r="AN113" s="10"/>
      <c r="AO113" s="10"/>
      <c r="AP113" s="10"/>
      <c r="AQ113" s="62"/>
      <c r="AR113" s="62"/>
      <c r="AS113" s="62"/>
      <c r="AT113" s="62"/>
      <c r="AU113" s="17"/>
      <c r="AV113" s="6"/>
      <c r="AW113" s="29" t="str">
        <f t="shared" si="184"/>
        <v xml:space="preserve">Dureza Total </v>
      </c>
      <c r="AX113" s="32" t="s">
        <v>23</v>
      </c>
      <c r="AY113" s="77">
        <f t="shared" si="185"/>
        <v>0</v>
      </c>
      <c r="AZ113" s="73">
        <f t="shared" si="186"/>
        <v>0</v>
      </c>
      <c r="BA113" s="74">
        <f t="shared" si="187"/>
        <v>0</v>
      </c>
      <c r="BB113" s="4">
        <f t="shared" si="188"/>
        <v>0</v>
      </c>
      <c r="BC113" s="2">
        <f t="shared" si="189"/>
        <v>0</v>
      </c>
      <c r="BD113" s="5">
        <f t="shared" si="190"/>
        <v>0</v>
      </c>
      <c r="BE113" s="4">
        <f t="shared" si="191"/>
        <v>0</v>
      </c>
      <c r="BF113" s="2">
        <f t="shared" si="192"/>
        <v>0</v>
      </c>
      <c r="BG113" s="5">
        <f t="shared" si="193"/>
        <v>0</v>
      </c>
      <c r="BH113" s="1">
        <f t="shared" si="194"/>
        <v>0</v>
      </c>
      <c r="BI113" s="2">
        <f t="shared" si="195"/>
        <v>0</v>
      </c>
      <c r="BJ113" s="5">
        <f t="shared" si="196"/>
        <v>0</v>
      </c>
      <c r="BK113" s="1">
        <f t="shared" si="197"/>
        <v>0</v>
      </c>
      <c r="BL113" s="2">
        <f t="shared" si="198"/>
        <v>0</v>
      </c>
      <c r="BM113" s="5">
        <f t="shared" si="199"/>
        <v>0</v>
      </c>
      <c r="BN113" s="1">
        <f t="shared" si="200"/>
        <v>0</v>
      </c>
      <c r="BO113" s="2">
        <f t="shared" si="201"/>
        <v>0</v>
      </c>
      <c r="BP113" s="5">
        <f t="shared" si="202"/>
        <v>0</v>
      </c>
      <c r="BQ113" s="1">
        <f t="shared" si="203"/>
        <v>0</v>
      </c>
      <c r="BR113" s="2">
        <f t="shared" si="204"/>
        <v>0</v>
      </c>
      <c r="BS113" s="5">
        <f t="shared" si="205"/>
        <v>0</v>
      </c>
      <c r="BT113" s="1">
        <f t="shared" si="206"/>
        <v>0</v>
      </c>
      <c r="BU113" s="2">
        <f t="shared" si="207"/>
        <v>0</v>
      </c>
      <c r="BV113" s="5">
        <f t="shared" si="208"/>
        <v>0</v>
      </c>
      <c r="BW113" s="1">
        <f t="shared" si="209"/>
        <v>0</v>
      </c>
      <c r="BX113" s="2">
        <f t="shared" si="210"/>
        <v>0</v>
      </c>
      <c r="BY113" s="5">
        <f t="shared" si="211"/>
        <v>0</v>
      </c>
      <c r="BZ113" s="1">
        <f t="shared" si="212"/>
        <v>0</v>
      </c>
      <c r="CA113" s="2">
        <f t="shared" si="213"/>
        <v>0</v>
      </c>
      <c r="CB113" s="5">
        <f t="shared" si="214"/>
        <v>0</v>
      </c>
      <c r="CC113" s="1">
        <f t="shared" si="215"/>
        <v>0</v>
      </c>
      <c r="CD113" s="2">
        <f t="shared" si="216"/>
        <v>0</v>
      </c>
      <c r="CE113" s="5">
        <f t="shared" si="217"/>
        <v>0</v>
      </c>
      <c r="CF113" s="1">
        <f t="shared" si="218"/>
        <v>0</v>
      </c>
      <c r="CG113" s="2">
        <f t="shared" si="219"/>
        <v>0</v>
      </c>
      <c r="CH113" s="5">
        <f t="shared" si="220"/>
        <v>0</v>
      </c>
      <c r="CI113" s="1">
        <f t="shared" si="221"/>
        <v>0</v>
      </c>
      <c r="CJ113" s="2">
        <f t="shared" si="222"/>
        <v>0</v>
      </c>
      <c r="CK113" s="5">
        <f t="shared" si="223"/>
        <v>0</v>
      </c>
      <c r="CL113" s="1">
        <f t="shared" si="224"/>
        <v>0</v>
      </c>
      <c r="CM113" s="2">
        <f t="shared" si="225"/>
        <v>0</v>
      </c>
      <c r="CN113" s="5">
        <f t="shared" si="226"/>
        <v>0</v>
      </c>
      <c r="CO113" s="67">
        <f t="shared" si="227"/>
        <v>0</v>
      </c>
      <c r="CP113" s="2">
        <f t="shared" si="228"/>
        <v>0</v>
      </c>
      <c r="CQ113" s="5">
        <f t="shared" si="229"/>
        <v>0</v>
      </c>
    </row>
    <row r="114" spans="1:95" ht="32.25" customHeight="1" x14ac:dyDescent="0.25">
      <c r="A114" s="31" t="s">
        <v>115</v>
      </c>
      <c r="B114" s="30" t="s">
        <v>21</v>
      </c>
      <c r="C114" s="16"/>
      <c r="D114" s="10"/>
      <c r="E114" s="10"/>
      <c r="F114" s="10"/>
      <c r="G114" s="10"/>
      <c r="H114" s="10"/>
      <c r="I114" s="10"/>
      <c r="J114" s="10"/>
      <c r="K114" s="10"/>
      <c r="L114" s="10"/>
      <c r="M114" s="62"/>
      <c r="N114" s="62"/>
      <c r="O114" s="62"/>
      <c r="P114" s="62"/>
      <c r="Q114" s="17"/>
      <c r="R114" s="16"/>
      <c r="S114" s="10"/>
      <c r="T114" s="10"/>
      <c r="U114" s="10"/>
      <c r="V114" s="10"/>
      <c r="W114" s="10"/>
      <c r="X114" s="10"/>
      <c r="Y114" s="10"/>
      <c r="Z114" s="10"/>
      <c r="AA114" s="10"/>
      <c r="AB114" s="62"/>
      <c r="AC114" s="62"/>
      <c r="AD114" s="62"/>
      <c r="AE114" s="62"/>
      <c r="AF114" s="17"/>
      <c r="AG114" s="16"/>
      <c r="AH114" s="10"/>
      <c r="AI114" s="10"/>
      <c r="AJ114" s="10"/>
      <c r="AK114" s="10"/>
      <c r="AL114" s="10"/>
      <c r="AM114" s="10"/>
      <c r="AN114" s="10"/>
      <c r="AO114" s="10"/>
      <c r="AP114" s="10"/>
      <c r="AQ114" s="62"/>
      <c r="AR114" s="62"/>
      <c r="AS114" s="62"/>
      <c r="AT114" s="62"/>
      <c r="AU114" s="17"/>
      <c r="AV114" s="6"/>
      <c r="AW114" s="29" t="str">
        <f t="shared" si="184"/>
        <v>SILICE</v>
      </c>
      <c r="AX114" s="32" t="s">
        <v>24</v>
      </c>
      <c r="AY114" s="77">
        <f t="shared" si="185"/>
        <v>0</v>
      </c>
      <c r="AZ114" s="73">
        <f t="shared" si="186"/>
        <v>0</v>
      </c>
      <c r="BA114" s="74">
        <f t="shared" si="187"/>
        <v>0</v>
      </c>
      <c r="BB114" s="4">
        <f t="shared" si="188"/>
        <v>0</v>
      </c>
      <c r="BC114" s="2">
        <f t="shared" si="189"/>
        <v>0</v>
      </c>
      <c r="BD114" s="5">
        <f t="shared" si="190"/>
        <v>0</v>
      </c>
      <c r="BE114" s="4">
        <f t="shared" si="191"/>
        <v>0</v>
      </c>
      <c r="BF114" s="2">
        <f t="shared" si="192"/>
        <v>0</v>
      </c>
      <c r="BG114" s="5">
        <f t="shared" si="193"/>
        <v>0</v>
      </c>
      <c r="BH114" s="1">
        <f t="shared" si="194"/>
        <v>0</v>
      </c>
      <c r="BI114" s="2">
        <f t="shared" si="195"/>
        <v>0</v>
      </c>
      <c r="BJ114" s="5">
        <f t="shared" si="196"/>
        <v>0</v>
      </c>
      <c r="BK114" s="1">
        <f t="shared" si="197"/>
        <v>0</v>
      </c>
      <c r="BL114" s="2">
        <f t="shared" si="198"/>
        <v>0</v>
      </c>
      <c r="BM114" s="5">
        <f t="shared" si="199"/>
        <v>0</v>
      </c>
      <c r="BN114" s="1">
        <f t="shared" si="200"/>
        <v>0</v>
      </c>
      <c r="BO114" s="2">
        <f t="shared" si="201"/>
        <v>0</v>
      </c>
      <c r="BP114" s="5">
        <f t="shared" si="202"/>
        <v>0</v>
      </c>
      <c r="BQ114" s="1">
        <f t="shared" si="203"/>
        <v>0</v>
      </c>
      <c r="BR114" s="2">
        <f t="shared" si="204"/>
        <v>0</v>
      </c>
      <c r="BS114" s="5">
        <f t="shared" si="205"/>
        <v>0</v>
      </c>
      <c r="BT114" s="1">
        <f t="shared" si="206"/>
        <v>0</v>
      </c>
      <c r="BU114" s="2">
        <f t="shared" si="207"/>
        <v>0</v>
      </c>
      <c r="BV114" s="5">
        <f t="shared" si="208"/>
        <v>0</v>
      </c>
      <c r="BW114" s="1">
        <f t="shared" si="209"/>
        <v>0</v>
      </c>
      <c r="BX114" s="2">
        <f t="shared" si="210"/>
        <v>0</v>
      </c>
      <c r="BY114" s="5">
        <f t="shared" si="211"/>
        <v>0</v>
      </c>
      <c r="BZ114" s="1">
        <f t="shared" si="212"/>
        <v>0</v>
      </c>
      <c r="CA114" s="2">
        <f t="shared" si="213"/>
        <v>0</v>
      </c>
      <c r="CB114" s="5">
        <f t="shared" si="214"/>
        <v>0</v>
      </c>
      <c r="CC114" s="1">
        <f t="shared" si="215"/>
        <v>0</v>
      </c>
      <c r="CD114" s="2">
        <f t="shared" si="216"/>
        <v>0</v>
      </c>
      <c r="CE114" s="5">
        <f t="shared" si="217"/>
        <v>0</v>
      </c>
      <c r="CF114" s="1">
        <f t="shared" si="218"/>
        <v>0</v>
      </c>
      <c r="CG114" s="2">
        <f t="shared" si="219"/>
        <v>0</v>
      </c>
      <c r="CH114" s="5">
        <f t="shared" si="220"/>
        <v>0</v>
      </c>
      <c r="CI114" s="1">
        <f t="shared" si="221"/>
        <v>0</v>
      </c>
      <c r="CJ114" s="2">
        <f t="shared" si="222"/>
        <v>0</v>
      </c>
      <c r="CK114" s="5">
        <f t="shared" si="223"/>
        <v>0</v>
      </c>
      <c r="CL114" s="1">
        <f t="shared" si="224"/>
        <v>0</v>
      </c>
      <c r="CM114" s="2">
        <f t="shared" si="225"/>
        <v>0</v>
      </c>
      <c r="CN114" s="5">
        <f t="shared" si="226"/>
        <v>0</v>
      </c>
      <c r="CO114" s="67">
        <f t="shared" si="227"/>
        <v>0</v>
      </c>
      <c r="CP114" s="2">
        <f t="shared" si="228"/>
        <v>0</v>
      </c>
      <c r="CQ114" s="5">
        <f t="shared" si="229"/>
        <v>0</v>
      </c>
    </row>
    <row r="115" spans="1:95" ht="30.75" customHeight="1" x14ac:dyDescent="0.25">
      <c r="A115" s="31" t="s">
        <v>81</v>
      </c>
      <c r="B115" s="30" t="s">
        <v>127</v>
      </c>
      <c r="C115" s="16"/>
      <c r="D115" s="10"/>
      <c r="E115" s="10"/>
      <c r="F115" s="10"/>
      <c r="G115" s="10"/>
      <c r="H115" s="10"/>
      <c r="I115" s="10"/>
      <c r="J115" s="10"/>
      <c r="K115" s="10"/>
      <c r="L115" s="10"/>
      <c r="M115" s="62"/>
      <c r="N115" s="62"/>
      <c r="O115" s="62"/>
      <c r="P115" s="62"/>
      <c r="Q115" s="17"/>
      <c r="R115" s="16"/>
      <c r="S115" s="10"/>
      <c r="T115" s="10"/>
      <c r="U115" s="10"/>
      <c r="V115" s="10"/>
      <c r="W115" s="10"/>
      <c r="X115" s="10"/>
      <c r="Y115" s="10"/>
      <c r="Z115" s="10"/>
      <c r="AA115" s="10"/>
      <c r="AB115" s="62"/>
      <c r="AC115" s="62"/>
      <c r="AD115" s="62"/>
      <c r="AE115" s="62"/>
      <c r="AF115" s="17"/>
      <c r="AG115" s="16"/>
      <c r="AH115" s="10"/>
      <c r="AI115" s="10"/>
      <c r="AJ115" s="10"/>
      <c r="AK115" s="10"/>
      <c r="AL115" s="10"/>
      <c r="AM115" s="10"/>
      <c r="AN115" s="10"/>
      <c r="AO115" s="10"/>
      <c r="AP115" s="10"/>
      <c r="AQ115" s="62"/>
      <c r="AR115" s="62"/>
      <c r="AS115" s="62"/>
      <c r="AT115" s="62"/>
      <c r="AU115" s="17"/>
      <c r="AV115" s="6"/>
      <c r="AW115" s="29" t="str">
        <f t="shared" si="184"/>
        <v>ORP</v>
      </c>
      <c r="AX115" s="30" t="s">
        <v>21</v>
      </c>
      <c r="AY115" s="77">
        <f t="shared" si="185"/>
        <v>0</v>
      </c>
      <c r="AZ115" s="73">
        <f t="shared" si="186"/>
        <v>0</v>
      </c>
      <c r="BA115" s="74">
        <f t="shared" si="187"/>
        <v>0</v>
      </c>
      <c r="BB115" s="4">
        <f t="shared" si="188"/>
        <v>0</v>
      </c>
      <c r="BC115" s="2">
        <f t="shared" si="189"/>
        <v>0</v>
      </c>
      <c r="BD115" s="5">
        <f t="shared" si="190"/>
        <v>0</v>
      </c>
      <c r="BE115" s="4">
        <f t="shared" si="191"/>
        <v>0</v>
      </c>
      <c r="BF115" s="2">
        <f t="shared" si="192"/>
        <v>0</v>
      </c>
      <c r="BG115" s="5">
        <f t="shared" si="193"/>
        <v>0</v>
      </c>
      <c r="BH115" s="1">
        <f t="shared" si="194"/>
        <v>0</v>
      </c>
      <c r="BI115" s="2">
        <f t="shared" si="195"/>
        <v>0</v>
      </c>
      <c r="BJ115" s="5">
        <f t="shared" si="196"/>
        <v>0</v>
      </c>
      <c r="BK115" s="1">
        <f t="shared" si="197"/>
        <v>0</v>
      </c>
      <c r="BL115" s="2">
        <f t="shared" si="198"/>
        <v>0</v>
      </c>
      <c r="BM115" s="5">
        <f t="shared" si="199"/>
        <v>0</v>
      </c>
      <c r="BN115" s="1">
        <f t="shared" si="200"/>
        <v>0</v>
      </c>
      <c r="BO115" s="2">
        <f t="shared" si="201"/>
        <v>0</v>
      </c>
      <c r="BP115" s="5">
        <f t="shared" si="202"/>
        <v>0</v>
      </c>
      <c r="BQ115" s="1">
        <f t="shared" si="203"/>
        <v>0</v>
      </c>
      <c r="BR115" s="2">
        <f t="shared" si="204"/>
        <v>0</v>
      </c>
      <c r="BS115" s="5">
        <f t="shared" si="205"/>
        <v>0</v>
      </c>
      <c r="BT115" s="1">
        <f t="shared" si="206"/>
        <v>0</v>
      </c>
      <c r="BU115" s="2">
        <f t="shared" si="207"/>
        <v>0</v>
      </c>
      <c r="BV115" s="5">
        <f t="shared" si="208"/>
        <v>0</v>
      </c>
      <c r="BW115" s="1">
        <f t="shared" si="209"/>
        <v>0</v>
      </c>
      <c r="BX115" s="2">
        <f t="shared" si="210"/>
        <v>0</v>
      </c>
      <c r="BY115" s="5">
        <f t="shared" si="211"/>
        <v>0</v>
      </c>
      <c r="BZ115" s="1">
        <f t="shared" si="212"/>
        <v>0</v>
      </c>
      <c r="CA115" s="2">
        <f t="shared" si="213"/>
        <v>0</v>
      </c>
      <c r="CB115" s="5">
        <f t="shared" si="214"/>
        <v>0</v>
      </c>
      <c r="CC115" s="1">
        <f t="shared" si="215"/>
        <v>0</v>
      </c>
      <c r="CD115" s="2">
        <f t="shared" si="216"/>
        <v>0</v>
      </c>
      <c r="CE115" s="5">
        <f t="shared" si="217"/>
        <v>0</v>
      </c>
      <c r="CF115" s="1">
        <f t="shared" si="218"/>
        <v>0</v>
      </c>
      <c r="CG115" s="2">
        <f t="shared" si="219"/>
        <v>0</v>
      </c>
      <c r="CH115" s="5">
        <f t="shared" si="220"/>
        <v>0</v>
      </c>
      <c r="CI115" s="1">
        <f t="shared" si="221"/>
        <v>0</v>
      </c>
      <c r="CJ115" s="2">
        <f t="shared" si="222"/>
        <v>0</v>
      </c>
      <c r="CK115" s="5">
        <f t="shared" si="223"/>
        <v>0</v>
      </c>
      <c r="CL115" s="1">
        <f t="shared" si="224"/>
        <v>0</v>
      </c>
      <c r="CM115" s="2">
        <f t="shared" si="225"/>
        <v>0</v>
      </c>
      <c r="CN115" s="5">
        <f t="shared" si="226"/>
        <v>0</v>
      </c>
      <c r="CO115" s="67">
        <f t="shared" si="227"/>
        <v>0</v>
      </c>
      <c r="CP115" s="2">
        <f t="shared" si="228"/>
        <v>0</v>
      </c>
      <c r="CQ115" s="5">
        <f t="shared" si="229"/>
        <v>0</v>
      </c>
    </row>
    <row r="116" spans="1:95" ht="15.75" customHeight="1" x14ac:dyDescent="0.25">
      <c r="A116" s="31" t="s">
        <v>114</v>
      </c>
      <c r="B116" s="30" t="s">
        <v>21</v>
      </c>
      <c r="C116" s="16"/>
      <c r="D116" s="10"/>
      <c r="E116" s="10"/>
      <c r="F116" s="10"/>
      <c r="G116" s="10"/>
      <c r="H116" s="10"/>
      <c r="I116" s="10"/>
      <c r="J116" s="10"/>
      <c r="K116" s="10"/>
      <c r="L116" s="10"/>
      <c r="M116" s="62"/>
      <c r="N116" s="62"/>
      <c r="O116" s="62"/>
      <c r="P116" s="62"/>
      <c r="Q116" s="17"/>
      <c r="R116" s="16"/>
      <c r="S116" s="10"/>
      <c r="T116" s="10"/>
      <c r="U116" s="10"/>
      <c r="V116" s="10"/>
      <c r="W116" s="10"/>
      <c r="X116" s="10"/>
      <c r="Y116" s="10"/>
      <c r="Z116" s="10"/>
      <c r="AA116" s="10"/>
      <c r="AB116" s="62"/>
      <c r="AC116" s="62"/>
      <c r="AD116" s="62"/>
      <c r="AE116" s="62"/>
      <c r="AF116" s="17"/>
      <c r="AG116" s="16"/>
      <c r="AH116" s="10"/>
      <c r="AI116" s="10"/>
      <c r="AJ116" s="10"/>
      <c r="AK116" s="10"/>
      <c r="AL116" s="10"/>
      <c r="AM116" s="10"/>
      <c r="AN116" s="10"/>
      <c r="AO116" s="10"/>
      <c r="AP116" s="10"/>
      <c r="AQ116" s="62"/>
      <c r="AR116" s="62"/>
      <c r="AS116" s="62"/>
      <c r="AT116" s="62"/>
      <c r="AU116" s="17"/>
      <c r="AV116" s="6"/>
      <c r="AW116" s="29" t="str">
        <f t="shared" si="184"/>
        <v>CLORO RES</v>
      </c>
      <c r="AX116" s="30" t="s">
        <v>21</v>
      </c>
      <c r="AY116" s="77">
        <f t="shared" si="185"/>
        <v>0</v>
      </c>
      <c r="AZ116" s="73">
        <f t="shared" si="186"/>
        <v>0</v>
      </c>
      <c r="BA116" s="74">
        <f t="shared" si="187"/>
        <v>0</v>
      </c>
      <c r="BB116" s="4">
        <f t="shared" si="188"/>
        <v>0</v>
      </c>
      <c r="BC116" s="2">
        <f t="shared" si="189"/>
        <v>0</v>
      </c>
      <c r="BD116" s="5">
        <f t="shared" si="190"/>
        <v>0</v>
      </c>
      <c r="BE116" s="4">
        <f t="shared" si="191"/>
        <v>0</v>
      </c>
      <c r="BF116" s="2">
        <f t="shared" si="192"/>
        <v>0</v>
      </c>
      <c r="BG116" s="5">
        <f t="shared" si="193"/>
        <v>0</v>
      </c>
      <c r="BH116" s="1">
        <f t="shared" si="194"/>
        <v>0</v>
      </c>
      <c r="BI116" s="2">
        <f t="shared" si="195"/>
        <v>0</v>
      </c>
      <c r="BJ116" s="5">
        <f t="shared" si="196"/>
        <v>0</v>
      </c>
      <c r="BK116" s="1">
        <f t="shared" si="197"/>
        <v>0</v>
      </c>
      <c r="BL116" s="2">
        <f t="shared" si="198"/>
        <v>0</v>
      </c>
      <c r="BM116" s="5">
        <f t="shared" si="199"/>
        <v>0</v>
      </c>
      <c r="BN116" s="1">
        <f t="shared" si="200"/>
        <v>0</v>
      </c>
      <c r="BO116" s="2">
        <f t="shared" si="201"/>
        <v>0</v>
      </c>
      <c r="BP116" s="5">
        <f t="shared" si="202"/>
        <v>0</v>
      </c>
      <c r="BQ116" s="1">
        <f t="shared" si="203"/>
        <v>0</v>
      </c>
      <c r="BR116" s="2">
        <f t="shared" si="204"/>
        <v>0</v>
      </c>
      <c r="BS116" s="5">
        <f t="shared" si="205"/>
        <v>0</v>
      </c>
      <c r="BT116" s="1">
        <f t="shared" si="206"/>
        <v>0</v>
      </c>
      <c r="BU116" s="2">
        <f t="shared" si="207"/>
        <v>0</v>
      </c>
      <c r="BV116" s="5">
        <f t="shared" si="208"/>
        <v>0</v>
      </c>
      <c r="BW116" s="1">
        <f t="shared" si="209"/>
        <v>0</v>
      </c>
      <c r="BX116" s="2">
        <f t="shared" si="210"/>
        <v>0</v>
      </c>
      <c r="BY116" s="5">
        <f t="shared" si="211"/>
        <v>0</v>
      </c>
      <c r="BZ116" s="1">
        <f t="shared" si="212"/>
        <v>0</v>
      </c>
      <c r="CA116" s="2">
        <f t="shared" si="213"/>
        <v>0</v>
      </c>
      <c r="CB116" s="5">
        <f t="shared" si="214"/>
        <v>0</v>
      </c>
      <c r="CC116" s="1">
        <f t="shared" si="215"/>
        <v>0</v>
      </c>
      <c r="CD116" s="2">
        <f t="shared" si="216"/>
        <v>0</v>
      </c>
      <c r="CE116" s="5">
        <f t="shared" si="217"/>
        <v>0</v>
      </c>
      <c r="CF116" s="1">
        <f t="shared" si="218"/>
        <v>0</v>
      </c>
      <c r="CG116" s="2">
        <f t="shared" si="219"/>
        <v>0</v>
      </c>
      <c r="CH116" s="5">
        <f t="shared" si="220"/>
        <v>0</v>
      </c>
      <c r="CI116" s="1">
        <f t="shared" si="221"/>
        <v>0</v>
      </c>
      <c r="CJ116" s="2">
        <f t="shared" si="222"/>
        <v>0</v>
      </c>
      <c r="CK116" s="5">
        <f t="shared" si="223"/>
        <v>0</v>
      </c>
      <c r="CL116" s="1">
        <f t="shared" si="224"/>
        <v>0</v>
      </c>
      <c r="CM116" s="2">
        <f t="shared" si="225"/>
        <v>0</v>
      </c>
      <c r="CN116" s="5">
        <f t="shared" si="226"/>
        <v>0</v>
      </c>
      <c r="CO116" s="67">
        <f t="shared" si="227"/>
        <v>0</v>
      </c>
      <c r="CP116" s="2">
        <f t="shared" si="228"/>
        <v>0</v>
      </c>
      <c r="CQ116" s="5">
        <f t="shared" si="229"/>
        <v>0</v>
      </c>
    </row>
    <row r="117" spans="1:95" x14ac:dyDescent="0.25">
      <c r="A117" s="31" t="s">
        <v>17</v>
      </c>
      <c r="B117" s="30" t="s">
        <v>25</v>
      </c>
      <c r="C117" s="18"/>
      <c r="D117" s="11"/>
      <c r="E117" s="11"/>
      <c r="F117" s="11"/>
      <c r="G117" s="11"/>
      <c r="H117" s="11"/>
      <c r="I117" s="11"/>
      <c r="J117" s="11"/>
      <c r="K117" s="11"/>
      <c r="L117" s="11"/>
      <c r="M117" s="63"/>
      <c r="N117" s="63"/>
      <c r="O117" s="63"/>
      <c r="P117" s="63"/>
      <c r="Q117" s="19"/>
      <c r="R117" s="18"/>
      <c r="S117" s="11"/>
      <c r="T117" s="11"/>
      <c r="U117" s="11"/>
      <c r="V117" s="11"/>
      <c r="W117" s="11"/>
      <c r="X117" s="11"/>
      <c r="Y117" s="11"/>
      <c r="Z117" s="11"/>
      <c r="AA117" s="11"/>
      <c r="AB117" s="63"/>
      <c r="AC117" s="63"/>
      <c r="AD117" s="63"/>
      <c r="AE117" s="63"/>
      <c r="AF117" s="19"/>
      <c r="AG117" s="18"/>
      <c r="AH117" s="11"/>
      <c r="AI117" s="11"/>
      <c r="AJ117" s="11"/>
      <c r="AK117" s="11"/>
      <c r="AL117" s="11"/>
      <c r="AM117" s="11"/>
      <c r="AN117" s="11"/>
      <c r="AO117" s="11"/>
      <c r="AP117" s="11"/>
      <c r="AQ117" s="63"/>
      <c r="AR117" s="63"/>
      <c r="AS117" s="63"/>
      <c r="AT117" s="63"/>
      <c r="AU117" s="19"/>
      <c r="AW117" s="29" t="str">
        <f t="shared" si="184"/>
        <v>Conductividad</v>
      </c>
      <c r="AX117" s="30" t="s">
        <v>25</v>
      </c>
      <c r="AY117" s="77">
        <f t="shared" si="185"/>
        <v>0</v>
      </c>
      <c r="AZ117" s="73">
        <f t="shared" si="186"/>
        <v>0</v>
      </c>
      <c r="BA117" s="74">
        <f t="shared" si="187"/>
        <v>0</v>
      </c>
      <c r="BB117" s="4">
        <f t="shared" si="188"/>
        <v>0</v>
      </c>
      <c r="BC117" s="2">
        <f t="shared" si="189"/>
        <v>0</v>
      </c>
      <c r="BD117" s="5">
        <f t="shared" si="190"/>
        <v>0</v>
      </c>
      <c r="BE117" s="4">
        <f t="shared" si="191"/>
        <v>0</v>
      </c>
      <c r="BF117" s="2">
        <f t="shared" si="192"/>
        <v>0</v>
      </c>
      <c r="BG117" s="5">
        <f t="shared" si="193"/>
        <v>0</v>
      </c>
      <c r="BH117" s="1">
        <f t="shared" si="194"/>
        <v>0</v>
      </c>
      <c r="BI117" s="2">
        <f t="shared" si="195"/>
        <v>0</v>
      </c>
      <c r="BJ117" s="5">
        <f t="shared" si="196"/>
        <v>0</v>
      </c>
      <c r="BK117" s="1">
        <f t="shared" si="197"/>
        <v>0</v>
      </c>
      <c r="BL117" s="2">
        <f t="shared" si="198"/>
        <v>0</v>
      </c>
      <c r="BM117" s="5">
        <f t="shared" si="199"/>
        <v>0</v>
      </c>
      <c r="BN117" s="1">
        <f t="shared" si="200"/>
        <v>0</v>
      </c>
      <c r="BO117" s="2">
        <f t="shared" si="201"/>
        <v>0</v>
      </c>
      <c r="BP117" s="5">
        <f t="shared" si="202"/>
        <v>0</v>
      </c>
      <c r="BQ117" s="1">
        <f t="shared" si="203"/>
        <v>0</v>
      </c>
      <c r="BR117" s="2">
        <f t="shared" si="204"/>
        <v>0</v>
      </c>
      <c r="BS117" s="5">
        <f t="shared" si="205"/>
        <v>0</v>
      </c>
      <c r="BT117" s="1">
        <f t="shared" si="206"/>
        <v>0</v>
      </c>
      <c r="BU117" s="2">
        <f t="shared" si="207"/>
        <v>0</v>
      </c>
      <c r="BV117" s="5">
        <f t="shared" si="208"/>
        <v>0</v>
      </c>
      <c r="BW117" s="1">
        <f t="shared" si="209"/>
        <v>0</v>
      </c>
      <c r="BX117" s="2">
        <f t="shared" si="210"/>
        <v>0</v>
      </c>
      <c r="BY117" s="5">
        <f t="shared" si="211"/>
        <v>0</v>
      </c>
      <c r="BZ117" s="1">
        <f t="shared" si="212"/>
        <v>0</v>
      </c>
      <c r="CA117" s="2">
        <f t="shared" si="213"/>
        <v>0</v>
      </c>
      <c r="CB117" s="5">
        <f t="shared" si="214"/>
        <v>0</v>
      </c>
      <c r="CC117" s="1">
        <f t="shared" si="215"/>
        <v>0</v>
      </c>
      <c r="CD117" s="2">
        <f t="shared" si="216"/>
        <v>0</v>
      </c>
      <c r="CE117" s="5">
        <f t="shared" si="217"/>
        <v>0</v>
      </c>
      <c r="CF117" s="1">
        <f t="shared" si="218"/>
        <v>0</v>
      </c>
      <c r="CG117" s="2">
        <f t="shared" si="219"/>
        <v>0</v>
      </c>
      <c r="CH117" s="5">
        <f t="shared" si="220"/>
        <v>0</v>
      </c>
      <c r="CI117" s="1">
        <f t="shared" si="221"/>
        <v>0</v>
      </c>
      <c r="CJ117" s="2">
        <f t="shared" si="222"/>
        <v>0</v>
      </c>
      <c r="CK117" s="5">
        <f t="shared" si="223"/>
        <v>0</v>
      </c>
      <c r="CL117" s="1">
        <f t="shared" si="224"/>
        <v>0</v>
      </c>
      <c r="CM117" s="2">
        <f t="shared" si="225"/>
        <v>0</v>
      </c>
      <c r="CN117" s="5">
        <f t="shared" si="226"/>
        <v>0</v>
      </c>
      <c r="CO117" s="67">
        <f t="shared" si="227"/>
        <v>0</v>
      </c>
      <c r="CP117" s="2">
        <f t="shared" si="228"/>
        <v>0</v>
      </c>
      <c r="CQ117" s="5">
        <f t="shared" si="229"/>
        <v>0</v>
      </c>
    </row>
    <row r="118" spans="1:95" x14ac:dyDescent="0.25">
      <c r="A118" s="31" t="s">
        <v>18</v>
      </c>
      <c r="B118" s="46" t="s">
        <v>24</v>
      </c>
      <c r="C118" s="18"/>
      <c r="D118" s="11"/>
      <c r="E118" s="11"/>
      <c r="F118" s="11"/>
      <c r="G118" s="11"/>
      <c r="H118" s="11"/>
      <c r="I118" s="11"/>
      <c r="J118" s="11"/>
      <c r="K118" s="11"/>
      <c r="L118" s="11"/>
      <c r="M118" s="63"/>
      <c r="N118" s="63"/>
      <c r="O118" s="63"/>
      <c r="P118" s="63"/>
      <c r="Q118" s="19"/>
      <c r="R118" s="18"/>
      <c r="S118" s="11"/>
      <c r="T118" s="11"/>
      <c r="U118" s="11"/>
      <c r="V118" s="11"/>
      <c r="W118" s="11"/>
      <c r="X118" s="11"/>
      <c r="Y118" s="11"/>
      <c r="Z118" s="11"/>
      <c r="AA118" s="11"/>
      <c r="AB118" s="63"/>
      <c r="AC118" s="63"/>
      <c r="AD118" s="63"/>
      <c r="AE118" s="63"/>
      <c r="AF118" s="19"/>
      <c r="AG118" s="18"/>
      <c r="AH118" s="11"/>
      <c r="AI118" s="11"/>
      <c r="AJ118" s="11"/>
      <c r="AK118" s="11"/>
      <c r="AL118" s="11"/>
      <c r="AM118" s="11"/>
      <c r="AN118" s="11"/>
      <c r="AO118" s="11"/>
      <c r="AP118" s="11"/>
      <c r="AQ118" s="63"/>
      <c r="AR118" s="63"/>
      <c r="AS118" s="63"/>
      <c r="AT118" s="63"/>
      <c r="AU118" s="19"/>
      <c r="AW118" s="29" t="str">
        <f t="shared" si="184"/>
        <v xml:space="preserve">Color </v>
      </c>
      <c r="AX118" s="32" t="s">
        <v>24</v>
      </c>
      <c r="AY118" s="77">
        <f t="shared" si="185"/>
        <v>0</v>
      </c>
      <c r="AZ118" s="73">
        <f t="shared" si="186"/>
        <v>0</v>
      </c>
      <c r="BA118" s="74">
        <f t="shared" si="187"/>
        <v>0</v>
      </c>
      <c r="BB118" s="4">
        <f t="shared" si="188"/>
        <v>0</v>
      </c>
      <c r="BC118" s="2">
        <f t="shared" si="189"/>
        <v>0</v>
      </c>
      <c r="BD118" s="5">
        <f t="shared" si="190"/>
        <v>0</v>
      </c>
      <c r="BE118" s="4">
        <f t="shared" si="191"/>
        <v>0</v>
      </c>
      <c r="BF118" s="2">
        <f t="shared" si="192"/>
        <v>0</v>
      </c>
      <c r="BG118" s="5">
        <f t="shared" si="193"/>
        <v>0</v>
      </c>
      <c r="BH118" s="1">
        <f t="shared" si="194"/>
        <v>0</v>
      </c>
      <c r="BI118" s="2">
        <f t="shared" si="195"/>
        <v>0</v>
      </c>
      <c r="BJ118" s="5">
        <f t="shared" si="196"/>
        <v>0</v>
      </c>
      <c r="BK118" s="1">
        <f t="shared" si="197"/>
        <v>0</v>
      </c>
      <c r="BL118" s="2">
        <f t="shared" si="198"/>
        <v>0</v>
      </c>
      <c r="BM118" s="5">
        <f t="shared" si="199"/>
        <v>0</v>
      </c>
      <c r="BN118" s="1">
        <f t="shared" si="200"/>
        <v>0</v>
      </c>
      <c r="BO118" s="2">
        <f t="shared" si="201"/>
        <v>0</v>
      </c>
      <c r="BP118" s="5">
        <f t="shared" si="202"/>
        <v>0</v>
      </c>
      <c r="BQ118" s="1">
        <f t="shared" si="203"/>
        <v>0</v>
      </c>
      <c r="BR118" s="2">
        <f t="shared" si="204"/>
        <v>0</v>
      </c>
      <c r="BS118" s="5">
        <f t="shared" si="205"/>
        <v>0</v>
      </c>
      <c r="BT118" s="1">
        <f t="shared" si="206"/>
        <v>0</v>
      </c>
      <c r="BU118" s="2">
        <f t="shared" si="207"/>
        <v>0</v>
      </c>
      <c r="BV118" s="5">
        <f t="shared" si="208"/>
        <v>0</v>
      </c>
      <c r="BW118" s="1">
        <f t="shared" si="209"/>
        <v>0</v>
      </c>
      <c r="BX118" s="2">
        <f t="shared" si="210"/>
        <v>0</v>
      </c>
      <c r="BY118" s="5">
        <f t="shared" si="211"/>
        <v>0</v>
      </c>
      <c r="BZ118" s="1">
        <f t="shared" si="212"/>
        <v>0</v>
      </c>
      <c r="CA118" s="2">
        <f t="shared" si="213"/>
        <v>0</v>
      </c>
      <c r="CB118" s="5">
        <f t="shared" si="214"/>
        <v>0</v>
      </c>
      <c r="CC118" s="1">
        <f t="shared" si="215"/>
        <v>0</v>
      </c>
      <c r="CD118" s="2">
        <f t="shared" si="216"/>
        <v>0</v>
      </c>
      <c r="CE118" s="5">
        <f t="shared" si="217"/>
        <v>0</v>
      </c>
      <c r="CF118" s="1">
        <f t="shared" si="218"/>
        <v>0</v>
      </c>
      <c r="CG118" s="2">
        <f t="shared" si="219"/>
        <v>0</v>
      </c>
      <c r="CH118" s="5">
        <f t="shared" si="220"/>
        <v>0</v>
      </c>
      <c r="CI118" s="1">
        <f t="shared" si="221"/>
        <v>0</v>
      </c>
      <c r="CJ118" s="2">
        <f t="shared" si="222"/>
        <v>0</v>
      </c>
      <c r="CK118" s="5">
        <f t="shared" si="223"/>
        <v>0</v>
      </c>
      <c r="CL118" s="1">
        <f t="shared" si="224"/>
        <v>0</v>
      </c>
      <c r="CM118" s="2">
        <f t="shared" si="225"/>
        <v>0</v>
      </c>
      <c r="CN118" s="5">
        <f t="shared" si="226"/>
        <v>0</v>
      </c>
      <c r="CO118" s="67">
        <f t="shared" si="227"/>
        <v>0</v>
      </c>
      <c r="CP118" s="2">
        <f t="shared" si="228"/>
        <v>0</v>
      </c>
      <c r="CQ118" s="5">
        <f t="shared" si="229"/>
        <v>0</v>
      </c>
    </row>
    <row r="119" spans="1:95" ht="15.75" thickBot="1" x14ac:dyDescent="0.3">
      <c r="A119" s="33" t="s">
        <v>45</v>
      </c>
      <c r="B119" s="34" t="s">
        <v>46</v>
      </c>
      <c r="C119" s="20"/>
      <c r="D119" s="21"/>
      <c r="E119" s="21"/>
      <c r="F119" s="21"/>
      <c r="G119" s="21"/>
      <c r="H119" s="21"/>
      <c r="I119" s="21"/>
      <c r="J119" s="21"/>
      <c r="K119" s="21"/>
      <c r="L119" s="21"/>
      <c r="M119" s="64"/>
      <c r="N119" s="64"/>
      <c r="O119" s="64"/>
      <c r="P119" s="64"/>
      <c r="Q119" s="22"/>
      <c r="R119" s="20"/>
      <c r="S119" s="21"/>
      <c r="T119" s="21"/>
      <c r="U119" s="21"/>
      <c r="V119" s="21"/>
      <c r="W119" s="21"/>
      <c r="X119" s="21"/>
      <c r="Y119" s="21"/>
      <c r="Z119" s="21"/>
      <c r="AA119" s="21"/>
      <c r="AB119" s="64"/>
      <c r="AC119" s="64"/>
      <c r="AD119" s="64"/>
      <c r="AE119" s="64"/>
      <c r="AF119" s="22"/>
      <c r="AG119" s="20"/>
      <c r="AH119" s="21"/>
      <c r="AI119" s="21"/>
      <c r="AJ119" s="21"/>
      <c r="AK119" s="21"/>
      <c r="AL119" s="21"/>
      <c r="AM119" s="21"/>
      <c r="AN119" s="21"/>
      <c r="AO119" s="21"/>
      <c r="AP119" s="21"/>
      <c r="AQ119" s="64"/>
      <c r="AR119" s="64"/>
      <c r="AS119" s="64"/>
      <c r="AT119" s="64"/>
      <c r="AU119" s="22"/>
      <c r="AW119" s="29" t="str">
        <f t="shared" si="184"/>
        <v>Turbidez</v>
      </c>
      <c r="AX119" s="34" t="s">
        <v>21</v>
      </c>
      <c r="AY119" s="77">
        <f t="shared" si="185"/>
        <v>0</v>
      </c>
      <c r="AZ119" s="73">
        <f t="shared" si="186"/>
        <v>0</v>
      </c>
      <c r="BA119" s="74">
        <f t="shared" si="187"/>
        <v>0</v>
      </c>
      <c r="BB119" s="4">
        <f t="shared" si="188"/>
        <v>0</v>
      </c>
      <c r="BC119" s="2">
        <f t="shared" si="189"/>
        <v>0</v>
      </c>
      <c r="BD119" s="5">
        <f t="shared" si="190"/>
        <v>0</v>
      </c>
      <c r="BE119" s="4">
        <f t="shared" si="191"/>
        <v>0</v>
      </c>
      <c r="BF119" s="2">
        <f t="shared" si="192"/>
        <v>0</v>
      </c>
      <c r="BG119" s="5">
        <f t="shared" si="193"/>
        <v>0</v>
      </c>
      <c r="BH119" s="1">
        <f t="shared" si="194"/>
        <v>0</v>
      </c>
      <c r="BI119" s="2">
        <f t="shared" si="195"/>
        <v>0</v>
      </c>
      <c r="BJ119" s="5">
        <f t="shared" si="196"/>
        <v>0</v>
      </c>
      <c r="BK119" s="1">
        <f t="shared" si="197"/>
        <v>0</v>
      </c>
      <c r="BL119" s="2">
        <f t="shared" si="198"/>
        <v>0</v>
      </c>
      <c r="BM119" s="5">
        <f t="shared" si="199"/>
        <v>0</v>
      </c>
      <c r="BN119" s="1">
        <f t="shared" si="200"/>
        <v>0</v>
      </c>
      <c r="BO119" s="2">
        <f t="shared" si="201"/>
        <v>0</v>
      </c>
      <c r="BP119" s="5">
        <f t="shared" si="202"/>
        <v>0</v>
      </c>
      <c r="BQ119" s="1">
        <f t="shared" si="203"/>
        <v>0</v>
      </c>
      <c r="BR119" s="2">
        <f t="shared" si="204"/>
        <v>0</v>
      </c>
      <c r="BS119" s="5">
        <f t="shared" si="205"/>
        <v>0</v>
      </c>
      <c r="BT119" s="1">
        <f t="shared" si="206"/>
        <v>0</v>
      </c>
      <c r="BU119" s="2">
        <f t="shared" si="207"/>
        <v>0</v>
      </c>
      <c r="BV119" s="5">
        <f t="shared" si="208"/>
        <v>0</v>
      </c>
      <c r="BW119" s="1">
        <f t="shared" si="209"/>
        <v>0</v>
      </c>
      <c r="BX119" s="2">
        <f t="shared" si="210"/>
        <v>0</v>
      </c>
      <c r="BY119" s="5">
        <f t="shared" si="211"/>
        <v>0</v>
      </c>
      <c r="BZ119" s="1">
        <f t="shared" si="212"/>
        <v>0</v>
      </c>
      <c r="CA119" s="2">
        <f t="shared" si="213"/>
        <v>0</v>
      </c>
      <c r="CB119" s="5">
        <f t="shared" si="214"/>
        <v>0</v>
      </c>
      <c r="CC119" s="1">
        <f t="shared" si="215"/>
        <v>0</v>
      </c>
      <c r="CD119" s="2">
        <f t="shared" si="216"/>
        <v>0</v>
      </c>
      <c r="CE119" s="5">
        <f t="shared" si="217"/>
        <v>0</v>
      </c>
      <c r="CF119" s="1">
        <f t="shared" si="218"/>
        <v>0</v>
      </c>
      <c r="CG119" s="2">
        <f t="shared" si="219"/>
        <v>0</v>
      </c>
      <c r="CH119" s="5">
        <f t="shared" si="220"/>
        <v>0</v>
      </c>
      <c r="CI119" s="1">
        <f t="shared" si="221"/>
        <v>0</v>
      </c>
      <c r="CJ119" s="2">
        <f t="shared" si="222"/>
        <v>0</v>
      </c>
      <c r="CK119" s="5">
        <f t="shared" si="223"/>
        <v>0</v>
      </c>
      <c r="CL119" s="1">
        <f t="shared" si="224"/>
        <v>0</v>
      </c>
      <c r="CM119" s="2">
        <f t="shared" si="225"/>
        <v>0</v>
      </c>
      <c r="CN119" s="5">
        <f t="shared" si="226"/>
        <v>0</v>
      </c>
      <c r="CO119" s="67">
        <f t="shared" si="227"/>
        <v>0</v>
      </c>
      <c r="CP119" s="2">
        <f t="shared" si="228"/>
        <v>0</v>
      </c>
      <c r="CQ119" s="5">
        <f t="shared" si="229"/>
        <v>0</v>
      </c>
    </row>
    <row r="120" spans="1:95" ht="15.75" thickBot="1" x14ac:dyDescent="0.3"/>
    <row r="121" spans="1:95" ht="42.75" customHeight="1" thickBot="1" x14ac:dyDescent="0.3">
      <c r="A121" s="27" t="s">
        <v>0</v>
      </c>
      <c r="B121" s="28">
        <f>B97+1</f>
        <v>46118</v>
      </c>
      <c r="C121" s="295" t="s">
        <v>1</v>
      </c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6"/>
      <c r="P121" s="296"/>
      <c r="Q121" s="297"/>
      <c r="R121" s="298" t="s">
        <v>2</v>
      </c>
      <c r="S121" s="299"/>
      <c r="T121" s="299"/>
      <c r="U121" s="299"/>
      <c r="V121" s="299"/>
      <c r="W121" s="299"/>
      <c r="X121" s="299"/>
      <c r="Y121" s="299"/>
      <c r="Z121" s="299"/>
      <c r="AA121" s="299"/>
      <c r="AB121" s="299"/>
      <c r="AC121" s="299"/>
      <c r="AD121" s="299"/>
      <c r="AE121" s="299"/>
      <c r="AF121" s="300"/>
      <c r="AG121" s="301" t="s">
        <v>105</v>
      </c>
      <c r="AH121" s="302"/>
      <c r="AI121" s="302"/>
      <c r="AJ121" s="302"/>
      <c r="AK121" s="302"/>
      <c r="AL121" s="302"/>
      <c r="AM121" s="302"/>
      <c r="AN121" s="302"/>
      <c r="AO121" s="302"/>
      <c r="AP121" s="302"/>
      <c r="AQ121" s="302"/>
      <c r="AR121" s="302"/>
      <c r="AS121" s="302"/>
      <c r="AT121" s="302"/>
      <c r="AU121" s="303"/>
      <c r="AV121" s="9"/>
      <c r="AW121" s="290" t="s">
        <v>44</v>
      </c>
      <c r="AX121" s="291"/>
      <c r="AY121" s="287" t="s">
        <v>35</v>
      </c>
      <c r="AZ121" s="288"/>
      <c r="BA121" s="289"/>
      <c r="BB121" s="287" t="s">
        <v>36</v>
      </c>
      <c r="BC121" s="288"/>
      <c r="BD121" s="289"/>
      <c r="BE121" s="287" t="s">
        <v>37</v>
      </c>
      <c r="BF121" s="288"/>
      <c r="BG121" s="289"/>
      <c r="BH121" s="287" t="s">
        <v>38</v>
      </c>
      <c r="BI121" s="288"/>
      <c r="BJ121" s="289"/>
      <c r="BK121" s="287" t="s">
        <v>39</v>
      </c>
      <c r="BL121" s="288"/>
      <c r="BM121" s="289"/>
      <c r="BN121" s="287" t="s">
        <v>40</v>
      </c>
      <c r="BO121" s="288"/>
      <c r="BP121" s="289"/>
      <c r="BQ121" s="287" t="s">
        <v>41</v>
      </c>
      <c r="BR121" s="288"/>
      <c r="BS121" s="289"/>
      <c r="BT121" s="287" t="s">
        <v>42</v>
      </c>
      <c r="BU121" s="288"/>
      <c r="BV121" s="289"/>
      <c r="BW121" s="287" t="s">
        <v>43</v>
      </c>
      <c r="BX121" s="288"/>
      <c r="BY121" s="289"/>
      <c r="BZ121" s="287" t="s">
        <v>106</v>
      </c>
      <c r="CA121" s="288"/>
      <c r="CB121" s="289"/>
      <c r="CC121" s="287" t="s">
        <v>107</v>
      </c>
      <c r="CD121" s="288"/>
      <c r="CE121" s="289"/>
      <c r="CF121" s="287" t="s">
        <v>108</v>
      </c>
      <c r="CG121" s="288"/>
      <c r="CH121" s="289"/>
      <c r="CI121" s="287" t="s">
        <v>109</v>
      </c>
      <c r="CJ121" s="288"/>
      <c r="CK121" s="289"/>
      <c r="CL121" s="287" t="s">
        <v>110</v>
      </c>
      <c r="CM121" s="288"/>
      <c r="CN121" s="289"/>
      <c r="CO121" s="287" t="s">
        <v>111</v>
      </c>
      <c r="CP121" s="288"/>
      <c r="CQ121" s="289"/>
    </row>
    <row r="122" spans="1:95" ht="44.45" customHeight="1" thickBot="1" x14ac:dyDescent="0.3">
      <c r="A122" s="7" t="s">
        <v>6</v>
      </c>
      <c r="B122" s="45" t="s">
        <v>7</v>
      </c>
      <c r="C122" s="14" t="s">
        <v>34</v>
      </c>
      <c r="D122" s="8" t="s">
        <v>26</v>
      </c>
      <c r="E122" s="8" t="s">
        <v>27</v>
      </c>
      <c r="F122" s="8" t="s">
        <v>28</v>
      </c>
      <c r="G122" s="8" t="s">
        <v>29</v>
      </c>
      <c r="H122" s="8" t="s">
        <v>30</v>
      </c>
      <c r="I122" s="8" t="s">
        <v>31</v>
      </c>
      <c r="J122" s="8" t="s">
        <v>32</v>
      </c>
      <c r="K122" s="8" t="s">
        <v>33</v>
      </c>
      <c r="L122" s="8" t="s">
        <v>210</v>
      </c>
      <c r="M122" s="8" t="s">
        <v>116</v>
      </c>
      <c r="N122" s="8" t="s">
        <v>117</v>
      </c>
      <c r="O122" s="65" t="s">
        <v>118</v>
      </c>
      <c r="P122" s="65" t="s">
        <v>110</v>
      </c>
      <c r="Q122" s="65" t="s">
        <v>111</v>
      </c>
      <c r="R122" s="23" t="s">
        <v>34</v>
      </c>
      <c r="S122" s="12" t="s">
        <v>26</v>
      </c>
      <c r="T122" s="12" t="s">
        <v>27</v>
      </c>
      <c r="U122" s="12" t="s">
        <v>28</v>
      </c>
      <c r="V122" s="12" t="s">
        <v>29</v>
      </c>
      <c r="W122" s="12" t="s">
        <v>30</v>
      </c>
      <c r="X122" s="12" t="s">
        <v>31</v>
      </c>
      <c r="Y122" s="12" t="s">
        <v>32</v>
      </c>
      <c r="Z122" s="12" t="s">
        <v>33</v>
      </c>
      <c r="AA122" s="12" t="s">
        <v>210</v>
      </c>
      <c r="AB122" s="60" t="s">
        <v>116</v>
      </c>
      <c r="AC122" s="60" t="s">
        <v>117</v>
      </c>
      <c r="AD122" s="60" t="s">
        <v>118</v>
      </c>
      <c r="AE122" s="60" t="s">
        <v>110</v>
      </c>
      <c r="AF122" s="24" t="s">
        <v>111</v>
      </c>
      <c r="AG122" s="25" t="s">
        <v>34</v>
      </c>
      <c r="AH122" s="13" t="s">
        <v>26</v>
      </c>
      <c r="AI122" s="13" t="s">
        <v>27</v>
      </c>
      <c r="AJ122" s="13" t="s">
        <v>28</v>
      </c>
      <c r="AK122" s="13" t="s">
        <v>29</v>
      </c>
      <c r="AL122" s="13" t="s">
        <v>30</v>
      </c>
      <c r="AM122" s="13" t="s">
        <v>31</v>
      </c>
      <c r="AN122" s="13" t="s">
        <v>32</v>
      </c>
      <c r="AO122" s="13" t="s">
        <v>33</v>
      </c>
      <c r="AP122" s="13" t="s">
        <v>210</v>
      </c>
      <c r="AQ122" s="66" t="s">
        <v>116</v>
      </c>
      <c r="AR122" s="66" t="s">
        <v>117</v>
      </c>
      <c r="AS122" s="66" t="s">
        <v>118</v>
      </c>
      <c r="AT122" s="66" t="s">
        <v>110</v>
      </c>
      <c r="AU122" s="26" t="s">
        <v>111</v>
      </c>
      <c r="AV122" s="9"/>
      <c r="AW122" s="36" t="s">
        <v>6</v>
      </c>
      <c r="AX122" s="37" t="s">
        <v>7</v>
      </c>
      <c r="AY122" s="75" t="s">
        <v>119</v>
      </c>
      <c r="AZ122" s="75" t="s">
        <v>120</v>
      </c>
      <c r="BA122" s="76" t="s">
        <v>121</v>
      </c>
      <c r="BB122" s="75" t="s">
        <v>119</v>
      </c>
      <c r="BC122" s="75" t="s">
        <v>120</v>
      </c>
      <c r="BD122" s="76" t="s">
        <v>121</v>
      </c>
      <c r="BE122" s="75" t="s">
        <v>119</v>
      </c>
      <c r="BF122" s="75" t="s">
        <v>120</v>
      </c>
      <c r="BG122" s="76" t="s">
        <v>121</v>
      </c>
      <c r="BH122" s="75" t="s">
        <v>119</v>
      </c>
      <c r="BI122" s="75" t="s">
        <v>120</v>
      </c>
      <c r="BJ122" s="76" t="s">
        <v>121</v>
      </c>
      <c r="BK122" s="75" t="s">
        <v>119</v>
      </c>
      <c r="BL122" s="75" t="s">
        <v>120</v>
      </c>
      <c r="BM122" s="76" t="s">
        <v>121</v>
      </c>
      <c r="BN122" s="75" t="s">
        <v>119</v>
      </c>
      <c r="BO122" s="75" t="s">
        <v>120</v>
      </c>
      <c r="BP122" s="76" t="s">
        <v>121</v>
      </c>
      <c r="BQ122" s="75" t="s">
        <v>119</v>
      </c>
      <c r="BR122" s="75" t="s">
        <v>120</v>
      </c>
      <c r="BS122" s="76" t="s">
        <v>121</v>
      </c>
      <c r="BT122" s="75" t="s">
        <v>119</v>
      </c>
      <c r="BU122" s="75" t="s">
        <v>120</v>
      </c>
      <c r="BV122" s="76" t="s">
        <v>121</v>
      </c>
      <c r="BW122" s="75" t="s">
        <v>119</v>
      </c>
      <c r="BX122" s="75" t="s">
        <v>120</v>
      </c>
      <c r="BY122" s="76" t="s">
        <v>121</v>
      </c>
      <c r="BZ122" s="75" t="s">
        <v>119</v>
      </c>
      <c r="CA122" s="75" t="s">
        <v>120</v>
      </c>
      <c r="CB122" s="76" t="s">
        <v>121</v>
      </c>
      <c r="CC122" s="75" t="s">
        <v>119</v>
      </c>
      <c r="CD122" s="75" t="s">
        <v>120</v>
      </c>
      <c r="CE122" s="76" t="s">
        <v>121</v>
      </c>
      <c r="CF122" s="75" t="s">
        <v>119</v>
      </c>
      <c r="CG122" s="75" t="s">
        <v>120</v>
      </c>
      <c r="CH122" s="76" t="s">
        <v>121</v>
      </c>
      <c r="CI122" s="75" t="s">
        <v>119</v>
      </c>
      <c r="CJ122" s="75" t="s">
        <v>120</v>
      </c>
      <c r="CK122" s="76" t="s">
        <v>121</v>
      </c>
      <c r="CL122" s="75" t="s">
        <v>119</v>
      </c>
      <c r="CM122" s="75" t="s">
        <v>120</v>
      </c>
      <c r="CN122" s="76" t="s">
        <v>121</v>
      </c>
      <c r="CO122" s="75" t="s">
        <v>119</v>
      </c>
      <c r="CP122" s="75" t="s">
        <v>120</v>
      </c>
      <c r="CQ122" s="76" t="s">
        <v>121</v>
      </c>
    </row>
    <row r="123" spans="1:95" ht="29.25" customHeight="1" x14ac:dyDescent="0.25">
      <c r="A123" s="29" t="s">
        <v>8</v>
      </c>
      <c r="B123" s="30" t="s">
        <v>19</v>
      </c>
      <c r="C123" s="1">
        <v>37.299999999999997</v>
      </c>
      <c r="D123" s="3">
        <v>30.7</v>
      </c>
      <c r="E123" s="3">
        <v>29.2</v>
      </c>
      <c r="F123" s="3"/>
      <c r="G123" s="3"/>
      <c r="H123" s="3"/>
      <c r="I123" s="3"/>
      <c r="J123" s="3"/>
      <c r="K123" s="3"/>
      <c r="L123" s="3"/>
      <c r="M123" s="61"/>
      <c r="N123" s="61"/>
      <c r="O123" s="61"/>
      <c r="P123" s="61"/>
      <c r="Q123" s="15"/>
      <c r="R123" s="1">
        <v>37.299999999999997</v>
      </c>
      <c r="S123" s="38">
        <v>29.4</v>
      </c>
      <c r="T123" s="38">
        <v>30.2</v>
      </c>
      <c r="U123" s="3">
        <v>30</v>
      </c>
      <c r="V123" s="3"/>
      <c r="W123" s="3">
        <v>32.1</v>
      </c>
      <c r="X123" s="3">
        <v>30.9</v>
      </c>
      <c r="Y123" s="3">
        <v>24.5</v>
      </c>
      <c r="Z123" s="3">
        <v>25</v>
      </c>
      <c r="AA123" s="3">
        <v>24.2</v>
      </c>
      <c r="AB123" s="61"/>
      <c r="AC123" s="61"/>
      <c r="AD123" s="61"/>
      <c r="AE123" s="61"/>
      <c r="AF123" s="15"/>
      <c r="AG123" s="1">
        <v>39.700000000000003</v>
      </c>
      <c r="AH123" s="38">
        <v>32.799999999999997</v>
      </c>
      <c r="AI123" s="38">
        <v>32.1</v>
      </c>
      <c r="AJ123" s="3">
        <v>30</v>
      </c>
      <c r="AK123" s="3"/>
      <c r="AL123" s="3">
        <v>32.1</v>
      </c>
      <c r="AM123" s="3">
        <v>30.9</v>
      </c>
      <c r="AN123" s="3">
        <v>33.4</v>
      </c>
      <c r="AO123" s="3">
        <v>33.299999999999997</v>
      </c>
      <c r="AP123" s="3">
        <v>33.9</v>
      </c>
      <c r="AQ123" s="61"/>
      <c r="AR123" s="61"/>
      <c r="AS123" s="61"/>
      <c r="AT123" s="61"/>
      <c r="AU123" s="15"/>
      <c r="AV123" s="9"/>
      <c r="AW123" s="29" t="str">
        <f>A123</f>
        <v>Temperatura (°C)</v>
      </c>
      <c r="AX123" s="35" t="s">
        <v>19</v>
      </c>
      <c r="AY123" s="77">
        <f>C123</f>
        <v>37.299999999999997</v>
      </c>
      <c r="AZ123" s="73">
        <f>R123</f>
        <v>37.299999999999997</v>
      </c>
      <c r="BA123" s="74">
        <f>AG123</f>
        <v>39.700000000000003</v>
      </c>
      <c r="BB123" s="4">
        <f>D123</f>
        <v>30.7</v>
      </c>
      <c r="BC123" s="2">
        <f>S123</f>
        <v>29.4</v>
      </c>
      <c r="BD123" s="5">
        <f>AH123</f>
        <v>32.799999999999997</v>
      </c>
      <c r="BE123" s="4">
        <f>E123</f>
        <v>29.2</v>
      </c>
      <c r="BF123" s="2">
        <f>T123</f>
        <v>30.2</v>
      </c>
      <c r="BG123" s="5">
        <f>AI123</f>
        <v>32.1</v>
      </c>
      <c r="BH123" s="1">
        <f>F123</f>
        <v>0</v>
      </c>
      <c r="BI123" s="2">
        <f>U123</f>
        <v>30</v>
      </c>
      <c r="BJ123" s="5">
        <f>AJ123</f>
        <v>30</v>
      </c>
      <c r="BK123" s="1">
        <f>G123</f>
        <v>0</v>
      </c>
      <c r="BL123" s="2">
        <f>V123</f>
        <v>0</v>
      </c>
      <c r="BM123" s="5">
        <f>AK123</f>
        <v>0</v>
      </c>
      <c r="BN123" s="1">
        <f>H123</f>
        <v>0</v>
      </c>
      <c r="BO123" s="2">
        <f>W123</f>
        <v>32.1</v>
      </c>
      <c r="BP123" s="5">
        <f>AL123</f>
        <v>32.1</v>
      </c>
      <c r="BQ123" s="1">
        <f>I123</f>
        <v>0</v>
      </c>
      <c r="BR123" s="2">
        <f>X123</f>
        <v>30.9</v>
      </c>
      <c r="BS123" s="5">
        <f>AM123</f>
        <v>30.9</v>
      </c>
      <c r="BT123" s="1">
        <f>J123</f>
        <v>0</v>
      </c>
      <c r="BU123" s="2">
        <f>Y123</f>
        <v>24.5</v>
      </c>
      <c r="BV123" s="5">
        <f>AN123</f>
        <v>33.4</v>
      </c>
      <c r="BW123" s="1">
        <f>K123</f>
        <v>0</v>
      </c>
      <c r="BX123" s="2">
        <f>Z123</f>
        <v>25</v>
      </c>
      <c r="BY123" s="5">
        <f>AO123</f>
        <v>33.299999999999997</v>
      </c>
      <c r="BZ123" s="1">
        <f>L123</f>
        <v>0</v>
      </c>
      <c r="CA123" s="2">
        <f>AA123</f>
        <v>24.2</v>
      </c>
      <c r="CB123" s="5">
        <f>AP123</f>
        <v>33.9</v>
      </c>
      <c r="CC123" s="1">
        <f>M123</f>
        <v>0</v>
      </c>
      <c r="CD123" s="2">
        <f>AB123</f>
        <v>0</v>
      </c>
      <c r="CE123" s="5">
        <f>AQ123</f>
        <v>0</v>
      </c>
      <c r="CF123" s="1">
        <f>N123</f>
        <v>0</v>
      </c>
      <c r="CG123" s="2">
        <f>AC123</f>
        <v>0</v>
      </c>
      <c r="CH123" s="5">
        <f>AR123</f>
        <v>0</v>
      </c>
      <c r="CI123" s="1">
        <f>O123</f>
        <v>0</v>
      </c>
      <c r="CJ123" s="2">
        <f>AD123</f>
        <v>0</v>
      </c>
      <c r="CK123" s="5">
        <f>AS123</f>
        <v>0</v>
      </c>
      <c r="CL123" s="1">
        <f>P123</f>
        <v>0</v>
      </c>
      <c r="CM123" s="2">
        <f>AE123</f>
        <v>0</v>
      </c>
      <c r="CN123" s="5">
        <f>AT123</f>
        <v>0</v>
      </c>
      <c r="CO123" s="67">
        <f>Q123</f>
        <v>0</v>
      </c>
      <c r="CP123" s="2">
        <f>AF123</f>
        <v>0</v>
      </c>
      <c r="CQ123" s="5">
        <f>AU123</f>
        <v>0</v>
      </c>
    </row>
    <row r="124" spans="1:95" ht="26.45" customHeight="1" x14ac:dyDescent="0.25">
      <c r="A124" s="29" t="s">
        <v>9</v>
      </c>
      <c r="B124" s="30" t="s">
        <v>20</v>
      </c>
      <c r="C124" s="1">
        <v>6.82</v>
      </c>
      <c r="D124" s="3">
        <v>7.31</v>
      </c>
      <c r="E124" s="3">
        <v>7.17</v>
      </c>
      <c r="F124" s="3"/>
      <c r="G124" s="3"/>
      <c r="H124" s="3"/>
      <c r="I124" s="3"/>
      <c r="J124" s="3"/>
      <c r="K124" s="3"/>
      <c r="L124" s="3"/>
      <c r="M124" s="61"/>
      <c r="N124" s="61"/>
      <c r="O124" s="61"/>
      <c r="P124" s="61"/>
      <c r="Q124" s="15"/>
      <c r="R124" s="1">
        <v>9.68</v>
      </c>
      <c r="S124" s="3">
        <v>7.71</v>
      </c>
      <c r="T124" s="3">
        <v>7.32</v>
      </c>
      <c r="U124" s="3">
        <v>7.19</v>
      </c>
      <c r="V124" s="3"/>
      <c r="W124" s="3">
        <v>7.94</v>
      </c>
      <c r="X124" s="3">
        <v>7.82</v>
      </c>
      <c r="Y124" s="3">
        <v>7.82</v>
      </c>
      <c r="Z124" s="51">
        <v>7.9</v>
      </c>
      <c r="AA124" s="3">
        <v>7.72</v>
      </c>
      <c r="AB124" s="61"/>
      <c r="AC124" s="61"/>
      <c r="AD124" s="61"/>
      <c r="AE124" s="61"/>
      <c r="AF124" s="15"/>
      <c r="AG124" s="1">
        <v>9.07</v>
      </c>
      <c r="AH124" s="3">
        <v>7.95</v>
      </c>
      <c r="AI124" s="3">
        <v>9.42</v>
      </c>
      <c r="AJ124" s="3">
        <v>7.19</v>
      </c>
      <c r="AK124" s="3"/>
      <c r="AL124" s="3">
        <v>7.94</v>
      </c>
      <c r="AM124" s="3">
        <v>7.82</v>
      </c>
      <c r="AN124" s="3">
        <v>8.2100000000000009</v>
      </c>
      <c r="AO124" s="3">
        <v>8.32</v>
      </c>
      <c r="AP124" s="3">
        <v>8.81</v>
      </c>
      <c r="AQ124" s="61"/>
      <c r="AR124" s="61"/>
      <c r="AS124" s="61"/>
      <c r="AT124" s="61"/>
      <c r="AU124" s="15"/>
      <c r="AV124" s="9"/>
      <c r="AW124" s="29" t="str">
        <f t="shared" ref="AW124:AW143" si="230">A124</f>
        <v>pH (Unidades de pH)</v>
      </c>
      <c r="AX124" s="30" t="s">
        <v>20</v>
      </c>
      <c r="AY124" s="77">
        <f t="shared" ref="AY124:AY143" si="231">C124</f>
        <v>6.82</v>
      </c>
      <c r="AZ124" s="73">
        <f t="shared" ref="AZ124:AZ143" si="232">R124</f>
        <v>9.68</v>
      </c>
      <c r="BA124" s="74">
        <f t="shared" ref="BA124:BA143" si="233">AG124</f>
        <v>9.07</v>
      </c>
      <c r="BB124" s="4">
        <f t="shared" ref="BB124:BB143" si="234">D124</f>
        <v>7.31</v>
      </c>
      <c r="BC124" s="2">
        <f t="shared" ref="BC124:BC143" si="235">S124</f>
        <v>7.71</v>
      </c>
      <c r="BD124" s="5">
        <f t="shared" ref="BD124:BD143" si="236">AH124</f>
        <v>7.95</v>
      </c>
      <c r="BE124" s="4">
        <f t="shared" ref="BE124:BE143" si="237">E124</f>
        <v>7.17</v>
      </c>
      <c r="BF124" s="2">
        <f t="shared" ref="BF124:BF143" si="238">T124</f>
        <v>7.32</v>
      </c>
      <c r="BG124" s="5">
        <f t="shared" ref="BG124:BG143" si="239">AI124</f>
        <v>9.42</v>
      </c>
      <c r="BH124" s="1">
        <f t="shared" ref="BH124:BH143" si="240">F124</f>
        <v>0</v>
      </c>
      <c r="BI124" s="2">
        <f t="shared" ref="BI124:BI143" si="241">U124</f>
        <v>7.19</v>
      </c>
      <c r="BJ124" s="5">
        <f t="shared" ref="BJ124:BJ143" si="242">AJ124</f>
        <v>7.19</v>
      </c>
      <c r="BK124" s="1">
        <f t="shared" ref="BK124:BK143" si="243">G124</f>
        <v>0</v>
      </c>
      <c r="BL124" s="2">
        <f t="shared" ref="BL124:BL143" si="244">V124</f>
        <v>0</v>
      </c>
      <c r="BM124" s="5">
        <f t="shared" ref="BM124:BM143" si="245">AK124</f>
        <v>0</v>
      </c>
      <c r="BN124" s="1">
        <f t="shared" ref="BN124:BN143" si="246">H124</f>
        <v>0</v>
      </c>
      <c r="BO124" s="2">
        <f t="shared" ref="BO124:BO143" si="247">W124</f>
        <v>7.94</v>
      </c>
      <c r="BP124" s="5">
        <f t="shared" ref="BP124:BP143" si="248">AL124</f>
        <v>7.94</v>
      </c>
      <c r="BQ124" s="1">
        <f t="shared" ref="BQ124:BQ143" si="249">I124</f>
        <v>0</v>
      </c>
      <c r="BR124" s="2">
        <f t="shared" ref="BR124:BR143" si="250">X124</f>
        <v>7.82</v>
      </c>
      <c r="BS124" s="5">
        <f t="shared" ref="BS124:BS143" si="251">AM124</f>
        <v>7.82</v>
      </c>
      <c r="BT124" s="1">
        <f t="shared" ref="BT124:BT143" si="252">J124</f>
        <v>0</v>
      </c>
      <c r="BU124" s="2">
        <f t="shared" ref="BU124:BU143" si="253">Y124</f>
        <v>7.82</v>
      </c>
      <c r="BV124" s="5">
        <f t="shared" ref="BV124:BV143" si="254">AN124</f>
        <v>8.2100000000000009</v>
      </c>
      <c r="BW124" s="1">
        <f t="shared" ref="BW124:BW143" si="255">K124</f>
        <v>0</v>
      </c>
      <c r="BX124" s="2">
        <f t="shared" ref="BX124:BX143" si="256">Z124</f>
        <v>7.9</v>
      </c>
      <c r="BY124" s="5">
        <f t="shared" ref="BY124:BY143" si="257">AO124</f>
        <v>8.32</v>
      </c>
      <c r="BZ124" s="1">
        <f t="shared" ref="BZ124:BZ143" si="258">L124</f>
        <v>0</v>
      </c>
      <c r="CA124" s="2">
        <f t="shared" ref="CA124:CA143" si="259">AA124</f>
        <v>7.72</v>
      </c>
      <c r="CB124" s="5">
        <f t="shared" ref="CB124:CB143" si="260">AP124</f>
        <v>8.81</v>
      </c>
      <c r="CC124" s="1">
        <f t="shared" ref="CC124:CC143" si="261">M124</f>
        <v>0</v>
      </c>
      <c r="CD124" s="2">
        <f t="shared" ref="CD124:CD143" si="262">AB124</f>
        <v>0</v>
      </c>
      <c r="CE124" s="5">
        <f t="shared" ref="CE124:CE143" si="263">AQ124</f>
        <v>0</v>
      </c>
      <c r="CF124" s="1">
        <f t="shared" ref="CF124:CF143" si="264">N124</f>
        <v>0</v>
      </c>
      <c r="CG124" s="2">
        <f t="shared" ref="CG124:CG143" si="265">AC124</f>
        <v>0</v>
      </c>
      <c r="CH124" s="5">
        <f t="shared" ref="CH124:CH143" si="266">AR124</f>
        <v>0</v>
      </c>
      <c r="CI124" s="1">
        <f t="shared" ref="CI124:CI143" si="267">O124</f>
        <v>0</v>
      </c>
      <c r="CJ124" s="2">
        <f t="shared" ref="CJ124:CJ143" si="268">AD124</f>
        <v>0</v>
      </c>
      <c r="CK124" s="5">
        <f t="shared" ref="CK124:CK143" si="269">AS124</f>
        <v>0</v>
      </c>
      <c r="CL124" s="1">
        <f t="shared" ref="CL124:CL143" si="270">P124</f>
        <v>0</v>
      </c>
      <c r="CM124" s="2">
        <f t="shared" ref="CM124:CM143" si="271">AE124</f>
        <v>0</v>
      </c>
      <c r="CN124" s="5">
        <f t="shared" ref="CN124:CN143" si="272">AT124</f>
        <v>0</v>
      </c>
      <c r="CO124" s="67">
        <f t="shared" ref="CO124:CO143" si="273">Q124</f>
        <v>0</v>
      </c>
      <c r="CP124" s="2">
        <f t="shared" ref="CP124:CP143" si="274">AF124</f>
        <v>0</v>
      </c>
      <c r="CQ124" s="5">
        <f t="shared" ref="CQ124:CQ143" si="275">AU124</f>
        <v>0</v>
      </c>
    </row>
    <row r="125" spans="1:95" ht="30.2" customHeight="1" x14ac:dyDescent="0.25">
      <c r="A125" s="29" t="s">
        <v>124</v>
      </c>
      <c r="B125" s="30" t="s">
        <v>21</v>
      </c>
      <c r="C125" s="1"/>
      <c r="D125" s="3"/>
      <c r="E125" s="3"/>
      <c r="F125" s="3"/>
      <c r="G125" s="3"/>
      <c r="H125" s="3"/>
      <c r="I125" s="3"/>
      <c r="J125" s="3"/>
      <c r="K125" s="3"/>
      <c r="L125" s="3"/>
      <c r="M125" s="61"/>
      <c r="N125" s="61"/>
      <c r="O125" s="61"/>
      <c r="P125" s="61"/>
      <c r="Q125" s="15"/>
      <c r="R125" s="1"/>
      <c r="S125" s="2"/>
      <c r="T125" s="2"/>
      <c r="U125" s="3"/>
      <c r="V125" s="3"/>
      <c r="W125" s="3"/>
      <c r="X125" s="3"/>
      <c r="Y125" s="3"/>
      <c r="Z125" s="3"/>
      <c r="AA125" s="3"/>
      <c r="AB125" s="61"/>
      <c r="AC125" s="61"/>
      <c r="AD125" s="61"/>
      <c r="AE125" s="61"/>
      <c r="AF125" s="15"/>
      <c r="AG125" s="1"/>
      <c r="AH125" s="2"/>
      <c r="AI125" s="2"/>
      <c r="AJ125" s="3"/>
      <c r="AK125" s="3"/>
      <c r="AL125" s="3"/>
      <c r="AM125" s="3"/>
      <c r="AN125" s="3"/>
      <c r="AO125" s="3"/>
      <c r="AP125" s="3"/>
      <c r="AQ125" s="61"/>
      <c r="AR125" s="61"/>
      <c r="AS125" s="61"/>
      <c r="AT125" s="61"/>
      <c r="AU125" s="15"/>
      <c r="AV125" s="9"/>
      <c r="AW125" s="29" t="str">
        <f t="shared" si="230"/>
        <v>Demanda química de oxígeno (DQO)</v>
      </c>
      <c r="AX125" s="30" t="s">
        <v>21</v>
      </c>
      <c r="AY125" s="77">
        <f t="shared" si="231"/>
        <v>0</v>
      </c>
      <c r="AZ125" s="73">
        <f t="shared" si="232"/>
        <v>0</v>
      </c>
      <c r="BA125" s="74">
        <f t="shared" si="233"/>
        <v>0</v>
      </c>
      <c r="BB125" s="4">
        <f t="shared" si="234"/>
        <v>0</v>
      </c>
      <c r="BC125" s="2">
        <f t="shared" si="235"/>
        <v>0</v>
      </c>
      <c r="BD125" s="5">
        <f t="shared" si="236"/>
        <v>0</v>
      </c>
      <c r="BE125" s="4">
        <f t="shared" si="237"/>
        <v>0</v>
      </c>
      <c r="BF125" s="2">
        <f t="shared" si="238"/>
        <v>0</v>
      </c>
      <c r="BG125" s="5">
        <f t="shared" si="239"/>
        <v>0</v>
      </c>
      <c r="BH125" s="1">
        <f t="shared" si="240"/>
        <v>0</v>
      </c>
      <c r="BI125" s="2">
        <f t="shared" si="241"/>
        <v>0</v>
      </c>
      <c r="BJ125" s="5">
        <f t="shared" si="242"/>
        <v>0</v>
      </c>
      <c r="BK125" s="1">
        <f t="shared" si="243"/>
        <v>0</v>
      </c>
      <c r="BL125" s="2">
        <f t="shared" si="244"/>
        <v>0</v>
      </c>
      <c r="BM125" s="5">
        <f t="shared" si="245"/>
        <v>0</v>
      </c>
      <c r="BN125" s="1">
        <f t="shared" si="246"/>
        <v>0</v>
      </c>
      <c r="BO125" s="2">
        <f t="shared" si="247"/>
        <v>0</v>
      </c>
      <c r="BP125" s="5">
        <f t="shared" si="248"/>
        <v>0</v>
      </c>
      <c r="BQ125" s="1">
        <f t="shared" si="249"/>
        <v>0</v>
      </c>
      <c r="BR125" s="2">
        <f t="shared" si="250"/>
        <v>0</v>
      </c>
      <c r="BS125" s="5">
        <f t="shared" si="251"/>
        <v>0</v>
      </c>
      <c r="BT125" s="1">
        <f t="shared" si="252"/>
        <v>0</v>
      </c>
      <c r="BU125" s="2">
        <f t="shared" si="253"/>
        <v>0</v>
      </c>
      <c r="BV125" s="5">
        <f t="shared" si="254"/>
        <v>0</v>
      </c>
      <c r="BW125" s="1">
        <f t="shared" si="255"/>
        <v>0</v>
      </c>
      <c r="BX125" s="2">
        <f t="shared" si="256"/>
        <v>0</v>
      </c>
      <c r="BY125" s="5">
        <f t="shared" si="257"/>
        <v>0</v>
      </c>
      <c r="BZ125" s="1">
        <f t="shared" si="258"/>
        <v>0</v>
      </c>
      <c r="CA125" s="2">
        <f t="shared" si="259"/>
        <v>0</v>
      </c>
      <c r="CB125" s="5">
        <f t="shared" si="260"/>
        <v>0</v>
      </c>
      <c r="CC125" s="1">
        <f t="shared" si="261"/>
        <v>0</v>
      </c>
      <c r="CD125" s="2">
        <f t="shared" si="262"/>
        <v>0</v>
      </c>
      <c r="CE125" s="5">
        <f t="shared" si="263"/>
        <v>0</v>
      </c>
      <c r="CF125" s="1">
        <f t="shared" si="264"/>
        <v>0</v>
      </c>
      <c r="CG125" s="2">
        <f t="shared" si="265"/>
        <v>0</v>
      </c>
      <c r="CH125" s="5">
        <f t="shared" si="266"/>
        <v>0</v>
      </c>
      <c r="CI125" s="1">
        <f t="shared" si="267"/>
        <v>0</v>
      </c>
      <c r="CJ125" s="2">
        <f t="shared" si="268"/>
        <v>0</v>
      </c>
      <c r="CK125" s="5">
        <f t="shared" si="269"/>
        <v>0</v>
      </c>
      <c r="CL125" s="1">
        <f t="shared" si="270"/>
        <v>0</v>
      </c>
      <c r="CM125" s="2">
        <f t="shared" si="271"/>
        <v>0</v>
      </c>
      <c r="CN125" s="5">
        <f t="shared" si="272"/>
        <v>0</v>
      </c>
      <c r="CO125" s="67">
        <f t="shared" si="273"/>
        <v>0</v>
      </c>
      <c r="CP125" s="2">
        <f t="shared" si="274"/>
        <v>0</v>
      </c>
      <c r="CQ125" s="5">
        <f t="shared" si="275"/>
        <v>0</v>
      </c>
    </row>
    <row r="126" spans="1:95" ht="29.25" customHeight="1" x14ac:dyDescent="0.25">
      <c r="A126" s="29" t="s">
        <v>128</v>
      </c>
      <c r="B126" s="30" t="s">
        <v>21</v>
      </c>
      <c r="C126" s="1">
        <v>1684</v>
      </c>
      <c r="D126" s="3">
        <v>2240</v>
      </c>
      <c r="E126" s="3">
        <v>2310</v>
      </c>
      <c r="F126" s="3"/>
      <c r="G126" s="3"/>
      <c r="H126" s="3"/>
      <c r="I126" s="3"/>
      <c r="J126" s="3"/>
      <c r="K126" s="3"/>
      <c r="L126" s="3"/>
      <c r="M126" s="61"/>
      <c r="N126" s="61"/>
      <c r="O126" s="61"/>
      <c r="P126" s="61"/>
      <c r="Q126" s="15"/>
      <c r="R126" s="1">
        <v>3770</v>
      </c>
      <c r="S126" s="2">
        <v>1421</v>
      </c>
      <c r="T126" s="2">
        <v>2390</v>
      </c>
      <c r="U126" s="3"/>
      <c r="V126" s="3"/>
      <c r="W126" s="3"/>
      <c r="X126" s="3"/>
      <c r="Y126" s="3">
        <v>1556</v>
      </c>
      <c r="Z126" s="3">
        <v>1561</v>
      </c>
      <c r="AA126" s="3">
        <v>4220</v>
      </c>
      <c r="AB126" s="61"/>
      <c r="AC126" s="61"/>
      <c r="AD126" s="61"/>
      <c r="AE126" s="61"/>
      <c r="AF126" s="15"/>
      <c r="AG126" s="1">
        <v>1310</v>
      </c>
      <c r="AH126" s="2">
        <v>1920</v>
      </c>
      <c r="AI126" s="2">
        <v>2120</v>
      </c>
      <c r="AJ126" s="3"/>
      <c r="AK126" s="3"/>
      <c r="AL126" s="3"/>
      <c r="AM126" s="3"/>
      <c r="AN126" s="3">
        <v>2510</v>
      </c>
      <c r="AO126" s="3">
        <v>2470</v>
      </c>
      <c r="AP126" s="3">
        <v>2890</v>
      </c>
      <c r="AQ126" s="61"/>
      <c r="AR126" s="61"/>
      <c r="AS126" s="61"/>
      <c r="AT126" s="61"/>
      <c r="AU126" s="15"/>
      <c r="AV126" s="9"/>
      <c r="AW126" s="29" t="str">
        <f t="shared" si="230"/>
        <v>SOLIDOS DISUELTOS TOTALES (TDS)</v>
      </c>
      <c r="AX126" s="30" t="s">
        <v>21</v>
      </c>
      <c r="AY126" s="77">
        <f t="shared" si="231"/>
        <v>1684</v>
      </c>
      <c r="AZ126" s="73">
        <f t="shared" si="232"/>
        <v>3770</v>
      </c>
      <c r="BA126" s="74">
        <f t="shared" si="233"/>
        <v>1310</v>
      </c>
      <c r="BB126" s="4">
        <f t="shared" si="234"/>
        <v>2240</v>
      </c>
      <c r="BC126" s="2">
        <f t="shared" si="235"/>
        <v>1421</v>
      </c>
      <c r="BD126" s="5">
        <f t="shared" si="236"/>
        <v>1920</v>
      </c>
      <c r="BE126" s="4">
        <f t="shared" si="237"/>
        <v>2310</v>
      </c>
      <c r="BF126" s="2">
        <f t="shared" si="238"/>
        <v>2390</v>
      </c>
      <c r="BG126" s="5">
        <f t="shared" si="239"/>
        <v>2120</v>
      </c>
      <c r="BH126" s="1">
        <f t="shared" si="240"/>
        <v>0</v>
      </c>
      <c r="BI126" s="2">
        <f t="shared" si="241"/>
        <v>0</v>
      </c>
      <c r="BJ126" s="5">
        <f t="shared" si="242"/>
        <v>0</v>
      </c>
      <c r="BK126" s="1">
        <f t="shared" si="243"/>
        <v>0</v>
      </c>
      <c r="BL126" s="2">
        <f t="shared" si="244"/>
        <v>0</v>
      </c>
      <c r="BM126" s="5">
        <f t="shared" si="245"/>
        <v>0</v>
      </c>
      <c r="BN126" s="1">
        <f t="shared" si="246"/>
        <v>0</v>
      </c>
      <c r="BO126" s="2">
        <f t="shared" si="247"/>
        <v>0</v>
      </c>
      <c r="BP126" s="5">
        <f t="shared" si="248"/>
        <v>0</v>
      </c>
      <c r="BQ126" s="1">
        <f t="shared" si="249"/>
        <v>0</v>
      </c>
      <c r="BR126" s="2">
        <f t="shared" si="250"/>
        <v>0</v>
      </c>
      <c r="BS126" s="5">
        <f t="shared" si="251"/>
        <v>0</v>
      </c>
      <c r="BT126" s="1">
        <f t="shared" si="252"/>
        <v>0</v>
      </c>
      <c r="BU126" s="2">
        <f t="shared" si="253"/>
        <v>1556</v>
      </c>
      <c r="BV126" s="5">
        <f t="shared" si="254"/>
        <v>2510</v>
      </c>
      <c r="BW126" s="1">
        <f t="shared" si="255"/>
        <v>0</v>
      </c>
      <c r="BX126" s="2">
        <f t="shared" si="256"/>
        <v>1561</v>
      </c>
      <c r="BY126" s="5">
        <f t="shared" si="257"/>
        <v>2470</v>
      </c>
      <c r="BZ126" s="1">
        <f t="shared" si="258"/>
        <v>0</v>
      </c>
      <c r="CA126" s="2">
        <f t="shared" si="259"/>
        <v>4220</v>
      </c>
      <c r="CB126" s="5">
        <f t="shared" si="260"/>
        <v>2890</v>
      </c>
      <c r="CC126" s="1">
        <f t="shared" si="261"/>
        <v>0</v>
      </c>
      <c r="CD126" s="2">
        <f t="shared" si="262"/>
        <v>0</v>
      </c>
      <c r="CE126" s="5">
        <f t="shared" si="263"/>
        <v>0</v>
      </c>
      <c r="CF126" s="1">
        <f t="shared" si="264"/>
        <v>0</v>
      </c>
      <c r="CG126" s="2">
        <f t="shared" si="265"/>
        <v>0</v>
      </c>
      <c r="CH126" s="5">
        <f t="shared" si="266"/>
        <v>0</v>
      </c>
      <c r="CI126" s="1">
        <f t="shared" si="267"/>
        <v>0</v>
      </c>
      <c r="CJ126" s="2">
        <f t="shared" si="268"/>
        <v>0</v>
      </c>
      <c r="CK126" s="5">
        <f t="shared" si="269"/>
        <v>0</v>
      </c>
      <c r="CL126" s="1">
        <f t="shared" si="270"/>
        <v>0</v>
      </c>
      <c r="CM126" s="2">
        <f t="shared" si="271"/>
        <v>0</v>
      </c>
      <c r="CN126" s="5">
        <f t="shared" si="272"/>
        <v>0</v>
      </c>
      <c r="CO126" s="67">
        <f t="shared" si="273"/>
        <v>0</v>
      </c>
      <c r="CP126" s="2">
        <f t="shared" si="274"/>
        <v>0</v>
      </c>
      <c r="CQ126" s="5">
        <f t="shared" si="275"/>
        <v>0</v>
      </c>
    </row>
    <row r="127" spans="1:95" ht="31.7" customHeight="1" x14ac:dyDescent="0.25">
      <c r="A127" s="29" t="s">
        <v>125</v>
      </c>
      <c r="B127" s="30" t="s">
        <v>21</v>
      </c>
      <c r="C127" s="1">
        <v>297</v>
      </c>
      <c r="D127" s="3">
        <v>547</v>
      </c>
      <c r="E127" s="3">
        <v>31</v>
      </c>
      <c r="F127" s="3"/>
      <c r="G127" s="3"/>
      <c r="H127" s="3"/>
      <c r="I127" s="3"/>
      <c r="J127" s="3"/>
      <c r="K127" s="3"/>
      <c r="L127" s="3"/>
      <c r="M127" s="61"/>
      <c r="N127" s="61"/>
      <c r="O127" s="61"/>
      <c r="P127" s="61"/>
      <c r="Q127" s="15"/>
      <c r="R127" s="1">
        <v>206</v>
      </c>
      <c r="S127" s="2">
        <v>567</v>
      </c>
      <c r="T127" s="2">
        <v>48</v>
      </c>
      <c r="U127" s="3">
        <v>150</v>
      </c>
      <c r="V127" s="3"/>
      <c r="W127" s="3">
        <v>14100</v>
      </c>
      <c r="X127" s="3">
        <v>15700</v>
      </c>
      <c r="Y127" s="3">
        <v>2</v>
      </c>
      <c r="Z127" s="3">
        <v>2</v>
      </c>
      <c r="AA127" s="3">
        <v>7</v>
      </c>
      <c r="AB127" s="61"/>
      <c r="AC127" s="61"/>
      <c r="AD127" s="61"/>
      <c r="AE127" s="61"/>
      <c r="AF127" s="15"/>
      <c r="AG127" s="1">
        <v>23</v>
      </c>
      <c r="AH127" s="2">
        <v>521</v>
      </c>
      <c r="AI127" s="2">
        <v>48</v>
      </c>
      <c r="AJ127" s="3">
        <v>150</v>
      </c>
      <c r="AK127" s="3"/>
      <c r="AL127" s="3">
        <v>14100</v>
      </c>
      <c r="AM127" s="3">
        <v>15700</v>
      </c>
      <c r="AN127" s="3">
        <v>2</v>
      </c>
      <c r="AO127" s="3">
        <v>1</v>
      </c>
      <c r="AP127" s="3">
        <v>17</v>
      </c>
      <c r="AQ127" s="61"/>
      <c r="AR127" s="61"/>
      <c r="AS127" s="61"/>
      <c r="AT127" s="61"/>
      <c r="AU127" s="15"/>
      <c r="AV127" s="9"/>
      <c r="AW127" s="29" t="str">
        <f t="shared" si="230"/>
        <v>Sólidos suspendidos Totales</v>
      </c>
      <c r="AX127" s="30" t="s">
        <v>21</v>
      </c>
      <c r="AY127" s="77">
        <f t="shared" si="231"/>
        <v>297</v>
      </c>
      <c r="AZ127" s="73">
        <f t="shared" si="232"/>
        <v>206</v>
      </c>
      <c r="BA127" s="74">
        <f t="shared" si="233"/>
        <v>23</v>
      </c>
      <c r="BB127" s="4">
        <f t="shared" si="234"/>
        <v>547</v>
      </c>
      <c r="BC127" s="2">
        <f t="shared" si="235"/>
        <v>567</v>
      </c>
      <c r="BD127" s="5">
        <f t="shared" si="236"/>
        <v>521</v>
      </c>
      <c r="BE127" s="4">
        <f t="shared" si="237"/>
        <v>31</v>
      </c>
      <c r="BF127" s="2">
        <f t="shared" si="238"/>
        <v>48</v>
      </c>
      <c r="BG127" s="5">
        <f t="shared" si="239"/>
        <v>48</v>
      </c>
      <c r="BH127" s="1">
        <f t="shared" si="240"/>
        <v>0</v>
      </c>
      <c r="BI127" s="2">
        <f t="shared" si="241"/>
        <v>150</v>
      </c>
      <c r="BJ127" s="5">
        <f t="shared" si="242"/>
        <v>150</v>
      </c>
      <c r="BK127" s="1">
        <f t="shared" si="243"/>
        <v>0</v>
      </c>
      <c r="BL127" s="2">
        <f t="shared" si="244"/>
        <v>0</v>
      </c>
      <c r="BM127" s="5">
        <f t="shared" si="245"/>
        <v>0</v>
      </c>
      <c r="BN127" s="1">
        <f t="shared" si="246"/>
        <v>0</v>
      </c>
      <c r="BO127" s="2">
        <f t="shared" si="247"/>
        <v>14100</v>
      </c>
      <c r="BP127" s="5">
        <f t="shared" si="248"/>
        <v>14100</v>
      </c>
      <c r="BQ127" s="1">
        <f t="shared" si="249"/>
        <v>0</v>
      </c>
      <c r="BR127" s="2">
        <f t="shared" si="250"/>
        <v>15700</v>
      </c>
      <c r="BS127" s="5">
        <f t="shared" si="251"/>
        <v>15700</v>
      </c>
      <c r="BT127" s="1">
        <f t="shared" si="252"/>
        <v>0</v>
      </c>
      <c r="BU127" s="2">
        <f t="shared" si="253"/>
        <v>2</v>
      </c>
      <c r="BV127" s="5">
        <f t="shared" si="254"/>
        <v>2</v>
      </c>
      <c r="BW127" s="1">
        <f t="shared" si="255"/>
        <v>0</v>
      </c>
      <c r="BX127" s="2">
        <f t="shared" si="256"/>
        <v>2</v>
      </c>
      <c r="BY127" s="5">
        <f t="shared" si="257"/>
        <v>1</v>
      </c>
      <c r="BZ127" s="1">
        <f t="shared" si="258"/>
        <v>0</v>
      </c>
      <c r="CA127" s="2">
        <f t="shared" si="259"/>
        <v>7</v>
      </c>
      <c r="CB127" s="5">
        <f t="shared" si="260"/>
        <v>17</v>
      </c>
      <c r="CC127" s="1">
        <f t="shared" si="261"/>
        <v>0</v>
      </c>
      <c r="CD127" s="2">
        <f t="shared" si="262"/>
        <v>0</v>
      </c>
      <c r="CE127" s="5">
        <f t="shared" si="263"/>
        <v>0</v>
      </c>
      <c r="CF127" s="1">
        <f t="shared" si="264"/>
        <v>0</v>
      </c>
      <c r="CG127" s="2">
        <f t="shared" si="265"/>
        <v>0</v>
      </c>
      <c r="CH127" s="5">
        <f t="shared" si="266"/>
        <v>0</v>
      </c>
      <c r="CI127" s="1">
        <f t="shared" si="267"/>
        <v>0</v>
      </c>
      <c r="CJ127" s="2">
        <f t="shared" si="268"/>
        <v>0</v>
      </c>
      <c r="CK127" s="5">
        <f t="shared" si="269"/>
        <v>0</v>
      </c>
      <c r="CL127" s="1">
        <f t="shared" si="270"/>
        <v>0</v>
      </c>
      <c r="CM127" s="2">
        <f t="shared" si="271"/>
        <v>0</v>
      </c>
      <c r="CN127" s="5">
        <f t="shared" si="272"/>
        <v>0</v>
      </c>
      <c r="CO127" s="67">
        <f t="shared" si="273"/>
        <v>0</v>
      </c>
      <c r="CP127" s="2">
        <f t="shared" si="274"/>
        <v>0</v>
      </c>
      <c r="CQ127" s="5">
        <f t="shared" si="275"/>
        <v>0</v>
      </c>
    </row>
    <row r="128" spans="1:95" ht="29.25" customHeight="1" x14ac:dyDescent="0.25">
      <c r="A128" s="31" t="s">
        <v>10</v>
      </c>
      <c r="B128" s="30" t="s">
        <v>21</v>
      </c>
      <c r="C128" s="16">
        <v>2</v>
      </c>
      <c r="D128" s="10">
        <v>16</v>
      </c>
      <c r="E128" s="10">
        <v>1</v>
      </c>
      <c r="F128" s="10"/>
      <c r="G128" s="10"/>
      <c r="H128" s="10"/>
      <c r="I128" s="10"/>
      <c r="J128" s="10"/>
      <c r="K128" s="10"/>
      <c r="L128" s="10"/>
      <c r="M128" s="62"/>
      <c r="N128" s="62"/>
      <c r="O128" s="62"/>
      <c r="P128" s="62"/>
      <c r="Q128" s="17"/>
      <c r="R128" s="16">
        <v>2</v>
      </c>
      <c r="S128" s="10">
        <v>10</v>
      </c>
      <c r="T128" s="10">
        <v>0.3</v>
      </c>
      <c r="U128" s="10">
        <v>30</v>
      </c>
      <c r="V128" s="10"/>
      <c r="W128" s="10">
        <v>1000</v>
      </c>
      <c r="X128" s="10">
        <v>1000</v>
      </c>
      <c r="Y128" s="10">
        <v>0</v>
      </c>
      <c r="Z128" s="10">
        <v>0</v>
      </c>
      <c r="AA128" s="10">
        <v>0</v>
      </c>
      <c r="AB128" s="62"/>
      <c r="AC128" s="62"/>
      <c r="AD128" s="62"/>
      <c r="AE128" s="62"/>
      <c r="AF128" s="17"/>
      <c r="AG128" s="16"/>
      <c r="AH128" s="10"/>
      <c r="AI128" s="10"/>
      <c r="AJ128" s="10">
        <v>30</v>
      </c>
      <c r="AK128" s="10"/>
      <c r="AL128" s="10">
        <v>1000</v>
      </c>
      <c r="AM128" s="10">
        <v>1000</v>
      </c>
      <c r="AN128" s="10"/>
      <c r="AO128" s="10"/>
      <c r="AP128" s="10"/>
      <c r="AQ128" s="62"/>
      <c r="AR128" s="62"/>
      <c r="AS128" s="62"/>
      <c r="AT128" s="62"/>
      <c r="AU128" s="17"/>
      <c r="AV128" s="6"/>
      <c r="AW128" s="29" t="str">
        <f t="shared" si="230"/>
        <v xml:space="preserve">Sólidos Sedimentables </v>
      </c>
      <c r="AX128" s="30" t="s">
        <v>21</v>
      </c>
      <c r="AY128" s="77">
        <f t="shared" si="231"/>
        <v>2</v>
      </c>
      <c r="AZ128" s="73">
        <f t="shared" si="232"/>
        <v>2</v>
      </c>
      <c r="BA128" s="74">
        <f t="shared" si="233"/>
        <v>0</v>
      </c>
      <c r="BB128" s="4">
        <f t="shared" si="234"/>
        <v>16</v>
      </c>
      <c r="BC128" s="2">
        <f t="shared" si="235"/>
        <v>10</v>
      </c>
      <c r="BD128" s="5">
        <f t="shared" si="236"/>
        <v>0</v>
      </c>
      <c r="BE128" s="4">
        <f t="shared" si="237"/>
        <v>1</v>
      </c>
      <c r="BF128" s="2">
        <f t="shared" si="238"/>
        <v>0.3</v>
      </c>
      <c r="BG128" s="5">
        <f t="shared" si="239"/>
        <v>0</v>
      </c>
      <c r="BH128" s="1">
        <f t="shared" si="240"/>
        <v>0</v>
      </c>
      <c r="BI128" s="2">
        <f t="shared" si="241"/>
        <v>30</v>
      </c>
      <c r="BJ128" s="5">
        <f t="shared" si="242"/>
        <v>30</v>
      </c>
      <c r="BK128" s="1">
        <f t="shared" si="243"/>
        <v>0</v>
      </c>
      <c r="BL128" s="2">
        <f t="shared" si="244"/>
        <v>0</v>
      </c>
      <c r="BM128" s="5">
        <f t="shared" si="245"/>
        <v>0</v>
      </c>
      <c r="BN128" s="1">
        <f t="shared" si="246"/>
        <v>0</v>
      </c>
      <c r="BO128" s="2">
        <f t="shared" si="247"/>
        <v>1000</v>
      </c>
      <c r="BP128" s="5">
        <f t="shared" si="248"/>
        <v>1000</v>
      </c>
      <c r="BQ128" s="1">
        <f t="shared" si="249"/>
        <v>0</v>
      </c>
      <c r="BR128" s="2">
        <f t="shared" si="250"/>
        <v>1000</v>
      </c>
      <c r="BS128" s="5">
        <f t="shared" si="251"/>
        <v>1000</v>
      </c>
      <c r="BT128" s="1">
        <f t="shared" si="252"/>
        <v>0</v>
      </c>
      <c r="BU128" s="2">
        <f t="shared" si="253"/>
        <v>0</v>
      </c>
      <c r="BV128" s="5">
        <f t="shared" si="254"/>
        <v>0</v>
      </c>
      <c r="BW128" s="1">
        <f t="shared" si="255"/>
        <v>0</v>
      </c>
      <c r="BX128" s="2">
        <f t="shared" si="256"/>
        <v>0</v>
      </c>
      <c r="BY128" s="5">
        <f t="shared" si="257"/>
        <v>0</v>
      </c>
      <c r="BZ128" s="1">
        <f t="shared" si="258"/>
        <v>0</v>
      </c>
      <c r="CA128" s="2">
        <f t="shared" si="259"/>
        <v>0</v>
      </c>
      <c r="CB128" s="5">
        <f t="shared" si="260"/>
        <v>0</v>
      </c>
      <c r="CC128" s="1">
        <f t="shared" si="261"/>
        <v>0</v>
      </c>
      <c r="CD128" s="2">
        <f t="shared" si="262"/>
        <v>0</v>
      </c>
      <c r="CE128" s="5">
        <f t="shared" si="263"/>
        <v>0</v>
      </c>
      <c r="CF128" s="1">
        <f t="shared" si="264"/>
        <v>0</v>
      </c>
      <c r="CG128" s="2">
        <f t="shared" si="265"/>
        <v>0</v>
      </c>
      <c r="CH128" s="5">
        <f t="shared" si="266"/>
        <v>0</v>
      </c>
      <c r="CI128" s="1">
        <f t="shared" si="267"/>
        <v>0</v>
      </c>
      <c r="CJ128" s="2">
        <f t="shared" si="268"/>
        <v>0</v>
      </c>
      <c r="CK128" s="5">
        <f t="shared" si="269"/>
        <v>0</v>
      </c>
      <c r="CL128" s="1">
        <f t="shared" si="270"/>
        <v>0</v>
      </c>
      <c r="CM128" s="2">
        <f t="shared" si="271"/>
        <v>0</v>
      </c>
      <c r="CN128" s="5">
        <f t="shared" si="272"/>
        <v>0</v>
      </c>
      <c r="CO128" s="67">
        <f t="shared" si="273"/>
        <v>0</v>
      </c>
      <c r="CP128" s="2">
        <f t="shared" si="274"/>
        <v>0</v>
      </c>
      <c r="CQ128" s="5">
        <f t="shared" si="275"/>
        <v>0</v>
      </c>
    </row>
    <row r="129" spans="1:95" ht="28.5" customHeight="1" x14ac:dyDescent="0.25">
      <c r="A129" s="31" t="s">
        <v>126</v>
      </c>
      <c r="B129" s="46" t="s">
        <v>22</v>
      </c>
      <c r="C129" s="16"/>
      <c r="D129" s="10"/>
      <c r="E129" s="10"/>
      <c r="F129" s="10"/>
      <c r="G129" s="10"/>
      <c r="H129" s="10"/>
      <c r="I129" s="10"/>
      <c r="J129" s="10"/>
      <c r="K129" s="10"/>
      <c r="L129" s="10"/>
      <c r="M129" s="62"/>
      <c r="N129" s="62"/>
      <c r="O129" s="62"/>
      <c r="P129" s="62"/>
      <c r="Q129" s="17"/>
      <c r="R129" s="16"/>
      <c r="S129" s="10"/>
      <c r="T129" s="10"/>
      <c r="U129" s="10"/>
      <c r="V129" s="10"/>
      <c r="W129" s="10"/>
      <c r="X129" s="10"/>
      <c r="Y129" s="10"/>
      <c r="Z129" s="10"/>
      <c r="AA129" s="10"/>
      <c r="AB129" s="62"/>
      <c r="AC129" s="62"/>
      <c r="AD129" s="62"/>
      <c r="AE129" s="62"/>
      <c r="AF129" s="17"/>
      <c r="AG129" s="16"/>
      <c r="AH129" s="10"/>
      <c r="AI129" s="10"/>
      <c r="AJ129" s="10"/>
      <c r="AK129" s="10"/>
      <c r="AL129" s="10"/>
      <c r="AM129" s="10"/>
      <c r="AN129" s="10"/>
      <c r="AO129" s="10"/>
      <c r="AP129" s="10"/>
      <c r="AQ129" s="62"/>
      <c r="AR129" s="62"/>
      <c r="AS129" s="62"/>
      <c r="AT129" s="62"/>
      <c r="AU129" s="17"/>
      <c r="AV129" s="6"/>
      <c r="AW129" s="29" t="str">
        <f t="shared" si="230"/>
        <v>HIERRO</v>
      </c>
      <c r="AX129" s="32" t="s">
        <v>22</v>
      </c>
      <c r="AY129" s="77">
        <f t="shared" si="231"/>
        <v>0</v>
      </c>
      <c r="AZ129" s="73">
        <f t="shared" si="232"/>
        <v>0</v>
      </c>
      <c r="BA129" s="74">
        <f t="shared" si="233"/>
        <v>0</v>
      </c>
      <c r="BB129" s="4">
        <f t="shared" si="234"/>
        <v>0</v>
      </c>
      <c r="BC129" s="2">
        <f t="shared" si="235"/>
        <v>0</v>
      </c>
      <c r="BD129" s="5">
        <f t="shared" si="236"/>
        <v>0</v>
      </c>
      <c r="BE129" s="4">
        <f t="shared" si="237"/>
        <v>0</v>
      </c>
      <c r="BF129" s="2">
        <f t="shared" si="238"/>
        <v>0</v>
      </c>
      <c r="BG129" s="5">
        <f t="shared" si="239"/>
        <v>0</v>
      </c>
      <c r="BH129" s="1">
        <f t="shared" si="240"/>
        <v>0</v>
      </c>
      <c r="BI129" s="2">
        <f t="shared" si="241"/>
        <v>0</v>
      </c>
      <c r="BJ129" s="5">
        <f t="shared" si="242"/>
        <v>0</v>
      </c>
      <c r="BK129" s="1">
        <f t="shared" si="243"/>
        <v>0</v>
      </c>
      <c r="BL129" s="2">
        <f t="shared" si="244"/>
        <v>0</v>
      </c>
      <c r="BM129" s="5">
        <f t="shared" si="245"/>
        <v>0</v>
      </c>
      <c r="BN129" s="1">
        <f t="shared" si="246"/>
        <v>0</v>
      </c>
      <c r="BO129" s="2">
        <f t="shared" si="247"/>
        <v>0</v>
      </c>
      <c r="BP129" s="5">
        <f t="shared" si="248"/>
        <v>0</v>
      </c>
      <c r="BQ129" s="1">
        <f t="shared" si="249"/>
        <v>0</v>
      </c>
      <c r="BR129" s="2">
        <f t="shared" si="250"/>
        <v>0</v>
      </c>
      <c r="BS129" s="5">
        <f t="shared" si="251"/>
        <v>0</v>
      </c>
      <c r="BT129" s="1">
        <f t="shared" si="252"/>
        <v>0</v>
      </c>
      <c r="BU129" s="2">
        <f t="shared" si="253"/>
        <v>0</v>
      </c>
      <c r="BV129" s="5">
        <f t="shared" si="254"/>
        <v>0</v>
      </c>
      <c r="BW129" s="1">
        <f t="shared" si="255"/>
        <v>0</v>
      </c>
      <c r="BX129" s="2">
        <f t="shared" si="256"/>
        <v>0</v>
      </c>
      <c r="BY129" s="5">
        <f t="shared" si="257"/>
        <v>0</v>
      </c>
      <c r="BZ129" s="1">
        <f t="shared" si="258"/>
        <v>0</v>
      </c>
      <c r="CA129" s="2">
        <f t="shared" si="259"/>
        <v>0</v>
      </c>
      <c r="CB129" s="5">
        <f t="shared" si="260"/>
        <v>0</v>
      </c>
      <c r="CC129" s="1">
        <f t="shared" si="261"/>
        <v>0</v>
      </c>
      <c r="CD129" s="2">
        <f t="shared" si="262"/>
        <v>0</v>
      </c>
      <c r="CE129" s="5">
        <f t="shared" si="263"/>
        <v>0</v>
      </c>
      <c r="CF129" s="1">
        <f t="shared" si="264"/>
        <v>0</v>
      </c>
      <c r="CG129" s="2">
        <f t="shared" si="265"/>
        <v>0</v>
      </c>
      <c r="CH129" s="5">
        <f t="shared" si="266"/>
        <v>0</v>
      </c>
      <c r="CI129" s="1">
        <f t="shared" si="267"/>
        <v>0</v>
      </c>
      <c r="CJ129" s="2">
        <f t="shared" si="268"/>
        <v>0</v>
      </c>
      <c r="CK129" s="5">
        <f t="shared" si="269"/>
        <v>0</v>
      </c>
      <c r="CL129" s="1">
        <f t="shared" si="270"/>
        <v>0</v>
      </c>
      <c r="CM129" s="2">
        <f t="shared" si="271"/>
        <v>0</v>
      </c>
      <c r="CN129" s="5">
        <f t="shared" si="272"/>
        <v>0</v>
      </c>
      <c r="CO129" s="67">
        <f t="shared" si="273"/>
        <v>0</v>
      </c>
      <c r="CP129" s="2">
        <f t="shared" si="274"/>
        <v>0</v>
      </c>
      <c r="CQ129" s="5">
        <f t="shared" si="275"/>
        <v>0</v>
      </c>
    </row>
    <row r="130" spans="1:95" ht="28.5" customHeight="1" x14ac:dyDescent="0.25">
      <c r="A130" s="31" t="s">
        <v>112</v>
      </c>
      <c r="B130" s="30" t="s">
        <v>21</v>
      </c>
      <c r="C130" s="16"/>
      <c r="D130" s="10"/>
      <c r="E130" s="10"/>
      <c r="F130" s="10"/>
      <c r="G130" s="10"/>
      <c r="H130" s="10"/>
      <c r="I130" s="10"/>
      <c r="J130" s="10"/>
      <c r="K130" s="10"/>
      <c r="L130" s="10"/>
      <c r="M130" s="62"/>
      <c r="N130" s="62"/>
      <c r="O130" s="62"/>
      <c r="P130" s="62"/>
      <c r="Q130" s="17"/>
      <c r="R130" s="16"/>
      <c r="S130" s="10"/>
      <c r="T130" s="10"/>
      <c r="U130" s="10"/>
      <c r="V130" s="10"/>
      <c r="W130" s="10"/>
      <c r="X130" s="10"/>
      <c r="Y130" s="10"/>
      <c r="Z130" s="10"/>
      <c r="AA130" s="10"/>
      <c r="AB130" s="62"/>
      <c r="AC130" s="62"/>
      <c r="AD130" s="62"/>
      <c r="AE130" s="62"/>
      <c r="AF130" s="17"/>
      <c r="AG130" s="16"/>
      <c r="AH130" s="10"/>
      <c r="AI130" s="10"/>
      <c r="AJ130" s="10"/>
      <c r="AK130" s="10"/>
      <c r="AL130" s="10"/>
      <c r="AM130" s="10"/>
      <c r="AN130" s="10"/>
      <c r="AO130" s="10"/>
      <c r="AP130" s="10"/>
      <c r="AQ130" s="62"/>
      <c r="AR130" s="62"/>
      <c r="AS130" s="62"/>
      <c r="AT130" s="62"/>
      <c r="AU130" s="17"/>
      <c r="AV130" s="6"/>
      <c r="AW130" s="29" t="str">
        <f t="shared" si="230"/>
        <v>Solidos Suspendidos totales GRAVIMETRICO</v>
      </c>
      <c r="AX130" s="30" t="s">
        <v>21</v>
      </c>
      <c r="AY130" s="77">
        <f t="shared" si="231"/>
        <v>0</v>
      </c>
      <c r="AZ130" s="73">
        <f t="shared" si="232"/>
        <v>0</v>
      </c>
      <c r="BA130" s="74">
        <f t="shared" si="233"/>
        <v>0</v>
      </c>
      <c r="BB130" s="4">
        <f t="shared" si="234"/>
        <v>0</v>
      </c>
      <c r="BC130" s="2">
        <f t="shared" si="235"/>
        <v>0</v>
      </c>
      <c r="BD130" s="5">
        <f t="shared" si="236"/>
        <v>0</v>
      </c>
      <c r="BE130" s="4">
        <f t="shared" si="237"/>
        <v>0</v>
      </c>
      <c r="BF130" s="2">
        <f t="shared" si="238"/>
        <v>0</v>
      </c>
      <c r="BG130" s="5">
        <f t="shared" si="239"/>
        <v>0</v>
      </c>
      <c r="BH130" s="1">
        <f t="shared" si="240"/>
        <v>0</v>
      </c>
      <c r="BI130" s="2">
        <f t="shared" si="241"/>
        <v>0</v>
      </c>
      <c r="BJ130" s="5">
        <f t="shared" si="242"/>
        <v>0</v>
      </c>
      <c r="BK130" s="1">
        <f t="shared" si="243"/>
        <v>0</v>
      </c>
      <c r="BL130" s="2">
        <f t="shared" si="244"/>
        <v>0</v>
      </c>
      <c r="BM130" s="5">
        <f t="shared" si="245"/>
        <v>0</v>
      </c>
      <c r="BN130" s="1">
        <f t="shared" si="246"/>
        <v>0</v>
      </c>
      <c r="BO130" s="2">
        <f t="shared" si="247"/>
        <v>0</v>
      </c>
      <c r="BP130" s="5">
        <f t="shared" si="248"/>
        <v>0</v>
      </c>
      <c r="BQ130" s="1">
        <f t="shared" si="249"/>
        <v>0</v>
      </c>
      <c r="BR130" s="2">
        <f t="shared" si="250"/>
        <v>0</v>
      </c>
      <c r="BS130" s="5">
        <f t="shared" si="251"/>
        <v>0</v>
      </c>
      <c r="BT130" s="1">
        <f t="shared" si="252"/>
        <v>0</v>
      </c>
      <c r="BU130" s="2">
        <f t="shared" si="253"/>
        <v>0</v>
      </c>
      <c r="BV130" s="5">
        <f t="shared" si="254"/>
        <v>0</v>
      </c>
      <c r="BW130" s="1">
        <f t="shared" si="255"/>
        <v>0</v>
      </c>
      <c r="BX130" s="2">
        <f t="shared" si="256"/>
        <v>0</v>
      </c>
      <c r="BY130" s="5">
        <f t="shared" si="257"/>
        <v>0</v>
      </c>
      <c r="BZ130" s="1">
        <f t="shared" si="258"/>
        <v>0</v>
      </c>
      <c r="CA130" s="2">
        <f t="shared" si="259"/>
        <v>0</v>
      </c>
      <c r="CB130" s="5">
        <f t="shared" si="260"/>
        <v>0</v>
      </c>
      <c r="CC130" s="1">
        <f t="shared" si="261"/>
        <v>0</v>
      </c>
      <c r="CD130" s="2">
        <f t="shared" si="262"/>
        <v>0</v>
      </c>
      <c r="CE130" s="5">
        <f t="shared" si="263"/>
        <v>0</v>
      </c>
      <c r="CF130" s="1">
        <f t="shared" si="264"/>
        <v>0</v>
      </c>
      <c r="CG130" s="2">
        <f t="shared" si="265"/>
        <v>0</v>
      </c>
      <c r="CH130" s="5">
        <f t="shared" si="266"/>
        <v>0</v>
      </c>
      <c r="CI130" s="1">
        <f t="shared" si="267"/>
        <v>0</v>
      </c>
      <c r="CJ130" s="2">
        <f t="shared" si="268"/>
        <v>0</v>
      </c>
      <c r="CK130" s="5">
        <f t="shared" si="269"/>
        <v>0</v>
      </c>
      <c r="CL130" s="1">
        <f t="shared" si="270"/>
        <v>0</v>
      </c>
      <c r="CM130" s="2">
        <f t="shared" si="271"/>
        <v>0</v>
      </c>
      <c r="CN130" s="5">
        <f t="shared" si="272"/>
        <v>0</v>
      </c>
      <c r="CO130" s="67">
        <f t="shared" si="273"/>
        <v>0</v>
      </c>
      <c r="CP130" s="2">
        <f t="shared" si="274"/>
        <v>0</v>
      </c>
      <c r="CQ130" s="5">
        <f t="shared" si="275"/>
        <v>0</v>
      </c>
    </row>
    <row r="131" spans="1:95" ht="30.75" customHeight="1" x14ac:dyDescent="0.25">
      <c r="A131" s="31" t="s">
        <v>11</v>
      </c>
      <c r="B131" s="30" t="s">
        <v>21</v>
      </c>
      <c r="C131" s="16"/>
      <c r="D131" s="10"/>
      <c r="E131" s="10"/>
      <c r="F131" s="10"/>
      <c r="G131" s="10"/>
      <c r="H131" s="10"/>
      <c r="I131" s="10"/>
      <c r="J131" s="10"/>
      <c r="K131" s="10"/>
      <c r="L131" s="10"/>
      <c r="M131" s="62"/>
      <c r="N131" s="62"/>
      <c r="O131" s="62"/>
      <c r="P131" s="62"/>
      <c r="Q131" s="17"/>
      <c r="R131" s="16"/>
      <c r="S131" s="10"/>
      <c r="T131" s="10"/>
      <c r="U131" s="10"/>
      <c r="V131" s="10"/>
      <c r="W131" s="10"/>
      <c r="X131" s="10"/>
      <c r="Y131" s="10"/>
      <c r="Z131" s="10"/>
      <c r="AA131" s="10"/>
      <c r="AB131" s="62"/>
      <c r="AC131" s="62"/>
      <c r="AD131" s="62"/>
      <c r="AE131" s="62"/>
      <c r="AF131" s="17"/>
      <c r="AG131" s="16"/>
      <c r="AH131" s="10"/>
      <c r="AI131" s="10"/>
      <c r="AJ131" s="10"/>
      <c r="AK131" s="10"/>
      <c r="AL131" s="10"/>
      <c r="AM131" s="10"/>
      <c r="AN131" s="10"/>
      <c r="AO131" s="10"/>
      <c r="AP131" s="10"/>
      <c r="AQ131" s="62"/>
      <c r="AR131" s="62"/>
      <c r="AS131" s="62"/>
      <c r="AT131" s="62"/>
      <c r="AU131" s="17"/>
      <c r="AV131" s="6"/>
      <c r="AW131" s="29" t="str">
        <f t="shared" si="230"/>
        <v xml:space="preserve">Cloruros </v>
      </c>
      <c r="AX131" s="30" t="s">
        <v>21</v>
      </c>
      <c r="AY131" s="77">
        <f t="shared" si="231"/>
        <v>0</v>
      </c>
      <c r="AZ131" s="73">
        <f t="shared" si="232"/>
        <v>0</v>
      </c>
      <c r="BA131" s="74">
        <f t="shared" si="233"/>
        <v>0</v>
      </c>
      <c r="BB131" s="4">
        <f t="shared" si="234"/>
        <v>0</v>
      </c>
      <c r="BC131" s="2">
        <f t="shared" si="235"/>
        <v>0</v>
      </c>
      <c r="BD131" s="5">
        <f t="shared" si="236"/>
        <v>0</v>
      </c>
      <c r="BE131" s="4">
        <f t="shared" si="237"/>
        <v>0</v>
      </c>
      <c r="BF131" s="2">
        <f t="shared" si="238"/>
        <v>0</v>
      </c>
      <c r="BG131" s="5">
        <f t="shared" si="239"/>
        <v>0</v>
      </c>
      <c r="BH131" s="1">
        <f t="shared" si="240"/>
        <v>0</v>
      </c>
      <c r="BI131" s="2">
        <f t="shared" si="241"/>
        <v>0</v>
      </c>
      <c r="BJ131" s="5">
        <f t="shared" si="242"/>
        <v>0</v>
      </c>
      <c r="BK131" s="1">
        <f t="shared" si="243"/>
        <v>0</v>
      </c>
      <c r="BL131" s="2">
        <f t="shared" si="244"/>
        <v>0</v>
      </c>
      <c r="BM131" s="5">
        <f t="shared" si="245"/>
        <v>0</v>
      </c>
      <c r="BN131" s="1">
        <f t="shared" si="246"/>
        <v>0</v>
      </c>
      <c r="BO131" s="2">
        <f t="shared" si="247"/>
        <v>0</v>
      </c>
      <c r="BP131" s="5">
        <f t="shared" si="248"/>
        <v>0</v>
      </c>
      <c r="BQ131" s="1">
        <f t="shared" si="249"/>
        <v>0</v>
      </c>
      <c r="BR131" s="2">
        <f t="shared" si="250"/>
        <v>0</v>
      </c>
      <c r="BS131" s="5">
        <f t="shared" si="251"/>
        <v>0</v>
      </c>
      <c r="BT131" s="1">
        <f t="shared" si="252"/>
        <v>0</v>
      </c>
      <c r="BU131" s="2">
        <f t="shared" si="253"/>
        <v>0</v>
      </c>
      <c r="BV131" s="5">
        <f t="shared" si="254"/>
        <v>0</v>
      </c>
      <c r="BW131" s="1">
        <f t="shared" si="255"/>
        <v>0</v>
      </c>
      <c r="BX131" s="2">
        <f t="shared" si="256"/>
        <v>0</v>
      </c>
      <c r="BY131" s="5">
        <f t="shared" si="257"/>
        <v>0</v>
      </c>
      <c r="BZ131" s="1">
        <f t="shared" si="258"/>
        <v>0</v>
      </c>
      <c r="CA131" s="2">
        <f t="shared" si="259"/>
        <v>0</v>
      </c>
      <c r="CB131" s="5">
        <f t="shared" si="260"/>
        <v>0</v>
      </c>
      <c r="CC131" s="1">
        <f t="shared" si="261"/>
        <v>0</v>
      </c>
      <c r="CD131" s="2">
        <f t="shared" si="262"/>
        <v>0</v>
      </c>
      <c r="CE131" s="5">
        <f t="shared" si="263"/>
        <v>0</v>
      </c>
      <c r="CF131" s="1">
        <f t="shared" si="264"/>
        <v>0</v>
      </c>
      <c r="CG131" s="2">
        <f t="shared" si="265"/>
        <v>0</v>
      </c>
      <c r="CH131" s="5">
        <f t="shared" si="266"/>
        <v>0</v>
      </c>
      <c r="CI131" s="1">
        <f t="shared" si="267"/>
        <v>0</v>
      </c>
      <c r="CJ131" s="2">
        <f t="shared" si="268"/>
        <v>0</v>
      </c>
      <c r="CK131" s="5">
        <f t="shared" si="269"/>
        <v>0</v>
      </c>
      <c r="CL131" s="1">
        <f t="shared" si="270"/>
        <v>0</v>
      </c>
      <c r="CM131" s="2">
        <f t="shared" si="271"/>
        <v>0</v>
      </c>
      <c r="CN131" s="5">
        <f t="shared" si="272"/>
        <v>0</v>
      </c>
      <c r="CO131" s="67">
        <f t="shared" si="273"/>
        <v>0</v>
      </c>
      <c r="CP131" s="2">
        <f t="shared" si="274"/>
        <v>0</v>
      </c>
      <c r="CQ131" s="5">
        <f t="shared" si="275"/>
        <v>0</v>
      </c>
    </row>
    <row r="132" spans="1:95" ht="27" customHeight="1" x14ac:dyDescent="0.25">
      <c r="A132" s="31" t="s">
        <v>113</v>
      </c>
      <c r="B132" s="30" t="s">
        <v>21</v>
      </c>
      <c r="C132" s="16"/>
      <c r="D132" s="10"/>
      <c r="E132" s="10"/>
      <c r="F132" s="10"/>
      <c r="G132" s="10"/>
      <c r="H132" s="10"/>
      <c r="I132" s="10"/>
      <c r="J132" s="10"/>
      <c r="K132" s="10"/>
      <c r="L132" s="10"/>
      <c r="M132" s="62"/>
      <c r="N132" s="62"/>
      <c r="O132" s="62"/>
      <c r="P132" s="62"/>
      <c r="Q132" s="17"/>
      <c r="R132" s="16"/>
      <c r="S132" s="10"/>
      <c r="T132" s="10"/>
      <c r="U132" s="10"/>
      <c r="V132" s="10"/>
      <c r="W132" s="10"/>
      <c r="X132" s="10"/>
      <c r="Y132" s="10"/>
      <c r="Z132" s="10"/>
      <c r="AA132" s="10"/>
      <c r="AB132" s="62"/>
      <c r="AC132" s="62"/>
      <c r="AD132" s="62"/>
      <c r="AE132" s="62"/>
      <c r="AF132" s="17"/>
      <c r="AG132" s="16"/>
      <c r="AH132" s="10"/>
      <c r="AI132" s="10"/>
      <c r="AJ132" s="10"/>
      <c r="AK132" s="10"/>
      <c r="AL132" s="10"/>
      <c r="AM132" s="10"/>
      <c r="AN132" s="10"/>
      <c r="AO132" s="10"/>
      <c r="AP132" s="10"/>
      <c r="AQ132" s="62"/>
      <c r="AR132" s="62"/>
      <c r="AS132" s="62"/>
      <c r="AT132" s="62"/>
      <c r="AU132" s="17"/>
      <c r="AV132" s="6"/>
      <c r="AW132" s="29" t="str">
        <f t="shared" si="230"/>
        <v>FOSFORO TOTAL</v>
      </c>
      <c r="AX132" s="30" t="s">
        <v>21</v>
      </c>
      <c r="AY132" s="77">
        <f t="shared" si="231"/>
        <v>0</v>
      </c>
      <c r="AZ132" s="73">
        <f t="shared" si="232"/>
        <v>0</v>
      </c>
      <c r="BA132" s="74">
        <f t="shared" si="233"/>
        <v>0</v>
      </c>
      <c r="BB132" s="4">
        <f t="shared" si="234"/>
        <v>0</v>
      </c>
      <c r="BC132" s="2">
        <f t="shared" si="235"/>
        <v>0</v>
      </c>
      <c r="BD132" s="5">
        <f t="shared" si="236"/>
        <v>0</v>
      </c>
      <c r="BE132" s="4">
        <f t="shared" si="237"/>
        <v>0</v>
      </c>
      <c r="BF132" s="2">
        <f t="shared" si="238"/>
        <v>0</v>
      </c>
      <c r="BG132" s="5">
        <f t="shared" si="239"/>
        <v>0</v>
      </c>
      <c r="BH132" s="1">
        <f t="shared" si="240"/>
        <v>0</v>
      </c>
      <c r="BI132" s="2">
        <f t="shared" si="241"/>
        <v>0</v>
      </c>
      <c r="BJ132" s="5">
        <f t="shared" si="242"/>
        <v>0</v>
      </c>
      <c r="BK132" s="1">
        <f t="shared" si="243"/>
        <v>0</v>
      </c>
      <c r="BL132" s="2">
        <f t="shared" si="244"/>
        <v>0</v>
      </c>
      <c r="BM132" s="5">
        <f t="shared" si="245"/>
        <v>0</v>
      </c>
      <c r="BN132" s="1">
        <f t="shared" si="246"/>
        <v>0</v>
      </c>
      <c r="BO132" s="2">
        <f t="shared" si="247"/>
        <v>0</v>
      </c>
      <c r="BP132" s="5">
        <f t="shared" si="248"/>
        <v>0</v>
      </c>
      <c r="BQ132" s="1">
        <f t="shared" si="249"/>
        <v>0</v>
      </c>
      <c r="BR132" s="2">
        <f t="shared" si="250"/>
        <v>0</v>
      </c>
      <c r="BS132" s="5">
        <f t="shared" si="251"/>
        <v>0</v>
      </c>
      <c r="BT132" s="1">
        <f t="shared" si="252"/>
        <v>0</v>
      </c>
      <c r="BU132" s="2">
        <f t="shared" si="253"/>
        <v>0</v>
      </c>
      <c r="BV132" s="5">
        <f t="shared" si="254"/>
        <v>0</v>
      </c>
      <c r="BW132" s="1">
        <f t="shared" si="255"/>
        <v>0</v>
      </c>
      <c r="BX132" s="2">
        <f t="shared" si="256"/>
        <v>0</v>
      </c>
      <c r="BY132" s="5">
        <f t="shared" si="257"/>
        <v>0</v>
      </c>
      <c r="BZ132" s="1">
        <f t="shared" si="258"/>
        <v>0</v>
      </c>
      <c r="CA132" s="2">
        <f t="shared" si="259"/>
        <v>0</v>
      </c>
      <c r="CB132" s="5">
        <f t="shared" si="260"/>
        <v>0</v>
      </c>
      <c r="CC132" s="1">
        <f t="shared" si="261"/>
        <v>0</v>
      </c>
      <c r="CD132" s="2">
        <f t="shared" si="262"/>
        <v>0</v>
      </c>
      <c r="CE132" s="5">
        <f t="shared" si="263"/>
        <v>0</v>
      </c>
      <c r="CF132" s="1">
        <f t="shared" si="264"/>
        <v>0</v>
      </c>
      <c r="CG132" s="2">
        <f t="shared" si="265"/>
        <v>0</v>
      </c>
      <c r="CH132" s="5">
        <f t="shared" si="266"/>
        <v>0</v>
      </c>
      <c r="CI132" s="1">
        <f t="shared" si="267"/>
        <v>0</v>
      </c>
      <c r="CJ132" s="2">
        <f t="shared" si="268"/>
        <v>0</v>
      </c>
      <c r="CK132" s="5">
        <f t="shared" si="269"/>
        <v>0</v>
      </c>
      <c r="CL132" s="1">
        <f t="shared" si="270"/>
        <v>0</v>
      </c>
      <c r="CM132" s="2">
        <f t="shared" si="271"/>
        <v>0</v>
      </c>
      <c r="CN132" s="5">
        <f t="shared" si="272"/>
        <v>0</v>
      </c>
      <c r="CO132" s="67">
        <f t="shared" si="273"/>
        <v>0</v>
      </c>
      <c r="CP132" s="2">
        <f t="shared" si="274"/>
        <v>0</v>
      </c>
      <c r="CQ132" s="5">
        <f t="shared" si="275"/>
        <v>0</v>
      </c>
    </row>
    <row r="133" spans="1:95" ht="30.75" customHeight="1" x14ac:dyDescent="0.25">
      <c r="A133" s="31" t="s">
        <v>12</v>
      </c>
      <c r="B133" s="30" t="s">
        <v>21</v>
      </c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62"/>
      <c r="N133" s="62"/>
      <c r="O133" s="62"/>
      <c r="P133" s="62"/>
      <c r="Q133" s="17"/>
      <c r="R133" s="16"/>
      <c r="S133" s="10"/>
      <c r="T133" s="10"/>
      <c r="U133" s="10"/>
      <c r="V133" s="10"/>
      <c r="W133" s="10"/>
      <c r="X133" s="10"/>
      <c r="Y133" s="10"/>
      <c r="Z133" s="10"/>
      <c r="AA133" s="10"/>
      <c r="AB133" s="62"/>
      <c r="AC133" s="62"/>
      <c r="AD133" s="62"/>
      <c r="AE133" s="62"/>
      <c r="AF133" s="17"/>
      <c r="AG133" s="16"/>
      <c r="AH133" s="10"/>
      <c r="AI133" s="10"/>
      <c r="AJ133" s="10"/>
      <c r="AK133" s="10"/>
      <c r="AL133" s="10"/>
      <c r="AM133" s="10"/>
      <c r="AN133" s="10"/>
      <c r="AO133" s="10"/>
      <c r="AP133" s="10"/>
      <c r="AQ133" s="62"/>
      <c r="AR133" s="62"/>
      <c r="AS133" s="62"/>
      <c r="AT133" s="62"/>
      <c r="AU133" s="17"/>
      <c r="AV133" s="6"/>
      <c r="AW133" s="29" t="str">
        <f t="shared" si="230"/>
        <v>Nitrógeno Total</v>
      </c>
      <c r="AX133" s="30" t="s">
        <v>21</v>
      </c>
      <c r="AY133" s="77">
        <f t="shared" si="231"/>
        <v>0</v>
      </c>
      <c r="AZ133" s="73">
        <f t="shared" si="232"/>
        <v>0</v>
      </c>
      <c r="BA133" s="74">
        <f t="shared" si="233"/>
        <v>0</v>
      </c>
      <c r="BB133" s="4">
        <f t="shared" si="234"/>
        <v>0</v>
      </c>
      <c r="BC133" s="2">
        <f t="shared" si="235"/>
        <v>0</v>
      </c>
      <c r="BD133" s="5">
        <f t="shared" si="236"/>
        <v>0</v>
      </c>
      <c r="BE133" s="4">
        <f t="shared" si="237"/>
        <v>0</v>
      </c>
      <c r="BF133" s="2">
        <f t="shared" si="238"/>
        <v>0</v>
      </c>
      <c r="BG133" s="5">
        <f t="shared" si="239"/>
        <v>0</v>
      </c>
      <c r="BH133" s="1">
        <f t="shared" si="240"/>
        <v>0</v>
      </c>
      <c r="BI133" s="2">
        <f t="shared" si="241"/>
        <v>0</v>
      </c>
      <c r="BJ133" s="5">
        <f t="shared" si="242"/>
        <v>0</v>
      </c>
      <c r="BK133" s="1">
        <f t="shared" si="243"/>
        <v>0</v>
      </c>
      <c r="BL133" s="2">
        <f t="shared" si="244"/>
        <v>0</v>
      </c>
      <c r="BM133" s="5">
        <f t="shared" si="245"/>
        <v>0</v>
      </c>
      <c r="BN133" s="1">
        <f t="shared" si="246"/>
        <v>0</v>
      </c>
      <c r="BO133" s="2">
        <f t="shared" si="247"/>
        <v>0</v>
      </c>
      <c r="BP133" s="5">
        <f t="shared" si="248"/>
        <v>0</v>
      </c>
      <c r="BQ133" s="1">
        <f t="shared" si="249"/>
        <v>0</v>
      </c>
      <c r="BR133" s="2">
        <f t="shared" si="250"/>
        <v>0</v>
      </c>
      <c r="BS133" s="5">
        <f t="shared" si="251"/>
        <v>0</v>
      </c>
      <c r="BT133" s="1">
        <f t="shared" si="252"/>
        <v>0</v>
      </c>
      <c r="BU133" s="2">
        <f t="shared" si="253"/>
        <v>0</v>
      </c>
      <c r="BV133" s="5">
        <f t="shared" si="254"/>
        <v>0</v>
      </c>
      <c r="BW133" s="1">
        <f t="shared" si="255"/>
        <v>0</v>
      </c>
      <c r="BX133" s="2">
        <f t="shared" si="256"/>
        <v>0</v>
      </c>
      <c r="BY133" s="5">
        <f t="shared" si="257"/>
        <v>0</v>
      </c>
      <c r="BZ133" s="1">
        <f t="shared" si="258"/>
        <v>0</v>
      </c>
      <c r="CA133" s="2">
        <f t="shared" si="259"/>
        <v>0</v>
      </c>
      <c r="CB133" s="5">
        <f t="shared" si="260"/>
        <v>0</v>
      </c>
      <c r="CC133" s="1">
        <f t="shared" si="261"/>
        <v>0</v>
      </c>
      <c r="CD133" s="2">
        <f t="shared" si="262"/>
        <v>0</v>
      </c>
      <c r="CE133" s="5">
        <f t="shared" si="263"/>
        <v>0</v>
      </c>
      <c r="CF133" s="1">
        <f t="shared" si="264"/>
        <v>0</v>
      </c>
      <c r="CG133" s="2">
        <f t="shared" si="265"/>
        <v>0</v>
      </c>
      <c r="CH133" s="5">
        <f t="shared" si="266"/>
        <v>0</v>
      </c>
      <c r="CI133" s="1">
        <f t="shared" si="267"/>
        <v>0</v>
      </c>
      <c r="CJ133" s="2">
        <f t="shared" si="268"/>
        <v>0</v>
      </c>
      <c r="CK133" s="5">
        <f t="shared" si="269"/>
        <v>0</v>
      </c>
      <c r="CL133" s="1">
        <f t="shared" si="270"/>
        <v>0</v>
      </c>
      <c r="CM133" s="2">
        <f t="shared" si="271"/>
        <v>0</v>
      </c>
      <c r="CN133" s="5">
        <f t="shared" si="272"/>
        <v>0</v>
      </c>
      <c r="CO133" s="67">
        <f t="shared" si="273"/>
        <v>0</v>
      </c>
      <c r="CP133" s="2">
        <f t="shared" si="274"/>
        <v>0</v>
      </c>
      <c r="CQ133" s="5">
        <f t="shared" si="275"/>
        <v>0</v>
      </c>
    </row>
    <row r="134" spans="1:95" ht="32.25" customHeight="1" x14ac:dyDescent="0.25">
      <c r="A134" s="31" t="s">
        <v>13</v>
      </c>
      <c r="B134" s="30" t="s">
        <v>21</v>
      </c>
      <c r="C134" s="16"/>
      <c r="D134" s="10"/>
      <c r="E134" s="10"/>
      <c r="F134" s="10"/>
      <c r="G134" s="10"/>
      <c r="H134" s="10"/>
      <c r="I134" s="10"/>
      <c r="J134" s="10"/>
      <c r="K134" s="10"/>
      <c r="L134" s="10"/>
      <c r="M134" s="62"/>
      <c r="N134" s="62"/>
      <c r="O134" s="62"/>
      <c r="P134" s="62"/>
      <c r="Q134" s="17"/>
      <c r="R134" s="16"/>
      <c r="S134" s="10"/>
      <c r="T134" s="10"/>
      <c r="U134" s="10"/>
      <c r="V134" s="10"/>
      <c r="W134" s="10"/>
      <c r="X134" s="10"/>
      <c r="Y134" s="10"/>
      <c r="Z134" s="10"/>
      <c r="AA134" s="10"/>
      <c r="AB134" s="62"/>
      <c r="AC134" s="62"/>
      <c r="AD134" s="62"/>
      <c r="AE134" s="62"/>
      <c r="AF134" s="17"/>
      <c r="AG134" s="16"/>
      <c r="AH134" s="10"/>
      <c r="AI134" s="10"/>
      <c r="AJ134" s="10"/>
      <c r="AK134" s="10"/>
      <c r="AL134" s="10"/>
      <c r="AM134" s="10"/>
      <c r="AN134" s="10"/>
      <c r="AO134" s="10"/>
      <c r="AP134" s="10"/>
      <c r="AQ134" s="62"/>
      <c r="AR134" s="62"/>
      <c r="AS134" s="62"/>
      <c r="AT134" s="62"/>
      <c r="AU134" s="17"/>
      <c r="AV134" s="6"/>
      <c r="AW134" s="29" t="str">
        <f t="shared" si="230"/>
        <v xml:space="preserve">Sulfatos </v>
      </c>
      <c r="AX134" s="30" t="s">
        <v>21</v>
      </c>
      <c r="AY134" s="77">
        <f t="shared" si="231"/>
        <v>0</v>
      </c>
      <c r="AZ134" s="73">
        <f t="shared" si="232"/>
        <v>0</v>
      </c>
      <c r="BA134" s="74">
        <f t="shared" si="233"/>
        <v>0</v>
      </c>
      <c r="BB134" s="4">
        <f t="shared" si="234"/>
        <v>0</v>
      </c>
      <c r="BC134" s="2">
        <f t="shared" si="235"/>
        <v>0</v>
      </c>
      <c r="BD134" s="5">
        <f t="shared" si="236"/>
        <v>0</v>
      </c>
      <c r="BE134" s="4">
        <f t="shared" si="237"/>
        <v>0</v>
      </c>
      <c r="BF134" s="2">
        <f t="shared" si="238"/>
        <v>0</v>
      </c>
      <c r="BG134" s="5">
        <f t="shared" si="239"/>
        <v>0</v>
      </c>
      <c r="BH134" s="1">
        <f t="shared" si="240"/>
        <v>0</v>
      </c>
      <c r="BI134" s="2">
        <f t="shared" si="241"/>
        <v>0</v>
      </c>
      <c r="BJ134" s="5">
        <f t="shared" si="242"/>
        <v>0</v>
      </c>
      <c r="BK134" s="1">
        <f t="shared" si="243"/>
        <v>0</v>
      </c>
      <c r="BL134" s="2">
        <f t="shared" si="244"/>
        <v>0</v>
      </c>
      <c r="BM134" s="5">
        <f t="shared" si="245"/>
        <v>0</v>
      </c>
      <c r="BN134" s="1">
        <f t="shared" si="246"/>
        <v>0</v>
      </c>
      <c r="BO134" s="2">
        <f t="shared" si="247"/>
        <v>0</v>
      </c>
      <c r="BP134" s="5">
        <f t="shared" si="248"/>
        <v>0</v>
      </c>
      <c r="BQ134" s="1">
        <f t="shared" si="249"/>
        <v>0</v>
      </c>
      <c r="BR134" s="2">
        <f t="shared" si="250"/>
        <v>0</v>
      </c>
      <c r="BS134" s="5">
        <f t="shared" si="251"/>
        <v>0</v>
      </c>
      <c r="BT134" s="1">
        <f t="shared" si="252"/>
        <v>0</v>
      </c>
      <c r="BU134" s="2">
        <f t="shared" si="253"/>
        <v>0</v>
      </c>
      <c r="BV134" s="5">
        <f t="shared" si="254"/>
        <v>0</v>
      </c>
      <c r="BW134" s="1">
        <f t="shared" si="255"/>
        <v>0</v>
      </c>
      <c r="BX134" s="2">
        <f t="shared" si="256"/>
        <v>0</v>
      </c>
      <c r="BY134" s="5">
        <f t="shared" si="257"/>
        <v>0</v>
      </c>
      <c r="BZ134" s="1">
        <f t="shared" si="258"/>
        <v>0</v>
      </c>
      <c r="CA134" s="2">
        <f t="shared" si="259"/>
        <v>0</v>
      </c>
      <c r="CB134" s="5">
        <f t="shared" si="260"/>
        <v>0</v>
      </c>
      <c r="CC134" s="1">
        <f t="shared" si="261"/>
        <v>0</v>
      </c>
      <c r="CD134" s="2">
        <f t="shared" si="262"/>
        <v>0</v>
      </c>
      <c r="CE134" s="5">
        <f t="shared" si="263"/>
        <v>0</v>
      </c>
      <c r="CF134" s="1">
        <f t="shared" si="264"/>
        <v>0</v>
      </c>
      <c r="CG134" s="2">
        <f t="shared" si="265"/>
        <v>0</v>
      </c>
      <c r="CH134" s="5">
        <f t="shared" si="266"/>
        <v>0</v>
      </c>
      <c r="CI134" s="1">
        <f t="shared" si="267"/>
        <v>0</v>
      </c>
      <c r="CJ134" s="2">
        <f t="shared" si="268"/>
        <v>0</v>
      </c>
      <c r="CK134" s="5">
        <f t="shared" si="269"/>
        <v>0</v>
      </c>
      <c r="CL134" s="1">
        <f t="shared" si="270"/>
        <v>0</v>
      </c>
      <c r="CM134" s="2">
        <f t="shared" si="271"/>
        <v>0</v>
      </c>
      <c r="CN134" s="5">
        <f t="shared" si="272"/>
        <v>0</v>
      </c>
      <c r="CO134" s="67">
        <f t="shared" si="273"/>
        <v>0</v>
      </c>
      <c r="CP134" s="2">
        <f t="shared" si="274"/>
        <v>0</v>
      </c>
      <c r="CQ134" s="5">
        <f t="shared" si="275"/>
        <v>0</v>
      </c>
    </row>
    <row r="135" spans="1:95" ht="32.25" customHeight="1" x14ac:dyDescent="0.25">
      <c r="A135" s="31" t="s">
        <v>14</v>
      </c>
      <c r="B135" s="46" t="s">
        <v>23</v>
      </c>
      <c r="C135" s="16"/>
      <c r="D135" s="10"/>
      <c r="E135" s="10"/>
      <c r="F135" s="10"/>
      <c r="G135" s="10"/>
      <c r="H135" s="10"/>
      <c r="I135" s="10"/>
      <c r="J135" s="10"/>
      <c r="K135" s="10"/>
      <c r="L135" s="10"/>
      <c r="M135" s="62"/>
      <c r="N135" s="62"/>
      <c r="O135" s="62"/>
      <c r="P135" s="62"/>
      <c r="Q135" s="17"/>
      <c r="R135" s="16"/>
      <c r="S135" s="10"/>
      <c r="T135" s="10"/>
      <c r="U135" s="10"/>
      <c r="V135" s="10"/>
      <c r="W135" s="10"/>
      <c r="X135" s="10"/>
      <c r="Y135" s="10"/>
      <c r="Z135" s="10"/>
      <c r="AA135" s="10"/>
      <c r="AB135" s="62"/>
      <c r="AC135" s="62"/>
      <c r="AD135" s="62"/>
      <c r="AE135" s="62"/>
      <c r="AF135" s="17"/>
      <c r="AG135" s="16"/>
      <c r="AH135" s="10"/>
      <c r="AI135" s="10"/>
      <c r="AJ135" s="10"/>
      <c r="AK135" s="10"/>
      <c r="AL135" s="10"/>
      <c r="AM135" s="10"/>
      <c r="AN135" s="10"/>
      <c r="AO135" s="10"/>
      <c r="AP135" s="10"/>
      <c r="AQ135" s="62"/>
      <c r="AR135" s="62"/>
      <c r="AS135" s="62"/>
      <c r="AT135" s="62"/>
      <c r="AU135" s="17"/>
      <c r="AV135" s="6"/>
      <c r="AW135" s="29" t="str">
        <f t="shared" si="230"/>
        <v xml:space="preserve">Alcalinidad </v>
      </c>
      <c r="AX135" s="32" t="s">
        <v>23</v>
      </c>
      <c r="AY135" s="77">
        <f t="shared" si="231"/>
        <v>0</v>
      </c>
      <c r="AZ135" s="73">
        <f t="shared" si="232"/>
        <v>0</v>
      </c>
      <c r="BA135" s="74">
        <f t="shared" si="233"/>
        <v>0</v>
      </c>
      <c r="BB135" s="4">
        <f t="shared" si="234"/>
        <v>0</v>
      </c>
      <c r="BC135" s="2">
        <f t="shared" si="235"/>
        <v>0</v>
      </c>
      <c r="BD135" s="5">
        <f t="shared" si="236"/>
        <v>0</v>
      </c>
      <c r="BE135" s="4">
        <f t="shared" si="237"/>
        <v>0</v>
      </c>
      <c r="BF135" s="2">
        <f t="shared" si="238"/>
        <v>0</v>
      </c>
      <c r="BG135" s="5">
        <f t="shared" si="239"/>
        <v>0</v>
      </c>
      <c r="BH135" s="1">
        <f t="shared" si="240"/>
        <v>0</v>
      </c>
      <c r="BI135" s="2">
        <f t="shared" si="241"/>
        <v>0</v>
      </c>
      <c r="BJ135" s="5">
        <f t="shared" si="242"/>
        <v>0</v>
      </c>
      <c r="BK135" s="1">
        <f t="shared" si="243"/>
        <v>0</v>
      </c>
      <c r="BL135" s="2">
        <f t="shared" si="244"/>
        <v>0</v>
      </c>
      <c r="BM135" s="5">
        <f t="shared" si="245"/>
        <v>0</v>
      </c>
      <c r="BN135" s="1">
        <f t="shared" si="246"/>
        <v>0</v>
      </c>
      <c r="BO135" s="2">
        <f t="shared" si="247"/>
        <v>0</v>
      </c>
      <c r="BP135" s="5">
        <f t="shared" si="248"/>
        <v>0</v>
      </c>
      <c r="BQ135" s="1">
        <f t="shared" si="249"/>
        <v>0</v>
      </c>
      <c r="BR135" s="2">
        <f t="shared" si="250"/>
        <v>0</v>
      </c>
      <c r="BS135" s="5">
        <f t="shared" si="251"/>
        <v>0</v>
      </c>
      <c r="BT135" s="1">
        <f t="shared" si="252"/>
        <v>0</v>
      </c>
      <c r="BU135" s="2">
        <f t="shared" si="253"/>
        <v>0</v>
      </c>
      <c r="BV135" s="5">
        <f t="shared" si="254"/>
        <v>0</v>
      </c>
      <c r="BW135" s="1">
        <f t="shared" si="255"/>
        <v>0</v>
      </c>
      <c r="BX135" s="2">
        <f t="shared" si="256"/>
        <v>0</v>
      </c>
      <c r="BY135" s="5">
        <f t="shared" si="257"/>
        <v>0</v>
      </c>
      <c r="BZ135" s="1">
        <f t="shared" si="258"/>
        <v>0</v>
      </c>
      <c r="CA135" s="2">
        <f t="shared" si="259"/>
        <v>0</v>
      </c>
      <c r="CB135" s="5">
        <f t="shared" si="260"/>
        <v>0</v>
      </c>
      <c r="CC135" s="1">
        <f t="shared" si="261"/>
        <v>0</v>
      </c>
      <c r="CD135" s="2">
        <f t="shared" si="262"/>
        <v>0</v>
      </c>
      <c r="CE135" s="5">
        <f t="shared" si="263"/>
        <v>0</v>
      </c>
      <c r="CF135" s="1">
        <f t="shared" si="264"/>
        <v>0</v>
      </c>
      <c r="CG135" s="2">
        <f t="shared" si="265"/>
        <v>0</v>
      </c>
      <c r="CH135" s="5">
        <f t="shared" si="266"/>
        <v>0</v>
      </c>
      <c r="CI135" s="1">
        <f t="shared" si="267"/>
        <v>0</v>
      </c>
      <c r="CJ135" s="2">
        <f t="shared" si="268"/>
        <v>0</v>
      </c>
      <c r="CK135" s="5">
        <f t="shared" si="269"/>
        <v>0</v>
      </c>
      <c r="CL135" s="1">
        <f t="shared" si="270"/>
        <v>0</v>
      </c>
      <c r="CM135" s="2">
        <f t="shared" si="271"/>
        <v>0</v>
      </c>
      <c r="CN135" s="5">
        <f t="shared" si="272"/>
        <v>0</v>
      </c>
      <c r="CO135" s="67">
        <f t="shared" si="273"/>
        <v>0</v>
      </c>
      <c r="CP135" s="2">
        <f t="shared" si="274"/>
        <v>0</v>
      </c>
      <c r="CQ135" s="5">
        <f t="shared" si="275"/>
        <v>0</v>
      </c>
    </row>
    <row r="136" spans="1:95" ht="30.75" customHeight="1" x14ac:dyDescent="0.25">
      <c r="A136" s="31" t="s">
        <v>15</v>
      </c>
      <c r="B136" s="46" t="s">
        <v>23</v>
      </c>
      <c r="C136" s="16"/>
      <c r="D136" s="10"/>
      <c r="E136" s="10"/>
      <c r="F136" s="10"/>
      <c r="G136" s="10"/>
      <c r="H136" s="10"/>
      <c r="I136" s="10"/>
      <c r="J136" s="10"/>
      <c r="K136" s="10"/>
      <c r="L136" s="10"/>
      <c r="M136" s="62"/>
      <c r="N136" s="62"/>
      <c r="O136" s="62"/>
      <c r="P136" s="62"/>
      <c r="Q136" s="17"/>
      <c r="R136" s="16"/>
      <c r="S136" s="10"/>
      <c r="T136" s="10"/>
      <c r="U136" s="10"/>
      <c r="V136" s="10"/>
      <c r="W136" s="10"/>
      <c r="X136" s="10"/>
      <c r="Y136" s="10"/>
      <c r="Z136" s="10"/>
      <c r="AA136" s="10"/>
      <c r="AB136" s="62"/>
      <c r="AC136" s="62"/>
      <c r="AD136" s="62"/>
      <c r="AE136" s="62"/>
      <c r="AF136" s="17"/>
      <c r="AG136" s="16"/>
      <c r="AH136" s="10"/>
      <c r="AI136" s="10"/>
      <c r="AJ136" s="10"/>
      <c r="AK136" s="10"/>
      <c r="AL136" s="10"/>
      <c r="AM136" s="10"/>
      <c r="AN136" s="10"/>
      <c r="AO136" s="10"/>
      <c r="AP136" s="10"/>
      <c r="AQ136" s="62"/>
      <c r="AR136" s="62"/>
      <c r="AS136" s="62"/>
      <c r="AT136" s="62"/>
      <c r="AU136" s="17"/>
      <c r="AV136" s="6"/>
      <c r="AW136" s="29" t="str">
        <f t="shared" si="230"/>
        <v>Dureza Cálcica</v>
      </c>
      <c r="AX136" s="32" t="s">
        <v>23</v>
      </c>
      <c r="AY136" s="77">
        <f t="shared" si="231"/>
        <v>0</v>
      </c>
      <c r="AZ136" s="73">
        <f t="shared" si="232"/>
        <v>0</v>
      </c>
      <c r="BA136" s="74">
        <f t="shared" si="233"/>
        <v>0</v>
      </c>
      <c r="BB136" s="4">
        <f t="shared" si="234"/>
        <v>0</v>
      </c>
      <c r="BC136" s="2">
        <f t="shared" si="235"/>
        <v>0</v>
      </c>
      <c r="BD136" s="5">
        <f t="shared" si="236"/>
        <v>0</v>
      </c>
      <c r="BE136" s="4">
        <f t="shared" si="237"/>
        <v>0</v>
      </c>
      <c r="BF136" s="2">
        <f t="shared" si="238"/>
        <v>0</v>
      </c>
      <c r="BG136" s="5">
        <f t="shared" si="239"/>
        <v>0</v>
      </c>
      <c r="BH136" s="1">
        <f t="shared" si="240"/>
        <v>0</v>
      </c>
      <c r="BI136" s="2">
        <f t="shared" si="241"/>
        <v>0</v>
      </c>
      <c r="BJ136" s="5">
        <f t="shared" si="242"/>
        <v>0</v>
      </c>
      <c r="BK136" s="1">
        <f t="shared" si="243"/>
        <v>0</v>
      </c>
      <c r="BL136" s="2">
        <f t="shared" si="244"/>
        <v>0</v>
      </c>
      <c r="BM136" s="5">
        <f t="shared" si="245"/>
        <v>0</v>
      </c>
      <c r="BN136" s="1">
        <f t="shared" si="246"/>
        <v>0</v>
      </c>
      <c r="BO136" s="2">
        <f t="shared" si="247"/>
        <v>0</v>
      </c>
      <c r="BP136" s="5">
        <f t="shared" si="248"/>
        <v>0</v>
      </c>
      <c r="BQ136" s="1">
        <f t="shared" si="249"/>
        <v>0</v>
      </c>
      <c r="BR136" s="2">
        <f t="shared" si="250"/>
        <v>0</v>
      </c>
      <c r="BS136" s="5">
        <f t="shared" si="251"/>
        <v>0</v>
      </c>
      <c r="BT136" s="1">
        <f t="shared" si="252"/>
        <v>0</v>
      </c>
      <c r="BU136" s="2">
        <f t="shared" si="253"/>
        <v>0</v>
      </c>
      <c r="BV136" s="5">
        <f t="shared" si="254"/>
        <v>0</v>
      </c>
      <c r="BW136" s="1">
        <f t="shared" si="255"/>
        <v>0</v>
      </c>
      <c r="BX136" s="2">
        <f t="shared" si="256"/>
        <v>0</v>
      </c>
      <c r="BY136" s="5">
        <f t="shared" si="257"/>
        <v>0</v>
      </c>
      <c r="BZ136" s="1">
        <f t="shared" si="258"/>
        <v>0</v>
      </c>
      <c r="CA136" s="2">
        <f t="shared" si="259"/>
        <v>0</v>
      </c>
      <c r="CB136" s="5">
        <f t="shared" si="260"/>
        <v>0</v>
      </c>
      <c r="CC136" s="1">
        <f t="shared" si="261"/>
        <v>0</v>
      </c>
      <c r="CD136" s="2">
        <f t="shared" si="262"/>
        <v>0</v>
      </c>
      <c r="CE136" s="5">
        <f t="shared" si="263"/>
        <v>0</v>
      </c>
      <c r="CF136" s="1">
        <f t="shared" si="264"/>
        <v>0</v>
      </c>
      <c r="CG136" s="2">
        <f t="shared" si="265"/>
        <v>0</v>
      </c>
      <c r="CH136" s="5">
        <f t="shared" si="266"/>
        <v>0</v>
      </c>
      <c r="CI136" s="1">
        <f t="shared" si="267"/>
        <v>0</v>
      </c>
      <c r="CJ136" s="2">
        <f t="shared" si="268"/>
        <v>0</v>
      </c>
      <c r="CK136" s="5">
        <f t="shared" si="269"/>
        <v>0</v>
      </c>
      <c r="CL136" s="1">
        <f t="shared" si="270"/>
        <v>0</v>
      </c>
      <c r="CM136" s="2">
        <f t="shared" si="271"/>
        <v>0</v>
      </c>
      <c r="CN136" s="5">
        <f t="shared" si="272"/>
        <v>0</v>
      </c>
      <c r="CO136" s="67">
        <f t="shared" si="273"/>
        <v>0</v>
      </c>
      <c r="CP136" s="2">
        <f t="shared" si="274"/>
        <v>0</v>
      </c>
      <c r="CQ136" s="5">
        <f t="shared" si="275"/>
        <v>0</v>
      </c>
    </row>
    <row r="137" spans="1:95" ht="30.75" customHeight="1" x14ac:dyDescent="0.25">
      <c r="A137" s="31" t="s">
        <v>16</v>
      </c>
      <c r="B137" s="46" t="s">
        <v>23</v>
      </c>
      <c r="C137" s="16"/>
      <c r="D137" s="10"/>
      <c r="E137" s="10"/>
      <c r="F137" s="10"/>
      <c r="G137" s="10"/>
      <c r="H137" s="10"/>
      <c r="I137" s="10"/>
      <c r="J137" s="10"/>
      <c r="K137" s="10"/>
      <c r="L137" s="10"/>
      <c r="M137" s="62"/>
      <c r="N137" s="62"/>
      <c r="O137" s="62"/>
      <c r="P137" s="62"/>
      <c r="Q137" s="17"/>
      <c r="R137" s="16"/>
      <c r="S137" s="10"/>
      <c r="T137" s="10"/>
      <c r="U137" s="10"/>
      <c r="V137" s="10"/>
      <c r="W137" s="10"/>
      <c r="X137" s="10"/>
      <c r="Y137" s="10"/>
      <c r="Z137" s="10"/>
      <c r="AA137" s="10"/>
      <c r="AB137" s="62"/>
      <c r="AC137" s="62"/>
      <c r="AD137" s="62"/>
      <c r="AE137" s="62"/>
      <c r="AF137" s="17"/>
      <c r="AG137" s="16"/>
      <c r="AH137" s="10"/>
      <c r="AI137" s="10"/>
      <c r="AJ137" s="10"/>
      <c r="AK137" s="10"/>
      <c r="AL137" s="10"/>
      <c r="AM137" s="10"/>
      <c r="AN137" s="10"/>
      <c r="AO137" s="10"/>
      <c r="AP137" s="10"/>
      <c r="AQ137" s="62"/>
      <c r="AR137" s="62"/>
      <c r="AS137" s="62"/>
      <c r="AT137" s="62"/>
      <c r="AU137" s="17"/>
      <c r="AV137" s="6"/>
      <c r="AW137" s="29" t="str">
        <f t="shared" si="230"/>
        <v xml:space="preserve">Dureza Total </v>
      </c>
      <c r="AX137" s="32" t="s">
        <v>23</v>
      </c>
      <c r="AY137" s="77">
        <f t="shared" si="231"/>
        <v>0</v>
      </c>
      <c r="AZ137" s="73">
        <f t="shared" si="232"/>
        <v>0</v>
      </c>
      <c r="BA137" s="74">
        <f t="shared" si="233"/>
        <v>0</v>
      </c>
      <c r="BB137" s="4">
        <f t="shared" si="234"/>
        <v>0</v>
      </c>
      <c r="BC137" s="2">
        <f t="shared" si="235"/>
        <v>0</v>
      </c>
      <c r="BD137" s="5">
        <f t="shared" si="236"/>
        <v>0</v>
      </c>
      <c r="BE137" s="4">
        <f t="shared" si="237"/>
        <v>0</v>
      </c>
      <c r="BF137" s="2">
        <f t="shared" si="238"/>
        <v>0</v>
      </c>
      <c r="BG137" s="5">
        <f t="shared" si="239"/>
        <v>0</v>
      </c>
      <c r="BH137" s="1">
        <f t="shared" si="240"/>
        <v>0</v>
      </c>
      <c r="BI137" s="2">
        <f t="shared" si="241"/>
        <v>0</v>
      </c>
      <c r="BJ137" s="5">
        <f t="shared" si="242"/>
        <v>0</v>
      </c>
      <c r="BK137" s="1">
        <f t="shared" si="243"/>
        <v>0</v>
      </c>
      <c r="BL137" s="2">
        <f t="shared" si="244"/>
        <v>0</v>
      </c>
      <c r="BM137" s="5">
        <f t="shared" si="245"/>
        <v>0</v>
      </c>
      <c r="BN137" s="1">
        <f t="shared" si="246"/>
        <v>0</v>
      </c>
      <c r="BO137" s="2">
        <f t="shared" si="247"/>
        <v>0</v>
      </c>
      <c r="BP137" s="5">
        <f t="shared" si="248"/>
        <v>0</v>
      </c>
      <c r="BQ137" s="1">
        <f t="shared" si="249"/>
        <v>0</v>
      </c>
      <c r="BR137" s="2">
        <f t="shared" si="250"/>
        <v>0</v>
      </c>
      <c r="BS137" s="5">
        <f t="shared" si="251"/>
        <v>0</v>
      </c>
      <c r="BT137" s="1">
        <f t="shared" si="252"/>
        <v>0</v>
      </c>
      <c r="BU137" s="2">
        <f t="shared" si="253"/>
        <v>0</v>
      </c>
      <c r="BV137" s="5">
        <f t="shared" si="254"/>
        <v>0</v>
      </c>
      <c r="BW137" s="1">
        <f t="shared" si="255"/>
        <v>0</v>
      </c>
      <c r="BX137" s="2">
        <f t="shared" si="256"/>
        <v>0</v>
      </c>
      <c r="BY137" s="5">
        <f t="shared" si="257"/>
        <v>0</v>
      </c>
      <c r="BZ137" s="1">
        <f t="shared" si="258"/>
        <v>0</v>
      </c>
      <c r="CA137" s="2">
        <f t="shared" si="259"/>
        <v>0</v>
      </c>
      <c r="CB137" s="5">
        <f t="shared" si="260"/>
        <v>0</v>
      </c>
      <c r="CC137" s="1">
        <f t="shared" si="261"/>
        <v>0</v>
      </c>
      <c r="CD137" s="2">
        <f t="shared" si="262"/>
        <v>0</v>
      </c>
      <c r="CE137" s="5">
        <f t="shared" si="263"/>
        <v>0</v>
      </c>
      <c r="CF137" s="1">
        <f t="shared" si="264"/>
        <v>0</v>
      </c>
      <c r="CG137" s="2">
        <f t="shared" si="265"/>
        <v>0</v>
      </c>
      <c r="CH137" s="5">
        <f t="shared" si="266"/>
        <v>0</v>
      </c>
      <c r="CI137" s="1">
        <f t="shared" si="267"/>
        <v>0</v>
      </c>
      <c r="CJ137" s="2">
        <f t="shared" si="268"/>
        <v>0</v>
      </c>
      <c r="CK137" s="5">
        <f t="shared" si="269"/>
        <v>0</v>
      </c>
      <c r="CL137" s="1">
        <f t="shared" si="270"/>
        <v>0</v>
      </c>
      <c r="CM137" s="2">
        <f t="shared" si="271"/>
        <v>0</v>
      </c>
      <c r="CN137" s="5">
        <f t="shared" si="272"/>
        <v>0</v>
      </c>
      <c r="CO137" s="67">
        <f t="shared" si="273"/>
        <v>0</v>
      </c>
      <c r="CP137" s="2">
        <f t="shared" si="274"/>
        <v>0</v>
      </c>
      <c r="CQ137" s="5">
        <f t="shared" si="275"/>
        <v>0</v>
      </c>
    </row>
    <row r="138" spans="1:95" ht="32.25" customHeight="1" x14ac:dyDescent="0.25">
      <c r="A138" s="31" t="s">
        <v>115</v>
      </c>
      <c r="B138" s="30" t="s">
        <v>21</v>
      </c>
      <c r="C138" s="16"/>
      <c r="D138" s="10"/>
      <c r="E138" s="10"/>
      <c r="F138" s="10"/>
      <c r="G138" s="10"/>
      <c r="H138" s="10"/>
      <c r="I138" s="10"/>
      <c r="J138" s="10"/>
      <c r="K138" s="10"/>
      <c r="L138" s="10"/>
      <c r="M138" s="62"/>
      <c r="N138" s="62"/>
      <c r="O138" s="62"/>
      <c r="P138" s="62"/>
      <c r="Q138" s="17"/>
      <c r="R138" s="16"/>
      <c r="S138" s="10"/>
      <c r="T138" s="10"/>
      <c r="U138" s="10"/>
      <c r="V138" s="10"/>
      <c r="W138" s="10"/>
      <c r="X138" s="10"/>
      <c r="Y138" s="10"/>
      <c r="Z138" s="10"/>
      <c r="AA138" s="10"/>
      <c r="AB138" s="62"/>
      <c r="AC138" s="62"/>
      <c r="AD138" s="62"/>
      <c r="AE138" s="62"/>
      <c r="AF138" s="17"/>
      <c r="AG138" s="16"/>
      <c r="AH138" s="10"/>
      <c r="AI138" s="10"/>
      <c r="AJ138" s="10"/>
      <c r="AK138" s="10"/>
      <c r="AL138" s="10"/>
      <c r="AM138" s="10"/>
      <c r="AN138" s="10"/>
      <c r="AO138" s="10"/>
      <c r="AP138" s="10"/>
      <c r="AQ138" s="62"/>
      <c r="AR138" s="62"/>
      <c r="AS138" s="62"/>
      <c r="AT138" s="62"/>
      <c r="AU138" s="17"/>
      <c r="AV138" s="6"/>
      <c r="AW138" s="29" t="str">
        <f t="shared" si="230"/>
        <v>SILICE</v>
      </c>
      <c r="AX138" s="32" t="s">
        <v>24</v>
      </c>
      <c r="AY138" s="77">
        <f t="shared" si="231"/>
        <v>0</v>
      </c>
      <c r="AZ138" s="73">
        <f t="shared" si="232"/>
        <v>0</v>
      </c>
      <c r="BA138" s="74">
        <f t="shared" si="233"/>
        <v>0</v>
      </c>
      <c r="BB138" s="4">
        <f t="shared" si="234"/>
        <v>0</v>
      </c>
      <c r="BC138" s="2">
        <f t="shared" si="235"/>
        <v>0</v>
      </c>
      <c r="BD138" s="5">
        <f t="shared" si="236"/>
        <v>0</v>
      </c>
      <c r="BE138" s="4">
        <f t="shared" si="237"/>
        <v>0</v>
      </c>
      <c r="BF138" s="2">
        <f t="shared" si="238"/>
        <v>0</v>
      </c>
      <c r="BG138" s="5">
        <f t="shared" si="239"/>
        <v>0</v>
      </c>
      <c r="BH138" s="1">
        <f t="shared" si="240"/>
        <v>0</v>
      </c>
      <c r="BI138" s="2">
        <f t="shared" si="241"/>
        <v>0</v>
      </c>
      <c r="BJ138" s="5">
        <f t="shared" si="242"/>
        <v>0</v>
      </c>
      <c r="BK138" s="1">
        <f t="shared" si="243"/>
        <v>0</v>
      </c>
      <c r="BL138" s="2">
        <f t="shared" si="244"/>
        <v>0</v>
      </c>
      <c r="BM138" s="5">
        <f t="shared" si="245"/>
        <v>0</v>
      </c>
      <c r="BN138" s="1">
        <f t="shared" si="246"/>
        <v>0</v>
      </c>
      <c r="BO138" s="2">
        <f t="shared" si="247"/>
        <v>0</v>
      </c>
      <c r="BP138" s="5">
        <f t="shared" si="248"/>
        <v>0</v>
      </c>
      <c r="BQ138" s="1">
        <f t="shared" si="249"/>
        <v>0</v>
      </c>
      <c r="BR138" s="2">
        <f t="shared" si="250"/>
        <v>0</v>
      </c>
      <c r="BS138" s="5">
        <f t="shared" si="251"/>
        <v>0</v>
      </c>
      <c r="BT138" s="1">
        <f t="shared" si="252"/>
        <v>0</v>
      </c>
      <c r="BU138" s="2">
        <f t="shared" si="253"/>
        <v>0</v>
      </c>
      <c r="BV138" s="5">
        <f t="shared" si="254"/>
        <v>0</v>
      </c>
      <c r="BW138" s="1">
        <f t="shared" si="255"/>
        <v>0</v>
      </c>
      <c r="BX138" s="2">
        <f t="shared" si="256"/>
        <v>0</v>
      </c>
      <c r="BY138" s="5">
        <f t="shared" si="257"/>
        <v>0</v>
      </c>
      <c r="BZ138" s="1">
        <f t="shared" si="258"/>
        <v>0</v>
      </c>
      <c r="CA138" s="2">
        <f t="shared" si="259"/>
        <v>0</v>
      </c>
      <c r="CB138" s="5">
        <f t="shared" si="260"/>
        <v>0</v>
      </c>
      <c r="CC138" s="1">
        <f t="shared" si="261"/>
        <v>0</v>
      </c>
      <c r="CD138" s="2">
        <f t="shared" si="262"/>
        <v>0</v>
      </c>
      <c r="CE138" s="5">
        <f t="shared" si="263"/>
        <v>0</v>
      </c>
      <c r="CF138" s="1">
        <f t="shared" si="264"/>
        <v>0</v>
      </c>
      <c r="CG138" s="2">
        <f t="shared" si="265"/>
        <v>0</v>
      </c>
      <c r="CH138" s="5">
        <f t="shared" si="266"/>
        <v>0</v>
      </c>
      <c r="CI138" s="1">
        <f t="shared" si="267"/>
        <v>0</v>
      </c>
      <c r="CJ138" s="2">
        <f t="shared" si="268"/>
        <v>0</v>
      </c>
      <c r="CK138" s="5">
        <f t="shared" si="269"/>
        <v>0</v>
      </c>
      <c r="CL138" s="1">
        <f t="shared" si="270"/>
        <v>0</v>
      </c>
      <c r="CM138" s="2">
        <f t="shared" si="271"/>
        <v>0</v>
      </c>
      <c r="CN138" s="5">
        <f t="shared" si="272"/>
        <v>0</v>
      </c>
      <c r="CO138" s="67">
        <f t="shared" si="273"/>
        <v>0</v>
      </c>
      <c r="CP138" s="2">
        <f t="shared" si="274"/>
        <v>0</v>
      </c>
      <c r="CQ138" s="5">
        <f t="shared" si="275"/>
        <v>0</v>
      </c>
    </row>
    <row r="139" spans="1:95" ht="30.75" customHeight="1" x14ac:dyDescent="0.25">
      <c r="A139" s="31" t="s">
        <v>81</v>
      </c>
      <c r="B139" s="30" t="s">
        <v>127</v>
      </c>
      <c r="C139" s="16"/>
      <c r="D139" s="10"/>
      <c r="E139" s="10"/>
      <c r="F139" s="10"/>
      <c r="G139" s="10"/>
      <c r="H139" s="10"/>
      <c r="I139" s="10"/>
      <c r="J139" s="10"/>
      <c r="K139" s="10"/>
      <c r="L139" s="10"/>
      <c r="M139" s="62"/>
      <c r="N139" s="62"/>
      <c r="O139" s="62"/>
      <c r="P139" s="62"/>
      <c r="Q139" s="17"/>
      <c r="R139" s="16"/>
      <c r="S139" s="10"/>
      <c r="T139" s="10"/>
      <c r="U139" s="10"/>
      <c r="V139" s="10"/>
      <c r="W139" s="10"/>
      <c r="X139" s="10"/>
      <c r="Y139" s="10"/>
      <c r="Z139" s="10"/>
      <c r="AA139" s="10"/>
      <c r="AB139" s="62"/>
      <c r="AC139" s="62"/>
      <c r="AD139" s="62"/>
      <c r="AE139" s="62"/>
      <c r="AF139" s="17"/>
      <c r="AG139" s="16"/>
      <c r="AH139" s="10"/>
      <c r="AI139" s="10"/>
      <c r="AJ139" s="10"/>
      <c r="AK139" s="10"/>
      <c r="AL139" s="10"/>
      <c r="AM139" s="10"/>
      <c r="AN139" s="10"/>
      <c r="AO139" s="10"/>
      <c r="AP139" s="10"/>
      <c r="AQ139" s="62"/>
      <c r="AR139" s="62"/>
      <c r="AS139" s="62"/>
      <c r="AT139" s="62"/>
      <c r="AU139" s="17"/>
      <c r="AV139" s="6"/>
      <c r="AW139" s="29" t="str">
        <f t="shared" si="230"/>
        <v>ORP</v>
      </c>
      <c r="AX139" s="30" t="s">
        <v>21</v>
      </c>
      <c r="AY139" s="77">
        <f t="shared" si="231"/>
        <v>0</v>
      </c>
      <c r="AZ139" s="73">
        <f t="shared" si="232"/>
        <v>0</v>
      </c>
      <c r="BA139" s="74">
        <f t="shared" si="233"/>
        <v>0</v>
      </c>
      <c r="BB139" s="4">
        <f t="shared" si="234"/>
        <v>0</v>
      </c>
      <c r="BC139" s="2">
        <f t="shared" si="235"/>
        <v>0</v>
      </c>
      <c r="BD139" s="5">
        <f t="shared" si="236"/>
        <v>0</v>
      </c>
      <c r="BE139" s="4">
        <f t="shared" si="237"/>
        <v>0</v>
      </c>
      <c r="BF139" s="2">
        <f t="shared" si="238"/>
        <v>0</v>
      </c>
      <c r="BG139" s="5">
        <f t="shared" si="239"/>
        <v>0</v>
      </c>
      <c r="BH139" s="1">
        <f t="shared" si="240"/>
        <v>0</v>
      </c>
      <c r="BI139" s="2">
        <f t="shared" si="241"/>
        <v>0</v>
      </c>
      <c r="BJ139" s="5">
        <f t="shared" si="242"/>
        <v>0</v>
      </c>
      <c r="BK139" s="1">
        <f t="shared" si="243"/>
        <v>0</v>
      </c>
      <c r="BL139" s="2">
        <f t="shared" si="244"/>
        <v>0</v>
      </c>
      <c r="BM139" s="5">
        <f t="shared" si="245"/>
        <v>0</v>
      </c>
      <c r="BN139" s="1">
        <f t="shared" si="246"/>
        <v>0</v>
      </c>
      <c r="BO139" s="2">
        <f t="shared" si="247"/>
        <v>0</v>
      </c>
      <c r="BP139" s="5">
        <f t="shared" si="248"/>
        <v>0</v>
      </c>
      <c r="BQ139" s="1">
        <f t="shared" si="249"/>
        <v>0</v>
      </c>
      <c r="BR139" s="2">
        <f t="shared" si="250"/>
        <v>0</v>
      </c>
      <c r="BS139" s="5">
        <f t="shared" si="251"/>
        <v>0</v>
      </c>
      <c r="BT139" s="1">
        <f t="shared" si="252"/>
        <v>0</v>
      </c>
      <c r="BU139" s="2">
        <f t="shared" si="253"/>
        <v>0</v>
      </c>
      <c r="BV139" s="5">
        <f t="shared" si="254"/>
        <v>0</v>
      </c>
      <c r="BW139" s="1">
        <f t="shared" si="255"/>
        <v>0</v>
      </c>
      <c r="BX139" s="2">
        <f t="shared" si="256"/>
        <v>0</v>
      </c>
      <c r="BY139" s="5">
        <f t="shared" si="257"/>
        <v>0</v>
      </c>
      <c r="BZ139" s="1">
        <f t="shared" si="258"/>
        <v>0</v>
      </c>
      <c r="CA139" s="2">
        <f t="shared" si="259"/>
        <v>0</v>
      </c>
      <c r="CB139" s="5">
        <f t="shared" si="260"/>
        <v>0</v>
      </c>
      <c r="CC139" s="1">
        <f t="shared" si="261"/>
        <v>0</v>
      </c>
      <c r="CD139" s="2">
        <f t="shared" si="262"/>
        <v>0</v>
      </c>
      <c r="CE139" s="5">
        <f t="shared" si="263"/>
        <v>0</v>
      </c>
      <c r="CF139" s="1">
        <f t="shared" si="264"/>
        <v>0</v>
      </c>
      <c r="CG139" s="2">
        <f t="shared" si="265"/>
        <v>0</v>
      </c>
      <c r="CH139" s="5">
        <f t="shared" si="266"/>
        <v>0</v>
      </c>
      <c r="CI139" s="1">
        <f t="shared" si="267"/>
        <v>0</v>
      </c>
      <c r="CJ139" s="2">
        <f t="shared" si="268"/>
        <v>0</v>
      </c>
      <c r="CK139" s="5">
        <f t="shared" si="269"/>
        <v>0</v>
      </c>
      <c r="CL139" s="1">
        <f t="shared" si="270"/>
        <v>0</v>
      </c>
      <c r="CM139" s="2">
        <f t="shared" si="271"/>
        <v>0</v>
      </c>
      <c r="CN139" s="5">
        <f t="shared" si="272"/>
        <v>0</v>
      </c>
      <c r="CO139" s="67">
        <f t="shared" si="273"/>
        <v>0</v>
      </c>
      <c r="CP139" s="2">
        <f t="shared" si="274"/>
        <v>0</v>
      </c>
      <c r="CQ139" s="5">
        <f t="shared" si="275"/>
        <v>0</v>
      </c>
    </row>
    <row r="140" spans="1:95" ht="15.75" customHeight="1" x14ac:dyDescent="0.25">
      <c r="A140" s="31" t="s">
        <v>114</v>
      </c>
      <c r="B140" s="30" t="s">
        <v>21</v>
      </c>
      <c r="C140" s="16"/>
      <c r="D140" s="10"/>
      <c r="E140" s="10"/>
      <c r="F140" s="10"/>
      <c r="G140" s="10"/>
      <c r="H140" s="10"/>
      <c r="I140" s="10"/>
      <c r="J140" s="10"/>
      <c r="K140" s="10"/>
      <c r="L140" s="10"/>
      <c r="M140" s="62"/>
      <c r="N140" s="62"/>
      <c r="O140" s="62"/>
      <c r="P140" s="62"/>
      <c r="Q140" s="17"/>
      <c r="R140" s="16"/>
      <c r="S140" s="10"/>
      <c r="T140" s="10"/>
      <c r="U140" s="10"/>
      <c r="V140" s="10"/>
      <c r="W140" s="10"/>
      <c r="X140" s="10"/>
      <c r="Y140" s="10"/>
      <c r="Z140" s="10"/>
      <c r="AA140" s="10"/>
      <c r="AB140" s="62"/>
      <c r="AC140" s="62"/>
      <c r="AD140" s="62"/>
      <c r="AE140" s="62"/>
      <c r="AF140" s="17"/>
      <c r="AG140" s="16"/>
      <c r="AH140" s="10"/>
      <c r="AI140" s="10"/>
      <c r="AJ140" s="10"/>
      <c r="AK140" s="10"/>
      <c r="AL140" s="10"/>
      <c r="AM140" s="10"/>
      <c r="AN140" s="10"/>
      <c r="AO140" s="10"/>
      <c r="AP140" s="10"/>
      <c r="AQ140" s="62"/>
      <c r="AR140" s="62"/>
      <c r="AS140" s="62"/>
      <c r="AT140" s="62"/>
      <c r="AU140" s="17"/>
      <c r="AV140" s="6"/>
      <c r="AW140" s="29" t="str">
        <f t="shared" si="230"/>
        <v>CLORO RES</v>
      </c>
      <c r="AX140" s="30" t="s">
        <v>21</v>
      </c>
      <c r="AY140" s="77">
        <f t="shared" si="231"/>
        <v>0</v>
      </c>
      <c r="AZ140" s="73">
        <f t="shared" si="232"/>
        <v>0</v>
      </c>
      <c r="BA140" s="74">
        <f t="shared" si="233"/>
        <v>0</v>
      </c>
      <c r="BB140" s="4">
        <f t="shared" si="234"/>
        <v>0</v>
      </c>
      <c r="BC140" s="2">
        <f t="shared" si="235"/>
        <v>0</v>
      </c>
      <c r="BD140" s="5">
        <f t="shared" si="236"/>
        <v>0</v>
      </c>
      <c r="BE140" s="4">
        <f t="shared" si="237"/>
        <v>0</v>
      </c>
      <c r="BF140" s="2">
        <f t="shared" si="238"/>
        <v>0</v>
      </c>
      <c r="BG140" s="5">
        <f t="shared" si="239"/>
        <v>0</v>
      </c>
      <c r="BH140" s="1">
        <f t="shared" si="240"/>
        <v>0</v>
      </c>
      <c r="BI140" s="2">
        <f t="shared" si="241"/>
        <v>0</v>
      </c>
      <c r="BJ140" s="5">
        <f t="shared" si="242"/>
        <v>0</v>
      </c>
      <c r="BK140" s="1">
        <f t="shared" si="243"/>
        <v>0</v>
      </c>
      <c r="BL140" s="2">
        <f t="shared" si="244"/>
        <v>0</v>
      </c>
      <c r="BM140" s="5">
        <f t="shared" si="245"/>
        <v>0</v>
      </c>
      <c r="BN140" s="1">
        <f t="shared" si="246"/>
        <v>0</v>
      </c>
      <c r="BO140" s="2">
        <f t="shared" si="247"/>
        <v>0</v>
      </c>
      <c r="BP140" s="5">
        <f t="shared" si="248"/>
        <v>0</v>
      </c>
      <c r="BQ140" s="1">
        <f t="shared" si="249"/>
        <v>0</v>
      </c>
      <c r="BR140" s="2">
        <f t="shared" si="250"/>
        <v>0</v>
      </c>
      <c r="BS140" s="5">
        <f t="shared" si="251"/>
        <v>0</v>
      </c>
      <c r="BT140" s="1">
        <f t="shared" si="252"/>
        <v>0</v>
      </c>
      <c r="BU140" s="2">
        <f t="shared" si="253"/>
        <v>0</v>
      </c>
      <c r="BV140" s="5">
        <f t="shared" si="254"/>
        <v>0</v>
      </c>
      <c r="BW140" s="1">
        <f t="shared" si="255"/>
        <v>0</v>
      </c>
      <c r="BX140" s="2">
        <f t="shared" si="256"/>
        <v>0</v>
      </c>
      <c r="BY140" s="5">
        <f t="shared" si="257"/>
        <v>0</v>
      </c>
      <c r="BZ140" s="1">
        <f t="shared" si="258"/>
        <v>0</v>
      </c>
      <c r="CA140" s="2">
        <f t="shared" si="259"/>
        <v>0</v>
      </c>
      <c r="CB140" s="5">
        <f t="shared" si="260"/>
        <v>0</v>
      </c>
      <c r="CC140" s="1">
        <f t="shared" si="261"/>
        <v>0</v>
      </c>
      <c r="CD140" s="2">
        <f t="shared" si="262"/>
        <v>0</v>
      </c>
      <c r="CE140" s="5">
        <f t="shared" si="263"/>
        <v>0</v>
      </c>
      <c r="CF140" s="1">
        <f t="shared" si="264"/>
        <v>0</v>
      </c>
      <c r="CG140" s="2">
        <f t="shared" si="265"/>
        <v>0</v>
      </c>
      <c r="CH140" s="5">
        <f t="shared" si="266"/>
        <v>0</v>
      </c>
      <c r="CI140" s="1">
        <f t="shared" si="267"/>
        <v>0</v>
      </c>
      <c r="CJ140" s="2">
        <f t="shared" si="268"/>
        <v>0</v>
      </c>
      <c r="CK140" s="5">
        <f t="shared" si="269"/>
        <v>0</v>
      </c>
      <c r="CL140" s="1">
        <f t="shared" si="270"/>
        <v>0</v>
      </c>
      <c r="CM140" s="2">
        <f t="shared" si="271"/>
        <v>0</v>
      </c>
      <c r="CN140" s="5">
        <f t="shared" si="272"/>
        <v>0</v>
      </c>
      <c r="CO140" s="67">
        <f t="shared" si="273"/>
        <v>0</v>
      </c>
      <c r="CP140" s="2">
        <f t="shared" si="274"/>
        <v>0</v>
      </c>
      <c r="CQ140" s="5">
        <f t="shared" si="275"/>
        <v>0</v>
      </c>
    </row>
    <row r="141" spans="1:95" x14ac:dyDescent="0.25">
      <c r="A141" s="31" t="s">
        <v>17</v>
      </c>
      <c r="B141" s="30" t="s">
        <v>25</v>
      </c>
      <c r="C141" s="18">
        <v>2730</v>
      </c>
      <c r="D141" s="11">
        <v>3170</v>
      </c>
      <c r="E141" s="11">
        <v>3410</v>
      </c>
      <c r="F141" s="11"/>
      <c r="G141" s="11"/>
      <c r="H141" s="11"/>
      <c r="I141" s="11"/>
      <c r="J141" s="11"/>
      <c r="K141" s="11"/>
      <c r="L141" s="11"/>
      <c r="M141" s="63"/>
      <c r="N141" s="63"/>
      <c r="O141" s="63"/>
      <c r="P141" s="63"/>
      <c r="Q141" s="19"/>
      <c r="R141" s="18">
        <v>8550</v>
      </c>
      <c r="S141" s="11">
        <v>3040</v>
      </c>
      <c r="T141" s="11">
        <v>4030</v>
      </c>
      <c r="U141" s="11"/>
      <c r="V141" s="11"/>
      <c r="W141" s="11"/>
      <c r="X141" s="11"/>
      <c r="Y141" s="11">
        <v>3170</v>
      </c>
      <c r="Z141" s="11">
        <v>3180</v>
      </c>
      <c r="AA141" s="11">
        <v>7740</v>
      </c>
      <c r="AB141" s="63"/>
      <c r="AC141" s="63"/>
      <c r="AD141" s="63"/>
      <c r="AE141" s="63"/>
      <c r="AF141" s="19"/>
      <c r="AG141" s="18">
        <v>2720</v>
      </c>
      <c r="AH141" s="11">
        <v>4270</v>
      </c>
      <c r="AI141" s="11">
        <v>4310</v>
      </c>
      <c r="AJ141" s="11"/>
      <c r="AK141" s="11"/>
      <c r="AL141" s="11"/>
      <c r="AM141" s="11"/>
      <c r="AN141" s="11">
        <v>5280</v>
      </c>
      <c r="AO141" s="11">
        <v>4890</v>
      </c>
      <c r="AP141" s="11">
        <v>6170</v>
      </c>
      <c r="AQ141" s="63"/>
      <c r="AR141" s="63"/>
      <c r="AS141" s="63"/>
      <c r="AT141" s="63"/>
      <c r="AU141" s="19"/>
      <c r="AW141" s="29" t="str">
        <f t="shared" si="230"/>
        <v>Conductividad</v>
      </c>
      <c r="AX141" s="30" t="s">
        <v>25</v>
      </c>
      <c r="AY141" s="77">
        <f t="shared" si="231"/>
        <v>2730</v>
      </c>
      <c r="AZ141" s="73">
        <f t="shared" si="232"/>
        <v>8550</v>
      </c>
      <c r="BA141" s="74">
        <f t="shared" si="233"/>
        <v>2720</v>
      </c>
      <c r="BB141" s="4">
        <f t="shared" si="234"/>
        <v>3170</v>
      </c>
      <c r="BC141" s="2">
        <f t="shared" si="235"/>
        <v>3040</v>
      </c>
      <c r="BD141" s="5">
        <f t="shared" si="236"/>
        <v>4270</v>
      </c>
      <c r="BE141" s="4">
        <f t="shared" si="237"/>
        <v>3410</v>
      </c>
      <c r="BF141" s="2">
        <f t="shared" si="238"/>
        <v>4030</v>
      </c>
      <c r="BG141" s="5">
        <f t="shared" si="239"/>
        <v>4310</v>
      </c>
      <c r="BH141" s="1">
        <f t="shared" si="240"/>
        <v>0</v>
      </c>
      <c r="BI141" s="2">
        <f t="shared" si="241"/>
        <v>0</v>
      </c>
      <c r="BJ141" s="5">
        <f t="shared" si="242"/>
        <v>0</v>
      </c>
      <c r="BK141" s="1">
        <f t="shared" si="243"/>
        <v>0</v>
      </c>
      <c r="BL141" s="2">
        <f t="shared" si="244"/>
        <v>0</v>
      </c>
      <c r="BM141" s="5">
        <f t="shared" si="245"/>
        <v>0</v>
      </c>
      <c r="BN141" s="1">
        <f t="shared" si="246"/>
        <v>0</v>
      </c>
      <c r="BO141" s="2">
        <f t="shared" si="247"/>
        <v>0</v>
      </c>
      <c r="BP141" s="5">
        <f t="shared" si="248"/>
        <v>0</v>
      </c>
      <c r="BQ141" s="1">
        <f t="shared" si="249"/>
        <v>0</v>
      </c>
      <c r="BR141" s="2">
        <f t="shared" si="250"/>
        <v>0</v>
      </c>
      <c r="BS141" s="5">
        <f t="shared" si="251"/>
        <v>0</v>
      </c>
      <c r="BT141" s="1">
        <f t="shared" si="252"/>
        <v>0</v>
      </c>
      <c r="BU141" s="2">
        <f t="shared" si="253"/>
        <v>3170</v>
      </c>
      <c r="BV141" s="5">
        <f t="shared" si="254"/>
        <v>5280</v>
      </c>
      <c r="BW141" s="1">
        <f t="shared" si="255"/>
        <v>0</v>
      </c>
      <c r="BX141" s="2">
        <f t="shared" si="256"/>
        <v>3180</v>
      </c>
      <c r="BY141" s="5">
        <f t="shared" si="257"/>
        <v>4890</v>
      </c>
      <c r="BZ141" s="1">
        <f t="shared" si="258"/>
        <v>0</v>
      </c>
      <c r="CA141" s="2">
        <f t="shared" si="259"/>
        <v>7740</v>
      </c>
      <c r="CB141" s="5">
        <f t="shared" si="260"/>
        <v>6170</v>
      </c>
      <c r="CC141" s="1">
        <f t="shared" si="261"/>
        <v>0</v>
      </c>
      <c r="CD141" s="2">
        <f t="shared" si="262"/>
        <v>0</v>
      </c>
      <c r="CE141" s="5">
        <f t="shared" si="263"/>
        <v>0</v>
      </c>
      <c r="CF141" s="1">
        <f t="shared" si="264"/>
        <v>0</v>
      </c>
      <c r="CG141" s="2">
        <f t="shared" si="265"/>
        <v>0</v>
      </c>
      <c r="CH141" s="5">
        <f t="shared" si="266"/>
        <v>0</v>
      </c>
      <c r="CI141" s="1">
        <f t="shared" si="267"/>
        <v>0</v>
      </c>
      <c r="CJ141" s="2">
        <f t="shared" si="268"/>
        <v>0</v>
      </c>
      <c r="CK141" s="5">
        <f t="shared" si="269"/>
        <v>0</v>
      </c>
      <c r="CL141" s="1">
        <f t="shared" si="270"/>
        <v>0</v>
      </c>
      <c r="CM141" s="2">
        <f t="shared" si="271"/>
        <v>0</v>
      </c>
      <c r="CN141" s="5">
        <f t="shared" si="272"/>
        <v>0</v>
      </c>
      <c r="CO141" s="67">
        <f t="shared" si="273"/>
        <v>0</v>
      </c>
      <c r="CP141" s="2">
        <f t="shared" si="274"/>
        <v>0</v>
      </c>
      <c r="CQ141" s="5">
        <f t="shared" si="275"/>
        <v>0</v>
      </c>
    </row>
    <row r="142" spans="1:95" x14ac:dyDescent="0.25">
      <c r="A142" s="31" t="s">
        <v>18</v>
      </c>
      <c r="B142" s="46" t="s">
        <v>24</v>
      </c>
      <c r="C142" s="18">
        <v>5170</v>
      </c>
      <c r="D142" s="11">
        <v>7210</v>
      </c>
      <c r="E142" s="11">
        <v>711</v>
      </c>
      <c r="F142" s="11"/>
      <c r="G142" s="11"/>
      <c r="H142" s="11"/>
      <c r="I142" s="11"/>
      <c r="J142" s="11"/>
      <c r="K142" s="11"/>
      <c r="L142" s="11"/>
      <c r="M142" s="63"/>
      <c r="N142" s="63"/>
      <c r="O142" s="63"/>
      <c r="P142" s="63"/>
      <c r="Q142" s="19"/>
      <c r="R142" s="18">
        <v>5210</v>
      </c>
      <c r="S142" s="11">
        <v>6220</v>
      </c>
      <c r="T142" s="11">
        <v>983</v>
      </c>
      <c r="U142" s="11"/>
      <c r="V142" s="11"/>
      <c r="W142" s="11"/>
      <c r="X142" s="11"/>
      <c r="Y142" s="11">
        <v>399</v>
      </c>
      <c r="Z142" s="11">
        <v>403</v>
      </c>
      <c r="AA142" s="11">
        <v>1203</v>
      </c>
      <c r="AB142" s="63"/>
      <c r="AC142" s="63"/>
      <c r="AD142" s="63"/>
      <c r="AE142" s="63"/>
      <c r="AF142" s="19"/>
      <c r="AG142" s="18">
        <v>6210</v>
      </c>
      <c r="AH142" s="11">
        <v>7210</v>
      </c>
      <c r="AI142" s="11">
        <v>777</v>
      </c>
      <c r="AJ142" s="11"/>
      <c r="AK142" s="11"/>
      <c r="AL142" s="11"/>
      <c r="AM142" s="11"/>
      <c r="AN142" s="11">
        <v>431</v>
      </c>
      <c r="AO142" s="11">
        <v>472</v>
      </c>
      <c r="AP142" s="11">
        <v>721</v>
      </c>
      <c r="AQ142" s="63"/>
      <c r="AR142" s="63"/>
      <c r="AS142" s="63"/>
      <c r="AT142" s="63"/>
      <c r="AU142" s="19"/>
      <c r="AW142" s="29" t="str">
        <f t="shared" si="230"/>
        <v xml:space="preserve">Color </v>
      </c>
      <c r="AX142" s="32" t="s">
        <v>24</v>
      </c>
      <c r="AY142" s="77">
        <f t="shared" si="231"/>
        <v>5170</v>
      </c>
      <c r="AZ142" s="73">
        <f t="shared" si="232"/>
        <v>5210</v>
      </c>
      <c r="BA142" s="74">
        <f t="shared" si="233"/>
        <v>6210</v>
      </c>
      <c r="BB142" s="4">
        <f t="shared" si="234"/>
        <v>7210</v>
      </c>
      <c r="BC142" s="2">
        <f t="shared" si="235"/>
        <v>6220</v>
      </c>
      <c r="BD142" s="5">
        <f t="shared" si="236"/>
        <v>7210</v>
      </c>
      <c r="BE142" s="4">
        <f t="shared" si="237"/>
        <v>711</v>
      </c>
      <c r="BF142" s="2">
        <f t="shared" si="238"/>
        <v>983</v>
      </c>
      <c r="BG142" s="5">
        <f t="shared" si="239"/>
        <v>777</v>
      </c>
      <c r="BH142" s="1">
        <f t="shared" si="240"/>
        <v>0</v>
      </c>
      <c r="BI142" s="2">
        <f t="shared" si="241"/>
        <v>0</v>
      </c>
      <c r="BJ142" s="5">
        <f t="shared" si="242"/>
        <v>0</v>
      </c>
      <c r="BK142" s="1">
        <f t="shared" si="243"/>
        <v>0</v>
      </c>
      <c r="BL142" s="2">
        <f t="shared" si="244"/>
        <v>0</v>
      </c>
      <c r="BM142" s="5">
        <f t="shared" si="245"/>
        <v>0</v>
      </c>
      <c r="BN142" s="1">
        <f t="shared" si="246"/>
        <v>0</v>
      </c>
      <c r="BO142" s="2">
        <f t="shared" si="247"/>
        <v>0</v>
      </c>
      <c r="BP142" s="5">
        <f t="shared" si="248"/>
        <v>0</v>
      </c>
      <c r="BQ142" s="1">
        <f t="shared" si="249"/>
        <v>0</v>
      </c>
      <c r="BR142" s="2">
        <f t="shared" si="250"/>
        <v>0</v>
      </c>
      <c r="BS142" s="5">
        <f t="shared" si="251"/>
        <v>0</v>
      </c>
      <c r="BT142" s="1">
        <f t="shared" si="252"/>
        <v>0</v>
      </c>
      <c r="BU142" s="2">
        <f t="shared" si="253"/>
        <v>399</v>
      </c>
      <c r="BV142" s="5">
        <f t="shared" si="254"/>
        <v>431</v>
      </c>
      <c r="BW142" s="1">
        <f t="shared" si="255"/>
        <v>0</v>
      </c>
      <c r="BX142" s="2">
        <f t="shared" si="256"/>
        <v>403</v>
      </c>
      <c r="BY142" s="5">
        <f t="shared" si="257"/>
        <v>472</v>
      </c>
      <c r="BZ142" s="1">
        <f t="shared" si="258"/>
        <v>0</v>
      </c>
      <c r="CA142" s="2">
        <f t="shared" si="259"/>
        <v>1203</v>
      </c>
      <c r="CB142" s="5">
        <f t="shared" si="260"/>
        <v>721</v>
      </c>
      <c r="CC142" s="1">
        <f t="shared" si="261"/>
        <v>0</v>
      </c>
      <c r="CD142" s="2">
        <f t="shared" si="262"/>
        <v>0</v>
      </c>
      <c r="CE142" s="5">
        <f t="shared" si="263"/>
        <v>0</v>
      </c>
      <c r="CF142" s="1">
        <f t="shared" si="264"/>
        <v>0</v>
      </c>
      <c r="CG142" s="2">
        <f t="shared" si="265"/>
        <v>0</v>
      </c>
      <c r="CH142" s="5">
        <f t="shared" si="266"/>
        <v>0</v>
      </c>
      <c r="CI142" s="1">
        <f t="shared" si="267"/>
        <v>0</v>
      </c>
      <c r="CJ142" s="2">
        <f t="shared" si="268"/>
        <v>0</v>
      </c>
      <c r="CK142" s="5">
        <f t="shared" si="269"/>
        <v>0</v>
      </c>
      <c r="CL142" s="1">
        <f t="shared" si="270"/>
        <v>0</v>
      </c>
      <c r="CM142" s="2">
        <f t="shared" si="271"/>
        <v>0</v>
      </c>
      <c r="CN142" s="5">
        <f t="shared" si="272"/>
        <v>0</v>
      </c>
      <c r="CO142" s="67">
        <f t="shared" si="273"/>
        <v>0</v>
      </c>
      <c r="CP142" s="2">
        <f t="shared" si="274"/>
        <v>0</v>
      </c>
      <c r="CQ142" s="5">
        <f t="shared" si="275"/>
        <v>0</v>
      </c>
    </row>
    <row r="143" spans="1:95" ht="15.75" thickBot="1" x14ac:dyDescent="0.3">
      <c r="A143" s="33" t="s">
        <v>45</v>
      </c>
      <c r="B143" s="34" t="s">
        <v>46</v>
      </c>
      <c r="C143" s="20"/>
      <c r="D143" s="21"/>
      <c r="E143" s="21"/>
      <c r="F143" s="21"/>
      <c r="G143" s="21"/>
      <c r="H143" s="21"/>
      <c r="I143" s="21"/>
      <c r="J143" s="21"/>
      <c r="K143" s="21"/>
      <c r="L143" s="21"/>
      <c r="M143" s="64"/>
      <c r="N143" s="64"/>
      <c r="O143" s="64"/>
      <c r="P143" s="64"/>
      <c r="Q143" s="22"/>
      <c r="R143" s="20"/>
      <c r="S143" s="21"/>
      <c r="T143" s="21"/>
      <c r="U143" s="21"/>
      <c r="V143" s="21"/>
      <c r="W143" s="21"/>
      <c r="X143" s="21"/>
      <c r="Y143" s="21"/>
      <c r="Z143" s="21"/>
      <c r="AA143" s="21"/>
      <c r="AB143" s="64"/>
      <c r="AC143" s="64"/>
      <c r="AD143" s="64"/>
      <c r="AE143" s="64"/>
      <c r="AF143" s="22"/>
      <c r="AG143" s="20"/>
      <c r="AH143" s="21"/>
      <c r="AI143" s="21"/>
      <c r="AJ143" s="21"/>
      <c r="AK143" s="21"/>
      <c r="AL143" s="21"/>
      <c r="AM143" s="21"/>
      <c r="AN143" s="21"/>
      <c r="AO143" s="21"/>
      <c r="AP143" s="21"/>
      <c r="AQ143" s="64"/>
      <c r="AR143" s="64"/>
      <c r="AS143" s="64"/>
      <c r="AT143" s="64"/>
      <c r="AU143" s="22"/>
      <c r="AW143" s="29" t="str">
        <f t="shared" si="230"/>
        <v>Turbidez</v>
      </c>
      <c r="AX143" s="34" t="s">
        <v>21</v>
      </c>
      <c r="AY143" s="77">
        <f t="shared" si="231"/>
        <v>0</v>
      </c>
      <c r="AZ143" s="73">
        <f t="shared" si="232"/>
        <v>0</v>
      </c>
      <c r="BA143" s="74">
        <f t="shared" si="233"/>
        <v>0</v>
      </c>
      <c r="BB143" s="4">
        <f t="shared" si="234"/>
        <v>0</v>
      </c>
      <c r="BC143" s="2">
        <f t="shared" si="235"/>
        <v>0</v>
      </c>
      <c r="BD143" s="5">
        <f t="shared" si="236"/>
        <v>0</v>
      </c>
      <c r="BE143" s="4">
        <f t="shared" si="237"/>
        <v>0</v>
      </c>
      <c r="BF143" s="2">
        <f t="shared" si="238"/>
        <v>0</v>
      </c>
      <c r="BG143" s="5">
        <f t="shared" si="239"/>
        <v>0</v>
      </c>
      <c r="BH143" s="1">
        <f t="shared" si="240"/>
        <v>0</v>
      </c>
      <c r="BI143" s="2">
        <f t="shared" si="241"/>
        <v>0</v>
      </c>
      <c r="BJ143" s="5">
        <f t="shared" si="242"/>
        <v>0</v>
      </c>
      <c r="BK143" s="1">
        <f t="shared" si="243"/>
        <v>0</v>
      </c>
      <c r="BL143" s="2">
        <f t="shared" si="244"/>
        <v>0</v>
      </c>
      <c r="BM143" s="5">
        <f t="shared" si="245"/>
        <v>0</v>
      </c>
      <c r="BN143" s="1">
        <f t="shared" si="246"/>
        <v>0</v>
      </c>
      <c r="BO143" s="2">
        <f t="shared" si="247"/>
        <v>0</v>
      </c>
      <c r="BP143" s="5">
        <f t="shared" si="248"/>
        <v>0</v>
      </c>
      <c r="BQ143" s="1">
        <f t="shared" si="249"/>
        <v>0</v>
      </c>
      <c r="BR143" s="2">
        <f t="shared" si="250"/>
        <v>0</v>
      </c>
      <c r="BS143" s="5">
        <f t="shared" si="251"/>
        <v>0</v>
      </c>
      <c r="BT143" s="1">
        <f t="shared" si="252"/>
        <v>0</v>
      </c>
      <c r="BU143" s="2">
        <f t="shared" si="253"/>
        <v>0</v>
      </c>
      <c r="BV143" s="5">
        <f t="shared" si="254"/>
        <v>0</v>
      </c>
      <c r="BW143" s="1">
        <f t="shared" si="255"/>
        <v>0</v>
      </c>
      <c r="BX143" s="2">
        <f t="shared" si="256"/>
        <v>0</v>
      </c>
      <c r="BY143" s="5">
        <f t="shared" si="257"/>
        <v>0</v>
      </c>
      <c r="BZ143" s="1">
        <f t="shared" si="258"/>
        <v>0</v>
      </c>
      <c r="CA143" s="2">
        <f t="shared" si="259"/>
        <v>0</v>
      </c>
      <c r="CB143" s="5">
        <f t="shared" si="260"/>
        <v>0</v>
      </c>
      <c r="CC143" s="1">
        <f t="shared" si="261"/>
        <v>0</v>
      </c>
      <c r="CD143" s="2">
        <f t="shared" si="262"/>
        <v>0</v>
      </c>
      <c r="CE143" s="5">
        <f t="shared" si="263"/>
        <v>0</v>
      </c>
      <c r="CF143" s="1">
        <f t="shared" si="264"/>
        <v>0</v>
      </c>
      <c r="CG143" s="2">
        <f t="shared" si="265"/>
        <v>0</v>
      </c>
      <c r="CH143" s="5">
        <f t="shared" si="266"/>
        <v>0</v>
      </c>
      <c r="CI143" s="1">
        <f t="shared" si="267"/>
        <v>0</v>
      </c>
      <c r="CJ143" s="2">
        <f t="shared" si="268"/>
        <v>0</v>
      </c>
      <c r="CK143" s="5">
        <f t="shared" si="269"/>
        <v>0</v>
      </c>
      <c r="CL143" s="1">
        <f t="shared" si="270"/>
        <v>0</v>
      </c>
      <c r="CM143" s="2">
        <f t="shared" si="271"/>
        <v>0</v>
      </c>
      <c r="CN143" s="5">
        <f t="shared" si="272"/>
        <v>0</v>
      </c>
      <c r="CO143" s="67">
        <f t="shared" si="273"/>
        <v>0</v>
      </c>
      <c r="CP143" s="2">
        <f t="shared" si="274"/>
        <v>0</v>
      </c>
      <c r="CQ143" s="5">
        <f t="shared" si="275"/>
        <v>0</v>
      </c>
    </row>
    <row r="144" spans="1:95" ht="15.75" thickBot="1" x14ac:dyDescent="0.3"/>
    <row r="145" spans="1:95" ht="42.75" customHeight="1" thickBot="1" x14ac:dyDescent="0.3">
      <c r="A145" s="27" t="s">
        <v>0</v>
      </c>
      <c r="B145" s="28">
        <f>B121+1</f>
        <v>46119</v>
      </c>
      <c r="C145" s="295" t="s">
        <v>1</v>
      </c>
      <c r="D145" s="296"/>
      <c r="E145" s="296"/>
      <c r="F145" s="296"/>
      <c r="G145" s="296"/>
      <c r="H145" s="296"/>
      <c r="I145" s="296"/>
      <c r="J145" s="296"/>
      <c r="K145" s="296"/>
      <c r="L145" s="296"/>
      <c r="M145" s="296"/>
      <c r="N145" s="296"/>
      <c r="O145" s="296"/>
      <c r="P145" s="296"/>
      <c r="Q145" s="297"/>
      <c r="R145" s="298" t="s">
        <v>2</v>
      </c>
      <c r="S145" s="299"/>
      <c r="T145" s="299"/>
      <c r="U145" s="299"/>
      <c r="V145" s="299"/>
      <c r="W145" s="299"/>
      <c r="X145" s="299"/>
      <c r="Y145" s="299"/>
      <c r="Z145" s="299"/>
      <c r="AA145" s="299"/>
      <c r="AB145" s="299"/>
      <c r="AC145" s="299"/>
      <c r="AD145" s="299"/>
      <c r="AE145" s="299"/>
      <c r="AF145" s="300"/>
      <c r="AG145" s="301" t="s">
        <v>105</v>
      </c>
      <c r="AH145" s="302"/>
      <c r="AI145" s="302"/>
      <c r="AJ145" s="302"/>
      <c r="AK145" s="302"/>
      <c r="AL145" s="302"/>
      <c r="AM145" s="302"/>
      <c r="AN145" s="302"/>
      <c r="AO145" s="302"/>
      <c r="AP145" s="302"/>
      <c r="AQ145" s="302"/>
      <c r="AR145" s="302"/>
      <c r="AS145" s="302"/>
      <c r="AT145" s="302"/>
      <c r="AU145" s="303"/>
      <c r="AV145" s="9"/>
      <c r="AW145" s="290" t="s">
        <v>44</v>
      </c>
      <c r="AX145" s="291"/>
      <c r="AY145" s="287" t="s">
        <v>35</v>
      </c>
      <c r="AZ145" s="288"/>
      <c r="BA145" s="289"/>
      <c r="BB145" s="287" t="s">
        <v>36</v>
      </c>
      <c r="BC145" s="288"/>
      <c r="BD145" s="289"/>
      <c r="BE145" s="287" t="s">
        <v>37</v>
      </c>
      <c r="BF145" s="288"/>
      <c r="BG145" s="289"/>
      <c r="BH145" s="287" t="s">
        <v>38</v>
      </c>
      <c r="BI145" s="288"/>
      <c r="BJ145" s="289"/>
      <c r="BK145" s="287" t="s">
        <v>39</v>
      </c>
      <c r="BL145" s="288"/>
      <c r="BM145" s="289"/>
      <c r="BN145" s="287" t="s">
        <v>40</v>
      </c>
      <c r="BO145" s="288"/>
      <c r="BP145" s="289"/>
      <c r="BQ145" s="287" t="s">
        <v>41</v>
      </c>
      <c r="BR145" s="288"/>
      <c r="BS145" s="289"/>
      <c r="BT145" s="287" t="s">
        <v>42</v>
      </c>
      <c r="BU145" s="288"/>
      <c r="BV145" s="289"/>
      <c r="BW145" s="287" t="s">
        <v>43</v>
      </c>
      <c r="BX145" s="288"/>
      <c r="BY145" s="289"/>
      <c r="BZ145" s="287" t="s">
        <v>106</v>
      </c>
      <c r="CA145" s="288"/>
      <c r="CB145" s="289"/>
      <c r="CC145" s="287" t="s">
        <v>107</v>
      </c>
      <c r="CD145" s="288"/>
      <c r="CE145" s="289"/>
      <c r="CF145" s="287" t="s">
        <v>108</v>
      </c>
      <c r="CG145" s="288"/>
      <c r="CH145" s="289"/>
      <c r="CI145" s="287" t="s">
        <v>109</v>
      </c>
      <c r="CJ145" s="288"/>
      <c r="CK145" s="289"/>
      <c r="CL145" s="287" t="s">
        <v>110</v>
      </c>
      <c r="CM145" s="288"/>
      <c r="CN145" s="289"/>
      <c r="CO145" s="287" t="s">
        <v>111</v>
      </c>
      <c r="CP145" s="288"/>
      <c r="CQ145" s="289"/>
    </row>
    <row r="146" spans="1:95" ht="44.45" customHeight="1" thickBot="1" x14ac:dyDescent="0.3">
      <c r="A146" s="7" t="s">
        <v>6</v>
      </c>
      <c r="B146" s="45" t="s">
        <v>7</v>
      </c>
      <c r="C146" s="14" t="s">
        <v>34</v>
      </c>
      <c r="D146" s="8" t="s">
        <v>26</v>
      </c>
      <c r="E146" s="8" t="s">
        <v>27</v>
      </c>
      <c r="F146" s="8" t="s">
        <v>28</v>
      </c>
      <c r="G146" s="8" t="s">
        <v>29</v>
      </c>
      <c r="H146" s="8" t="s">
        <v>30</v>
      </c>
      <c r="I146" s="8" t="s">
        <v>31</v>
      </c>
      <c r="J146" s="8" t="s">
        <v>32</v>
      </c>
      <c r="K146" s="8" t="s">
        <v>33</v>
      </c>
      <c r="L146" s="8" t="s">
        <v>210</v>
      </c>
      <c r="M146" s="8" t="s">
        <v>116</v>
      </c>
      <c r="N146" s="8" t="s">
        <v>117</v>
      </c>
      <c r="O146" s="65" t="s">
        <v>118</v>
      </c>
      <c r="P146" s="65" t="s">
        <v>110</v>
      </c>
      <c r="Q146" s="65" t="s">
        <v>111</v>
      </c>
      <c r="R146" s="23" t="s">
        <v>34</v>
      </c>
      <c r="S146" s="12" t="s">
        <v>26</v>
      </c>
      <c r="T146" s="12" t="s">
        <v>27</v>
      </c>
      <c r="U146" s="12" t="s">
        <v>28</v>
      </c>
      <c r="V146" s="12" t="s">
        <v>29</v>
      </c>
      <c r="W146" s="12" t="s">
        <v>30</v>
      </c>
      <c r="X146" s="12" t="s">
        <v>31</v>
      </c>
      <c r="Y146" s="12" t="s">
        <v>32</v>
      </c>
      <c r="Z146" s="12" t="s">
        <v>33</v>
      </c>
      <c r="AA146" s="12" t="s">
        <v>210</v>
      </c>
      <c r="AB146" s="60" t="s">
        <v>116</v>
      </c>
      <c r="AC146" s="60" t="s">
        <v>117</v>
      </c>
      <c r="AD146" s="60" t="s">
        <v>118</v>
      </c>
      <c r="AE146" s="60" t="s">
        <v>110</v>
      </c>
      <c r="AF146" s="24" t="s">
        <v>111</v>
      </c>
      <c r="AG146" s="25" t="s">
        <v>34</v>
      </c>
      <c r="AH146" s="13" t="s">
        <v>26</v>
      </c>
      <c r="AI146" s="13" t="s">
        <v>27</v>
      </c>
      <c r="AJ146" s="13" t="s">
        <v>28</v>
      </c>
      <c r="AK146" s="13" t="s">
        <v>29</v>
      </c>
      <c r="AL146" s="13" t="s">
        <v>30</v>
      </c>
      <c r="AM146" s="13" t="s">
        <v>31</v>
      </c>
      <c r="AN146" s="13" t="s">
        <v>32</v>
      </c>
      <c r="AO146" s="13" t="s">
        <v>33</v>
      </c>
      <c r="AP146" s="13" t="s">
        <v>210</v>
      </c>
      <c r="AQ146" s="66" t="s">
        <v>116</v>
      </c>
      <c r="AR146" s="66" t="s">
        <v>117</v>
      </c>
      <c r="AS146" s="66" t="s">
        <v>118</v>
      </c>
      <c r="AT146" s="66" t="s">
        <v>110</v>
      </c>
      <c r="AU146" s="26" t="s">
        <v>111</v>
      </c>
      <c r="AV146" s="9"/>
      <c r="AW146" s="36" t="s">
        <v>6</v>
      </c>
      <c r="AX146" s="37" t="s">
        <v>7</v>
      </c>
      <c r="AY146" s="75" t="s">
        <v>119</v>
      </c>
      <c r="AZ146" s="75" t="s">
        <v>120</v>
      </c>
      <c r="BA146" s="76" t="s">
        <v>121</v>
      </c>
      <c r="BB146" s="75" t="s">
        <v>119</v>
      </c>
      <c r="BC146" s="75" t="s">
        <v>120</v>
      </c>
      <c r="BD146" s="76" t="s">
        <v>121</v>
      </c>
      <c r="BE146" s="75" t="s">
        <v>119</v>
      </c>
      <c r="BF146" s="75" t="s">
        <v>120</v>
      </c>
      <c r="BG146" s="76" t="s">
        <v>121</v>
      </c>
      <c r="BH146" s="75" t="s">
        <v>119</v>
      </c>
      <c r="BI146" s="75" t="s">
        <v>120</v>
      </c>
      <c r="BJ146" s="76" t="s">
        <v>121</v>
      </c>
      <c r="BK146" s="75" t="s">
        <v>119</v>
      </c>
      <c r="BL146" s="75" t="s">
        <v>120</v>
      </c>
      <c r="BM146" s="76" t="s">
        <v>121</v>
      </c>
      <c r="BN146" s="75" t="s">
        <v>119</v>
      </c>
      <c r="BO146" s="75" t="s">
        <v>120</v>
      </c>
      <c r="BP146" s="76" t="s">
        <v>121</v>
      </c>
      <c r="BQ146" s="75" t="s">
        <v>119</v>
      </c>
      <c r="BR146" s="75" t="s">
        <v>120</v>
      </c>
      <c r="BS146" s="76" t="s">
        <v>121</v>
      </c>
      <c r="BT146" s="75" t="s">
        <v>119</v>
      </c>
      <c r="BU146" s="75" t="s">
        <v>120</v>
      </c>
      <c r="BV146" s="76" t="s">
        <v>121</v>
      </c>
      <c r="BW146" s="75" t="s">
        <v>119</v>
      </c>
      <c r="BX146" s="75" t="s">
        <v>120</v>
      </c>
      <c r="BY146" s="76" t="s">
        <v>121</v>
      </c>
      <c r="BZ146" s="75" t="s">
        <v>119</v>
      </c>
      <c r="CA146" s="75" t="s">
        <v>120</v>
      </c>
      <c r="CB146" s="76" t="s">
        <v>121</v>
      </c>
      <c r="CC146" s="75" t="s">
        <v>119</v>
      </c>
      <c r="CD146" s="75" t="s">
        <v>120</v>
      </c>
      <c r="CE146" s="76" t="s">
        <v>121</v>
      </c>
      <c r="CF146" s="75" t="s">
        <v>119</v>
      </c>
      <c r="CG146" s="75" t="s">
        <v>120</v>
      </c>
      <c r="CH146" s="76" t="s">
        <v>121</v>
      </c>
      <c r="CI146" s="75" t="s">
        <v>119</v>
      </c>
      <c r="CJ146" s="75" t="s">
        <v>120</v>
      </c>
      <c r="CK146" s="76" t="s">
        <v>121</v>
      </c>
      <c r="CL146" s="75" t="s">
        <v>119</v>
      </c>
      <c r="CM146" s="75" t="s">
        <v>120</v>
      </c>
      <c r="CN146" s="76" t="s">
        <v>121</v>
      </c>
      <c r="CO146" s="75" t="s">
        <v>119</v>
      </c>
      <c r="CP146" s="75" t="s">
        <v>120</v>
      </c>
      <c r="CQ146" s="76" t="s">
        <v>121</v>
      </c>
    </row>
    <row r="147" spans="1:95" ht="29.25" customHeight="1" x14ac:dyDescent="0.25">
      <c r="A147" s="29" t="s">
        <v>8</v>
      </c>
      <c r="B147" s="30" t="s">
        <v>19</v>
      </c>
      <c r="C147" s="1">
        <v>37.299999999999997</v>
      </c>
      <c r="D147" s="3">
        <v>30.7</v>
      </c>
      <c r="E147" s="3">
        <v>30.2</v>
      </c>
      <c r="F147" s="3"/>
      <c r="G147" s="3"/>
      <c r="H147" s="3"/>
      <c r="I147" s="3"/>
      <c r="J147" s="3">
        <v>32.700000000000003</v>
      </c>
      <c r="K147" s="3">
        <v>32.700000000000003</v>
      </c>
      <c r="L147" s="3">
        <v>34.1</v>
      </c>
      <c r="M147" s="61"/>
      <c r="N147" s="61"/>
      <c r="O147" s="61"/>
      <c r="P147" s="61"/>
      <c r="Q147" s="15"/>
      <c r="R147" s="1">
        <v>37.299999999999997</v>
      </c>
      <c r="S147" s="38">
        <v>34.4</v>
      </c>
      <c r="T147" s="38">
        <v>34.6</v>
      </c>
      <c r="U147" s="3"/>
      <c r="V147" s="3"/>
      <c r="W147" s="3"/>
      <c r="X147" s="3"/>
      <c r="Y147" s="3">
        <v>31</v>
      </c>
      <c r="Z147" s="3">
        <v>31.3</v>
      </c>
      <c r="AA147" s="3">
        <v>27.7</v>
      </c>
      <c r="AB147" s="61"/>
      <c r="AC147" s="61"/>
      <c r="AD147" s="61"/>
      <c r="AE147" s="61"/>
      <c r="AF147" s="15"/>
      <c r="AG147" s="1">
        <v>36.200000000000003</v>
      </c>
      <c r="AH147" s="38">
        <v>34.799999999999997</v>
      </c>
      <c r="AI147" s="38">
        <v>36.1</v>
      </c>
      <c r="AJ147" s="3"/>
      <c r="AK147" s="3"/>
      <c r="AL147" s="3"/>
      <c r="AM147" s="3"/>
      <c r="AN147" s="3">
        <v>29.9</v>
      </c>
      <c r="AO147" s="3">
        <v>30.9</v>
      </c>
      <c r="AP147" s="3">
        <v>26.2</v>
      </c>
      <c r="AQ147" s="61"/>
      <c r="AR147" s="61"/>
      <c r="AS147" s="61"/>
      <c r="AT147" s="61"/>
      <c r="AU147" s="15"/>
      <c r="AV147" s="9"/>
      <c r="AW147" s="29" t="str">
        <f>A147</f>
        <v>Temperatura (°C)</v>
      </c>
      <c r="AX147" s="35" t="s">
        <v>19</v>
      </c>
      <c r="AY147" s="77">
        <f>C147</f>
        <v>37.299999999999997</v>
      </c>
      <c r="AZ147" s="73">
        <f>R147</f>
        <v>37.299999999999997</v>
      </c>
      <c r="BA147" s="74">
        <f>AG147</f>
        <v>36.200000000000003</v>
      </c>
      <c r="BB147" s="4">
        <f>D147</f>
        <v>30.7</v>
      </c>
      <c r="BC147" s="2">
        <f>S147</f>
        <v>34.4</v>
      </c>
      <c r="BD147" s="5">
        <f>AH147</f>
        <v>34.799999999999997</v>
      </c>
      <c r="BE147" s="4">
        <f>E147</f>
        <v>30.2</v>
      </c>
      <c r="BF147" s="2">
        <f>T147</f>
        <v>34.6</v>
      </c>
      <c r="BG147" s="5">
        <f>AI147</f>
        <v>36.1</v>
      </c>
      <c r="BH147" s="1">
        <f>F147</f>
        <v>0</v>
      </c>
      <c r="BI147" s="2">
        <f>U147</f>
        <v>0</v>
      </c>
      <c r="BJ147" s="5">
        <f>AJ147</f>
        <v>0</v>
      </c>
      <c r="BK147" s="1">
        <f>G147</f>
        <v>0</v>
      </c>
      <c r="BL147" s="2">
        <f>V147</f>
        <v>0</v>
      </c>
      <c r="BM147" s="5">
        <f>AK147</f>
        <v>0</v>
      </c>
      <c r="BN147" s="1">
        <f>H147</f>
        <v>0</v>
      </c>
      <c r="BO147" s="2">
        <f>W147</f>
        <v>0</v>
      </c>
      <c r="BP147" s="5">
        <f>AL147</f>
        <v>0</v>
      </c>
      <c r="BQ147" s="1">
        <f>I147</f>
        <v>0</v>
      </c>
      <c r="BR147" s="2">
        <f>X147</f>
        <v>0</v>
      </c>
      <c r="BS147" s="5">
        <f>AM147</f>
        <v>0</v>
      </c>
      <c r="BT147" s="1">
        <f>J147</f>
        <v>32.700000000000003</v>
      </c>
      <c r="BU147" s="2">
        <f>Y147</f>
        <v>31</v>
      </c>
      <c r="BV147" s="5">
        <f>AN147</f>
        <v>29.9</v>
      </c>
      <c r="BW147" s="1">
        <f>K147</f>
        <v>32.700000000000003</v>
      </c>
      <c r="BX147" s="2">
        <f>Z147</f>
        <v>31.3</v>
      </c>
      <c r="BY147" s="5">
        <f>AO147</f>
        <v>30.9</v>
      </c>
      <c r="BZ147" s="1">
        <f>L147</f>
        <v>34.1</v>
      </c>
      <c r="CA147" s="2">
        <f>AA147</f>
        <v>27.7</v>
      </c>
      <c r="CB147" s="5">
        <f>AP147</f>
        <v>26.2</v>
      </c>
      <c r="CC147" s="1">
        <f>M147</f>
        <v>0</v>
      </c>
      <c r="CD147" s="2">
        <f>AB147</f>
        <v>0</v>
      </c>
      <c r="CE147" s="5">
        <f>AQ147</f>
        <v>0</v>
      </c>
      <c r="CF147" s="1">
        <f>N147</f>
        <v>0</v>
      </c>
      <c r="CG147" s="2">
        <f>AC147</f>
        <v>0</v>
      </c>
      <c r="CH147" s="5">
        <f>AR147</f>
        <v>0</v>
      </c>
      <c r="CI147" s="1">
        <f>O147</f>
        <v>0</v>
      </c>
      <c r="CJ147" s="2">
        <f>AD147</f>
        <v>0</v>
      </c>
      <c r="CK147" s="5">
        <f>AS147</f>
        <v>0</v>
      </c>
      <c r="CL147" s="1">
        <f>P147</f>
        <v>0</v>
      </c>
      <c r="CM147" s="2">
        <f>AE147</f>
        <v>0</v>
      </c>
      <c r="CN147" s="5">
        <f>AT147</f>
        <v>0</v>
      </c>
      <c r="CO147" s="67">
        <f>Q147</f>
        <v>0</v>
      </c>
      <c r="CP147" s="2">
        <f>AF147</f>
        <v>0</v>
      </c>
      <c r="CQ147" s="5">
        <f>AU147</f>
        <v>0</v>
      </c>
    </row>
    <row r="148" spans="1:95" ht="26.45" customHeight="1" x14ac:dyDescent="0.25">
      <c r="A148" s="29" t="s">
        <v>9</v>
      </c>
      <c r="B148" s="30" t="s">
        <v>20</v>
      </c>
      <c r="C148" s="1">
        <v>9.16</v>
      </c>
      <c r="D148" s="3">
        <v>8.31</v>
      </c>
      <c r="E148" s="3">
        <v>7.43</v>
      </c>
      <c r="F148" s="3"/>
      <c r="G148" s="3"/>
      <c r="H148" s="3"/>
      <c r="I148" s="3"/>
      <c r="J148" s="3">
        <v>7.82</v>
      </c>
      <c r="K148" s="3">
        <v>7.78</v>
      </c>
      <c r="L148" s="3">
        <v>8.59</v>
      </c>
      <c r="M148" s="61"/>
      <c r="N148" s="61"/>
      <c r="O148" s="61"/>
      <c r="P148" s="61"/>
      <c r="Q148" s="15"/>
      <c r="R148" s="1">
        <v>10.029999999999999</v>
      </c>
      <c r="S148" s="3">
        <v>7.62</v>
      </c>
      <c r="T148" s="3">
        <v>7.02</v>
      </c>
      <c r="U148" s="3"/>
      <c r="V148" s="3"/>
      <c r="W148" s="3"/>
      <c r="X148" s="3"/>
      <c r="Y148" s="3">
        <v>7.69</v>
      </c>
      <c r="Z148" s="51">
        <v>7.71</v>
      </c>
      <c r="AA148" s="3">
        <v>7.85</v>
      </c>
      <c r="AB148" s="61"/>
      <c r="AC148" s="61"/>
      <c r="AD148" s="61"/>
      <c r="AE148" s="61"/>
      <c r="AF148" s="15"/>
      <c r="AG148" s="1">
        <v>9.85</v>
      </c>
      <c r="AH148" s="3">
        <v>7.55</v>
      </c>
      <c r="AI148" s="3">
        <v>7.11</v>
      </c>
      <c r="AJ148" s="3"/>
      <c r="AK148" s="3"/>
      <c r="AL148" s="3"/>
      <c r="AM148" s="3"/>
      <c r="AN148" s="3">
        <v>7.63</v>
      </c>
      <c r="AO148" s="3">
        <v>7.6</v>
      </c>
      <c r="AP148" s="3">
        <v>7.93</v>
      </c>
      <c r="AQ148" s="61"/>
      <c r="AR148" s="61"/>
      <c r="AS148" s="61"/>
      <c r="AT148" s="61"/>
      <c r="AU148" s="15"/>
      <c r="AV148" s="9"/>
      <c r="AW148" s="29" t="str">
        <f t="shared" ref="AW148:AW167" si="276">A148</f>
        <v>pH (Unidades de pH)</v>
      </c>
      <c r="AX148" s="30" t="s">
        <v>20</v>
      </c>
      <c r="AY148" s="77">
        <f t="shared" ref="AY148:AY167" si="277">C148</f>
        <v>9.16</v>
      </c>
      <c r="AZ148" s="73">
        <f t="shared" ref="AZ148:AZ167" si="278">R148</f>
        <v>10.029999999999999</v>
      </c>
      <c r="BA148" s="74">
        <f t="shared" ref="BA148:BA167" si="279">AG148</f>
        <v>9.85</v>
      </c>
      <c r="BB148" s="4">
        <f t="shared" ref="BB148:BB167" si="280">D148</f>
        <v>8.31</v>
      </c>
      <c r="BC148" s="2">
        <f t="shared" ref="BC148:BC167" si="281">S148</f>
        <v>7.62</v>
      </c>
      <c r="BD148" s="5">
        <f t="shared" ref="BD148:BD167" si="282">AH148</f>
        <v>7.55</v>
      </c>
      <c r="BE148" s="4">
        <f t="shared" ref="BE148:BE167" si="283">E148</f>
        <v>7.43</v>
      </c>
      <c r="BF148" s="2">
        <f t="shared" ref="BF148:BF167" si="284">T148</f>
        <v>7.02</v>
      </c>
      <c r="BG148" s="5">
        <f t="shared" ref="BG148:BG167" si="285">AI148</f>
        <v>7.11</v>
      </c>
      <c r="BH148" s="1">
        <f t="shared" ref="BH148:BH167" si="286">F148</f>
        <v>0</v>
      </c>
      <c r="BI148" s="2">
        <f t="shared" ref="BI148:BI167" si="287">U148</f>
        <v>0</v>
      </c>
      <c r="BJ148" s="5">
        <f t="shared" ref="BJ148:BJ167" si="288">AJ148</f>
        <v>0</v>
      </c>
      <c r="BK148" s="1">
        <f t="shared" ref="BK148:BK167" si="289">G148</f>
        <v>0</v>
      </c>
      <c r="BL148" s="2">
        <f t="shared" ref="BL148:BL167" si="290">V148</f>
        <v>0</v>
      </c>
      <c r="BM148" s="5">
        <f t="shared" ref="BM148:BM167" si="291">AK148</f>
        <v>0</v>
      </c>
      <c r="BN148" s="1">
        <f t="shared" ref="BN148:BN167" si="292">H148</f>
        <v>0</v>
      </c>
      <c r="BO148" s="2">
        <f t="shared" ref="BO148:BO167" si="293">W148</f>
        <v>0</v>
      </c>
      <c r="BP148" s="5">
        <f t="shared" ref="BP148:BP167" si="294">AL148</f>
        <v>0</v>
      </c>
      <c r="BQ148" s="1">
        <f t="shared" ref="BQ148:BQ167" si="295">I148</f>
        <v>0</v>
      </c>
      <c r="BR148" s="2">
        <f t="shared" ref="BR148:BR167" si="296">X148</f>
        <v>0</v>
      </c>
      <c r="BS148" s="5">
        <f t="shared" ref="BS148:BS167" si="297">AM148</f>
        <v>0</v>
      </c>
      <c r="BT148" s="1">
        <f t="shared" ref="BT148:BT167" si="298">J148</f>
        <v>7.82</v>
      </c>
      <c r="BU148" s="2">
        <f t="shared" ref="BU148:BU167" si="299">Y148</f>
        <v>7.69</v>
      </c>
      <c r="BV148" s="5">
        <f t="shared" ref="BV148:BV167" si="300">AN148</f>
        <v>7.63</v>
      </c>
      <c r="BW148" s="1">
        <f t="shared" ref="BW148:BW167" si="301">K148</f>
        <v>7.78</v>
      </c>
      <c r="BX148" s="2">
        <f t="shared" ref="BX148:BX167" si="302">Z148</f>
        <v>7.71</v>
      </c>
      <c r="BY148" s="5">
        <f t="shared" ref="BY148:BY167" si="303">AO148</f>
        <v>7.6</v>
      </c>
      <c r="BZ148" s="1">
        <f t="shared" ref="BZ148:BZ167" si="304">L148</f>
        <v>8.59</v>
      </c>
      <c r="CA148" s="2">
        <f t="shared" ref="CA148:CA167" si="305">AA148</f>
        <v>7.85</v>
      </c>
      <c r="CB148" s="5">
        <f t="shared" ref="CB148:CB167" si="306">AP148</f>
        <v>7.93</v>
      </c>
      <c r="CC148" s="1">
        <f t="shared" ref="CC148:CC167" si="307">M148</f>
        <v>0</v>
      </c>
      <c r="CD148" s="2">
        <f t="shared" ref="CD148:CD167" si="308">AB148</f>
        <v>0</v>
      </c>
      <c r="CE148" s="5">
        <f t="shared" ref="CE148:CE167" si="309">AQ148</f>
        <v>0</v>
      </c>
      <c r="CF148" s="1">
        <f t="shared" ref="CF148:CF167" si="310">N148</f>
        <v>0</v>
      </c>
      <c r="CG148" s="2">
        <f t="shared" ref="CG148:CG167" si="311">AC148</f>
        <v>0</v>
      </c>
      <c r="CH148" s="5">
        <f t="shared" ref="CH148:CH167" si="312">AR148</f>
        <v>0</v>
      </c>
      <c r="CI148" s="1">
        <f t="shared" ref="CI148:CI167" si="313">O148</f>
        <v>0</v>
      </c>
      <c r="CJ148" s="2">
        <f t="shared" ref="CJ148:CJ167" si="314">AD148</f>
        <v>0</v>
      </c>
      <c r="CK148" s="5">
        <f t="shared" ref="CK148:CK167" si="315">AS148</f>
        <v>0</v>
      </c>
      <c r="CL148" s="1">
        <f t="shared" ref="CL148:CL167" si="316">P148</f>
        <v>0</v>
      </c>
      <c r="CM148" s="2">
        <f t="shared" ref="CM148:CM167" si="317">AE148</f>
        <v>0</v>
      </c>
      <c r="CN148" s="5">
        <f t="shared" ref="CN148:CN167" si="318">AT148</f>
        <v>0</v>
      </c>
      <c r="CO148" s="67">
        <f t="shared" ref="CO148:CO167" si="319">Q148</f>
        <v>0</v>
      </c>
      <c r="CP148" s="2">
        <f t="shared" ref="CP148:CP167" si="320">AF148</f>
        <v>0</v>
      </c>
      <c r="CQ148" s="5">
        <f t="shared" ref="CQ148:CQ167" si="321">AU148</f>
        <v>0</v>
      </c>
    </row>
    <row r="149" spans="1:95" ht="30.2" customHeight="1" x14ac:dyDescent="0.25">
      <c r="A149" s="29" t="s">
        <v>124</v>
      </c>
      <c r="B149" s="30" t="s">
        <v>21</v>
      </c>
      <c r="C149" s="1"/>
      <c r="D149" s="3"/>
      <c r="E149" s="3"/>
      <c r="F149" s="3"/>
      <c r="G149" s="3"/>
      <c r="H149" s="3"/>
      <c r="I149" s="3"/>
      <c r="J149" s="3"/>
      <c r="K149" s="3"/>
      <c r="L149" s="3"/>
      <c r="M149" s="61"/>
      <c r="N149" s="61"/>
      <c r="O149" s="61"/>
      <c r="P149" s="61"/>
      <c r="Q149" s="15"/>
      <c r="R149" s="1"/>
      <c r="S149" s="2"/>
      <c r="T149" s="2"/>
      <c r="U149" s="3"/>
      <c r="V149" s="3"/>
      <c r="W149" s="3"/>
      <c r="X149" s="3"/>
      <c r="Y149" s="3"/>
      <c r="Z149" s="3"/>
      <c r="AA149" s="3"/>
      <c r="AB149" s="61"/>
      <c r="AC149" s="61"/>
      <c r="AD149" s="61"/>
      <c r="AE149" s="61"/>
      <c r="AF149" s="15"/>
      <c r="AG149" s="1"/>
      <c r="AH149" s="2"/>
      <c r="AI149" s="2"/>
      <c r="AJ149" s="3"/>
      <c r="AK149" s="3"/>
      <c r="AL149" s="3"/>
      <c r="AM149" s="3"/>
      <c r="AN149" s="3"/>
      <c r="AO149" s="3"/>
      <c r="AP149" s="3"/>
      <c r="AQ149" s="61"/>
      <c r="AR149" s="61"/>
      <c r="AS149" s="61"/>
      <c r="AT149" s="61"/>
      <c r="AU149" s="15"/>
      <c r="AV149" s="9"/>
      <c r="AW149" s="29" t="str">
        <f t="shared" si="276"/>
        <v>Demanda química de oxígeno (DQO)</v>
      </c>
      <c r="AX149" s="30" t="s">
        <v>21</v>
      </c>
      <c r="AY149" s="77">
        <f t="shared" si="277"/>
        <v>0</v>
      </c>
      <c r="AZ149" s="73">
        <f t="shared" si="278"/>
        <v>0</v>
      </c>
      <c r="BA149" s="74">
        <f t="shared" si="279"/>
        <v>0</v>
      </c>
      <c r="BB149" s="4">
        <f t="shared" si="280"/>
        <v>0</v>
      </c>
      <c r="BC149" s="2">
        <f t="shared" si="281"/>
        <v>0</v>
      </c>
      <c r="BD149" s="5">
        <f t="shared" si="282"/>
        <v>0</v>
      </c>
      <c r="BE149" s="4">
        <f t="shared" si="283"/>
        <v>0</v>
      </c>
      <c r="BF149" s="2">
        <f t="shared" si="284"/>
        <v>0</v>
      </c>
      <c r="BG149" s="5">
        <f t="shared" si="285"/>
        <v>0</v>
      </c>
      <c r="BH149" s="1">
        <f t="shared" si="286"/>
        <v>0</v>
      </c>
      <c r="BI149" s="2">
        <f t="shared" si="287"/>
        <v>0</v>
      </c>
      <c r="BJ149" s="5">
        <f t="shared" si="288"/>
        <v>0</v>
      </c>
      <c r="BK149" s="1">
        <f t="shared" si="289"/>
        <v>0</v>
      </c>
      <c r="BL149" s="2">
        <f t="shared" si="290"/>
        <v>0</v>
      </c>
      <c r="BM149" s="5">
        <f t="shared" si="291"/>
        <v>0</v>
      </c>
      <c r="BN149" s="1">
        <f t="shared" si="292"/>
        <v>0</v>
      </c>
      <c r="BO149" s="2">
        <f t="shared" si="293"/>
        <v>0</v>
      </c>
      <c r="BP149" s="5">
        <f t="shared" si="294"/>
        <v>0</v>
      </c>
      <c r="BQ149" s="1">
        <f t="shared" si="295"/>
        <v>0</v>
      </c>
      <c r="BR149" s="2">
        <f t="shared" si="296"/>
        <v>0</v>
      </c>
      <c r="BS149" s="5">
        <f t="shared" si="297"/>
        <v>0</v>
      </c>
      <c r="BT149" s="1">
        <f t="shared" si="298"/>
        <v>0</v>
      </c>
      <c r="BU149" s="2">
        <f t="shared" si="299"/>
        <v>0</v>
      </c>
      <c r="BV149" s="5">
        <f t="shared" si="300"/>
        <v>0</v>
      </c>
      <c r="BW149" s="1">
        <f t="shared" si="301"/>
        <v>0</v>
      </c>
      <c r="BX149" s="2">
        <f t="shared" si="302"/>
        <v>0</v>
      </c>
      <c r="BY149" s="5">
        <f t="shared" si="303"/>
        <v>0</v>
      </c>
      <c r="BZ149" s="1">
        <f t="shared" si="304"/>
        <v>0</v>
      </c>
      <c r="CA149" s="2">
        <f t="shared" si="305"/>
        <v>0</v>
      </c>
      <c r="CB149" s="5">
        <f t="shared" si="306"/>
        <v>0</v>
      </c>
      <c r="CC149" s="1">
        <f t="shared" si="307"/>
        <v>0</v>
      </c>
      <c r="CD149" s="2">
        <f t="shared" si="308"/>
        <v>0</v>
      </c>
      <c r="CE149" s="5">
        <f t="shared" si="309"/>
        <v>0</v>
      </c>
      <c r="CF149" s="1">
        <f t="shared" si="310"/>
        <v>0</v>
      </c>
      <c r="CG149" s="2">
        <f t="shared" si="311"/>
        <v>0</v>
      </c>
      <c r="CH149" s="5">
        <f t="shared" si="312"/>
        <v>0</v>
      </c>
      <c r="CI149" s="1">
        <f t="shared" si="313"/>
        <v>0</v>
      </c>
      <c r="CJ149" s="2">
        <f t="shared" si="314"/>
        <v>0</v>
      </c>
      <c r="CK149" s="5">
        <f t="shared" si="315"/>
        <v>0</v>
      </c>
      <c r="CL149" s="1">
        <f t="shared" si="316"/>
        <v>0</v>
      </c>
      <c r="CM149" s="2">
        <f t="shared" si="317"/>
        <v>0</v>
      </c>
      <c r="CN149" s="5">
        <f t="shared" si="318"/>
        <v>0</v>
      </c>
      <c r="CO149" s="67">
        <f t="shared" si="319"/>
        <v>0</v>
      </c>
      <c r="CP149" s="2">
        <f t="shared" si="320"/>
        <v>0</v>
      </c>
      <c r="CQ149" s="5">
        <f t="shared" si="321"/>
        <v>0</v>
      </c>
    </row>
    <row r="150" spans="1:95" ht="29.25" customHeight="1" x14ac:dyDescent="0.25">
      <c r="A150" s="29" t="s">
        <v>128</v>
      </c>
      <c r="B150" s="30" t="s">
        <v>21</v>
      </c>
      <c r="C150" s="1">
        <v>1370</v>
      </c>
      <c r="D150" s="3">
        <v>1910</v>
      </c>
      <c r="E150" s="3">
        <v>2130</v>
      </c>
      <c r="F150" s="3"/>
      <c r="G150" s="3"/>
      <c r="H150" s="3"/>
      <c r="I150" s="3"/>
      <c r="J150" s="3">
        <v>1790</v>
      </c>
      <c r="K150" s="3">
        <v>1910</v>
      </c>
      <c r="L150" s="3">
        <v>3130</v>
      </c>
      <c r="M150" s="61"/>
      <c r="N150" s="61"/>
      <c r="O150" s="61"/>
      <c r="P150" s="61"/>
      <c r="Q150" s="15"/>
      <c r="R150" s="1">
        <v>3600</v>
      </c>
      <c r="S150" s="2">
        <v>1933</v>
      </c>
      <c r="T150" s="2">
        <v>1969</v>
      </c>
      <c r="U150" s="3"/>
      <c r="V150" s="3"/>
      <c r="W150" s="3"/>
      <c r="X150" s="3"/>
      <c r="Y150" s="3">
        <v>1927</v>
      </c>
      <c r="Z150" s="3">
        <v>1911</v>
      </c>
      <c r="AA150" s="3">
        <v>3940</v>
      </c>
      <c r="AB150" s="61"/>
      <c r="AC150" s="61"/>
      <c r="AD150" s="61"/>
      <c r="AE150" s="61"/>
      <c r="AF150" s="15"/>
      <c r="AG150" s="1">
        <v>3200</v>
      </c>
      <c r="AH150" s="2">
        <v>1861</v>
      </c>
      <c r="AI150" s="2">
        <v>1843</v>
      </c>
      <c r="AJ150" s="3"/>
      <c r="AK150" s="3"/>
      <c r="AL150" s="3"/>
      <c r="AM150" s="3"/>
      <c r="AN150" s="3">
        <v>1824</v>
      </c>
      <c r="AO150" s="3">
        <v>1815</v>
      </c>
      <c r="AP150" s="3">
        <v>3115</v>
      </c>
      <c r="AQ150" s="61"/>
      <c r="AR150" s="61"/>
      <c r="AS150" s="61"/>
      <c r="AT150" s="61"/>
      <c r="AU150" s="15"/>
      <c r="AV150" s="9"/>
      <c r="AW150" s="29" t="str">
        <f t="shared" si="276"/>
        <v>SOLIDOS DISUELTOS TOTALES (TDS)</v>
      </c>
      <c r="AX150" s="30" t="s">
        <v>21</v>
      </c>
      <c r="AY150" s="77">
        <f t="shared" si="277"/>
        <v>1370</v>
      </c>
      <c r="AZ150" s="73">
        <f t="shared" si="278"/>
        <v>3600</v>
      </c>
      <c r="BA150" s="74">
        <f t="shared" si="279"/>
        <v>3200</v>
      </c>
      <c r="BB150" s="4">
        <f t="shared" si="280"/>
        <v>1910</v>
      </c>
      <c r="BC150" s="2">
        <f t="shared" si="281"/>
        <v>1933</v>
      </c>
      <c r="BD150" s="5">
        <f t="shared" si="282"/>
        <v>1861</v>
      </c>
      <c r="BE150" s="4">
        <f t="shared" si="283"/>
        <v>2130</v>
      </c>
      <c r="BF150" s="2">
        <f t="shared" si="284"/>
        <v>1969</v>
      </c>
      <c r="BG150" s="5">
        <f t="shared" si="285"/>
        <v>1843</v>
      </c>
      <c r="BH150" s="1">
        <f t="shared" si="286"/>
        <v>0</v>
      </c>
      <c r="BI150" s="2">
        <f t="shared" si="287"/>
        <v>0</v>
      </c>
      <c r="BJ150" s="5">
        <f t="shared" si="288"/>
        <v>0</v>
      </c>
      <c r="BK150" s="1">
        <f t="shared" si="289"/>
        <v>0</v>
      </c>
      <c r="BL150" s="2">
        <f t="shared" si="290"/>
        <v>0</v>
      </c>
      <c r="BM150" s="5">
        <f t="shared" si="291"/>
        <v>0</v>
      </c>
      <c r="BN150" s="1">
        <f t="shared" si="292"/>
        <v>0</v>
      </c>
      <c r="BO150" s="2">
        <f t="shared" si="293"/>
        <v>0</v>
      </c>
      <c r="BP150" s="5">
        <f t="shared" si="294"/>
        <v>0</v>
      </c>
      <c r="BQ150" s="1">
        <f t="shared" si="295"/>
        <v>0</v>
      </c>
      <c r="BR150" s="2">
        <f t="shared" si="296"/>
        <v>0</v>
      </c>
      <c r="BS150" s="5">
        <f t="shared" si="297"/>
        <v>0</v>
      </c>
      <c r="BT150" s="1">
        <f t="shared" si="298"/>
        <v>1790</v>
      </c>
      <c r="BU150" s="2">
        <f t="shared" si="299"/>
        <v>1927</v>
      </c>
      <c r="BV150" s="5">
        <f t="shared" si="300"/>
        <v>1824</v>
      </c>
      <c r="BW150" s="1">
        <f t="shared" si="301"/>
        <v>1910</v>
      </c>
      <c r="BX150" s="2">
        <f t="shared" si="302"/>
        <v>1911</v>
      </c>
      <c r="BY150" s="5">
        <f t="shared" si="303"/>
        <v>1815</v>
      </c>
      <c r="BZ150" s="1">
        <f t="shared" si="304"/>
        <v>3130</v>
      </c>
      <c r="CA150" s="2">
        <f t="shared" si="305"/>
        <v>3940</v>
      </c>
      <c r="CB150" s="5">
        <f t="shared" si="306"/>
        <v>3115</v>
      </c>
      <c r="CC150" s="1">
        <f t="shared" si="307"/>
        <v>0</v>
      </c>
      <c r="CD150" s="2">
        <f t="shared" si="308"/>
        <v>0</v>
      </c>
      <c r="CE150" s="5">
        <f t="shared" si="309"/>
        <v>0</v>
      </c>
      <c r="CF150" s="1">
        <f t="shared" si="310"/>
        <v>0</v>
      </c>
      <c r="CG150" s="2">
        <f t="shared" si="311"/>
        <v>0</v>
      </c>
      <c r="CH150" s="5">
        <f t="shared" si="312"/>
        <v>0</v>
      </c>
      <c r="CI150" s="1">
        <f t="shared" si="313"/>
        <v>0</v>
      </c>
      <c r="CJ150" s="2">
        <f t="shared" si="314"/>
        <v>0</v>
      </c>
      <c r="CK150" s="5">
        <f t="shared" si="315"/>
        <v>0</v>
      </c>
      <c r="CL150" s="1">
        <f t="shared" si="316"/>
        <v>0</v>
      </c>
      <c r="CM150" s="2">
        <f t="shared" si="317"/>
        <v>0</v>
      </c>
      <c r="CN150" s="5">
        <f t="shared" si="318"/>
        <v>0</v>
      </c>
      <c r="CO150" s="67">
        <f t="shared" si="319"/>
        <v>0</v>
      </c>
      <c r="CP150" s="2">
        <f t="shared" si="320"/>
        <v>0</v>
      </c>
      <c r="CQ150" s="5">
        <f t="shared" si="321"/>
        <v>0</v>
      </c>
    </row>
    <row r="151" spans="1:95" ht="31.7" customHeight="1" x14ac:dyDescent="0.25">
      <c r="A151" s="29" t="s">
        <v>125</v>
      </c>
      <c r="B151" s="30" t="s">
        <v>21</v>
      </c>
      <c r="C151" s="1">
        <v>278</v>
      </c>
      <c r="D151" s="3">
        <v>591</v>
      </c>
      <c r="E151" s="3">
        <v>37</v>
      </c>
      <c r="F151" s="3"/>
      <c r="G151" s="3"/>
      <c r="H151" s="3"/>
      <c r="I151" s="3"/>
      <c r="J151" s="3">
        <v>3</v>
      </c>
      <c r="K151" s="3">
        <v>2</v>
      </c>
      <c r="L151" s="3">
        <v>17</v>
      </c>
      <c r="M151" s="61"/>
      <c r="N151" s="61"/>
      <c r="O151" s="61"/>
      <c r="P151" s="61"/>
      <c r="Q151" s="15"/>
      <c r="R151" s="1">
        <v>406</v>
      </c>
      <c r="S151" s="2">
        <v>573</v>
      </c>
      <c r="T151" s="2">
        <v>64</v>
      </c>
      <c r="U151" s="3"/>
      <c r="V151" s="3"/>
      <c r="W151" s="3"/>
      <c r="X151" s="3"/>
      <c r="Y151" s="3">
        <v>1</v>
      </c>
      <c r="Z151" s="3">
        <v>3</v>
      </c>
      <c r="AA151" s="3">
        <v>21</v>
      </c>
      <c r="AB151" s="61"/>
      <c r="AC151" s="61"/>
      <c r="AD151" s="61"/>
      <c r="AE151" s="61"/>
      <c r="AF151" s="15"/>
      <c r="AG151" s="16">
        <v>410</v>
      </c>
      <c r="AH151" s="10">
        <v>436</v>
      </c>
      <c r="AI151" s="10">
        <v>86</v>
      </c>
      <c r="AJ151" s="3"/>
      <c r="AK151" s="3"/>
      <c r="AL151" s="3"/>
      <c r="AM151" s="3"/>
      <c r="AN151" s="3">
        <v>2</v>
      </c>
      <c r="AO151" s="3">
        <v>3</v>
      </c>
      <c r="AP151" s="3">
        <v>19</v>
      </c>
      <c r="AQ151" s="61"/>
      <c r="AR151" s="61"/>
      <c r="AS151" s="61"/>
      <c r="AT151" s="61"/>
      <c r="AU151" s="15"/>
      <c r="AV151" s="9"/>
      <c r="AW151" s="29" t="str">
        <f t="shared" si="276"/>
        <v>Sólidos suspendidos Totales</v>
      </c>
      <c r="AX151" s="30" t="s">
        <v>21</v>
      </c>
      <c r="AY151" s="77">
        <f t="shared" si="277"/>
        <v>278</v>
      </c>
      <c r="AZ151" s="73">
        <f t="shared" si="278"/>
        <v>406</v>
      </c>
      <c r="BA151" s="74">
        <f t="shared" si="279"/>
        <v>410</v>
      </c>
      <c r="BB151" s="4">
        <f t="shared" si="280"/>
        <v>591</v>
      </c>
      <c r="BC151" s="2">
        <f t="shared" si="281"/>
        <v>573</v>
      </c>
      <c r="BD151" s="5">
        <f t="shared" si="282"/>
        <v>436</v>
      </c>
      <c r="BE151" s="4">
        <f t="shared" si="283"/>
        <v>37</v>
      </c>
      <c r="BF151" s="2">
        <f t="shared" si="284"/>
        <v>64</v>
      </c>
      <c r="BG151" s="5">
        <f t="shared" si="285"/>
        <v>86</v>
      </c>
      <c r="BH151" s="1">
        <f t="shared" si="286"/>
        <v>0</v>
      </c>
      <c r="BI151" s="2">
        <f t="shared" si="287"/>
        <v>0</v>
      </c>
      <c r="BJ151" s="5">
        <f t="shared" si="288"/>
        <v>0</v>
      </c>
      <c r="BK151" s="1">
        <f t="shared" si="289"/>
        <v>0</v>
      </c>
      <c r="BL151" s="2">
        <f t="shared" si="290"/>
        <v>0</v>
      </c>
      <c r="BM151" s="5">
        <f t="shared" si="291"/>
        <v>0</v>
      </c>
      <c r="BN151" s="1">
        <f t="shared" si="292"/>
        <v>0</v>
      </c>
      <c r="BO151" s="2">
        <f t="shared" si="293"/>
        <v>0</v>
      </c>
      <c r="BP151" s="5">
        <f t="shared" si="294"/>
        <v>0</v>
      </c>
      <c r="BQ151" s="1">
        <f t="shared" si="295"/>
        <v>0</v>
      </c>
      <c r="BR151" s="2">
        <f t="shared" si="296"/>
        <v>0</v>
      </c>
      <c r="BS151" s="5">
        <f t="shared" si="297"/>
        <v>0</v>
      </c>
      <c r="BT151" s="1">
        <f t="shared" si="298"/>
        <v>3</v>
      </c>
      <c r="BU151" s="2">
        <f t="shared" si="299"/>
        <v>1</v>
      </c>
      <c r="BV151" s="5">
        <f t="shared" si="300"/>
        <v>2</v>
      </c>
      <c r="BW151" s="1">
        <f t="shared" si="301"/>
        <v>2</v>
      </c>
      <c r="BX151" s="2">
        <f t="shared" si="302"/>
        <v>3</v>
      </c>
      <c r="BY151" s="5">
        <f t="shared" si="303"/>
        <v>3</v>
      </c>
      <c r="BZ151" s="1">
        <f t="shared" si="304"/>
        <v>17</v>
      </c>
      <c r="CA151" s="2">
        <f t="shared" si="305"/>
        <v>21</v>
      </c>
      <c r="CB151" s="5">
        <f t="shared" si="306"/>
        <v>19</v>
      </c>
      <c r="CC151" s="1">
        <f t="shared" si="307"/>
        <v>0</v>
      </c>
      <c r="CD151" s="2">
        <f t="shared" si="308"/>
        <v>0</v>
      </c>
      <c r="CE151" s="5">
        <f t="shared" si="309"/>
        <v>0</v>
      </c>
      <c r="CF151" s="1">
        <f t="shared" si="310"/>
        <v>0</v>
      </c>
      <c r="CG151" s="2">
        <f t="shared" si="311"/>
        <v>0</v>
      </c>
      <c r="CH151" s="5">
        <f t="shared" si="312"/>
        <v>0</v>
      </c>
      <c r="CI151" s="1">
        <f t="shared" si="313"/>
        <v>0</v>
      </c>
      <c r="CJ151" s="2">
        <f t="shared" si="314"/>
        <v>0</v>
      </c>
      <c r="CK151" s="5">
        <f t="shared" si="315"/>
        <v>0</v>
      </c>
      <c r="CL151" s="1">
        <f t="shared" si="316"/>
        <v>0</v>
      </c>
      <c r="CM151" s="2">
        <f t="shared" si="317"/>
        <v>0</v>
      </c>
      <c r="CN151" s="5">
        <f t="shared" si="318"/>
        <v>0</v>
      </c>
      <c r="CO151" s="67">
        <f t="shared" si="319"/>
        <v>0</v>
      </c>
      <c r="CP151" s="2">
        <f t="shared" si="320"/>
        <v>0</v>
      </c>
      <c r="CQ151" s="5">
        <f t="shared" si="321"/>
        <v>0</v>
      </c>
    </row>
    <row r="152" spans="1:95" ht="29.25" customHeight="1" x14ac:dyDescent="0.25">
      <c r="A152" s="31" t="s">
        <v>10</v>
      </c>
      <c r="B152" s="30" t="s">
        <v>21</v>
      </c>
      <c r="C152" s="16"/>
      <c r="D152" s="10"/>
      <c r="E152" s="10"/>
      <c r="F152" s="10"/>
      <c r="G152" s="10"/>
      <c r="H152" s="10"/>
      <c r="I152" s="10"/>
      <c r="J152" s="10"/>
      <c r="K152" s="10"/>
      <c r="L152" s="10"/>
      <c r="M152" s="62"/>
      <c r="N152" s="62"/>
      <c r="O152" s="62"/>
      <c r="P152" s="62"/>
      <c r="Q152" s="17"/>
      <c r="R152" s="16"/>
      <c r="S152" s="10"/>
      <c r="T152" s="10"/>
      <c r="U152" s="10"/>
      <c r="V152" s="10"/>
      <c r="W152" s="10"/>
      <c r="X152" s="10"/>
      <c r="Y152" s="10"/>
      <c r="Z152" s="10"/>
      <c r="AA152" s="10"/>
      <c r="AB152" s="62"/>
      <c r="AC152" s="62"/>
      <c r="AD152" s="62"/>
      <c r="AE152" s="62"/>
      <c r="AF152" s="17"/>
      <c r="AG152" s="16"/>
      <c r="AH152" s="10"/>
      <c r="AI152" s="10"/>
      <c r="AJ152" s="10"/>
      <c r="AK152" s="10"/>
      <c r="AL152" s="10"/>
      <c r="AM152" s="10"/>
      <c r="AN152" s="10"/>
      <c r="AO152" s="10"/>
      <c r="AP152" s="10"/>
      <c r="AQ152" s="62"/>
      <c r="AR152" s="62"/>
      <c r="AS152" s="62"/>
      <c r="AT152" s="62"/>
      <c r="AU152" s="17"/>
      <c r="AV152" s="6"/>
      <c r="AW152" s="29" t="str">
        <f t="shared" si="276"/>
        <v xml:space="preserve">Sólidos Sedimentables </v>
      </c>
      <c r="AX152" s="30" t="s">
        <v>21</v>
      </c>
      <c r="AY152" s="77">
        <f t="shared" si="277"/>
        <v>0</v>
      </c>
      <c r="AZ152" s="73">
        <f t="shared" si="278"/>
        <v>0</v>
      </c>
      <c r="BA152" s="74">
        <f t="shared" si="279"/>
        <v>0</v>
      </c>
      <c r="BB152" s="4">
        <f t="shared" si="280"/>
        <v>0</v>
      </c>
      <c r="BC152" s="2">
        <f t="shared" si="281"/>
        <v>0</v>
      </c>
      <c r="BD152" s="5">
        <f t="shared" si="282"/>
        <v>0</v>
      </c>
      <c r="BE152" s="4">
        <f t="shared" si="283"/>
        <v>0</v>
      </c>
      <c r="BF152" s="2">
        <f t="shared" si="284"/>
        <v>0</v>
      </c>
      <c r="BG152" s="5">
        <f t="shared" si="285"/>
        <v>0</v>
      </c>
      <c r="BH152" s="1">
        <f t="shared" si="286"/>
        <v>0</v>
      </c>
      <c r="BI152" s="2">
        <f t="shared" si="287"/>
        <v>0</v>
      </c>
      <c r="BJ152" s="5">
        <f t="shared" si="288"/>
        <v>0</v>
      </c>
      <c r="BK152" s="1">
        <f t="shared" si="289"/>
        <v>0</v>
      </c>
      <c r="BL152" s="2">
        <f t="shared" si="290"/>
        <v>0</v>
      </c>
      <c r="BM152" s="5">
        <f t="shared" si="291"/>
        <v>0</v>
      </c>
      <c r="BN152" s="1">
        <f t="shared" si="292"/>
        <v>0</v>
      </c>
      <c r="BO152" s="2">
        <f t="shared" si="293"/>
        <v>0</v>
      </c>
      <c r="BP152" s="5">
        <f t="shared" si="294"/>
        <v>0</v>
      </c>
      <c r="BQ152" s="1">
        <f t="shared" si="295"/>
        <v>0</v>
      </c>
      <c r="BR152" s="2">
        <f t="shared" si="296"/>
        <v>0</v>
      </c>
      <c r="BS152" s="5">
        <f t="shared" si="297"/>
        <v>0</v>
      </c>
      <c r="BT152" s="1">
        <f t="shared" si="298"/>
        <v>0</v>
      </c>
      <c r="BU152" s="2">
        <f t="shared" si="299"/>
        <v>0</v>
      </c>
      <c r="BV152" s="5">
        <f t="shared" si="300"/>
        <v>0</v>
      </c>
      <c r="BW152" s="1">
        <f t="shared" si="301"/>
        <v>0</v>
      </c>
      <c r="BX152" s="2">
        <f t="shared" si="302"/>
        <v>0</v>
      </c>
      <c r="BY152" s="5">
        <f t="shared" si="303"/>
        <v>0</v>
      </c>
      <c r="BZ152" s="1">
        <f t="shared" si="304"/>
        <v>0</v>
      </c>
      <c r="CA152" s="2">
        <f t="shared" si="305"/>
        <v>0</v>
      </c>
      <c r="CB152" s="5">
        <f t="shared" si="306"/>
        <v>0</v>
      </c>
      <c r="CC152" s="1">
        <f t="shared" si="307"/>
        <v>0</v>
      </c>
      <c r="CD152" s="2">
        <f t="shared" si="308"/>
        <v>0</v>
      </c>
      <c r="CE152" s="5">
        <f t="shared" si="309"/>
        <v>0</v>
      </c>
      <c r="CF152" s="1">
        <f t="shared" si="310"/>
        <v>0</v>
      </c>
      <c r="CG152" s="2">
        <f t="shared" si="311"/>
        <v>0</v>
      </c>
      <c r="CH152" s="5">
        <f t="shared" si="312"/>
        <v>0</v>
      </c>
      <c r="CI152" s="1">
        <f t="shared" si="313"/>
        <v>0</v>
      </c>
      <c r="CJ152" s="2">
        <f t="shared" si="314"/>
        <v>0</v>
      </c>
      <c r="CK152" s="5">
        <f t="shared" si="315"/>
        <v>0</v>
      </c>
      <c r="CL152" s="1">
        <f t="shared" si="316"/>
        <v>0</v>
      </c>
      <c r="CM152" s="2">
        <f t="shared" si="317"/>
        <v>0</v>
      </c>
      <c r="CN152" s="5">
        <f t="shared" si="318"/>
        <v>0</v>
      </c>
      <c r="CO152" s="67">
        <f t="shared" si="319"/>
        <v>0</v>
      </c>
      <c r="CP152" s="2">
        <f t="shared" si="320"/>
        <v>0</v>
      </c>
      <c r="CQ152" s="5">
        <f t="shared" si="321"/>
        <v>0</v>
      </c>
    </row>
    <row r="153" spans="1:95" ht="28.5" customHeight="1" x14ac:dyDescent="0.25">
      <c r="A153" s="31" t="s">
        <v>126</v>
      </c>
      <c r="B153" s="46" t="s">
        <v>22</v>
      </c>
      <c r="C153" s="16"/>
      <c r="D153" s="10"/>
      <c r="E153" s="10"/>
      <c r="F153" s="10"/>
      <c r="G153" s="10"/>
      <c r="H153" s="10"/>
      <c r="I153" s="10"/>
      <c r="J153" s="10"/>
      <c r="K153" s="10"/>
      <c r="L153" s="10"/>
      <c r="M153" s="62"/>
      <c r="N153" s="62"/>
      <c r="O153" s="62"/>
      <c r="P153" s="62"/>
      <c r="Q153" s="17"/>
      <c r="R153" s="16"/>
      <c r="S153" s="10"/>
      <c r="T153" s="10"/>
      <c r="U153" s="10"/>
      <c r="V153" s="10"/>
      <c r="W153" s="10"/>
      <c r="X153" s="10"/>
      <c r="Y153" s="10"/>
      <c r="Z153" s="10"/>
      <c r="AA153" s="10"/>
      <c r="AB153" s="62"/>
      <c r="AC153" s="62"/>
      <c r="AD153" s="62"/>
      <c r="AE153" s="62"/>
      <c r="AF153" s="17"/>
      <c r="AG153" s="16"/>
      <c r="AH153" s="10"/>
      <c r="AI153" s="10"/>
      <c r="AJ153" s="10"/>
      <c r="AK153" s="10"/>
      <c r="AL153" s="10"/>
      <c r="AM153" s="10"/>
      <c r="AN153" s="10"/>
      <c r="AO153" s="10"/>
      <c r="AP153" s="10"/>
      <c r="AQ153" s="62"/>
      <c r="AR153" s="62"/>
      <c r="AS153" s="62"/>
      <c r="AT153" s="62"/>
      <c r="AU153" s="17"/>
      <c r="AV153" s="6"/>
      <c r="AW153" s="29" t="str">
        <f t="shared" si="276"/>
        <v>HIERRO</v>
      </c>
      <c r="AX153" s="32" t="s">
        <v>22</v>
      </c>
      <c r="AY153" s="77">
        <f t="shared" si="277"/>
        <v>0</v>
      </c>
      <c r="AZ153" s="73">
        <f t="shared" si="278"/>
        <v>0</v>
      </c>
      <c r="BA153" s="74">
        <f t="shared" si="279"/>
        <v>0</v>
      </c>
      <c r="BB153" s="4">
        <f t="shared" si="280"/>
        <v>0</v>
      </c>
      <c r="BC153" s="2">
        <f t="shared" si="281"/>
        <v>0</v>
      </c>
      <c r="BD153" s="5">
        <f t="shared" si="282"/>
        <v>0</v>
      </c>
      <c r="BE153" s="4">
        <f t="shared" si="283"/>
        <v>0</v>
      </c>
      <c r="BF153" s="2">
        <f t="shared" si="284"/>
        <v>0</v>
      </c>
      <c r="BG153" s="5">
        <f t="shared" si="285"/>
        <v>0</v>
      </c>
      <c r="BH153" s="1">
        <f t="shared" si="286"/>
        <v>0</v>
      </c>
      <c r="BI153" s="2">
        <f t="shared" si="287"/>
        <v>0</v>
      </c>
      <c r="BJ153" s="5">
        <f t="shared" si="288"/>
        <v>0</v>
      </c>
      <c r="BK153" s="1">
        <f t="shared" si="289"/>
        <v>0</v>
      </c>
      <c r="BL153" s="2">
        <f t="shared" si="290"/>
        <v>0</v>
      </c>
      <c r="BM153" s="5">
        <f t="shared" si="291"/>
        <v>0</v>
      </c>
      <c r="BN153" s="1">
        <f t="shared" si="292"/>
        <v>0</v>
      </c>
      <c r="BO153" s="2">
        <f t="shared" si="293"/>
        <v>0</v>
      </c>
      <c r="BP153" s="5">
        <f t="shared" si="294"/>
        <v>0</v>
      </c>
      <c r="BQ153" s="1">
        <f t="shared" si="295"/>
        <v>0</v>
      </c>
      <c r="BR153" s="2">
        <f t="shared" si="296"/>
        <v>0</v>
      </c>
      <c r="BS153" s="5">
        <f t="shared" si="297"/>
        <v>0</v>
      </c>
      <c r="BT153" s="1">
        <f t="shared" si="298"/>
        <v>0</v>
      </c>
      <c r="BU153" s="2">
        <f t="shared" si="299"/>
        <v>0</v>
      </c>
      <c r="BV153" s="5">
        <f t="shared" si="300"/>
        <v>0</v>
      </c>
      <c r="BW153" s="1">
        <f t="shared" si="301"/>
        <v>0</v>
      </c>
      <c r="BX153" s="2">
        <f t="shared" si="302"/>
        <v>0</v>
      </c>
      <c r="BY153" s="5">
        <f t="shared" si="303"/>
        <v>0</v>
      </c>
      <c r="BZ153" s="1">
        <f t="shared" si="304"/>
        <v>0</v>
      </c>
      <c r="CA153" s="2">
        <f t="shared" si="305"/>
        <v>0</v>
      </c>
      <c r="CB153" s="5">
        <f t="shared" si="306"/>
        <v>0</v>
      </c>
      <c r="CC153" s="1">
        <f t="shared" si="307"/>
        <v>0</v>
      </c>
      <c r="CD153" s="2">
        <f t="shared" si="308"/>
        <v>0</v>
      </c>
      <c r="CE153" s="5">
        <f t="shared" si="309"/>
        <v>0</v>
      </c>
      <c r="CF153" s="1">
        <f t="shared" si="310"/>
        <v>0</v>
      </c>
      <c r="CG153" s="2">
        <f t="shared" si="311"/>
        <v>0</v>
      </c>
      <c r="CH153" s="5">
        <f t="shared" si="312"/>
        <v>0</v>
      </c>
      <c r="CI153" s="1">
        <f t="shared" si="313"/>
        <v>0</v>
      </c>
      <c r="CJ153" s="2">
        <f t="shared" si="314"/>
        <v>0</v>
      </c>
      <c r="CK153" s="5">
        <f t="shared" si="315"/>
        <v>0</v>
      </c>
      <c r="CL153" s="1">
        <f t="shared" si="316"/>
        <v>0</v>
      </c>
      <c r="CM153" s="2">
        <f t="shared" si="317"/>
        <v>0</v>
      </c>
      <c r="CN153" s="5">
        <f t="shared" si="318"/>
        <v>0</v>
      </c>
      <c r="CO153" s="67">
        <f t="shared" si="319"/>
        <v>0</v>
      </c>
      <c r="CP153" s="2">
        <f t="shared" si="320"/>
        <v>0</v>
      </c>
      <c r="CQ153" s="5">
        <f t="shared" si="321"/>
        <v>0</v>
      </c>
    </row>
    <row r="154" spans="1:95" ht="28.5" customHeight="1" x14ac:dyDescent="0.25">
      <c r="A154" s="31" t="s">
        <v>112</v>
      </c>
      <c r="B154" s="30" t="s">
        <v>21</v>
      </c>
      <c r="C154" s="16"/>
      <c r="D154" s="10"/>
      <c r="E154" s="10"/>
      <c r="F154" s="10"/>
      <c r="G154" s="10"/>
      <c r="H154" s="10"/>
      <c r="I154" s="10"/>
      <c r="J154" s="10"/>
      <c r="K154" s="10"/>
      <c r="L154" s="10"/>
      <c r="M154" s="62"/>
      <c r="N154" s="62"/>
      <c r="O154" s="62"/>
      <c r="P154" s="62"/>
      <c r="Q154" s="17"/>
      <c r="R154" s="16"/>
      <c r="S154" s="10"/>
      <c r="T154" s="10"/>
      <c r="U154" s="10"/>
      <c r="V154" s="10"/>
      <c r="W154" s="10"/>
      <c r="X154" s="10"/>
      <c r="Y154" s="10"/>
      <c r="Z154" s="10"/>
      <c r="AA154" s="10"/>
      <c r="AB154" s="62"/>
      <c r="AC154" s="62"/>
      <c r="AD154" s="62"/>
      <c r="AE154" s="62"/>
      <c r="AF154" s="17"/>
      <c r="AG154" s="16"/>
      <c r="AH154" s="10"/>
      <c r="AI154" s="10"/>
      <c r="AJ154" s="10"/>
      <c r="AK154" s="10"/>
      <c r="AL154" s="10"/>
      <c r="AM154" s="10"/>
      <c r="AN154" s="10"/>
      <c r="AO154" s="10"/>
      <c r="AP154" s="10"/>
      <c r="AQ154" s="62"/>
      <c r="AR154" s="62"/>
      <c r="AS154" s="62"/>
      <c r="AT154" s="62"/>
      <c r="AU154" s="17"/>
      <c r="AV154" s="6"/>
      <c r="AW154" s="29" t="str">
        <f t="shared" si="276"/>
        <v>Solidos Suspendidos totales GRAVIMETRICO</v>
      </c>
      <c r="AX154" s="30" t="s">
        <v>21</v>
      </c>
      <c r="AY154" s="77">
        <f t="shared" si="277"/>
        <v>0</v>
      </c>
      <c r="AZ154" s="73">
        <f t="shared" si="278"/>
        <v>0</v>
      </c>
      <c r="BA154" s="74">
        <f t="shared" si="279"/>
        <v>0</v>
      </c>
      <c r="BB154" s="4">
        <f t="shared" si="280"/>
        <v>0</v>
      </c>
      <c r="BC154" s="2">
        <f t="shared" si="281"/>
        <v>0</v>
      </c>
      <c r="BD154" s="5">
        <f t="shared" si="282"/>
        <v>0</v>
      </c>
      <c r="BE154" s="4">
        <f t="shared" si="283"/>
        <v>0</v>
      </c>
      <c r="BF154" s="2">
        <f t="shared" si="284"/>
        <v>0</v>
      </c>
      <c r="BG154" s="5">
        <f t="shared" si="285"/>
        <v>0</v>
      </c>
      <c r="BH154" s="1">
        <f t="shared" si="286"/>
        <v>0</v>
      </c>
      <c r="BI154" s="2">
        <f t="shared" si="287"/>
        <v>0</v>
      </c>
      <c r="BJ154" s="5">
        <f t="shared" si="288"/>
        <v>0</v>
      </c>
      <c r="BK154" s="1">
        <f t="shared" si="289"/>
        <v>0</v>
      </c>
      <c r="BL154" s="2">
        <f t="shared" si="290"/>
        <v>0</v>
      </c>
      <c r="BM154" s="5">
        <f t="shared" si="291"/>
        <v>0</v>
      </c>
      <c r="BN154" s="1">
        <f t="shared" si="292"/>
        <v>0</v>
      </c>
      <c r="BO154" s="2">
        <f t="shared" si="293"/>
        <v>0</v>
      </c>
      <c r="BP154" s="5">
        <f t="shared" si="294"/>
        <v>0</v>
      </c>
      <c r="BQ154" s="1">
        <f t="shared" si="295"/>
        <v>0</v>
      </c>
      <c r="BR154" s="2">
        <f t="shared" si="296"/>
        <v>0</v>
      </c>
      <c r="BS154" s="5">
        <f t="shared" si="297"/>
        <v>0</v>
      </c>
      <c r="BT154" s="1">
        <f t="shared" si="298"/>
        <v>0</v>
      </c>
      <c r="BU154" s="2">
        <f t="shared" si="299"/>
        <v>0</v>
      </c>
      <c r="BV154" s="5">
        <f t="shared" si="300"/>
        <v>0</v>
      </c>
      <c r="BW154" s="1">
        <f t="shared" si="301"/>
        <v>0</v>
      </c>
      <c r="BX154" s="2">
        <f t="shared" si="302"/>
        <v>0</v>
      </c>
      <c r="BY154" s="5">
        <f t="shared" si="303"/>
        <v>0</v>
      </c>
      <c r="BZ154" s="1">
        <f t="shared" si="304"/>
        <v>0</v>
      </c>
      <c r="CA154" s="2">
        <f t="shared" si="305"/>
        <v>0</v>
      </c>
      <c r="CB154" s="5">
        <f t="shared" si="306"/>
        <v>0</v>
      </c>
      <c r="CC154" s="1">
        <f t="shared" si="307"/>
        <v>0</v>
      </c>
      <c r="CD154" s="2">
        <f t="shared" si="308"/>
        <v>0</v>
      </c>
      <c r="CE154" s="5">
        <f t="shared" si="309"/>
        <v>0</v>
      </c>
      <c r="CF154" s="1">
        <f t="shared" si="310"/>
        <v>0</v>
      </c>
      <c r="CG154" s="2">
        <f t="shared" si="311"/>
        <v>0</v>
      </c>
      <c r="CH154" s="5">
        <f t="shared" si="312"/>
        <v>0</v>
      </c>
      <c r="CI154" s="1">
        <f t="shared" si="313"/>
        <v>0</v>
      </c>
      <c r="CJ154" s="2">
        <f t="shared" si="314"/>
        <v>0</v>
      </c>
      <c r="CK154" s="5">
        <f t="shared" si="315"/>
        <v>0</v>
      </c>
      <c r="CL154" s="1">
        <f t="shared" si="316"/>
        <v>0</v>
      </c>
      <c r="CM154" s="2">
        <f t="shared" si="317"/>
        <v>0</v>
      </c>
      <c r="CN154" s="5">
        <f t="shared" si="318"/>
        <v>0</v>
      </c>
      <c r="CO154" s="67">
        <f t="shared" si="319"/>
        <v>0</v>
      </c>
      <c r="CP154" s="2">
        <f t="shared" si="320"/>
        <v>0</v>
      </c>
      <c r="CQ154" s="5">
        <f t="shared" si="321"/>
        <v>0</v>
      </c>
    </row>
    <row r="155" spans="1:95" ht="30.75" customHeight="1" x14ac:dyDescent="0.25">
      <c r="A155" s="31" t="s">
        <v>11</v>
      </c>
      <c r="B155" s="30" t="s">
        <v>21</v>
      </c>
      <c r="C155" s="16"/>
      <c r="D155" s="10"/>
      <c r="E155" s="10"/>
      <c r="F155" s="10"/>
      <c r="G155" s="10"/>
      <c r="H155" s="10"/>
      <c r="I155" s="10"/>
      <c r="J155" s="10"/>
      <c r="K155" s="10"/>
      <c r="L155" s="10"/>
      <c r="M155" s="62"/>
      <c r="N155" s="62"/>
      <c r="O155" s="62"/>
      <c r="P155" s="62"/>
      <c r="Q155" s="17"/>
      <c r="R155" s="16"/>
      <c r="S155" s="10"/>
      <c r="T155" s="10"/>
      <c r="U155" s="10"/>
      <c r="V155" s="10"/>
      <c r="W155" s="10"/>
      <c r="X155" s="10"/>
      <c r="Y155" s="10"/>
      <c r="Z155" s="10"/>
      <c r="AA155" s="10"/>
      <c r="AB155" s="62"/>
      <c r="AC155" s="62"/>
      <c r="AD155" s="62"/>
      <c r="AE155" s="62"/>
      <c r="AF155" s="17"/>
      <c r="AG155" s="16"/>
      <c r="AH155" s="10"/>
      <c r="AI155" s="10"/>
      <c r="AJ155" s="10"/>
      <c r="AK155" s="10"/>
      <c r="AL155" s="10"/>
      <c r="AM155" s="10"/>
      <c r="AN155" s="10"/>
      <c r="AO155" s="10"/>
      <c r="AP155" s="10"/>
      <c r="AQ155" s="62"/>
      <c r="AR155" s="62"/>
      <c r="AS155" s="62"/>
      <c r="AT155" s="62"/>
      <c r="AU155" s="17"/>
      <c r="AV155" s="6"/>
      <c r="AW155" s="29" t="str">
        <f t="shared" si="276"/>
        <v xml:space="preserve">Cloruros </v>
      </c>
      <c r="AX155" s="30" t="s">
        <v>21</v>
      </c>
      <c r="AY155" s="77">
        <f t="shared" si="277"/>
        <v>0</v>
      </c>
      <c r="AZ155" s="73">
        <f t="shared" si="278"/>
        <v>0</v>
      </c>
      <c r="BA155" s="74">
        <f t="shared" si="279"/>
        <v>0</v>
      </c>
      <c r="BB155" s="4">
        <f t="shared" si="280"/>
        <v>0</v>
      </c>
      <c r="BC155" s="2">
        <f t="shared" si="281"/>
        <v>0</v>
      </c>
      <c r="BD155" s="5">
        <f t="shared" si="282"/>
        <v>0</v>
      </c>
      <c r="BE155" s="4">
        <f t="shared" si="283"/>
        <v>0</v>
      </c>
      <c r="BF155" s="2">
        <f t="shared" si="284"/>
        <v>0</v>
      </c>
      <c r="BG155" s="5">
        <f t="shared" si="285"/>
        <v>0</v>
      </c>
      <c r="BH155" s="1">
        <f t="shared" si="286"/>
        <v>0</v>
      </c>
      <c r="BI155" s="2">
        <f t="shared" si="287"/>
        <v>0</v>
      </c>
      <c r="BJ155" s="5">
        <f t="shared" si="288"/>
        <v>0</v>
      </c>
      <c r="BK155" s="1">
        <f t="shared" si="289"/>
        <v>0</v>
      </c>
      <c r="BL155" s="2">
        <f t="shared" si="290"/>
        <v>0</v>
      </c>
      <c r="BM155" s="5">
        <f t="shared" si="291"/>
        <v>0</v>
      </c>
      <c r="BN155" s="1">
        <f t="shared" si="292"/>
        <v>0</v>
      </c>
      <c r="BO155" s="2">
        <f t="shared" si="293"/>
        <v>0</v>
      </c>
      <c r="BP155" s="5">
        <f t="shared" si="294"/>
        <v>0</v>
      </c>
      <c r="BQ155" s="1">
        <f t="shared" si="295"/>
        <v>0</v>
      </c>
      <c r="BR155" s="2">
        <f t="shared" si="296"/>
        <v>0</v>
      </c>
      <c r="BS155" s="5">
        <f t="shared" si="297"/>
        <v>0</v>
      </c>
      <c r="BT155" s="1">
        <f t="shared" si="298"/>
        <v>0</v>
      </c>
      <c r="BU155" s="2">
        <f t="shared" si="299"/>
        <v>0</v>
      </c>
      <c r="BV155" s="5">
        <f t="shared" si="300"/>
        <v>0</v>
      </c>
      <c r="BW155" s="1">
        <f t="shared" si="301"/>
        <v>0</v>
      </c>
      <c r="BX155" s="2">
        <f t="shared" si="302"/>
        <v>0</v>
      </c>
      <c r="BY155" s="5">
        <f t="shared" si="303"/>
        <v>0</v>
      </c>
      <c r="BZ155" s="1">
        <f t="shared" si="304"/>
        <v>0</v>
      </c>
      <c r="CA155" s="2">
        <f t="shared" si="305"/>
        <v>0</v>
      </c>
      <c r="CB155" s="5">
        <f t="shared" si="306"/>
        <v>0</v>
      </c>
      <c r="CC155" s="1">
        <f t="shared" si="307"/>
        <v>0</v>
      </c>
      <c r="CD155" s="2">
        <f t="shared" si="308"/>
        <v>0</v>
      </c>
      <c r="CE155" s="5">
        <f t="shared" si="309"/>
        <v>0</v>
      </c>
      <c r="CF155" s="1">
        <f t="shared" si="310"/>
        <v>0</v>
      </c>
      <c r="CG155" s="2">
        <f t="shared" si="311"/>
        <v>0</v>
      </c>
      <c r="CH155" s="5">
        <f t="shared" si="312"/>
        <v>0</v>
      </c>
      <c r="CI155" s="1">
        <f t="shared" si="313"/>
        <v>0</v>
      </c>
      <c r="CJ155" s="2">
        <f t="shared" si="314"/>
        <v>0</v>
      </c>
      <c r="CK155" s="5">
        <f t="shared" si="315"/>
        <v>0</v>
      </c>
      <c r="CL155" s="1">
        <f t="shared" si="316"/>
        <v>0</v>
      </c>
      <c r="CM155" s="2">
        <f t="shared" si="317"/>
        <v>0</v>
      </c>
      <c r="CN155" s="5">
        <f t="shared" si="318"/>
        <v>0</v>
      </c>
      <c r="CO155" s="67">
        <f t="shared" si="319"/>
        <v>0</v>
      </c>
      <c r="CP155" s="2">
        <f t="shared" si="320"/>
        <v>0</v>
      </c>
      <c r="CQ155" s="5">
        <f t="shared" si="321"/>
        <v>0</v>
      </c>
    </row>
    <row r="156" spans="1:95" ht="27" customHeight="1" x14ac:dyDescent="0.25">
      <c r="A156" s="31" t="s">
        <v>113</v>
      </c>
      <c r="B156" s="30" t="s">
        <v>21</v>
      </c>
      <c r="C156" s="16"/>
      <c r="D156" s="10"/>
      <c r="E156" s="10"/>
      <c r="F156" s="10"/>
      <c r="G156" s="10"/>
      <c r="H156" s="10"/>
      <c r="I156" s="10"/>
      <c r="J156" s="10"/>
      <c r="K156" s="10"/>
      <c r="L156" s="10"/>
      <c r="M156" s="62"/>
      <c r="N156" s="62"/>
      <c r="O156" s="62"/>
      <c r="P156" s="62"/>
      <c r="Q156" s="17"/>
      <c r="R156" s="16"/>
      <c r="S156" s="10"/>
      <c r="T156" s="10"/>
      <c r="U156" s="10"/>
      <c r="V156" s="10"/>
      <c r="W156" s="10"/>
      <c r="X156" s="10"/>
      <c r="Y156" s="10"/>
      <c r="Z156" s="10"/>
      <c r="AA156" s="10"/>
      <c r="AB156" s="62"/>
      <c r="AC156" s="62"/>
      <c r="AD156" s="62"/>
      <c r="AE156" s="62"/>
      <c r="AF156" s="17"/>
      <c r="AG156" s="16"/>
      <c r="AH156" s="10"/>
      <c r="AI156" s="10"/>
      <c r="AJ156" s="10"/>
      <c r="AK156" s="10"/>
      <c r="AL156" s="10"/>
      <c r="AM156" s="10"/>
      <c r="AN156" s="10"/>
      <c r="AO156" s="10"/>
      <c r="AP156" s="10"/>
      <c r="AQ156" s="62"/>
      <c r="AR156" s="62"/>
      <c r="AS156" s="62"/>
      <c r="AT156" s="62"/>
      <c r="AU156" s="17"/>
      <c r="AV156" s="6"/>
      <c r="AW156" s="29" t="str">
        <f t="shared" si="276"/>
        <v>FOSFORO TOTAL</v>
      </c>
      <c r="AX156" s="30" t="s">
        <v>21</v>
      </c>
      <c r="AY156" s="77">
        <f t="shared" si="277"/>
        <v>0</v>
      </c>
      <c r="AZ156" s="73">
        <f t="shared" si="278"/>
        <v>0</v>
      </c>
      <c r="BA156" s="74">
        <f t="shared" si="279"/>
        <v>0</v>
      </c>
      <c r="BB156" s="4">
        <f t="shared" si="280"/>
        <v>0</v>
      </c>
      <c r="BC156" s="2">
        <f t="shared" si="281"/>
        <v>0</v>
      </c>
      <c r="BD156" s="5">
        <f t="shared" si="282"/>
        <v>0</v>
      </c>
      <c r="BE156" s="4">
        <f t="shared" si="283"/>
        <v>0</v>
      </c>
      <c r="BF156" s="2">
        <f t="shared" si="284"/>
        <v>0</v>
      </c>
      <c r="BG156" s="5">
        <f t="shared" si="285"/>
        <v>0</v>
      </c>
      <c r="BH156" s="1">
        <f t="shared" si="286"/>
        <v>0</v>
      </c>
      <c r="BI156" s="2">
        <f t="shared" si="287"/>
        <v>0</v>
      </c>
      <c r="BJ156" s="5">
        <f t="shared" si="288"/>
        <v>0</v>
      </c>
      <c r="BK156" s="1">
        <f t="shared" si="289"/>
        <v>0</v>
      </c>
      <c r="BL156" s="2">
        <f t="shared" si="290"/>
        <v>0</v>
      </c>
      <c r="BM156" s="5">
        <f t="shared" si="291"/>
        <v>0</v>
      </c>
      <c r="BN156" s="1">
        <f t="shared" si="292"/>
        <v>0</v>
      </c>
      <c r="BO156" s="2">
        <f t="shared" si="293"/>
        <v>0</v>
      </c>
      <c r="BP156" s="5">
        <f t="shared" si="294"/>
        <v>0</v>
      </c>
      <c r="BQ156" s="1">
        <f t="shared" si="295"/>
        <v>0</v>
      </c>
      <c r="BR156" s="2">
        <f t="shared" si="296"/>
        <v>0</v>
      </c>
      <c r="BS156" s="5">
        <f t="shared" si="297"/>
        <v>0</v>
      </c>
      <c r="BT156" s="1">
        <f t="shared" si="298"/>
        <v>0</v>
      </c>
      <c r="BU156" s="2">
        <f t="shared" si="299"/>
        <v>0</v>
      </c>
      <c r="BV156" s="5">
        <f t="shared" si="300"/>
        <v>0</v>
      </c>
      <c r="BW156" s="1">
        <f t="shared" si="301"/>
        <v>0</v>
      </c>
      <c r="BX156" s="2">
        <f t="shared" si="302"/>
        <v>0</v>
      </c>
      <c r="BY156" s="5">
        <f t="shared" si="303"/>
        <v>0</v>
      </c>
      <c r="BZ156" s="1">
        <f t="shared" si="304"/>
        <v>0</v>
      </c>
      <c r="CA156" s="2">
        <f t="shared" si="305"/>
        <v>0</v>
      </c>
      <c r="CB156" s="5">
        <f t="shared" si="306"/>
        <v>0</v>
      </c>
      <c r="CC156" s="1">
        <f t="shared" si="307"/>
        <v>0</v>
      </c>
      <c r="CD156" s="2">
        <f t="shared" si="308"/>
        <v>0</v>
      </c>
      <c r="CE156" s="5">
        <f t="shared" si="309"/>
        <v>0</v>
      </c>
      <c r="CF156" s="1">
        <f t="shared" si="310"/>
        <v>0</v>
      </c>
      <c r="CG156" s="2">
        <f t="shared" si="311"/>
        <v>0</v>
      </c>
      <c r="CH156" s="5">
        <f t="shared" si="312"/>
        <v>0</v>
      </c>
      <c r="CI156" s="1">
        <f t="shared" si="313"/>
        <v>0</v>
      </c>
      <c r="CJ156" s="2">
        <f t="shared" si="314"/>
        <v>0</v>
      </c>
      <c r="CK156" s="5">
        <f t="shared" si="315"/>
        <v>0</v>
      </c>
      <c r="CL156" s="1">
        <f t="shared" si="316"/>
        <v>0</v>
      </c>
      <c r="CM156" s="2">
        <f t="shared" si="317"/>
        <v>0</v>
      </c>
      <c r="CN156" s="5">
        <f t="shared" si="318"/>
        <v>0</v>
      </c>
      <c r="CO156" s="67">
        <f t="shared" si="319"/>
        <v>0</v>
      </c>
      <c r="CP156" s="2">
        <f t="shared" si="320"/>
        <v>0</v>
      </c>
      <c r="CQ156" s="5">
        <f t="shared" si="321"/>
        <v>0</v>
      </c>
    </row>
    <row r="157" spans="1:95" ht="30.75" customHeight="1" x14ac:dyDescent="0.25">
      <c r="A157" s="31" t="s">
        <v>12</v>
      </c>
      <c r="B157" s="30" t="s">
        <v>21</v>
      </c>
      <c r="C157" s="16"/>
      <c r="D157" s="10"/>
      <c r="E157" s="10"/>
      <c r="F157" s="10"/>
      <c r="G157" s="10"/>
      <c r="H157" s="10"/>
      <c r="I157" s="10"/>
      <c r="J157" s="10"/>
      <c r="K157" s="10"/>
      <c r="L157" s="10"/>
      <c r="M157" s="62"/>
      <c r="N157" s="62"/>
      <c r="O157" s="62"/>
      <c r="P157" s="62"/>
      <c r="Q157" s="17"/>
      <c r="R157" s="16"/>
      <c r="S157" s="10"/>
      <c r="T157" s="10"/>
      <c r="U157" s="10"/>
      <c r="V157" s="10"/>
      <c r="W157" s="10"/>
      <c r="X157" s="10"/>
      <c r="Y157" s="10"/>
      <c r="Z157" s="10"/>
      <c r="AA157" s="10"/>
      <c r="AB157" s="62"/>
      <c r="AC157" s="62"/>
      <c r="AD157" s="62"/>
      <c r="AE157" s="62"/>
      <c r="AF157" s="17"/>
      <c r="AG157" s="16"/>
      <c r="AH157" s="10"/>
      <c r="AI157" s="10"/>
      <c r="AJ157" s="10"/>
      <c r="AK157" s="10"/>
      <c r="AL157" s="10"/>
      <c r="AM157" s="10"/>
      <c r="AN157" s="10"/>
      <c r="AO157" s="10"/>
      <c r="AP157" s="10"/>
      <c r="AQ157" s="62"/>
      <c r="AR157" s="62"/>
      <c r="AS157" s="62"/>
      <c r="AT157" s="62"/>
      <c r="AU157" s="17"/>
      <c r="AV157" s="6"/>
      <c r="AW157" s="29" t="str">
        <f t="shared" si="276"/>
        <v>Nitrógeno Total</v>
      </c>
      <c r="AX157" s="30" t="s">
        <v>21</v>
      </c>
      <c r="AY157" s="77">
        <f t="shared" si="277"/>
        <v>0</v>
      </c>
      <c r="AZ157" s="73">
        <f t="shared" si="278"/>
        <v>0</v>
      </c>
      <c r="BA157" s="74">
        <f t="shared" si="279"/>
        <v>0</v>
      </c>
      <c r="BB157" s="4">
        <f t="shared" si="280"/>
        <v>0</v>
      </c>
      <c r="BC157" s="2">
        <f t="shared" si="281"/>
        <v>0</v>
      </c>
      <c r="BD157" s="5">
        <f t="shared" si="282"/>
        <v>0</v>
      </c>
      <c r="BE157" s="4">
        <f t="shared" si="283"/>
        <v>0</v>
      </c>
      <c r="BF157" s="2">
        <f t="shared" si="284"/>
        <v>0</v>
      </c>
      <c r="BG157" s="5">
        <f t="shared" si="285"/>
        <v>0</v>
      </c>
      <c r="BH157" s="1">
        <f t="shared" si="286"/>
        <v>0</v>
      </c>
      <c r="BI157" s="2">
        <f t="shared" si="287"/>
        <v>0</v>
      </c>
      <c r="BJ157" s="5">
        <f t="shared" si="288"/>
        <v>0</v>
      </c>
      <c r="BK157" s="1">
        <f t="shared" si="289"/>
        <v>0</v>
      </c>
      <c r="BL157" s="2">
        <f t="shared" si="290"/>
        <v>0</v>
      </c>
      <c r="BM157" s="5">
        <f t="shared" si="291"/>
        <v>0</v>
      </c>
      <c r="BN157" s="1">
        <f t="shared" si="292"/>
        <v>0</v>
      </c>
      <c r="BO157" s="2">
        <f t="shared" si="293"/>
        <v>0</v>
      </c>
      <c r="BP157" s="5">
        <f t="shared" si="294"/>
        <v>0</v>
      </c>
      <c r="BQ157" s="1">
        <f t="shared" si="295"/>
        <v>0</v>
      </c>
      <c r="BR157" s="2">
        <f t="shared" si="296"/>
        <v>0</v>
      </c>
      <c r="BS157" s="5">
        <f t="shared" si="297"/>
        <v>0</v>
      </c>
      <c r="BT157" s="1">
        <f t="shared" si="298"/>
        <v>0</v>
      </c>
      <c r="BU157" s="2">
        <f t="shared" si="299"/>
        <v>0</v>
      </c>
      <c r="BV157" s="5">
        <f t="shared" si="300"/>
        <v>0</v>
      </c>
      <c r="BW157" s="1">
        <f t="shared" si="301"/>
        <v>0</v>
      </c>
      <c r="BX157" s="2">
        <f t="shared" si="302"/>
        <v>0</v>
      </c>
      <c r="BY157" s="5">
        <f t="shared" si="303"/>
        <v>0</v>
      </c>
      <c r="BZ157" s="1">
        <f t="shared" si="304"/>
        <v>0</v>
      </c>
      <c r="CA157" s="2">
        <f t="shared" si="305"/>
        <v>0</v>
      </c>
      <c r="CB157" s="5">
        <f t="shared" si="306"/>
        <v>0</v>
      </c>
      <c r="CC157" s="1">
        <f t="shared" si="307"/>
        <v>0</v>
      </c>
      <c r="CD157" s="2">
        <f t="shared" si="308"/>
        <v>0</v>
      </c>
      <c r="CE157" s="5">
        <f t="shared" si="309"/>
        <v>0</v>
      </c>
      <c r="CF157" s="1">
        <f t="shared" si="310"/>
        <v>0</v>
      </c>
      <c r="CG157" s="2">
        <f t="shared" si="311"/>
        <v>0</v>
      </c>
      <c r="CH157" s="5">
        <f t="shared" si="312"/>
        <v>0</v>
      </c>
      <c r="CI157" s="1">
        <f t="shared" si="313"/>
        <v>0</v>
      </c>
      <c r="CJ157" s="2">
        <f t="shared" si="314"/>
        <v>0</v>
      </c>
      <c r="CK157" s="5">
        <f t="shared" si="315"/>
        <v>0</v>
      </c>
      <c r="CL157" s="1">
        <f t="shared" si="316"/>
        <v>0</v>
      </c>
      <c r="CM157" s="2">
        <f t="shared" si="317"/>
        <v>0</v>
      </c>
      <c r="CN157" s="5">
        <f t="shared" si="318"/>
        <v>0</v>
      </c>
      <c r="CO157" s="67">
        <f t="shared" si="319"/>
        <v>0</v>
      </c>
      <c r="CP157" s="2">
        <f t="shared" si="320"/>
        <v>0</v>
      </c>
      <c r="CQ157" s="5">
        <f t="shared" si="321"/>
        <v>0</v>
      </c>
    </row>
    <row r="158" spans="1:95" ht="32.25" customHeight="1" x14ac:dyDescent="0.25">
      <c r="A158" s="31" t="s">
        <v>13</v>
      </c>
      <c r="B158" s="30" t="s">
        <v>21</v>
      </c>
      <c r="C158" s="16"/>
      <c r="D158" s="10"/>
      <c r="E158" s="10"/>
      <c r="F158" s="10"/>
      <c r="G158" s="10"/>
      <c r="H158" s="10"/>
      <c r="I158" s="10"/>
      <c r="J158" s="10"/>
      <c r="K158" s="10"/>
      <c r="L158" s="10"/>
      <c r="M158" s="62"/>
      <c r="N158" s="62"/>
      <c r="O158" s="62"/>
      <c r="P158" s="62"/>
      <c r="Q158" s="17"/>
      <c r="R158" s="16"/>
      <c r="S158" s="10"/>
      <c r="T158" s="10"/>
      <c r="U158" s="10"/>
      <c r="V158" s="10"/>
      <c r="W158" s="10"/>
      <c r="X158" s="10"/>
      <c r="Y158" s="10"/>
      <c r="Z158" s="10"/>
      <c r="AA158" s="10"/>
      <c r="AB158" s="62"/>
      <c r="AC158" s="62"/>
      <c r="AD158" s="62"/>
      <c r="AE158" s="62"/>
      <c r="AF158" s="17"/>
      <c r="AG158" s="16"/>
      <c r="AH158" s="10"/>
      <c r="AI158" s="10"/>
      <c r="AJ158" s="10"/>
      <c r="AK158" s="10"/>
      <c r="AL158" s="10"/>
      <c r="AM158" s="10"/>
      <c r="AN158" s="10"/>
      <c r="AO158" s="10"/>
      <c r="AP158" s="10"/>
      <c r="AQ158" s="62"/>
      <c r="AR158" s="62"/>
      <c r="AS158" s="62"/>
      <c r="AT158" s="62"/>
      <c r="AU158" s="17"/>
      <c r="AV158" s="6"/>
      <c r="AW158" s="29" t="str">
        <f t="shared" si="276"/>
        <v xml:space="preserve">Sulfatos </v>
      </c>
      <c r="AX158" s="30" t="s">
        <v>21</v>
      </c>
      <c r="AY158" s="77">
        <f t="shared" si="277"/>
        <v>0</v>
      </c>
      <c r="AZ158" s="73">
        <f t="shared" si="278"/>
        <v>0</v>
      </c>
      <c r="BA158" s="74">
        <f t="shared" si="279"/>
        <v>0</v>
      </c>
      <c r="BB158" s="4">
        <f t="shared" si="280"/>
        <v>0</v>
      </c>
      <c r="BC158" s="2">
        <f t="shared" si="281"/>
        <v>0</v>
      </c>
      <c r="BD158" s="5">
        <f t="shared" si="282"/>
        <v>0</v>
      </c>
      <c r="BE158" s="4">
        <f t="shared" si="283"/>
        <v>0</v>
      </c>
      <c r="BF158" s="2">
        <f t="shared" si="284"/>
        <v>0</v>
      </c>
      <c r="BG158" s="5">
        <f t="shared" si="285"/>
        <v>0</v>
      </c>
      <c r="BH158" s="1">
        <f t="shared" si="286"/>
        <v>0</v>
      </c>
      <c r="BI158" s="2">
        <f t="shared" si="287"/>
        <v>0</v>
      </c>
      <c r="BJ158" s="5">
        <f t="shared" si="288"/>
        <v>0</v>
      </c>
      <c r="BK158" s="1">
        <f t="shared" si="289"/>
        <v>0</v>
      </c>
      <c r="BL158" s="2">
        <f t="shared" si="290"/>
        <v>0</v>
      </c>
      <c r="BM158" s="5">
        <f t="shared" si="291"/>
        <v>0</v>
      </c>
      <c r="BN158" s="1">
        <f t="shared" si="292"/>
        <v>0</v>
      </c>
      <c r="BO158" s="2">
        <f t="shared" si="293"/>
        <v>0</v>
      </c>
      <c r="BP158" s="5">
        <f t="shared" si="294"/>
        <v>0</v>
      </c>
      <c r="BQ158" s="1">
        <f t="shared" si="295"/>
        <v>0</v>
      </c>
      <c r="BR158" s="2">
        <f t="shared" si="296"/>
        <v>0</v>
      </c>
      <c r="BS158" s="5">
        <f t="shared" si="297"/>
        <v>0</v>
      </c>
      <c r="BT158" s="1">
        <f t="shared" si="298"/>
        <v>0</v>
      </c>
      <c r="BU158" s="2">
        <f t="shared" si="299"/>
        <v>0</v>
      </c>
      <c r="BV158" s="5">
        <f t="shared" si="300"/>
        <v>0</v>
      </c>
      <c r="BW158" s="1">
        <f t="shared" si="301"/>
        <v>0</v>
      </c>
      <c r="BX158" s="2">
        <f t="shared" si="302"/>
        <v>0</v>
      </c>
      <c r="BY158" s="5">
        <f t="shared" si="303"/>
        <v>0</v>
      </c>
      <c r="BZ158" s="1">
        <f t="shared" si="304"/>
        <v>0</v>
      </c>
      <c r="CA158" s="2">
        <f t="shared" si="305"/>
        <v>0</v>
      </c>
      <c r="CB158" s="5">
        <f t="shared" si="306"/>
        <v>0</v>
      </c>
      <c r="CC158" s="1">
        <f t="shared" si="307"/>
        <v>0</v>
      </c>
      <c r="CD158" s="2">
        <f t="shared" si="308"/>
        <v>0</v>
      </c>
      <c r="CE158" s="5">
        <f t="shared" si="309"/>
        <v>0</v>
      </c>
      <c r="CF158" s="1">
        <f t="shared" si="310"/>
        <v>0</v>
      </c>
      <c r="CG158" s="2">
        <f t="shared" si="311"/>
        <v>0</v>
      </c>
      <c r="CH158" s="5">
        <f t="shared" si="312"/>
        <v>0</v>
      </c>
      <c r="CI158" s="1">
        <f t="shared" si="313"/>
        <v>0</v>
      </c>
      <c r="CJ158" s="2">
        <f t="shared" si="314"/>
        <v>0</v>
      </c>
      <c r="CK158" s="5">
        <f t="shared" si="315"/>
        <v>0</v>
      </c>
      <c r="CL158" s="1">
        <f t="shared" si="316"/>
        <v>0</v>
      </c>
      <c r="CM158" s="2">
        <f t="shared" si="317"/>
        <v>0</v>
      </c>
      <c r="CN158" s="5">
        <f t="shared" si="318"/>
        <v>0</v>
      </c>
      <c r="CO158" s="67">
        <f t="shared" si="319"/>
        <v>0</v>
      </c>
      <c r="CP158" s="2">
        <f t="shared" si="320"/>
        <v>0</v>
      </c>
      <c r="CQ158" s="5">
        <f t="shared" si="321"/>
        <v>0</v>
      </c>
    </row>
    <row r="159" spans="1:95" ht="32.25" customHeight="1" x14ac:dyDescent="0.25">
      <c r="A159" s="31" t="s">
        <v>14</v>
      </c>
      <c r="B159" s="46" t="s">
        <v>23</v>
      </c>
      <c r="C159" s="16"/>
      <c r="D159" s="10"/>
      <c r="E159" s="10"/>
      <c r="F159" s="10"/>
      <c r="G159" s="10"/>
      <c r="H159" s="10"/>
      <c r="I159" s="10"/>
      <c r="J159" s="10"/>
      <c r="K159" s="10"/>
      <c r="L159" s="10"/>
      <c r="M159" s="62"/>
      <c r="N159" s="62"/>
      <c r="O159" s="62"/>
      <c r="P159" s="62"/>
      <c r="Q159" s="17"/>
      <c r="R159" s="16"/>
      <c r="S159" s="10"/>
      <c r="T159" s="10"/>
      <c r="U159" s="10"/>
      <c r="V159" s="10"/>
      <c r="W159" s="10"/>
      <c r="X159" s="10"/>
      <c r="Y159" s="10"/>
      <c r="Z159" s="10"/>
      <c r="AA159" s="10"/>
      <c r="AB159" s="62"/>
      <c r="AC159" s="62"/>
      <c r="AD159" s="62"/>
      <c r="AE159" s="62"/>
      <c r="AF159" s="17"/>
      <c r="AG159" s="16"/>
      <c r="AH159" s="10"/>
      <c r="AI159" s="10"/>
      <c r="AJ159" s="10"/>
      <c r="AK159" s="10"/>
      <c r="AL159" s="10"/>
      <c r="AM159" s="10"/>
      <c r="AN159" s="10"/>
      <c r="AO159" s="10"/>
      <c r="AP159" s="10"/>
      <c r="AQ159" s="62"/>
      <c r="AR159" s="62"/>
      <c r="AS159" s="62"/>
      <c r="AT159" s="62"/>
      <c r="AU159" s="17"/>
      <c r="AV159" s="6"/>
      <c r="AW159" s="29" t="str">
        <f t="shared" si="276"/>
        <v xml:space="preserve">Alcalinidad </v>
      </c>
      <c r="AX159" s="32" t="s">
        <v>23</v>
      </c>
      <c r="AY159" s="77">
        <f t="shared" si="277"/>
        <v>0</v>
      </c>
      <c r="AZ159" s="73">
        <f t="shared" si="278"/>
        <v>0</v>
      </c>
      <c r="BA159" s="74">
        <f t="shared" si="279"/>
        <v>0</v>
      </c>
      <c r="BB159" s="4">
        <f t="shared" si="280"/>
        <v>0</v>
      </c>
      <c r="BC159" s="2">
        <f t="shared" si="281"/>
        <v>0</v>
      </c>
      <c r="BD159" s="5">
        <f t="shared" si="282"/>
        <v>0</v>
      </c>
      <c r="BE159" s="4">
        <f t="shared" si="283"/>
        <v>0</v>
      </c>
      <c r="BF159" s="2">
        <f t="shared" si="284"/>
        <v>0</v>
      </c>
      <c r="BG159" s="5">
        <f t="shared" si="285"/>
        <v>0</v>
      </c>
      <c r="BH159" s="1">
        <f t="shared" si="286"/>
        <v>0</v>
      </c>
      <c r="BI159" s="2">
        <f t="shared" si="287"/>
        <v>0</v>
      </c>
      <c r="BJ159" s="5">
        <f t="shared" si="288"/>
        <v>0</v>
      </c>
      <c r="BK159" s="1">
        <f t="shared" si="289"/>
        <v>0</v>
      </c>
      <c r="BL159" s="2">
        <f t="shared" si="290"/>
        <v>0</v>
      </c>
      <c r="BM159" s="5">
        <f t="shared" si="291"/>
        <v>0</v>
      </c>
      <c r="BN159" s="1">
        <f t="shared" si="292"/>
        <v>0</v>
      </c>
      <c r="BO159" s="2">
        <f t="shared" si="293"/>
        <v>0</v>
      </c>
      <c r="BP159" s="5">
        <f t="shared" si="294"/>
        <v>0</v>
      </c>
      <c r="BQ159" s="1">
        <f t="shared" si="295"/>
        <v>0</v>
      </c>
      <c r="BR159" s="2">
        <f t="shared" si="296"/>
        <v>0</v>
      </c>
      <c r="BS159" s="5">
        <f t="shared" si="297"/>
        <v>0</v>
      </c>
      <c r="BT159" s="1">
        <f t="shared" si="298"/>
        <v>0</v>
      </c>
      <c r="BU159" s="2">
        <f t="shared" si="299"/>
        <v>0</v>
      </c>
      <c r="BV159" s="5">
        <f t="shared" si="300"/>
        <v>0</v>
      </c>
      <c r="BW159" s="1">
        <f t="shared" si="301"/>
        <v>0</v>
      </c>
      <c r="BX159" s="2">
        <f t="shared" si="302"/>
        <v>0</v>
      </c>
      <c r="BY159" s="5">
        <f t="shared" si="303"/>
        <v>0</v>
      </c>
      <c r="BZ159" s="1">
        <f t="shared" si="304"/>
        <v>0</v>
      </c>
      <c r="CA159" s="2">
        <f t="shared" si="305"/>
        <v>0</v>
      </c>
      <c r="CB159" s="5">
        <f t="shared" si="306"/>
        <v>0</v>
      </c>
      <c r="CC159" s="1">
        <f t="shared" si="307"/>
        <v>0</v>
      </c>
      <c r="CD159" s="2">
        <f t="shared" si="308"/>
        <v>0</v>
      </c>
      <c r="CE159" s="5">
        <f t="shared" si="309"/>
        <v>0</v>
      </c>
      <c r="CF159" s="1">
        <f t="shared" si="310"/>
        <v>0</v>
      </c>
      <c r="CG159" s="2">
        <f t="shared" si="311"/>
        <v>0</v>
      </c>
      <c r="CH159" s="5">
        <f t="shared" si="312"/>
        <v>0</v>
      </c>
      <c r="CI159" s="1">
        <f t="shared" si="313"/>
        <v>0</v>
      </c>
      <c r="CJ159" s="2">
        <f t="shared" si="314"/>
        <v>0</v>
      </c>
      <c r="CK159" s="5">
        <f t="shared" si="315"/>
        <v>0</v>
      </c>
      <c r="CL159" s="1">
        <f t="shared" si="316"/>
        <v>0</v>
      </c>
      <c r="CM159" s="2">
        <f t="shared" si="317"/>
        <v>0</v>
      </c>
      <c r="CN159" s="5">
        <f t="shared" si="318"/>
        <v>0</v>
      </c>
      <c r="CO159" s="67">
        <f t="shared" si="319"/>
        <v>0</v>
      </c>
      <c r="CP159" s="2">
        <f t="shared" si="320"/>
        <v>0</v>
      </c>
      <c r="CQ159" s="5">
        <f t="shared" si="321"/>
        <v>0</v>
      </c>
    </row>
    <row r="160" spans="1:95" ht="30.75" customHeight="1" x14ac:dyDescent="0.25">
      <c r="A160" s="31" t="s">
        <v>15</v>
      </c>
      <c r="B160" s="46" t="s">
        <v>23</v>
      </c>
      <c r="C160" s="16"/>
      <c r="D160" s="10"/>
      <c r="E160" s="10"/>
      <c r="F160" s="10"/>
      <c r="G160" s="10"/>
      <c r="H160" s="10"/>
      <c r="I160" s="10"/>
      <c r="J160" s="10"/>
      <c r="K160" s="10"/>
      <c r="L160" s="10"/>
      <c r="M160" s="62"/>
      <c r="N160" s="62"/>
      <c r="O160" s="62"/>
      <c r="P160" s="62"/>
      <c r="Q160" s="17"/>
      <c r="R160" s="16"/>
      <c r="S160" s="10"/>
      <c r="T160" s="10"/>
      <c r="U160" s="10"/>
      <c r="V160" s="10"/>
      <c r="W160" s="10"/>
      <c r="X160" s="10"/>
      <c r="Y160" s="10"/>
      <c r="Z160" s="10"/>
      <c r="AA160" s="10"/>
      <c r="AB160" s="62"/>
      <c r="AC160" s="62"/>
      <c r="AD160" s="62"/>
      <c r="AE160" s="62"/>
      <c r="AF160" s="17"/>
      <c r="AG160" s="16"/>
      <c r="AH160" s="10"/>
      <c r="AI160" s="10"/>
      <c r="AJ160" s="10"/>
      <c r="AK160" s="10"/>
      <c r="AL160" s="10"/>
      <c r="AM160" s="10"/>
      <c r="AN160" s="10"/>
      <c r="AO160" s="10"/>
      <c r="AP160" s="10"/>
      <c r="AQ160" s="62"/>
      <c r="AR160" s="62"/>
      <c r="AS160" s="62"/>
      <c r="AT160" s="62"/>
      <c r="AU160" s="17"/>
      <c r="AV160" s="6"/>
      <c r="AW160" s="29" t="str">
        <f t="shared" si="276"/>
        <v>Dureza Cálcica</v>
      </c>
      <c r="AX160" s="32" t="s">
        <v>23</v>
      </c>
      <c r="AY160" s="77">
        <f t="shared" si="277"/>
        <v>0</v>
      </c>
      <c r="AZ160" s="73">
        <f t="shared" si="278"/>
        <v>0</v>
      </c>
      <c r="BA160" s="74">
        <f t="shared" si="279"/>
        <v>0</v>
      </c>
      <c r="BB160" s="4">
        <f t="shared" si="280"/>
        <v>0</v>
      </c>
      <c r="BC160" s="2">
        <f t="shared" si="281"/>
        <v>0</v>
      </c>
      <c r="BD160" s="5">
        <f t="shared" si="282"/>
        <v>0</v>
      </c>
      <c r="BE160" s="4">
        <f t="shared" si="283"/>
        <v>0</v>
      </c>
      <c r="BF160" s="2">
        <f t="shared" si="284"/>
        <v>0</v>
      </c>
      <c r="BG160" s="5">
        <f t="shared" si="285"/>
        <v>0</v>
      </c>
      <c r="BH160" s="1">
        <f t="shared" si="286"/>
        <v>0</v>
      </c>
      <c r="BI160" s="2">
        <f t="shared" si="287"/>
        <v>0</v>
      </c>
      <c r="BJ160" s="5">
        <f t="shared" si="288"/>
        <v>0</v>
      </c>
      <c r="BK160" s="1">
        <f t="shared" si="289"/>
        <v>0</v>
      </c>
      <c r="BL160" s="2">
        <f t="shared" si="290"/>
        <v>0</v>
      </c>
      <c r="BM160" s="5">
        <f t="shared" si="291"/>
        <v>0</v>
      </c>
      <c r="BN160" s="1">
        <f t="shared" si="292"/>
        <v>0</v>
      </c>
      <c r="BO160" s="2">
        <f t="shared" si="293"/>
        <v>0</v>
      </c>
      <c r="BP160" s="5">
        <f t="shared" si="294"/>
        <v>0</v>
      </c>
      <c r="BQ160" s="1">
        <f t="shared" si="295"/>
        <v>0</v>
      </c>
      <c r="BR160" s="2">
        <f t="shared" si="296"/>
        <v>0</v>
      </c>
      <c r="BS160" s="5">
        <f t="shared" si="297"/>
        <v>0</v>
      </c>
      <c r="BT160" s="1">
        <f t="shared" si="298"/>
        <v>0</v>
      </c>
      <c r="BU160" s="2">
        <f t="shared" si="299"/>
        <v>0</v>
      </c>
      <c r="BV160" s="5">
        <f t="shared" si="300"/>
        <v>0</v>
      </c>
      <c r="BW160" s="1">
        <f t="shared" si="301"/>
        <v>0</v>
      </c>
      <c r="BX160" s="2">
        <f t="shared" si="302"/>
        <v>0</v>
      </c>
      <c r="BY160" s="5">
        <f t="shared" si="303"/>
        <v>0</v>
      </c>
      <c r="BZ160" s="1">
        <f t="shared" si="304"/>
        <v>0</v>
      </c>
      <c r="CA160" s="2">
        <f t="shared" si="305"/>
        <v>0</v>
      </c>
      <c r="CB160" s="5">
        <f t="shared" si="306"/>
        <v>0</v>
      </c>
      <c r="CC160" s="1">
        <f t="shared" si="307"/>
        <v>0</v>
      </c>
      <c r="CD160" s="2">
        <f t="shared" si="308"/>
        <v>0</v>
      </c>
      <c r="CE160" s="5">
        <f t="shared" si="309"/>
        <v>0</v>
      </c>
      <c r="CF160" s="1">
        <f t="shared" si="310"/>
        <v>0</v>
      </c>
      <c r="CG160" s="2">
        <f t="shared" si="311"/>
        <v>0</v>
      </c>
      <c r="CH160" s="5">
        <f t="shared" si="312"/>
        <v>0</v>
      </c>
      <c r="CI160" s="1">
        <f t="shared" si="313"/>
        <v>0</v>
      </c>
      <c r="CJ160" s="2">
        <f t="shared" si="314"/>
        <v>0</v>
      </c>
      <c r="CK160" s="5">
        <f t="shared" si="315"/>
        <v>0</v>
      </c>
      <c r="CL160" s="1">
        <f t="shared" si="316"/>
        <v>0</v>
      </c>
      <c r="CM160" s="2">
        <f t="shared" si="317"/>
        <v>0</v>
      </c>
      <c r="CN160" s="5">
        <f t="shared" si="318"/>
        <v>0</v>
      </c>
      <c r="CO160" s="67">
        <f t="shared" si="319"/>
        <v>0</v>
      </c>
      <c r="CP160" s="2">
        <f t="shared" si="320"/>
        <v>0</v>
      </c>
      <c r="CQ160" s="5">
        <f t="shared" si="321"/>
        <v>0</v>
      </c>
    </row>
    <row r="161" spans="1:95" ht="30.75" customHeight="1" x14ac:dyDescent="0.25">
      <c r="A161" s="31" t="s">
        <v>16</v>
      </c>
      <c r="B161" s="46" t="s">
        <v>23</v>
      </c>
      <c r="C161" s="16"/>
      <c r="D161" s="10"/>
      <c r="E161" s="10"/>
      <c r="F161" s="10"/>
      <c r="G161" s="10"/>
      <c r="H161" s="10"/>
      <c r="I161" s="10"/>
      <c r="J161" s="10"/>
      <c r="K161" s="10"/>
      <c r="L161" s="10"/>
      <c r="M161" s="62"/>
      <c r="N161" s="62"/>
      <c r="O161" s="62"/>
      <c r="P161" s="62"/>
      <c r="Q161" s="17"/>
      <c r="R161" s="16"/>
      <c r="S161" s="10"/>
      <c r="T161" s="10"/>
      <c r="U161" s="10"/>
      <c r="V161" s="10"/>
      <c r="W161" s="10"/>
      <c r="X161" s="10"/>
      <c r="Y161" s="10"/>
      <c r="Z161" s="10"/>
      <c r="AA161" s="10"/>
      <c r="AB161" s="62"/>
      <c r="AC161" s="62"/>
      <c r="AD161" s="62"/>
      <c r="AE161" s="62"/>
      <c r="AF161" s="17"/>
      <c r="AG161" s="16"/>
      <c r="AH161" s="10"/>
      <c r="AI161" s="10"/>
      <c r="AJ161" s="10"/>
      <c r="AK161" s="10"/>
      <c r="AL161" s="10"/>
      <c r="AM161" s="10"/>
      <c r="AN161" s="10"/>
      <c r="AO161" s="10"/>
      <c r="AP161" s="10"/>
      <c r="AQ161" s="62"/>
      <c r="AR161" s="62"/>
      <c r="AS161" s="62"/>
      <c r="AT161" s="62"/>
      <c r="AU161" s="17"/>
      <c r="AV161" s="6"/>
      <c r="AW161" s="29" t="str">
        <f t="shared" si="276"/>
        <v xml:space="preserve">Dureza Total </v>
      </c>
      <c r="AX161" s="32" t="s">
        <v>23</v>
      </c>
      <c r="AY161" s="77">
        <f t="shared" si="277"/>
        <v>0</v>
      </c>
      <c r="AZ161" s="73">
        <f t="shared" si="278"/>
        <v>0</v>
      </c>
      <c r="BA161" s="74">
        <f t="shared" si="279"/>
        <v>0</v>
      </c>
      <c r="BB161" s="4">
        <f t="shared" si="280"/>
        <v>0</v>
      </c>
      <c r="BC161" s="2">
        <f t="shared" si="281"/>
        <v>0</v>
      </c>
      <c r="BD161" s="5">
        <f t="shared" si="282"/>
        <v>0</v>
      </c>
      <c r="BE161" s="4">
        <f t="shared" si="283"/>
        <v>0</v>
      </c>
      <c r="BF161" s="2">
        <f t="shared" si="284"/>
        <v>0</v>
      </c>
      <c r="BG161" s="5">
        <f t="shared" si="285"/>
        <v>0</v>
      </c>
      <c r="BH161" s="1">
        <f t="shared" si="286"/>
        <v>0</v>
      </c>
      <c r="BI161" s="2">
        <f t="shared" si="287"/>
        <v>0</v>
      </c>
      <c r="BJ161" s="5">
        <f t="shared" si="288"/>
        <v>0</v>
      </c>
      <c r="BK161" s="1">
        <f t="shared" si="289"/>
        <v>0</v>
      </c>
      <c r="BL161" s="2">
        <f t="shared" si="290"/>
        <v>0</v>
      </c>
      <c r="BM161" s="5">
        <f t="shared" si="291"/>
        <v>0</v>
      </c>
      <c r="BN161" s="1">
        <f t="shared" si="292"/>
        <v>0</v>
      </c>
      <c r="BO161" s="2">
        <f t="shared" si="293"/>
        <v>0</v>
      </c>
      <c r="BP161" s="5">
        <f t="shared" si="294"/>
        <v>0</v>
      </c>
      <c r="BQ161" s="1">
        <f t="shared" si="295"/>
        <v>0</v>
      </c>
      <c r="BR161" s="2">
        <f t="shared" si="296"/>
        <v>0</v>
      </c>
      <c r="BS161" s="5">
        <f t="shared" si="297"/>
        <v>0</v>
      </c>
      <c r="BT161" s="1">
        <f t="shared" si="298"/>
        <v>0</v>
      </c>
      <c r="BU161" s="2">
        <f t="shared" si="299"/>
        <v>0</v>
      </c>
      <c r="BV161" s="5">
        <f t="shared" si="300"/>
        <v>0</v>
      </c>
      <c r="BW161" s="1">
        <f t="shared" si="301"/>
        <v>0</v>
      </c>
      <c r="BX161" s="2">
        <f t="shared" si="302"/>
        <v>0</v>
      </c>
      <c r="BY161" s="5">
        <f t="shared" si="303"/>
        <v>0</v>
      </c>
      <c r="BZ161" s="1">
        <f t="shared" si="304"/>
        <v>0</v>
      </c>
      <c r="CA161" s="2">
        <f t="shared" si="305"/>
        <v>0</v>
      </c>
      <c r="CB161" s="5">
        <f t="shared" si="306"/>
        <v>0</v>
      </c>
      <c r="CC161" s="1">
        <f t="shared" si="307"/>
        <v>0</v>
      </c>
      <c r="CD161" s="2">
        <f t="shared" si="308"/>
        <v>0</v>
      </c>
      <c r="CE161" s="5">
        <f t="shared" si="309"/>
        <v>0</v>
      </c>
      <c r="CF161" s="1">
        <f t="shared" si="310"/>
        <v>0</v>
      </c>
      <c r="CG161" s="2">
        <f t="shared" si="311"/>
        <v>0</v>
      </c>
      <c r="CH161" s="5">
        <f t="shared" si="312"/>
        <v>0</v>
      </c>
      <c r="CI161" s="1">
        <f t="shared" si="313"/>
        <v>0</v>
      </c>
      <c r="CJ161" s="2">
        <f t="shared" si="314"/>
        <v>0</v>
      </c>
      <c r="CK161" s="5">
        <f t="shared" si="315"/>
        <v>0</v>
      </c>
      <c r="CL161" s="1">
        <f t="shared" si="316"/>
        <v>0</v>
      </c>
      <c r="CM161" s="2">
        <f t="shared" si="317"/>
        <v>0</v>
      </c>
      <c r="CN161" s="5">
        <f t="shared" si="318"/>
        <v>0</v>
      </c>
      <c r="CO161" s="67">
        <f t="shared" si="319"/>
        <v>0</v>
      </c>
      <c r="CP161" s="2">
        <f t="shared" si="320"/>
        <v>0</v>
      </c>
      <c r="CQ161" s="5">
        <f t="shared" si="321"/>
        <v>0</v>
      </c>
    </row>
    <row r="162" spans="1:95" ht="32.25" customHeight="1" x14ac:dyDescent="0.25">
      <c r="A162" s="31" t="s">
        <v>115</v>
      </c>
      <c r="B162" s="30" t="s">
        <v>21</v>
      </c>
      <c r="C162" s="16"/>
      <c r="D162" s="10"/>
      <c r="E162" s="10"/>
      <c r="F162" s="10"/>
      <c r="G162" s="10"/>
      <c r="H162" s="10"/>
      <c r="I162" s="10"/>
      <c r="J162" s="10"/>
      <c r="K162" s="10"/>
      <c r="L162" s="10"/>
      <c r="M162" s="62"/>
      <c r="N162" s="62"/>
      <c r="O162" s="62"/>
      <c r="P162" s="62"/>
      <c r="Q162" s="17"/>
      <c r="R162" s="16"/>
      <c r="S162" s="10"/>
      <c r="T162" s="10"/>
      <c r="U162" s="10"/>
      <c r="V162" s="10"/>
      <c r="W162" s="10"/>
      <c r="X162" s="10"/>
      <c r="Y162" s="10"/>
      <c r="Z162" s="10"/>
      <c r="AA162" s="10"/>
      <c r="AB162" s="62"/>
      <c r="AC162" s="62"/>
      <c r="AD162" s="62"/>
      <c r="AE162" s="62"/>
      <c r="AF162" s="17"/>
      <c r="AG162" s="16"/>
      <c r="AH162" s="10"/>
      <c r="AI162" s="10"/>
      <c r="AJ162" s="10"/>
      <c r="AK162" s="10"/>
      <c r="AL162" s="10"/>
      <c r="AM162" s="10"/>
      <c r="AN162" s="10"/>
      <c r="AO162" s="10"/>
      <c r="AP162" s="10"/>
      <c r="AQ162" s="62"/>
      <c r="AR162" s="62"/>
      <c r="AS162" s="62"/>
      <c r="AT162" s="62"/>
      <c r="AU162" s="17"/>
      <c r="AV162" s="6"/>
      <c r="AW162" s="29" t="str">
        <f t="shared" si="276"/>
        <v>SILICE</v>
      </c>
      <c r="AX162" s="32" t="s">
        <v>24</v>
      </c>
      <c r="AY162" s="77">
        <f t="shared" si="277"/>
        <v>0</v>
      </c>
      <c r="AZ162" s="73">
        <f t="shared" si="278"/>
        <v>0</v>
      </c>
      <c r="BA162" s="74">
        <f t="shared" si="279"/>
        <v>0</v>
      </c>
      <c r="BB162" s="4">
        <f t="shared" si="280"/>
        <v>0</v>
      </c>
      <c r="BC162" s="2">
        <f t="shared" si="281"/>
        <v>0</v>
      </c>
      <c r="BD162" s="5">
        <f t="shared" si="282"/>
        <v>0</v>
      </c>
      <c r="BE162" s="4">
        <f t="shared" si="283"/>
        <v>0</v>
      </c>
      <c r="BF162" s="2">
        <f t="shared" si="284"/>
        <v>0</v>
      </c>
      <c r="BG162" s="5">
        <f t="shared" si="285"/>
        <v>0</v>
      </c>
      <c r="BH162" s="1">
        <f t="shared" si="286"/>
        <v>0</v>
      </c>
      <c r="BI162" s="2">
        <f t="shared" si="287"/>
        <v>0</v>
      </c>
      <c r="BJ162" s="5">
        <f t="shared" si="288"/>
        <v>0</v>
      </c>
      <c r="BK162" s="1">
        <f t="shared" si="289"/>
        <v>0</v>
      </c>
      <c r="BL162" s="2">
        <f t="shared" si="290"/>
        <v>0</v>
      </c>
      <c r="BM162" s="5">
        <f t="shared" si="291"/>
        <v>0</v>
      </c>
      <c r="BN162" s="1">
        <f t="shared" si="292"/>
        <v>0</v>
      </c>
      <c r="BO162" s="2">
        <f t="shared" si="293"/>
        <v>0</v>
      </c>
      <c r="BP162" s="5">
        <f t="shared" si="294"/>
        <v>0</v>
      </c>
      <c r="BQ162" s="1">
        <f t="shared" si="295"/>
        <v>0</v>
      </c>
      <c r="BR162" s="2">
        <f t="shared" si="296"/>
        <v>0</v>
      </c>
      <c r="BS162" s="5">
        <f t="shared" si="297"/>
        <v>0</v>
      </c>
      <c r="BT162" s="1">
        <f t="shared" si="298"/>
        <v>0</v>
      </c>
      <c r="BU162" s="2">
        <f t="shared" si="299"/>
        <v>0</v>
      </c>
      <c r="BV162" s="5">
        <f t="shared" si="300"/>
        <v>0</v>
      </c>
      <c r="BW162" s="1">
        <f t="shared" si="301"/>
        <v>0</v>
      </c>
      <c r="BX162" s="2">
        <f t="shared" si="302"/>
        <v>0</v>
      </c>
      <c r="BY162" s="5">
        <f t="shared" si="303"/>
        <v>0</v>
      </c>
      <c r="BZ162" s="1">
        <f t="shared" si="304"/>
        <v>0</v>
      </c>
      <c r="CA162" s="2">
        <f t="shared" si="305"/>
        <v>0</v>
      </c>
      <c r="CB162" s="5">
        <f t="shared" si="306"/>
        <v>0</v>
      </c>
      <c r="CC162" s="1">
        <f t="shared" si="307"/>
        <v>0</v>
      </c>
      <c r="CD162" s="2">
        <f t="shared" si="308"/>
        <v>0</v>
      </c>
      <c r="CE162" s="5">
        <f t="shared" si="309"/>
        <v>0</v>
      </c>
      <c r="CF162" s="1">
        <f t="shared" si="310"/>
        <v>0</v>
      </c>
      <c r="CG162" s="2">
        <f t="shared" si="311"/>
        <v>0</v>
      </c>
      <c r="CH162" s="5">
        <f t="shared" si="312"/>
        <v>0</v>
      </c>
      <c r="CI162" s="1">
        <f t="shared" si="313"/>
        <v>0</v>
      </c>
      <c r="CJ162" s="2">
        <f t="shared" si="314"/>
        <v>0</v>
      </c>
      <c r="CK162" s="5">
        <f t="shared" si="315"/>
        <v>0</v>
      </c>
      <c r="CL162" s="1">
        <f t="shared" si="316"/>
        <v>0</v>
      </c>
      <c r="CM162" s="2">
        <f t="shared" si="317"/>
        <v>0</v>
      </c>
      <c r="CN162" s="5">
        <f t="shared" si="318"/>
        <v>0</v>
      </c>
      <c r="CO162" s="67">
        <f t="shared" si="319"/>
        <v>0</v>
      </c>
      <c r="CP162" s="2">
        <f t="shared" si="320"/>
        <v>0</v>
      </c>
      <c r="CQ162" s="5">
        <f t="shared" si="321"/>
        <v>0</v>
      </c>
    </row>
    <row r="163" spans="1:95" ht="30.75" customHeight="1" x14ac:dyDescent="0.25">
      <c r="A163" s="31" t="s">
        <v>81</v>
      </c>
      <c r="B163" s="30" t="s">
        <v>127</v>
      </c>
      <c r="C163" s="16"/>
      <c r="D163" s="10"/>
      <c r="E163" s="10"/>
      <c r="F163" s="10"/>
      <c r="G163" s="10"/>
      <c r="H163" s="10"/>
      <c r="I163" s="10"/>
      <c r="J163" s="10"/>
      <c r="K163" s="10"/>
      <c r="L163" s="10"/>
      <c r="M163" s="62"/>
      <c r="N163" s="62"/>
      <c r="O163" s="62"/>
      <c r="P163" s="62"/>
      <c r="Q163" s="17"/>
      <c r="R163" s="16"/>
      <c r="S163" s="10"/>
      <c r="T163" s="10"/>
      <c r="U163" s="10"/>
      <c r="V163" s="10"/>
      <c r="W163" s="10"/>
      <c r="X163" s="10"/>
      <c r="Y163" s="10"/>
      <c r="Z163" s="10"/>
      <c r="AA163" s="10"/>
      <c r="AB163" s="62"/>
      <c r="AC163" s="62"/>
      <c r="AD163" s="62"/>
      <c r="AE163" s="62"/>
      <c r="AF163" s="17"/>
      <c r="AG163" s="16"/>
      <c r="AH163" s="10"/>
      <c r="AI163" s="10"/>
      <c r="AJ163" s="10"/>
      <c r="AK163" s="10"/>
      <c r="AL163" s="10"/>
      <c r="AM163" s="10"/>
      <c r="AN163" s="10"/>
      <c r="AO163" s="10"/>
      <c r="AP163" s="10"/>
      <c r="AQ163" s="62"/>
      <c r="AR163" s="62"/>
      <c r="AS163" s="62"/>
      <c r="AT163" s="62"/>
      <c r="AU163" s="17"/>
      <c r="AV163" s="6"/>
      <c r="AW163" s="29" t="str">
        <f t="shared" si="276"/>
        <v>ORP</v>
      </c>
      <c r="AX163" s="30" t="s">
        <v>21</v>
      </c>
      <c r="AY163" s="77">
        <f t="shared" si="277"/>
        <v>0</v>
      </c>
      <c r="AZ163" s="73">
        <f t="shared" si="278"/>
        <v>0</v>
      </c>
      <c r="BA163" s="74">
        <f t="shared" si="279"/>
        <v>0</v>
      </c>
      <c r="BB163" s="4">
        <f t="shared" si="280"/>
        <v>0</v>
      </c>
      <c r="BC163" s="2">
        <f t="shared" si="281"/>
        <v>0</v>
      </c>
      <c r="BD163" s="5">
        <f t="shared" si="282"/>
        <v>0</v>
      </c>
      <c r="BE163" s="4">
        <f t="shared" si="283"/>
        <v>0</v>
      </c>
      <c r="BF163" s="2">
        <f t="shared" si="284"/>
        <v>0</v>
      </c>
      <c r="BG163" s="5">
        <f t="shared" si="285"/>
        <v>0</v>
      </c>
      <c r="BH163" s="1">
        <f t="shared" si="286"/>
        <v>0</v>
      </c>
      <c r="BI163" s="2">
        <f t="shared" si="287"/>
        <v>0</v>
      </c>
      <c r="BJ163" s="5">
        <f t="shared" si="288"/>
        <v>0</v>
      </c>
      <c r="BK163" s="1">
        <f t="shared" si="289"/>
        <v>0</v>
      </c>
      <c r="BL163" s="2">
        <f t="shared" si="290"/>
        <v>0</v>
      </c>
      <c r="BM163" s="5">
        <f t="shared" si="291"/>
        <v>0</v>
      </c>
      <c r="BN163" s="1">
        <f t="shared" si="292"/>
        <v>0</v>
      </c>
      <c r="BO163" s="2">
        <f t="shared" si="293"/>
        <v>0</v>
      </c>
      <c r="BP163" s="5">
        <f t="shared" si="294"/>
        <v>0</v>
      </c>
      <c r="BQ163" s="1">
        <f t="shared" si="295"/>
        <v>0</v>
      </c>
      <c r="BR163" s="2">
        <f t="shared" si="296"/>
        <v>0</v>
      </c>
      <c r="BS163" s="5">
        <f t="shared" si="297"/>
        <v>0</v>
      </c>
      <c r="BT163" s="1">
        <f t="shared" si="298"/>
        <v>0</v>
      </c>
      <c r="BU163" s="2">
        <f t="shared" si="299"/>
        <v>0</v>
      </c>
      <c r="BV163" s="5">
        <f t="shared" si="300"/>
        <v>0</v>
      </c>
      <c r="BW163" s="1">
        <f t="shared" si="301"/>
        <v>0</v>
      </c>
      <c r="BX163" s="2">
        <f t="shared" si="302"/>
        <v>0</v>
      </c>
      <c r="BY163" s="5">
        <f t="shared" si="303"/>
        <v>0</v>
      </c>
      <c r="BZ163" s="1">
        <f t="shared" si="304"/>
        <v>0</v>
      </c>
      <c r="CA163" s="2">
        <f t="shared" si="305"/>
        <v>0</v>
      </c>
      <c r="CB163" s="5">
        <f t="shared" si="306"/>
        <v>0</v>
      </c>
      <c r="CC163" s="1">
        <f t="shared" si="307"/>
        <v>0</v>
      </c>
      <c r="CD163" s="2">
        <f t="shared" si="308"/>
        <v>0</v>
      </c>
      <c r="CE163" s="5">
        <f t="shared" si="309"/>
        <v>0</v>
      </c>
      <c r="CF163" s="1">
        <f t="shared" si="310"/>
        <v>0</v>
      </c>
      <c r="CG163" s="2">
        <f t="shared" si="311"/>
        <v>0</v>
      </c>
      <c r="CH163" s="5">
        <f t="shared" si="312"/>
        <v>0</v>
      </c>
      <c r="CI163" s="1">
        <f t="shared" si="313"/>
        <v>0</v>
      </c>
      <c r="CJ163" s="2">
        <f t="shared" si="314"/>
        <v>0</v>
      </c>
      <c r="CK163" s="5">
        <f t="shared" si="315"/>
        <v>0</v>
      </c>
      <c r="CL163" s="1">
        <f t="shared" si="316"/>
        <v>0</v>
      </c>
      <c r="CM163" s="2">
        <f t="shared" si="317"/>
        <v>0</v>
      </c>
      <c r="CN163" s="5">
        <f t="shared" si="318"/>
        <v>0</v>
      </c>
      <c r="CO163" s="67">
        <f t="shared" si="319"/>
        <v>0</v>
      </c>
      <c r="CP163" s="2">
        <f t="shared" si="320"/>
        <v>0</v>
      </c>
      <c r="CQ163" s="5">
        <f t="shared" si="321"/>
        <v>0</v>
      </c>
    </row>
    <row r="164" spans="1:95" ht="15.75" customHeight="1" x14ac:dyDescent="0.25">
      <c r="A164" s="31" t="s">
        <v>114</v>
      </c>
      <c r="B164" s="30" t="s">
        <v>21</v>
      </c>
      <c r="C164" s="16"/>
      <c r="D164" s="10"/>
      <c r="E164" s="10"/>
      <c r="F164" s="10"/>
      <c r="G164" s="10"/>
      <c r="H164" s="10"/>
      <c r="I164" s="10"/>
      <c r="J164" s="10"/>
      <c r="K164" s="10"/>
      <c r="L164" s="10"/>
      <c r="M164" s="62"/>
      <c r="N164" s="62"/>
      <c r="O164" s="62"/>
      <c r="P164" s="62"/>
      <c r="Q164" s="17"/>
      <c r="R164" s="16"/>
      <c r="S164" s="10"/>
      <c r="T164" s="10"/>
      <c r="U164" s="10"/>
      <c r="V164" s="10"/>
      <c r="W164" s="10"/>
      <c r="X164" s="10"/>
      <c r="Y164" s="10"/>
      <c r="Z164" s="10"/>
      <c r="AA164" s="10"/>
      <c r="AB164" s="62"/>
      <c r="AC164" s="62"/>
      <c r="AD164" s="62"/>
      <c r="AE164" s="62"/>
      <c r="AF164" s="17"/>
      <c r="AG164" s="16"/>
      <c r="AH164" s="10"/>
      <c r="AI164" s="10"/>
      <c r="AJ164" s="10"/>
      <c r="AK164" s="10"/>
      <c r="AL164" s="10"/>
      <c r="AM164" s="10"/>
      <c r="AN164" s="10"/>
      <c r="AO164" s="10"/>
      <c r="AP164" s="10"/>
      <c r="AQ164" s="62"/>
      <c r="AR164" s="62"/>
      <c r="AS164" s="62"/>
      <c r="AT164" s="62"/>
      <c r="AU164" s="17"/>
      <c r="AV164" s="6"/>
      <c r="AW164" s="29" t="str">
        <f t="shared" si="276"/>
        <v>CLORO RES</v>
      </c>
      <c r="AX164" s="30" t="s">
        <v>21</v>
      </c>
      <c r="AY164" s="77">
        <f t="shared" si="277"/>
        <v>0</v>
      </c>
      <c r="AZ164" s="73">
        <f t="shared" si="278"/>
        <v>0</v>
      </c>
      <c r="BA164" s="74">
        <f t="shared" si="279"/>
        <v>0</v>
      </c>
      <c r="BB164" s="4">
        <f t="shared" si="280"/>
        <v>0</v>
      </c>
      <c r="BC164" s="2">
        <f t="shared" si="281"/>
        <v>0</v>
      </c>
      <c r="BD164" s="5">
        <f t="shared" si="282"/>
        <v>0</v>
      </c>
      <c r="BE164" s="4">
        <f t="shared" si="283"/>
        <v>0</v>
      </c>
      <c r="BF164" s="2">
        <f t="shared" si="284"/>
        <v>0</v>
      </c>
      <c r="BG164" s="5">
        <f t="shared" si="285"/>
        <v>0</v>
      </c>
      <c r="BH164" s="1">
        <f t="shared" si="286"/>
        <v>0</v>
      </c>
      <c r="BI164" s="2">
        <f t="shared" si="287"/>
        <v>0</v>
      </c>
      <c r="BJ164" s="5">
        <f t="shared" si="288"/>
        <v>0</v>
      </c>
      <c r="BK164" s="1">
        <f t="shared" si="289"/>
        <v>0</v>
      </c>
      <c r="BL164" s="2">
        <f t="shared" si="290"/>
        <v>0</v>
      </c>
      <c r="BM164" s="5">
        <f t="shared" si="291"/>
        <v>0</v>
      </c>
      <c r="BN164" s="1">
        <f t="shared" si="292"/>
        <v>0</v>
      </c>
      <c r="BO164" s="2">
        <f t="shared" si="293"/>
        <v>0</v>
      </c>
      <c r="BP164" s="5">
        <f t="shared" si="294"/>
        <v>0</v>
      </c>
      <c r="BQ164" s="1">
        <f t="shared" si="295"/>
        <v>0</v>
      </c>
      <c r="BR164" s="2">
        <f t="shared" si="296"/>
        <v>0</v>
      </c>
      <c r="BS164" s="5">
        <f t="shared" si="297"/>
        <v>0</v>
      </c>
      <c r="BT164" s="1">
        <f t="shared" si="298"/>
        <v>0</v>
      </c>
      <c r="BU164" s="2">
        <f t="shared" si="299"/>
        <v>0</v>
      </c>
      <c r="BV164" s="5">
        <f t="shared" si="300"/>
        <v>0</v>
      </c>
      <c r="BW164" s="1">
        <f t="shared" si="301"/>
        <v>0</v>
      </c>
      <c r="BX164" s="2">
        <f t="shared" si="302"/>
        <v>0</v>
      </c>
      <c r="BY164" s="5">
        <f t="shared" si="303"/>
        <v>0</v>
      </c>
      <c r="BZ164" s="1">
        <f t="shared" si="304"/>
        <v>0</v>
      </c>
      <c r="CA164" s="2">
        <f t="shared" si="305"/>
        <v>0</v>
      </c>
      <c r="CB164" s="5">
        <f t="shared" si="306"/>
        <v>0</v>
      </c>
      <c r="CC164" s="1">
        <f t="shared" si="307"/>
        <v>0</v>
      </c>
      <c r="CD164" s="2">
        <f t="shared" si="308"/>
        <v>0</v>
      </c>
      <c r="CE164" s="5">
        <f t="shared" si="309"/>
        <v>0</v>
      </c>
      <c r="CF164" s="1">
        <f t="shared" si="310"/>
        <v>0</v>
      </c>
      <c r="CG164" s="2">
        <f t="shared" si="311"/>
        <v>0</v>
      </c>
      <c r="CH164" s="5">
        <f t="shared" si="312"/>
        <v>0</v>
      </c>
      <c r="CI164" s="1">
        <f t="shared" si="313"/>
        <v>0</v>
      </c>
      <c r="CJ164" s="2">
        <f t="shared" si="314"/>
        <v>0</v>
      </c>
      <c r="CK164" s="5">
        <f t="shared" si="315"/>
        <v>0</v>
      </c>
      <c r="CL164" s="1">
        <f t="shared" si="316"/>
        <v>0</v>
      </c>
      <c r="CM164" s="2">
        <f t="shared" si="317"/>
        <v>0</v>
      </c>
      <c r="CN164" s="5">
        <f t="shared" si="318"/>
        <v>0</v>
      </c>
      <c r="CO164" s="67">
        <f t="shared" si="319"/>
        <v>0</v>
      </c>
      <c r="CP164" s="2">
        <f t="shared" si="320"/>
        <v>0</v>
      </c>
      <c r="CQ164" s="5">
        <f t="shared" si="321"/>
        <v>0</v>
      </c>
    </row>
    <row r="165" spans="1:95" x14ac:dyDescent="0.25">
      <c r="A165" s="31" t="s">
        <v>17</v>
      </c>
      <c r="B165" s="30" t="s">
        <v>25</v>
      </c>
      <c r="C165" s="18">
        <v>2190</v>
      </c>
      <c r="D165" s="11">
        <v>2240</v>
      </c>
      <c r="E165" s="11">
        <v>2890</v>
      </c>
      <c r="F165" s="11"/>
      <c r="G165" s="11"/>
      <c r="H165" s="11"/>
      <c r="I165" s="11"/>
      <c r="J165" s="11">
        <v>3490</v>
      </c>
      <c r="K165" s="11">
        <v>3610</v>
      </c>
      <c r="L165" s="11">
        <v>4390</v>
      </c>
      <c r="M165" s="63"/>
      <c r="N165" s="63"/>
      <c r="O165" s="63"/>
      <c r="P165" s="63"/>
      <c r="Q165" s="19"/>
      <c r="R165" s="18">
        <v>8530</v>
      </c>
      <c r="S165" s="11">
        <v>4770</v>
      </c>
      <c r="T165" s="11">
        <v>4800</v>
      </c>
      <c r="U165" s="11"/>
      <c r="V165" s="11"/>
      <c r="W165" s="11"/>
      <c r="X165" s="11"/>
      <c r="Y165" s="11">
        <v>4190</v>
      </c>
      <c r="Z165" s="11">
        <v>4150</v>
      </c>
      <c r="AA165" s="11">
        <v>7740</v>
      </c>
      <c r="AB165" s="63"/>
      <c r="AC165" s="63"/>
      <c r="AD165" s="63"/>
      <c r="AE165" s="63"/>
      <c r="AF165" s="19"/>
      <c r="AG165" s="18">
        <v>7540</v>
      </c>
      <c r="AH165" s="11">
        <v>4870</v>
      </c>
      <c r="AI165" s="11">
        <v>4950</v>
      </c>
      <c r="AJ165" s="11"/>
      <c r="AK165" s="11"/>
      <c r="AL165" s="11"/>
      <c r="AM165" s="11"/>
      <c r="AN165" s="11">
        <v>4410</v>
      </c>
      <c r="AO165" s="11">
        <v>4340</v>
      </c>
      <c r="AP165" s="11">
        <v>6830</v>
      </c>
      <c r="AQ165" s="63"/>
      <c r="AR165" s="63"/>
      <c r="AS165" s="63"/>
      <c r="AT165" s="63"/>
      <c r="AU165" s="19"/>
      <c r="AW165" s="29" t="str">
        <f t="shared" si="276"/>
        <v>Conductividad</v>
      </c>
      <c r="AX165" s="30" t="s">
        <v>25</v>
      </c>
      <c r="AY165" s="77">
        <f t="shared" si="277"/>
        <v>2190</v>
      </c>
      <c r="AZ165" s="73">
        <f t="shared" si="278"/>
        <v>8530</v>
      </c>
      <c r="BA165" s="74">
        <f t="shared" si="279"/>
        <v>7540</v>
      </c>
      <c r="BB165" s="4">
        <f t="shared" si="280"/>
        <v>2240</v>
      </c>
      <c r="BC165" s="2">
        <f t="shared" si="281"/>
        <v>4770</v>
      </c>
      <c r="BD165" s="5">
        <f t="shared" si="282"/>
        <v>4870</v>
      </c>
      <c r="BE165" s="4">
        <f t="shared" si="283"/>
        <v>2890</v>
      </c>
      <c r="BF165" s="2">
        <f t="shared" si="284"/>
        <v>4800</v>
      </c>
      <c r="BG165" s="5">
        <f t="shared" si="285"/>
        <v>4950</v>
      </c>
      <c r="BH165" s="1">
        <f t="shared" si="286"/>
        <v>0</v>
      </c>
      <c r="BI165" s="2">
        <f t="shared" si="287"/>
        <v>0</v>
      </c>
      <c r="BJ165" s="5">
        <f t="shared" si="288"/>
        <v>0</v>
      </c>
      <c r="BK165" s="1">
        <f t="shared" si="289"/>
        <v>0</v>
      </c>
      <c r="BL165" s="2">
        <f t="shared" si="290"/>
        <v>0</v>
      </c>
      <c r="BM165" s="5">
        <f t="shared" si="291"/>
        <v>0</v>
      </c>
      <c r="BN165" s="1">
        <f t="shared" si="292"/>
        <v>0</v>
      </c>
      <c r="BO165" s="2">
        <f t="shared" si="293"/>
        <v>0</v>
      </c>
      <c r="BP165" s="5">
        <f t="shared" si="294"/>
        <v>0</v>
      </c>
      <c r="BQ165" s="1">
        <f t="shared" si="295"/>
        <v>0</v>
      </c>
      <c r="BR165" s="2">
        <f t="shared" si="296"/>
        <v>0</v>
      </c>
      <c r="BS165" s="5">
        <f t="shared" si="297"/>
        <v>0</v>
      </c>
      <c r="BT165" s="1">
        <f t="shared" si="298"/>
        <v>3490</v>
      </c>
      <c r="BU165" s="2">
        <f t="shared" si="299"/>
        <v>4190</v>
      </c>
      <c r="BV165" s="5">
        <f t="shared" si="300"/>
        <v>4410</v>
      </c>
      <c r="BW165" s="1">
        <f t="shared" si="301"/>
        <v>3610</v>
      </c>
      <c r="BX165" s="2">
        <f t="shared" si="302"/>
        <v>4150</v>
      </c>
      <c r="BY165" s="5">
        <f t="shared" si="303"/>
        <v>4340</v>
      </c>
      <c r="BZ165" s="1">
        <f t="shared" si="304"/>
        <v>4390</v>
      </c>
      <c r="CA165" s="2">
        <f t="shared" si="305"/>
        <v>7740</v>
      </c>
      <c r="CB165" s="5">
        <f t="shared" si="306"/>
        <v>6830</v>
      </c>
      <c r="CC165" s="1">
        <f t="shared" si="307"/>
        <v>0</v>
      </c>
      <c r="CD165" s="2">
        <f t="shared" si="308"/>
        <v>0</v>
      </c>
      <c r="CE165" s="5">
        <f t="shared" si="309"/>
        <v>0</v>
      </c>
      <c r="CF165" s="1">
        <f t="shared" si="310"/>
        <v>0</v>
      </c>
      <c r="CG165" s="2">
        <f t="shared" si="311"/>
        <v>0</v>
      </c>
      <c r="CH165" s="5">
        <f t="shared" si="312"/>
        <v>0</v>
      </c>
      <c r="CI165" s="1">
        <f t="shared" si="313"/>
        <v>0</v>
      </c>
      <c r="CJ165" s="2">
        <f t="shared" si="314"/>
        <v>0</v>
      </c>
      <c r="CK165" s="5">
        <f t="shared" si="315"/>
        <v>0</v>
      </c>
      <c r="CL165" s="1">
        <f t="shared" si="316"/>
        <v>0</v>
      </c>
      <c r="CM165" s="2">
        <f t="shared" si="317"/>
        <v>0</v>
      </c>
      <c r="CN165" s="5">
        <f t="shared" si="318"/>
        <v>0</v>
      </c>
      <c r="CO165" s="67">
        <f t="shared" si="319"/>
        <v>0</v>
      </c>
      <c r="CP165" s="2">
        <f t="shared" si="320"/>
        <v>0</v>
      </c>
      <c r="CQ165" s="5">
        <f t="shared" si="321"/>
        <v>0</v>
      </c>
    </row>
    <row r="166" spans="1:95" x14ac:dyDescent="0.25">
      <c r="A166" s="31" t="s">
        <v>18</v>
      </c>
      <c r="B166" s="46" t="s">
        <v>24</v>
      </c>
      <c r="C166" s="18">
        <v>4910</v>
      </c>
      <c r="D166" s="11">
        <v>5173</v>
      </c>
      <c r="E166" s="11">
        <v>837</v>
      </c>
      <c r="F166" s="11"/>
      <c r="G166" s="11"/>
      <c r="H166" s="11"/>
      <c r="I166" s="11"/>
      <c r="J166" s="11">
        <v>537</v>
      </c>
      <c r="K166" s="11">
        <v>621</v>
      </c>
      <c r="L166" s="11">
        <v>1310</v>
      </c>
      <c r="M166" s="63"/>
      <c r="N166" s="63"/>
      <c r="O166" s="63"/>
      <c r="P166" s="63"/>
      <c r="Q166" s="19"/>
      <c r="R166" s="18">
        <v>6590</v>
      </c>
      <c r="S166" s="11">
        <v>6318</v>
      </c>
      <c r="T166" s="11">
        <v>1239</v>
      </c>
      <c r="U166" s="11"/>
      <c r="V166" s="11"/>
      <c r="W166" s="11"/>
      <c r="X166" s="11"/>
      <c r="Y166" s="11">
        <v>610</v>
      </c>
      <c r="Z166" s="11">
        <v>592</v>
      </c>
      <c r="AA166" s="11">
        <v>1460</v>
      </c>
      <c r="AB166" s="63"/>
      <c r="AC166" s="63"/>
      <c r="AD166" s="63"/>
      <c r="AE166" s="63"/>
      <c r="AF166" s="19"/>
      <c r="AG166" s="18">
        <v>6430</v>
      </c>
      <c r="AH166" s="11">
        <v>5920</v>
      </c>
      <c r="AI166" s="11">
        <v>1380</v>
      </c>
      <c r="AJ166" s="11"/>
      <c r="AK166" s="11"/>
      <c r="AL166" s="11"/>
      <c r="AM166" s="11"/>
      <c r="AN166" s="11">
        <v>540</v>
      </c>
      <c r="AO166" s="11">
        <v>480</v>
      </c>
      <c r="AP166" s="11">
        <v>1310</v>
      </c>
      <c r="AQ166" s="63"/>
      <c r="AR166" s="63"/>
      <c r="AS166" s="63"/>
      <c r="AT166" s="63"/>
      <c r="AU166" s="19"/>
      <c r="AW166" s="29" t="str">
        <f t="shared" si="276"/>
        <v xml:space="preserve">Color </v>
      </c>
      <c r="AX166" s="32" t="s">
        <v>24</v>
      </c>
      <c r="AY166" s="77">
        <f t="shared" si="277"/>
        <v>4910</v>
      </c>
      <c r="AZ166" s="73">
        <f t="shared" si="278"/>
        <v>6590</v>
      </c>
      <c r="BA166" s="74">
        <f t="shared" si="279"/>
        <v>6430</v>
      </c>
      <c r="BB166" s="4">
        <f t="shared" si="280"/>
        <v>5173</v>
      </c>
      <c r="BC166" s="2">
        <f t="shared" si="281"/>
        <v>6318</v>
      </c>
      <c r="BD166" s="5">
        <f t="shared" si="282"/>
        <v>5920</v>
      </c>
      <c r="BE166" s="4">
        <f t="shared" si="283"/>
        <v>837</v>
      </c>
      <c r="BF166" s="2">
        <f t="shared" si="284"/>
        <v>1239</v>
      </c>
      <c r="BG166" s="5">
        <f t="shared" si="285"/>
        <v>1380</v>
      </c>
      <c r="BH166" s="1">
        <f t="shared" si="286"/>
        <v>0</v>
      </c>
      <c r="BI166" s="2">
        <f t="shared" si="287"/>
        <v>0</v>
      </c>
      <c r="BJ166" s="5">
        <f t="shared" si="288"/>
        <v>0</v>
      </c>
      <c r="BK166" s="1">
        <f t="shared" si="289"/>
        <v>0</v>
      </c>
      <c r="BL166" s="2">
        <f t="shared" si="290"/>
        <v>0</v>
      </c>
      <c r="BM166" s="5">
        <f t="shared" si="291"/>
        <v>0</v>
      </c>
      <c r="BN166" s="1">
        <f t="shared" si="292"/>
        <v>0</v>
      </c>
      <c r="BO166" s="2">
        <f t="shared" si="293"/>
        <v>0</v>
      </c>
      <c r="BP166" s="5">
        <f t="shared" si="294"/>
        <v>0</v>
      </c>
      <c r="BQ166" s="1">
        <f t="shared" si="295"/>
        <v>0</v>
      </c>
      <c r="BR166" s="2">
        <f t="shared" si="296"/>
        <v>0</v>
      </c>
      <c r="BS166" s="5">
        <f t="shared" si="297"/>
        <v>0</v>
      </c>
      <c r="BT166" s="1">
        <f t="shared" si="298"/>
        <v>537</v>
      </c>
      <c r="BU166" s="2">
        <f t="shared" si="299"/>
        <v>610</v>
      </c>
      <c r="BV166" s="5">
        <f t="shared" si="300"/>
        <v>540</v>
      </c>
      <c r="BW166" s="1">
        <f t="shared" si="301"/>
        <v>621</v>
      </c>
      <c r="BX166" s="2">
        <f t="shared" si="302"/>
        <v>592</v>
      </c>
      <c r="BY166" s="5">
        <f t="shared" si="303"/>
        <v>480</v>
      </c>
      <c r="BZ166" s="1">
        <f t="shared" si="304"/>
        <v>1310</v>
      </c>
      <c r="CA166" s="2">
        <f t="shared" si="305"/>
        <v>1460</v>
      </c>
      <c r="CB166" s="5">
        <f t="shared" si="306"/>
        <v>1310</v>
      </c>
      <c r="CC166" s="1">
        <f t="shared" si="307"/>
        <v>0</v>
      </c>
      <c r="CD166" s="2">
        <f t="shared" si="308"/>
        <v>0</v>
      </c>
      <c r="CE166" s="5">
        <f t="shared" si="309"/>
        <v>0</v>
      </c>
      <c r="CF166" s="1">
        <f t="shared" si="310"/>
        <v>0</v>
      </c>
      <c r="CG166" s="2">
        <f t="shared" si="311"/>
        <v>0</v>
      </c>
      <c r="CH166" s="5">
        <f t="shared" si="312"/>
        <v>0</v>
      </c>
      <c r="CI166" s="1">
        <f t="shared" si="313"/>
        <v>0</v>
      </c>
      <c r="CJ166" s="2">
        <f t="shared" si="314"/>
        <v>0</v>
      </c>
      <c r="CK166" s="5">
        <f t="shared" si="315"/>
        <v>0</v>
      </c>
      <c r="CL166" s="1">
        <f t="shared" si="316"/>
        <v>0</v>
      </c>
      <c r="CM166" s="2">
        <f t="shared" si="317"/>
        <v>0</v>
      </c>
      <c r="CN166" s="5">
        <f t="shared" si="318"/>
        <v>0</v>
      </c>
      <c r="CO166" s="67">
        <f t="shared" si="319"/>
        <v>0</v>
      </c>
      <c r="CP166" s="2">
        <f t="shared" si="320"/>
        <v>0</v>
      </c>
      <c r="CQ166" s="5">
        <f t="shared" si="321"/>
        <v>0</v>
      </c>
    </row>
    <row r="167" spans="1:95" ht="15.75" thickBot="1" x14ac:dyDescent="0.3">
      <c r="A167" s="33" t="s">
        <v>45</v>
      </c>
      <c r="B167" s="34" t="s">
        <v>46</v>
      </c>
      <c r="C167" s="20"/>
      <c r="D167" s="21"/>
      <c r="E167" s="21"/>
      <c r="F167" s="21"/>
      <c r="G167" s="21"/>
      <c r="H167" s="21"/>
      <c r="I167" s="21"/>
      <c r="J167" s="21"/>
      <c r="K167" s="21"/>
      <c r="L167" s="21"/>
      <c r="M167" s="64"/>
      <c r="N167" s="64"/>
      <c r="O167" s="64"/>
      <c r="P167" s="64"/>
      <c r="Q167" s="22"/>
      <c r="R167" s="20"/>
      <c r="S167" s="21"/>
      <c r="T167" s="21"/>
      <c r="U167" s="21"/>
      <c r="V167" s="21"/>
      <c r="W167" s="21"/>
      <c r="X167" s="21"/>
      <c r="Y167" s="21"/>
      <c r="Z167" s="21"/>
      <c r="AA167" s="21"/>
      <c r="AB167" s="64"/>
      <c r="AC167" s="64"/>
      <c r="AD167" s="64"/>
      <c r="AE167" s="64"/>
      <c r="AF167" s="22"/>
      <c r="AG167" s="20"/>
      <c r="AH167" s="21"/>
      <c r="AI167" s="21"/>
      <c r="AJ167" s="21"/>
      <c r="AK167" s="21"/>
      <c r="AL167" s="21"/>
      <c r="AM167" s="21"/>
      <c r="AN167" s="21"/>
      <c r="AO167" s="21"/>
      <c r="AP167" s="21"/>
      <c r="AQ167" s="64"/>
      <c r="AR167" s="64"/>
      <c r="AS167" s="64"/>
      <c r="AT167" s="64"/>
      <c r="AU167" s="22"/>
      <c r="AW167" s="29" t="str">
        <f t="shared" si="276"/>
        <v>Turbidez</v>
      </c>
      <c r="AX167" s="34" t="s">
        <v>21</v>
      </c>
      <c r="AY167" s="77">
        <f t="shared" si="277"/>
        <v>0</v>
      </c>
      <c r="AZ167" s="73">
        <f t="shared" si="278"/>
        <v>0</v>
      </c>
      <c r="BA167" s="74">
        <f t="shared" si="279"/>
        <v>0</v>
      </c>
      <c r="BB167" s="4">
        <f t="shared" si="280"/>
        <v>0</v>
      </c>
      <c r="BC167" s="2">
        <f t="shared" si="281"/>
        <v>0</v>
      </c>
      <c r="BD167" s="5">
        <f t="shared" si="282"/>
        <v>0</v>
      </c>
      <c r="BE167" s="4">
        <f t="shared" si="283"/>
        <v>0</v>
      </c>
      <c r="BF167" s="2">
        <f t="shared" si="284"/>
        <v>0</v>
      </c>
      <c r="BG167" s="5">
        <f t="shared" si="285"/>
        <v>0</v>
      </c>
      <c r="BH167" s="1">
        <f t="shared" si="286"/>
        <v>0</v>
      </c>
      <c r="BI167" s="2">
        <f t="shared" si="287"/>
        <v>0</v>
      </c>
      <c r="BJ167" s="5">
        <f t="shared" si="288"/>
        <v>0</v>
      </c>
      <c r="BK167" s="1">
        <f t="shared" si="289"/>
        <v>0</v>
      </c>
      <c r="BL167" s="2">
        <f t="shared" si="290"/>
        <v>0</v>
      </c>
      <c r="BM167" s="5">
        <f t="shared" si="291"/>
        <v>0</v>
      </c>
      <c r="BN167" s="1">
        <f t="shared" si="292"/>
        <v>0</v>
      </c>
      <c r="BO167" s="2">
        <f t="shared" si="293"/>
        <v>0</v>
      </c>
      <c r="BP167" s="5">
        <f t="shared" si="294"/>
        <v>0</v>
      </c>
      <c r="BQ167" s="1">
        <f t="shared" si="295"/>
        <v>0</v>
      </c>
      <c r="BR167" s="2">
        <f t="shared" si="296"/>
        <v>0</v>
      </c>
      <c r="BS167" s="5">
        <f t="shared" si="297"/>
        <v>0</v>
      </c>
      <c r="BT167" s="1">
        <f t="shared" si="298"/>
        <v>0</v>
      </c>
      <c r="BU167" s="2">
        <f t="shared" si="299"/>
        <v>0</v>
      </c>
      <c r="BV167" s="5">
        <f t="shared" si="300"/>
        <v>0</v>
      </c>
      <c r="BW167" s="1">
        <f t="shared" si="301"/>
        <v>0</v>
      </c>
      <c r="BX167" s="2">
        <f t="shared" si="302"/>
        <v>0</v>
      </c>
      <c r="BY167" s="5">
        <f t="shared" si="303"/>
        <v>0</v>
      </c>
      <c r="BZ167" s="1">
        <f t="shared" si="304"/>
        <v>0</v>
      </c>
      <c r="CA167" s="2">
        <f t="shared" si="305"/>
        <v>0</v>
      </c>
      <c r="CB167" s="5">
        <f t="shared" si="306"/>
        <v>0</v>
      </c>
      <c r="CC167" s="1">
        <f t="shared" si="307"/>
        <v>0</v>
      </c>
      <c r="CD167" s="2">
        <f t="shared" si="308"/>
        <v>0</v>
      </c>
      <c r="CE167" s="5">
        <f t="shared" si="309"/>
        <v>0</v>
      </c>
      <c r="CF167" s="1">
        <f t="shared" si="310"/>
        <v>0</v>
      </c>
      <c r="CG167" s="2">
        <f t="shared" si="311"/>
        <v>0</v>
      </c>
      <c r="CH167" s="5">
        <f t="shared" si="312"/>
        <v>0</v>
      </c>
      <c r="CI167" s="1">
        <f t="shared" si="313"/>
        <v>0</v>
      </c>
      <c r="CJ167" s="2">
        <f t="shared" si="314"/>
        <v>0</v>
      </c>
      <c r="CK167" s="5">
        <f t="shared" si="315"/>
        <v>0</v>
      </c>
      <c r="CL167" s="1">
        <f t="shared" si="316"/>
        <v>0</v>
      </c>
      <c r="CM167" s="2">
        <f t="shared" si="317"/>
        <v>0</v>
      </c>
      <c r="CN167" s="5">
        <f t="shared" si="318"/>
        <v>0</v>
      </c>
      <c r="CO167" s="67">
        <f t="shared" si="319"/>
        <v>0</v>
      </c>
      <c r="CP167" s="2">
        <f t="shared" si="320"/>
        <v>0</v>
      </c>
      <c r="CQ167" s="5">
        <f t="shared" si="321"/>
        <v>0</v>
      </c>
    </row>
    <row r="168" spans="1:95" ht="15.75" thickBot="1" x14ac:dyDescent="0.3"/>
    <row r="169" spans="1:95" ht="42.75" customHeight="1" thickBot="1" x14ac:dyDescent="0.3">
      <c r="A169" s="27" t="s">
        <v>0</v>
      </c>
      <c r="B169" s="28">
        <f>B145+1</f>
        <v>46120</v>
      </c>
      <c r="C169" s="295" t="s">
        <v>1</v>
      </c>
      <c r="D169" s="296"/>
      <c r="E169" s="296"/>
      <c r="F169" s="296"/>
      <c r="G169" s="296"/>
      <c r="H169" s="296"/>
      <c r="I169" s="296"/>
      <c r="J169" s="296"/>
      <c r="K169" s="296"/>
      <c r="L169" s="296"/>
      <c r="M169" s="296"/>
      <c r="N169" s="296"/>
      <c r="O169" s="296"/>
      <c r="P169" s="296"/>
      <c r="Q169" s="297"/>
      <c r="R169" s="298" t="s">
        <v>2</v>
      </c>
      <c r="S169" s="299"/>
      <c r="T169" s="299"/>
      <c r="U169" s="299"/>
      <c r="V169" s="299"/>
      <c r="W169" s="299"/>
      <c r="X169" s="299"/>
      <c r="Y169" s="299"/>
      <c r="Z169" s="299"/>
      <c r="AA169" s="299"/>
      <c r="AB169" s="299"/>
      <c r="AC169" s="299"/>
      <c r="AD169" s="299"/>
      <c r="AE169" s="299"/>
      <c r="AF169" s="300"/>
      <c r="AG169" s="301" t="s">
        <v>105</v>
      </c>
      <c r="AH169" s="302"/>
      <c r="AI169" s="302"/>
      <c r="AJ169" s="302"/>
      <c r="AK169" s="302"/>
      <c r="AL169" s="302"/>
      <c r="AM169" s="302"/>
      <c r="AN169" s="302"/>
      <c r="AO169" s="302"/>
      <c r="AP169" s="302"/>
      <c r="AQ169" s="302"/>
      <c r="AR169" s="302"/>
      <c r="AS169" s="302"/>
      <c r="AT169" s="302"/>
      <c r="AU169" s="303"/>
      <c r="AV169" s="9"/>
      <c r="AW169" s="290" t="s">
        <v>44</v>
      </c>
      <c r="AX169" s="291"/>
      <c r="AY169" s="287" t="s">
        <v>35</v>
      </c>
      <c r="AZ169" s="288"/>
      <c r="BA169" s="289"/>
      <c r="BB169" s="287" t="s">
        <v>36</v>
      </c>
      <c r="BC169" s="288"/>
      <c r="BD169" s="289"/>
      <c r="BE169" s="287" t="s">
        <v>37</v>
      </c>
      <c r="BF169" s="288"/>
      <c r="BG169" s="289"/>
      <c r="BH169" s="287" t="s">
        <v>38</v>
      </c>
      <c r="BI169" s="288"/>
      <c r="BJ169" s="289"/>
      <c r="BK169" s="287" t="s">
        <v>39</v>
      </c>
      <c r="BL169" s="288"/>
      <c r="BM169" s="289"/>
      <c r="BN169" s="287" t="s">
        <v>40</v>
      </c>
      <c r="BO169" s="288"/>
      <c r="BP169" s="289"/>
      <c r="BQ169" s="287" t="s">
        <v>41</v>
      </c>
      <c r="BR169" s="288"/>
      <c r="BS169" s="289"/>
      <c r="BT169" s="287" t="s">
        <v>42</v>
      </c>
      <c r="BU169" s="288"/>
      <c r="BV169" s="289"/>
      <c r="BW169" s="287" t="s">
        <v>43</v>
      </c>
      <c r="BX169" s="288"/>
      <c r="BY169" s="289"/>
      <c r="BZ169" s="287" t="s">
        <v>106</v>
      </c>
      <c r="CA169" s="288"/>
      <c r="CB169" s="289"/>
      <c r="CC169" s="287" t="s">
        <v>107</v>
      </c>
      <c r="CD169" s="288"/>
      <c r="CE169" s="289"/>
      <c r="CF169" s="287" t="s">
        <v>108</v>
      </c>
      <c r="CG169" s="288"/>
      <c r="CH169" s="289"/>
      <c r="CI169" s="287" t="s">
        <v>109</v>
      </c>
      <c r="CJ169" s="288"/>
      <c r="CK169" s="289"/>
      <c r="CL169" s="287" t="s">
        <v>110</v>
      </c>
      <c r="CM169" s="288"/>
      <c r="CN169" s="289"/>
      <c r="CO169" s="287" t="s">
        <v>111</v>
      </c>
      <c r="CP169" s="288"/>
      <c r="CQ169" s="289"/>
    </row>
    <row r="170" spans="1:95" ht="44.45" customHeight="1" thickBot="1" x14ac:dyDescent="0.3">
      <c r="A170" s="7" t="s">
        <v>6</v>
      </c>
      <c r="B170" s="45" t="s">
        <v>7</v>
      </c>
      <c r="C170" s="14" t="s">
        <v>34</v>
      </c>
      <c r="D170" s="8" t="s">
        <v>26</v>
      </c>
      <c r="E170" s="8" t="s">
        <v>27</v>
      </c>
      <c r="F170" s="8" t="s">
        <v>28</v>
      </c>
      <c r="G170" s="8" t="s">
        <v>29</v>
      </c>
      <c r="H170" s="8" t="s">
        <v>30</v>
      </c>
      <c r="I170" s="8" t="s">
        <v>31</v>
      </c>
      <c r="J170" s="8" t="s">
        <v>32</v>
      </c>
      <c r="K170" s="8" t="s">
        <v>33</v>
      </c>
      <c r="L170" s="8" t="s">
        <v>210</v>
      </c>
      <c r="M170" s="8" t="s">
        <v>116</v>
      </c>
      <c r="N170" s="8" t="s">
        <v>117</v>
      </c>
      <c r="O170" s="65" t="s">
        <v>118</v>
      </c>
      <c r="P170" s="65" t="s">
        <v>110</v>
      </c>
      <c r="Q170" s="65" t="s">
        <v>111</v>
      </c>
      <c r="R170" s="23" t="s">
        <v>34</v>
      </c>
      <c r="S170" s="12" t="s">
        <v>26</v>
      </c>
      <c r="T170" s="12" t="s">
        <v>27</v>
      </c>
      <c r="U170" s="12" t="s">
        <v>28</v>
      </c>
      <c r="V170" s="12" t="s">
        <v>29</v>
      </c>
      <c r="W170" s="12" t="s">
        <v>30</v>
      </c>
      <c r="X170" s="12" t="s">
        <v>31</v>
      </c>
      <c r="Y170" s="12" t="s">
        <v>32</v>
      </c>
      <c r="Z170" s="12" t="s">
        <v>33</v>
      </c>
      <c r="AA170" s="12" t="s">
        <v>210</v>
      </c>
      <c r="AB170" s="60" t="s">
        <v>116</v>
      </c>
      <c r="AC170" s="60" t="s">
        <v>117</v>
      </c>
      <c r="AD170" s="60" t="s">
        <v>118</v>
      </c>
      <c r="AE170" s="60" t="s">
        <v>110</v>
      </c>
      <c r="AF170" s="24" t="s">
        <v>111</v>
      </c>
      <c r="AG170" s="25" t="s">
        <v>34</v>
      </c>
      <c r="AH170" s="13" t="s">
        <v>26</v>
      </c>
      <c r="AI170" s="13" t="s">
        <v>27</v>
      </c>
      <c r="AJ170" s="13" t="s">
        <v>28</v>
      </c>
      <c r="AK170" s="13" t="s">
        <v>29</v>
      </c>
      <c r="AL170" s="13" t="s">
        <v>30</v>
      </c>
      <c r="AM170" s="13" t="s">
        <v>31</v>
      </c>
      <c r="AN170" s="13" t="s">
        <v>32</v>
      </c>
      <c r="AO170" s="13" t="s">
        <v>33</v>
      </c>
      <c r="AP170" s="13" t="s">
        <v>210</v>
      </c>
      <c r="AQ170" s="66" t="s">
        <v>116</v>
      </c>
      <c r="AR170" s="66" t="s">
        <v>117</v>
      </c>
      <c r="AS170" s="66" t="s">
        <v>118</v>
      </c>
      <c r="AT170" s="66" t="s">
        <v>110</v>
      </c>
      <c r="AU170" s="26" t="s">
        <v>111</v>
      </c>
      <c r="AV170" s="9"/>
      <c r="AW170" s="36" t="s">
        <v>6</v>
      </c>
      <c r="AX170" s="37" t="s">
        <v>7</v>
      </c>
      <c r="AY170" s="75" t="s">
        <v>119</v>
      </c>
      <c r="AZ170" s="75" t="s">
        <v>120</v>
      </c>
      <c r="BA170" s="76" t="s">
        <v>121</v>
      </c>
      <c r="BB170" s="75" t="s">
        <v>119</v>
      </c>
      <c r="BC170" s="75" t="s">
        <v>120</v>
      </c>
      <c r="BD170" s="76" t="s">
        <v>121</v>
      </c>
      <c r="BE170" s="75" t="s">
        <v>119</v>
      </c>
      <c r="BF170" s="75" t="s">
        <v>120</v>
      </c>
      <c r="BG170" s="76" t="s">
        <v>121</v>
      </c>
      <c r="BH170" s="75" t="s">
        <v>119</v>
      </c>
      <c r="BI170" s="75" t="s">
        <v>120</v>
      </c>
      <c r="BJ170" s="76" t="s">
        <v>121</v>
      </c>
      <c r="BK170" s="75" t="s">
        <v>119</v>
      </c>
      <c r="BL170" s="75" t="s">
        <v>120</v>
      </c>
      <c r="BM170" s="76" t="s">
        <v>121</v>
      </c>
      <c r="BN170" s="75" t="s">
        <v>119</v>
      </c>
      <c r="BO170" s="75" t="s">
        <v>120</v>
      </c>
      <c r="BP170" s="76" t="s">
        <v>121</v>
      </c>
      <c r="BQ170" s="75" t="s">
        <v>119</v>
      </c>
      <c r="BR170" s="75" t="s">
        <v>120</v>
      </c>
      <c r="BS170" s="76" t="s">
        <v>121</v>
      </c>
      <c r="BT170" s="75" t="s">
        <v>119</v>
      </c>
      <c r="BU170" s="75" t="s">
        <v>120</v>
      </c>
      <c r="BV170" s="76" t="s">
        <v>121</v>
      </c>
      <c r="BW170" s="75" t="s">
        <v>119</v>
      </c>
      <c r="BX170" s="75" t="s">
        <v>120</v>
      </c>
      <c r="BY170" s="76" t="s">
        <v>121</v>
      </c>
      <c r="BZ170" s="75" t="s">
        <v>119</v>
      </c>
      <c r="CA170" s="75" t="s">
        <v>120</v>
      </c>
      <c r="CB170" s="76" t="s">
        <v>121</v>
      </c>
      <c r="CC170" s="75" t="s">
        <v>119</v>
      </c>
      <c r="CD170" s="75" t="s">
        <v>120</v>
      </c>
      <c r="CE170" s="76" t="s">
        <v>121</v>
      </c>
      <c r="CF170" s="75" t="s">
        <v>119</v>
      </c>
      <c r="CG170" s="75" t="s">
        <v>120</v>
      </c>
      <c r="CH170" s="76" t="s">
        <v>121</v>
      </c>
      <c r="CI170" s="75" t="s">
        <v>119</v>
      </c>
      <c r="CJ170" s="75" t="s">
        <v>120</v>
      </c>
      <c r="CK170" s="76" t="s">
        <v>121</v>
      </c>
      <c r="CL170" s="75" t="s">
        <v>119</v>
      </c>
      <c r="CM170" s="75" t="s">
        <v>120</v>
      </c>
      <c r="CN170" s="76" t="s">
        <v>121</v>
      </c>
      <c r="CO170" s="75" t="s">
        <v>119</v>
      </c>
      <c r="CP170" s="75" t="s">
        <v>120</v>
      </c>
      <c r="CQ170" s="76" t="s">
        <v>121</v>
      </c>
    </row>
    <row r="171" spans="1:95" ht="29.25" customHeight="1" x14ac:dyDescent="0.25">
      <c r="A171" s="29" t="s">
        <v>8</v>
      </c>
      <c r="B171" s="30" t="s">
        <v>19</v>
      </c>
      <c r="C171" s="1">
        <v>39.299999999999997</v>
      </c>
      <c r="D171" s="3">
        <v>34.200000000000003</v>
      </c>
      <c r="E171" s="3">
        <v>26.9</v>
      </c>
      <c r="F171" s="3"/>
      <c r="G171" s="3"/>
      <c r="H171" s="3"/>
      <c r="I171" s="3"/>
      <c r="J171" s="3">
        <v>32.1</v>
      </c>
      <c r="K171" s="3">
        <v>31.4</v>
      </c>
      <c r="L171" s="3">
        <v>31</v>
      </c>
      <c r="M171" s="61"/>
      <c r="N171" s="61"/>
      <c r="O171" s="61"/>
      <c r="P171" s="61"/>
      <c r="Q171" s="15"/>
      <c r="R171" s="1">
        <v>41.4</v>
      </c>
      <c r="S171" s="38">
        <v>33.700000000000003</v>
      </c>
      <c r="T171" s="38">
        <v>33.9</v>
      </c>
      <c r="U171" s="3"/>
      <c r="V171" s="3"/>
      <c r="W171" s="3"/>
      <c r="X171" s="3"/>
      <c r="Y171" s="3">
        <v>33.299999999999997</v>
      </c>
      <c r="Z171" s="3">
        <v>33.1</v>
      </c>
      <c r="AA171" s="3">
        <v>31.6</v>
      </c>
      <c r="AB171" s="61"/>
      <c r="AC171" s="61"/>
      <c r="AD171" s="61"/>
      <c r="AE171" s="61"/>
      <c r="AF171" s="15"/>
      <c r="AG171" s="1">
        <v>38.6</v>
      </c>
      <c r="AH171" s="38">
        <v>34.200000000000003</v>
      </c>
      <c r="AI171" s="38">
        <v>33.9</v>
      </c>
      <c r="AJ171" s="3"/>
      <c r="AK171" s="3"/>
      <c r="AL171" s="3"/>
      <c r="AM171" s="3"/>
      <c r="AN171" s="3">
        <v>27.9</v>
      </c>
      <c r="AO171" s="3">
        <v>28.9</v>
      </c>
      <c r="AP171" s="3">
        <v>33.200000000000003</v>
      </c>
      <c r="AQ171" s="61"/>
      <c r="AR171" s="61"/>
      <c r="AS171" s="61"/>
      <c r="AT171" s="61"/>
      <c r="AU171" s="15"/>
      <c r="AV171" s="9"/>
      <c r="AW171" s="29" t="str">
        <f>A171</f>
        <v>Temperatura (°C)</v>
      </c>
      <c r="AX171" s="35" t="s">
        <v>19</v>
      </c>
      <c r="AY171" s="77">
        <f>C171</f>
        <v>39.299999999999997</v>
      </c>
      <c r="AZ171" s="73">
        <f>R171</f>
        <v>41.4</v>
      </c>
      <c r="BA171" s="74">
        <f>AG171</f>
        <v>38.6</v>
      </c>
      <c r="BB171" s="4">
        <f>D171</f>
        <v>34.200000000000003</v>
      </c>
      <c r="BC171" s="2">
        <f>S171</f>
        <v>33.700000000000003</v>
      </c>
      <c r="BD171" s="5">
        <f>AH171</f>
        <v>34.200000000000003</v>
      </c>
      <c r="BE171" s="4">
        <f>E171</f>
        <v>26.9</v>
      </c>
      <c r="BF171" s="2">
        <f>T171</f>
        <v>33.9</v>
      </c>
      <c r="BG171" s="5">
        <f>AI171</f>
        <v>33.9</v>
      </c>
      <c r="BH171" s="1">
        <f>F171</f>
        <v>0</v>
      </c>
      <c r="BI171" s="2">
        <f>U171</f>
        <v>0</v>
      </c>
      <c r="BJ171" s="5">
        <f>AJ171</f>
        <v>0</v>
      </c>
      <c r="BK171" s="1">
        <f>G171</f>
        <v>0</v>
      </c>
      <c r="BL171" s="2">
        <f>V171</f>
        <v>0</v>
      </c>
      <c r="BM171" s="5">
        <f>AK171</f>
        <v>0</v>
      </c>
      <c r="BN171" s="1">
        <f>H171</f>
        <v>0</v>
      </c>
      <c r="BO171" s="2">
        <f>W171</f>
        <v>0</v>
      </c>
      <c r="BP171" s="5">
        <f>AL171</f>
        <v>0</v>
      </c>
      <c r="BQ171" s="1">
        <f>I171</f>
        <v>0</v>
      </c>
      <c r="BR171" s="2">
        <f>X171</f>
        <v>0</v>
      </c>
      <c r="BS171" s="5">
        <f>AM171</f>
        <v>0</v>
      </c>
      <c r="BT171" s="1">
        <f>J171</f>
        <v>32.1</v>
      </c>
      <c r="BU171" s="2">
        <f>Y171</f>
        <v>33.299999999999997</v>
      </c>
      <c r="BV171" s="5">
        <f>AN171</f>
        <v>27.9</v>
      </c>
      <c r="BW171" s="1">
        <f>K171</f>
        <v>31.4</v>
      </c>
      <c r="BX171" s="2">
        <f>Z171</f>
        <v>33.1</v>
      </c>
      <c r="BY171" s="5">
        <f>AO171</f>
        <v>28.9</v>
      </c>
      <c r="BZ171" s="1">
        <f>L171</f>
        <v>31</v>
      </c>
      <c r="CA171" s="2">
        <f>AA171</f>
        <v>31.6</v>
      </c>
      <c r="CB171" s="5">
        <f>AP171</f>
        <v>33.200000000000003</v>
      </c>
      <c r="CC171" s="1">
        <f>M171</f>
        <v>0</v>
      </c>
      <c r="CD171" s="2">
        <f>AB171</f>
        <v>0</v>
      </c>
      <c r="CE171" s="5">
        <f>AQ171</f>
        <v>0</v>
      </c>
      <c r="CF171" s="1">
        <f>N171</f>
        <v>0</v>
      </c>
      <c r="CG171" s="2">
        <f>AC171</f>
        <v>0</v>
      </c>
      <c r="CH171" s="5">
        <f>AR171</f>
        <v>0</v>
      </c>
      <c r="CI171" s="1">
        <f>O171</f>
        <v>0</v>
      </c>
      <c r="CJ171" s="2">
        <f>AD171</f>
        <v>0</v>
      </c>
      <c r="CK171" s="5">
        <f>AS171</f>
        <v>0</v>
      </c>
      <c r="CL171" s="1">
        <f>P171</f>
        <v>0</v>
      </c>
      <c r="CM171" s="2">
        <f>AE171</f>
        <v>0</v>
      </c>
      <c r="CN171" s="5">
        <f>AT171</f>
        <v>0</v>
      </c>
      <c r="CO171" s="67">
        <f>Q171</f>
        <v>0</v>
      </c>
      <c r="CP171" s="2">
        <f>AF171</f>
        <v>0</v>
      </c>
      <c r="CQ171" s="5">
        <f>AU171</f>
        <v>0</v>
      </c>
    </row>
    <row r="172" spans="1:95" ht="26.45" customHeight="1" x14ac:dyDescent="0.25">
      <c r="A172" s="29" t="s">
        <v>9</v>
      </c>
      <c r="B172" s="30" t="s">
        <v>20</v>
      </c>
      <c r="C172" s="1">
        <v>10.35</v>
      </c>
      <c r="D172" s="3">
        <v>7.77</v>
      </c>
      <c r="E172" s="3">
        <v>7.3</v>
      </c>
      <c r="F172" s="3"/>
      <c r="G172" s="3"/>
      <c r="H172" s="3"/>
      <c r="I172" s="3"/>
      <c r="J172" s="3">
        <v>7.66</v>
      </c>
      <c r="K172" s="3">
        <v>7.73</v>
      </c>
      <c r="L172" s="3">
        <v>7.96</v>
      </c>
      <c r="M172" s="61"/>
      <c r="N172" s="61"/>
      <c r="O172" s="61"/>
      <c r="P172" s="61"/>
      <c r="Q172" s="15"/>
      <c r="R172" s="1">
        <v>9.49</v>
      </c>
      <c r="S172" s="3">
        <v>7.63</v>
      </c>
      <c r="T172" s="3">
        <v>7.01</v>
      </c>
      <c r="U172" s="3"/>
      <c r="V172" s="3"/>
      <c r="W172" s="3"/>
      <c r="X172" s="3"/>
      <c r="Y172" s="3">
        <v>7.62</v>
      </c>
      <c r="Z172" s="51">
        <v>7.71</v>
      </c>
      <c r="AA172" s="3">
        <v>7.69</v>
      </c>
      <c r="AB172" s="61"/>
      <c r="AC172" s="61"/>
      <c r="AD172" s="61"/>
      <c r="AE172" s="61"/>
      <c r="AF172" s="15"/>
      <c r="AG172" s="1">
        <v>8.7200000000000006</v>
      </c>
      <c r="AH172" s="3">
        <v>7.86</v>
      </c>
      <c r="AI172" s="3">
        <v>7.12</v>
      </c>
      <c r="AJ172" s="3"/>
      <c r="AK172" s="3"/>
      <c r="AL172" s="3"/>
      <c r="AM172" s="3"/>
      <c r="AN172" s="3">
        <v>8.0299999999999994</v>
      </c>
      <c r="AO172" s="3">
        <v>7.92</v>
      </c>
      <c r="AP172" s="3">
        <v>7.9</v>
      </c>
      <c r="AQ172" s="61"/>
      <c r="AR172" s="61"/>
      <c r="AS172" s="61"/>
      <c r="AT172" s="61"/>
      <c r="AU172" s="15"/>
      <c r="AV172" s="9"/>
      <c r="AW172" s="29" t="str">
        <f t="shared" ref="AW172:AW191" si="322">A172</f>
        <v>pH (Unidades de pH)</v>
      </c>
      <c r="AX172" s="30" t="s">
        <v>20</v>
      </c>
      <c r="AY172" s="77">
        <f t="shared" ref="AY172:AY191" si="323">C172</f>
        <v>10.35</v>
      </c>
      <c r="AZ172" s="73">
        <f t="shared" ref="AZ172:AZ191" si="324">R172</f>
        <v>9.49</v>
      </c>
      <c r="BA172" s="74">
        <f t="shared" ref="BA172:BA191" si="325">AG172</f>
        <v>8.7200000000000006</v>
      </c>
      <c r="BB172" s="4">
        <f t="shared" ref="BB172:BB191" si="326">D172</f>
        <v>7.77</v>
      </c>
      <c r="BC172" s="2">
        <f t="shared" ref="BC172:BC191" si="327">S172</f>
        <v>7.63</v>
      </c>
      <c r="BD172" s="5">
        <f t="shared" ref="BD172:BD191" si="328">AH172</f>
        <v>7.86</v>
      </c>
      <c r="BE172" s="4">
        <f t="shared" ref="BE172:BE191" si="329">E172</f>
        <v>7.3</v>
      </c>
      <c r="BF172" s="2">
        <f t="shared" ref="BF172:BF191" si="330">T172</f>
        <v>7.01</v>
      </c>
      <c r="BG172" s="5">
        <f t="shared" ref="BG172:BG191" si="331">AI172</f>
        <v>7.12</v>
      </c>
      <c r="BH172" s="1">
        <f t="shared" ref="BH172:BH191" si="332">F172</f>
        <v>0</v>
      </c>
      <c r="BI172" s="2">
        <f t="shared" ref="BI172:BI191" si="333">U172</f>
        <v>0</v>
      </c>
      <c r="BJ172" s="5">
        <f t="shared" ref="BJ172:BJ191" si="334">AJ172</f>
        <v>0</v>
      </c>
      <c r="BK172" s="1">
        <f t="shared" ref="BK172:BK191" si="335">G172</f>
        <v>0</v>
      </c>
      <c r="BL172" s="2">
        <f t="shared" ref="BL172:BL191" si="336">V172</f>
        <v>0</v>
      </c>
      <c r="BM172" s="5">
        <f t="shared" ref="BM172:BM191" si="337">AK172</f>
        <v>0</v>
      </c>
      <c r="BN172" s="1">
        <f t="shared" ref="BN172:BN191" si="338">H172</f>
        <v>0</v>
      </c>
      <c r="BO172" s="2">
        <f t="shared" ref="BO172:BO191" si="339">W172</f>
        <v>0</v>
      </c>
      <c r="BP172" s="5">
        <f t="shared" ref="BP172:BP191" si="340">AL172</f>
        <v>0</v>
      </c>
      <c r="BQ172" s="1">
        <f t="shared" ref="BQ172:BQ191" si="341">I172</f>
        <v>0</v>
      </c>
      <c r="BR172" s="2">
        <f t="shared" ref="BR172:BR191" si="342">X172</f>
        <v>0</v>
      </c>
      <c r="BS172" s="5">
        <f t="shared" ref="BS172:BS191" si="343">AM172</f>
        <v>0</v>
      </c>
      <c r="BT172" s="1">
        <f t="shared" ref="BT172:BT191" si="344">J172</f>
        <v>7.66</v>
      </c>
      <c r="BU172" s="2">
        <f t="shared" ref="BU172:BU191" si="345">Y172</f>
        <v>7.62</v>
      </c>
      <c r="BV172" s="5">
        <f t="shared" ref="BV172:BV191" si="346">AN172</f>
        <v>8.0299999999999994</v>
      </c>
      <c r="BW172" s="1">
        <f t="shared" ref="BW172:BW191" si="347">K172</f>
        <v>7.73</v>
      </c>
      <c r="BX172" s="2">
        <f t="shared" ref="BX172:BX191" si="348">Z172</f>
        <v>7.71</v>
      </c>
      <c r="BY172" s="5">
        <f t="shared" ref="BY172:BY191" si="349">AO172</f>
        <v>7.92</v>
      </c>
      <c r="BZ172" s="1">
        <f t="shared" ref="BZ172:BZ191" si="350">L172</f>
        <v>7.96</v>
      </c>
      <c r="CA172" s="2">
        <f t="shared" ref="CA172:CA191" si="351">AA172</f>
        <v>7.69</v>
      </c>
      <c r="CB172" s="5">
        <f t="shared" ref="CB172:CB191" si="352">AP172</f>
        <v>7.9</v>
      </c>
      <c r="CC172" s="1">
        <f t="shared" ref="CC172:CC191" si="353">M172</f>
        <v>0</v>
      </c>
      <c r="CD172" s="2">
        <f t="shared" ref="CD172:CD191" si="354">AB172</f>
        <v>0</v>
      </c>
      <c r="CE172" s="5">
        <f t="shared" ref="CE172:CE191" si="355">AQ172</f>
        <v>0</v>
      </c>
      <c r="CF172" s="1">
        <f t="shared" ref="CF172:CF191" si="356">N172</f>
        <v>0</v>
      </c>
      <c r="CG172" s="2">
        <f t="shared" ref="CG172:CG191" si="357">AC172</f>
        <v>0</v>
      </c>
      <c r="CH172" s="5">
        <f t="shared" ref="CH172:CH191" si="358">AR172</f>
        <v>0</v>
      </c>
      <c r="CI172" s="1">
        <f t="shared" ref="CI172:CI191" si="359">O172</f>
        <v>0</v>
      </c>
      <c r="CJ172" s="2">
        <f t="shared" ref="CJ172:CJ191" si="360">AD172</f>
        <v>0</v>
      </c>
      <c r="CK172" s="5">
        <f t="shared" ref="CK172:CK191" si="361">AS172</f>
        <v>0</v>
      </c>
      <c r="CL172" s="1">
        <f t="shared" ref="CL172:CL191" si="362">P172</f>
        <v>0</v>
      </c>
      <c r="CM172" s="2">
        <f t="shared" ref="CM172:CM191" si="363">AE172</f>
        <v>0</v>
      </c>
      <c r="CN172" s="5">
        <f t="shared" ref="CN172:CN191" si="364">AT172</f>
        <v>0</v>
      </c>
      <c r="CO172" s="67">
        <f t="shared" ref="CO172:CO191" si="365">Q172</f>
        <v>0</v>
      </c>
      <c r="CP172" s="2">
        <f t="shared" ref="CP172:CP191" si="366">AF172</f>
        <v>0</v>
      </c>
      <c r="CQ172" s="5">
        <f t="shared" ref="CQ172:CQ191" si="367">AU172</f>
        <v>0</v>
      </c>
    </row>
    <row r="173" spans="1:95" ht="30.2" customHeight="1" x14ac:dyDescent="0.25">
      <c r="A173" s="29" t="s">
        <v>124</v>
      </c>
      <c r="B173" s="30" t="s">
        <v>21</v>
      </c>
      <c r="C173" s="1"/>
      <c r="D173" s="3"/>
      <c r="E173" s="3"/>
      <c r="F173" s="3"/>
      <c r="G173" s="3"/>
      <c r="H173" s="3"/>
      <c r="I173" s="3"/>
      <c r="J173" s="3"/>
      <c r="K173" s="3"/>
      <c r="L173" s="3"/>
      <c r="M173" s="61"/>
      <c r="N173" s="61"/>
      <c r="O173" s="61"/>
      <c r="P173" s="61"/>
      <c r="Q173" s="15"/>
      <c r="R173" s="1"/>
      <c r="S173" s="2"/>
      <c r="T173" s="2"/>
      <c r="U173" s="3"/>
      <c r="V173" s="3"/>
      <c r="W173" s="3"/>
      <c r="X173" s="3"/>
      <c r="Y173" s="3"/>
      <c r="Z173" s="3"/>
      <c r="AA173" s="3"/>
      <c r="AB173" s="61"/>
      <c r="AC173" s="61"/>
      <c r="AD173" s="61"/>
      <c r="AE173" s="61"/>
      <c r="AF173" s="15"/>
      <c r="AG173" s="1"/>
      <c r="AH173" s="2"/>
      <c r="AI173" s="2"/>
      <c r="AJ173" s="3"/>
      <c r="AK173" s="3"/>
      <c r="AL173" s="3"/>
      <c r="AM173" s="3"/>
      <c r="AN173" s="3"/>
      <c r="AO173" s="3"/>
      <c r="AP173" s="3"/>
      <c r="AQ173" s="61"/>
      <c r="AR173" s="61"/>
      <c r="AS173" s="61"/>
      <c r="AT173" s="61"/>
      <c r="AU173" s="15"/>
      <c r="AV173" s="9"/>
      <c r="AW173" s="29" t="str">
        <f t="shared" si="322"/>
        <v>Demanda química de oxígeno (DQO)</v>
      </c>
      <c r="AX173" s="30" t="s">
        <v>21</v>
      </c>
      <c r="AY173" s="77">
        <f t="shared" si="323"/>
        <v>0</v>
      </c>
      <c r="AZ173" s="73">
        <f t="shared" si="324"/>
        <v>0</v>
      </c>
      <c r="BA173" s="74">
        <f t="shared" si="325"/>
        <v>0</v>
      </c>
      <c r="BB173" s="4">
        <f t="shared" si="326"/>
        <v>0</v>
      </c>
      <c r="BC173" s="2">
        <f t="shared" si="327"/>
        <v>0</v>
      </c>
      <c r="BD173" s="5">
        <f t="shared" si="328"/>
        <v>0</v>
      </c>
      <c r="BE173" s="4">
        <f t="shared" si="329"/>
        <v>0</v>
      </c>
      <c r="BF173" s="2">
        <f t="shared" si="330"/>
        <v>0</v>
      </c>
      <c r="BG173" s="5">
        <f t="shared" si="331"/>
        <v>0</v>
      </c>
      <c r="BH173" s="1">
        <f t="shared" si="332"/>
        <v>0</v>
      </c>
      <c r="BI173" s="2">
        <f t="shared" si="333"/>
        <v>0</v>
      </c>
      <c r="BJ173" s="5">
        <f t="shared" si="334"/>
        <v>0</v>
      </c>
      <c r="BK173" s="1">
        <f t="shared" si="335"/>
        <v>0</v>
      </c>
      <c r="BL173" s="2">
        <f t="shared" si="336"/>
        <v>0</v>
      </c>
      <c r="BM173" s="5">
        <f t="shared" si="337"/>
        <v>0</v>
      </c>
      <c r="BN173" s="1">
        <f t="shared" si="338"/>
        <v>0</v>
      </c>
      <c r="BO173" s="2">
        <f t="shared" si="339"/>
        <v>0</v>
      </c>
      <c r="BP173" s="5">
        <f t="shared" si="340"/>
        <v>0</v>
      </c>
      <c r="BQ173" s="1">
        <f t="shared" si="341"/>
        <v>0</v>
      </c>
      <c r="BR173" s="2">
        <f t="shared" si="342"/>
        <v>0</v>
      </c>
      <c r="BS173" s="5">
        <f t="shared" si="343"/>
        <v>0</v>
      </c>
      <c r="BT173" s="1">
        <f t="shared" si="344"/>
        <v>0</v>
      </c>
      <c r="BU173" s="2">
        <f t="shared" si="345"/>
        <v>0</v>
      </c>
      <c r="BV173" s="5">
        <f t="shared" si="346"/>
        <v>0</v>
      </c>
      <c r="BW173" s="1">
        <f t="shared" si="347"/>
        <v>0</v>
      </c>
      <c r="BX173" s="2">
        <f t="shared" si="348"/>
        <v>0</v>
      </c>
      <c r="BY173" s="5">
        <f t="shared" si="349"/>
        <v>0</v>
      </c>
      <c r="BZ173" s="1">
        <f t="shared" si="350"/>
        <v>0</v>
      </c>
      <c r="CA173" s="2">
        <f t="shared" si="351"/>
        <v>0</v>
      </c>
      <c r="CB173" s="5">
        <f t="shared" si="352"/>
        <v>0</v>
      </c>
      <c r="CC173" s="1">
        <f t="shared" si="353"/>
        <v>0</v>
      </c>
      <c r="CD173" s="2">
        <f t="shared" si="354"/>
        <v>0</v>
      </c>
      <c r="CE173" s="5">
        <f t="shared" si="355"/>
        <v>0</v>
      </c>
      <c r="CF173" s="1">
        <f t="shared" si="356"/>
        <v>0</v>
      </c>
      <c r="CG173" s="2">
        <f t="shared" si="357"/>
        <v>0</v>
      </c>
      <c r="CH173" s="5">
        <f t="shared" si="358"/>
        <v>0</v>
      </c>
      <c r="CI173" s="1">
        <f t="shared" si="359"/>
        <v>0</v>
      </c>
      <c r="CJ173" s="2">
        <f t="shared" si="360"/>
        <v>0</v>
      </c>
      <c r="CK173" s="5">
        <f t="shared" si="361"/>
        <v>0</v>
      </c>
      <c r="CL173" s="1">
        <f t="shared" si="362"/>
        <v>0</v>
      </c>
      <c r="CM173" s="2">
        <f t="shared" si="363"/>
        <v>0</v>
      </c>
      <c r="CN173" s="5">
        <f t="shared" si="364"/>
        <v>0</v>
      </c>
      <c r="CO173" s="67">
        <f t="shared" si="365"/>
        <v>0</v>
      </c>
      <c r="CP173" s="2">
        <f t="shared" si="366"/>
        <v>0</v>
      </c>
      <c r="CQ173" s="5">
        <f t="shared" si="367"/>
        <v>0</v>
      </c>
    </row>
    <row r="174" spans="1:95" ht="29.25" customHeight="1" x14ac:dyDescent="0.25">
      <c r="A174" s="29" t="s">
        <v>128</v>
      </c>
      <c r="B174" s="30" t="s">
        <v>21</v>
      </c>
      <c r="C174" s="1">
        <v>2570</v>
      </c>
      <c r="D174" s="3">
        <v>2050</v>
      </c>
      <c r="E174" s="3">
        <v>424</v>
      </c>
      <c r="F174" s="3"/>
      <c r="G174" s="3"/>
      <c r="H174" s="3"/>
      <c r="I174" s="3"/>
      <c r="J174" s="3">
        <v>2210</v>
      </c>
      <c r="K174" s="3">
        <v>2149</v>
      </c>
      <c r="L174" s="3">
        <v>6500</v>
      </c>
      <c r="M174" s="61"/>
      <c r="N174" s="61"/>
      <c r="O174" s="61"/>
      <c r="P174" s="61"/>
      <c r="Q174" s="15"/>
      <c r="R174" s="1">
        <v>2540</v>
      </c>
      <c r="S174" s="2">
        <v>1985</v>
      </c>
      <c r="T174" s="2">
        <v>1992</v>
      </c>
      <c r="U174" s="3"/>
      <c r="V174" s="3"/>
      <c r="W174" s="3"/>
      <c r="X174" s="3"/>
      <c r="Y174" s="3">
        <v>2095</v>
      </c>
      <c r="Z174" s="3">
        <v>3010</v>
      </c>
      <c r="AA174" s="3">
        <v>5600</v>
      </c>
      <c r="AB174" s="61"/>
      <c r="AC174" s="61"/>
      <c r="AD174" s="61"/>
      <c r="AE174" s="61"/>
      <c r="AF174" s="15"/>
      <c r="AG174" s="1">
        <v>1176</v>
      </c>
      <c r="AH174" s="2">
        <v>2080</v>
      </c>
      <c r="AI174" s="2">
        <v>2073</v>
      </c>
      <c r="AJ174" s="3"/>
      <c r="AK174" s="3"/>
      <c r="AL174" s="3"/>
      <c r="AM174" s="3"/>
      <c r="AN174" s="3">
        <v>2050</v>
      </c>
      <c r="AO174" s="3">
        <v>2091</v>
      </c>
      <c r="AP174" s="3">
        <v>6030</v>
      </c>
      <c r="AQ174" s="61"/>
      <c r="AR174" s="61"/>
      <c r="AS174" s="61"/>
      <c r="AT174" s="61"/>
      <c r="AU174" s="15"/>
      <c r="AV174" s="9"/>
      <c r="AW174" s="29" t="str">
        <f t="shared" si="322"/>
        <v>SOLIDOS DISUELTOS TOTALES (TDS)</v>
      </c>
      <c r="AX174" s="30" t="s">
        <v>21</v>
      </c>
      <c r="AY174" s="77">
        <f t="shared" si="323"/>
        <v>2570</v>
      </c>
      <c r="AZ174" s="73">
        <f t="shared" si="324"/>
        <v>2540</v>
      </c>
      <c r="BA174" s="74">
        <f t="shared" si="325"/>
        <v>1176</v>
      </c>
      <c r="BB174" s="4">
        <f t="shared" si="326"/>
        <v>2050</v>
      </c>
      <c r="BC174" s="2">
        <f t="shared" si="327"/>
        <v>1985</v>
      </c>
      <c r="BD174" s="5">
        <f t="shared" si="328"/>
        <v>2080</v>
      </c>
      <c r="BE174" s="4">
        <f t="shared" si="329"/>
        <v>424</v>
      </c>
      <c r="BF174" s="2">
        <f t="shared" si="330"/>
        <v>1992</v>
      </c>
      <c r="BG174" s="5">
        <f t="shared" si="331"/>
        <v>2073</v>
      </c>
      <c r="BH174" s="1">
        <f t="shared" si="332"/>
        <v>0</v>
      </c>
      <c r="BI174" s="2">
        <f t="shared" si="333"/>
        <v>0</v>
      </c>
      <c r="BJ174" s="5">
        <f t="shared" si="334"/>
        <v>0</v>
      </c>
      <c r="BK174" s="1">
        <f t="shared" si="335"/>
        <v>0</v>
      </c>
      <c r="BL174" s="2">
        <f t="shared" si="336"/>
        <v>0</v>
      </c>
      <c r="BM174" s="5">
        <f t="shared" si="337"/>
        <v>0</v>
      </c>
      <c r="BN174" s="1">
        <f t="shared" si="338"/>
        <v>0</v>
      </c>
      <c r="BO174" s="2">
        <f t="shared" si="339"/>
        <v>0</v>
      </c>
      <c r="BP174" s="5">
        <f t="shared" si="340"/>
        <v>0</v>
      </c>
      <c r="BQ174" s="1">
        <f t="shared" si="341"/>
        <v>0</v>
      </c>
      <c r="BR174" s="2">
        <f t="shared" si="342"/>
        <v>0</v>
      </c>
      <c r="BS174" s="5">
        <f t="shared" si="343"/>
        <v>0</v>
      </c>
      <c r="BT174" s="1">
        <f t="shared" si="344"/>
        <v>2210</v>
      </c>
      <c r="BU174" s="2">
        <f t="shared" si="345"/>
        <v>2095</v>
      </c>
      <c r="BV174" s="5">
        <f t="shared" si="346"/>
        <v>2050</v>
      </c>
      <c r="BW174" s="1">
        <f t="shared" si="347"/>
        <v>2149</v>
      </c>
      <c r="BX174" s="2">
        <f t="shared" si="348"/>
        <v>3010</v>
      </c>
      <c r="BY174" s="5">
        <f t="shared" si="349"/>
        <v>2091</v>
      </c>
      <c r="BZ174" s="1">
        <f t="shared" si="350"/>
        <v>6500</v>
      </c>
      <c r="CA174" s="2">
        <f t="shared" si="351"/>
        <v>5600</v>
      </c>
      <c r="CB174" s="5">
        <f t="shared" si="352"/>
        <v>6030</v>
      </c>
      <c r="CC174" s="1">
        <f t="shared" si="353"/>
        <v>0</v>
      </c>
      <c r="CD174" s="2">
        <f t="shared" si="354"/>
        <v>0</v>
      </c>
      <c r="CE174" s="5">
        <f t="shared" si="355"/>
        <v>0</v>
      </c>
      <c r="CF174" s="1">
        <f t="shared" si="356"/>
        <v>0</v>
      </c>
      <c r="CG174" s="2">
        <f t="shared" si="357"/>
        <v>0</v>
      </c>
      <c r="CH174" s="5">
        <f t="shared" si="358"/>
        <v>0</v>
      </c>
      <c r="CI174" s="1">
        <f t="shared" si="359"/>
        <v>0</v>
      </c>
      <c r="CJ174" s="2">
        <f t="shared" si="360"/>
        <v>0</v>
      </c>
      <c r="CK174" s="5">
        <f t="shared" si="361"/>
        <v>0</v>
      </c>
      <c r="CL174" s="1">
        <f t="shared" si="362"/>
        <v>0</v>
      </c>
      <c r="CM174" s="2">
        <f t="shared" si="363"/>
        <v>0</v>
      </c>
      <c r="CN174" s="5">
        <f t="shared" si="364"/>
        <v>0</v>
      </c>
      <c r="CO174" s="67">
        <f t="shared" si="365"/>
        <v>0</v>
      </c>
      <c r="CP174" s="2">
        <f t="shared" si="366"/>
        <v>0</v>
      </c>
      <c r="CQ174" s="5">
        <f t="shared" si="367"/>
        <v>0</v>
      </c>
    </row>
    <row r="175" spans="1:95" ht="31.7" customHeight="1" x14ac:dyDescent="0.25">
      <c r="A175" s="29" t="s">
        <v>125</v>
      </c>
      <c r="B175" s="30" t="s">
        <v>21</v>
      </c>
      <c r="C175" s="1">
        <v>264</v>
      </c>
      <c r="D175" s="3">
        <v>622</v>
      </c>
      <c r="E175" s="3">
        <v>82</v>
      </c>
      <c r="F175" s="3"/>
      <c r="G175" s="3"/>
      <c r="H175" s="3"/>
      <c r="I175" s="3"/>
      <c r="J175" s="3">
        <v>1</v>
      </c>
      <c r="K175" s="3">
        <v>2</v>
      </c>
      <c r="L175" s="3">
        <v>30</v>
      </c>
      <c r="M175" s="61"/>
      <c r="N175" s="61"/>
      <c r="O175" s="61"/>
      <c r="P175" s="61"/>
      <c r="Q175" s="15"/>
      <c r="R175" s="1">
        <v>203</v>
      </c>
      <c r="S175" s="2">
        <v>416</v>
      </c>
      <c r="T175" s="2">
        <v>36</v>
      </c>
      <c r="U175" s="3"/>
      <c r="V175" s="3"/>
      <c r="W175" s="3"/>
      <c r="X175" s="3"/>
      <c r="Y175" s="3">
        <v>0</v>
      </c>
      <c r="Z175" s="3">
        <v>1</v>
      </c>
      <c r="AA175" s="3">
        <v>6</v>
      </c>
      <c r="AB175" s="61"/>
      <c r="AC175" s="61"/>
      <c r="AD175" s="61"/>
      <c r="AE175" s="61"/>
      <c r="AF175" s="15"/>
      <c r="AG175" s="1">
        <v>522</v>
      </c>
      <c r="AH175" s="2">
        <v>380</v>
      </c>
      <c r="AI175" s="2">
        <v>15</v>
      </c>
      <c r="AJ175" s="3"/>
      <c r="AK175" s="3"/>
      <c r="AL175" s="3"/>
      <c r="AM175" s="3"/>
      <c r="AN175" s="3">
        <v>2</v>
      </c>
      <c r="AO175" s="3">
        <v>3</v>
      </c>
      <c r="AP175" s="3">
        <v>24</v>
      </c>
      <c r="AQ175" s="61"/>
      <c r="AR175" s="61"/>
      <c r="AS175" s="61"/>
      <c r="AT175" s="61"/>
      <c r="AU175" s="15"/>
      <c r="AV175" s="9"/>
      <c r="AW175" s="29" t="str">
        <f t="shared" si="322"/>
        <v>Sólidos suspendidos Totales</v>
      </c>
      <c r="AX175" s="30" t="s">
        <v>21</v>
      </c>
      <c r="AY175" s="77">
        <f t="shared" si="323"/>
        <v>264</v>
      </c>
      <c r="AZ175" s="73">
        <f t="shared" si="324"/>
        <v>203</v>
      </c>
      <c r="BA175" s="74">
        <f t="shared" si="325"/>
        <v>522</v>
      </c>
      <c r="BB175" s="4">
        <f t="shared" si="326"/>
        <v>622</v>
      </c>
      <c r="BC175" s="2">
        <f t="shared" si="327"/>
        <v>416</v>
      </c>
      <c r="BD175" s="5">
        <f t="shared" si="328"/>
        <v>380</v>
      </c>
      <c r="BE175" s="4">
        <f t="shared" si="329"/>
        <v>82</v>
      </c>
      <c r="BF175" s="2">
        <f t="shared" si="330"/>
        <v>36</v>
      </c>
      <c r="BG175" s="5">
        <f t="shared" si="331"/>
        <v>15</v>
      </c>
      <c r="BH175" s="1">
        <f t="shared" si="332"/>
        <v>0</v>
      </c>
      <c r="BI175" s="2">
        <f t="shared" si="333"/>
        <v>0</v>
      </c>
      <c r="BJ175" s="5">
        <f t="shared" si="334"/>
        <v>0</v>
      </c>
      <c r="BK175" s="1">
        <f t="shared" si="335"/>
        <v>0</v>
      </c>
      <c r="BL175" s="2">
        <f t="shared" si="336"/>
        <v>0</v>
      </c>
      <c r="BM175" s="5">
        <f t="shared" si="337"/>
        <v>0</v>
      </c>
      <c r="BN175" s="1">
        <f t="shared" si="338"/>
        <v>0</v>
      </c>
      <c r="BO175" s="2">
        <f t="shared" si="339"/>
        <v>0</v>
      </c>
      <c r="BP175" s="5">
        <f t="shared" si="340"/>
        <v>0</v>
      </c>
      <c r="BQ175" s="1">
        <f t="shared" si="341"/>
        <v>0</v>
      </c>
      <c r="BR175" s="2">
        <f t="shared" si="342"/>
        <v>0</v>
      </c>
      <c r="BS175" s="5">
        <f t="shared" si="343"/>
        <v>0</v>
      </c>
      <c r="BT175" s="1">
        <f t="shared" si="344"/>
        <v>1</v>
      </c>
      <c r="BU175" s="2">
        <f t="shared" si="345"/>
        <v>0</v>
      </c>
      <c r="BV175" s="5">
        <f t="shared" si="346"/>
        <v>2</v>
      </c>
      <c r="BW175" s="1">
        <f t="shared" si="347"/>
        <v>2</v>
      </c>
      <c r="BX175" s="2">
        <f t="shared" si="348"/>
        <v>1</v>
      </c>
      <c r="BY175" s="5">
        <f t="shared" si="349"/>
        <v>3</v>
      </c>
      <c r="BZ175" s="1">
        <f t="shared" si="350"/>
        <v>30</v>
      </c>
      <c r="CA175" s="2">
        <f t="shared" si="351"/>
        <v>6</v>
      </c>
      <c r="CB175" s="5">
        <f t="shared" si="352"/>
        <v>24</v>
      </c>
      <c r="CC175" s="1">
        <f t="shared" si="353"/>
        <v>0</v>
      </c>
      <c r="CD175" s="2">
        <f t="shared" si="354"/>
        <v>0</v>
      </c>
      <c r="CE175" s="5">
        <f t="shared" si="355"/>
        <v>0</v>
      </c>
      <c r="CF175" s="1">
        <f t="shared" si="356"/>
        <v>0</v>
      </c>
      <c r="CG175" s="2">
        <f t="shared" si="357"/>
        <v>0</v>
      </c>
      <c r="CH175" s="5">
        <f t="shared" si="358"/>
        <v>0</v>
      </c>
      <c r="CI175" s="1">
        <f t="shared" si="359"/>
        <v>0</v>
      </c>
      <c r="CJ175" s="2">
        <f t="shared" si="360"/>
        <v>0</v>
      </c>
      <c r="CK175" s="5">
        <f t="shared" si="361"/>
        <v>0</v>
      </c>
      <c r="CL175" s="1">
        <f t="shared" si="362"/>
        <v>0</v>
      </c>
      <c r="CM175" s="2">
        <f t="shared" si="363"/>
        <v>0</v>
      </c>
      <c r="CN175" s="5">
        <f t="shared" si="364"/>
        <v>0</v>
      </c>
      <c r="CO175" s="67">
        <f t="shared" si="365"/>
        <v>0</v>
      </c>
      <c r="CP175" s="2">
        <f t="shared" si="366"/>
        <v>0</v>
      </c>
      <c r="CQ175" s="5">
        <f t="shared" si="367"/>
        <v>0</v>
      </c>
    </row>
    <row r="176" spans="1:95" ht="29.25" customHeight="1" x14ac:dyDescent="0.25">
      <c r="A176" s="31" t="s">
        <v>10</v>
      </c>
      <c r="B176" s="30" t="s">
        <v>21</v>
      </c>
      <c r="C176" s="16"/>
      <c r="D176" s="10"/>
      <c r="E176" s="10"/>
      <c r="F176" s="10"/>
      <c r="G176" s="10"/>
      <c r="H176" s="10"/>
      <c r="I176" s="10"/>
      <c r="J176" s="10"/>
      <c r="K176" s="10"/>
      <c r="L176" s="10"/>
      <c r="M176" s="62"/>
      <c r="N176" s="62"/>
      <c r="O176" s="62"/>
      <c r="P176" s="62"/>
      <c r="Q176" s="17"/>
      <c r="R176" s="16"/>
      <c r="S176" s="10"/>
      <c r="T176" s="10"/>
      <c r="U176" s="10"/>
      <c r="V176" s="10"/>
      <c r="W176" s="10"/>
      <c r="X176" s="10"/>
      <c r="Y176" s="10"/>
      <c r="Z176" s="10"/>
      <c r="AA176" s="10"/>
      <c r="AB176" s="62"/>
      <c r="AC176" s="62"/>
      <c r="AD176" s="62"/>
      <c r="AE176" s="62"/>
      <c r="AF176" s="17"/>
      <c r="AG176" s="16"/>
      <c r="AH176" s="10"/>
      <c r="AI176" s="10"/>
      <c r="AJ176" s="10"/>
      <c r="AK176" s="10"/>
      <c r="AL176" s="10"/>
      <c r="AM176" s="10"/>
      <c r="AN176" s="10"/>
      <c r="AO176" s="10"/>
      <c r="AP176" s="10"/>
      <c r="AQ176" s="62"/>
      <c r="AR176" s="62"/>
      <c r="AS176" s="62"/>
      <c r="AT176" s="62"/>
      <c r="AU176" s="17"/>
      <c r="AV176" s="6"/>
      <c r="AW176" s="29" t="str">
        <f t="shared" si="322"/>
        <v xml:space="preserve">Sólidos Sedimentables </v>
      </c>
      <c r="AX176" s="30" t="s">
        <v>21</v>
      </c>
      <c r="AY176" s="77">
        <f t="shared" si="323"/>
        <v>0</v>
      </c>
      <c r="AZ176" s="73">
        <f t="shared" si="324"/>
        <v>0</v>
      </c>
      <c r="BA176" s="74">
        <f t="shared" si="325"/>
        <v>0</v>
      </c>
      <c r="BB176" s="4">
        <f t="shared" si="326"/>
        <v>0</v>
      </c>
      <c r="BC176" s="2">
        <f t="shared" si="327"/>
        <v>0</v>
      </c>
      <c r="BD176" s="5">
        <f t="shared" si="328"/>
        <v>0</v>
      </c>
      <c r="BE176" s="4">
        <f t="shared" si="329"/>
        <v>0</v>
      </c>
      <c r="BF176" s="2">
        <f t="shared" si="330"/>
        <v>0</v>
      </c>
      <c r="BG176" s="5">
        <f t="shared" si="331"/>
        <v>0</v>
      </c>
      <c r="BH176" s="1">
        <f t="shared" si="332"/>
        <v>0</v>
      </c>
      <c r="BI176" s="2">
        <f t="shared" si="333"/>
        <v>0</v>
      </c>
      <c r="BJ176" s="5">
        <f t="shared" si="334"/>
        <v>0</v>
      </c>
      <c r="BK176" s="1">
        <f t="shared" si="335"/>
        <v>0</v>
      </c>
      <c r="BL176" s="2">
        <f t="shared" si="336"/>
        <v>0</v>
      </c>
      <c r="BM176" s="5">
        <f t="shared" si="337"/>
        <v>0</v>
      </c>
      <c r="BN176" s="1">
        <f t="shared" si="338"/>
        <v>0</v>
      </c>
      <c r="BO176" s="2">
        <f t="shared" si="339"/>
        <v>0</v>
      </c>
      <c r="BP176" s="5">
        <f t="shared" si="340"/>
        <v>0</v>
      </c>
      <c r="BQ176" s="1">
        <f t="shared" si="341"/>
        <v>0</v>
      </c>
      <c r="BR176" s="2">
        <f t="shared" si="342"/>
        <v>0</v>
      </c>
      <c r="BS176" s="5">
        <f t="shared" si="343"/>
        <v>0</v>
      </c>
      <c r="BT176" s="1">
        <f t="shared" si="344"/>
        <v>0</v>
      </c>
      <c r="BU176" s="2">
        <f t="shared" si="345"/>
        <v>0</v>
      </c>
      <c r="BV176" s="5">
        <f t="shared" si="346"/>
        <v>0</v>
      </c>
      <c r="BW176" s="1">
        <f t="shared" si="347"/>
        <v>0</v>
      </c>
      <c r="BX176" s="2">
        <f t="shared" si="348"/>
        <v>0</v>
      </c>
      <c r="BY176" s="5">
        <f t="shared" si="349"/>
        <v>0</v>
      </c>
      <c r="BZ176" s="1">
        <f t="shared" si="350"/>
        <v>0</v>
      </c>
      <c r="CA176" s="2">
        <f t="shared" si="351"/>
        <v>0</v>
      </c>
      <c r="CB176" s="5">
        <f t="shared" si="352"/>
        <v>0</v>
      </c>
      <c r="CC176" s="1">
        <f t="shared" si="353"/>
        <v>0</v>
      </c>
      <c r="CD176" s="2">
        <f t="shared" si="354"/>
        <v>0</v>
      </c>
      <c r="CE176" s="5">
        <f t="shared" si="355"/>
        <v>0</v>
      </c>
      <c r="CF176" s="1">
        <f t="shared" si="356"/>
        <v>0</v>
      </c>
      <c r="CG176" s="2">
        <f t="shared" si="357"/>
        <v>0</v>
      </c>
      <c r="CH176" s="5">
        <f t="shared" si="358"/>
        <v>0</v>
      </c>
      <c r="CI176" s="1">
        <f t="shared" si="359"/>
        <v>0</v>
      </c>
      <c r="CJ176" s="2">
        <f t="shared" si="360"/>
        <v>0</v>
      </c>
      <c r="CK176" s="5">
        <f t="shared" si="361"/>
        <v>0</v>
      </c>
      <c r="CL176" s="1">
        <f t="shared" si="362"/>
        <v>0</v>
      </c>
      <c r="CM176" s="2">
        <f t="shared" si="363"/>
        <v>0</v>
      </c>
      <c r="CN176" s="5">
        <f t="shared" si="364"/>
        <v>0</v>
      </c>
      <c r="CO176" s="67">
        <f t="shared" si="365"/>
        <v>0</v>
      </c>
      <c r="CP176" s="2">
        <f t="shared" si="366"/>
        <v>0</v>
      </c>
      <c r="CQ176" s="5">
        <f t="shared" si="367"/>
        <v>0</v>
      </c>
    </row>
    <row r="177" spans="1:95" ht="28.5" customHeight="1" x14ac:dyDescent="0.25">
      <c r="A177" s="31" t="s">
        <v>126</v>
      </c>
      <c r="B177" s="46" t="s">
        <v>22</v>
      </c>
      <c r="C177" s="16"/>
      <c r="D177" s="10"/>
      <c r="E177" s="10"/>
      <c r="F177" s="10"/>
      <c r="G177" s="10"/>
      <c r="H177" s="10"/>
      <c r="I177" s="10"/>
      <c r="J177" s="10"/>
      <c r="K177" s="10"/>
      <c r="L177" s="10"/>
      <c r="M177" s="62"/>
      <c r="N177" s="62"/>
      <c r="O177" s="62"/>
      <c r="P177" s="62"/>
      <c r="Q177" s="17"/>
      <c r="R177" s="16"/>
      <c r="S177" s="10"/>
      <c r="T177" s="10"/>
      <c r="U177" s="10"/>
      <c r="V177" s="10"/>
      <c r="W177" s="10"/>
      <c r="X177" s="10"/>
      <c r="Y177" s="10"/>
      <c r="Z177" s="10"/>
      <c r="AA177" s="10"/>
      <c r="AB177" s="62"/>
      <c r="AC177" s="62"/>
      <c r="AD177" s="62"/>
      <c r="AE177" s="62"/>
      <c r="AF177" s="17"/>
      <c r="AG177" s="16"/>
      <c r="AH177" s="10"/>
      <c r="AI177" s="10"/>
      <c r="AJ177" s="10"/>
      <c r="AK177" s="10"/>
      <c r="AL177" s="10"/>
      <c r="AM177" s="10"/>
      <c r="AN177" s="10"/>
      <c r="AO177" s="10"/>
      <c r="AP177" s="10"/>
      <c r="AQ177" s="62"/>
      <c r="AR177" s="62"/>
      <c r="AS177" s="62"/>
      <c r="AT177" s="62"/>
      <c r="AU177" s="17"/>
      <c r="AV177" s="6"/>
      <c r="AW177" s="29" t="str">
        <f t="shared" si="322"/>
        <v>HIERRO</v>
      </c>
      <c r="AX177" s="32" t="s">
        <v>22</v>
      </c>
      <c r="AY177" s="77">
        <f t="shared" si="323"/>
        <v>0</v>
      </c>
      <c r="AZ177" s="73">
        <f t="shared" si="324"/>
        <v>0</v>
      </c>
      <c r="BA177" s="74">
        <f t="shared" si="325"/>
        <v>0</v>
      </c>
      <c r="BB177" s="4">
        <f t="shared" si="326"/>
        <v>0</v>
      </c>
      <c r="BC177" s="2">
        <f t="shared" si="327"/>
        <v>0</v>
      </c>
      <c r="BD177" s="5">
        <f t="shared" si="328"/>
        <v>0</v>
      </c>
      <c r="BE177" s="4">
        <f t="shared" si="329"/>
        <v>0</v>
      </c>
      <c r="BF177" s="2">
        <f t="shared" si="330"/>
        <v>0</v>
      </c>
      <c r="BG177" s="5">
        <f t="shared" si="331"/>
        <v>0</v>
      </c>
      <c r="BH177" s="1">
        <f t="shared" si="332"/>
        <v>0</v>
      </c>
      <c r="BI177" s="2">
        <f t="shared" si="333"/>
        <v>0</v>
      </c>
      <c r="BJ177" s="5">
        <f t="shared" si="334"/>
        <v>0</v>
      </c>
      <c r="BK177" s="1">
        <f t="shared" si="335"/>
        <v>0</v>
      </c>
      <c r="BL177" s="2">
        <f t="shared" si="336"/>
        <v>0</v>
      </c>
      <c r="BM177" s="5">
        <f t="shared" si="337"/>
        <v>0</v>
      </c>
      <c r="BN177" s="1">
        <f t="shared" si="338"/>
        <v>0</v>
      </c>
      <c r="BO177" s="2">
        <f t="shared" si="339"/>
        <v>0</v>
      </c>
      <c r="BP177" s="5">
        <f t="shared" si="340"/>
        <v>0</v>
      </c>
      <c r="BQ177" s="1">
        <f t="shared" si="341"/>
        <v>0</v>
      </c>
      <c r="BR177" s="2">
        <f t="shared" si="342"/>
        <v>0</v>
      </c>
      <c r="BS177" s="5">
        <f t="shared" si="343"/>
        <v>0</v>
      </c>
      <c r="BT177" s="1">
        <f t="shared" si="344"/>
        <v>0</v>
      </c>
      <c r="BU177" s="2">
        <f t="shared" si="345"/>
        <v>0</v>
      </c>
      <c r="BV177" s="5">
        <f t="shared" si="346"/>
        <v>0</v>
      </c>
      <c r="BW177" s="1">
        <f t="shared" si="347"/>
        <v>0</v>
      </c>
      <c r="BX177" s="2">
        <f t="shared" si="348"/>
        <v>0</v>
      </c>
      <c r="BY177" s="5">
        <f t="shared" si="349"/>
        <v>0</v>
      </c>
      <c r="BZ177" s="1">
        <f t="shared" si="350"/>
        <v>0</v>
      </c>
      <c r="CA177" s="2">
        <f t="shared" si="351"/>
        <v>0</v>
      </c>
      <c r="CB177" s="5">
        <f t="shared" si="352"/>
        <v>0</v>
      </c>
      <c r="CC177" s="1">
        <f t="shared" si="353"/>
        <v>0</v>
      </c>
      <c r="CD177" s="2">
        <f t="shared" si="354"/>
        <v>0</v>
      </c>
      <c r="CE177" s="5">
        <f t="shared" si="355"/>
        <v>0</v>
      </c>
      <c r="CF177" s="1">
        <f t="shared" si="356"/>
        <v>0</v>
      </c>
      <c r="CG177" s="2">
        <f t="shared" si="357"/>
        <v>0</v>
      </c>
      <c r="CH177" s="5">
        <f t="shared" si="358"/>
        <v>0</v>
      </c>
      <c r="CI177" s="1">
        <f t="shared" si="359"/>
        <v>0</v>
      </c>
      <c r="CJ177" s="2">
        <f t="shared" si="360"/>
        <v>0</v>
      </c>
      <c r="CK177" s="5">
        <f t="shared" si="361"/>
        <v>0</v>
      </c>
      <c r="CL177" s="1">
        <f t="shared" si="362"/>
        <v>0</v>
      </c>
      <c r="CM177" s="2">
        <f t="shared" si="363"/>
        <v>0</v>
      </c>
      <c r="CN177" s="5">
        <f t="shared" si="364"/>
        <v>0</v>
      </c>
      <c r="CO177" s="67">
        <f t="shared" si="365"/>
        <v>0</v>
      </c>
      <c r="CP177" s="2">
        <f t="shared" si="366"/>
        <v>0</v>
      </c>
      <c r="CQ177" s="5">
        <f t="shared" si="367"/>
        <v>0</v>
      </c>
    </row>
    <row r="178" spans="1:95" ht="28.5" customHeight="1" x14ac:dyDescent="0.25">
      <c r="A178" s="31" t="s">
        <v>112</v>
      </c>
      <c r="B178" s="30" t="s">
        <v>21</v>
      </c>
      <c r="C178" s="16"/>
      <c r="D178" s="10"/>
      <c r="E178" s="10"/>
      <c r="F178" s="10"/>
      <c r="G178" s="10"/>
      <c r="H178" s="10"/>
      <c r="I178" s="10"/>
      <c r="J178" s="10"/>
      <c r="K178" s="10"/>
      <c r="L178" s="10"/>
      <c r="M178" s="62"/>
      <c r="N178" s="62"/>
      <c r="O178" s="62"/>
      <c r="P178" s="62"/>
      <c r="Q178" s="17"/>
      <c r="R178" s="16"/>
      <c r="S178" s="10"/>
      <c r="T178" s="10"/>
      <c r="U178" s="10"/>
      <c r="V178" s="10"/>
      <c r="W178" s="10"/>
      <c r="X178" s="10"/>
      <c r="Y178" s="10"/>
      <c r="Z178" s="10"/>
      <c r="AA178" s="10"/>
      <c r="AB178" s="62"/>
      <c r="AC178" s="62"/>
      <c r="AD178" s="62"/>
      <c r="AE178" s="62"/>
      <c r="AF178" s="17"/>
      <c r="AG178" s="16"/>
      <c r="AH178" s="10"/>
      <c r="AI178" s="10"/>
      <c r="AJ178" s="10"/>
      <c r="AK178" s="10"/>
      <c r="AL178" s="10"/>
      <c r="AM178" s="10"/>
      <c r="AN178" s="10"/>
      <c r="AO178" s="10"/>
      <c r="AP178" s="10"/>
      <c r="AQ178" s="62"/>
      <c r="AR178" s="62"/>
      <c r="AS178" s="62"/>
      <c r="AT178" s="62"/>
      <c r="AU178" s="17"/>
      <c r="AV178" s="6"/>
      <c r="AW178" s="29" t="str">
        <f t="shared" si="322"/>
        <v>Solidos Suspendidos totales GRAVIMETRICO</v>
      </c>
      <c r="AX178" s="30" t="s">
        <v>21</v>
      </c>
      <c r="AY178" s="77">
        <f t="shared" si="323"/>
        <v>0</v>
      </c>
      <c r="AZ178" s="73">
        <f t="shared" si="324"/>
        <v>0</v>
      </c>
      <c r="BA178" s="74">
        <f t="shared" si="325"/>
        <v>0</v>
      </c>
      <c r="BB178" s="4">
        <f t="shared" si="326"/>
        <v>0</v>
      </c>
      <c r="BC178" s="2">
        <f t="shared" si="327"/>
        <v>0</v>
      </c>
      <c r="BD178" s="5">
        <f t="shared" si="328"/>
        <v>0</v>
      </c>
      <c r="BE178" s="4">
        <f t="shared" si="329"/>
        <v>0</v>
      </c>
      <c r="BF178" s="2">
        <f t="shared" si="330"/>
        <v>0</v>
      </c>
      <c r="BG178" s="5">
        <f t="shared" si="331"/>
        <v>0</v>
      </c>
      <c r="BH178" s="1">
        <f t="shared" si="332"/>
        <v>0</v>
      </c>
      <c r="BI178" s="2">
        <f t="shared" si="333"/>
        <v>0</v>
      </c>
      <c r="BJ178" s="5">
        <f t="shared" si="334"/>
        <v>0</v>
      </c>
      <c r="BK178" s="1">
        <f t="shared" si="335"/>
        <v>0</v>
      </c>
      <c r="BL178" s="2">
        <f t="shared" si="336"/>
        <v>0</v>
      </c>
      <c r="BM178" s="5">
        <f t="shared" si="337"/>
        <v>0</v>
      </c>
      <c r="BN178" s="1">
        <f t="shared" si="338"/>
        <v>0</v>
      </c>
      <c r="BO178" s="2">
        <f t="shared" si="339"/>
        <v>0</v>
      </c>
      <c r="BP178" s="5">
        <f t="shared" si="340"/>
        <v>0</v>
      </c>
      <c r="BQ178" s="1">
        <f t="shared" si="341"/>
        <v>0</v>
      </c>
      <c r="BR178" s="2">
        <f t="shared" si="342"/>
        <v>0</v>
      </c>
      <c r="BS178" s="5">
        <f t="shared" si="343"/>
        <v>0</v>
      </c>
      <c r="BT178" s="1">
        <f t="shared" si="344"/>
        <v>0</v>
      </c>
      <c r="BU178" s="2">
        <f t="shared" si="345"/>
        <v>0</v>
      </c>
      <c r="BV178" s="5">
        <f t="shared" si="346"/>
        <v>0</v>
      </c>
      <c r="BW178" s="1">
        <f t="shared" si="347"/>
        <v>0</v>
      </c>
      <c r="BX178" s="2">
        <f t="shared" si="348"/>
        <v>0</v>
      </c>
      <c r="BY178" s="5">
        <f t="shared" si="349"/>
        <v>0</v>
      </c>
      <c r="BZ178" s="1">
        <f t="shared" si="350"/>
        <v>0</v>
      </c>
      <c r="CA178" s="2">
        <f t="shared" si="351"/>
        <v>0</v>
      </c>
      <c r="CB178" s="5">
        <f t="shared" si="352"/>
        <v>0</v>
      </c>
      <c r="CC178" s="1">
        <f t="shared" si="353"/>
        <v>0</v>
      </c>
      <c r="CD178" s="2">
        <f t="shared" si="354"/>
        <v>0</v>
      </c>
      <c r="CE178" s="5">
        <f t="shared" si="355"/>
        <v>0</v>
      </c>
      <c r="CF178" s="1">
        <f t="shared" si="356"/>
        <v>0</v>
      </c>
      <c r="CG178" s="2">
        <f t="shared" si="357"/>
        <v>0</v>
      </c>
      <c r="CH178" s="5">
        <f t="shared" si="358"/>
        <v>0</v>
      </c>
      <c r="CI178" s="1">
        <f t="shared" si="359"/>
        <v>0</v>
      </c>
      <c r="CJ178" s="2">
        <f t="shared" si="360"/>
        <v>0</v>
      </c>
      <c r="CK178" s="5">
        <f t="shared" si="361"/>
        <v>0</v>
      </c>
      <c r="CL178" s="1">
        <f t="shared" si="362"/>
        <v>0</v>
      </c>
      <c r="CM178" s="2">
        <f t="shared" si="363"/>
        <v>0</v>
      </c>
      <c r="CN178" s="5">
        <f t="shared" si="364"/>
        <v>0</v>
      </c>
      <c r="CO178" s="67">
        <f t="shared" si="365"/>
        <v>0</v>
      </c>
      <c r="CP178" s="2">
        <f t="shared" si="366"/>
        <v>0</v>
      </c>
      <c r="CQ178" s="5">
        <f t="shared" si="367"/>
        <v>0</v>
      </c>
    </row>
    <row r="179" spans="1:95" ht="30.75" customHeight="1" x14ac:dyDescent="0.25">
      <c r="A179" s="31" t="s">
        <v>11</v>
      </c>
      <c r="B179" s="30" t="s">
        <v>21</v>
      </c>
      <c r="C179" s="16"/>
      <c r="D179" s="10"/>
      <c r="E179" s="10"/>
      <c r="F179" s="10"/>
      <c r="G179" s="10"/>
      <c r="H179" s="10"/>
      <c r="I179" s="10"/>
      <c r="J179" s="10"/>
      <c r="K179" s="10"/>
      <c r="L179" s="10"/>
      <c r="M179" s="62"/>
      <c r="N179" s="62"/>
      <c r="O179" s="62"/>
      <c r="P179" s="62"/>
      <c r="Q179" s="17"/>
      <c r="R179" s="16"/>
      <c r="S179" s="10"/>
      <c r="T179" s="10"/>
      <c r="U179" s="10"/>
      <c r="V179" s="10"/>
      <c r="W179" s="10"/>
      <c r="X179" s="10"/>
      <c r="Y179" s="10"/>
      <c r="Z179" s="10"/>
      <c r="AA179" s="10"/>
      <c r="AB179" s="62"/>
      <c r="AC179" s="62"/>
      <c r="AD179" s="62"/>
      <c r="AE179" s="62"/>
      <c r="AF179" s="17"/>
      <c r="AG179" s="16"/>
      <c r="AH179" s="10"/>
      <c r="AI179" s="10"/>
      <c r="AJ179" s="10"/>
      <c r="AK179" s="10"/>
      <c r="AL179" s="10"/>
      <c r="AM179" s="10"/>
      <c r="AN179" s="10"/>
      <c r="AO179" s="10"/>
      <c r="AP179" s="10"/>
      <c r="AQ179" s="62"/>
      <c r="AR179" s="62"/>
      <c r="AS179" s="62"/>
      <c r="AT179" s="62"/>
      <c r="AU179" s="17"/>
      <c r="AV179" s="6"/>
      <c r="AW179" s="29" t="str">
        <f t="shared" si="322"/>
        <v xml:space="preserve">Cloruros </v>
      </c>
      <c r="AX179" s="30" t="s">
        <v>21</v>
      </c>
      <c r="AY179" s="77">
        <f t="shared" si="323"/>
        <v>0</v>
      </c>
      <c r="AZ179" s="73">
        <f t="shared" si="324"/>
        <v>0</v>
      </c>
      <c r="BA179" s="74">
        <f t="shared" si="325"/>
        <v>0</v>
      </c>
      <c r="BB179" s="4">
        <f t="shared" si="326"/>
        <v>0</v>
      </c>
      <c r="BC179" s="2">
        <f t="shared" si="327"/>
        <v>0</v>
      </c>
      <c r="BD179" s="5">
        <f t="shared" si="328"/>
        <v>0</v>
      </c>
      <c r="BE179" s="4">
        <f t="shared" si="329"/>
        <v>0</v>
      </c>
      <c r="BF179" s="2">
        <f t="shared" si="330"/>
        <v>0</v>
      </c>
      <c r="BG179" s="5">
        <f t="shared" si="331"/>
        <v>0</v>
      </c>
      <c r="BH179" s="1">
        <f t="shared" si="332"/>
        <v>0</v>
      </c>
      <c r="BI179" s="2">
        <f t="shared" si="333"/>
        <v>0</v>
      </c>
      <c r="BJ179" s="5">
        <f t="shared" si="334"/>
        <v>0</v>
      </c>
      <c r="BK179" s="1">
        <f t="shared" si="335"/>
        <v>0</v>
      </c>
      <c r="BL179" s="2">
        <f t="shared" si="336"/>
        <v>0</v>
      </c>
      <c r="BM179" s="5">
        <f t="shared" si="337"/>
        <v>0</v>
      </c>
      <c r="BN179" s="1">
        <f t="shared" si="338"/>
        <v>0</v>
      </c>
      <c r="BO179" s="2">
        <f t="shared" si="339"/>
        <v>0</v>
      </c>
      <c r="BP179" s="5">
        <f t="shared" si="340"/>
        <v>0</v>
      </c>
      <c r="BQ179" s="1">
        <f t="shared" si="341"/>
        <v>0</v>
      </c>
      <c r="BR179" s="2">
        <f t="shared" si="342"/>
        <v>0</v>
      </c>
      <c r="BS179" s="5">
        <f t="shared" si="343"/>
        <v>0</v>
      </c>
      <c r="BT179" s="1">
        <f t="shared" si="344"/>
        <v>0</v>
      </c>
      <c r="BU179" s="2">
        <f t="shared" si="345"/>
        <v>0</v>
      </c>
      <c r="BV179" s="5">
        <f t="shared" si="346"/>
        <v>0</v>
      </c>
      <c r="BW179" s="1">
        <f t="shared" si="347"/>
        <v>0</v>
      </c>
      <c r="BX179" s="2">
        <f t="shared" si="348"/>
        <v>0</v>
      </c>
      <c r="BY179" s="5">
        <f t="shared" si="349"/>
        <v>0</v>
      </c>
      <c r="BZ179" s="1">
        <f t="shared" si="350"/>
        <v>0</v>
      </c>
      <c r="CA179" s="2">
        <f t="shared" si="351"/>
        <v>0</v>
      </c>
      <c r="CB179" s="5">
        <f t="shared" si="352"/>
        <v>0</v>
      </c>
      <c r="CC179" s="1">
        <f t="shared" si="353"/>
        <v>0</v>
      </c>
      <c r="CD179" s="2">
        <f t="shared" si="354"/>
        <v>0</v>
      </c>
      <c r="CE179" s="5">
        <f t="shared" si="355"/>
        <v>0</v>
      </c>
      <c r="CF179" s="1">
        <f t="shared" si="356"/>
        <v>0</v>
      </c>
      <c r="CG179" s="2">
        <f t="shared" si="357"/>
        <v>0</v>
      </c>
      <c r="CH179" s="5">
        <f t="shared" si="358"/>
        <v>0</v>
      </c>
      <c r="CI179" s="1">
        <f t="shared" si="359"/>
        <v>0</v>
      </c>
      <c r="CJ179" s="2">
        <f t="shared" si="360"/>
        <v>0</v>
      </c>
      <c r="CK179" s="5">
        <f t="shared" si="361"/>
        <v>0</v>
      </c>
      <c r="CL179" s="1">
        <f t="shared" si="362"/>
        <v>0</v>
      </c>
      <c r="CM179" s="2">
        <f t="shared" si="363"/>
        <v>0</v>
      </c>
      <c r="CN179" s="5">
        <f t="shared" si="364"/>
        <v>0</v>
      </c>
      <c r="CO179" s="67">
        <f t="shared" si="365"/>
        <v>0</v>
      </c>
      <c r="CP179" s="2">
        <f t="shared" si="366"/>
        <v>0</v>
      </c>
      <c r="CQ179" s="5">
        <f t="shared" si="367"/>
        <v>0</v>
      </c>
    </row>
    <row r="180" spans="1:95" ht="27" customHeight="1" x14ac:dyDescent="0.25">
      <c r="A180" s="31" t="s">
        <v>113</v>
      </c>
      <c r="B180" s="30" t="s">
        <v>21</v>
      </c>
      <c r="C180" s="16"/>
      <c r="D180" s="10"/>
      <c r="E180" s="10"/>
      <c r="F180" s="10"/>
      <c r="G180" s="10"/>
      <c r="H180" s="10"/>
      <c r="I180" s="10"/>
      <c r="J180" s="10"/>
      <c r="K180" s="10"/>
      <c r="L180" s="10"/>
      <c r="M180" s="62"/>
      <c r="N180" s="62"/>
      <c r="O180" s="62"/>
      <c r="P180" s="62"/>
      <c r="Q180" s="17"/>
      <c r="R180" s="16"/>
      <c r="S180" s="10"/>
      <c r="T180" s="10"/>
      <c r="U180" s="10"/>
      <c r="V180" s="10"/>
      <c r="W180" s="10"/>
      <c r="X180" s="10"/>
      <c r="Y180" s="10"/>
      <c r="Z180" s="10"/>
      <c r="AA180" s="10"/>
      <c r="AB180" s="62"/>
      <c r="AC180" s="62"/>
      <c r="AD180" s="62"/>
      <c r="AE180" s="62"/>
      <c r="AF180" s="17"/>
      <c r="AG180" s="16"/>
      <c r="AH180" s="10"/>
      <c r="AI180" s="10"/>
      <c r="AJ180" s="10"/>
      <c r="AK180" s="10"/>
      <c r="AL180" s="10"/>
      <c r="AM180" s="10"/>
      <c r="AN180" s="10"/>
      <c r="AO180" s="10"/>
      <c r="AP180" s="10"/>
      <c r="AQ180" s="62"/>
      <c r="AR180" s="62"/>
      <c r="AS180" s="62"/>
      <c r="AT180" s="62"/>
      <c r="AU180" s="17"/>
      <c r="AV180" s="6"/>
      <c r="AW180" s="29" t="str">
        <f t="shared" si="322"/>
        <v>FOSFORO TOTAL</v>
      </c>
      <c r="AX180" s="30" t="s">
        <v>21</v>
      </c>
      <c r="AY180" s="77">
        <f t="shared" si="323"/>
        <v>0</v>
      </c>
      <c r="AZ180" s="73">
        <f t="shared" si="324"/>
        <v>0</v>
      </c>
      <c r="BA180" s="74">
        <f t="shared" si="325"/>
        <v>0</v>
      </c>
      <c r="BB180" s="4">
        <f t="shared" si="326"/>
        <v>0</v>
      </c>
      <c r="BC180" s="2">
        <f t="shared" si="327"/>
        <v>0</v>
      </c>
      <c r="BD180" s="5">
        <f t="shared" si="328"/>
        <v>0</v>
      </c>
      <c r="BE180" s="4">
        <f t="shared" si="329"/>
        <v>0</v>
      </c>
      <c r="BF180" s="2">
        <f t="shared" si="330"/>
        <v>0</v>
      </c>
      <c r="BG180" s="5">
        <f t="shared" si="331"/>
        <v>0</v>
      </c>
      <c r="BH180" s="1">
        <f t="shared" si="332"/>
        <v>0</v>
      </c>
      <c r="BI180" s="2">
        <f t="shared" si="333"/>
        <v>0</v>
      </c>
      <c r="BJ180" s="5">
        <f t="shared" si="334"/>
        <v>0</v>
      </c>
      <c r="BK180" s="1">
        <f t="shared" si="335"/>
        <v>0</v>
      </c>
      <c r="BL180" s="2">
        <f t="shared" si="336"/>
        <v>0</v>
      </c>
      <c r="BM180" s="5">
        <f t="shared" si="337"/>
        <v>0</v>
      </c>
      <c r="BN180" s="1">
        <f t="shared" si="338"/>
        <v>0</v>
      </c>
      <c r="BO180" s="2">
        <f t="shared" si="339"/>
        <v>0</v>
      </c>
      <c r="BP180" s="5">
        <f t="shared" si="340"/>
        <v>0</v>
      </c>
      <c r="BQ180" s="1">
        <f t="shared" si="341"/>
        <v>0</v>
      </c>
      <c r="BR180" s="2">
        <f t="shared" si="342"/>
        <v>0</v>
      </c>
      <c r="BS180" s="5">
        <f t="shared" si="343"/>
        <v>0</v>
      </c>
      <c r="BT180" s="1">
        <f t="shared" si="344"/>
        <v>0</v>
      </c>
      <c r="BU180" s="2">
        <f t="shared" si="345"/>
        <v>0</v>
      </c>
      <c r="BV180" s="5">
        <f t="shared" si="346"/>
        <v>0</v>
      </c>
      <c r="BW180" s="1">
        <f t="shared" si="347"/>
        <v>0</v>
      </c>
      <c r="BX180" s="2">
        <f t="shared" si="348"/>
        <v>0</v>
      </c>
      <c r="BY180" s="5">
        <f t="shared" si="349"/>
        <v>0</v>
      </c>
      <c r="BZ180" s="1">
        <f t="shared" si="350"/>
        <v>0</v>
      </c>
      <c r="CA180" s="2">
        <f t="shared" si="351"/>
        <v>0</v>
      </c>
      <c r="CB180" s="5">
        <f t="shared" si="352"/>
        <v>0</v>
      </c>
      <c r="CC180" s="1">
        <f t="shared" si="353"/>
        <v>0</v>
      </c>
      <c r="CD180" s="2">
        <f t="shared" si="354"/>
        <v>0</v>
      </c>
      <c r="CE180" s="5">
        <f t="shared" si="355"/>
        <v>0</v>
      </c>
      <c r="CF180" s="1">
        <f t="shared" si="356"/>
        <v>0</v>
      </c>
      <c r="CG180" s="2">
        <f t="shared" si="357"/>
        <v>0</v>
      </c>
      <c r="CH180" s="5">
        <f t="shared" si="358"/>
        <v>0</v>
      </c>
      <c r="CI180" s="1">
        <f t="shared" si="359"/>
        <v>0</v>
      </c>
      <c r="CJ180" s="2">
        <f t="shared" si="360"/>
        <v>0</v>
      </c>
      <c r="CK180" s="5">
        <f t="shared" si="361"/>
        <v>0</v>
      </c>
      <c r="CL180" s="1">
        <f t="shared" si="362"/>
        <v>0</v>
      </c>
      <c r="CM180" s="2">
        <f t="shared" si="363"/>
        <v>0</v>
      </c>
      <c r="CN180" s="5">
        <f t="shared" si="364"/>
        <v>0</v>
      </c>
      <c r="CO180" s="67">
        <f t="shared" si="365"/>
        <v>0</v>
      </c>
      <c r="CP180" s="2">
        <f t="shared" si="366"/>
        <v>0</v>
      </c>
      <c r="CQ180" s="5">
        <f t="shared" si="367"/>
        <v>0</v>
      </c>
    </row>
    <row r="181" spans="1:95" ht="30.75" customHeight="1" x14ac:dyDescent="0.25">
      <c r="A181" s="31" t="s">
        <v>12</v>
      </c>
      <c r="B181" s="30" t="s">
        <v>21</v>
      </c>
      <c r="C181" s="16"/>
      <c r="D181" s="10"/>
      <c r="E181" s="10"/>
      <c r="F181" s="10"/>
      <c r="G181" s="10"/>
      <c r="H181" s="10"/>
      <c r="I181" s="10"/>
      <c r="J181" s="10"/>
      <c r="K181" s="10"/>
      <c r="L181" s="10"/>
      <c r="M181" s="62"/>
      <c r="N181" s="62"/>
      <c r="O181" s="62"/>
      <c r="P181" s="62"/>
      <c r="Q181" s="17"/>
      <c r="R181" s="16"/>
      <c r="S181" s="10"/>
      <c r="T181" s="10"/>
      <c r="U181" s="10"/>
      <c r="V181" s="10"/>
      <c r="W181" s="10"/>
      <c r="X181" s="10"/>
      <c r="Y181" s="10"/>
      <c r="Z181" s="10"/>
      <c r="AA181" s="10"/>
      <c r="AB181" s="62"/>
      <c r="AC181" s="62"/>
      <c r="AD181" s="62"/>
      <c r="AE181" s="62"/>
      <c r="AF181" s="17"/>
      <c r="AG181" s="16"/>
      <c r="AH181" s="10"/>
      <c r="AI181" s="10"/>
      <c r="AJ181" s="10"/>
      <c r="AK181" s="10"/>
      <c r="AL181" s="10"/>
      <c r="AM181" s="10"/>
      <c r="AN181" s="10"/>
      <c r="AO181" s="10"/>
      <c r="AP181" s="10"/>
      <c r="AQ181" s="62"/>
      <c r="AR181" s="62"/>
      <c r="AS181" s="62"/>
      <c r="AT181" s="62"/>
      <c r="AU181" s="17"/>
      <c r="AV181" s="6"/>
      <c r="AW181" s="29" t="str">
        <f t="shared" si="322"/>
        <v>Nitrógeno Total</v>
      </c>
      <c r="AX181" s="30" t="s">
        <v>21</v>
      </c>
      <c r="AY181" s="77">
        <f t="shared" si="323"/>
        <v>0</v>
      </c>
      <c r="AZ181" s="73">
        <f t="shared" si="324"/>
        <v>0</v>
      </c>
      <c r="BA181" s="74">
        <f t="shared" si="325"/>
        <v>0</v>
      </c>
      <c r="BB181" s="4">
        <f t="shared" si="326"/>
        <v>0</v>
      </c>
      <c r="BC181" s="2">
        <f t="shared" si="327"/>
        <v>0</v>
      </c>
      <c r="BD181" s="5">
        <f t="shared" si="328"/>
        <v>0</v>
      </c>
      <c r="BE181" s="4">
        <f t="shared" si="329"/>
        <v>0</v>
      </c>
      <c r="BF181" s="2">
        <f t="shared" si="330"/>
        <v>0</v>
      </c>
      <c r="BG181" s="5">
        <f t="shared" si="331"/>
        <v>0</v>
      </c>
      <c r="BH181" s="1">
        <f t="shared" si="332"/>
        <v>0</v>
      </c>
      <c r="BI181" s="2">
        <f t="shared" si="333"/>
        <v>0</v>
      </c>
      <c r="BJ181" s="5">
        <f t="shared" si="334"/>
        <v>0</v>
      </c>
      <c r="BK181" s="1">
        <f t="shared" si="335"/>
        <v>0</v>
      </c>
      <c r="BL181" s="2">
        <f t="shared" si="336"/>
        <v>0</v>
      </c>
      <c r="BM181" s="5">
        <f t="shared" si="337"/>
        <v>0</v>
      </c>
      <c r="BN181" s="1">
        <f t="shared" si="338"/>
        <v>0</v>
      </c>
      <c r="BO181" s="2">
        <f t="shared" si="339"/>
        <v>0</v>
      </c>
      <c r="BP181" s="5">
        <f t="shared" si="340"/>
        <v>0</v>
      </c>
      <c r="BQ181" s="1">
        <f t="shared" si="341"/>
        <v>0</v>
      </c>
      <c r="BR181" s="2">
        <f t="shared" si="342"/>
        <v>0</v>
      </c>
      <c r="BS181" s="5">
        <f t="shared" si="343"/>
        <v>0</v>
      </c>
      <c r="BT181" s="1">
        <f t="shared" si="344"/>
        <v>0</v>
      </c>
      <c r="BU181" s="2">
        <f t="shared" si="345"/>
        <v>0</v>
      </c>
      <c r="BV181" s="5">
        <f t="shared" si="346"/>
        <v>0</v>
      </c>
      <c r="BW181" s="1">
        <f t="shared" si="347"/>
        <v>0</v>
      </c>
      <c r="BX181" s="2">
        <f t="shared" si="348"/>
        <v>0</v>
      </c>
      <c r="BY181" s="5">
        <f t="shared" si="349"/>
        <v>0</v>
      </c>
      <c r="BZ181" s="1">
        <f t="shared" si="350"/>
        <v>0</v>
      </c>
      <c r="CA181" s="2">
        <f t="shared" si="351"/>
        <v>0</v>
      </c>
      <c r="CB181" s="5">
        <f t="shared" si="352"/>
        <v>0</v>
      </c>
      <c r="CC181" s="1">
        <f t="shared" si="353"/>
        <v>0</v>
      </c>
      <c r="CD181" s="2">
        <f t="shared" si="354"/>
        <v>0</v>
      </c>
      <c r="CE181" s="5">
        <f t="shared" si="355"/>
        <v>0</v>
      </c>
      <c r="CF181" s="1">
        <f t="shared" si="356"/>
        <v>0</v>
      </c>
      <c r="CG181" s="2">
        <f t="shared" si="357"/>
        <v>0</v>
      </c>
      <c r="CH181" s="5">
        <f t="shared" si="358"/>
        <v>0</v>
      </c>
      <c r="CI181" s="1">
        <f t="shared" si="359"/>
        <v>0</v>
      </c>
      <c r="CJ181" s="2">
        <f t="shared" si="360"/>
        <v>0</v>
      </c>
      <c r="CK181" s="5">
        <f t="shared" si="361"/>
        <v>0</v>
      </c>
      <c r="CL181" s="1">
        <f t="shared" si="362"/>
        <v>0</v>
      </c>
      <c r="CM181" s="2">
        <f t="shared" si="363"/>
        <v>0</v>
      </c>
      <c r="CN181" s="5">
        <f t="shared" si="364"/>
        <v>0</v>
      </c>
      <c r="CO181" s="67">
        <f t="shared" si="365"/>
        <v>0</v>
      </c>
      <c r="CP181" s="2">
        <f t="shared" si="366"/>
        <v>0</v>
      </c>
      <c r="CQ181" s="5">
        <f t="shared" si="367"/>
        <v>0</v>
      </c>
    </row>
    <row r="182" spans="1:95" ht="32.25" customHeight="1" x14ac:dyDescent="0.25">
      <c r="A182" s="31" t="s">
        <v>13</v>
      </c>
      <c r="B182" s="30" t="s">
        <v>21</v>
      </c>
      <c r="C182" s="16"/>
      <c r="D182" s="10"/>
      <c r="E182" s="10"/>
      <c r="F182" s="10"/>
      <c r="G182" s="10"/>
      <c r="H182" s="10"/>
      <c r="I182" s="10"/>
      <c r="J182" s="10"/>
      <c r="K182" s="10"/>
      <c r="L182" s="10"/>
      <c r="M182" s="62"/>
      <c r="N182" s="62"/>
      <c r="O182" s="62"/>
      <c r="P182" s="62"/>
      <c r="Q182" s="17"/>
      <c r="R182" s="16"/>
      <c r="S182" s="10"/>
      <c r="T182" s="10"/>
      <c r="U182" s="10"/>
      <c r="V182" s="10"/>
      <c r="W182" s="10"/>
      <c r="X182" s="10"/>
      <c r="Y182" s="10"/>
      <c r="Z182" s="10"/>
      <c r="AA182" s="10"/>
      <c r="AB182" s="62"/>
      <c r="AC182" s="62"/>
      <c r="AD182" s="62"/>
      <c r="AE182" s="62"/>
      <c r="AF182" s="17"/>
      <c r="AG182" s="16"/>
      <c r="AH182" s="10"/>
      <c r="AI182" s="10"/>
      <c r="AJ182" s="10"/>
      <c r="AK182" s="10"/>
      <c r="AL182" s="10"/>
      <c r="AM182" s="10"/>
      <c r="AN182" s="10"/>
      <c r="AO182" s="10"/>
      <c r="AP182" s="10"/>
      <c r="AQ182" s="62"/>
      <c r="AR182" s="62"/>
      <c r="AS182" s="62"/>
      <c r="AT182" s="62"/>
      <c r="AU182" s="17"/>
      <c r="AV182" s="6"/>
      <c r="AW182" s="29" t="str">
        <f t="shared" si="322"/>
        <v xml:space="preserve">Sulfatos </v>
      </c>
      <c r="AX182" s="30" t="s">
        <v>21</v>
      </c>
      <c r="AY182" s="77">
        <f t="shared" si="323"/>
        <v>0</v>
      </c>
      <c r="AZ182" s="73">
        <f t="shared" si="324"/>
        <v>0</v>
      </c>
      <c r="BA182" s="74">
        <f t="shared" si="325"/>
        <v>0</v>
      </c>
      <c r="BB182" s="4">
        <f t="shared" si="326"/>
        <v>0</v>
      </c>
      <c r="BC182" s="2">
        <f t="shared" si="327"/>
        <v>0</v>
      </c>
      <c r="BD182" s="5">
        <f t="shared" si="328"/>
        <v>0</v>
      </c>
      <c r="BE182" s="4">
        <f t="shared" si="329"/>
        <v>0</v>
      </c>
      <c r="BF182" s="2">
        <f t="shared" si="330"/>
        <v>0</v>
      </c>
      <c r="BG182" s="5">
        <f t="shared" si="331"/>
        <v>0</v>
      </c>
      <c r="BH182" s="1">
        <f t="shared" si="332"/>
        <v>0</v>
      </c>
      <c r="BI182" s="2">
        <f t="shared" si="333"/>
        <v>0</v>
      </c>
      <c r="BJ182" s="5">
        <f t="shared" si="334"/>
        <v>0</v>
      </c>
      <c r="BK182" s="1">
        <f t="shared" si="335"/>
        <v>0</v>
      </c>
      <c r="BL182" s="2">
        <f t="shared" si="336"/>
        <v>0</v>
      </c>
      <c r="BM182" s="5">
        <f t="shared" si="337"/>
        <v>0</v>
      </c>
      <c r="BN182" s="1">
        <f t="shared" si="338"/>
        <v>0</v>
      </c>
      <c r="BO182" s="2">
        <f t="shared" si="339"/>
        <v>0</v>
      </c>
      <c r="BP182" s="5">
        <f t="shared" si="340"/>
        <v>0</v>
      </c>
      <c r="BQ182" s="1">
        <f t="shared" si="341"/>
        <v>0</v>
      </c>
      <c r="BR182" s="2">
        <f t="shared" si="342"/>
        <v>0</v>
      </c>
      <c r="BS182" s="5">
        <f t="shared" si="343"/>
        <v>0</v>
      </c>
      <c r="BT182" s="1">
        <f t="shared" si="344"/>
        <v>0</v>
      </c>
      <c r="BU182" s="2">
        <f t="shared" si="345"/>
        <v>0</v>
      </c>
      <c r="BV182" s="5">
        <f t="shared" si="346"/>
        <v>0</v>
      </c>
      <c r="BW182" s="1">
        <f t="shared" si="347"/>
        <v>0</v>
      </c>
      <c r="BX182" s="2">
        <f t="shared" si="348"/>
        <v>0</v>
      </c>
      <c r="BY182" s="5">
        <f t="shared" si="349"/>
        <v>0</v>
      </c>
      <c r="BZ182" s="1">
        <f t="shared" si="350"/>
        <v>0</v>
      </c>
      <c r="CA182" s="2">
        <f t="shared" si="351"/>
        <v>0</v>
      </c>
      <c r="CB182" s="5">
        <f t="shared" si="352"/>
        <v>0</v>
      </c>
      <c r="CC182" s="1">
        <f t="shared" si="353"/>
        <v>0</v>
      </c>
      <c r="CD182" s="2">
        <f t="shared" si="354"/>
        <v>0</v>
      </c>
      <c r="CE182" s="5">
        <f t="shared" si="355"/>
        <v>0</v>
      </c>
      <c r="CF182" s="1">
        <f t="shared" si="356"/>
        <v>0</v>
      </c>
      <c r="CG182" s="2">
        <f t="shared" si="357"/>
        <v>0</v>
      </c>
      <c r="CH182" s="5">
        <f t="shared" si="358"/>
        <v>0</v>
      </c>
      <c r="CI182" s="1">
        <f t="shared" si="359"/>
        <v>0</v>
      </c>
      <c r="CJ182" s="2">
        <f t="shared" si="360"/>
        <v>0</v>
      </c>
      <c r="CK182" s="5">
        <f t="shared" si="361"/>
        <v>0</v>
      </c>
      <c r="CL182" s="1">
        <f t="shared" si="362"/>
        <v>0</v>
      </c>
      <c r="CM182" s="2">
        <f t="shared" si="363"/>
        <v>0</v>
      </c>
      <c r="CN182" s="5">
        <f t="shared" si="364"/>
        <v>0</v>
      </c>
      <c r="CO182" s="67">
        <f t="shared" si="365"/>
        <v>0</v>
      </c>
      <c r="CP182" s="2">
        <f t="shared" si="366"/>
        <v>0</v>
      </c>
      <c r="CQ182" s="5">
        <f t="shared" si="367"/>
        <v>0</v>
      </c>
    </row>
    <row r="183" spans="1:95" ht="32.25" customHeight="1" x14ac:dyDescent="0.25">
      <c r="A183" s="31" t="s">
        <v>14</v>
      </c>
      <c r="B183" s="46" t="s">
        <v>23</v>
      </c>
      <c r="C183" s="16"/>
      <c r="D183" s="10"/>
      <c r="E183" s="10"/>
      <c r="F183" s="10"/>
      <c r="G183" s="10"/>
      <c r="H183" s="10"/>
      <c r="I183" s="10"/>
      <c r="J183" s="10"/>
      <c r="K183" s="10"/>
      <c r="L183" s="10"/>
      <c r="M183" s="62"/>
      <c r="N183" s="62"/>
      <c r="O183" s="62"/>
      <c r="P183" s="62"/>
      <c r="Q183" s="17"/>
      <c r="R183" s="16"/>
      <c r="S183" s="10"/>
      <c r="T183" s="10"/>
      <c r="U183" s="10"/>
      <c r="V183" s="10"/>
      <c r="W183" s="10"/>
      <c r="X183" s="10"/>
      <c r="Y183" s="10"/>
      <c r="Z183" s="10"/>
      <c r="AA183" s="10"/>
      <c r="AB183" s="62"/>
      <c r="AC183" s="62"/>
      <c r="AD183" s="62"/>
      <c r="AE183" s="62"/>
      <c r="AF183" s="17"/>
      <c r="AG183" s="16"/>
      <c r="AH183" s="10"/>
      <c r="AI183" s="10"/>
      <c r="AJ183" s="10"/>
      <c r="AK183" s="10"/>
      <c r="AL183" s="10"/>
      <c r="AM183" s="10"/>
      <c r="AN183" s="10"/>
      <c r="AO183" s="10"/>
      <c r="AP183" s="10"/>
      <c r="AQ183" s="62"/>
      <c r="AR183" s="62"/>
      <c r="AS183" s="62"/>
      <c r="AT183" s="62"/>
      <c r="AU183" s="17"/>
      <c r="AV183" s="6"/>
      <c r="AW183" s="29" t="str">
        <f t="shared" si="322"/>
        <v xml:space="preserve">Alcalinidad </v>
      </c>
      <c r="AX183" s="32" t="s">
        <v>23</v>
      </c>
      <c r="AY183" s="77">
        <f t="shared" si="323"/>
        <v>0</v>
      </c>
      <c r="AZ183" s="73">
        <f t="shared" si="324"/>
        <v>0</v>
      </c>
      <c r="BA183" s="74">
        <f t="shared" si="325"/>
        <v>0</v>
      </c>
      <c r="BB183" s="4">
        <f t="shared" si="326"/>
        <v>0</v>
      </c>
      <c r="BC183" s="2">
        <f t="shared" si="327"/>
        <v>0</v>
      </c>
      <c r="BD183" s="5">
        <f t="shared" si="328"/>
        <v>0</v>
      </c>
      <c r="BE183" s="4">
        <f t="shared" si="329"/>
        <v>0</v>
      </c>
      <c r="BF183" s="2">
        <f t="shared" si="330"/>
        <v>0</v>
      </c>
      <c r="BG183" s="5">
        <f t="shared" si="331"/>
        <v>0</v>
      </c>
      <c r="BH183" s="1">
        <f t="shared" si="332"/>
        <v>0</v>
      </c>
      <c r="BI183" s="2">
        <f t="shared" si="333"/>
        <v>0</v>
      </c>
      <c r="BJ183" s="5">
        <f t="shared" si="334"/>
        <v>0</v>
      </c>
      <c r="BK183" s="1">
        <f t="shared" si="335"/>
        <v>0</v>
      </c>
      <c r="BL183" s="2">
        <f t="shared" si="336"/>
        <v>0</v>
      </c>
      <c r="BM183" s="5">
        <f t="shared" si="337"/>
        <v>0</v>
      </c>
      <c r="BN183" s="1">
        <f t="shared" si="338"/>
        <v>0</v>
      </c>
      <c r="BO183" s="2">
        <f t="shared" si="339"/>
        <v>0</v>
      </c>
      <c r="BP183" s="5">
        <f t="shared" si="340"/>
        <v>0</v>
      </c>
      <c r="BQ183" s="1">
        <f t="shared" si="341"/>
        <v>0</v>
      </c>
      <c r="BR183" s="2">
        <f t="shared" si="342"/>
        <v>0</v>
      </c>
      <c r="BS183" s="5">
        <f t="shared" si="343"/>
        <v>0</v>
      </c>
      <c r="BT183" s="1">
        <f t="shared" si="344"/>
        <v>0</v>
      </c>
      <c r="BU183" s="2">
        <f t="shared" si="345"/>
        <v>0</v>
      </c>
      <c r="BV183" s="5">
        <f t="shared" si="346"/>
        <v>0</v>
      </c>
      <c r="BW183" s="1">
        <f t="shared" si="347"/>
        <v>0</v>
      </c>
      <c r="BX183" s="2">
        <f t="shared" si="348"/>
        <v>0</v>
      </c>
      <c r="BY183" s="5">
        <f t="shared" si="349"/>
        <v>0</v>
      </c>
      <c r="BZ183" s="1">
        <f t="shared" si="350"/>
        <v>0</v>
      </c>
      <c r="CA183" s="2">
        <f t="shared" si="351"/>
        <v>0</v>
      </c>
      <c r="CB183" s="5">
        <f t="shared" si="352"/>
        <v>0</v>
      </c>
      <c r="CC183" s="1">
        <f t="shared" si="353"/>
        <v>0</v>
      </c>
      <c r="CD183" s="2">
        <f t="shared" si="354"/>
        <v>0</v>
      </c>
      <c r="CE183" s="5">
        <f t="shared" si="355"/>
        <v>0</v>
      </c>
      <c r="CF183" s="1">
        <f t="shared" si="356"/>
        <v>0</v>
      </c>
      <c r="CG183" s="2">
        <f t="shared" si="357"/>
        <v>0</v>
      </c>
      <c r="CH183" s="5">
        <f t="shared" si="358"/>
        <v>0</v>
      </c>
      <c r="CI183" s="1">
        <f t="shared" si="359"/>
        <v>0</v>
      </c>
      <c r="CJ183" s="2">
        <f t="shared" si="360"/>
        <v>0</v>
      </c>
      <c r="CK183" s="5">
        <f t="shared" si="361"/>
        <v>0</v>
      </c>
      <c r="CL183" s="1">
        <f t="shared" si="362"/>
        <v>0</v>
      </c>
      <c r="CM183" s="2">
        <f t="shared" si="363"/>
        <v>0</v>
      </c>
      <c r="CN183" s="5">
        <f t="shared" si="364"/>
        <v>0</v>
      </c>
      <c r="CO183" s="67">
        <f t="shared" si="365"/>
        <v>0</v>
      </c>
      <c r="CP183" s="2">
        <f t="shared" si="366"/>
        <v>0</v>
      </c>
      <c r="CQ183" s="5">
        <f t="shared" si="367"/>
        <v>0</v>
      </c>
    </row>
    <row r="184" spans="1:95" ht="30.75" customHeight="1" x14ac:dyDescent="0.25">
      <c r="A184" s="31" t="s">
        <v>15</v>
      </c>
      <c r="B184" s="46" t="s">
        <v>23</v>
      </c>
      <c r="C184" s="16"/>
      <c r="D184" s="10"/>
      <c r="E184" s="10"/>
      <c r="F184" s="10"/>
      <c r="G184" s="10"/>
      <c r="H184" s="10"/>
      <c r="I184" s="10"/>
      <c r="J184" s="10"/>
      <c r="K184" s="10"/>
      <c r="L184" s="10"/>
      <c r="M184" s="62"/>
      <c r="N184" s="62"/>
      <c r="O184" s="62"/>
      <c r="P184" s="62"/>
      <c r="Q184" s="17"/>
      <c r="R184" s="16"/>
      <c r="S184" s="10"/>
      <c r="T184" s="10"/>
      <c r="U184" s="10"/>
      <c r="V184" s="10"/>
      <c r="W184" s="10"/>
      <c r="X184" s="10"/>
      <c r="Y184" s="10"/>
      <c r="Z184" s="10"/>
      <c r="AA184" s="10"/>
      <c r="AB184" s="62"/>
      <c r="AC184" s="62"/>
      <c r="AD184" s="62"/>
      <c r="AE184" s="62"/>
      <c r="AF184" s="17"/>
      <c r="AG184" s="16"/>
      <c r="AH184" s="10"/>
      <c r="AI184" s="10"/>
      <c r="AJ184" s="10"/>
      <c r="AK184" s="10"/>
      <c r="AL184" s="10"/>
      <c r="AM184" s="10"/>
      <c r="AN184" s="10"/>
      <c r="AO184" s="10"/>
      <c r="AP184" s="10"/>
      <c r="AQ184" s="62"/>
      <c r="AR184" s="62"/>
      <c r="AS184" s="62"/>
      <c r="AT184" s="62"/>
      <c r="AU184" s="17"/>
      <c r="AV184" s="6"/>
      <c r="AW184" s="29" t="str">
        <f t="shared" si="322"/>
        <v>Dureza Cálcica</v>
      </c>
      <c r="AX184" s="32" t="s">
        <v>23</v>
      </c>
      <c r="AY184" s="77">
        <f t="shared" si="323"/>
        <v>0</v>
      </c>
      <c r="AZ184" s="73">
        <f t="shared" si="324"/>
        <v>0</v>
      </c>
      <c r="BA184" s="74">
        <f t="shared" si="325"/>
        <v>0</v>
      </c>
      <c r="BB184" s="4">
        <f t="shared" si="326"/>
        <v>0</v>
      </c>
      <c r="BC184" s="2">
        <f t="shared" si="327"/>
        <v>0</v>
      </c>
      <c r="BD184" s="5">
        <f t="shared" si="328"/>
        <v>0</v>
      </c>
      <c r="BE184" s="4">
        <f t="shared" si="329"/>
        <v>0</v>
      </c>
      <c r="BF184" s="2">
        <f t="shared" si="330"/>
        <v>0</v>
      </c>
      <c r="BG184" s="5">
        <f t="shared" si="331"/>
        <v>0</v>
      </c>
      <c r="BH184" s="1">
        <f t="shared" si="332"/>
        <v>0</v>
      </c>
      <c r="BI184" s="2">
        <f t="shared" si="333"/>
        <v>0</v>
      </c>
      <c r="BJ184" s="5">
        <f t="shared" si="334"/>
        <v>0</v>
      </c>
      <c r="BK184" s="1">
        <f t="shared" si="335"/>
        <v>0</v>
      </c>
      <c r="BL184" s="2">
        <f t="shared" si="336"/>
        <v>0</v>
      </c>
      <c r="BM184" s="5">
        <f t="shared" si="337"/>
        <v>0</v>
      </c>
      <c r="BN184" s="1">
        <f t="shared" si="338"/>
        <v>0</v>
      </c>
      <c r="BO184" s="2">
        <f t="shared" si="339"/>
        <v>0</v>
      </c>
      <c r="BP184" s="5">
        <f t="shared" si="340"/>
        <v>0</v>
      </c>
      <c r="BQ184" s="1">
        <f t="shared" si="341"/>
        <v>0</v>
      </c>
      <c r="BR184" s="2">
        <f t="shared" si="342"/>
        <v>0</v>
      </c>
      <c r="BS184" s="5">
        <f t="shared" si="343"/>
        <v>0</v>
      </c>
      <c r="BT184" s="1">
        <f t="shared" si="344"/>
        <v>0</v>
      </c>
      <c r="BU184" s="2">
        <f t="shared" si="345"/>
        <v>0</v>
      </c>
      <c r="BV184" s="5">
        <f t="shared" si="346"/>
        <v>0</v>
      </c>
      <c r="BW184" s="1">
        <f t="shared" si="347"/>
        <v>0</v>
      </c>
      <c r="BX184" s="2">
        <f t="shared" si="348"/>
        <v>0</v>
      </c>
      <c r="BY184" s="5">
        <f t="shared" si="349"/>
        <v>0</v>
      </c>
      <c r="BZ184" s="1">
        <f t="shared" si="350"/>
        <v>0</v>
      </c>
      <c r="CA184" s="2">
        <f t="shared" si="351"/>
        <v>0</v>
      </c>
      <c r="CB184" s="5">
        <f t="shared" si="352"/>
        <v>0</v>
      </c>
      <c r="CC184" s="1">
        <f t="shared" si="353"/>
        <v>0</v>
      </c>
      <c r="CD184" s="2">
        <f t="shared" si="354"/>
        <v>0</v>
      </c>
      <c r="CE184" s="5">
        <f t="shared" si="355"/>
        <v>0</v>
      </c>
      <c r="CF184" s="1">
        <f t="shared" si="356"/>
        <v>0</v>
      </c>
      <c r="CG184" s="2">
        <f t="shared" si="357"/>
        <v>0</v>
      </c>
      <c r="CH184" s="5">
        <f t="shared" si="358"/>
        <v>0</v>
      </c>
      <c r="CI184" s="1">
        <f t="shared" si="359"/>
        <v>0</v>
      </c>
      <c r="CJ184" s="2">
        <f t="shared" si="360"/>
        <v>0</v>
      </c>
      <c r="CK184" s="5">
        <f t="shared" si="361"/>
        <v>0</v>
      </c>
      <c r="CL184" s="1">
        <f t="shared" si="362"/>
        <v>0</v>
      </c>
      <c r="CM184" s="2">
        <f t="shared" si="363"/>
        <v>0</v>
      </c>
      <c r="CN184" s="5">
        <f t="shared" si="364"/>
        <v>0</v>
      </c>
      <c r="CO184" s="67">
        <f t="shared" si="365"/>
        <v>0</v>
      </c>
      <c r="CP184" s="2">
        <f t="shared" si="366"/>
        <v>0</v>
      </c>
      <c r="CQ184" s="5">
        <f t="shared" si="367"/>
        <v>0</v>
      </c>
    </row>
    <row r="185" spans="1:95" ht="30.75" customHeight="1" x14ac:dyDescent="0.25">
      <c r="A185" s="31" t="s">
        <v>16</v>
      </c>
      <c r="B185" s="46" t="s">
        <v>23</v>
      </c>
      <c r="C185" s="16"/>
      <c r="D185" s="10"/>
      <c r="E185" s="10"/>
      <c r="F185" s="10"/>
      <c r="G185" s="10"/>
      <c r="H185" s="10"/>
      <c r="I185" s="10"/>
      <c r="J185" s="10"/>
      <c r="K185" s="10"/>
      <c r="L185" s="10"/>
      <c r="M185" s="62"/>
      <c r="N185" s="62"/>
      <c r="O185" s="62"/>
      <c r="P185" s="62"/>
      <c r="Q185" s="17"/>
      <c r="R185" s="16"/>
      <c r="S185" s="10"/>
      <c r="T185" s="10"/>
      <c r="U185" s="10"/>
      <c r="V185" s="10"/>
      <c r="W185" s="10"/>
      <c r="X185" s="10"/>
      <c r="Y185" s="10"/>
      <c r="Z185" s="10"/>
      <c r="AA185" s="10"/>
      <c r="AB185" s="62"/>
      <c r="AC185" s="62"/>
      <c r="AD185" s="62"/>
      <c r="AE185" s="62"/>
      <c r="AF185" s="17"/>
      <c r="AG185" s="16"/>
      <c r="AH185" s="10"/>
      <c r="AI185" s="10"/>
      <c r="AJ185" s="10"/>
      <c r="AK185" s="10"/>
      <c r="AL185" s="10"/>
      <c r="AM185" s="10"/>
      <c r="AN185" s="10"/>
      <c r="AO185" s="10"/>
      <c r="AP185" s="10"/>
      <c r="AQ185" s="62"/>
      <c r="AR185" s="62"/>
      <c r="AS185" s="62"/>
      <c r="AT185" s="62"/>
      <c r="AU185" s="17"/>
      <c r="AV185" s="6"/>
      <c r="AW185" s="29" t="str">
        <f t="shared" si="322"/>
        <v xml:space="preserve">Dureza Total </v>
      </c>
      <c r="AX185" s="32" t="s">
        <v>23</v>
      </c>
      <c r="AY185" s="77">
        <f t="shared" si="323"/>
        <v>0</v>
      </c>
      <c r="AZ185" s="73">
        <f t="shared" si="324"/>
        <v>0</v>
      </c>
      <c r="BA185" s="74">
        <f t="shared" si="325"/>
        <v>0</v>
      </c>
      <c r="BB185" s="4">
        <f t="shared" si="326"/>
        <v>0</v>
      </c>
      <c r="BC185" s="2">
        <f t="shared" si="327"/>
        <v>0</v>
      </c>
      <c r="BD185" s="5">
        <f t="shared" si="328"/>
        <v>0</v>
      </c>
      <c r="BE185" s="4">
        <f t="shared" si="329"/>
        <v>0</v>
      </c>
      <c r="BF185" s="2">
        <f t="shared" si="330"/>
        <v>0</v>
      </c>
      <c r="BG185" s="5">
        <f t="shared" si="331"/>
        <v>0</v>
      </c>
      <c r="BH185" s="1">
        <f t="shared" si="332"/>
        <v>0</v>
      </c>
      <c r="BI185" s="2">
        <f t="shared" si="333"/>
        <v>0</v>
      </c>
      <c r="BJ185" s="5">
        <f t="shared" si="334"/>
        <v>0</v>
      </c>
      <c r="BK185" s="1">
        <f t="shared" si="335"/>
        <v>0</v>
      </c>
      <c r="BL185" s="2">
        <f t="shared" si="336"/>
        <v>0</v>
      </c>
      <c r="BM185" s="5">
        <f t="shared" si="337"/>
        <v>0</v>
      </c>
      <c r="BN185" s="1">
        <f t="shared" si="338"/>
        <v>0</v>
      </c>
      <c r="BO185" s="2">
        <f t="shared" si="339"/>
        <v>0</v>
      </c>
      <c r="BP185" s="5">
        <f t="shared" si="340"/>
        <v>0</v>
      </c>
      <c r="BQ185" s="1">
        <f t="shared" si="341"/>
        <v>0</v>
      </c>
      <c r="BR185" s="2">
        <f t="shared" si="342"/>
        <v>0</v>
      </c>
      <c r="BS185" s="5">
        <f t="shared" si="343"/>
        <v>0</v>
      </c>
      <c r="BT185" s="1">
        <f t="shared" si="344"/>
        <v>0</v>
      </c>
      <c r="BU185" s="2">
        <f t="shared" si="345"/>
        <v>0</v>
      </c>
      <c r="BV185" s="5">
        <f t="shared" si="346"/>
        <v>0</v>
      </c>
      <c r="BW185" s="1">
        <f t="shared" si="347"/>
        <v>0</v>
      </c>
      <c r="BX185" s="2">
        <f t="shared" si="348"/>
        <v>0</v>
      </c>
      <c r="BY185" s="5">
        <f t="shared" si="349"/>
        <v>0</v>
      </c>
      <c r="BZ185" s="1">
        <f t="shared" si="350"/>
        <v>0</v>
      </c>
      <c r="CA185" s="2">
        <f t="shared" si="351"/>
        <v>0</v>
      </c>
      <c r="CB185" s="5">
        <f t="shared" si="352"/>
        <v>0</v>
      </c>
      <c r="CC185" s="1">
        <f t="shared" si="353"/>
        <v>0</v>
      </c>
      <c r="CD185" s="2">
        <f t="shared" si="354"/>
        <v>0</v>
      </c>
      <c r="CE185" s="5">
        <f t="shared" si="355"/>
        <v>0</v>
      </c>
      <c r="CF185" s="1">
        <f t="shared" si="356"/>
        <v>0</v>
      </c>
      <c r="CG185" s="2">
        <f t="shared" si="357"/>
        <v>0</v>
      </c>
      <c r="CH185" s="5">
        <f t="shared" si="358"/>
        <v>0</v>
      </c>
      <c r="CI185" s="1">
        <f t="shared" si="359"/>
        <v>0</v>
      </c>
      <c r="CJ185" s="2">
        <f t="shared" si="360"/>
        <v>0</v>
      </c>
      <c r="CK185" s="5">
        <f t="shared" si="361"/>
        <v>0</v>
      </c>
      <c r="CL185" s="1">
        <f t="shared" si="362"/>
        <v>0</v>
      </c>
      <c r="CM185" s="2">
        <f t="shared" si="363"/>
        <v>0</v>
      </c>
      <c r="CN185" s="5">
        <f t="shared" si="364"/>
        <v>0</v>
      </c>
      <c r="CO185" s="67">
        <f t="shared" si="365"/>
        <v>0</v>
      </c>
      <c r="CP185" s="2">
        <f t="shared" si="366"/>
        <v>0</v>
      </c>
      <c r="CQ185" s="5">
        <f t="shared" si="367"/>
        <v>0</v>
      </c>
    </row>
    <row r="186" spans="1:95" ht="32.25" customHeight="1" x14ac:dyDescent="0.25">
      <c r="A186" s="31" t="s">
        <v>115</v>
      </c>
      <c r="B186" s="30" t="s">
        <v>21</v>
      </c>
      <c r="C186" s="16"/>
      <c r="D186" s="10"/>
      <c r="E186" s="10"/>
      <c r="F186" s="10"/>
      <c r="G186" s="10"/>
      <c r="H186" s="10"/>
      <c r="I186" s="10"/>
      <c r="J186" s="10"/>
      <c r="K186" s="10"/>
      <c r="L186" s="10"/>
      <c r="M186" s="62"/>
      <c r="N186" s="62"/>
      <c r="O186" s="62"/>
      <c r="P186" s="62"/>
      <c r="Q186" s="17"/>
      <c r="R186" s="16"/>
      <c r="S186" s="10"/>
      <c r="T186" s="10"/>
      <c r="U186" s="10"/>
      <c r="V186" s="10"/>
      <c r="W186" s="10"/>
      <c r="X186" s="10"/>
      <c r="Y186" s="10"/>
      <c r="Z186" s="10"/>
      <c r="AA186" s="10"/>
      <c r="AB186" s="62"/>
      <c r="AC186" s="62"/>
      <c r="AD186" s="62"/>
      <c r="AE186" s="62"/>
      <c r="AF186" s="17"/>
      <c r="AG186" s="16"/>
      <c r="AH186" s="10"/>
      <c r="AI186" s="10"/>
      <c r="AJ186" s="10"/>
      <c r="AK186" s="10"/>
      <c r="AL186" s="10"/>
      <c r="AM186" s="10"/>
      <c r="AN186" s="10"/>
      <c r="AO186" s="10"/>
      <c r="AP186" s="10"/>
      <c r="AQ186" s="62"/>
      <c r="AR186" s="62"/>
      <c r="AS186" s="62"/>
      <c r="AT186" s="62"/>
      <c r="AU186" s="17"/>
      <c r="AV186" s="6"/>
      <c r="AW186" s="29" t="str">
        <f t="shared" si="322"/>
        <v>SILICE</v>
      </c>
      <c r="AX186" s="32" t="s">
        <v>24</v>
      </c>
      <c r="AY186" s="77">
        <f t="shared" si="323"/>
        <v>0</v>
      </c>
      <c r="AZ186" s="73">
        <f t="shared" si="324"/>
        <v>0</v>
      </c>
      <c r="BA186" s="74">
        <f t="shared" si="325"/>
        <v>0</v>
      </c>
      <c r="BB186" s="4">
        <f t="shared" si="326"/>
        <v>0</v>
      </c>
      <c r="BC186" s="2">
        <f t="shared" si="327"/>
        <v>0</v>
      </c>
      <c r="BD186" s="5">
        <f t="shared" si="328"/>
        <v>0</v>
      </c>
      <c r="BE186" s="4">
        <f t="shared" si="329"/>
        <v>0</v>
      </c>
      <c r="BF186" s="2">
        <f t="shared" si="330"/>
        <v>0</v>
      </c>
      <c r="BG186" s="5">
        <f t="shared" si="331"/>
        <v>0</v>
      </c>
      <c r="BH186" s="1">
        <f t="shared" si="332"/>
        <v>0</v>
      </c>
      <c r="BI186" s="2">
        <f t="shared" si="333"/>
        <v>0</v>
      </c>
      <c r="BJ186" s="5">
        <f t="shared" si="334"/>
        <v>0</v>
      </c>
      <c r="BK186" s="1">
        <f t="shared" si="335"/>
        <v>0</v>
      </c>
      <c r="BL186" s="2">
        <f t="shared" si="336"/>
        <v>0</v>
      </c>
      <c r="BM186" s="5">
        <f t="shared" si="337"/>
        <v>0</v>
      </c>
      <c r="BN186" s="1">
        <f t="shared" si="338"/>
        <v>0</v>
      </c>
      <c r="BO186" s="2">
        <f t="shared" si="339"/>
        <v>0</v>
      </c>
      <c r="BP186" s="5">
        <f t="shared" si="340"/>
        <v>0</v>
      </c>
      <c r="BQ186" s="1">
        <f t="shared" si="341"/>
        <v>0</v>
      </c>
      <c r="BR186" s="2">
        <f t="shared" si="342"/>
        <v>0</v>
      </c>
      <c r="BS186" s="5">
        <f t="shared" si="343"/>
        <v>0</v>
      </c>
      <c r="BT186" s="1">
        <f t="shared" si="344"/>
        <v>0</v>
      </c>
      <c r="BU186" s="2">
        <f t="shared" si="345"/>
        <v>0</v>
      </c>
      <c r="BV186" s="5">
        <f t="shared" si="346"/>
        <v>0</v>
      </c>
      <c r="BW186" s="1">
        <f t="shared" si="347"/>
        <v>0</v>
      </c>
      <c r="BX186" s="2">
        <f t="shared" si="348"/>
        <v>0</v>
      </c>
      <c r="BY186" s="5">
        <f t="shared" si="349"/>
        <v>0</v>
      </c>
      <c r="BZ186" s="1">
        <f t="shared" si="350"/>
        <v>0</v>
      </c>
      <c r="CA186" s="2">
        <f t="shared" si="351"/>
        <v>0</v>
      </c>
      <c r="CB186" s="5">
        <f t="shared" si="352"/>
        <v>0</v>
      </c>
      <c r="CC186" s="1">
        <f t="shared" si="353"/>
        <v>0</v>
      </c>
      <c r="CD186" s="2">
        <f t="shared" si="354"/>
        <v>0</v>
      </c>
      <c r="CE186" s="5">
        <f t="shared" si="355"/>
        <v>0</v>
      </c>
      <c r="CF186" s="1">
        <f t="shared" si="356"/>
        <v>0</v>
      </c>
      <c r="CG186" s="2">
        <f t="shared" si="357"/>
        <v>0</v>
      </c>
      <c r="CH186" s="5">
        <f t="shared" si="358"/>
        <v>0</v>
      </c>
      <c r="CI186" s="1">
        <f t="shared" si="359"/>
        <v>0</v>
      </c>
      <c r="CJ186" s="2">
        <f t="shared" si="360"/>
        <v>0</v>
      </c>
      <c r="CK186" s="5">
        <f t="shared" si="361"/>
        <v>0</v>
      </c>
      <c r="CL186" s="1">
        <f t="shared" si="362"/>
        <v>0</v>
      </c>
      <c r="CM186" s="2">
        <f t="shared" si="363"/>
        <v>0</v>
      </c>
      <c r="CN186" s="5">
        <f t="shared" si="364"/>
        <v>0</v>
      </c>
      <c r="CO186" s="67">
        <f t="shared" si="365"/>
        <v>0</v>
      </c>
      <c r="CP186" s="2">
        <f t="shared" si="366"/>
        <v>0</v>
      </c>
      <c r="CQ186" s="5">
        <f t="shared" si="367"/>
        <v>0</v>
      </c>
    </row>
    <row r="187" spans="1:95" ht="30.75" customHeight="1" x14ac:dyDescent="0.25">
      <c r="A187" s="31" t="s">
        <v>81</v>
      </c>
      <c r="B187" s="30" t="s">
        <v>127</v>
      </c>
      <c r="C187" s="16"/>
      <c r="D187" s="10"/>
      <c r="E187" s="10"/>
      <c r="F187" s="10"/>
      <c r="G187" s="10"/>
      <c r="H187" s="10"/>
      <c r="I187" s="10"/>
      <c r="J187" s="10"/>
      <c r="K187" s="10"/>
      <c r="L187" s="10"/>
      <c r="M187" s="62"/>
      <c r="N187" s="62"/>
      <c r="O187" s="62"/>
      <c r="P187" s="62"/>
      <c r="Q187" s="17"/>
      <c r="R187" s="16"/>
      <c r="S187" s="10"/>
      <c r="T187" s="10"/>
      <c r="U187" s="10"/>
      <c r="V187" s="10"/>
      <c r="W187" s="10"/>
      <c r="X187" s="10"/>
      <c r="Y187" s="10"/>
      <c r="Z187" s="10"/>
      <c r="AA187" s="10"/>
      <c r="AB187" s="62"/>
      <c r="AC187" s="62"/>
      <c r="AD187" s="62"/>
      <c r="AE187" s="62"/>
      <c r="AF187" s="17"/>
      <c r="AG187" s="16"/>
      <c r="AH187" s="10"/>
      <c r="AI187" s="10"/>
      <c r="AJ187" s="10"/>
      <c r="AK187" s="10"/>
      <c r="AL187" s="10"/>
      <c r="AM187" s="10"/>
      <c r="AN187" s="10"/>
      <c r="AO187" s="10"/>
      <c r="AP187" s="10"/>
      <c r="AQ187" s="62"/>
      <c r="AR187" s="62"/>
      <c r="AS187" s="62"/>
      <c r="AT187" s="62"/>
      <c r="AU187" s="17"/>
      <c r="AV187" s="6"/>
      <c r="AW187" s="29" t="str">
        <f t="shared" si="322"/>
        <v>ORP</v>
      </c>
      <c r="AX187" s="30" t="s">
        <v>21</v>
      </c>
      <c r="AY187" s="77">
        <f t="shared" si="323"/>
        <v>0</v>
      </c>
      <c r="AZ187" s="73">
        <f t="shared" si="324"/>
        <v>0</v>
      </c>
      <c r="BA187" s="74">
        <f t="shared" si="325"/>
        <v>0</v>
      </c>
      <c r="BB187" s="4">
        <f t="shared" si="326"/>
        <v>0</v>
      </c>
      <c r="BC187" s="2">
        <f t="shared" si="327"/>
        <v>0</v>
      </c>
      <c r="BD187" s="5">
        <f t="shared" si="328"/>
        <v>0</v>
      </c>
      <c r="BE187" s="4">
        <f t="shared" si="329"/>
        <v>0</v>
      </c>
      <c r="BF187" s="2">
        <f t="shared" si="330"/>
        <v>0</v>
      </c>
      <c r="BG187" s="5">
        <f t="shared" si="331"/>
        <v>0</v>
      </c>
      <c r="BH187" s="1">
        <f t="shared" si="332"/>
        <v>0</v>
      </c>
      <c r="BI187" s="2">
        <f t="shared" si="333"/>
        <v>0</v>
      </c>
      <c r="BJ187" s="5">
        <f t="shared" si="334"/>
        <v>0</v>
      </c>
      <c r="BK187" s="1">
        <f t="shared" si="335"/>
        <v>0</v>
      </c>
      <c r="BL187" s="2">
        <f t="shared" si="336"/>
        <v>0</v>
      </c>
      <c r="BM187" s="5">
        <f t="shared" si="337"/>
        <v>0</v>
      </c>
      <c r="BN187" s="1">
        <f t="shared" si="338"/>
        <v>0</v>
      </c>
      <c r="BO187" s="2">
        <f t="shared" si="339"/>
        <v>0</v>
      </c>
      <c r="BP187" s="5">
        <f t="shared" si="340"/>
        <v>0</v>
      </c>
      <c r="BQ187" s="1">
        <f t="shared" si="341"/>
        <v>0</v>
      </c>
      <c r="BR187" s="2">
        <f t="shared" si="342"/>
        <v>0</v>
      </c>
      <c r="BS187" s="5">
        <f t="shared" si="343"/>
        <v>0</v>
      </c>
      <c r="BT187" s="1">
        <f t="shared" si="344"/>
        <v>0</v>
      </c>
      <c r="BU187" s="2">
        <f t="shared" si="345"/>
        <v>0</v>
      </c>
      <c r="BV187" s="5">
        <f t="shared" si="346"/>
        <v>0</v>
      </c>
      <c r="BW187" s="1">
        <f t="shared" si="347"/>
        <v>0</v>
      </c>
      <c r="BX187" s="2">
        <f t="shared" si="348"/>
        <v>0</v>
      </c>
      <c r="BY187" s="5">
        <f t="shared" si="349"/>
        <v>0</v>
      </c>
      <c r="BZ187" s="1">
        <f t="shared" si="350"/>
        <v>0</v>
      </c>
      <c r="CA187" s="2">
        <f t="shared" si="351"/>
        <v>0</v>
      </c>
      <c r="CB187" s="5">
        <f t="shared" si="352"/>
        <v>0</v>
      </c>
      <c r="CC187" s="1">
        <f t="shared" si="353"/>
        <v>0</v>
      </c>
      <c r="CD187" s="2">
        <f t="shared" si="354"/>
        <v>0</v>
      </c>
      <c r="CE187" s="5">
        <f t="shared" si="355"/>
        <v>0</v>
      </c>
      <c r="CF187" s="1">
        <f t="shared" si="356"/>
        <v>0</v>
      </c>
      <c r="CG187" s="2">
        <f t="shared" si="357"/>
        <v>0</v>
      </c>
      <c r="CH187" s="5">
        <f t="shared" si="358"/>
        <v>0</v>
      </c>
      <c r="CI187" s="1">
        <f t="shared" si="359"/>
        <v>0</v>
      </c>
      <c r="CJ187" s="2">
        <f t="shared" si="360"/>
        <v>0</v>
      </c>
      <c r="CK187" s="5">
        <f t="shared" si="361"/>
        <v>0</v>
      </c>
      <c r="CL187" s="1">
        <f t="shared" si="362"/>
        <v>0</v>
      </c>
      <c r="CM187" s="2">
        <f t="shared" si="363"/>
        <v>0</v>
      </c>
      <c r="CN187" s="5">
        <f t="shared" si="364"/>
        <v>0</v>
      </c>
      <c r="CO187" s="67">
        <f t="shared" si="365"/>
        <v>0</v>
      </c>
      <c r="CP187" s="2">
        <f t="shared" si="366"/>
        <v>0</v>
      </c>
      <c r="CQ187" s="5">
        <f t="shared" si="367"/>
        <v>0</v>
      </c>
    </row>
    <row r="188" spans="1:95" ht="15.75" customHeight="1" x14ac:dyDescent="0.25">
      <c r="A188" s="31" t="s">
        <v>114</v>
      </c>
      <c r="B188" s="30" t="s">
        <v>21</v>
      </c>
      <c r="C188" s="16"/>
      <c r="D188" s="10"/>
      <c r="E188" s="10"/>
      <c r="F188" s="10"/>
      <c r="G188" s="10"/>
      <c r="H188" s="10"/>
      <c r="I188" s="10"/>
      <c r="J188" s="10"/>
      <c r="K188" s="10"/>
      <c r="L188" s="10"/>
      <c r="M188" s="62"/>
      <c r="N188" s="62"/>
      <c r="O188" s="62"/>
      <c r="P188" s="62"/>
      <c r="Q188" s="17"/>
      <c r="R188" s="16"/>
      <c r="S188" s="10"/>
      <c r="T188" s="10"/>
      <c r="U188" s="10"/>
      <c r="V188" s="10"/>
      <c r="W188" s="10"/>
      <c r="X188" s="10"/>
      <c r="Y188" s="10"/>
      <c r="Z188" s="10"/>
      <c r="AA188" s="10"/>
      <c r="AB188" s="62"/>
      <c r="AC188" s="62"/>
      <c r="AD188" s="62"/>
      <c r="AE188" s="62"/>
      <c r="AF188" s="17"/>
      <c r="AG188" s="16"/>
      <c r="AH188" s="10"/>
      <c r="AI188" s="10"/>
      <c r="AJ188" s="10"/>
      <c r="AK188" s="10"/>
      <c r="AL188" s="10"/>
      <c r="AM188" s="10"/>
      <c r="AN188" s="10"/>
      <c r="AO188" s="10"/>
      <c r="AP188" s="10"/>
      <c r="AQ188" s="62"/>
      <c r="AR188" s="62"/>
      <c r="AS188" s="62"/>
      <c r="AT188" s="62"/>
      <c r="AU188" s="17"/>
      <c r="AV188" s="6"/>
      <c r="AW188" s="29" t="str">
        <f t="shared" si="322"/>
        <v>CLORO RES</v>
      </c>
      <c r="AX188" s="30" t="s">
        <v>21</v>
      </c>
      <c r="AY188" s="77">
        <f t="shared" si="323"/>
        <v>0</v>
      </c>
      <c r="AZ188" s="73">
        <f t="shared" si="324"/>
        <v>0</v>
      </c>
      <c r="BA188" s="74">
        <f t="shared" si="325"/>
        <v>0</v>
      </c>
      <c r="BB188" s="4">
        <f t="shared" si="326"/>
        <v>0</v>
      </c>
      <c r="BC188" s="2">
        <f t="shared" si="327"/>
        <v>0</v>
      </c>
      <c r="BD188" s="5">
        <f t="shared" si="328"/>
        <v>0</v>
      </c>
      <c r="BE188" s="4">
        <f t="shared" si="329"/>
        <v>0</v>
      </c>
      <c r="BF188" s="2">
        <f t="shared" si="330"/>
        <v>0</v>
      </c>
      <c r="BG188" s="5">
        <f t="shared" si="331"/>
        <v>0</v>
      </c>
      <c r="BH188" s="1">
        <f t="shared" si="332"/>
        <v>0</v>
      </c>
      <c r="BI188" s="2">
        <f t="shared" si="333"/>
        <v>0</v>
      </c>
      <c r="BJ188" s="5">
        <f t="shared" si="334"/>
        <v>0</v>
      </c>
      <c r="BK188" s="1">
        <f t="shared" si="335"/>
        <v>0</v>
      </c>
      <c r="BL188" s="2">
        <f t="shared" si="336"/>
        <v>0</v>
      </c>
      <c r="BM188" s="5">
        <f t="shared" si="337"/>
        <v>0</v>
      </c>
      <c r="BN188" s="1">
        <f t="shared" si="338"/>
        <v>0</v>
      </c>
      <c r="BO188" s="2">
        <f t="shared" si="339"/>
        <v>0</v>
      </c>
      <c r="BP188" s="5">
        <f t="shared" si="340"/>
        <v>0</v>
      </c>
      <c r="BQ188" s="1">
        <f t="shared" si="341"/>
        <v>0</v>
      </c>
      <c r="BR188" s="2">
        <f t="shared" si="342"/>
        <v>0</v>
      </c>
      <c r="BS188" s="5">
        <f t="shared" si="343"/>
        <v>0</v>
      </c>
      <c r="BT188" s="1">
        <f t="shared" si="344"/>
        <v>0</v>
      </c>
      <c r="BU188" s="2">
        <f t="shared" si="345"/>
        <v>0</v>
      </c>
      <c r="BV188" s="5">
        <f t="shared" si="346"/>
        <v>0</v>
      </c>
      <c r="BW188" s="1">
        <f t="shared" si="347"/>
        <v>0</v>
      </c>
      <c r="BX188" s="2">
        <f t="shared" si="348"/>
        <v>0</v>
      </c>
      <c r="BY188" s="5">
        <f t="shared" si="349"/>
        <v>0</v>
      </c>
      <c r="BZ188" s="1">
        <f t="shared" si="350"/>
        <v>0</v>
      </c>
      <c r="CA188" s="2">
        <f t="shared" si="351"/>
        <v>0</v>
      </c>
      <c r="CB188" s="5">
        <f t="shared" si="352"/>
        <v>0</v>
      </c>
      <c r="CC188" s="1">
        <f t="shared" si="353"/>
        <v>0</v>
      </c>
      <c r="CD188" s="2">
        <f t="shared" si="354"/>
        <v>0</v>
      </c>
      <c r="CE188" s="5">
        <f t="shared" si="355"/>
        <v>0</v>
      </c>
      <c r="CF188" s="1">
        <f t="shared" si="356"/>
        <v>0</v>
      </c>
      <c r="CG188" s="2">
        <f t="shared" si="357"/>
        <v>0</v>
      </c>
      <c r="CH188" s="5">
        <f t="shared" si="358"/>
        <v>0</v>
      </c>
      <c r="CI188" s="1">
        <f t="shared" si="359"/>
        <v>0</v>
      </c>
      <c r="CJ188" s="2">
        <f t="shared" si="360"/>
        <v>0</v>
      </c>
      <c r="CK188" s="5">
        <f t="shared" si="361"/>
        <v>0</v>
      </c>
      <c r="CL188" s="1">
        <f t="shared" si="362"/>
        <v>0</v>
      </c>
      <c r="CM188" s="2">
        <f t="shared" si="363"/>
        <v>0</v>
      </c>
      <c r="CN188" s="5">
        <f t="shared" si="364"/>
        <v>0</v>
      </c>
      <c r="CO188" s="67">
        <f t="shared" si="365"/>
        <v>0</v>
      </c>
      <c r="CP188" s="2">
        <f t="shared" si="366"/>
        <v>0</v>
      </c>
      <c r="CQ188" s="5">
        <f t="shared" si="367"/>
        <v>0</v>
      </c>
    </row>
    <row r="189" spans="1:95" x14ac:dyDescent="0.25">
      <c r="A189" s="31" t="s">
        <v>17</v>
      </c>
      <c r="B189" s="30" t="s">
        <v>25</v>
      </c>
      <c r="C189" s="18">
        <v>6370</v>
      </c>
      <c r="D189" s="11">
        <v>4710</v>
      </c>
      <c r="E189" s="11">
        <v>897</v>
      </c>
      <c r="F189" s="11"/>
      <c r="G189" s="11"/>
      <c r="H189" s="11"/>
      <c r="I189" s="11"/>
      <c r="J189" s="11">
        <v>4870</v>
      </c>
      <c r="K189" s="11">
        <v>4670</v>
      </c>
      <c r="L189" s="11">
        <v>1324</v>
      </c>
      <c r="M189" s="63"/>
      <c r="N189" s="63"/>
      <c r="O189" s="63"/>
      <c r="P189" s="63"/>
      <c r="Q189" s="19"/>
      <c r="R189" s="18">
        <v>6520</v>
      </c>
      <c r="S189" s="11">
        <v>4520</v>
      </c>
      <c r="T189" s="11">
        <v>4550</v>
      </c>
      <c r="U189" s="11"/>
      <c r="V189" s="11"/>
      <c r="W189" s="11"/>
      <c r="X189" s="11"/>
      <c r="Y189" s="11">
        <v>4730</v>
      </c>
      <c r="Z189" s="11">
        <v>4790</v>
      </c>
      <c r="AA189" s="11">
        <v>11450</v>
      </c>
      <c r="AB189" s="63"/>
      <c r="AC189" s="63"/>
      <c r="AD189" s="63"/>
      <c r="AE189" s="63"/>
      <c r="AF189" s="19"/>
      <c r="AG189" s="18">
        <v>2790</v>
      </c>
      <c r="AH189" s="11">
        <v>4810</v>
      </c>
      <c r="AI189" s="11">
        <v>4720</v>
      </c>
      <c r="AJ189" s="11"/>
      <c r="AK189" s="11"/>
      <c r="AL189" s="11"/>
      <c r="AM189" s="11"/>
      <c r="AN189" s="11">
        <v>4180</v>
      </c>
      <c r="AO189" s="11">
        <v>4330</v>
      </c>
      <c r="AP189" s="11">
        <v>12980</v>
      </c>
      <c r="AQ189" s="63"/>
      <c r="AR189" s="63"/>
      <c r="AS189" s="63"/>
      <c r="AT189" s="63"/>
      <c r="AU189" s="19"/>
      <c r="AW189" s="29" t="str">
        <f t="shared" si="322"/>
        <v>Conductividad</v>
      </c>
      <c r="AX189" s="30" t="s">
        <v>25</v>
      </c>
      <c r="AY189" s="77">
        <f t="shared" si="323"/>
        <v>6370</v>
      </c>
      <c r="AZ189" s="73">
        <f t="shared" si="324"/>
        <v>6520</v>
      </c>
      <c r="BA189" s="74">
        <f t="shared" si="325"/>
        <v>2790</v>
      </c>
      <c r="BB189" s="4">
        <f t="shared" si="326"/>
        <v>4710</v>
      </c>
      <c r="BC189" s="2">
        <f t="shared" si="327"/>
        <v>4520</v>
      </c>
      <c r="BD189" s="5">
        <f t="shared" si="328"/>
        <v>4810</v>
      </c>
      <c r="BE189" s="4">
        <f t="shared" si="329"/>
        <v>897</v>
      </c>
      <c r="BF189" s="2">
        <f t="shared" si="330"/>
        <v>4550</v>
      </c>
      <c r="BG189" s="5">
        <f t="shared" si="331"/>
        <v>4720</v>
      </c>
      <c r="BH189" s="1">
        <f t="shared" si="332"/>
        <v>0</v>
      </c>
      <c r="BI189" s="2">
        <f t="shared" si="333"/>
        <v>0</v>
      </c>
      <c r="BJ189" s="5">
        <f t="shared" si="334"/>
        <v>0</v>
      </c>
      <c r="BK189" s="1">
        <f t="shared" si="335"/>
        <v>0</v>
      </c>
      <c r="BL189" s="2">
        <f t="shared" si="336"/>
        <v>0</v>
      </c>
      <c r="BM189" s="5">
        <f t="shared" si="337"/>
        <v>0</v>
      </c>
      <c r="BN189" s="1">
        <f t="shared" si="338"/>
        <v>0</v>
      </c>
      <c r="BO189" s="2">
        <f t="shared" si="339"/>
        <v>0</v>
      </c>
      <c r="BP189" s="5">
        <f t="shared" si="340"/>
        <v>0</v>
      </c>
      <c r="BQ189" s="1">
        <f t="shared" si="341"/>
        <v>0</v>
      </c>
      <c r="BR189" s="2">
        <f t="shared" si="342"/>
        <v>0</v>
      </c>
      <c r="BS189" s="5">
        <f t="shared" si="343"/>
        <v>0</v>
      </c>
      <c r="BT189" s="1">
        <f t="shared" si="344"/>
        <v>4870</v>
      </c>
      <c r="BU189" s="2">
        <f t="shared" si="345"/>
        <v>4730</v>
      </c>
      <c r="BV189" s="5">
        <f t="shared" si="346"/>
        <v>4180</v>
      </c>
      <c r="BW189" s="1">
        <f t="shared" si="347"/>
        <v>4670</v>
      </c>
      <c r="BX189" s="2">
        <f t="shared" si="348"/>
        <v>4790</v>
      </c>
      <c r="BY189" s="5">
        <f t="shared" si="349"/>
        <v>4330</v>
      </c>
      <c r="BZ189" s="1">
        <f t="shared" si="350"/>
        <v>1324</v>
      </c>
      <c r="CA189" s="2">
        <f t="shared" si="351"/>
        <v>11450</v>
      </c>
      <c r="CB189" s="5">
        <f t="shared" si="352"/>
        <v>12980</v>
      </c>
      <c r="CC189" s="1">
        <f t="shared" si="353"/>
        <v>0</v>
      </c>
      <c r="CD189" s="2">
        <f t="shared" si="354"/>
        <v>0</v>
      </c>
      <c r="CE189" s="5">
        <f t="shared" si="355"/>
        <v>0</v>
      </c>
      <c r="CF189" s="1">
        <f t="shared" si="356"/>
        <v>0</v>
      </c>
      <c r="CG189" s="2">
        <f t="shared" si="357"/>
        <v>0</v>
      </c>
      <c r="CH189" s="5">
        <f t="shared" si="358"/>
        <v>0</v>
      </c>
      <c r="CI189" s="1">
        <f t="shared" si="359"/>
        <v>0</v>
      </c>
      <c r="CJ189" s="2">
        <f t="shared" si="360"/>
        <v>0</v>
      </c>
      <c r="CK189" s="5">
        <f t="shared" si="361"/>
        <v>0</v>
      </c>
      <c r="CL189" s="1">
        <f t="shared" si="362"/>
        <v>0</v>
      </c>
      <c r="CM189" s="2">
        <f t="shared" si="363"/>
        <v>0</v>
      </c>
      <c r="CN189" s="5">
        <f t="shared" si="364"/>
        <v>0</v>
      </c>
      <c r="CO189" s="67">
        <f t="shared" si="365"/>
        <v>0</v>
      </c>
      <c r="CP189" s="2">
        <f t="shared" si="366"/>
        <v>0</v>
      </c>
      <c r="CQ189" s="5">
        <f t="shared" si="367"/>
        <v>0</v>
      </c>
    </row>
    <row r="190" spans="1:95" x14ac:dyDescent="0.25">
      <c r="A190" s="31" t="s">
        <v>18</v>
      </c>
      <c r="B190" s="46" t="s">
        <v>24</v>
      </c>
      <c r="C190" s="18">
        <v>3636</v>
      </c>
      <c r="D190" s="11">
        <v>5962</v>
      </c>
      <c r="E190" s="11">
        <v>708</v>
      </c>
      <c r="F190" s="11"/>
      <c r="G190" s="11"/>
      <c r="H190" s="11"/>
      <c r="I190" s="11"/>
      <c r="J190" s="11">
        <v>668</v>
      </c>
      <c r="K190" s="11">
        <v>642</v>
      </c>
      <c r="L190" s="11">
        <v>2222</v>
      </c>
      <c r="M190" s="63"/>
      <c r="N190" s="63"/>
      <c r="O190" s="63"/>
      <c r="P190" s="63"/>
      <c r="Q190" s="19"/>
      <c r="R190" s="18">
        <v>5127</v>
      </c>
      <c r="S190" s="11">
        <v>4218</v>
      </c>
      <c r="T190" s="11">
        <v>826</v>
      </c>
      <c r="U190" s="11"/>
      <c r="V190" s="11"/>
      <c r="W190" s="11"/>
      <c r="X190" s="11"/>
      <c r="Y190" s="11">
        <v>583</v>
      </c>
      <c r="Z190" s="11">
        <v>600</v>
      </c>
      <c r="AA190" s="11">
        <v>1854</v>
      </c>
      <c r="AB190" s="63"/>
      <c r="AC190" s="63"/>
      <c r="AD190" s="63"/>
      <c r="AE190" s="63"/>
      <c r="AF190" s="19"/>
      <c r="AG190" s="18">
        <v>6132</v>
      </c>
      <c r="AH190" s="11">
        <v>5394</v>
      </c>
      <c r="AI190" s="11">
        <v>647</v>
      </c>
      <c r="AJ190" s="11"/>
      <c r="AK190" s="11"/>
      <c r="AL190" s="11"/>
      <c r="AM190" s="11"/>
      <c r="AN190" s="11">
        <v>711</v>
      </c>
      <c r="AO190" s="11">
        <v>839</v>
      </c>
      <c r="AP190" s="11">
        <v>2378</v>
      </c>
      <c r="AQ190" s="63"/>
      <c r="AR190" s="63"/>
      <c r="AS190" s="63"/>
      <c r="AT190" s="63"/>
      <c r="AU190" s="19"/>
      <c r="AW190" s="29" t="str">
        <f t="shared" si="322"/>
        <v xml:space="preserve">Color </v>
      </c>
      <c r="AX190" s="32" t="s">
        <v>24</v>
      </c>
      <c r="AY190" s="77">
        <f t="shared" si="323"/>
        <v>3636</v>
      </c>
      <c r="AZ190" s="73">
        <f t="shared" si="324"/>
        <v>5127</v>
      </c>
      <c r="BA190" s="74">
        <f t="shared" si="325"/>
        <v>6132</v>
      </c>
      <c r="BB190" s="4">
        <f t="shared" si="326"/>
        <v>5962</v>
      </c>
      <c r="BC190" s="2">
        <f t="shared" si="327"/>
        <v>4218</v>
      </c>
      <c r="BD190" s="5">
        <f t="shared" si="328"/>
        <v>5394</v>
      </c>
      <c r="BE190" s="4">
        <f t="shared" si="329"/>
        <v>708</v>
      </c>
      <c r="BF190" s="2">
        <f t="shared" si="330"/>
        <v>826</v>
      </c>
      <c r="BG190" s="5">
        <f t="shared" si="331"/>
        <v>647</v>
      </c>
      <c r="BH190" s="1">
        <f t="shared" si="332"/>
        <v>0</v>
      </c>
      <c r="BI190" s="2">
        <f t="shared" si="333"/>
        <v>0</v>
      </c>
      <c r="BJ190" s="5">
        <f t="shared" si="334"/>
        <v>0</v>
      </c>
      <c r="BK190" s="1">
        <f t="shared" si="335"/>
        <v>0</v>
      </c>
      <c r="BL190" s="2">
        <f t="shared" si="336"/>
        <v>0</v>
      </c>
      <c r="BM190" s="5">
        <f t="shared" si="337"/>
        <v>0</v>
      </c>
      <c r="BN190" s="1">
        <f t="shared" si="338"/>
        <v>0</v>
      </c>
      <c r="BO190" s="2">
        <f t="shared" si="339"/>
        <v>0</v>
      </c>
      <c r="BP190" s="5">
        <f t="shared" si="340"/>
        <v>0</v>
      </c>
      <c r="BQ190" s="1">
        <f t="shared" si="341"/>
        <v>0</v>
      </c>
      <c r="BR190" s="2">
        <f t="shared" si="342"/>
        <v>0</v>
      </c>
      <c r="BS190" s="5">
        <f t="shared" si="343"/>
        <v>0</v>
      </c>
      <c r="BT190" s="1">
        <f t="shared" si="344"/>
        <v>668</v>
      </c>
      <c r="BU190" s="2">
        <f t="shared" si="345"/>
        <v>583</v>
      </c>
      <c r="BV190" s="5">
        <f t="shared" si="346"/>
        <v>711</v>
      </c>
      <c r="BW190" s="1">
        <f t="shared" si="347"/>
        <v>642</v>
      </c>
      <c r="BX190" s="2">
        <f t="shared" si="348"/>
        <v>600</v>
      </c>
      <c r="BY190" s="5">
        <f t="shared" si="349"/>
        <v>839</v>
      </c>
      <c r="BZ190" s="1">
        <f t="shared" si="350"/>
        <v>2222</v>
      </c>
      <c r="CA190" s="2">
        <f t="shared" si="351"/>
        <v>1854</v>
      </c>
      <c r="CB190" s="5">
        <f t="shared" si="352"/>
        <v>2378</v>
      </c>
      <c r="CC190" s="1">
        <f t="shared" si="353"/>
        <v>0</v>
      </c>
      <c r="CD190" s="2">
        <f t="shared" si="354"/>
        <v>0</v>
      </c>
      <c r="CE190" s="5">
        <f t="shared" si="355"/>
        <v>0</v>
      </c>
      <c r="CF190" s="1">
        <f t="shared" si="356"/>
        <v>0</v>
      </c>
      <c r="CG190" s="2">
        <f t="shared" si="357"/>
        <v>0</v>
      </c>
      <c r="CH190" s="5">
        <f t="shared" si="358"/>
        <v>0</v>
      </c>
      <c r="CI190" s="1">
        <f t="shared" si="359"/>
        <v>0</v>
      </c>
      <c r="CJ190" s="2">
        <f t="shared" si="360"/>
        <v>0</v>
      </c>
      <c r="CK190" s="5">
        <f t="shared" si="361"/>
        <v>0</v>
      </c>
      <c r="CL190" s="1">
        <f t="shared" si="362"/>
        <v>0</v>
      </c>
      <c r="CM190" s="2">
        <f t="shared" si="363"/>
        <v>0</v>
      </c>
      <c r="CN190" s="5">
        <f t="shared" si="364"/>
        <v>0</v>
      </c>
      <c r="CO190" s="67">
        <f t="shared" si="365"/>
        <v>0</v>
      </c>
      <c r="CP190" s="2">
        <f t="shared" si="366"/>
        <v>0</v>
      </c>
      <c r="CQ190" s="5">
        <f t="shared" si="367"/>
        <v>0</v>
      </c>
    </row>
    <row r="191" spans="1:95" ht="15.75" thickBot="1" x14ac:dyDescent="0.3">
      <c r="A191" s="33" t="s">
        <v>45</v>
      </c>
      <c r="B191" s="34" t="s">
        <v>46</v>
      </c>
      <c r="C191" s="20"/>
      <c r="D191" s="21"/>
      <c r="E191" s="21"/>
      <c r="F191" s="21"/>
      <c r="G191" s="21"/>
      <c r="H191" s="21"/>
      <c r="I191" s="21"/>
      <c r="J191" s="21"/>
      <c r="K191" s="21"/>
      <c r="L191" s="21"/>
      <c r="M191" s="64"/>
      <c r="N191" s="64"/>
      <c r="O191" s="64"/>
      <c r="P191" s="64"/>
      <c r="Q191" s="22"/>
      <c r="R191" s="20"/>
      <c r="S191" s="21"/>
      <c r="T191" s="21"/>
      <c r="U191" s="21"/>
      <c r="V191" s="21"/>
      <c r="W191" s="21"/>
      <c r="X191" s="21"/>
      <c r="Y191" s="21"/>
      <c r="Z191" s="21"/>
      <c r="AA191" s="21"/>
      <c r="AB191" s="64"/>
      <c r="AC191" s="64"/>
      <c r="AD191" s="64"/>
      <c r="AE191" s="64"/>
      <c r="AF191" s="22"/>
      <c r="AG191" s="20"/>
      <c r="AH191" s="21"/>
      <c r="AI191" s="21"/>
      <c r="AJ191" s="21"/>
      <c r="AK191" s="21"/>
      <c r="AL191" s="21"/>
      <c r="AM191" s="21"/>
      <c r="AN191" s="21"/>
      <c r="AO191" s="21"/>
      <c r="AP191" s="21"/>
      <c r="AQ191" s="64"/>
      <c r="AR191" s="64"/>
      <c r="AS191" s="64"/>
      <c r="AT191" s="64"/>
      <c r="AU191" s="22"/>
      <c r="AW191" s="29" t="str">
        <f t="shared" si="322"/>
        <v>Turbidez</v>
      </c>
      <c r="AX191" s="34" t="s">
        <v>21</v>
      </c>
      <c r="AY191" s="77">
        <f t="shared" si="323"/>
        <v>0</v>
      </c>
      <c r="AZ191" s="73">
        <f t="shared" si="324"/>
        <v>0</v>
      </c>
      <c r="BA191" s="74">
        <f t="shared" si="325"/>
        <v>0</v>
      </c>
      <c r="BB191" s="4">
        <f t="shared" si="326"/>
        <v>0</v>
      </c>
      <c r="BC191" s="2">
        <f t="shared" si="327"/>
        <v>0</v>
      </c>
      <c r="BD191" s="5">
        <f t="shared" si="328"/>
        <v>0</v>
      </c>
      <c r="BE191" s="4">
        <f t="shared" si="329"/>
        <v>0</v>
      </c>
      <c r="BF191" s="2">
        <f t="shared" si="330"/>
        <v>0</v>
      </c>
      <c r="BG191" s="5">
        <f t="shared" si="331"/>
        <v>0</v>
      </c>
      <c r="BH191" s="1">
        <f t="shared" si="332"/>
        <v>0</v>
      </c>
      <c r="BI191" s="2">
        <f t="shared" si="333"/>
        <v>0</v>
      </c>
      <c r="BJ191" s="5">
        <f t="shared" si="334"/>
        <v>0</v>
      </c>
      <c r="BK191" s="1">
        <f t="shared" si="335"/>
        <v>0</v>
      </c>
      <c r="BL191" s="2">
        <f t="shared" si="336"/>
        <v>0</v>
      </c>
      <c r="BM191" s="5">
        <f t="shared" si="337"/>
        <v>0</v>
      </c>
      <c r="BN191" s="1">
        <f t="shared" si="338"/>
        <v>0</v>
      </c>
      <c r="BO191" s="2">
        <f t="shared" si="339"/>
        <v>0</v>
      </c>
      <c r="BP191" s="5">
        <f t="shared" si="340"/>
        <v>0</v>
      </c>
      <c r="BQ191" s="1">
        <f t="shared" si="341"/>
        <v>0</v>
      </c>
      <c r="BR191" s="2">
        <f t="shared" si="342"/>
        <v>0</v>
      </c>
      <c r="BS191" s="5">
        <f t="shared" si="343"/>
        <v>0</v>
      </c>
      <c r="BT191" s="1">
        <f t="shared" si="344"/>
        <v>0</v>
      </c>
      <c r="BU191" s="2">
        <f t="shared" si="345"/>
        <v>0</v>
      </c>
      <c r="BV191" s="5">
        <f t="shared" si="346"/>
        <v>0</v>
      </c>
      <c r="BW191" s="1">
        <f t="shared" si="347"/>
        <v>0</v>
      </c>
      <c r="BX191" s="2">
        <f t="shared" si="348"/>
        <v>0</v>
      </c>
      <c r="BY191" s="5">
        <f t="shared" si="349"/>
        <v>0</v>
      </c>
      <c r="BZ191" s="1">
        <f t="shared" si="350"/>
        <v>0</v>
      </c>
      <c r="CA191" s="2">
        <f t="shared" si="351"/>
        <v>0</v>
      </c>
      <c r="CB191" s="5">
        <f t="shared" si="352"/>
        <v>0</v>
      </c>
      <c r="CC191" s="1">
        <f t="shared" si="353"/>
        <v>0</v>
      </c>
      <c r="CD191" s="2">
        <f t="shared" si="354"/>
        <v>0</v>
      </c>
      <c r="CE191" s="5">
        <f t="shared" si="355"/>
        <v>0</v>
      </c>
      <c r="CF191" s="1">
        <f t="shared" si="356"/>
        <v>0</v>
      </c>
      <c r="CG191" s="2">
        <f t="shared" si="357"/>
        <v>0</v>
      </c>
      <c r="CH191" s="5">
        <f t="shared" si="358"/>
        <v>0</v>
      </c>
      <c r="CI191" s="1">
        <f t="shared" si="359"/>
        <v>0</v>
      </c>
      <c r="CJ191" s="2">
        <f t="shared" si="360"/>
        <v>0</v>
      </c>
      <c r="CK191" s="5">
        <f t="shared" si="361"/>
        <v>0</v>
      </c>
      <c r="CL191" s="1">
        <f t="shared" si="362"/>
        <v>0</v>
      </c>
      <c r="CM191" s="2">
        <f t="shared" si="363"/>
        <v>0</v>
      </c>
      <c r="CN191" s="5">
        <f t="shared" si="364"/>
        <v>0</v>
      </c>
      <c r="CO191" s="67">
        <f t="shared" si="365"/>
        <v>0</v>
      </c>
      <c r="CP191" s="2">
        <f t="shared" si="366"/>
        <v>0</v>
      </c>
      <c r="CQ191" s="5">
        <f t="shared" si="367"/>
        <v>0</v>
      </c>
    </row>
    <row r="192" spans="1:95" ht="15.75" thickBot="1" x14ac:dyDescent="0.3"/>
    <row r="193" spans="1:95" ht="42.75" customHeight="1" thickBot="1" x14ac:dyDescent="0.3">
      <c r="A193" s="27" t="s">
        <v>0</v>
      </c>
      <c r="B193" s="28">
        <f>B169+1</f>
        <v>46121</v>
      </c>
      <c r="C193" s="295" t="s">
        <v>1</v>
      </c>
      <c r="D193" s="296"/>
      <c r="E193" s="296"/>
      <c r="F193" s="296"/>
      <c r="G193" s="296"/>
      <c r="H193" s="296"/>
      <c r="I193" s="296"/>
      <c r="J193" s="296"/>
      <c r="K193" s="296"/>
      <c r="L193" s="296"/>
      <c r="M193" s="296"/>
      <c r="N193" s="296"/>
      <c r="O193" s="296"/>
      <c r="P193" s="296"/>
      <c r="Q193" s="297"/>
      <c r="R193" s="298" t="s">
        <v>2</v>
      </c>
      <c r="S193" s="299"/>
      <c r="T193" s="299"/>
      <c r="U193" s="299"/>
      <c r="V193" s="299"/>
      <c r="W193" s="299"/>
      <c r="X193" s="299"/>
      <c r="Y193" s="299"/>
      <c r="Z193" s="299"/>
      <c r="AA193" s="299"/>
      <c r="AB193" s="299"/>
      <c r="AC193" s="299"/>
      <c r="AD193" s="299"/>
      <c r="AE193" s="299"/>
      <c r="AF193" s="300"/>
      <c r="AG193" s="301" t="s">
        <v>105</v>
      </c>
      <c r="AH193" s="302"/>
      <c r="AI193" s="302"/>
      <c r="AJ193" s="302"/>
      <c r="AK193" s="302"/>
      <c r="AL193" s="302"/>
      <c r="AM193" s="302"/>
      <c r="AN193" s="302"/>
      <c r="AO193" s="302"/>
      <c r="AP193" s="302"/>
      <c r="AQ193" s="302"/>
      <c r="AR193" s="302"/>
      <c r="AS193" s="302"/>
      <c r="AT193" s="302"/>
      <c r="AU193" s="303"/>
      <c r="AV193" s="9"/>
      <c r="AW193" s="290" t="s">
        <v>44</v>
      </c>
      <c r="AX193" s="291"/>
      <c r="AY193" s="287" t="s">
        <v>35</v>
      </c>
      <c r="AZ193" s="288"/>
      <c r="BA193" s="289"/>
      <c r="BB193" s="287" t="s">
        <v>36</v>
      </c>
      <c r="BC193" s="288"/>
      <c r="BD193" s="289"/>
      <c r="BE193" s="287" t="s">
        <v>37</v>
      </c>
      <c r="BF193" s="288"/>
      <c r="BG193" s="289"/>
      <c r="BH193" s="287" t="s">
        <v>38</v>
      </c>
      <c r="BI193" s="288"/>
      <c r="BJ193" s="289"/>
      <c r="BK193" s="287" t="s">
        <v>39</v>
      </c>
      <c r="BL193" s="288"/>
      <c r="BM193" s="289"/>
      <c r="BN193" s="287" t="s">
        <v>40</v>
      </c>
      <c r="BO193" s="288"/>
      <c r="BP193" s="289"/>
      <c r="BQ193" s="287" t="s">
        <v>41</v>
      </c>
      <c r="BR193" s="288"/>
      <c r="BS193" s="289"/>
      <c r="BT193" s="287" t="s">
        <v>42</v>
      </c>
      <c r="BU193" s="288"/>
      <c r="BV193" s="289"/>
      <c r="BW193" s="287" t="s">
        <v>43</v>
      </c>
      <c r="BX193" s="288"/>
      <c r="BY193" s="289"/>
      <c r="BZ193" s="287" t="s">
        <v>106</v>
      </c>
      <c r="CA193" s="288"/>
      <c r="CB193" s="289"/>
      <c r="CC193" s="287" t="s">
        <v>107</v>
      </c>
      <c r="CD193" s="288"/>
      <c r="CE193" s="289"/>
      <c r="CF193" s="287" t="s">
        <v>108</v>
      </c>
      <c r="CG193" s="288"/>
      <c r="CH193" s="289"/>
      <c r="CI193" s="287" t="s">
        <v>109</v>
      </c>
      <c r="CJ193" s="288"/>
      <c r="CK193" s="289"/>
      <c r="CL193" s="287" t="s">
        <v>110</v>
      </c>
      <c r="CM193" s="288"/>
      <c r="CN193" s="289"/>
      <c r="CO193" s="287" t="s">
        <v>111</v>
      </c>
      <c r="CP193" s="288"/>
      <c r="CQ193" s="289"/>
    </row>
    <row r="194" spans="1:95" ht="44.45" customHeight="1" thickBot="1" x14ac:dyDescent="0.3">
      <c r="A194" s="7" t="s">
        <v>6</v>
      </c>
      <c r="B194" s="45" t="s">
        <v>7</v>
      </c>
      <c r="C194" s="14" t="s">
        <v>34</v>
      </c>
      <c r="D194" s="8" t="s">
        <v>26</v>
      </c>
      <c r="E194" s="8" t="s">
        <v>27</v>
      </c>
      <c r="F194" s="8" t="s">
        <v>28</v>
      </c>
      <c r="G194" s="8" t="s">
        <v>29</v>
      </c>
      <c r="H194" s="8" t="s">
        <v>30</v>
      </c>
      <c r="I194" s="8" t="s">
        <v>31</v>
      </c>
      <c r="J194" s="8" t="s">
        <v>32</v>
      </c>
      <c r="K194" s="8" t="s">
        <v>33</v>
      </c>
      <c r="L194" s="8" t="s">
        <v>210</v>
      </c>
      <c r="M194" s="8" t="s">
        <v>116</v>
      </c>
      <c r="N194" s="8" t="s">
        <v>117</v>
      </c>
      <c r="O194" s="65" t="s">
        <v>118</v>
      </c>
      <c r="P194" s="65" t="s">
        <v>110</v>
      </c>
      <c r="Q194" s="65" t="s">
        <v>111</v>
      </c>
      <c r="R194" s="23" t="s">
        <v>34</v>
      </c>
      <c r="S194" s="12" t="s">
        <v>26</v>
      </c>
      <c r="T194" s="12" t="s">
        <v>27</v>
      </c>
      <c r="U194" s="12" t="s">
        <v>28</v>
      </c>
      <c r="V194" s="12" t="s">
        <v>29</v>
      </c>
      <c r="W194" s="12" t="s">
        <v>30</v>
      </c>
      <c r="X194" s="12" t="s">
        <v>31</v>
      </c>
      <c r="Y194" s="12" t="s">
        <v>32</v>
      </c>
      <c r="Z194" s="12" t="s">
        <v>33</v>
      </c>
      <c r="AA194" s="12" t="s">
        <v>210</v>
      </c>
      <c r="AB194" s="60" t="s">
        <v>116</v>
      </c>
      <c r="AC194" s="60" t="s">
        <v>117</v>
      </c>
      <c r="AD194" s="60" t="s">
        <v>118</v>
      </c>
      <c r="AE194" s="60" t="s">
        <v>110</v>
      </c>
      <c r="AF194" s="24" t="s">
        <v>111</v>
      </c>
      <c r="AG194" s="25" t="s">
        <v>34</v>
      </c>
      <c r="AH194" s="13" t="s">
        <v>26</v>
      </c>
      <c r="AI194" s="13" t="s">
        <v>27</v>
      </c>
      <c r="AJ194" s="13" t="s">
        <v>28</v>
      </c>
      <c r="AK194" s="13" t="s">
        <v>29</v>
      </c>
      <c r="AL194" s="13" t="s">
        <v>30</v>
      </c>
      <c r="AM194" s="13" t="s">
        <v>31</v>
      </c>
      <c r="AN194" s="13" t="s">
        <v>32</v>
      </c>
      <c r="AO194" s="13" t="s">
        <v>33</v>
      </c>
      <c r="AP194" s="13" t="s">
        <v>210</v>
      </c>
      <c r="AQ194" s="66" t="s">
        <v>116</v>
      </c>
      <c r="AR194" s="66" t="s">
        <v>117</v>
      </c>
      <c r="AS194" s="66" t="s">
        <v>118</v>
      </c>
      <c r="AT194" s="66" t="s">
        <v>110</v>
      </c>
      <c r="AU194" s="26" t="s">
        <v>111</v>
      </c>
      <c r="AV194" s="9"/>
      <c r="AW194" s="36" t="s">
        <v>6</v>
      </c>
      <c r="AX194" s="37" t="s">
        <v>7</v>
      </c>
      <c r="AY194" s="75" t="s">
        <v>119</v>
      </c>
      <c r="AZ194" s="75" t="s">
        <v>120</v>
      </c>
      <c r="BA194" s="76" t="s">
        <v>121</v>
      </c>
      <c r="BB194" s="75" t="s">
        <v>119</v>
      </c>
      <c r="BC194" s="75" t="s">
        <v>120</v>
      </c>
      <c r="BD194" s="76" t="s">
        <v>121</v>
      </c>
      <c r="BE194" s="75" t="s">
        <v>119</v>
      </c>
      <c r="BF194" s="75" t="s">
        <v>120</v>
      </c>
      <c r="BG194" s="76" t="s">
        <v>121</v>
      </c>
      <c r="BH194" s="75" t="s">
        <v>119</v>
      </c>
      <c r="BI194" s="75" t="s">
        <v>120</v>
      </c>
      <c r="BJ194" s="76" t="s">
        <v>121</v>
      </c>
      <c r="BK194" s="75" t="s">
        <v>119</v>
      </c>
      <c r="BL194" s="75" t="s">
        <v>120</v>
      </c>
      <c r="BM194" s="76" t="s">
        <v>121</v>
      </c>
      <c r="BN194" s="75" t="s">
        <v>119</v>
      </c>
      <c r="BO194" s="75" t="s">
        <v>120</v>
      </c>
      <c r="BP194" s="76" t="s">
        <v>121</v>
      </c>
      <c r="BQ194" s="75" t="s">
        <v>119</v>
      </c>
      <c r="BR194" s="75" t="s">
        <v>120</v>
      </c>
      <c r="BS194" s="76" t="s">
        <v>121</v>
      </c>
      <c r="BT194" s="75" t="s">
        <v>119</v>
      </c>
      <c r="BU194" s="75" t="s">
        <v>120</v>
      </c>
      <c r="BV194" s="76" t="s">
        <v>121</v>
      </c>
      <c r="BW194" s="75" t="s">
        <v>119</v>
      </c>
      <c r="BX194" s="75" t="s">
        <v>120</v>
      </c>
      <c r="BY194" s="76" t="s">
        <v>121</v>
      </c>
      <c r="BZ194" s="75" t="s">
        <v>119</v>
      </c>
      <c r="CA194" s="75" t="s">
        <v>120</v>
      </c>
      <c r="CB194" s="76" t="s">
        <v>121</v>
      </c>
      <c r="CC194" s="75" t="s">
        <v>119</v>
      </c>
      <c r="CD194" s="75" t="s">
        <v>120</v>
      </c>
      <c r="CE194" s="76" t="s">
        <v>121</v>
      </c>
      <c r="CF194" s="75" t="s">
        <v>119</v>
      </c>
      <c r="CG194" s="75" t="s">
        <v>120</v>
      </c>
      <c r="CH194" s="76" t="s">
        <v>121</v>
      </c>
      <c r="CI194" s="75" t="s">
        <v>119</v>
      </c>
      <c r="CJ194" s="75" t="s">
        <v>120</v>
      </c>
      <c r="CK194" s="76" t="s">
        <v>121</v>
      </c>
      <c r="CL194" s="75" t="s">
        <v>119</v>
      </c>
      <c r="CM194" s="75" t="s">
        <v>120</v>
      </c>
      <c r="CN194" s="76" t="s">
        <v>121</v>
      </c>
      <c r="CO194" s="75" t="s">
        <v>119</v>
      </c>
      <c r="CP194" s="75" t="s">
        <v>120</v>
      </c>
      <c r="CQ194" s="76" t="s">
        <v>121</v>
      </c>
    </row>
    <row r="195" spans="1:95" ht="29.25" customHeight="1" x14ac:dyDescent="0.25">
      <c r="A195" s="29" t="s">
        <v>8</v>
      </c>
      <c r="B195" s="30" t="s">
        <v>19</v>
      </c>
      <c r="C195" s="1">
        <v>38.4</v>
      </c>
      <c r="D195" s="3">
        <v>33.200000000000003</v>
      </c>
      <c r="E195" s="3">
        <v>25.1</v>
      </c>
      <c r="F195" s="3"/>
      <c r="G195" s="3"/>
      <c r="H195" s="3"/>
      <c r="I195" s="3"/>
      <c r="J195" s="3">
        <v>32.200000000000003</v>
      </c>
      <c r="K195" s="3">
        <v>33.1</v>
      </c>
      <c r="L195" s="3">
        <v>32.1</v>
      </c>
      <c r="M195" s="61"/>
      <c r="N195" s="61"/>
      <c r="O195" s="61"/>
      <c r="P195" s="61"/>
      <c r="Q195" s="15"/>
      <c r="R195" s="1">
        <v>39.299999999999997</v>
      </c>
      <c r="S195" s="38">
        <v>33.299999999999997</v>
      </c>
      <c r="T195" s="38">
        <v>33.4</v>
      </c>
      <c r="U195" s="3"/>
      <c r="V195" s="3"/>
      <c r="W195" s="3"/>
      <c r="X195" s="3"/>
      <c r="Y195" s="3">
        <v>33.1</v>
      </c>
      <c r="Z195" s="3">
        <v>33.6</v>
      </c>
      <c r="AA195" s="3">
        <v>32.1</v>
      </c>
      <c r="AB195" s="61"/>
      <c r="AC195" s="61"/>
      <c r="AD195" s="61"/>
      <c r="AE195" s="61"/>
      <c r="AF195" s="15"/>
      <c r="AG195" s="1">
        <v>38.9</v>
      </c>
      <c r="AH195" s="38">
        <v>32.1</v>
      </c>
      <c r="AI195" s="38">
        <v>31.6</v>
      </c>
      <c r="AJ195" s="3"/>
      <c r="AK195" s="3"/>
      <c r="AL195" s="3"/>
      <c r="AM195" s="3"/>
      <c r="AN195" s="3">
        <v>30.6</v>
      </c>
      <c r="AO195" s="3">
        <v>31.1</v>
      </c>
      <c r="AP195" s="3">
        <v>33.6</v>
      </c>
      <c r="AQ195" s="61"/>
      <c r="AR195" s="61"/>
      <c r="AS195" s="61"/>
      <c r="AT195" s="61"/>
      <c r="AU195" s="15"/>
      <c r="AV195" s="9"/>
      <c r="AW195" s="29" t="str">
        <f>A195</f>
        <v>Temperatura (°C)</v>
      </c>
      <c r="AX195" s="35" t="s">
        <v>19</v>
      </c>
      <c r="AY195" s="77">
        <f>C195</f>
        <v>38.4</v>
      </c>
      <c r="AZ195" s="73">
        <f>R195</f>
        <v>39.299999999999997</v>
      </c>
      <c r="BA195" s="74">
        <f>AG195</f>
        <v>38.9</v>
      </c>
      <c r="BB195" s="4">
        <f>D195</f>
        <v>33.200000000000003</v>
      </c>
      <c r="BC195" s="2">
        <f>S195</f>
        <v>33.299999999999997</v>
      </c>
      <c r="BD195" s="5">
        <f>AH195</f>
        <v>32.1</v>
      </c>
      <c r="BE195" s="4">
        <f>E195</f>
        <v>25.1</v>
      </c>
      <c r="BF195" s="2">
        <f>T195</f>
        <v>33.4</v>
      </c>
      <c r="BG195" s="5">
        <f>AI195</f>
        <v>31.6</v>
      </c>
      <c r="BH195" s="1">
        <f>F195</f>
        <v>0</v>
      </c>
      <c r="BI195" s="2">
        <f>U195</f>
        <v>0</v>
      </c>
      <c r="BJ195" s="5">
        <f>AJ195</f>
        <v>0</v>
      </c>
      <c r="BK195" s="1">
        <f>G195</f>
        <v>0</v>
      </c>
      <c r="BL195" s="2">
        <f>V195</f>
        <v>0</v>
      </c>
      <c r="BM195" s="5">
        <f>AK195</f>
        <v>0</v>
      </c>
      <c r="BN195" s="1">
        <f>H195</f>
        <v>0</v>
      </c>
      <c r="BO195" s="2">
        <f>W195</f>
        <v>0</v>
      </c>
      <c r="BP195" s="5">
        <f>AL195</f>
        <v>0</v>
      </c>
      <c r="BQ195" s="1">
        <f>I195</f>
        <v>0</v>
      </c>
      <c r="BR195" s="2">
        <f>X195</f>
        <v>0</v>
      </c>
      <c r="BS195" s="5">
        <f>AM195</f>
        <v>0</v>
      </c>
      <c r="BT195" s="1">
        <f>J195</f>
        <v>32.200000000000003</v>
      </c>
      <c r="BU195" s="2">
        <f>Y195</f>
        <v>33.1</v>
      </c>
      <c r="BV195" s="5">
        <f>AN195</f>
        <v>30.6</v>
      </c>
      <c r="BW195" s="1">
        <f>K195</f>
        <v>33.1</v>
      </c>
      <c r="BX195" s="2">
        <f>Z195</f>
        <v>33.6</v>
      </c>
      <c r="BY195" s="5">
        <f>AO195</f>
        <v>31.1</v>
      </c>
      <c r="BZ195" s="1">
        <f>L195</f>
        <v>32.1</v>
      </c>
      <c r="CA195" s="2">
        <f>AA195</f>
        <v>32.1</v>
      </c>
      <c r="CB195" s="5">
        <f>AP195</f>
        <v>33.6</v>
      </c>
      <c r="CC195" s="1">
        <f>M195</f>
        <v>0</v>
      </c>
      <c r="CD195" s="2">
        <f>AB195</f>
        <v>0</v>
      </c>
      <c r="CE195" s="5">
        <f>AQ195</f>
        <v>0</v>
      </c>
      <c r="CF195" s="1">
        <f>N195</f>
        <v>0</v>
      </c>
      <c r="CG195" s="2">
        <f>AC195</f>
        <v>0</v>
      </c>
      <c r="CH195" s="5">
        <f>AR195</f>
        <v>0</v>
      </c>
      <c r="CI195" s="1">
        <f>O195</f>
        <v>0</v>
      </c>
      <c r="CJ195" s="2">
        <f>AD195</f>
        <v>0</v>
      </c>
      <c r="CK195" s="5">
        <f>AS195</f>
        <v>0</v>
      </c>
      <c r="CL195" s="1">
        <f>P195</f>
        <v>0</v>
      </c>
      <c r="CM195" s="2">
        <f>AE195</f>
        <v>0</v>
      </c>
      <c r="CN195" s="5">
        <f>AT195</f>
        <v>0</v>
      </c>
      <c r="CO195" s="67">
        <f>Q195</f>
        <v>0</v>
      </c>
      <c r="CP195" s="2">
        <f>AF195</f>
        <v>0</v>
      </c>
      <c r="CQ195" s="5">
        <f>AU195</f>
        <v>0</v>
      </c>
    </row>
    <row r="196" spans="1:95" ht="26.45" customHeight="1" x14ac:dyDescent="0.25">
      <c r="A196" s="29" t="s">
        <v>9</v>
      </c>
      <c r="B196" s="30" t="s">
        <v>20</v>
      </c>
      <c r="C196" s="1">
        <v>9.32</v>
      </c>
      <c r="D196" s="3">
        <v>7.8</v>
      </c>
      <c r="E196" s="3">
        <v>7.45</v>
      </c>
      <c r="F196" s="3"/>
      <c r="G196" s="3"/>
      <c r="H196" s="3"/>
      <c r="I196" s="3"/>
      <c r="J196" s="3">
        <v>7.9</v>
      </c>
      <c r="K196" s="3">
        <v>7.91</v>
      </c>
      <c r="L196" s="3">
        <v>7.89</v>
      </c>
      <c r="M196" s="61"/>
      <c r="N196" s="61"/>
      <c r="O196" s="61"/>
      <c r="P196" s="61"/>
      <c r="Q196" s="15"/>
      <c r="R196" s="1">
        <v>9.32</v>
      </c>
      <c r="S196" s="3">
        <v>7.81</v>
      </c>
      <c r="T196" s="3">
        <v>7.08</v>
      </c>
      <c r="U196" s="3"/>
      <c r="V196" s="3"/>
      <c r="W196" s="3"/>
      <c r="X196" s="3"/>
      <c r="Y196" s="3">
        <v>7.82</v>
      </c>
      <c r="Z196" s="51">
        <v>7.71</v>
      </c>
      <c r="AA196" s="3">
        <v>7.9</v>
      </c>
      <c r="AB196" s="61"/>
      <c r="AC196" s="61"/>
      <c r="AD196" s="61"/>
      <c r="AE196" s="61"/>
      <c r="AF196" s="15"/>
      <c r="AG196" s="1">
        <v>7.93</v>
      </c>
      <c r="AH196" s="3">
        <v>7.89</v>
      </c>
      <c r="AI196" s="3">
        <v>7.07</v>
      </c>
      <c r="AJ196" s="3"/>
      <c r="AK196" s="3"/>
      <c r="AL196" s="3"/>
      <c r="AM196" s="3"/>
      <c r="AN196" s="3">
        <v>7.76</v>
      </c>
      <c r="AO196" s="3">
        <v>7.79</v>
      </c>
      <c r="AP196" s="3">
        <v>7.78</v>
      </c>
      <c r="AQ196" s="61"/>
      <c r="AR196" s="61"/>
      <c r="AS196" s="61"/>
      <c r="AT196" s="61"/>
      <c r="AU196" s="15"/>
      <c r="AV196" s="9"/>
      <c r="AW196" s="29" t="str">
        <f t="shared" ref="AW196:AW215" si="368">A196</f>
        <v>pH (Unidades de pH)</v>
      </c>
      <c r="AX196" s="30" t="s">
        <v>20</v>
      </c>
      <c r="AY196" s="77">
        <f t="shared" ref="AY196:AY215" si="369">C196</f>
        <v>9.32</v>
      </c>
      <c r="AZ196" s="73">
        <f t="shared" ref="AZ196:AZ215" si="370">R196</f>
        <v>9.32</v>
      </c>
      <c r="BA196" s="74">
        <f t="shared" ref="BA196:BA215" si="371">AG196</f>
        <v>7.93</v>
      </c>
      <c r="BB196" s="4">
        <f t="shared" ref="BB196:BB215" si="372">D196</f>
        <v>7.8</v>
      </c>
      <c r="BC196" s="2">
        <f t="shared" ref="BC196:BC215" si="373">S196</f>
        <v>7.81</v>
      </c>
      <c r="BD196" s="5">
        <f t="shared" ref="BD196:BD215" si="374">AH196</f>
        <v>7.89</v>
      </c>
      <c r="BE196" s="4">
        <f t="shared" ref="BE196:BE215" si="375">E196</f>
        <v>7.45</v>
      </c>
      <c r="BF196" s="2">
        <f t="shared" ref="BF196:BF215" si="376">T196</f>
        <v>7.08</v>
      </c>
      <c r="BG196" s="5">
        <f t="shared" ref="BG196:BG215" si="377">AI196</f>
        <v>7.07</v>
      </c>
      <c r="BH196" s="1">
        <f t="shared" ref="BH196:BH215" si="378">F196</f>
        <v>0</v>
      </c>
      <c r="BI196" s="2">
        <f t="shared" ref="BI196:BI215" si="379">U196</f>
        <v>0</v>
      </c>
      <c r="BJ196" s="5">
        <f t="shared" ref="BJ196:BJ215" si="380">AJ196</f>
        <v>0</v>
      </c>
      <c r="BK196" s="1">
        <f t="shared" ref="BK196:BK215" si="381">G196</f>
        <v>0</v>
      </c>
      <c r="BL196" s="2">
        <f t="shared" ref="BL196:BL215" si="382">V196</f>
        <v>0</v>
      </c>
      <c r="BM196" s="5">
        <f t="shared" ref="BM196:BM215" si="383">AK196</f>
        <v>0</v>
      </c>
      <c r="BN196" s="1">
        <f t="shared" ref="BN196:BN215" si="384">H196</f>
        <v>0</v>
      </c>
      <c r="BO196" s="2">
        <f t="shared" ref="BO196:BO215" si="385">W196</f>
        <v>0</v>
      </c>
      <c r="BP196" s="5">
        <f t="shared" ref="BP196:BP215" si="386">AL196</f>
        <v>0</v>
      </c>
      <c r="BQ196" s="1">
        <f t="shared" ref="BQ196:BQ215" si="387">I196</f>
        <v>0</v>
      </c>
      <c r="BR196" s="2">
        <f t="shared" ref="BR196:BR215" si="388">X196</f>
        <v>0</v>
      </c>
      <c r="BS196" s="5">
        <f t="shared" ref="BS196:BS215" si="389">AM196</f>
        <v>0</v>
      </c>
      <c r="BT196" s="1">
        <f t="shared" ref="BT196:BT215" si="390">J196</f>
        <v>7.9</v>
      </c>
      <c r="BU196" s="2">
        <f t="shared" ref="BU196:BU215" si="391">Y196</f>
        <v>7.82</v>
      </c>
      <c r="BV196" s="5">
        <f t="shared" ref="BV196:BV215" si="392">AN196</f>
        <v>7.76</v>
      </c>
      <c r="BW196" s="1">
        <f t="shared" ref="BW196:BW215" si="393">K196</f>
        <v>7.91</v>
      </c>
      <c r="BX196" s="2">
        <f t="shared" ref="BX196:BX215" si="394">Z196</f>
        <v>7.71</v>
      </c>
      <c r="BY196" s="5">
        <f t="shared" ref="BY196:BY215" si="395">AO196</f>
        <v>7.79</v>
      </c>
      <c r="BZ196" s="1">
        <f t="shared" ref="BZ196:BZ215" si="396">L196</f>
        <v>7.89</v>
      </c>
      <c r="CA196" s="2">
        <f t="shared" ref="CA196:CA215" si="397">AA196</f>
        <v>7.9</v>
      </c>
      <c r="CB196" s="5">
        <f t="shared" ref="CB196:CB215" si="398">AP196</f>
        <v>7.78</v>
      </c>
      <c r="CC196" s="1">
        <f t="shared" ref="CC196:CC215" si="399">M196</f>
        <v>0</v>
      </c>
      <c r="CD196" s="2">
        <f t="shared" ref="CD196:CD215" si="400">AB196</f>
        <v>0</v>
      </c>
      <c r="CE196" s="5">
        <f t="shared" ref="CE196:CE215" si="401">AQ196</f>
        <v>0</v>
      </c>
      <c r="CF196" s="1">
        <f t="shared" ref="CF196:CF215" si="402">N196</f>
        <v>0</v>
      </c>
      <c r="CG196" s="2">
        <f t="shared" ref="CG196:CG215" si="403">AC196</f>
        <v>0</v>
      </c>
      <c r="CH196" s="5">
        <f t="shared" ref="CH196:CH215" si="404">AR196</f>
        <v>0</v>
      </c>
      <c r="CI196" s="1">
        <f t="shared" ref="CI196:CI215" si="405">O196</f>
        <v>0</v>
      </c>
      <c r="CJ196" s="2">
        <f t="shared" ref="CJ196:CJ215" si="406">AD196</f>
        <v>0</v>
      </c>
      <c r="CK196" s="5">
        <f t="shared" ref="CK196:CK215" si="407">AS196</f>
        <v>0</v>
      </c>
      <c r="CL196" s="1">
        <f t="shared" ref="CL196:CL215" si="408">P196</f>
        <v>0</v>
      </c>
      <c r="CM196" s="2">
        <f t="shared" ref="CM196:CM215" si="409">AE196</f>
        <v>0</v>
      </c>
      <c r="CN196" s="5">
        <f t="shared" ref="CN196:CN215" si="410">AT196</f>
        <v>0</v>
      </c>
      <c r="CO196" s="67">
        <f t="shared" ref="CO196:CO215" si="411">Q196</f>
        <v>0</v>
      </c>
      <c r="CP196" s="2">
        <f t="shared" ref="CP196:CP215" si="412">AF196</f>
        <v>0</v>
      </c>
      <c r="CQ196" s="5">
        <f t="shared" ref="CQ196:CQ215" si="413">AU196</f>
        <v>0</v>
      </c>
    </row>
    <row r="197" spans="1:95" ht="30.2" customHeight="1" x14ac:dyDescent="0.25">
      <c r="A197" s="29" t="s">
        <v>124</v>
      </c>
      <c r="B197" s="30" t="s">
        <v>21</v>
      </c>
      <c r="C197" s="1"/>
      <c r="D197" s="3"/>
      <c r="E197" s="3"/>
      <c r="F197" s="3"/>
      <c r="G197" s="3"/>
      <c r="H197" s="3"/>
      <c r="I197" s="3"/>
      <c r="J197" s="3"/>
      <c r="K197" s="3"/>
      <c r="L197" s="3"/>
      <c r="M197" s="61"/>
      <c r="N197" s="61"/>
      <c r="O197" s="61"/>
      <c r="P197" s="61"/>
      <c r="Q197" s="15"/>
      <c r="R197" s="1"/>
      <c r="S197" s="2"/>
      <c r="T197" s="2"/>
      <c r="U197" s="3"/>
      <c r="V197" s="3"/>
      <c r="W197" s="3"/>
      <c r="X197" s="3"/>
      <c r="Y197" s="3"/>
      <c r="Z197" s="3"/>
      <c r="AA197" s="3"/>
      <c r="AB197" s="61"/>
      <c r="AC197" s="61"/>
      <c r="AD197" s="61"/>
      <c r="AE197" s="61"/>
      <c r="AF197" s="15"/>
      <c r="AG197" s="1"/>
      <c r="AH197" s="2"/>
      <c r="AI197" s="2"/>
      <c r="AJ197" s="3"/>
      <c r="AK197" s="3"/>
      <c r="AL197" s="3"/>
      <c r="AM197" s="3"/>
      <c r="AN197" s="3"/>
      <c r="AO197" s="3"/>
      <c r="AP197" s="3"/>
      <c r="AQ197" s="61"/>
      <c r="AR197" s="61"/>
      <c r="AS197" s="61"/>
      <c r="AT197" s="61"/>
      <c r="AU197" s="15"/>
      <c r="AV197" s="9"/>
      <c r="AW197" s="29" t="str">
        <f t="shared" si="368"/>
        <v>Demanda química de oxígeno (DQO)</v>
      </c>
      <c r="AX197" s="30" t="s">
        <v>21</v>
      </c>
      <c r="AY197" s="77">
        <f t="shared" si="369"/>
        <v>0</v>
      </c>
      <c r="AZ197" s="73">
        <f t="shared" si="370"/>
        <v>0</v>
      </c>
      <c r="BA197" s="74">
        <f t="shared" si="371"/>
        <v>0</v>
      </c>
      <c r="BB197" s="4">
        <f t="shared" si="372"/>
        <v>0</v>
      </c>
      <c r="BC197" s="2">
        <f t="shared" si="373"/>
        <v>0</v>
      </c>
      <c r="BD197" s="5">
        <f t="shared" si="374"/>
        <v>0</v>
      </c>
      <c r="BE197" s="4">
        <f t="shared" si="375"/>
        <v>0</v>
      </c>
      <c r="BF197" s="2">
        <f t="shared" si="376"/>
        <v>0</v>
      </c>
      <c r="BG197" s="5">
        <f t="shared" si="377"/>
        <v>0</v>
      </c>
      <c r="BH197" s="1">
        <f t="shared" si="378"/>
        <v>0</v>
      </c>
      <c r="BI197" s="2">
        <f t="shared" si="379"/>
        <v>0</v>
      </c>
      <c r="BJ197" s="5">
        <f t="shared" si="380"/>
        <v>0</v>
      </c>
      <c r="BK197" s="1">
        <f t="shared" si="381"/>
        <v>0</v>
      </c>
      <c r="BL197" s="2">
        <f t="shared" si="382"/>
        <v>0</v>
      </c>
      <c r="BM197" s="5">
        <f t="shared" si="383"/>
        <v>0</v>
      </c>
      <c r="BN197" s="1">
        <f t="shared" si="384"/>
        <v>0</v>
      </c>
      <c r="BO197" s="2">
        <f t="shared" si="385"/>
        <v>0</v>
      </c>
      <c r="BP197" s="5">
        <f t="shared" si="386"/>
        <v>0</v>
      </c>
      <c r="BQ197" s="1">
        <f t="shared" si="387"/>
        <v>0</v>
      </c>
      <c r="BR197" s="2">
        <f t="shared" si="388"/>
        <v>0</v>
      </c>
      <c r="BS197" s="5">
        <f t="shared" si="389"/>
        <v>0</v>
      </c>
      <c r="BT197" s="1">
        <f t="shared" si="390"/>
        <v>0</v>
      </c>
      <c r="BU197" s="2">
        <f t="shared" si="391"/>
        <v>0</v>
      </c>
      <c r="BV197" s="5">
        <f t="shared" si="392"/>
        <v>0</v>
      </c>
      <c r="BW197" s="1">
        <f t="shared" si="393"/>
        <v>0</v>
      </c>
      <c r="BX197" s="2">
        <f t="shared" si="394"/>
        <v>0</v>
      </c>
      <c r="BY197" s="5">
        <f t="shared" si="395"/>
        <v>0</v>
      </c>
      <c r="BZ197" s="1">
        <f t="shared" si="396"/>
        <v>0</v>
      </c>
      <c r="CA197" s="2">
        <f t="shared" si="397"/>
        <v>0</v>
      </c>
      <c r="CB197" s="5">
        <f t="shared" si="398"/>
        <v>0</v>
      </c>
      <c r="CC197" s="1">
        <f t="shared" si="399"/>
        <v>0</v>
      </c>
      <c r="CD197" s="2">
        <f t="shared" si="400"/>
        <v>0</v>
      </c>
      <c r="CE197" s="5">
        <f t="shared" si="401"/>
        <v>0</v>
      </c>
      <c r="CF197" s="1">
        <f t="shared" si="402"/>
        <v>0</v>
      </c>
      <c r="CG197" s="2">
        <f t="shared" si="403"/>
        <v>0</v>
      </c>
      <c r="CH197" s="5">
        <f t="shared" si="404"/>
        <v>0</v>
      </c>
      <c r="CI197" s="1">
        <f t="shared" si="405"/>
        <v>0</v>
      </c>
      <c r="CJ197" s="2">
        <f t="shared" si="406"/>
        <v>0</v>
      </c>
      <c r="CK197" s="5">
        <f t="shared" si="407"/>
        <v>0</v>
      </c>
      <c r="CL197" s="1">
        <f t="shared" si="408"/>
        <v>0</v>
      </c>
      <c r="CM197" s="2">
        <f t="shared" si="409"/>
        <v>0</v>
      </c>
      <c r="CN197" s="5">
        <f t="shared" si="410"/>
        <v>0</v>
      </c>
      <c r="CO197" s="67">
        <f t="shared" si="411"/>
        <v>0</v>
      </c>
      <c r="CP197" s="2">
        <f t="shared" si="412"/>
        <v>0</v>
      </c>
      <c r="CQ197" s="5">
        <f t="shared" si="413"/>
        <v>0</v>
      </c>
    </row>
    <row r="198" spans="1:95" ht="29.25" customHeight="1" x14ac:dyDescent="0.25">
      <c r="A198" s="29" t="s">
        <v>128</v>
      </c>
      <c r="B198" s="30" t="s">
        <v>21</v>
      </c>
      <c r="C198" s="1">
        <v>2530</v>
      </c>
      <c r="D198" s="3">
        <v>2340</v>
      </c>
      <c r="E198" s="3">
        <v>541</v>
      </c>
      <c r="F198" s="3"/>
      <c r="G198" s="3"/>
      <c r="H198" s="3"/>
      <c r="I198" s="3"/>
      <c r="J198" s="3">
        <v>2029</v>
      </c>
      <c r="K198" s="3">
        <v>2031</v>
      </c>
      <c r="L198" s="3">
        <v>5941</v>
      </c>
      <c r="M198" s="61"/>
      <c r="N198" s="61"/>
      <c r="O198" s="61"/>
      <c r="P198" s="61"/>
      <c r="Q198" s="15"/>
      <c r="R198" s="1">
        <v>2320</v>
      </c>
      <c r="S198" s="2">
        <v>2010</v>
      </c>
      <c r="T198" s="2">
        <v>2030</v>
      </c>
      <c r="U198" s="3"/>
      <c r="V198" s="3"/>
      <c r="W198" s="3"/>
      <c r="X198" s="3"/>
      <c r="Y198" s="3">
        <v>2140</v>
      </c>
      <c r="Z198" s="3">
        <v>2110</v>
      </c>
      <c r="AA198" s="3">
        <v>5816</v>
      </c>
      <c r="AB198" s="61"/>
      <c r="AC198" s="61"/>
      <c r="AD198" s="61"/>
      <c r="AE198" s="61"/>
      <c r="AF198" s="15"/>
      <c r="AG198" s="1">
        <v>1591</v>
      </c>
      <c r="AH198" s="2">
        <v>2023</v>
      </c>
      <c r="AI198" s="2">
        <v>2054</v>
      </c>
      <c r="AJ198" s="3"/>
      <c r="AK198" s="3"/>
      <c r="AL198" s="3"/>
      <c r="AM198" s="3"/>
      <c r="AN198" s="3">
        <v>2067</v>
      </c>
      <c r="AO198" s="3">
        <v>2031</v>
      </c>
      <c r="AP198" s="3">
        <v>4880</v>
      </c>
      <c r="AQ198" s="61"/>
      <c r="AR198" s="61"/>
      <c r="AS198" s="61"/>
      <c r="AT198" s="61"/>
      <c r="AU198" s="15"/>
      <c r="AV198" s="9"/>
      <c r="AW198" s="29" t="str">
        <f t="shared" si="368"/>
        <v>SOLIDOS DISUELTOS TOTALES (TDS)</v>
      </c>
      <c r="AX198" s="30" t="s">
        <v>21</v>
      </c>
      <c r="AY198" s="77">
        <f t="shared" si="369"/>
        <v>2530</v>
      </c>
      <c r="AZ198" s="73">
        <f t="shared" si="370"/>
        <v>2320</v>
      </c>
      <c r="BA198" s="74">
        <f t="shared" si="371"/>
        <v>1591</v>
      </c>
      <c r="BB198" s="4">
        <f t="shared" si="372"/>
        <v>2340</v>
      </c>
      <c r="BC198" s="2">
        <f t="shared" si="373"/>
        <v>2010</v>
      </c>
      <c r="BD198" s="5">
        <f t="shared" si="374"/>
        <v>2023</v>
      </c>
      <c r="BE198" s="4">
        <f t="shared" si="375"/>
        <v>541</v>
      </c>
      <c r="BF198" s="2">
        <f t="shared" si="376"/>
        <v>2030</v>
      </c>
      <c r="BG198" s="5">
        <f t="shared" si="377"/>
        <v>2054</v>
      </c>
      <c r="BH198" s="1">
        <f t="shared" si="378"/>
        <v>0</v>
      </c>
      <c r="BI198" s="2">
        <f t="shared" si="379"/>
        <v>0</v>
      </c>
      <c r="BJ198" s="5">
        <f t="shared" si="380"/>
        <v>0</v>
      </c>
      <c r="BK198" s="1">
        <f t="shared" si="381"/>
        <v>0</v>
      </c>
      <c r="BL198" s="2">
        <f t="shared" si="382"/>
        <v>0</v>
      </c>
      <c r="BM198" s="5">
        <f t="shared" si="383"/>
        <v>0</v>
      </c>
      <c r="BN198" s="1">
        <f t="shared" si="384"/>
        <v>0</v>
      </c>
      <c r="BO198" s="2">
        <f t="shared" si="385"/>
        <v>0</v>
      </c>
      <c r="BP198" s="5">
        <f t="shared" si="386"/>
        <v>0</v>
      </c>
      <c r="BQ198" s="1">
        <f t="shared" si="387"/>
        <v>0</v>
      </c>
      <c r="BR198" s="2">
        <f t="shared" si="388"/>
        <v>0</v>
      </c>
      <c r="BS198" s="5">
        <f t="shared" si="389"/>
        <v>0</v>
      </c>
      <c r="BT198" s="1">
        <f t="shared" si="390"/>
        <v>2029</v>
      </c>
      <c r="BU198" s="2">
        <f t="shared" si="391"/>
        <v>2140</v>
      </c>
      <c r="BV198" s="5">
        <f t="shared" si="392"/>
        <v>2067</v>
      </c>
      <c r="BW198" s="1">
        <f t="shared" si="393"/>
        <v>2031</v>
      </c>
      <c r="BX198" s="2">
        <f t="shared" si="394"/>
        <v>2110</v>
      </c>
      <c r="BY198" s="5">
        <f t="shared" si="395"/>
        <v>2031</v>
      </c>
      <c r="BZ198" s="1">
        <f t="shared" si="396"/>
        <v>5941</v>
      </c>
      <c r="CA198" s="2">
        <f t="shared" si="397"/>
        <v>5816</v>
      </c>
      <c r="CB198" s="5">
        <f t="shared" si="398"/>
        <v>4880</v>
      </c>
      <c r="CC198" s="1">
        <f t="shared" si="399"/>
        <v>0</v>
      </c>
      <c r="CD198" s="2">
        <f t="shared" si="400"/>
        <v>0</v>
      </c>
      <c r="CE198" s="5">
        <f t="shared" si="401"/>
        <v>0</v>
      </c>
      <c r="CF198" s="1">
        <f t="shared" si="402"/>
        <v>0</v>
      </c>
      <c r="CG198" s="2">
        <f t="shared" si="403"/>
        <v>0</v>
      </c>
      <c r="CH198" s="5">
        <f t="shared" si="404"/>
        <v>0</v>
      </c>
      <c r="CI198" s="1">
        <f t="shared" si="405"/>
        <v>0</v>
      </c>
      <c r="CJ198" s="2">
        <f t="shared" si="406"/>
        <v>0</v>
      </c>
      <c r="CK198" s="5">
        <f t="shared" si="407"/>
        <v>0</v>
      </c>
      <c r="CL198" s="1">
        <f t="shared" si="408"/>
        <v>0</v>
      </c>
      <c r="CM198" s="2">
        <f t="shared" si="409"/>
        <v>0</v>
      </c>
      <c r="CN198" s="5">
        <f t="shared" si="410"/>
        <v>0</v>
      </c>
      <c r="CO198" s="67">
        <f t="shared" si="411"/>
        <v>0</v>
      </c>
      <c r="CP198" s="2">
        <f t="shared" si="412"/>
        <v>0</v>
      </c>
      <c r="CQ198" s="5">
        <f t="shared" si="413"/>
        <v>0</v>
      </c>
    </row>
    <row r="199" spans="1:95" ht="31.7" customHeight="1" x14ac:dyDescent="0.25">
      <c r="A199" s="29" t="s">
        <v>125</v>
      </c>
      <c r="B199" s="30" t="s">
        <v>21</v>
      </c>
      <c r="C199" s="1">
        <v>242</v>
      </c>
      <c r="D199" s="3">
        <v>591</v>
      </c>
      <c r="E199" s="3">
        <v>79</v>
      </c>
      <c r="F199" s="3"/>
      <c r="G199" s="3"/>
      <c r="H199" s="3"/>
      <c r="I199" s="3"/>
      <c r="J199" s="3">
        <v>3</v>
      </c>
      <c r="K199" s="3">
        <v>2</v>
      </c>
      <c r="L199" s="3">
        <v>31</v>
      </c>
      <c r="M199" s="61"/>
      <c r="N199" s="61"/>
      <c r="O199" s="61"/>
      <c r="P199" s="61"/>
      <c r="Q199" s="15"/>
      <c r="R199" s="1">
        <v>209</v>
      </c>
      <c r="S199" s="2">
        <v>384</v>
      </c>
      <c r="T199" s="2">
        <v>62</v>
      </c>
      <c r="U199" s="3"/>
      <c r="V199" s="3"/>
      <c r="W199" s="3"/>
      <c r="X199" s="3"/>
      <c r="Y199" s="3">
        <v>1</v>
      </c>
      <c r="Z199" s="3">
        <v>1</v>
      </c>
      <c r="AA199" s="3">
        <v>7</v>
      </c>
      <c r="AB199" s="61"/>
      <c r="AC199" s="61"/>
      <c r="AD199" s="61"/>
      <c r="AE199" s="61"/>
      <c r="AF199" s="15"/>
      <c r="AG199" s="1">
        <v>191</v>
      </c>
      <c r="AH199" s="2">
        <v>335</v>
      </c>
      <c r="AI199" s="2">
        <v>32</v>
      </c>
      <c r="AJ199" s="3"/>
      <c r="AK199" s="3"/>
      <c r="AL199" s="3"/>
      <c r="AM199" s="3"/>
      <c r="AN199" s="3">
        <v>2</v>
      </c>
      <c r="AO199" s="3">
        <v>2</v>
      </c>
      <c r="AP199" s="3">
        <v>49</v>
      </c>
      <c r="AQ199" s="61"/>
      <c r="AR199" s="61"/>
      <c r="AS199" s="61"/>
      <c r="AT199" s="61"/>
      <c r="AU199" s="15"/>
      <c r="AV199" s="9"/>
      <c r="AW199" s="29" t="str">
        <f t="shared" si="368"/>
        <v>Sólidos suspendidos Totales</v>
      </c>
      <c r="AX199" s="30" t="s">
        <v>21</v>
      </c>
      <c r="AY199" s="77">
        <f t="shared" si="369"/>
        <v>242</v>
      </c>
      <c r="AZ199" s="73">
        <f t="shared" si="370"/>
        <v>209</v>
      </c>
      <c r="BA199" s="74">
        <f t="shared" si="371"/>
        <v>191</v>
      </c>
      <c r="BB199" s="4">
        <f t="shared" si="372"/>
        <v>591</v>
      </c>
      <c r="BC199" s="2">
        <f t="shared" si="373"/>
        <v>384</v>
      </c>
      <c r="BD199" s="5">
        <f t="shared" si="374"/>
        <v>335</v>
      </c>
      <c r="BE199" s="4">
        <f t="shared" si="375"/>
        <v>79</v>
      </c>
      <c r="BF199" s="2">
        <f t="shared" si="376"/>
        <v>62</v>
      </c>
      <c r="BG199" s="5">
        <f t="shared" si="377"/>
        <v>32</v>
      </c>
      <c r="BH199" s="1">
        <f t="shared" si="378"/>
        <v>0</v>
      </c>
      <c r="BI199" s="2">
        <f t="shared" si="379"/>
        <v>0</v>
      </c>
      <c r="BJ199" s="5">
        <f t="shared" si="380"/>
        <v>0</v>
      </c>
      <c r="BK199" s="1">
        <f t="shared" si="381"/>
        <v>0</v>
      </c>
      <c r="BL199" s="2">
        <f t="shared" si="382"/>
        <v>0</v>
      </c>
      <c r="BM199" s="5">
        <f t="shared" si="383"/>
        <v>0</v>
      </c>
      <c r="BN199" s="1">
        <f t="shared" si="384"/>
        <v>0</v>
      </c>
      <c r="BO199" s="2">
        <f t="shared" si="385"/>
        <v>0</v>
      </c>
      <c r="BP199" s="5">
        <f t="shared" si="386"/>
        <v>0</v>
      </c>
      <c r="BQ199" s="1">
        <f t="shared" si="387"/>
        <v>0</v>
      </c>
      <c r="BR199" s="2">
        <f t="shared" si="388"/>
        <v>0</v>
      </c>
      <c r="BS199" s="5">
        <f t="shared" si="389"/>
        <v>0</v>
      </c>
      <c r="BT199" s="1">
        <f t="shared" si="390"/>
        <v>3</v>
      </c>
      <c r="BU199" s="2">
        <f t="shared" si="391"/>
        <v>1</v>
      </c>
      <c r="BV199" s="5">
        <f t="shared" si="392"/>
        <v>2</v>
      </c>
      <c r="BW199" s="1">
        <f t="shared" si="393"/>
        <v>2</v>
      </c>
      <c r="BX199" s="2">
        <f t="shared" si="394"/>
        <v>1</v>
      </c>
      <c r="BY199" s="5">
        <f t="shared" si="395"/>
        <v>2</v>
      </c>
      <c r="BZ199" s="1">
        <f t="shared" si="396"/>
        <v>31</v>
      </c>
      <c r="CA199" s="2">
        <f t="shared" si="397"/>
        <v>7</v>
      </c>
      <c r="CB199" s="5">
        <f t="shared" si="398"/>
        <v>49</v>
      </c>
      <c r="CC199" s="1">
        <f t="shared" si="399"/>
        <v>0</v>
      </c>
      <c r="CD199" s="2">
        <f t="shared" si="400"/>
        <v>0</v>
      </c>
      <c r="CE199" s="5">
        <f t="shared" si="401"/>
        <v>0</v>
      </c>
      <c r="CF199" s="1">
        <f t="shared" si="402"/>
        <v>0</v>
      </c>
      <c r="CG199" s="2">
        <f t="shared" si="403"/>
        <v>0</v>
      </c>
      <c r="CH199" s="5">
        <f t="shared" si="404"/>
        <v>0</v>
      </c>
      <c r="CI199" s="1">
        <f t="shared" si="405"/>
        <v>0</v>
      </c>
      <c r="CJ199" s="2">
        <f t="shared" si="406"/>
        <v>0</v>
      </c>
      <c r="CK199" s="5">
        <f t="shared" si="407"/>
        <v>0</v>
      </c>
      <c r="CL199" s="1">
        <f t="shared" si="408"/>
        <v>0</v>
      </c>
      <c r="CM199" s="2">
        <f t="shared" si="409"/>
        <v>0</v>
      </c>
      <c r="CN199" s="5">
        <f t="shared" si="410"/>
        <v>0</v>
      </c>
      <c r="CO199" s="67">
        <f t="shared" si="411"/>
        <v>0</v>
      </c>
      <c r="CP199" s="2">
        <f t="shared" si="412"/>
        <v>0</v>
      </c>
      <c r="CQ199" s="5">
        <f t="shared" si="413"/>
        <v>0</v>
      </c>
    </row>
    <row r="200" spans="1:95" ht="29.25" customHeight="1" x14ac:dyDescent="0.25">
      <c r="A200" s="31" t="s">
        <v>10</v>
      </c>
      <c r="B200" s="30" t="s">
        <v>21</v>
      </c>
      <c r="C200" s="16">
        <v>2</v>
      </c>
      <c r="D200" s="10">
        <v>6</v>
      </c>
      <c r="E200" s="10">
        <v>0.7</v>
      </c>
      <c r="F200" s="10"/>
      <c r="G200" s="10"/>
      <c r="H200" s="10"/>
      <c r="I200" s="10"/>
      <c r="J200" s="10">
        <v>0</v>
      </c>
      <c r="K200" s="10">
        <v>0</v>
      </c>
      <c r="L200" s="10">
        <v>2</v>
      </c>
      <c r="M200" s="62"/>
      <c r="N200" s="62"/>
      <c r="O200" s="62"/>
      <c r="P200" s="62"/>
      <c r="Q200" s="17"/>
      <c r="R200" s="16"/>
      <c r="S200" s="10"/>
      <c r="T200" s="10"/>
      <c r="U200" s="10"/>
      <c r="V200" s="10"/>
      <c r="W200" s="10"/>
      <c r="X200" s="10"/>
      <c r="Y200" s="10"/>
      <c r="Z200" s="10"/>
      <c r="AA200" s="10"/>
      <c r="AB200" s="62"/>
      <c r="AC200" s="62"/>
      <c r="AD200" s="62"/>
      <c r="AE200" s="62"/>
      <c r="AF200" s="17"/>
      <c r="AG200" s="16"/>
      <c r="AH200" s="10"/>
      <c r="AI200" s="10"/>
      <c r="AJ200" s="10"/>
      <c r="AK200" s="10"/>
      <c r="AL200" s="10"/>
      <c r="AM200" s="10"/>
      <c r="AN200" s="10"/>
      <c r="AO200" s="10"/>
      <c r="AP200" s="10"/>
      <c r="AQ200" s="62"/>
      <c r="AR200" s="62"/>
      <c r="AS200" s="62"/>
      <c r="AT200" s="62"/>
      <c r="AU200" s="17"/>
      <c r="AV200" s="6"/>
      <c r="AW200" s="29" t="str">
        <f t="shared" si="368"/>
        <v xml:space="preserve">Sólidos Sedimentables </v>
      </c>
      <c r="AX200" s="30" t="s">
        <v>21</v>
      </c>
      <c r="AY200" s="77">
        <f t="shared" si="369"/>
        <v>2</v>
      </c>
      <c r="AZ200" s="73">
        <f t="shared" si="370"/>
        <v>0</v>
      </c>
      <c r="BA200" s="74">
        <f t="shared" si="371"/>
        <v>0</v>
      </c>
      <c r="BB200" s="4">
        <f t="shared" si="372"/>
        <v>6</v>
      </c>
      <c r="BC200" s="2">
        <f t="shared" si="373"/>
        <v>0</v>
      </c>
      <c r="BD200" s="5">
        <f t="shared" si="374"/>
        <v>0</v>
      </c>
      <c r="BE200" s="4">
        <f t="shared" si="375"/>
        <v>0.7</v>
      </c>
      <c r="BF200" s="2">
        <f t="shared" si="376"/>
        <v>0</v>
      </c>
      <c r="BG200" s="5">
        <f t="shared" si="377"/>
        <v>0</v>
      </c>
      <c r="BH200" s="1">
        <f t="shared" si="378"/>
        <v>0</v>
      </c>
      <c r="BI200" s="2">
        <f t="shared" si="379"/>
        <v>0</v>
      </c>
      <c r="BJ200" s="5">
        <f t="shared" si="380"/>
        <v>0</v>
      </c>
      <c r="BK200" s="1">
        <f t="shared" si="381"/>
        <v>0</v>
      </c>
      <c r="BL200" s="2">
        <f t="shared" si="382"/>
        <v>0</v>
      </c>
      <c r="BM200" s="5">
        <f t="shared" si="383"/>
        <v>0</v>
      </c>
      <c r="BN200" s="1">
        <f t="shared" si="384"/>
        <v>0</v>
      </c>
      <c r="BO200" s="2">
        <f t="shared" si="385"/>
        <v>0</v>
      </c>
      <c r="BP200" s="5">
        <f t="shared" si="386"/>
        <v>0</v>
      </c>
      <c r="BQ200" s="1">
        <f t="shared" si="387"/>
        <v>0</v>
      </c>
      <c r="BR200" s="2">
        <f t="shared" si="388"/>
        <v>0</v>
      </c>
      <c r="BS200" s="5">
        <f t="shared" si="389"/>
        <v>0</v>
      </c>
      <c r="BT200" s="1">
        <f t="shared" si="390"/>
        <v>0</v>
      </c>
      <c r="BU200" s="2">
        <f t="shared" si="391"/>
        <v>0</v>
      </c>
      <c r="BV200" s="5">
        <f t="shared" si="392"/>
        <v>0</v>
      </c>
      <c r="BW200" s="1">
        <f t="shared" si="393"/>
        <v>0</v>
      </c>
      <c r="BX200" s="2">
        <f t="shared" si="394"/>
        <v>0</v>
      </c>
      <c r="BY200" s="5">
        <f t="shared" si="395"/>
        <v>0</v>
      </c>
      <c r="BZ200" s="1">
        <f t="shared" si="396"/>
        <v>2</v>
      </c>
      <c r="CA200" s="2">
        <f t="shared" si="397"/>
        <v>0</v>
      </c>
      <c r="CB200" s="5">
        <f t="shared" si="398"/>
        <v>0</v>
      </c>
      <c r="CC200" s="1">
        <f t="shared" si="399"/>
        <v>0</v>
      </c>
      <c r="CD200" s="2">
        <f t="shared" si="400"/>
        <v>0</v>
      </c>
      <c r="CE200" s="5">
        <f t="shared" si="401"/>
        <v>0</v>
      </c>
      <c r="CF200" s="1">
        <f t="shared" si="402"/>
        <v>0</v>
      </c>
      <c r="CG200" s="2">
        <f t="shared" si="403"/>
        <v>0</v>
      </c>
      <c r="CH200" s="5">
        <f t="shared" si="404"/>
        <v>0</v>
      </c>
      <c r="CI200" s="1">
        <f t="shared" si="405"/>
        <v>0</v>
      </c>
      <c r="CJ200" s="2">
        <f t="shared" si="406"/>
        <v>0</v>
      </c>
      <c r="CK200" s="5">
        <f t="shared" si="407"/>
        <v>0</v>
      </c>
      <c r="CL200" s="1">
        <f t="shared" si="408"/>
        <v>0</v>
      </c>
      <c r="CM200" s="2">
        <f t="shared" si="409"/>
        <v>0</v>
      </c>
      <c r="CN200" s="5">
        <f t="shared" si="410"/>
        <v>0</v>
      </c>
      <c r="CO200" s="67">
        <f t="shared" si="411"/>
        <v>0</v>
      </c>
      <c r="CP200" s="2">
        <f t="shared" si="412"/>
        <v>0</v>
      </c>
      <c r="CQ200" s="5">
        <f t="shared" si="413"/>
        <v>0</v>
      </c>
    </row>
    <row r="201" spans="1:95" ht="28.5" customHeight="1" x14ac:dyDescent="0.25">
      <c r="A201" s="31" t="s">
        <v>126</v>
      </c>
      <c r="B201" s="46" t="s">
        <v>22</v>
      </c>
      <c r="C201" s="16"/>
      <c r="D201" s="10"/>
      <c r="E201" s="10"/>
      <c r="F201" s="10"/>
      <c r="G201" s="10"/>
      <c r="H201" s="10"/>
      <c r="I201" s="10"/>
      <c r="J201" s="10"/>
      <c r="K201" s="10"/>
      <c r="L201" s="10"/>
      <c r="M201" s="62"/>
      <c r="N201" s="62"/>
      <c r="O201" s="62"/>
      <c r="P201" s="62"/>
      <c r="Q201" s="17"/>
      <c r="R201" s="16"/>
      <c r="S201" s="10"/>
      <c r="T201" s="10"/>
      <c r="U201" s="10"/>
      <c r="V201" s="10"/>
      <c r="W201" s="10"/>
      <c r="X201" s="10"/>
      <c r="Y201" s="10"/>
      <c r="Z201" s="10"/>
      <c r="AA201" s="10"/>
      <c r="AB201" s="62"/>
      <c r="AC201" s="62"/>
      <c r="AD201" s="62"/>
      <c r="AE201" s="62"/>
      <c r="AF201" s="17"/>
      <c r="AG201" s="16"/>
      <c r="AH201" s="10"/>
      <c r="AI201" s="10"/>
      <c r="AJ201" s="10"/>
      <c r="AK201" s="10"/>
      <c r="AL201" s="10"/>
      <c r="AM201" s="10"/>
      <c r="AN201" s="10"/>
      <c r="AO201" s="10"/>
      <c r="AP201" s="10"/>
      <c r="AQ201" s="62"/>
      <c r="AR201" s="62"/>
      <c r="AS201" s="62"/>
      <c r="AT201" s="62"/>
      <c r="AU201" s="17"/>
      <c r="AV201" s="6"/>
      <c r="AW201" s="29" t="str">
        <f t="shared" si="368"/>
        <v>HIERRO</v>
      </c>
      <c r="AX201" s="32" t="s">
        <v>22</v>
      </c>
      <c r="AY201" s="77">
        <f t="shared" si="369"/>
        <v>0</v>
      </c>
      <c r="AZ201" s="73">
        <f t="shared" si="370"/>
        <v>0</v>
      </c>
      <c r="BA201" s="74">
        <f t="shared" si="371"/>
        <v>0</v>
      </c>
      <c r="BB201" s="4">
        <f t="shared" si="372"/>
        <v>0</v>
      </c>
      <c r="BC201" s="2">
        <f t="shared" si="373"/>
        <v>0</v>
      </c>
      <c r="BD201" s="5">
        <f t="shared" si="374"/>
        <v>0</v>
      </c>
      <c r="BE201" s="4">
        <f t="shared" si="375"/>
        <v>0</v>
      </c>
      <c r="BF201" s="2">
        <f t="shared" si="376"/>
        <v>0</v>
      </c>
      <c r="BG201" s="5">
        <f t="shared" si="377"/>
        <v>0</v>
      </c>
      <c r="BH201" s="1">
        <f t="shared" si="378"/>
        <v>0</v>
      </c>
      <c r="BI201" s="2">
        <f t="shared" si="379"/>
        <v>0</v>
      </c>
      <c r="BJ201" s="5">
        <f t="shared" si="380"/>
        <v>0</v>
      </c>
      <c r="BK201" s="1">
        <f t="shared" si="381"/>
        <v>0</v>
      </c>
      <c r="BL201" s="2">
        <f t="shared" si="382"/>
        <v>0</v>
      </c>
      <c r="BM201" s="5">
        <f t="shared" si="383"/>
        <v>0</v>
      </c>
      <c r="BN201" s="1">
        <f t="shared" si="384"/>
        <v>0</v>
      </c>
      <c r="BO201" s="2">
        <f t="shared" si="385"/>
        <v>0</v>
      </c>
      <c r="BP201" s="5">
        <f t="shared" si="386"/>
        <v>0</v>
      </c>
      <c r="BQ201" s="1">
        <f t="shared" si="387"/>
        <v>0</v>
      </c>
      <c r="BR201" s="2">
        <f t="shared" si="388"/>
        <v>0</v>
      </c>
      <c r="BS201" s="5">
        <f t="shared" si="389"/>
        <v>0</v>
      </c>
      <c r="BT201" s="1">
        <f t="shared" si="390"/>
        <v>0</v>
      </c>
      <c r="BU201" s="2">
        <f t="shared" si="391"/>
        <v>0</v>
      </c>
      <c r="BV201" s="5">
        <f t="shared" si="392"/>
        <v>0</v>
      </c>
      <c r="BW201" s="1">
        <f t="shared" si="393"/>
        <v>0</v>
      </c>
      <c r="BX201" s="2">
        <f t="shared" si="394"/>
        <v>0</v>
      </c>
      <c r="BY201" s="5">
        <f t="shared" si="395"/>
        <v>0</v>
      </c>
      <c r="BZ201" s="1">
        <f t="shared" si="396"/>
        <v>0</v>
      </c>
      <c r="CA201" s="2">
        <f t="shared" si="397"/>
        <v>0</v>
      </c>
      <c r="CB201" s="5">
        <f t="shared" si="398"/>
        <v>0</v>
      </c>
      <c r="CC201" s="1">
        <f t="shared" si="399"/>
        <v>0</v>
      </c>
      <c r="CD201" s="2">
        <f t="shared" si="400"/>
        <v>0</v>
      </c>
      <c r="CE201" s="5">
        <f t="shared" si="401"/>
        <v>0</v>
      </c>
      <c r="CF201" s="1">
        <f t="shared" si="402"/>
        <v>0</v>
      </c>
      <c r="CG201" s="2">
        <f t="shared" si="403"/>
        <v>0</v>
      </c>
      <c r="CH201" s="5">
        <f t="shared" si="404"/>
        <v>0</v>
      </c>
      <c r="CI201" s="1">
        <f t="shared" si="405"/>
        <v>0</v>
      </c>
      <c r="CJ201" s="2">
        <f t="shared" si="406"/>
        <v>0</v>
      </c>
      <c r="CK201" s="5">
        <f t="shared" si="407"/>
        <v>0</v>
      </c>
      <c r="CL201" s="1">
        <f t="shared" si="408"/>
        <v>0</v>
      </c>
      <c r="CM201" s="2">
        <f t="shared" si="409"/>
        <v>0</v>
      </c>
      <c r="CN201" s="5">
        <f t="shared" si="410"/>
        <v>0</v>
      </c>
      <c r="CO201" s="67">
        <f t="shared" si="411"/>
        <v>0</v>
      </c>
      <c r="CP201" s="2">
        <f t="shared" si="412"/>
        <v>0</v>
      </c>
      <c r="CQ201" s="5">
        <f t="shared" si="413"/>
        <v>0</v>
      </c>
    </row>
    <row r="202" spans="1:95" ht="28.5" customHeight="1" x14ac:dyDescent="0.25">
      <c r="A202" s="31" t="s">
        <v>112</v>
      </c>
      <c r="B202" s="30" t="s">
        <v>21</v>
      </c>
      <c r="C202" s="16"/>
      <c r="D202" s="10"/>
      <c r="E202" s="10"/>
      <c r="F202" s="10"/>
      <c r="G202" s="10"/>
      <c r="H202" s="10"/>
      <c r="I202" s="10"/>
      <c r="J202" s="10"/>
      <c r="K202" s="10"/>
      <c r="L202" s="10"/>
      <c r="M202" s="62"/>
      <c r="N202" s="62"/>
      <c r="O202" s="62"/>
      <c r="P202" s="62"/>
      <c r="Q202" s="17"/>
      <c r="R202" s="16"/>
      <c r="S202" s="10"/>
      <c r="T202" s="10"/>
      <c r="U202" s="10"/>
      <c r="V202" s="10"/>
      <c r="W202" s="10"/>
      <c r="X202" s="10"/>
      <c r="Y202" s="10"/>
      <c r="Z202" s="10"/>
      <c r="AA202" s="10"/>
      <c r="AB202" s="62"/>
      <c r="AC202" s="62"/>
      <c r="AD202" s="62"/>
      <c r="AE202" s="62"/>
      <c r="AF202" s="17"/>
      <c r="AG202" s="16"/>
      <c r="AH202" s="10"/>
      <c r="AI202" s="10"/>
      <c r="AJ202" s="10"/>
      <c r="AK202" s="10"/>
      <c r="AL202" s="10"/>
      <c r="AM202" s="10"/>
      <c r="AN202" s="10"/>
      <c r="AO202" s="10"/>
      <c r="AP202" s="10"/>
      <c r="AQ202" s="62"/>
      <c r="AR202" s="62"/>
      <c r="AS202" s="62"/>
      <c r="AT202" s="62"/>
      <c r="AU202" s="17"/>
      <c r="AV202" s="6"/>
      <c r="AW202" s="29" t="str">
        <f t="shared" si="368"/>
        <v>Solidos Suspendidos totales GRAVIMETRICO</v>
      </c>
      <c r="AX202" s="30" t="s">
        <v>21</v>
      </c>
      <c r="AY202" s="77">
        <f t="shared" si="369"/>
        <v>0</v>
      </c>
      <c r="AZ202" s="73">
        <f t="shared" si="370"/>
        <v>0</v>
      </c>
      <c r="BA202" s="74">
        <f t="shared" si="371"/>
        <v>0</v>
      </c>
      <c r="BB202" s="4">
        <f t="shared" si="372"/>
        <v>0</v>
      </c>
      <c r="BC202" s="2">
        <f t="shared" si="373"/>
        <v>0</v>
      </c>
      <c r="BD202" s="5">
        <f t="shared" si="374"/>
        <v>0</v>
      </c>
      <c r="BE202" s="4">
        <f t="shared" si="375"/>
        <v>0</v>
      </c>
      <c r="BF202" s="2">
        <f t="shared" si="376"/>
        <v>0</v>
      </c>
      <c r="BG202" s="5">
        <f t="shared" si="377"/>
        <v>0</v>
      </c>
      <c r="BH202" s="1">
        <f t="shared" si="378"/>
        <v>0</v>
      </c>
      <c r="BI202" s="2">
        <f t="shared" si="379"/>
        <v>0</v>
      </c>
      <c r="BJ202" s="5">
        <f t="shared" si="380"/>
        <v>0</v>
      </c>
      <c r="BK202" s="1">
        <f t="shared" si="381"/>
        <v>0</v>
      </c>
      <c r="BL202" s="2">
        <f t="shared" si="382"/>
        <v>0</v>
      </c>
      <c r="BM202" s="5">
        <f t="shared" si="383"/>
        <v>0</v>
      </c>
      <c r="BN202" s="1">
        <f t="shared" si="384"/>
        <v>0</v>
      </c>
      <c r="BO202" s="2">
        <f t="shared" si="385"/>
        <v>0</v>
      </c>
      <c r="BP202" s="5">
        <f t="shared" si="386"/>
        <v>0</v>
      </c>
      <c r="BQ202" s="1">
        <f t="shared" si="387"/>
        <v>0</v>
      </c>
      <c r="BR202" s="2">
        <f t="shared" si="388"/>
        <v>0</v>
      </c>
      <c r="BS202" s="5">
        <f t="shared" si="389"/>
        <v>0</v>
      </c>
      <c r="BT202" s="1">
        <f t="shared" si="390"/>
        <v>0</v>
      </c>
      <c r="BU202" s="2">
        <f t="shared" si="391"/>
        <v>0</v>
      </c>
      <c r="BV202" s="5">
        <f t="shared" si="392"/>
        <v>0</v>
      </c>
      <c r="BW202" s="1">
        <f t="shared" si="393"/>
        <v>0</v>
      </c>
      <c r="BX202" s="2">
        <f t="shared" si="394"/>
        <v>0</v>
      </c>
      <c r="BY202" s="5">
        <f t="shared" si="395"/>
        <v>0</v>
      </c>
      <c r="BZ202" s="1">
        <f t="shared" si="396"/>
        <v>0</v>
      </c>
      <c r="CA202" s="2">
        <f t="shared" si="397"/>
        <v>0</v>
      </c>
      <c r="CB202" s="5">
        <f t="shared" si="398"/>
        <v>0</v>
      </c>
      <c r="CC202" s="1">
        <f t="shared" si="399"/>
        <v>0</v>
      </c>
      <c r="CD202" s="2">
        <f t="shared" si="400"/>
        <v>0</v>
      </c>
      <c r="CE202" s="5">
        <f t="shared" si="401"/>
        <v>0</v>
      </c>
      <c r="CF202" s="1">
        <f t="shared" si="402"/>
        <v>0</v>
      </c>
      <c r="CG202" s="2">
        <f t="shared" si="403"/>
        <v>0</v>
      </c>
      <c r="CH202" s="5">
        <f t="shared" si="404"/>
        <v>0</v>
      </c>
      <c r="CI202" s="1">
        <f t="shared" si="405"/>
        <v>0</v>
      </c>
      <c r="CJ202" s="2">
        <f t="shared" si="406"/>
        <v>0</v>
      </c>
      <c r="CK202" s="5">
        <f t="shared" si="407"/>
        <v>0</v>
      </c>
      <c r="CL202" s="1">
        <f t="shared" si="408"/>
        <v>0</v>
      </c>
      <c r="CM202" s="2">
        <f t="shared" si="409"/>
        <v>0</v>
      </c>
      <c r="CN202" s="5">
        <f t="shared" si="410"/>
        <v>0</v>
      </c>
      <c r="CO202" s="67">
        <f t="shared" si="411"/>
        <v>0</v>
      </c>
      <c r="CP202" s="2">
        <f t="shared" si="412"/>
        <v>0</v>
      </c>
      <c r="CQ202" s="5">
        <f t="shared" si="413"/>
        <v>0</v>
      </c>
    </row>
    <row r="203" spans="1:95" ht="30.75" customHeight="1" x14ac:dyDescent="0.25">
      <c r="A203" s="31" t="s">
        <v>11</v>
      </c>
      <c r="B203" s="30" t="s">
        <v>21</v>
      </c>
      <c r="C203" s="16"/>
      <c r="D203" s="10"/>
      <c r="E203" s="10"/>
      <c r="F203" s="10"/>
      <c r="G203" s="10"/>
      <c r="H203" s="10"/>
      <c r="I203" s="10"/>
      <c r="J203" s="10"/>
      <c r="K203" s="10"/>
      <c r="L203" s="10"/>
      <c r="M203" s="62"/>
      <c r="N203" s="62"/>
      <c r="O203" s="62"/>
      <c r="P203" s="62"/>
      <c r="Q203" s="17"/>
      <c r="R203" s="16"/>
      <c r="S203" s="10"/>
      <c r="T203" s="10"/>
      <c r="U203" s="10"/>
      <c r="V203" s="10"/>
      <c r="W203" s="10"/>
      <c r="X203" s="10"/>
      <c r="Y203" s="10"/>
      <c r="Z203" s="10"/>
      <c r="AA203" s="10"/>
      <c r="AB203" s="62"/>
      <c r="AC203" s="62"/>
      <c r="AD203" s="62"/>
      <c r="AE203" s="62"/>
      <c r="AF203" s="17"/>
      <c r="AG203" s="16"/>
      <c r="AH203" s="10"/>
      <c r="AI203" s="10"/>
      <c r="AJ203" s="10"/>
      <c r="AK203" s="10"/>
      <c r="AL203" s="10"/>
      <c r="AM203" s="10"/>
      <c r="AN203" s="10"/>
      <c r="AO203" s="10"/>
      <c r="AP203" s="10"/>
      <c r="AQ203" s="62"/>
      <c r="AR203" s="62"/>
      <c r="AS203" s="62"/>
      <c r="AT203" s="62"/>
      <c r="AU203" s="17"/>
      <c r="AV203" s="6"/>
      <c r="AW203" s="29" t="str">
        <f t="shared" si="368"/>
        <v xml:space="preserve">Cloruros </v>
      </c>
      <c r="AX203" s="30" t="s">
        <v>21</v>
      </c>
      <c r="AY203" s="77">
        <f t="shared" si="369"/>
        <v>0</v>
      </c>
      <c r="AZ203" s="73">
        <f t="shared" si="370"/>
        <v>0</v>
      </c>
      <c r="BA203" s="74">
        <f t="shared" si="371"/>
        <v>0</v>
      </c>
      <c r="BB203" s="4">
        <f t="shared" si="372"/>
        <v>0</v>
      </c>
      <c r="BC203" s="2">
        <f t="shared" si="373"/>
        <v>0</v>
      </c>
      <c r="BD203" s="5">
        <f t="shared" si="374"/>
        <v>0</v>
      </c>
      <c r="BE203" s="4">
        <f t="shared" si="375"/>
        <v>0</v>
      </c>
      <c r="BF203" s="2">
        <f t="shared" si="376"/>
        <v>0</v>
      </c>
      <c r="BG203" s="5">
        <f t="shared" si="377"/>
        <v>0</v>
      </c>
      <c r="BH203" s="1">
        <f t="shared" si="378"/>
        <v>0</v>
      </c>
      <c r="BI203" s="2">
        <f t="shared" si="379"/>
        <v>0</v>
      </c>
      <c r="BJ203" s="5">
        <f t="shared" si="380"/>
        <v>0</v>
      </c>
      <c r="BK203" s="1">
        <f t="shared" si="381"/>
        <v>0</v>
      </c>
      <c r="BL203" s="2">
        <f t="shared" si="382"/>
        <v>0</v>
      </c>
      <c r="BM203" s="5">
        <f t="shared" si="383"/>
        <v>0</v>
      </c>
      <c r="BN203" s="1">
        <f t="shared" si="384"/>
        <v>0</v>
      </c>
      <c r="BO203" s="2">
        <f t="shared" si="385"/>
        <v>0</v>
      </c>
      <c r="BP203" s="5">
        <f t="shared" si="386"/>
        <v>0</v>
      </c>
      <c r="BQ203" s="1">
        <f t="shared" si="387"/>
        <v>0</v>
      </c>
      <c r="BR203" s="2">
        <f t="shared" si="388"/>
        <v>0</v>
      </c>
      <c r="BS203" s="5">
        <f t="shared" si="389"/>
        <v>0</v>
      </c>
      <c r="BT203" s="1">
        <f t="shared" si="390"/>
        <v>0</v>
      </c>
      <c r="BU203" s="2">
        <f t="shared" si="391"/>
        <v>0</v>
      </c>
      <c r="BV203" s="5">
        <f t="shared" si="392"/>
        <v>0</v>
      </c>
      <c r="BW203" s="1">
        <f t="shared" si="393"/>
        <v>0</v>
      </c>
      <c r="BX203" s="2">
        <f t="shared" si="394"/>
        <v>0</v>
      </c>
      <c r="BY203" s="5">
        <f t="shared" si="395"/>
        <v>0</v>
      </c>
      <c r="BZ203" s="1">
        <f t="shared" si="396"/>
        <v>0</v>
      </c>
      <c r="CA203" s="2">
        <f t="shared" si="397"/>
        <v>0</v>
      </c>
      <c r="CB203" s="5">
        <f t="shared" si="398"/>
        <v>0</v>
      </c>
      <c r="CC203" s="1">
        <f t="shared" si="399"/>
        <v>0</v>
      </c>
      <c r="CD203" s="2">
        <f t="shared" si="400"/>
        <v>0</v>
      </c>
      <c r="CE203" s="5">
        <f t="shared" si="401"/>
        <v>0</v>
      </c>
      <c r="CF203" s="1">
        <f t="shared" si="402"/>
        <v>0</v>
      </c>
      <c r="CG203" s="2">
        <f t="shared" si="403"/>
        <v>0</v>
      </c>
      <c r="CH203" s="5">
        <f t="shared" si="404"/>
        <v>0</v>
      </c>
      <c r="CI203" s="1">
        <f t="shared" si="405"/>
        <v>0</v>
      </c>
      <c r="CJ203" s="2">
        <f t="shared" si="406"/>
        <v>0</v>
      </c>
      <c r="CK203" s="5">
        <f t="shared" si="407"/>
        <v>0</v>
      </c>
      <c r="CL203" s="1">
        <f t="shared" si="408"/>
        <v>0</v>
      </c>
      <c r="CM203" s="2">
        <f t="shared" si="409"/>
        <v>0</v>
      </c>
      <c r="CN203" s="5">
        <f t="shared" si="410"/>
        <v>0</v>
      </c>
      <c r="CO203" s="67">
        <f t="shared" si="411"/>
        <v>0</v>
      </c>
      <c r="CP203" s="2">
        <f t="shared" si="412"/>
        <v>0</v>
      </c>
      <c r="CQ203" s="5">
        <f t="shared" si="413"/>
        <v>0</v>
      </c>
    </row>
    <row r="204" spans="1:95" ht="27" customHeight="1" x14ac:dyDescent="0.25">
      <c r="A204" s="31" t="s">
        <v>113</v>
      </c>
      <c r="B204" s="30" t="s">
        <v>21</v>
      </c>
      <c r="C204" s="16"/>
      <c r="D204" s="10"/>
      <c r="E204" s="10"/>
      <c r="F204" s="10"/>
      <c r="G204" s="10"/>
      <c r="H204" s="10"/>
      <c r="I204" s="10"/>
      <c r="J204" s="10"/>
      <c r="K204" s="10"/>
      <c r="L204" s="10"/>
      <c r="M204" s="62"/>
      <c r="N204" s="62"/>
      <c r="O204" s="62"/>
      <c r="P204" s="62"/>
      <c r="Q204" s="17"/>
      <c r="R204" s="16"/>
      <c r="S204" s="10"/>
      <c r="T204" s="10"/>
      <c r="U204" s="10"/>
      <c r="V204" s="10"/>
      <c r="W204" s="10"/>
      <c r="X204" s="10"/>
      <c r="Y204" s="10"/>
      <c r="Z204" s="10"/>
      <c r="AA204" s="10"/>
      <c r="AB204" s="62"/>
      <c r="AC204" s="62"/>
      <c r="AD204" s="62"/>
      <c r="AE204" s="62"/>
      <c r="AF204" s="17"/>
      <c r="AG204" s="16"/>
      <c r="AH204" s="10"/>
      <c r="AI204" s="10"/>
      <c r="AJ204" s="10"/>
      <c r="AK204" s="10"/>
      <c r="AL204" s="10"/>
      <c r="AM204" s="10"/>
      <c r="AN204" s="10"/>
      <c r="AO204" s="10"/>
      <c r="AP204" s="10"/>
      <c r="AQ204" s="62"/>
      <c r="AR204" s="62"/>
      <c r="AS204" s="62"/>
      <c r="AT204" s="62"/>
      <c r="AU204" s="17"/>
      <c r="AV204" s="6"/>
      <c r="AW204" s="29" t="str">
        <f t="shared" si="368"/>
        <v>FOSFORO TOTAL</v>
      </c>
      <c r="AX204" s="30" t="s">
        <v>21</v>
      </c>
      <c r="AY204" s="77">
        <f t="shared" si="369"/>
        <v>0</v>
      </c>
      <c r="AZ204" s="73">
        <f t="shared" si="370"/>
        <v>0</v>
      </c>
      <c r="BA204" s="74">
        <f t="shared" si="371"/>
        <v>0</v>
      </c>
      <c r="BB204" s="4">
        <f t="shared" si="372"/>
        <v>0</v>
      </c>
      <c r="BC204" s="2">
        <f t="shared" si="373"/>
        <v>0</v>
      </c>
      <c r="BD204" s="5">
        <f t="shared" si="374"/>
        <v>0</v>
      </c>
      <c r="BE204" s="4">
        <f t="shared" si="375"/>
        <v>0</v>
      </c>
      <c r="BF204" s="2">
        <f t="shared" si="376"/>
        <v>0</v>
      </c>
      <c r="BG204" s="5">
        <f t="shared" si="377"/>
        <v>0</v>
      </c>
      <c r="BH204" s="1">
        <f t="shared" si="378"/>
        <v>0</v>
      </c>
      <c r="BI204" s="2">
        <f t="shared" si="379"/>
        <v>0</v>
      </c>
      <c r="BJ204" s="5">
        <f t="shared" si="380"/>
        <v>0</v>
      </c>
      <c r="BK204" s="1">
        <f t="shared" si="381"/>
        <v>0</v>
      </c>
      <c r="BL204" s="2">
        <f t="shared" si="382"/>
        <v>0</v>
      </c>
      <c r="BM204" s="5">
        <f t="shared" si="383"/>
        <v>0</v>
      </c>
      <c r="BN204" s="1">
        <f t="shared" si="384"/>
        <v>0</v>
      </c>
      <c r="BO204" s="2">
        <f t="shared" si="385"/>
        <v>0</v>
      </c>
      <c r="BP204" s="5">
        <f t="shared" si="386"/>
        <v>0</v>
      </c>
      <c r="BQ204" s="1">
        <f t="shared" si="387"/>
        <v>0</v>
      </c>
      <c r="BR204" s="2">
        <f t="shared" si="388"/>
        <v>0</v>
      </c>
      <c r="BS204" s="5">
        <f t="shared" si="389"/>
        <v>0</v>
      </c>
      <c r="BT204" s="1">
        <f t="shared" si="390"/>
        <v>0</v>
      </c>
      <c r="BU204" s="2">
        <f t="shared" si="391"/>
        <v>0</v>
      </c>
      <c r="BV204" s="5">
        <f t="shared" si="392"/>
        <v>0</v>
      </c>
      <c r="BW204" s="1">
        <f t="shared" si="393"/>
        <v>0</v>
      </c>
      <c r="BX204" s="2">
        <f t="shared" si="394"/>
        <v>0</v>
      </c>
      <c r="BY204" s="5">
        <f t="shared" si="395"/>
        <v>0</v>
      </c>
      <c r="BZ204" s="1">
        <f t="shared" si="396"/>
        <v>0</v>
      </c>
      <c r="CA204" s="2">
        <f t="shared" si="397"/>
        <v>0</v>
      </c>
      <c r="CB204" s="5">
        <f t="shared" si="398"/>
        <v>0</v>
      </c>
      <c r="CC204" s="1">
        <f t="shared" si="399"/>
        <v>0</v>
      </c>
      <c r="CD204" s="2">
        <f t="shared" si="400"/>
        <v>0</v>
      </c>
      <c r="CE204" s="5">
        <f t="shared" si="401"/>
        <v>0</v>
      </c>
      <c r="CF204" s="1">
        <f t="shared" si="402"/>
        <v>0</v>
      </c>
      <c r="CG204" s="2">
        <f t="shared" si="403"/>
        <v>0</v>
      </c>
      <c r="CH204" s="5">
        <f t="shared" si="404"/>
        <v>0</v>
      </c>
      <c r="CI204" s="1">
        <f t="shared" si="405"/>
        <v>0</v>
      </c>
      <c r="CJ204" s="2">
        <f t="shared" si="406"/>
        <v>0</v>
      </c>
      <c r="CK204" s="5">
        <f t="shared" si="407"/>
        <v>0</v>
      </c>
      <c r="CL204" s="1">
        <f t="shared" si="408"/>
        <v>0</v>
      </c>
      <c r="CM204" s="2">
        <f t="shared" si="409"/>
        <v>0</v>
      </c>
      <c r="CN204" s="5">
        <f t="shared" si="410"/>
        <v>0</v>
      </c>
      <c r="CO204" s="67">
        <f t="shared" si="411"/>
        <v>0</v>
      </c>
      <c r="CP204" s="2">
        <f t="shared" si="412"/>
        <v>0</v>
      </c>
      <c r="CQ204" s="5">
        <f t="shared" si="413"/>
        <v>0</v>
      </c>
    </row>
    <row r="205" spans="1:95" ht="30.75" customHeight="1" x14ac:dyDescent="0.25">
      <c r="A205" s="31" t="s">
        <v>12</v>
      </c>
      <c r="B205" s="30" t="s">
        <v>21</v>
      </c>
      <c r="C205" s="16"/>
      <c r="D205" s="10"/>
      <c r="E205" s="10"/>
      <c r="F205" s="10"/>
      <c r="G205" s="10"/>
      <c r="H205" s="10"/>
      <c r="I205" s="10"/>
      <c r="J205" s="10"/>
      <c r="K205" s="10"/>
      <c r="L205" s="10"/>
      <c r="M205" s="62"/>
      <c r="N205" s="62"/>
      <c r="O205" s="62"/>
      <c r="P205" s="62"/>
      <c r="Q205" s="17"/>
      <c r="R205" s="16"/>
      <c r="S205" s="10"/>
      <c r="T205" s="10"/>
      <c r="U205" s="10"/>
      <c r="V205" s="10"/>
      <c r="W205" s="10"/>
      <c r="X205" s="10"/>
      <c r="Y205" s="10"/>
      <c r="Z205" s="10"/>
      <c r="AA205" s="10"/>
      <c r="AB205" s="62"/>
      <c r="AC205" s="62"/>
      <c r="AD205" s="62"/>
      <c r="AE205" s="62"/>
      <c r="AF205" s="17"/>
      <c r="AG205" s="16"/>
      <c r="AH205" s="10"/>
      <c r="AI205" s="10"/>
      <c r="AJ205" s="10"/>
      <c r="AK205" s="10"/>
      <c r="AL205" s="10"/>
      <c r="AM205" s="10"/>
      <c r="AN205" s="10"/>
      <c r="AO205" s="10"/>
      <c r="AP205" s="10"/>
      <c r="AQ205" s="62"/>
      <c r="AR205" s="62"/>
      <c r="AS205" s="62"/>
      <c r="AT205" s="62"/>
      <c r="AU205" s="17"/>
      <c r="AV205" s="6"/>
      <c r="AW205" s="29" t="str">
        <f t="shared" si="368"/>
        <v>Nitrógeno Total</v>
      </c>
      <c r="AX205" s="30" t="s">
        <v>21</v>
      </c>
      <c r="AY205" s="77">
        <f t="shared" si="369"/>
        <v>0</v>
      </c>
      <c r="AZ205" s="73">
        <f t="shared" si="370"/>
        <v>0</v>
      </c>
      <c r="BA205" s="74">
        <f t="shared" si="371"/>
        <v>0</v>
      </c>
      <c r="BB205" s="4">
        <f t="shared" si="372"/>
        <v>0</v>
      </c>
      <c r="BC205" s="2">
        <f t="shared" si="373"/>
        <v>0</v>
      </c>
      <c r="BD205" s="5">
        <f t="shared" si="374"/>
        <v>0</v>
      </c>
      <c r="BE205" s="4">
        <f t="shared" si="375"/>
        <v>0</v>
      </c>
      <c r="BF205" s="2">
        <f t="shared" si="376"/>
        <v>0</v>
      </c>
      <c r="BG205" s="5">
        <f t="shared" si="377"/>
        <v>0</v>
      </c>
      <c r="BH205" s="1">
        <f t="shared" si="378"/>
        <v>0</v>
      </c>
      <c r="BI205" s="2">
        <f t="shared" si="379"/>
        <v>0</v>
      </c>
      <c r="BJ205" s="5">
        <f t="shared" si="380"/>
        <v>0</v>
      </c>
      <c r="BK205" s="1">
        <f t="shared" si="381"/>
        <v>0</v>
      </c>
      <c r="BL205" s="2">
        <f t="shared" si="382"/>
        <v>0</v>
      </c>
      <c r="BM205" s="5">
        <f t="shared" si="383"/>
        <v>0</v>
      </c>
      <c r="BN205" s="1">
        <f t="shared" si="384"/>
        <v>0</v>
      </c>
      <c r="BO205" s="2">
        <f t="shared" si="385"/>
        <v>0</v>
      </c>
      <c r="BP205" s="5">
        <f t="shared" si="386"/>
        <v>0</v>
      </c>
      <c r="BQ205" s="1">
        <f t="shared" si="387"/>
        <v>0</v>
      </c>
      <c r="BR205" s="2">
        <f t="shared" si="388"/>
        <v>0</v>
      </c>
      <c r="BS205" s="5">
        <f t="shared" si="389"/>
        <v>0</v>
      </c>
      <c r="BT205" s="1">
        <f t="shared" si="390"/>
        <v>0</v>
      </c>
      <c r="BU205" s="2">
        <f t="shared" si="391"/>
        <v>0</v>
      </c>
      <c r="BV205" s="5">
        <f t="shared" si="392"/>
        <v>0</v>
      </c>
      <c r="BW205" s="1">
        <f t="shared" si="393"/>
        <v>0</v>
      </c>
      <c r="BX205" s="2">
        <f t="shared" si="394"/>
        <v>0</v>
      </c>
      <c r="BY205" s="5">
        <f t="shared" si="395"/>
        <v>0</v>
      </c>
      <c r="BZ205" s="1">
        <f t="shared" si="396"/>
        <v>0</v>
      </c>
      <c r="CA205" s="2">
        <f t="shared" si="397"/>
        <v>0</v>
      </c>
      <c r="CB205" s="5">
        <f t="shared" si="398"/>
        <v>0</v>
      </c>
      <c r="CC205" s="1">
        <f t="shared" si="399"/>
        <v>0</v>
      </c>
      <c r="CD205" s="2">
        <f t="shared" si="400"/>
        <v>0</v>
      </c>
      <c r="CE205" s="5">
        <f t="shared" si="401"/>
        <v>0</v>
      </c>
      <c r="CF205" s="1">
        <f t="shared" si="402"/>
        <v>0</v>
      </c>
      <c r="CG205" s="2">
        <f t="shared" si="403"/>
        <v>0</v>
      </c>
      <c r="CH205" s="5">
        <f t="shared" si="404"/>
        <v>0</v>
      </c>
      <c r="CI205" s="1">
        <f t="shared" si="405"/>
        <v>0</v>
      </c>
      <c r="CJ205" s="2">
        <f t="shared" si="406"/>
        <v>0</v>
      </c>
      <c r="CK205" s="5">
        <f t="shared" si="407"/>
        <v>0</v>
      </c>
      <c r="CL205" s="1">
        <f t="shared" si="408"/>
        <v>0</v>
      </c>
      <c r="CM205" s="2">
        <f t="shared" si="409"/>
        <v>0</v>
      </c>
      <c r="CN205" s="5">
        <f t="shared" si="410"/>
        <v>0</v>
      </c>
      <c r="CO205" s="67">
        <f t="shared" si="411"/>
        <v>0</v>
      </c>
      <c r="CP205" s="2">
        <f t="shared" si="412"/>
        <v>0</v>
      </c>
      <c r="CQ205" s="5">
        <f t="shared" si="413"/>
        <v>0</v>
      </c>
    </row>
    <row r="206" spans="1:95" ht="32.25" customHeight="1" x14ac:dyDescent="0.25">
      <c r="A206" s="31" t="s">
        <v>13</v>
      </c>
      <c r="B206" s="30" t="s">
        <v>21</v>
      </c>
      <c r="C206" s="16"/>
      <c r="D206" s="10"/>
      <c r="E206" s="10"/>
      <c r="F206" s="10"/>
      <c r="G206" s="10"/>
      <c r="H206" s="10"/>
      <c r="I206" s="10"/>
      <c r="J206" s="10"/>
      <c r="K206" s="10"/>
      <c r="L206" s="10"/>
      <c r="M206" s="62"/>
      <c r="N206" s="62"/>
      <c r="O206" s="62"/>
      <c r="P206" s="62"/>
      <c r="Q206" s="17"/>
      <c r="R206" s="16"/>
      <c r="S206" s="10"/>
      <c r="T206" s="10"/>
      <c r="U206" s="10"/>
      <c r="V206" s="10"/>
      <c r="W206" s="10"/>
      <c r="X206" s="10"/>
      <c r="Y206" s="10"/>
      <c r="Z206" s="10"/>
      <c r="AA206" s="10"/>
      <c r="AB206" s="62"/>
      <c r="AC206" s="62"/>
      <c r="AD206" s="62"/>
      <c r="AE206" s="62"/>
      <c r="AF206" s="17"/>
      <c r="AG206" s="16"/>
      <c r="AH206" s="10"/>
      <c r="AI206" s="10"/>
      <c r="AJ206" s="10"/>
      <c r="AK206" s="10"/>
      <c r="AL206" s="10"/>
      <c r="AM206" s="10"/>
      <c r="AN206" s="10"/>
      <c r="AO206" s="10"/>
      <c r="AP206" s="10"/>
      <c r="AQ206" s="62"/>
      <c r="AR206" s="62"/>
      <c r="AS206" s="62"/>
      <c r="AT206" s="62"/>
      <c r="AU206" s="17"/>
      <c r="AV206" s="6"/>
      <c r="AW206" s="29" t="str">
        <f t="shared" si="368"/>
        <v xml:space="preserve">Sulfatos </v>
      </c>
      <c r="AX206" s="30" t="s">
        <v>21</v>
      </c>
      <c r="AY206" s="77">
        <f t="shared" si="369"/>
        <v>0</v>
      </c>
      <c r="AZ206" s="73">
        <f t="shared" si="370"/>
        <v>0</v>
      </c>
      <c r="BA206" s="74">
        <f t="shared" si="371"/>
        <v>0</v>
      </c>
      <c r="BB206" s="4">
        <f t="shared" si="372"/>
        <v>0</v>
      </c>
      <c r="BC206" s="2">
        <f t="shared" si="373"/>
        <v>0</v>
      </c>
      <c r="BD206" s="5">
        <f t="shared" si="374"/>
        <v>0</v>
      </c>
      <c r="BE206" s="4">
        <f t="shared" si="375"/>
        <v>0</v>
      </c>
      <c r="BF206" s="2">
        <f t="shared" si="376"/>
        <v>0</v>
      </c>
      <c r="BG206" s="5">
        <f t="shared" si="377"/>
        <v>0</v>
      </c>
      <c r="BH206" s="1">
        <f t="shared" si="378"/>
        <v>0</v>
      </c>
      <c r="BI206" s="2">
        <f t="shared" si="379"/>
        <v>0</v>
      </c>
      <c r="BJ206" s="5">
        <f t="shared" si="380"/>
        <v>0</v>
      </c>
      <c r="BK206" s="1">
        <f t="shared" si="381"/>
        <v>0</v>
      </c>
      <c r="BL206" s="2">
        <f t="shared" si="382"/>
        <v>0</v>
      </c>
      <c r="BM206" s="5">
        <f t="shared" si="383"/>
        <v>0</v>
      </c>
      <c r="BN206" s="1">
        <f t="shared" si="384"/>
        <v>0</v>
      </c>
      <c r="BO206" s="2">
        <f t="shared" si="385"/>
        <v>0</v>
      </c>
      <c r="BP206" s="5">
        <f t="shared" si="386"/>
        <v>0</v>
      </c>
      <c r="BQ206" s="1">
        <f t="shared" si="387"/>
        <v>0</v>
      </c>
      <c r="BR206" s="2">
        <f t="shared" si="388"/>
        <v>0</v>
      </c>
      <c r="BS206" s="5">
        <f t="shared" si="389"/>
        <v>0</v>
      </c>
      <c r="BT206" s="1">
        <f t="shared" si="390"/>
        <v>0</v>
      </c>
      <c r="BU206" s="2">
        <f t="shared" si="391"/>
        <v>0</v>
      </c>
      <c r="BV206" s="5">
        <f t="shared" si="392"/>
        <v>0</v>
      </c>
      <c r="BW206" s="1">
        <f t="shared" si="393"/>
        <v>0</v>
      </c>
      <c r="BX206" s="2">
        <f t="shared" si="394"/>
        <v>0</v>
      </c>
      <c r="BY206" s="5">
        <f t="shared" si="395"/>
        <v>0</v>
      </c>
      <c r="BZ206" s="1">
        <f t="shared" si="396"/>
        <v>0</v>
      </c>
      <c r="CA206" s="2">
        <f t="shared" si="397"/>
        <v>0</v>
      </c>
      <c r="CB206" s="5">
        <f t="shared" si="398"/>
        <v>0</v>
      </c>
      <c r="CC206" s="1">
        <f t="shared" si="399"/>
        <v>0</v>
      </c>
      <c r="CD206" s="2">
        <f t="shared" si="400"/>
        <v>0</v>
      </c>
      <c r="CE206" s="5">
        <f t="shared" si="401"/>
        <v>0</v>
      </c>
      <c r="CF206" s="1">
        <f t="shared" si="402"/>
        <v>0</v>
      </c>
      <c r="CG206" s="2">
        <f t="shared" si="403"/>
        <v>0</v>
      </c>
      <c r="CH206" s="5">
        <f t="shared" si="404"/>
        <v>0</v>
      </c>
      <c r="CI206" s="1">
        <f t="shared" si="405"/>
        <v>0</v>
      </c>
      <c r="CJ206" s="2">
        <f t="shared" si="406"/>
        <v>0</v>
      </c>
      <c r="CK206" s="5">
        <f t="shared" si="407"/>
        <v>0</v>
      </c>
      <c r="CL206" s="1">
        <f t="shared" si="408"/>
        <v>0</v>
      </c>
      <c r="CM206" s="2">
        <f t="shared" si="409"/>
        <v>0</v>
      </c>
      <c r="CN206" s="5">
        <f t="shared" si="410"/>
        <v>0</v>
      </c>
      <c r="CO206" s="67">
        <f t="shared" si="411"/>
        <v>0</v>
      </c>
      <c r="CP206" s="2">
        <f t="shared" si="412"/>
        <v>0</v>
      </c>
      <c r="CQ206" s="5">
        <f t="shared" si="413"/>
        <v>0</v>
      </c>
    </row>
    <row r="207" spans="1:95" ht="32.25" customHeight="1" x14ac:dyDescent="0.25">
      <c r="A207" s="31" t="s">
        <v>14</v>
      </c>
      <c r="B207" s="46" t="s">
        <v>23</v>
      </c>
      <c r="C207" s="16"/>
      <c r="D207" s="10"/>
      <c r="E207" s="10"/>
      <c r="F207" s="10"/>
      <c r="G207" s="10"/>
      <c r="H207" s="10"/>
      <c r="I207" s="10"/>
      <c r="J207" s="10"/>
      <c r="K207" s="10"/>
      <c r="L207" s="10"/>
      <c r="M207" s="62"/>
      <c r="N207" s="62"/>
      <c r="O207" s="62"/>
      <c r="P207" s="62"/>
      <c r="Q207" s="17"/>
      <c r="R207" s="16"/>
      <c r="S207" s="10"/>
      <c r="T207" s="10"/>
      <c r="U207" s="10"/>
      <c r="V207" s="10"/>
      <c r="W207" s="10"/>
      <c r="X207" s="10"/>
      <c r="Y207" s="10"/>
      <c r="Z207" s="10"/>
      <c r="AA207" s="10"/>
      <c r="AB207" s="62"/>
      <c r="AC207" s="62"/>
      <c r="AD207" s="62"/>
      <c r="AE207" s="62"/>
      <c r="AF207" s="17"/>
      <c r="AG207" s="16"/>
      <c r="AH207" s="10"/>
      <c r="AI207" s="10"/>
      <c r="AJ207" s="10"/>
      <c r="AK207" s="10"/>
      <c r="AL207" s="10"/>
      <c r="AM207" s="10"/>
      <c r="AN207" s="10"/>
      <c r="AO207" s="10"/>
      <c r="AP207" s="10"/>
      <c r="AQ207" s="62"/>
      <c r="AR207" s="62"/>
      <c r="AS207" s="62"/>
      <c r="AT207" s="62"/>
      <c r="AU207" s="17"/>
      <c r="AV207" s="6"/>
      <c r="AW207" s="29" t="str">
        <f t="shared" si="368"/>
        <v xml:space="preserve">Alcalinidad </v>
      </c>
      <c r="AX207" s="32" t="s">
        <v>23</v>
      </c>
      <c r="AY207" s="77">
        <f t="shared" si="369"/>
        <v>0</v>
      </c>
      <c r="AZ207" s="73">
        <f t="shared" si="370"/>
        <v>0</v>
      </c>
      <c r="BA207" s="74">
        <f t="shared" si="371"/>
        <v>0</v>
      </c>
      <c r="BB207" s="4">
        <f t="shared" si="372"/>
        <v>0</v>
      </c>
      <c r="BC207" s="2">
        <f t="shared" si="373"/>
        <v>0</v>
      </c>
      <c r="BD207" s="5">
        <f t="shared" si="374"/>
        <v>0</v>
      </c>
      <c r="BE207" s="4">
        <f t="shared" si="375"/>
        <v>0</v>
      </c>
      <c r="BF207" s="2">
        <f t="shared" si="376"/>
        <v>0</v>
      </c>
      <c r="BG207" s="5">
        <f t="shared" si="377"/>
        <v>0</v>
      </c>
      <c r="BH207" s="1">
        <f t="shared" si="378"/>
        <v>0</v>
      </c>
      <c r="BI207" s="2">
        <f t="shared" si="379"/>
        <v>0</v>
      </c>
      <c r="BJ207" s="5">
        <f t="shared" si="380"/>
        <v>0</v>
      </c>
      <c r="BK207" s="1">
        <f t="shared" si="381"/>
        <v>0</v>
      </c>
      <c r="BL207" s="2">
        <f t="shared" si="382"/>
        <v>0</v>
      </c>
      <c r="BM207" s="5">
        <f t="shared" si="383"/>
        <v>0</v>
      </c>
      <c r="BN207" s="1">
        <f t="shared" si="384"/>
        <v>0</v>
      </c>
      <c r="BO207" s="2">
        <f t="shared" si="385"/>
        <v>0</v>
      </c>
      <c r="BP207" s="5">
        <f t="shared" si="386"/>
        <v>0</v>
      </c>
      <c r="BQ207" s="1">
        <f t="shared" si="387"/>
        <v>0</v>
      </c>
      <c r="BR207" s="2">
        <f t="shared" si="388"/>
        <v>0</v>
      </c>
      <c r="BS207" s="5">
        <f t="shared" si="389"/>
        <v>0</v>
      </c>
      <c r="BT207" s="1">
        <f t="shared" si="390"/>
        <v>0</v>
      </c>
      <c r="BU207" s="2">
        <f t="shared" si="391"/>
        <v>0</v>
      </c>
      <c r="BV207" s="5">
        <f t="shared" si="392"/>
        <v>0</v>
      </c>
      <c r="BW207" s="1">
        <f t="shared" si="393"/>
        <v>0</v>
      </c>
      <c r="BX207" s="2">
        <f t="shared" si="394"/>
        <v>0</v>
      </c>
      <c r="BY207" s="5">
        <f t="shared" si="395"/>
        <v>0</v>
      </c>
      <c r="BZ207" s="1">
        <f t="shared" si="396"/>
        <v>0</v>
      </c>
      <c r="CA207" s="2">
        <f t="shared" si="397"/>
        <v>0</v>
      </c>
      <c r="CB207" s="5">
        <f t="shared" si="398"/>
        <v>0</v>
      </c>
      <c r="CC207" s="1">
        <f t="shared" si="399"/>
        <v>0</v>
      </c>
      <c r="CD207" s="2">
        <f t="shared" si="400"/>
        <v>0</v>
      </c>
      <c r="CE207" s="5">
        <f t="shared" si="401"/>
        <v>0</v>
      </c>
      <c r="CF207" s="1">
        <f t="shared" si="402"/>
        <v>0</v>
      </c>
      <c r="CG207" s="2">
        <f t="shared" si="403"/>
        <v>0</v>
      </c>
      <c r="CH207" s="5">
        <f t="shared" si="404"/>
        <v>0</v>
      </c>
      <c r="CI207" s="1">
        <f t="shared" si="405"/>
        <v>0</v>
      </c>
      <c r="CJ207" s="2">
        <f t="shared" si="406"/>
        <v>0</v>
      </c>
      <c r="CK207" s="5">
        <f t="shared" si="407"/>
        <v>0</v>
      </c>
      <c r="CL207" s="1">
        <f t="shared" si="408"/>
        <v>0</v>
      </c>
      <c r="CM207" s="2">
        <f t="shared" si="409"/>
        <v>0</v>
      </c>
      <c r="CN207" s="5">
        <f t="shared" si="410"/>
        <v>0</v>
      </c>
      <c r="CO207" s="67">
        <f t="shared" si="411"/>
        <v>0</v>
      </c>
      <c r="CP207" s="2">
        <f t="shared" si="412"/>
        <v>0</v>
      </c>
      <c r="CQ207" s="5">
        <f t="shared" si="413"/>
        <v>0</v>
      </c>
    </row>
    <row r="208" spans="1:95" ht="30.75" customHeight="1" x14ac:dyDescent="0.25">
      <c r="A208" s="31" t="s">
        <v>15</v>
      </c>
      <c r="B208" s="46" t="s">
        <v>23</v>
      </c>
      <c r="C208" s="16"/>
      <c r="D208" s="10"/>
      <c r="E208" s="10"/>
      <c r="F208" s="10"/>
      <c r="G208" s="10"/>
      <c r="H208" s="10"/>
      <c r="I208" s="10"/>
      <c r="J208" s="10"/>
      <c r="K208" s="10"/>
      <c r="L208" s="10"/>
      <c r="M208" s="62"/>
      <c r="N208" s="62"/>
      <c r="O208" s="62"/>
      <c r="P208" s="62"/>
      <c r="Q208" s="17"/>
      <c r="R208" s="16"/>
      <c r="S208" s="10"/>
      <c r="T208" s="10"/>
      <c r="U208" s="10"/>
      <c r="V208" s="10"/>
      <c r="W208" s="10"/>
      <c r="X208" s="10"/>
      <c r="Y208" s="10"/>
      <c r="Z208" s="10"/>
      <c r="AA208" s="10"/>
      <c r="AB208" s="62"/>
      <c r="AC208" s="62"/>
      <c r="AD208" s="62"/>
      <c r="AE208" s="62"/>
      <c r="AF208" s="17"/>
      <c r="AG208" s="16"/>
      <c r="AH208" s="10"/>
      <c r="AI208" s="10"/>
      <c r="AJ208" s="10"/>
      <c r="AK208" s="10"/>
      <c r="AL208" s="10"/>
      <c r="AM208" s="10"/>
      <c r="AN208" s="10"/>
      <c r="AO208" s="10"/>
      <c r="AP208" s="10"/>
      <c r="AQ208" s="62"/>
      <c r="AR208" s="62"/>
      <c r="AS208" s="62"/>
      <c r="AT208" s="62"/>
      <c r="AU208" s="17"/>
      <c r="AV208" s="6"/>
      <c r="AW208" s="29" t="str">
        <f t="shared" si="368"/>
        <v>Dureza Cálcica</v>
      </c>
      <c r="AX208" s="32" t="s">
        <v>23</v>
      </c>
      <c r="AY208" s="77">
        <f t="shared" si="369"/>
        <v>0</v>
      </c>
      <c r="AZ208" s="73">
        <f t="shared" si="370"/>
        <v>0</v>
      </c>
      <c r="BA208" s="74">
        <f t="shared" si="371"/>
        <v>0</v>
      </c>
      <c r="BB208" s="4">
        <f t="shared" si="372"/>
        <v>0</v>
      </c>
      <c r="BC208" s="2">
        <f t="shared" si="373"/>
        <v>0</v>
      </c>
      <c r="BD208" s="5">
        <f t="shared" si="374"/>
        <v>0</v>
      </c>
      <c r="BE208" s="4">
        <f t="shared" si="375"/>
        <v>0</v>
      </c>
      <c r="BF208" s="2">
        <f t="shared" si="376"/>
        <v>0</v>
      </c>
      <c r="BG208" s="5">
        <f t="shared" si="377"/>
        <v>0</v>
      </c>
      <c r="BH208" s="1">
        <f t="shared" si="378"/>
        <v>0</v>
      </c>
      <c r="BI208" s="2">
        <f t="shared" si="379"/>
        <v>0</v>
      </c>
      <c r="BJ208" s="5">
        <f t="shared" si="380"/>
        <v>0</v>
      </c>
      <c r="BK208" s="1">
        <f t="shared" si="381"/>
        <v>0</v>
      </c>
      <c r="BL208" s="2">
        <f t="shared" si="382"/>
        <v>0</v>
      </c>
      <c r="BM208" s="5">
        <f t="shared" si="383"/>
        <v>0</v>
      </c>
      <c r="BN208" s="1">
        <f t="shared" si="384"/>
        <v>0</v>
      </c>
      <c r="BO208" s="2">
        <f t="shared" si="385"/>
        <v>0</v>
      </c>
      <c r="BP208" s="5">
        <f t="shared" si="386"/>
        <v>0</v>
      </c>
      <c r="BQ208" s="1">
        <f t="shared" si="387"/>
        <v>0</v>
      </c>
      <c r="BR208" s="2">
        <f t="shared" si="388"/>
        <v>0</v>
      </c>
      <c r="BS208" s="5">
        <f t="shared" si="389"/>
        <v>0</v>
      </c>
      <c r="BT208" s="1">
        <f t="shared" si="390"/>
        <v>0</v>
      </c>
      <c r="BU208" s="2">
        <f t="shared" si="391"/>
        <v>0</v>
      </c>
      <c r="BV208" s="5">
        <f t="shared" si="392"/>
        <v>0</v>
      </c>
      <c r="BW208" s="1">
        <f t="shared" si="393"/>
        <v>0</v>
      </c>
      <c r="BX208" s="2">
        <f t="shared" si="394"/>
        <v>0</v>
      </c>
      <c r="BY208" s="5">
        <f t="shared" si="395"/>
        <v>0</v>
      </c>
      <c r="BZ208" s="1">
        <f t="shared" si="396"/>
        <v>0</v>
      </c>
      <c r="CA208" s="2">
        <f t="shared" si="397"/>
        <v>0</v>
      </c>
      <c r="CB208" s="5">
        <f t="shared" si="398"/>
        <v>0</v>
      </c>
      <c r="CC208" s="1">
        <f t="shared" si="399"/>
        <v>0</v>
      </c>
      <c r="CD208" s="2">
        <f t="shared" si="400"/>
        <v>0</v>
      </c>
      <c r="CE208" s="5">
        <f t="shared" si="401"/>
        <v>0</v>
      </c>
      <c r="CF208" s="1">
        <f t="shared" si="402"/>
        <v>0</v>
      </c>
      <c r="CG208" s="2">
        <f t="shared" si="403"/>
        <v>0</v>
      </c>
      <c r="CH208" s="5">
        <f t="shared" si="404"/>
        <v>0</v>
      </c>
      <c r="CI208" s="1">
        <f t="shared" si="405"/>
        <v>0</v>
      </c>
      <c r="CJ208" s="2">
        <f t="shared" si="406"/>
        <v>0</v>
      </c>
      <c r="CK208" s="5">
        <f t="shared" si="407"/>
        <v>0</v>
      </c>
      <c r="CL208" s="1">
        <f t="shared" si="408"/>
        <v>0</v>
      </c>
      <c r="CM208" s="2">
        <f t="shared" si="409"/>
        <v>0</v>
      </c>
      <c r="CN208" s="5">
        <f t="shared" si="410"/>
        <v>0</v>
      </c>
      <c r="CO208" s="67">
        <f t="shared" si="411"/>
        <v>0</v>
      </c>
      <c r="CP208" s="2">
        <f t="shared" si="412"/>
        <v>0</v>
      </c>
      <c r="CQ208" s="5">
        <f t="shared" si="413"/>
        <v>0</v>
      </c>
    </row>
    <row r="209" spans="1:95" ht="30.75" customHeight="1" x14ac:dyDescent="0.25">
      <c r="A209" s="31" t="s">
        <v>16</v>
      </c>
      <c r="B209" s="46" t="s">
        <v>23</v>
      </c>
      <c r="C209" s="16"/>
      <c r="D209" s="10"/>
      <c r="E209" s="10"/>
      <c r="F209" s="10"/>
      <c r="G209" s="10"/>
      <c r="H209" s="10"/>
      <c r="I209" s="10"/>
      <c r="J209" s="10"/>
      <c r="K209" s="10"/>
      <c r="L209" s="10"/>
      <c r="M209" s="62"/>
      <c r="N209" s="62"/>
      <c r="O209" s="62"/>
      <c r="P209" s="62"/>
      <c r="Q209" s="17"/>
      <c r="R209" s="16"/>
      <c r="S209" s="10"/>
      <c r="T209" s="10"/>
      <c r="U209" s="10"/>
      <c r="V209" s="10"/>
      <c r="W209" s="10"/>
      <c r="X209" s="10"/>
      <c r="Y209" s="10"/>
      <c r="Z209" s="10"/>
      <c r="AA209" s="10"/>
      <c r="AB209" s="62"/>
      <c r="AC209" s="62"/>
      <c r="AD209" s="62"/>
      <c r="AE209" s="62"/>
      <c r="AF209" s="17"/>
      <c r="AG209" s="16"/>
      <c r="AH209" s="10"/>
      <c r="AI209" s="10"/>
      <c r="AJ209" s="10"/>
      <c r="AK209" s="10"/>
      <c r="AL209" s="10"/>
      <c r="AM209" s="10"/>
      <c r="AN209" s="10"/>
      <c r="AO209" s="10"/>
      <c r="AP209" s="10"/>
      <c r="AQ209" s="62"/>
      <c r="AR209" s="62"/>
      <c r="AS209" s="62"/>
      <c r="AT209" s="62"/>
      <c r="AU209" s="17"/>
      <c r="AV209" s="6"/>
      <c r="AW209" s="29" t="str">
        <f t="shared" si="368"/>
        <v xml:space="preserve">Dureza Total </v>
      </c>
      <c r="AX209" s="32" t="s">
        <v>23</v>
      </c>
      <c r="AY209" s="77">
        <f t="shared" si="369"/>
        <v>0</v>
      </c>
      <c r="AZ209" s="73">
        <f t="shared" si="370"/>
        <v>0</v>
      </c>
      <c r="BA209" s="74">
        <f t="shared" si="371"/>
        <v>0</v>
      </c>
      <c r="BB209" s="4">
        <f t="shared" si="372"/>
        <v>0</v>
      </c>
      <c r="BC209" s="2">
        <f t="shared" si="373"/>
        <v>0</v>
      </c>
      <c r="BD209" s="5">
        <f t="shared" si="374"/>
        <v>0</v>
      </c>
      <c r="BE209" s="4">
        <f t="shared" si="375"/>
        <v>0</v>
      </c>
      <c r="BF209" s="2">
        <f t="shared" si="376"/>
        <v>0</v>
      </c>
      <c r="BG209" s="5">
        <f t="shared" si="377"/>
        <v>0</v>
      </c>
      <c r="BH209" s="1">
        <f t="shared" si="378"/>
        <v>0</v>
      </c>
      <c r="BI209" s="2">
        <f t="shared" si="379"/>
        <v>0</v>
      </c>
      <c r="BJ209" s="5">
        <f t="shared" si="380"/>
        <v>0</v>
      </c>
      <c r="BK209" s="1">
        <f t="shared" si="381"/>
        <v>0</v>
      </c>
      <c r="BL209" s="2">
        <f t="shared" si="382"/>
        <v>0</v>
      </c>
      <c r="BM209" s="5">
        <f t="shared" si="383"/>
        <v>0</v>
      </c>
      <c r="BN209" s="1">
        <f t="shared" si="384"/>
        <v>0</v>
      </c>
      <c r="BO209" s="2">
        <f t="shared" si="385"/>
        <v>0</v>
      </c>
      <c r="BP209" s="5">
        <f t="shared" si="386"/>
        <v>0</v>
      </c>
      <c r="BQ209" s="1">
        <f t="shared" si="387"/>
        <v>0</v>
      </c>
      <c r="BR209" s="2">
        <f t="shared" si="388"/>
        <v>0</v>
      </c>
      <c r="BS209" s="5">
        <f t="shared" si="389"/>
        <v>0</v>
      </c>
      <c r="BT209" s="1">
        <f t="shared" si="390"/>
        <v>0</v>
      </c>
      <c r="BU209" s="2">
        <f t="shared" si="391"/>
        <v>0</v>
      </c>
      <c r="BV209" s="5">
        <f t="shared" si="392"/>
        <v>0</v>
      </c>
      <c r="BW209" s="1">
        <f t="shared" si="393"/>
        <v>0</v>
      </c>
      <c r="BX209" s="2">
        <f t="shared" si="394"/>
        <v>0</v>
      </c>
      <c r="BY209" s="5">
        <f t="shared" si="395"/>
        <v>0</v>
      </c>
      <c r="BZ209" s="1">
        <f t="shared" si="396"/>
        <v>0</v>
      </c>
      <c r="CA209" s="2">
        <f t="shared" si="397"/>
        <v>0</v>
      </c>
      <c r="CB209" s="5">
        <f t="shared" si="398"/>
        <v>0</v>
      </c>
      <c r="CC209" s="1">
        <f t="shared" si="399"/>
        <v>0</v>
      </c>
      <c r="CD209" s="2">
        <f t="shared" si="400"/>
        <v>0</v>
      </c>
      <c r="CE209" s="5">
        <f t="shared" si="401"/>
        <v>0</v>
      </c>
      <c r="CF209" s="1">
        <f t="shared" si="402"/>
        <v>0</v>
      </c>
      <c r="CG209" s="2">
        <f t="shared" si="403"/>
        <v>0</v>
      </c>
      <c r="CH209" s="5">
        <f t="shared" si="404"/>
        <v>0</v>
      </c>
      <c r="CI209" s="1">
        <f t="shared" si="405"/>
        <v>0</v>
      </c>
      <c r="CJ209" s="2">
        <f t="shared" si="406"/>
        <v>0</v>
      </c>
      <c r="CK209" s="5">
        <f t="shared" si="407"/>
        <v>0</v>
      </c>
      <c r="CL209" s="1">
        <f t="shared" si="408"/>
        <v>0</v>
      </c>
      <c r="CM209" s="2">
        <f t="shared" si="409"/>
        <v>0</v>
      </c>
      <c r="CN209" s="5">
        <f t="shared" si="410"/>
        <v>0</v>
      </c>
      <c r="CO209" s="67">
        <f t="shared" si="411"/>
        <v>0</v>
      </c>
      <c r="CP209" s="2">
        <f t="shared" si="412"/>
        <v>0</v>
      </c>
      <c r="CQ209" s="5">
        <f t="shared" si="413"/>
        <v>0</v>
      </c>
    </row>
    <row r="210" spans="1:95" ht="32.25" customHeight="1" x14ac:dyDescent="0.25">
      <c r="A210" s="31" t="s">
        <v>115</v>
      </c>
      <c r="B210" s="30" t="s">
        <v>21</v>
      </c>
      <c r="C210" s="16"/>
      <c r="D210" s="10"/>
      <c r="E210" s="10"/>
      <c r="F210" s="10"/>
      <c r="G210" s="10"/>
      <c r="H210" s="10"/>
      <c r="I210" s="10"/>
      <c r="J210" s="10"/>
      <c r="K210" s="10"/>
      <c r="L210" s="10"/>
      <c r="M210" s="62"/>
      <c r="N210" s="62"/>
      <c r="O210" s="62"/>
      <c r="P210" s="62"/>
      <c r="Q210" s="17"/>
      <c r="R210" s="16"/>
      <c r="S210" s="10"/>
      <c r="T210" s="10"/>
      <c r="U210" s="10"/>
      <c r="V210" s="10"/>
      <c r="W210" s="10"/>
      <c r="X210" s="10"/>
      <c r="Y210" s="10"/>
      <c r="Z210" s="10"/>
      <c r="AA210" s="10"/>
      <c r="AB210" s="62"/>
      <c r="AC210" s="62"/>
      <c r="AD210" s="62"/>
      <c r="AE210" s="62"/>
      <c r="AF210" s="17"/>
      <c r="AG210" s="16"/>
      <c r="AH210" s="10"/>
      <c r="AI210" s="10"/>
      <c r="AJ210" s="10"/>
      <c r="AK210" s="10"/>
      <c r="AL210" s="10"/>
      <c r="AM210" s="10"/>
      <c r="AN210" s="10"/>
      <c r="AO210" s="10"/>
      <c r="AP210" s="10"/>
      <c r="AQ210" s="62"/>
      <c r="AR210" s="62"/>
      <c r="AS210" s="62"/>
      <c r="AT210" s="62"/>
      <c r="AU210" s="17"/>
      <c r="AV210" s="6"/>
      <c r="AW210" s="29" t="str">
        <f t="shared" si="368"/>
        <v>SILICE</v>
      </c>
      <c r="AX210" s="32" t="s">
        <v>24</v>
      </c>
      <c r="AY210" s="77">
        <f t="shared" si="369"/>
        <v>0</v>
      </c>
      <c r="AZ210" s="73">
        <f t="shared" si="370"/>
        <v>0</v>
      </c>
      <c r="BA210" s="74">
        <f t="shared" si="371"/>
        <v>0</v>
      </c>
      <c r="BB210" s="4">
        <f t="shared" si="372"/>
        <v>0</v>
      </c>
      <c r="BC210" s="2">
        <f t="shared" si="373"/>
        <v>0</v>
      </c>
      <c r="BD210" s="5">
        <f t="shared" si="374"/>
        <v>0</v>
      </c>
      <c r="BE210" s="4">
        <f t="shared" si="375"/>
        <v>0</v>
      </c>
      <c r="BF210" s="2">
        <f t="shared" si="376"/>
        <v>0</v>
      </c>
      <c r="BG210" s="5">
        <f t="shared" si="377"/>
        <v>0</v>
      </c>
      <c r="BH210" s="1">
        <f t="shared" si="378"/>
        <v>0</v>
      </c>
      <c r="BI210" s="2">
        <f t="shared" si="379"/>
        <v>0</v>
      </c>
      <c r="BJ210" s="5">
        <f t="shared" si="380"/>
        <v>0</v>
      </c>
      <c r="BK210" s="1">
        <f t="shared" si="381"/>
        <v>0</v>
      </c>
      <c r="BL210" s="2">
        <f t="shared" si="382"/>
        <v>0</v>
      </c>
      <c r="BM210" s="5">
        <f t="shared" si="383"/>
        <v>0</v>
      </c>
      <c r="BN210" s="1">
        <f t="shared" si="384"/>
        <v>0</v>
      </c>
      <c r="BO210" s="2">
        <f t="shared" si="385"/>
        <v>0</v>
      </c>
      <c r="BP210" s="5">
        <f t="shared" si="386"/>
        <v>0</v>
      </c>
      <c r="BQ210" s="1">
        <f t="shared" si="387"/>
        <v>0</v>
      </c>
      <c r="BR210" s="2">
        <f t="shared" si="388"/>
        <v>0</v>
      </c>
      <c r="BS210" s="5">
        <f t="shared" si="389"/>
        <v>0</v>
      </c>
      <c r="BT210" s="1">
        <f t="shared" si="390"/>
        <v>0</v>
      </c>
      <c r="BU210" s="2">
        <f t="shared" si="391"/>
        <v>0</v>
      </c>
      <c r="BV210" s="5">
        <f t="shared" si="392"/>
        <v>0</v>
      </c>
      <c r="BW210" s="1">
        <f t="shared" si="393"/>
        <v>0</v>
      </c>
      <c r="BX210" s="2">
        <f t="shared" si="394"/>
        <v>0</v>
      </c>
      <c r="BY210" s="5">
        <f t="shared" si="395"/>
        <v>0</v>
      </c>
      <c r="BZ210" s="1">
        <f t="shared" si="396"/>
        <v>0</v>
      </c>
      <c r="CA210" s="2">
        <f t="shared" si="397"/>
        <v>0</v>
      </c>
      <c r="CB210" s="5">
        <f t="shared" si="398"/>
        <v>0</v>
      </c>
      <c r="CC210" s="1">
        <f t="shared" si="399"/>
        <v>0</v>
      </c>
      <c r="CD210" s="2">
        <f t="shared" si="400"/>
        <v>0</v>
      </c>
      <c r="CE210" s="5">
        <f t="shared" si="401"/>
        <v>0</v>
      </c>
      <c r="CF210" s="1">
        <f t="shared" si="402"/>
        <v>0</v>
      </c>
      <c r="CG210" s="2">
        <f t="shared" si="403"/>
        <v>0</v>
      </c>
      <c r="CH210" s="5">
        <f t="shared" si="404"/>
        <v>0</v>
      </c>
      <c r="CI210" s="1">
        <f t="shared" si="405"/>
        <v>0</v>
      </c>
      <c r="CJ210" s="2">
        <f t="shared" si="406"/>
        <v>0</v>
      </c>
      <c r="CK210" s="5">
        <f t="shared" si="407"/>
        <v>0</v>
      </c>
      <c r="CL210" s="1">
        <f t="shared" si="408"/>
        <v>0</v>
      </c>
      <c r="CM210" s="2">
        <f t="shared" si="409"/>
        <v>0</v>
      </c>
      <c r="CN210" s="5">
        <f t="shared" si="410"/>
        <v>0</v>
      </c>
      <c r="CO210" s="67">
        <f t="shared" si="411"/>
        <v>0</v>
      </c>
      <c r="CP210" s="2">
        <f t="shared" si="412"/>
        <v>0</v>
      </c>
      <c r="CQ210" s="5">
        <f t="shared" si="413"/>
        <v>0</v>
      </c>
    </row>
    <row r="211" spans="1:95" ht="30.75" customHeight="1" x14ac:dyDescent="0.25">
      <c r="A211" s="31" t="s">
        <v>81</v>
      </c>
      <c r="B211" s="30" t="s">
        <v>127</v>
      </c>
      <c r="C211" s="16"/>
      <c r="D211" s="10"/>
      <c r="E211" s="10"/>
      <c r="F211" s="10"/>
      <c r="G211" s="10"/>
      <c r="H211" s="10"/>
      <c r="I211" s="10"/>
      <c r="J211" s="10"/>
      <c r="K211" s="10"/>
      <c r="L211" s="10"/>
      <c r="M211" s="62"/>
      <c r="N211" s="62"/>
      <c r="O211" s="62"/>
      <c r="P211" s="62"/>
      <c r="Q211" s="17"/>
      <c r="R211" s="16"/>
      <c r="S211" s="10"/>
      <c r="T211" s="10"/>
      <c r="U211" s="10"/>
      <c r="V211" s="10"/>
      <c r="W211" s="10"/>
      <c r="X211" s="10"/>
      <c r="Y211" s="10"/>
      <c r="Z211" s="10"/>
      <c r="AA211" s="10"/>
      <c r="AB211" s="62"/>
      <c r="AC211" s="62"/>
      <c r="AD211" s="62"/>
      <c r="AE211" s="62"/>
      <c r="AF211" s="17"/>
      <c r="AG211" s="16"/>
      <c r="AH211" s="10"/>
      <c r="AI211" s="10"/>
      <c r="AJ211" s="10"/>
      <c r="AK211" s="10"/>
      <c r="AL211" s="10"/>
      <c r="AM211" s="10"/>
      <c r="AN211" s="10"/>
      <c r="AO211" s="10"/>
      <c r="AP211" s="10"/>
      <c r="AQ211" s="62"/>
      <c r="AR211" s="62"/>
      <c r="AS211" s="62"/>
      <c r="AT211" s="62"/>
      <c r="AU211" s="17"/>
      <c r="AV211" s="6"/>
      <c r="AW211" s="29" t="str">
        <f t="shared" si="368"/>
        <v>ORP</v>
      </c>
      <c r="AX211" s="30" t="s">
        <v>21</v>
      </c>
      <c r="AY211" s="77">
        <f t="shared" si="369"/>
        <v>0</v>
      </c>
      <c r="AZ211" s="73">
        <f t="shared" si="370"/>
        <v>0</v>
      </c>
      <c r="BA211" s="74">
        <f t="shared" si="371"/>
        <v>0</v>
      </c>
      <c r="BB211" s="4">
        <f t="shared" si="372"/>
        <v>0</v>
      </c>
      <c r="BC211" s="2">
        <f t="shared" si="373"/>
        <v>0</v>
      </c>
      <c r="BD211" s="5">
        <f t="shared" si="374"/>
        <v>0</v>
      </c>
      <c r="BE211" s="4">
        <f t="shared" si="375"/>
        <v>0</v>
      </c>
      <c r="BF211" s="2">
        <f t="shared" si="376"/>
        <v>0</v>
      </c>
      <c r="BG211" s="5">
        <f t="shared" si="377"/>
        <v>0</v>
      </c>
      <c r="BH211" s="1">
        <f t="shared" si="378"/>
        <v>0</v>
      </c>
      <c r="BI211" s="2">
        <f t="shared" si="379"/>
        <v>0</v>
      </c>
      <c r="BJ211" s="5">
        <f t="shared" si="380"/>
        <v>0</v>
      </c>
      <c r="BK211" s="1">
        <f t="shared" si="381"/>
        <v>0</v>
      </c>
      <c r="BL211" s="2">
        <f t="shared" si="382"/>
        <v>0</v>
      </c>
      <c r="BM211" s="5">
        <f t="shared" si="383"/>
        <v>0</v>
      </c>
      <c r="BN211" s="1">
        <f t="shared" si="384"/>
        <v>0</v>
      </c>
      <c r="BO211" s="2">
        <f t="shared" si="385"/>
        <v>0</v>
      </c>
      <c r="BP211" s="5">
        <f t="shared" si="386"/>
        <v>0</v>
      </c>
      <c r="BQ211" s="1">
        <f t="shared" si="387"/>
        <v>0</v>
      </c>
      <c r="BR211" s="2">
        <f t="shared" si="388"/>
        <v>0</v>
      </c>
      <c r="BS211" s="5">
        <f t="shared" si="389"/>
        <v>0</v>
      </c>
      <c r="BT211" s="1">
        <f t="shared" si="390"/>
        <v>0</v>
      </c>
      <c r="BU211" s="2">
        <f t="shared" si="391"/>
        <v>0</v>
      </c>
      <c r="BV211" s="5">
        <f t="shared" si="392"/>
        <v>0</v>
      </c>
      <c r="BW211" s="1">
        <f t="shared" si="393"/>
        <v>0</v>
      </c>
      <c r="BX211" s="2">
        <f t="shared" si="394"/>
        <v>0</v>
      </c>
      <c r="BY211" s="5">
        <f t="shared" si="395"/>
        <v>0</v>
      </c>
      <c r="BZ211" s="1">
        <f t="shared" si="396"/>
        <v>0</v>
      </c>
      <c r="CA211" s="2">
        <f t="shared" si="397"/>
        <v>0</v>
      </c>
      <c r="CB211" s="5">
        <f t="shared" si="398"/>
        <v>0</v>
      </c>
      <c r="CC211" s="1">
        <f t="shared" si="399"/>
        <v>0</v>
      </c>
      <c r="CD211" s="2">
        <f t="shared" si="400"/>
        <v>0</v>
      </c>
      <c r="CE211" s="5">
        <f t="shared" si="401"/>
        <v>0</v>
      </c>
      <c r="CF211" s="1">
        <f t="shared" si="402"/>
        <v>0</v>
      </c>
      <c r="CG211" s="2">
        <f t="shared" si="403"/>
        <v>0</v>
      </c>
      <c r="CH211" s="5">
        <f t="shared" si="404"/>
        <v>0</v>
      </c>
      <c r="CI211" s="1">
        <f t="shared" si="405"/>
        <v>0</v>
      </c>
      <c r="CJ211" s="2">
        <f t="shared" si="406"/>
        <v>0</v>
      </c>
      <c r="CK211" s="5">
        <f t="shared" si="407"/>
        <v>0</v>
      </c>
      <c r="CL211" s="1">
        <f t="shared" si="408"/>
        <v>0</v>
      </c>
      <c r="CM211" s="2">
        <f t="shared" si="409"/>
        <v>0</v>
      </c>
      <c r="CN211" s="5">
        <f t="shared" si="410"/>
        <v>0</v>
      </c>
      <c r="CO211" s="67">
        <f t="shared" si="411"/>
        <v>0</v>
      </c>
      <c r="CP211" s="2">
        <f t="shared" si="412"/>
        <v>0</v>
      </c>
      <c r="CQ211" s="5">
        <f t="shared" si="413"/>
        <v>0</v>
      </c>
    </row>
    <row r="212" spans="1:95" ht="15.75" customHeight="1" x14ac:dyDescent="0.25">
      <c r="A212" s="31" t="s">
        <v>114</v>
      </c>
      <c r="B212" s="30" t="s">
        <v>21</v>
      </c>
      <c r="C212" s="16"/>
      <c r="D212" s="10"/>
      <c r="E212" s="10"/>
      <c r="F212" s="10"/>
      <c r="G212" s="10"/>
      <c r="H212" s="10"/>
      <c r="I212" s="10"/>
      <c r="J212" s="10"/>
      <c r="K212" s="10"/>
      <c r="L212" s="10"/>
      <c r="M212" s="62"/>
      <c r="N212" s="62"/>
      <c r="O212" s="62"/>
      <c r="P212" s="62"/>
      <c r="Q212" s="17"/>
      <c r="R212" s="16"/>
      <c r="S212" s="10"/>
      <c r="T212" s="10"/>
      <c r="U212" s="10"/>
      <c r="V212" s="10"/>
      <c r="W212" s="10"/>
      <c r="X212" s="10"/>
      <c r="Y212" s="10"/>
      <c r="Z212" s="10"/>
      <c r="AA212" s="10"/>
      <c r="AB212" s="62"/>
      <c r="AC212" s="62"/>
      <c r="AD212" s="62"/>
      <c r="AE212" s="62"/>
      <c r="AF212" s="17"/>
      <c r="AG212" s="16"/>
      <c r="AH212" s="10"/>
      <c r="AI212" s="10"/>
      <c r="AJ212" s="10"/>
      <c r="AK212" s="10"/>
      <c r="AL212" s="10"/>
      <c r="AM212" s="10"/>
      <c r="AN212" s="10"/>
      <c r="AO212" s="10"/>
      <c r="AP212" s="10"/>
      <c r="AQ212" s="62"/>
      <c r="AR212" s="62"/>
      <c r="AS212" s="62"/>
      <c r="AT212" s="62"/>
      <c r="AU212" s="17"/>
      <c r="AV212" s="6"/>
      <c r="AW212" s="29" t="str">
        <f t="shared" si="368"/>
        <v>CLORO RES</v>
      </c>
      <c r="AX212" s="30" t="s">
        <v>21</v>
      </c>
      <c r="AY212" s="77">
        <f t="shared" si="369"/>
        <v>0</v>
      </c>
      <c r="AZ212" s="73">
        <f t="shared" si="370"/>
        <v>0</v>
      </c>
      <c r="BA212" s="74">
        <f t="shared" si="371"/>
        <v>0</v>
      </c>
      <c r="BB212" s="4">
        <f t="shared" si="372"/>
        <v>0</v>
      </c>
      <c r="BC212" s="2">
        <f t="shared" si="373"/>
        <v>0</v>
      </c>
      <c r="BD212" s="5">
        <f t="shared" si="374"/>
        <v>0</v>
      </c>
      <c r="BE212" s="4">
        <f t="shared" si="375"/>
        <v>0</v>
      </c>
      <c r="BF212" s="2">
        <f t="shared" si="376"/>
        <v>0</v>
      </c>
      <c r="BG212" s="5">
        <f t="shared" si="377"/>
        <v>0</v>
      </c>
      <c r="BH212" s="1">
        <f t="shared" si="378"/>
        <v>0</v>
      </c>
      <c r="BI212" s="2">
        <f t="shared" si="379"/>
        <v>0</v>
      </c>
      <c r="BJ212" s="5">
        <f t="shared" si="380"/>
        <v>0</v>
      </c>
      <c r="BK212" s="1">
        <f t="shared" si="381"/>
        <v>0</v>
      </c>
      <c r="BL212" s="2">
        <f t="shared" si="382"/>
        <v>0</v>
      </c>
      <c r="BM212" s="5">
        <f t="shared" si="383"/>
        <v>0</v>
      </c>
      <c r="BN212" s="1">
        <f t="shared" si="384"/>
        <v>0</v>
      </c>
      <c r="BO212" s="2">
        <f t="shared" si="385"/>
        <v>0</v>
      </c>
      <c r="BP212" s="5">
        <f t="shared" si="386"/>
        <v>0</v>
      </c>
      <c r="BQ212" s="1">
        <f t="shared" si="387"/>
        <v>0</v>
      </c>
      <c r="BR212" s="2">
        <f t="shared" si="388"/>
        <v>0</v>
      </c>
      <c r="BS212" s="5">
        <f t="shared" si="389"/>
        <v>0</v>
      </c>
      <c r="BT212" s="1">
        <f t="shared" si="390"/>
        <v>0</v>
      </c>
      <c r="BU212" s="2">
        <f t="shared" si="391"/>
        <v>0</v>
      </c>
      <c r="BV212" s="5">
        <f t="shared" si="392"/>
        <v>0</v>
      </c>
      <c r="BW212" s="1">
        <f t="shared" si="393"/>
        <v>0</v>
      </c>
      <c r="BX212" s="2">
        <f t="shared" si="394"/>
        <v>0</v>
      </c>
      <c r="BY212" s="5">
        <f t="shared" si="395"/>
        <v>0</v>
      </c>
      <c r="BZ212" s="1">
        <f t="shared" si="396"/>
        <v>0</v>
      </c>
      <c r="CA212" s="2">
        <f t="shared" si="397"/>
        <v>0</v>
      </c>
      <c r="CB212" s="5">
        <f t="shared" si="398"/>
        <v>0</v>
      </c>
      <c r="CC212" s="1">
        <f t="shared" si="399"/>
        <v>0</v>
      </c>
      <c r="CD212" s="2">
        <f t="shared" si="400"/>
        <v>0</v>
      </c>
      <c r="CE212" s="5">
        <f t="shared" si="401"/>
        <v>0</v>
      </c>
      <c r="CF212" s="1">
        <f t="shared" si="402"/>
        <v>0</v>
      </c>
      <c r="CG212" s="2">
        <f t="shared" si="403"/>
        <v>0</v>
      </c>
      <c r="CH212" s="5">
        <f t="shared" si="404"/>
        <v>0</v>
      </c>
      <c r="CI212" s="1">
        <f t="shared" si="405"/>
        <v>0</v>
      </c>
      <c r="CJ212" s="2">
        <f t="shared" si="406"/>
        <v>0</v>
      </c>
      <c r="CK212" s="5">
        <f t="shared" si="407"/>
        <v>0</v>
      </c>
      <c r="CL212" s="1">
        <f t="shared" si="408"/>
        <v>0</v>
      </c>
      <c r="CM212" s="2">
        <f t="shared" si="409"/>
        <v>0</v>
      </c>
      <c r="CN212" s="5">
        <f t="shared" si="410"/>
        <v>0</v>
      </c>
      <c r="CO212" s="67">
        <f t="shared" si="411"/>
        <v>0</v>
      </c>
      <c r="CP212" s="2">
        <f t="shared" si="412"/>
        <v>0</v>
      </c>
      <c r="CQ212" s="5">
        <f t="shared" si="413"/>
        <v>0</v>
      </c>
    </row>
    <row r="213" spans="1:95" x14ac:dyDescent="0.25">
      <c r="A213" s="31" t="s">
        <v>17</v>
      </c>
      <c r="B213" s="30" t="s">
        <v>25</v>
      </c>
      <c r="C213" s="18">
        <v>6281</v>
      </c>
      <c r="D213" s="11">
        <v>4802</v>
      </c>
      <c r="E213" s="11">
        <v>729</v>
      </c>
      <c r="F213" s="11"/>
      <c r="G213" s="11"/>
      <c r="H213" s="11"/>
      <c r="I213" s="11"/>
      <c r="J213" s="11">
        <v>4290</v>
      </c>
      <c r="K213" s="11">
        <v>4341</v>
      </c>
      <c r="L213" s="11">
        <v>11831</v>
      </c>
      <c r="M213" s="63"/>
      <c r="N213" s="63"/>
      <c r="O213" s="63"/>
      <c r="P213" s="63"/>
      <c r="Q213" s="19"/>
      <c r="R213" s="18">
        <v>5390</v>
      </c>
      <c r="S213" s="11">
        <v>4290</v>
      </c>
      <c r="T213" s="11">
        <v>4370</v>
      </c>
      <c r="U213" s="11"/>
      <c r="V213" s="11"/>
      <c r="W213" s="11"/>
      <c r="X213" s="11"/>
      <c r="Y213" s="11">
        <v>4420</v>
      </c>
      <c r="Z213" s="11">
        <v>4400</v>
      </c>
      <c r="AA213" s="11">
        <v>11630</v>
      </c>
      <c r="AB213" s="63"/>
      <c r="AC213" s="63"/>
      <c r="AD213" s="63"/>
      <c r="AE213" s="63"/>
      <c r="AF213" s="19"/>
      <c r="AG213" s="18">
        <v>3360</v>
      </c>
      <c r="AH213" s="11">
        <v>4680</v>
      </c>
      <c r="AI213" s="11">
        <v>4480</v>
      </c>
      <c r="AJ213" s="11"/>
      <c r="AK213" s="11"/>
      <c r="AL213" s="11"/>
      <c r="AM213" s="11"/>
      <c r="AN213" s="11">
        <v>4670</v>
      </c>
      <c r="AO213" s="11">
        <v>4600</v>
      </c>
      <c r="AP213" s="11">
        <v>10640</v>
      </c>
      <c r="AQ213" s="63"/>
      <c r="AR213" s="63"/>
      <c r="AS213" s="63"/>
      <c r="AT213" s="63"/>
      <c r="AU213" s="19"/>
      <c r="AW213" s="29" t="str">
        <f t="shared" si="368"/>
        <v>Conductividad</v>
      </c>
      <c r="AX213" s="30" t="s">
        <v>25</v>
      </c>
      <c r="AY213" s="77">
        <f t="shared" si="369"/>
        <v>6281</v>
      </c>
      <c r="AZ213" s="73">
        <f t="shared" si="370"/>
        <v>5390</v>
      </c>
      <c r="BA213" s="74">
        <f t="shared" si="371"/>
        <v>3360</v>
      </c>
      <c r="BB213" s="4">
        <f t="shared" si="372"/>
        <v>4802</v>
      </c>
      <c r="BC213" s="2">
        <f t="shared" si="373"/>
        <v>4290</v>
      </c>
      <c r="BD213" s="5">
        <f t="shared" si="374"/>
        <v>4680</v>
      </c>
      <c r="BE213" s="4">
        <f t="shared" si="375"/>
        <v>729</v>
      </c>
      <c r="BF213" s="2">
        <f t="shared" si="376"/>
        <v>4370</v>
      </c>
      <c r="BG213" s="5">
        <f t="shared" si="377"/>
        <v>4480</v>
      </c>
      <c r="BH213" s="1">
        <f t="shared" si="378"/>
        <v>0</v>
      </c>
      <c r="BI213" s="2">
        <f t="shared" si="379"/>
        <v>0</v>
      </c>
      <c r="BJ213" s="5">
        <f t="shared" si="380"/>
        <v>0</v>
      </c>
      <c r="BK213" s="1">
        <f t="shared" si="381"/>
        <v>0</v>
      </c>
      <c r="BL213" s="2">
        <f t="shared" si="382"/>
        <v>0</v>
      </c>
      <c r="BM213" s="5">
        <f t="shared" si="383"/>
        <v>0</v>
      </c>
      <c r="BN213" s="1">
        <f t="shared" si="384"/>
        <v>0</v>
      </c>
      <c r="BO213" s="2">
        <f t="shared" si="385"/>
        <v>0</v>
      </c>
      <c r="BP213" s="5">
        <f t="shared" si="386"/>
        <v>0</v>
      </c>
      <c r="BQ213" s="1">
        <f t="shared" si="387"/>
        <v>0</v>
      </c>
      <c r="BR213" s="2">
        <f t="shared" si="388"/>
        <v>0</v>
      </c>
      <c r="BS213" s="5">
        <f t="shared" si="389"/>
        <v>0</v>
      </c>
      <c r="BT213" s="1">
        <f t="shared" si="390"/>
        <v>4290</v>
      </c>
      <c r="BU213" s="2">
        <f t="shared" si="391"/>
        <v>4420</v>
      </c>
      <c r="BV213" s="5">
        <f t="shared" si="392"/>
        <v>4670</v>
      </c>
      <c r="BW213" s="1">
        <f t="shared" si="393"/>
        <v>4341</v>
      </c>
      <c r="BX213" s="2">
        <f t="shared" si="394"/>
        <v>4400</v>
      </c>
      <c r="BY213" s="5">
        <f t="shared" si="395"/>
        <v>4600</v>
      </c>
      <c r="BZ213" s="1">
        <f t="shared" si="396"/>
        <v>11831</v>
      </c>
      <c r="CA213" s="2">
        <f t="shared" si="397"/>
        <v>11630</v>
      </c>
      <c r="CB213" s="5">
        <f t="shared" si="398"/>
        <v>10640</v>
      </c>
      <c r="CC213" s="1">
        <f t="shared" si="399"/>
        <v>0</v>
      </c>
      <c r="CD213" s="2">
        <f t="shared" si="400"/>
        <v>0</v>
      </c>
      <c r="CE213" s="5">
        <f t="shared" si="401"/>
        <v>0</v>
      </c>
      <c r="CF213" s="1">
        <f t="shared" si="402"/>
        <v>0</v>
      </c>
      <c r="CG213" s="2">
        <f t="shared" si="403"/>
        <v>0</v>
      </c>
      <c r="CH213" s="5">
        <f t="shared" si="404"/>
        <v>0</v>
      </c>
      <c r="CI213" s="1">
        <f t="shared" si="405"/>
        <v>0</v>
      </c>
      <c r="CJ213" s="2">
        <f t="shared" si="406"/>
        <v>0</v>
      </c>
      <c r="CK213" s="5">
        <f t="shared" si="407"/>
        <v>0</v>
      </c>
      <c r="CL213" s="1">
        <f t="shared" si="408"/>
        <v>0</v>
      </c>
      <c r="CM213" s="2">
        <f t="shared" si="409"/>
        <v>0</v>
      </c>
      <c r="CN213" s="5">
        <f t="shared" si="410"/>
        <v>0</v>
      </c>
      <c r="CO213" s="67">
        <f t="shared" si="411"/>
        <v>0</v>
      </c>
      <c r="CP213" s="2">
        <f t="shared" si="412"/>
        <v>0</v>
      </c>
      <c r="CQ213" s="5">
        <f t="shared" si="413"/>
        <v>0</v>
      </c>
    </row>
    <row r="214" spans="1:95" x14ac:dyDescent="0.25">
      <c r="A214" s="31" t="s">
        <v>18</v>
      </c>
      <c r="B214" s="46" t="s">
        <v>24</v>
      </c>
      <c r="C214" s="18">
        <v>3720</v>
      </c>
      <c r="D214" s="11">
        <v>5860</v>
      </c>
      <c r="E214" s="11">
        <v>691</v>
      </c>
      <c r="F214" s="11"/>
      <c r="G214" s="11"/>
      <c r="H214" s="11"/>
      <c r="I214" s="11"/>
      <c r="J214" s="11">
        <v>729</v>
      </c>
      <c r="K214" s="11">
        <v>837</v>
      </c>
      <c r="L214" s="11">
        <v>2381</v>
      </c>
      <c r="M214" s="63"/>
      <c r="N214" s="63"/>
      <c r="O214" s="63"/>
      <c r="P214" s="63"/>
      <c r="Q214" s="19"/>
      <c r="R214" s="18">
        <v>6670</v>
      </c>
      <c r="S214" s="11">
        <v>5616</v>
      </c>
      <c r="T214" s="11">
        <v>781</v>
      </c>
      <c r="U214" s="11"/>
      <c r="V214" s="11"/>
      <c r="W214" s="11"/>
      <c r="X214" s="11"/>
      <c r="Y214" s="11">
        <v>649</v>
      </c>
      <c r="Z214" s="11">
        <v>702</v>
      </c>
      <c r="AA214" s="11">
        <v>1834</v>
      </c>
      <c r="AB214" s="63"/>
      <c r="AC214" s="63"/>
      <c r="AD214" s="63"/>
      <c r="AE214" s="63"/>
      <c r="AF214" s="19"/>
      <c r="AG214" s="18">
        <v>6371</v>
      </c>
      <c r="AH214" s="11">
        <v>6128</v>
      </c>
      <c r="AI214" s="11">
        <v>1326</v>
      </c>
      <c r="AJ214" s="11"/>
      <c r="AK214" s="11"/>
      <c r="AL214" s="11"/>
      <c r="AM214" s="11"/>
      <c r="AN214" s="11">
        <v>794</v>
      </c>
      <c r="AO214" s="11">
        <v>876</v>
      </c>
      <c r="AP214" s="11">
        <v>2131</v>
      </c>
      <c r="AQ214" s="63"/>
      <c r="AR214" s="63"/>
      <c r="AS214" s="63"/>
      <c r="AT214" s="63"/>
      <c r="AU214" s="19"/>
      <c r="AW214" s="29" t="str">
        <f t="shared" si="368"/>
        <v xml:space="preserve">Color </v>
      </c>
      <c r="AX214" s="32" t="s">
        <v>24</v>
      </c>
      <c r="AY214" s="77">
        <f t="shared" si="369"/>
        <v>3720</v>
      </c>
      <c r="AZ214" s="73">
        <f t="shared" si="370"/>
        <v>6670</v>
      </c>
      <c r="BA214" s="74">
        <f t="shared" si="371"/>
        <v>6371</v>
      </c>
      <c r="BB214" s="4">
        <f t="shared" si="372"/>
        <v>5860</v>
      </c>
      <c r="BC214" s="2">
        <f t="shared" si="373"/>
        <v>5616</v>
      </c>
      <c r="BD214" s="5">
        <f t="shared" si="374"/>
        <v>6128</v>
      </c>
      <c r="BE214" s="4">
        <f t="shared" si="375"/>
        <v>691</v>
      </c>
      <c r="BF214" s="2">
        <f t="shared" si="376"/>
        <v>781</v>
      </c>
      <c r="BG214" s="5">
        <f t="shared" si="377"/>
        <v>1326</v>
      </c>
      <c r="BH214" s="1">
        <f t="shared" si="378"/>
        <v>0</v>
      </c>
      <c r="BI214" s="2">
        <f t="shared" si="379"/>
        <v>0</v>
      </c>
      <c r="BJ214" s="5">
        <f t="shared" si="380"/>
        <v>0</v>
      </c>
      <c r="BK214" s="1">
        <f t="shared" si="381"/>
        <v>0</v>
      </c>
      <c r="BL214" s="2">
        <f t="shared" si="382"/>
        <v>0</v>
      </c>
      <c r="BM214" s="5">
        <f t="shared" si="383"/>
        <v>0</v>
      </c>
      <c r="BN214" s="1">
        <f t="shared" si="384"/>
        <v>0</v>
      </c>
      <c r="BO214" s="2">
        <f t="shared" si="385"/>
        <v>0</v>
      </c>
      <c r="BP214" s="5">
        <f t="shared" si="386"/>
        <v>0</v>
      </c>
      <c r="BQ214" s="1">
        <f t="shared" si="387"/>
        <v>0</v>
      </c>
      <c r="BR214" s="2">
        <f t="shared" si="388"/>
        <v>0</v>
      </c>
      <c r="BS214" s="5">
        <f t="shared" si="389"/>
        <v>0</v>
      </c>
      <c r="BT214" s="1">
        <f t="shared" si="390"/>
        <v>729</v>
      </c>
      <c r="BU214" s="2">
        <f t="shared" si="391"/>
        <v>649</v>
      </c>
      <c r="BV214" s="5">
        <f t="shared" si="392"/>
        <v>794</v>
      </c>
      <c r="BW214" s="1">
        <f t="shared" si="393"/>
        <v>837</v>
      </c>
      <c r="BX214" s="2">
        <f t="shared" si="394"/>
        <v>702</v>
      </c>
      <c r="BY214" s="5">
        <f t="shared" si="395"/>
        <v>876</v>
      </c>
      <c r="BZ214" s="1">
        <f t="shared" si="396"/>
        <v>2381</v>
      </c>
      <c r="CA214" s="2">
        <f t="shared" si="397"/>
        <v>1834</v>
      </c>
      <c r="CB214" s="5">
        <f t="shared" si="398"/>
        <v>2131</v>
      </c>
      <c r="CC214" s="1">
        <f t="shared" si="399"/>
        <v>0</v>
      </c>
      <c r="CD214" s="2">
        <f t="shared" si="400"/>
        <v>0</v>
      </c>
      <c r="CE214" s="5">
        <f t="shared" si="401"/>
        <v>0</v>
      </c>
      <c r="CF214" s="1">
        <f t="shared" si="402"/>
        <v>0</v>
      </c>
      <c r="CG214" s="2">
        <f t="shared" si="403"/>
        <v>0</v>
      </c>
      <c r="CH214" s="5">
        <f t="shared" si="404"/>
        <v>0</v>
      </c>
      <c r="CI214" s="1">
        <f t="shared" si="405"/>
        <v>0</v>
      </c>
      <c r="CJ214" s="2">
        <f t="shared" si="406"/>
        <v>0</v>
      </c>
      <c r="CK214" s="5">
        <f t="shared" si="407"/>
        <v>0</v>
      </c>
      <c r="CL214" s="1">
        <f t="shared" si="408"/>
        <v>0</v>
      </c>
      <c r="CM214" s="2">
        <f t="shared" si="409"/>
        <v>0</v>
      </c>
      <c r="CN214" s="5">
        <f t="shared" si="410"/>
        <v>0</v>
      </c>
      <c r="CO214" s="67">
        <f t="shared" si="411"/>
        <v>0</v>
      </c>
      <c r="CP214" s="2">
        <f t="shared" si="412"/>
        <v>0</v>
      </c>
      <c r="CQ214" s="5">
        <f t="shared" si="413"/>
        <v>0</v>
      </c>
    </row>
    <row r="215" spans="1:95" ht="15.75" thickBot="1" x14ac:dyDescent="0.3">
      <c r="A215" s="33" t="s">
        <v>45</v>
      </c>
      <c r="B215" s="34" t="s">
        <v>46</v>
      </c>
      <c r="C215" s="20"/>
      <c r="D215" s="21"/>
      <c r="E215" s="21"/>
      <c r="F215" s="21"/>
      <c r="G215" s="21"/>
      <c r="H215" s="21"/>
      <c r="I215" s="21"/>
      <c r="J215" s="21"/>
      <c r="K215" s="21"/>
      <c r="L215" s="21"/>
      <c r="M215" s="64"/>
      <c r="N215" s="64"/>
      <c r="O215" s="64"/>
      <c r="P215" s="64"/>
      <c r="Q215" s="22"/>
      <c r="R215" s="20"/>
      <c r="S215" s="21"/>
      <c r="T215" s="21"/>
      <c r="U215" s="21"/>
      <c r="V215" s="21"/>
      <c r="W215" s="21"/>
      <c r="X215" s="21"/>
      <c r="Y215" s="21"/>
      <c r="Z215" s="21"/>
      <c r="AA215" s="21"/>
      <c r="AB215" s="64"/>
      <c r="AC215" s="64"/>
      <c r="AD215" s="64"/>
      <c r="AE215" s="64"/>
      <c r="AF215" s="22"/>
      <c r="AG215" s="20"/>
      <c r="AH215" s="21"/>
      <c r="AI215" s="21"/>
      <c r="AJ215" s="21"/>
      <c r="AK215" s="21"/>
      <c r="AL215" s="21"/>
      <c r="AM215" s="21"/>
      <c r="AN215" s="21"/>
      <c r="AO215" s="21"/>
      <c r="AP215" s="21"/>
      <c r="AQ215" s="64"/>
      <c r="AR215" s="64"/>
      <c r="AS215" s="64"/>
      <c r="AT215" s="64"/>
      <c r="AU215" s="22"/>
      <c r="AW215" s="29" t="str">
        <f t="shared" si="368"/>
        <v>Turbidez</v>
      </c>
      <c r="AX215" s="34" t="s">
        <v>21</v>
      </c>
      <c r="AY215" s="77">
        <f t="shared" si="369"/>
        <v>0</v>
      </c>
      <c r="AZ215" s="73">
        <f t="shared" si="370"/>
        <v>0</v>
      </c>
      <c r="BA215" s="74">
        <f t="shared" si="371"/>
        <v>0</v>
      </c>
      <c r="BB215" s="4">
        <f t="shared" si="372"/>
        <v>0</v>
      </c>
      <c r="BC215" s="2">
        <f t="shared" si="373"/>
        <v>0</v>
      </c>
      <c r="BD215" s="5">
        <f t="shared" si="374"/>
        <v>0</v>
      </c>
      <c r="BE215" s="4">
        <f t="shared" si="375"/>
        <v>0</v>
      </c>
      <c r="BF215" s="2">
        <f t="shared" si="376"/>
        <v>0</v>
      </c>
      <c r="BG215" s="5">
        <f t="shared" si="377"/>
        <v>0</v>
      </c>
      <c r="BH215" s="1">
        <f t="shared" si="378"/>
        <v>0</v>
      </c>
      <c r="BI215" s="2">
        <f t="shared" si="379"/>
        <v>0</v>
      </c>
      <c r="BJ215" s="5">
        <f t="shared" si="380"/>
        <v>0</v>
      </c>
      <c r="BK215" s="1">
        <f t="shared" si="381"/>
        <v>0</v>
      </c>
      <c r="BL215" s="2">
        <f t="shared" si="382"/>
        <v>0</v>
      </c>
      <c r="BM215" s="5">
        <f t="shared" si="383"/>
        <v>0</v>
      </c>
      <c r="BN215" s="1">
        <f t="shared" si="384"/>
        <v>0</v>
      </c>
      <c r="BO215" s="2">
        <f t="shared" si="385"/>
        <v>0</v>
      </c>
      <c r="BP215" s="5">
        <f t="shared" si="386"/>
        <v>0</v>
      </c>
      <c r="BQ215" s="1">
        <f t="shared" si="387"/>
        <v>0</v>
      </c>
      <c r="BR215" s="2">
        <f t="shared" si="388"/>
        <v>0</v>
      </c>
      <c r="BS215" s="5">
        <f t="shared" si="389"/>
        <v>0</v>
      </c>
      <c r="BT215" s="1">
        <f t="shared" si="390"/>
        <v>0</v>
      </c>
      <c r="BU215" s="2">
        <f t="shared" si="391"/>
        <v>0</v>
      </c>
      <c r="BV215" s="5">
        <f t="shared" si="392"/>
        <v>0</v>
      </c>
      <c r="BW215" s="1">
        <f t="shared" si="393"/>
        <v>0</v>
      </c>
      <c r="BX215" s="2">
        <f t="shared" si="394"/>
        <v>0</v>
      </c>
      <c r="BY215" s="5">
        <f t="shared" si="395"/>
        <v>0</v>
      </c>
      <c r="BZ215" s="1">
        <f t="shared" si="396"/>
        <v>0</v>
      </c>
      <c r="CA215" s="2">
        <f t="shared" si="397"/>
        <v>0</v>
      </c>
      <c r="CB215" s="5">
        <f t="shared" si="398"/>
        <v>0</v>
      </c>
      <c r="CC215" s="1">
        <f t="shared" si="399"/>
        <v>0</v>
      </c>
      <c r="CD215" s="2">
        <f t="shared" si="400"/>
        <v>0</v>
      </c>
      <c r="CE215" s="5">
        <f t="shared" si="401"/>
        <v>0</v>
      </c>
      <c r="CF215" s="1">
        <f t="shared" si="402"/>
        <v>0</v>
      </c>
      <c r="CG215" s="2">
        <f t="shared" si="403"/>
        <v>0</v>
      </c>
      <c r="CH215" s="5">
        <f t="shared" si="404"/>
        <v>0</v>
      </c>
      <c r="CI215" s="1">
        <f t="shared" si="405"/>
        <v>0</v>
      </c>
      <c r="CJ215" s="2">
        <f t="shared" si="406"/>
        <v>0</v>
      </c>
      <c r="CK215" s="5">
        <f t="shared" si="407"/>
        <v>0</v>
      </c>
      <c r="CL215" s="1">
        <f t="shared" si="408"/>
        <v>0</v>
      </c>
      <c r="CM215" s="2">
        <f t="shared" si="409"/>
        <v>0</v>
      </c>
      <c r="CN215" s="5">
        <f t="shared" si="410"/>
        <v>0</v>
      </c>
      <c r="CO215" s="67">
        <f t="shared" si="411"/>
        <v>0</v>
      </c>
      <c r="CP215" s="2">
        <f t="shared" si="412"/>
        <v>0</v>
      </c>
      <c r="CQ215" s="5">
        <f t="shared" si="413"/>
        <v>0</v>
      </c>
    </row>
    <row r="216" spans="1:95" ht="15.75" thickBot="1" x14ac:dyDescent="0.3"/>
    <row r="217" spans="1:95" ht="42.75" customHeight="1" thickBot="1" x14ac:dyDescent="0.3">
      <c r="A217" s="27" t="s">
        <v>0</v>
      </c>
      <c r="B217" s="28">
        <f>B193+1</f>
        <v>46122</v>
      </c>
      <c r="C217" s="295" t="s">
        <v>1</v>
      </c>
      <c r="D217" s="296"/>
      <c r="E217" s="296"/>
      <c r="F217" s="296"/>
      <c r="G217" s="296"/>
      <c r="H217" s="296"/>
      <c r="I217" s="296"/>
      <c r="J217" s="296"/>
      <c r="K217" s="296"/>
      <c r="L217" s="296"/>
      <c r="M217" s="296"/>
      <c r="N217" s="296"/>
      <c r="O217" s="296"/>
      <c r="P217" s="296"/>
      <c r="Q217" s="297"/>
      <c r="R217" s="298" t="s">
        <v>2</v>
      </c>
      <c r="S217" s="299"/>
      <c r="T217" s="299"/>
      <c r="U217" s="299"/>
      <c r="V217" s="299"/>
      <c r="W217" s="299"/>
      <c r="X217" s="299"/>
      <c r="Y217" s="299"/>
      <c r="Z217" s="299"/>
      <c r="AA217" s="299"/>
      <c r="AB217" s="299"/>
      <c r="AC217" s="299"/>
      <c r="AD217" s="299"/>
      <c r="AE217" s="299"/>
      <c r="AF217" s="300"/>
      <c r="AG217" s="301" t="s">
        <v>105</v>
      </c>
      <c r="AH217" s="302"/>
      <c r="AI217" s="302"/>
      <c r="AJ217" s="302"/>
      <c r="AK217" s="302"/>
      <c r="AL217" s="302"/>
      <c r="AM217" s="302"/>
      <c r="AN217" s="302"/>
      <c r="AO217" s="302"/>
      <c r="AP217" s="302"/>
      <c r="AQ217" s="302"/>
      <c r="AR217" s="302"/>
      <c r="AS217" s="302"/>
      <c r="AT217" s="302"/>
      <c r="AU217" s="303"/>
      <c r="AV217" s="9"/>
      <c r="AW217" s="290" t="s">
        <v>44</v>
      </c>
      <c r="AX217" s="291"/>
      <c r="AY217" s="287" t="s">
        <v>35</v>
      </c>
      <c r="AZ217" s="288"/>
      <c r="BA217" s="289"/>
      <c r="BB217" s="287" t="s">
        <v>36</v>
      </c>
      <c r="BC217" s="288"/>
      <c r="BD217" s="289"/>
      <c r="BE217" s="287" t="s">
        <v>37</v>
      </c>
      <c r="BF217" s="288"/>
      <c r="BG217" s="289"/>
      <c r="BH217" s="287" t="s">
        <v>38</v>
      </c>
      <c r="BI217" s="288"/>
      <c r="BJ217" s="289"/>
      <c r="BK217" s="287" t="s">
        <v>39</v>
      </c>
      <c r="BL217" s="288"/>
      <c r="BM217" s="289"/>
      <c r="BN217" s="287" t="s">
        <v>40</v>
      </c>
      <c r="BO217" s="288"/>
      <c r="BP217" s="289"/>
      <c r="BQ217" s="287" t="s">
        <v>41</v>
      </c>
      <c r="BR217" s="288"/>
      <c r="BS217" s="289"/>
      <c r="BT217" s="287" t="s">
        <v>42</v>
      </c>
      <c r="BU217" s="288"/>
      <c r="BV217" s="289"/>
      <c r="BW217" s="287" t="s">
        <v>43</v>
      </c>
      <c r="BX217" s="288"/>
      <c r="BY217" s="289"/>
      <c r="BZ217" s="287" t="s">
        <v>106</v>
      </c>
      <c r="CA217" s="288"/>
      <c r="CB217" s="289"/>
      <c r="CC217" s="287" t="s">
        <v>107</v>
      </c>
      <c r="CD217" s="288"/>
      <c r="CE217" s="289"/>
      <c r="CF217" s="287" t="s">
        <v>108</v>
      </c>
      <c r="CG217" s="288"/>
      <c r="CH217" s="289"/>
      <c r="CI217" s="287" t="s">
        <v>109</v>
      </c>
      <c r="CJ217" s="288"/>
      <c r="CK217" s="289"/>
      <c r="CL217" s="287" t="s">
        <v>110</v>
      </c>
      <c r="CM217" s="288"/>
      <c r="CN217" s="289"/>
      <c r="CO217" s="287" t="s">
        <v>111</v>
      </c>
      <c r="CP217" s="288"/>
      <c r="CQ217" s="289"/>
    </row>
    <row r="218" spans="1:95" ht="44.45" customHeight="1" thickBot="1" x14ac:dyDescent="0.3">
      <c r="A218" s="7" t="s">
        <v>6</v>
      </c>
      <c r="B218" s="45" t="s">
        <v>7</v>
      </c>
      <c r="C218" s="14" t="s">
        <v>34</v>
      </c>
      <c r="D218" s="8" t="s">
        <v>26</v>
      </c>
      <c r="E218" s="8" t="s">
        <v>27</v>
      </c>
      <c r="F218" s="8" t="s">
        <v>28</v>
      </c>
      <c r="G218" s="8" t="s">
        <v>29</v>
      </c>
      <c r="H218" s="8" t="s">
        <v>30</v>
      </c>
      <c r="I218" s="8" t="s">
        <v>31</v>
      </c>
      <c r="J218" s="8" t="s">
        <v>32</v>
      </c>
      <c r="K218" s="8" t="s">
        <v>33</v>
      </c>
      <c r="L218" s="8" t="s">
        <v>210</v>
      </c>
      <c r="M218" s="8" t="s">
        <v>116</v>
      </c>
      <c r="N218" s="8" t="s">
        <v>117</v>
      </c>
      <c r="O218" s="65" t="s">
        <v>118</v>
      </c>
      <c r="P218" s="65" t="s">
        <v>110</v>
      </c>
      <c r="Q218" s="65" t="s">
        <v>111</v>
      </c>
      <c r="R218" s="23" t="s">
        <v>34</v>
      </c>
      <c r="S218" s="12" t="s">
        <v>26</v>
      </c>
      <c r="T218" s="12" t="s">
        <v>27</v>
      </c>
      <c r="U218" s="12" t="s">
        <v>28</v>
      </c>
      <c r="V218" s="12" t="s">
        <v>29</v>
      </c>
      <c r="W218" s="12" t="s">
        <v>30</v>
      </c>
      <c r="X218" s="12" t="s">
        <v>31</v>
      </c>
      <c r="Y218" s="12" t="s">
        <v>32</v>
      </c>
      <c r="Z218" s="12" t="s">
        <v>33</v>
      </c>
      <c r="AA218" s="12" t="s">
        <v>210</v>
      </c>
      <c r="AB218" s="60" t="s">
        <v>116</v>
      </c>
      <c r="AC218" s="60" t="s">
        <v>117</v>
      </c>
      <c r="AD218" s="60" t="s">
        <v>118</v>
      </c>
      <c r="AE218" s="60" t="s">
        <v>110</v>
      </c>
      <c r="AF218" s="24" t="s">
        <v>111</v>
      </c>
      <c r="AG218" s="25" t="s">
        <v>34</v>
      </c>
      <c r="AH218" s="13" t="s">
        <v>26</v>
      </c>
      <c r="AI218" s="13" t="s">
        <v>27</v>
      </c>
      <c r="AJ218" s="13" t="s">
        <v>28</v>
      </c>
      <c r="AK218" s="13" t="s">
        <v>29</v>
      </c>
      <c r="AL218" s="13" t="s">
        <v>30</v>
      </c>
      <c r="AM218" s="13" t="s">
        <v>31</v>
      </c>
      <c r="AN218" s="13" t="s">
        <v>32</v>
      </c>
      <c r="AO218" s="13" t="s">
        <v>33</v>
      </c>
      <c r="AP218" s="13" t="s">
        <v>210</v>
      </c>
      <c r="AQ218" s="66" t="s">
        <v>116</v>
      </c>
      <c r="AR218" s="66" t="s">
        <v>117</v>
      </c>
      <c r="AS218" s="66" t="s">
        <v>118</v>
      </c>
      <c r="AT218" s="66" t="s">
        <v>110</v>
      </c>
      <c r="AU218" s="26" t="s">
        <v>111</v>
      </c>
      <c r="AV218" s="9"/>
      <c r="AW218" s="36" t="s">
        <v>6</v>
      </c>
      <c r="AX218" s="37" t="s">
        <v>7</v>
      </c>
      <c r="AY218" s="75" t="s">
        <v>119</v>
      </c>
      <c r="AZ218" s="75" t="s">
        <v>120</v>
      </c>
      <c r="BA218" s="76" t="s">
        <v>121</v>
      </c>
      <c r="BB218" s="75" t="s">
        <v>119</v>
      </c>
      <c r="BC218" s="75" t="s">
        <v>120</v>
      </c>
      <c r="BD218" s="76" t="s">
        <v>121</v>
      </c>
      <c r="BE218" s="75" t="s">
        <v>119</v>
      </c>
      <c r="BF218" s="75" t="s">
        <v>120</v>
      </c>
      <c r="BG218" s="76" t="s">
        <v>121</v>
      </c>
      <c r="BH218" s="75" t="s">
        <v>119</v>
      </c>
      <c r="BI218" s="75" t="s">
        <v>120</v>
      </c>
      <c r="BJ218" s="76" t="s">
        <v>121</v>
      </c>
      <c r="BK218" s="75" t="s">
        <v>119</v>
      </c>
      <c r="BL218" s="75" t="s">
        <v>120</v>
      </c>
      <c r="BM218" s="76" t="s">
        <v>121</v>
      </c>
      <c r="BN218" s="75" t="s">
        <v>119</v>
      </c>
      <c r="BO218" s="75" t="s">
        <v>120</v>
      </c>
      <c r="BP218" s="76" t="s">
        <v>121</v>
      </c>
      <c r="BQ218" s="75" t="s">
        <v>119</v>
      </c>
      <c r="BR218" s="75" t="s">
        <v>120</v>
      </c>
      <c r="BS218" s="76" t="s">
        <v>121</v>
      </c>
      <c r="BT218" s="75" t="s">
        <v>119</v>
      </c>
      <c r="BU218" s="75" t="s">
        <v>120</v>
      </c>
      <c r="BV218" s="76" t="s">
        <v>121</v>
      </c>
      <c r="BW218" s="75" t="s">
        <v>119</v>
      </c>
      <c r="BX218" s="75" t="s">
        <v>120</v>
      </c>
      <c r="BY218" s="76" t="s">
        <v>121</v>
      </c>
      <c r="BZ218" s="75" t="s">
        <v>119</v>
      </c>
      <c r="CA218" s="75" t="s">
        <v>120</v>
      </c>
      <c r="CB218" s="76" t="s">
        <v>121</v>
      </c>
      <c r="CC218" s="75" t="s">
        <v>119</v>
      </c>
      <c r="CD218" s="75" t="s">
        <v>120</v>
      </c>
      <c r="CE218" s="76" t="s">
        <v>121</v>
      </c>
      <c r="CF218" s="75" t="s">
        <v>119</v>
      </c>
      <c r="CG218" s="75" t="s">
        <v>120</v>
      </c>
      <c r="CH218" s="76" t="s">
        <v>121</v>
      </c>
      <c r="CI218" s="75" t="s">
        <v>119</v>
      </c>
      <c r="CJ218" s="75" t="s">
        <v>120</v>
      </c>
      <c r="CK218" s="76" t="s">
        <v>121</v>
      </c>
      <c r="CL218" s="75" t="s">
        <v>119</v>
      </c>
      <c r="CM218" s="75" t="s">
        <v>120</v>
      </c>
      <c r="CN218" s="76" t="s">
        <v>121</v>
      </c>
      <c r="CO218" s="75" t="s">
        <v>119</v>
      </c>
      <c r="CP218" s="75" t="s">
        <v>120</v>
      </c>
      <c r="CQ218" s="76" t="s">
        <v>121</v>
      </c>
    </row>
    <row r="219" spans="1:95" ht="29.25" customHeight="1" x14ac:dyDescent="0.25">
      <c r="A219" s="29" t="s">
        <v>8</v>
      </c>
      <c r="B219" s="30" t="s">
        <v>19</v>
      </c>
      <c r="C219" s="1">
        <v>37.799999999999997</v>
      </c>
      <c r="D219" s="3">
        <v>30.2</v>
      </c>
      <c r="E219" s="3">
        <v>30.1</v>
      </c>
      <c r="F219" s="3"/>
      <c r="G219" s="3"/>
      <c r="H219" s="3"/>
      <c r="I219" s="3"/>
      <c r="J219" s="3">
        <v>30.7</v>
      </c>
      <c r="K219" s="3">
        <v>31.2</v>
      </c>
      <c r="L219" s="3">
        <v>33.200000000000003</v>
      </c>
      <c r="M219" s="61"/>
      <c r="N219" s="61"/>
      <c r="O219" s="61"/>
      <c r="P219" s="61"/>
      <c r="Q219" s="15"/>
      <c r="R219" s="1">
        <v>39.299999999999997</v>
      </c>
      <c r="S219" s="38">
        <v>36</v>
      </c>
      <c r="T219" s="38">
        <v>35.700000000000003</v>
      </c>
      <c r="U219" s="3">
        <v>31.2</v>
      </c>
      <c r="V219" s="3">
        <v>32.700000000000003</v>
      </c>
      <c r="W219" s="3">
        <v>32.700000000000003</v>
      </c>
      <c r="X219" s="3">
        <v>31.7</v>
      </c>
      <c r="Y219" s="3">
        <v>34.5</v>
      </c>
      <c r="Z219" s="3">
        <v>34.6</v>
      </c>
      <c r="AA219" s="3">
        <v>32.299999999999997</v>
      </c>
      <c r="AB219" s="61"/>
      <c r="AC219" s="61"/>
      <c r="AD219" s="61"/>
      <c r="AE219" s="61"/>
      <c r="AF219" s="15"/>
      <c r="AG219" s="1">
        <v>40.1</v>
      </c>
      <c r="AH219" s="38">
        <v>35.200000000000003</v>
      </c>
      <c r="AI219" s="38">
        <v>35.4</v>
      </c>
      <c r="AJ219" s="3"/>
      <c r="AK219" s="3"/>
      <c r="AL219" s="3"/>
      <c r="AM219" s="3"/>
      <c r="AN219" s="3">
        <v>33.9</v>
      </c>
      <c r="AO219" s="3">
        <v>34.1</v>
      </c>
      <c r="AP219" s="3">
        <v>33.1</v>
      </c>
      <c r="AQ219" s="61"/>
      <c r="AR219" s="61"/>
      <c r="AS219" s="61"/>
      <c r="AT219" s="61"/>
      <c r="AU219" s="15"/>
      <c r="AV219" s="9"/>
      <c r="AW219" s="29" t="str">
        <f>A219</f>
        <v>Temperatura (°C)</v>
      </c>
      <c r="AX219" s="35" t="s">
        <v>19</v>
      </c>
      <c r="AY219" s="77">
        <f>C219</f>
        <v>37.799999999999997</v>
      </c>
      <c r="AZ219" s="73">
        <f>R219</f>
        <v>39.299999999999997</v>
      </c>
      <c r="BA219" s="74">
        <f>AG219</f>
        <v>40.1</v>
      </c>
      <c r="BB219" s="4">
        <f>D219</f>
        <v>30.2</v>
      </c>
      <c r="BC219" s="2">
        <f>S219</f>
        <v>36</v>
      </c>
      <c r="BD219" s="5">
        <f>AH219</f>
        <v>35.200000000000003</v>
      </c>
      <c r="BE219" s="4">
        <f>E219</f>
        <v>30.1</v>
      </c>
      <c r="BF219" s="2">
        <f>T219</f>
        <v>35.700000000000003</v>
      </c>
      <c r="BG219" s="5">
        <f>AI219</f>
        <v>35.4</v>
      </c>
      <c r="BH219" s="1">
        <f>F219</f>
        <v>0</v>
      </c>
      <c r="BI219" s="2">
        <f>U219</f>
        <v>31.2</v>
      </c>
      <c r="BJ219" s="5">
        <f>AJ219</f>
        <v>0</v>
      </c>
      <c r="BK219" s="1">
        <f>G219</f>
        <v>0</v>
      </c>
      <c r="BL219" s="2">
        <f>V219</f>
        <v>32.700000000000003</v>
      </c>
      <c r="BM219" s="5">
        <f>AK219</f>
        <v>0</v>
      </c>
      <c r="BN219" s="1">
        <f>H219</f>
        <v>0</v>
      </c>
      <c r="BO219" s="2">
        <f>W219</f>
        <v>32.700000000000003</v>
      </c>
      <c r="BP219" s="5">
        <f>AL219</f>
        <v>0</v>
      </c>
      <c r="BQ219" s="1">
        <f>I219</f>
        <v>0</v>
      </c>
      <c r="BR219" s="2">
        <f>X219</f>
        <v>31.7</v>
      </c>
      <c r="BS219" s="5">
        <f>AM219</f>
        <v>0</v>
      </c>
      <c r="BT219" s="1">
        <f>J219</f>
        <v>30.7</v>
      </c>
      <c r="BU219" s="2">
        <f>Y219</f>
        <v>34.5</v>
      </c>
      <c r="BV219" s="5">
        <f>AN219</f>
        <v>33.9</v>
      </c>
      <c r="BW219" s="1">
        <f>K219</f>
        <v>31.2</v>
      </c>
      <c r="BX219" s="2">
        <f>Z219</f>
        <v>34.6</v>
      </c>
      <c r="BY219" s="5">
        <f>AO219</f>
        <v>34.1</v>
      </c>
      <c r="BZ219" s="1">
        <f>L219</f>
        <v>33.200000000000003</v>
      </c>
      <c r="CA219" s="2">
        <f>AA219</f>
        <v>32.299999999999997</v>
      </c>
      <c r="CB219" s="5">
        <f>AP219</f>
        <v>33.1</v>
      </c>
      <c r="CC219" s="1">
        <f>M219</f>
        <v>0</v>
      </c>
      <c r="CD219" s="2">
        <f>AB219</f>
        <v>0</v>
      </c>
      <c r="CE219" s="5">
        <f>AQ219</f>
        <v>0</v>
      </c>
      <c r="CF219" s="1">
        <f>N219</f>
        <v>0</v>
      </c>
      <c r="CG219" s="2">
        <f>AC219</f>
        <v>0</v>
      </c>
      <c r="CH219" s="5">
        <f>AR219</f>
        <v>0</v>
      </c>
      <c r="CI219" s="1">
        <f>O219</f>
        <v>0</v>
      </c>
      <c r="CJ219" s="2">
        <f>AD219</f>
        <v>0</v>
      </c>
      <c r="CK219" s="5">
        <f>AS219</f>
        <v>0</v>
      </c>
      <c r="CL219" s="1">
        <f>P219</f>
        <v>0</v>
      </c>
      <c r="CM219" s="2">
        <f>AE219</f>
        <v>0</v>
      </c>
      <c r="CN219" s="5">
        <f>AT219</f>
        <v>0</v>
      </c>
      <c r="CO219" s="67">
        <f>Q219</f>
        <v>0</v>
      </c>
      <c r="CP219" s="2">
        <f>AF219</f>
        <v>0</v>
      </c>
      <c r="CQ219" s="5">
        <f>AU219</f>
        <v>0</v>
      </c>
    </row>
    <row r="220" spans="1:95" ht="26.45" customHeight="1" x14ac:dyDescent="0.25">
      <c r="A220" s="29" t="s">
        <v>9</v>
      </c>
      <c r="B220" s="30" t="s">
        <v>20</v>
      </c>
      <c r="C220" s="1">
        <v>9.1</v>
      </c>
      <c r="D220" s="3">
        <v>7.92</v>
      </c>
      <c r="E220" s="3">
        <v>7.17</v>
      </c>
      <c r="F220" s="3"/>
      <c r="G220" s="3"/>
      <c r="H220" s="3"/>
      <c r="I220" s="3"/>
      <c r="J220" s="3">
        <v>7.47</v>
      </c>
      <c r="K220" s="3">
        <v>8.16</v>
      </c>
      <c r="L220" s="3">
        <v>8.31</v>
      </c>
      <c r="M220" s="61"/>
      <c r="N220" s="61"/>
      <c r="O220" s="61"/>
      <c r="P220" s="61"/>
      <c r="Q220" s="15"/>
      <c r="R220" s="1">
        <v>10.01</v>
      </c>
      <c r="S220" s="3">
        <v>7.63</v>
      </c>
      <c r="T220" s="3">
        <v>7.16</v>
      </c>
      <c r="U220" s="3">
        <v>7.83</v>
      </c>
      <c r="V220" s="3">
        <v>7.87</v>
      </c>
      <c r="W220" s="3">
        <v>7.92</v>
      </c>
      <c r="X220" s="3">
        <v>7.99</v>
      </c>
      <c r="Y220" s="3">
        <v>7.63</v>
      </c>
      <c r="Z220" s="51">
        <v>7.77</v>
      </c>
      <c r="AA220" s="3">
        <v>7.84</v>
      </c>
      <c r="AB220" s="61"/>
      <c r="AC220" s="61"/>
      <c r="AD220" s="61"/>
      <c r="AE220" s="61"/>
      <c r="AF220" s="15"/>
      <c r="AG220" s="1">
        <v>8.76</v>
      </c>
      <c r="AH220" s="3">
        <v>7.92</v>
      </c>
      <c r="AI220" s="3">
        <v>7.12</v>
      </c>
      <c r="AJ220" s="3"/>
      <c r="AK220" s="3"/>
      <c r="AL220" s="3"/>
      <c r="AM220" s="3"/>
      <c r="AN220" s="3">
        <v>7.71</v>
      </c>
      <c r="AO220" s="3">
        <v>7.79</v>
      </c>
      <c r="AP220" s="3">
        <v>8.15</v>
      </c>
      <c r="AQ220" s="61"/>
      <c r="AR220" s="61"/>
      <c r="AS220" s="61"/>
      <c r="AT220" s="61"/>
      <c r="AU220" s="15"/>
      <c r="AV220" s="9"/>
      <c r="AW220" s="29" t="str">
        <f t="shared" ref="AW220:AW239" si="414">A220</f>
        <v>pH (Unidades de pH)</v>
      </c>
      <c r="AX220" s="30" t="s">
        <v>20</v>
      </c>
      <c r="AY220" s="77">
        <f t="shared" ref="AY220:AY239" si="415">C220</f>
        <v>9.1</v>
      </c>
      <c r="AZ220" s="73">
        <f t="shared" ref="AZ220:AZ239" si="416">R220</f>
        <v>10.01</v>
      </c>
      <c r="BA220" s="74">
        <f t="shared" ref="BA220:BA239" si="417">AG220</f>
        <v>8.76</v>
      </c>
      <c r="BB220" s="4">
        <f t="shared" ref="BB220:BB239" si="418">D220</f>
        <v>7.92</v>
      </c>
      <c r="BC220" s="2">
        <f t="shared" ref="BC220:BC239" si="419">S220</f>
        <v>7.63</v>
      </c>
      <c r="BD220" s="5">
        <f t="shared" ref="BD220:BD239" si="420">AH220</f>
        <v>7.92</v>
      </c>
      <c r="BE220" s="4">
        <f t="shared" ref="BE220:BE239" si="421">E220</f>
        <v>7.17</v>
      </c>
      <c r="BF220" s="2">
        <f t="shared" ref="BF220:BF239" si="422">T220</f>
        <v>7.16</v>
      </c>
      <c r="BG220" s="5">
        <f t="shared" ref="BG220:BG239" si="423">AI220</f>
        <v>7.12</v>
      </c>
      <c r="BH220" s="1">
        <f t="shared" ref="BH220:BH239" si="424">F220</f>
        <v>0</v>
      </c>
      <c r="BI220" s="2">
        <f t="shared" ref="BI220:BI239" si="425">U220</f>
        <v>7.83</v>
      </c>
      <c r="BJ220" s="5">
        <f t="shared" ref="BJ220:BJ239" si="426">AJ220</f>
        <v>0</v>
      </c>
      <c r="BK220" s="1">
        <f t="shared" ref="BK220:BK239" si="427">G220</f>
        <v>0</v>
      </c>
      <c r="BL220" s="2">
        <f t="shared" ref="BL220:BL239" si="428">V220</f>
        <v>7.87</v>
      </c>
      <c r="BM220" s="5">
        <f t="shared" ref="BM220:BM239" si="429">AK220</f>
        <v>0</v>
      </c>
      <c r="BN220" s="1">
        <f t="shared" ref="BN220:BN239" si="430">H220</f>
        <v>0</v>
      </c>
      <c r="BO220" s="2">
        <f t="shared" ref="BO220:BO239" si="431">W220</f>
        <v>7.92</v>
      </c>
      <c r="BP220" s="5">
        <f t="shared" ref="BP220:BP239" si="432">AL220</f>
        <v>0</v>
      </c>
      <c r="BQ220" s="1">
        <f t="shared" ref="BQ220:BQ239" si="433">I220</f>
        <v>0</v>
      </c>
      <c r="BR220" s="2">
        <f t="shared" ref="BR220:BR239" si="434">X220</f>
        <v>7.99</v>
      </c>
      <c r="BS220" s="5">
        <f t="shared" ref="BS220:BS239" si="435">AM220</f>
        <v>0</v>
      </c>
      <c r="BT220" s="1">
        <f t="shared" ref="BT220:BT239" si="436">J220</f>
        <v>7.47</v>
      </c>
      <c r="BU220" s="2">
        <f t="shared" ref="BU220:BU239" si="437">Y220</f>
        <v>7.63</v>
      </c>
      <c r="BV220" s="5">
        <f t="shared" ref="BV220:BV239" si="438">AN220</f>
        <v>7.71</v>
      </c>
      <c r="BW220" s="1">
        <f t="shared" ref="BW220:BW239" si="439">K220</f>
        <v>8.16</v>
      </c>
      <c r="BX220" s="2">
        <f t="shared" ref="BX220:BX239" si="440">Z220</f>
        <v>7.77</v>
      </c>
      <c r="BY220" s="5">
        <f t="shared" ref="BY220:BY239" si="441">AO220</f>
        <v>7.79</v>
      </c>
      <c r="BZ220" s="1">
        <f t="shared" ref="BZ220:BZ239" si="442">L220</f>
        <v>8.31</v>
      </c>
      <c r="CA220" s="2">
        <f t="shared" ref="CA220:CA239" si="443">AA220</f>
        <v>7.84</v>
      </c>
      <c r="CB220" s="5">
        <f t="shared" ref="CB220:CB239" si="444">AP220</f>
        <v>8.15</v>
      </c>
      <c r="CC220" s="1">
        <f t="shared" ref="CC220:CC239" si="445">M220</f>
        <v>0</v>
      </c>
      <c r="CD220" s="2">
        <f t="shared" ref="CD220:CD239" si="446">AB220</f>
        <v>0</v>
      </c>
      <c r="CE220" s="5">
        <f t="shared" ref="CE220:CE239" si="447">AQ220</f>
        <v>0</v>
      </c>
      <c r="CF220" s="1">
        <f t="shared" ref="CF220:CF239" si="448">N220</f>
        <v>0</v>
      </c>
      <c r="CG220" s="2">
        <f t="shared" ref="CG220:CG239" si="449">AC220</f>
        <v>0</v>
      </c>
      <c r="CH220" s="5">
        <f t="shared" ref="CH220:CH239" si="450">AR220</f>
        <v>0</v>
      </c>
      <c r="CI220" s="1">
        <f t="shared" ref="CI220:CI239" si="451">O220</f>
        <v>0</v>
      </c>
      <c r="CJ220" s="2">
        <f t="shared" ref="CJ220:CJ239" si="452">AD220</f>
        <v>0</v>
      </c>
      <c r="CK220" s="5">
        <f t="shared" ref="CK220:CK239" si="453">AS220</f>
        <v>0</v>
      </c>
      <c r="CL220" s="1">
        <f t="shared" ref="CL220:CL239" si="454">P220</f>
        <v>0</v>
      </c>
      <c r="CM220" s="2">
        <f t="shared" ref="CM220:CM239" si="455">AE220</f>
        <v>0</v>
      </c>
      <c r="CN220" s="5">
        <f t="shared" ref="CN220:CN239" si="456">AT220</f>
        <v>0</v>
      </c>
      <c r="CO220" s="67">
        <f t="shared" ref="CO220:CO239" si="457">Q220</f>
        <v>0</v>
      </c>
      <c r="CP220" s="2">
        <f t="shared" ref="CP220:CP239" si="458">AF220</f>
        <v>0</v>
      </c>
      <c r="CQ220" s="5">
        <f t="shared" ref="CQ220:CQ239" si="459">AU220</f>
        <v>0</v>
      </c>
    </row>
    <row r="221" spans="1:95" ht="30.2" customHeight="1" x14ac:dyDescent="0.25">
      <c r="A221" s="29" t="s">
        <v>124</v>
      </c>
      <c r="B221" s="30" t="s">
        <v>21</v>
      </c>
      <c r="C221" s="1"/>
      <c r="D221" s="3"/>
      <c r="E221" s="3"/>
      <c r="F221" s="3"/>
      <c r="G221" s="3"/>
      <c r="H221" s="3"/>
      <c r="I221" s="3"/>
      <c r="J221" s="3"/>
      <c r="K221" s="3"/>
      <c r="L221" s="3"/>
      <c r="M221" s="61"/>
      <c r="N221" s="61"/>
      <c r="O221" s="61"/>
      <c r="P221" s="61"/>
      <c r="Q221" s="15"/>
      <c r="R221" s="1"/>
      <c r="S221" s="2"/>
      <c r="T221" s="2"/>
      <c r="U221" s="3"/>
      <c r="V221" s="3"/>
      <c r="W221" s="3"/>
      <c r="X221" s="3"/>
      <c r="Y221" s="3"/>
      <c r="Z221" s="3"/>
      <c r="AA221" s="3"/>
      <c r="AB221" s="61"/>
      <c r="AC221" s="61"/>
      <c r="AD221" s="61"/>
      <c r="AE221" s="61"/>
      <c r="AF221" s="15"/>
      <c r="AG221" s="1"/>
      <c r="AH221" s="2"/>
      <c r="AI221" s="2">
        <v>857</v>
      </c>
      <c r="AJ221" s="3"/>
      <c r="AK221" s="3"/>
      <c r="AL221" s="3"/>
      <c r="AM221" s="3"/>
      <c r="AN221" s="3">
        <v>121</v>
      </c>
      <c r="AO221" s="3">
        <v>121</v>
      </c>
      <c r="AP221" s="3">
        <v>247</v>
      </c>
      <c r="AQ221" s="61"/>
      <c r="AR221" s="61"/>
      <c r="AS221" s="61"/>
      <c r="AT221" s="61"/>
      <c r="AU221" s="15"/>
      <c r="AV221" s="9"/>
      <c r="AW221" s="29" t="str">
        <f t="shared" si="414"/>
        <v>Demanda química de oxígeno (DQO)</v>
      </c>
      <c r="AX221" s="30" t="s">
        <v>21</v>
      </c>
      <c r="AY221" s="77">
        <f t="shared" si="415"/>
        <v>0</v>
      </c>
      <c r="AZ221" s="73">
        <f t="shared" si="416"/>
        <v>0</v>
      </c>
      <c r="BA221" s="74">
        <f t="shared" si="417"/>
        <v>0</v>
      </c>
      <c r="BB221" s="4">
        <f t="shared" si="418"/>
        <v>0</v>
      </c>
      <c r="BC221" s="2">
        <f t="shared" si="419"/>
        <v>0</v>
      </c>
      <c r="BD221" s="5">
        <f t="shared" si="420"/>
        <v>0</v>
      </c>
      <c r="BE221" s="4">
        <f t="shared" si="421"/>
        <v>0</v>
      </c>
      <c r="BF221" s="2">
        <f t="shared" si="422"/>
        <v>0</v>
      </c>
      <c r="BG221" s="5">
        <f t="shared" si="423"/>
        <v>857</v>
      </c>
      <c r="BH221" s="1">
        <f t="shared" si="424"/>
        <v>0</v>
      </c>
      <c r="BI221" s="2">
        <f t="shared" si="425"/>
        <v>0</v>
      </c>
      <c r="BJ221" s="5">
        <f t="shared" si="426"/>
        <v>0</v>
      </c>
      <c r="BK221" s="1">
        <f t="shared" si="427"/>
        <v>0</v>
      </c>
      <c r="BL221" s="2">
        <f t="shared" si="428"/>
        <v>0</v>
      </c>
      <c r="BM221" s="5">
        <f t="shared" si="429"/>
        <v>0</v>
      </c>
      <c r="BN221" s="1">
        <f t="shared" si="430"/>
        <v>0</v>
      </c>
      <c r="BO221" s="2">
        <f t="shared" si="431"/>
        <v>0</v>
      </c>
      <c r="BP221" s="5">
        <f t="shared" si="432"/>
        <v>0</v>
      </c>
      <c r="BQ221" s="1">
        <f t="shared" si="433"/>
        <v>0</v>
      </c>
      <c r="BR221" s="2">
        <f t="shared" si="434"/>
        <v>0</v>
      </c>
      <c r="BS221" s="5">
        <f t="shared" si="435"/>
        <v>0</v>
      </c>
      <c r="BT221" s="1">
        <f t="shared" si="436"/>
        <v>0</v>
      </c>
      <c r="BU221" s="2">
        <f t="shared" si="437"/>
        <v>0</v>
      </c>
      <c r="BV221" s="5">
        <f t="shared" si="438"/>
        <v>121</v>
      </c>
      <c r="BW221" s="1">
        <f t="shared" si="439"/>
        <v>0</v>
      </c>
      <c r="BX221" s="2">
        <f t="shared" si="440"/>
        <v>0</v>
      </c>
      <c r="BY221" s="5">
        <f t="shared" si="441"/>
        <v>121</v>
      </c>
      <c r="BZ221" s="1">
        <f t="shared" si="442"/>
        <v>0</v>
      </c>
      <c r="CA221" s="2">
        <f t="shared" si="443"/>
        <v>0</v>
      </c>
      <c r="CB221" s="5">
        <f t="shared" si="444"/>
        <v>247</v>
      </c>
      <c r="CC221" s="1">
        <f t="shared" si="445"/>
        <v>0</v>
      </c>
      <c r="CD221" s="2">
        <f t="shared" si="446"/>
        <v>0</v>
      </c>
      <c r="CE221" s="5">
        <f t="shared" si="447"/>
        <v>0</v>
      </c>
      <c r="CF221" s="1">
        <f t="shared" si="448"/>
        <v>0</v>
      </c>
      <c r="CG221" s="2">
        <f t="shared" si="449"/>
        <v>0</v>
      </c>
      <c r="CH221" s="5">
        <f t="shared" si="450"/>
        <v>0</v>
      </c>
      <c r="CI221" s="1">
        <f t="shared" si="451"/>
        <v>0</v>
      </c>
      <c r="CJ221" s="2">
        <f t="shared" si="452"/>
        <v>0</v>
      </c>
      <c r="CK221" s="5">
        <f t="shared" si="453"/>
        <v>0</v>
      </c>
      <c r="CL221" s="1">
        <f t="shared" si="454"/>
        <v>0</v>
      </c>
      <c r="CM221" s="2">
        <f t="shared" si="455"/>
        <v>0</v>
      </c>
      <c r="CN221" s="5">
        <f t="shared" si="456"/>
        <v>0</v>
      </c>
      <c r="CO221" s="67">
        <f t="shared" si="457"/>
        <v>0</v>
      </c>
      <c r="CP221" s="2">
        <f t="shared" si="458"/>
        <v>0</v>
      </c>
      <c r="CQ221" s="5">
        <f t="shared" si="459"/>
        <v>0</v>
      </c>
    </row>
    <row r="222" spans="1:95" ht="29.25" customHeight="1" x14ac:dyDescent="0.25">
      <c r="A222" s="29" t="s">
        <v>128</v>
      </c>
      <c r="B222" s="30" t="s">
        <v>21</v>
      </c>
      <c r="C222" s="1">
        <v>1570</v>
      </c>
      <c r="D222" s="3">
        <v>1930</v>
      </c>
      <c r="E222" s="3">
        <v>2210</v>
      </c>
      <c r="F222" s="3"/>
      <c r="G222" s="3"/>
      <c r="H222" s="3"/>
      <c r="I222" s="3"/>
      <c r="J222" s="3">
        <v>3130</v>
      </c>
      <c r="K222" s="3">
        <v>3490</v>
      </c>
      <c r="L222" s="3">
        <v>2810</v>
      </c>
      <c r="M222" s="61"/>
      <c r="N222" s="61"/>
      <c r="O222" s="61"/>
      <c r="P222" s="61"/>
      <c r="Q222" s="15"/>
      <c r="R222" s="1">
        <v>4920</v>
      </c>
      <c r="S222" s="2">
        <v>2470</v>
      </c>
      <c r="T222" s="2">
        <v>2500</v>
      </c>
      <c r="U222" s="3"/>
      <c r="V222" s="3"/>
      <c r="W222" s="3"/>
      <c r="X222" s="3"/>
      <c r="Y222" s="3">
        <v>2145</v>
      </c>
      <c r="Z222" s="3">
        <v>2150</v>
      </c>
      <c r="AA222" s="3">
        <v>6160</v>
      </c>
      <c r="AB222" s="61"/>
      <c r="AC222" s="61"/>
      <c r="AD222" s="61"/>
      <c r="AE222" s="61"/>
      <c r="AF222" s="15"/>
      <c r="AG222" s="1">
        <v>1192</v>
      </c>
      <c r="AH222" s="2">
        <v>2370</v>
      </c>
      <c r="AI222" s="2">
        <v>2440</v>
      </c>
      <c r="AJ222" s="3"/>
      <c r="AK222" s="3"/>
      <c r="AL222" s="3"/>
      <c r="AM222" s="3"/>
      <c r="AN222" s="3">
        <v>2360</v>
      </c>
      <c r="AO222" s="3">
        <v>2280</v>
      </c>
      <c r="AP222" s="3">
        <v>6400</v>
      </c>
      <c r="AQ222" s="61"/>
      <c r="AR222" s="61"/>
      <c r="AS222" s="61"/>
      <c r="AT222" s="61"/>
      <c r="AU222" s="15"/>
      <c r="AV222" s="9"/>
      <c r="AW222" s="29" t="str">
        <f t="shared" si="414"/>
        <v>SOLIDOS DISUELTOS TOTALES (TDS)</v>
      </c>
      <c r="AX222" s="30" t="s">
        <v>21</v>
      </c>
      <c r="AY222" s="77">
        <f t="shared" si="415"/>
        <v>1570</v>
      </c>
      <c r="AZ222" s="73">
        <f t="shared" si="416"/>
        <v>4920</v>
      </c>
      <c r="BA222" s="74">
        <f t="shared" si="417"/>
        <v>1192</v>
      </c>
      <c r="BB222" s="4">
        <f t="shared" si="418"/>
        <v>1930</v>
      </c>
      <c r="BC222" s="2">
        <f t="shared" si="419"/>
        <v>2470</v>
      </c>
      <c r="BD222" s="5">
        <f t="shared" si="420"/>
        <v>2370</v>
      </c>
      <c r="BE222" s="4">
        <f t="shared" si="421"/>
        <v>2210</v>
      </c>
      <c r="BF222" s="2">
        <f t="shared" si="422"/>
        <v>2500</v>
      </c>
      <c r="BG222" s="5">
        <f t="shared" si="423"/>
        <v>2440</v>
      </c>
      <c r="BH222" s="1">
        <f t="shared" si="424"/>
        <v>0</v>
      </c>
      <c r="BI222" s="2">
        <f t="shared" si="425"/>
        <v>0</v>
      </c>
      <c r="BJ222" s="5">
        <f t="shared" si="426"/>
        <v>0</v>
      </c>
      <c r="BK222" s="1">
        <f t="shared" si="427"/>
        <v>0</v>
      </c>
      <c r="BL222" s="2">
        <f t="shared" si="428"/>
        <v>0</v>
      </c>
      <c r="BM222" s="5">
        <f t="shared" si="429"/>
        <v>0</v>
      </c>
      <c r="BN222" s="1">
        <f t="shared" si="430"/>
        <v>0</v>
      </c>
      <c r="BO222" s="2">
        <f t="shared" si="431"/>
        <v>0</v>
      </c>
      <c r="BP222" s="5">
        <f t="shared" si="432"/>
        <v>0</v>
      </c>
      <c r="BQ222" s="1">
        <f t="shared" si="433"/>
        <v>0</v>
      </c>
      <c r="BR222" s="2">
        <f t="shared" si="434"/>
        <v>0</v>
      </c>
      <c r="BS222" s="5">
        <f t="shared" si="435"/>
        <v>0</v>
      </c>
      <c r="BT222" s="1">
        <f t="shared" si="436"/>
        <v>3130</v>
      </c>
      <c r="BU222" s="2">
        <f t="shared" si="437"/>
        <v>2145</v>
      </c>
      <c r="BV222" s="5">
        <f t="shared" si="438"/>
        <v>2360</v>
      </c>
      <c r="BW222" s="1">
        <f t="shared" si="439"/>
        <v>3490</v>
      </c>
      <c r="BX222" s="2">
        <f t="shared" si="440"/>
        <v>2150</v>
      </c>
      <c r="BY222" s="5">
        <f t="shared" si="441"/>
        <v>2280</v>
      </c>
      <c r="BZ222" s="1">
        <f t="shared" si="442"/>
        <v>2810</v>
      </c>
      <c r="CA222" s="2">
        <f t="shared" si="443"/>
        <v>6160</v>
      </c>
      <c r="CB222" s="5">
        <f t="shared" si="444"/>
        <v>6400</v>
      </c>
      <c r="CC222" s="1">
        <f t="shared" si="445"/>
        <v>0</v>
      </c>
      <c r="CD222" s="2">
        <f t="shared" si="446"/>
        <v>0</v>
      </c>
      <c r="CE222" s="5">
        <f t="shared" si="447"/>
        <v>0</v>
      </c>
      <c r="CF222" s="1">
        <f t="shared" si="448"/>
        <v>0</v>
      </c>
      <c r="CG222" s="2">
        <f t="shared" si="449"/>
        <v>0</v>
      </c>
      <c r="CH222" s="5">
        <f t="shared" si="450"/>
        <v>0</v>
      </c>
      <c r="CI222" s="1">
        <f t="shared" si="451"/>
        <v>0</v>
      </c>
      <c r="CJ222" s="2">
        <f t="shared" si="452"/>
        <v>0</v>
      </c>
      <c r="CK222" s="5">
        <f t="shared" si="453"/>
        <v>0</v>
      </c>
      <c r="CL222" s="1">
        <f t="shared" si="454"/>
        <v>0</v>
      </c>
      <c r="CM222" s="2">
        <f t="shared" si="455"/>
        <v>0</v>
      </c>
      <c r="CN222" s="5">
        <f t="shared" si="456"/>
        <v>0</v>
      </c>
      <c r="CO222" s="67">
        <f t="shared" si="457"/>
        <v>0</v>
      </c>
      <c r="CP222" s="2">
        <f t="shared" si="458"/>
        <v>0</v>
      </c>
      <c r="CQ222" s="5">
        <f t="shared" si="459"/>
        <v>0</v>
      </c>
    </row>
    <row r="223" spans="1:95" ht="31.7" customHeight="1" x14ac:dyDescent="0.25">
      <c r="A223" s="29" t="s">
        <v>125</v>
      </c>
      <c r="B223" s="30" t="s">
        <v>21</v>
      </c>
      <c r="C223" s="1">
        <v>219</v>
      </c>
      <c r="D223" s="3">
        <v>570</v>
      </c>
      <c r="E223" s="3">
        <v>32</v>
      </c>
      <c r="F223" s="3"/>
      <c r="G223" s="3"/>
      <c r="H223" s="3"/>
      <c r="I223" s="3"/>
      <c r="J223" s="3">
        <v>3</v>
      </c>
      <c r="K223" s="3">
        <v>2</v>
      </c>
      <c r="L223" s="3">
        <v>17</v>
      </c>
      <c r="M223" s="61"/>
      <c r="N223" s="61"/>
      <c r="O223" s="61"/>
      <c r="P223" s="61"/>
      <c r="Q223" s="15"/>
      <c r="R223" s="1">
        <v>217</v>
      </c>
      <c r="S223" s="2">
        <v>376</v>
      </c>
      <c r="T223" s="2">
        <v>42</v>
      </c>
      <c r="U223" s="3">
        <v>649</v>
      </c>
      <c r="V223" s="3">
        <v>1316</v>
      </c>
      <c r="W223" s="3">
        <v>12500</v>
      </c>
      <c r="X223" s="3">
        <v>13260</v>
      </c>
      <c r="Y223" s="3">
        <v>2</v>
      </c>
      <c r="Z223" s="3">
        <v>3</v>
      </c>
      <c r="AA223" s="3">
        <v>7</v>
      </c>
      <c r="AB223" s="61"/>
      <c r="AC223" s="61"/>
      <c r="AD223" s="61"/>
      <c r="AE223" s="61"/>
      <c r="AF223" s="15"/>
      <c r="AG223" s="1">
        <v>370</v>
      </c>
      <c r="AH223" s="2">
        <v>456</v>
      </c>
      <c r="AI223" s="2">
        <v>39</v>
      </c>
      <c r="AJ223" s="3"/>
      <c r="AK223" s="3"/>
      <c r="AL223" s="3"/>
      <c r="AM223" s="3"/>
      <c r="AN223" s="3">
        <v>2</v>
      </c>
      <c r="AO223" s="3">
        <v>2</v>
      </c>
      <c r="AP223" s="3">
        <v>46</v>
      </c>
      <c r="AQ223" s="61"/>
      <c r="AR223" s="61"/>
      <c r="AS223" s="61"/>
      <c r="AT223" s="61"/>
      <c r="AU223" s="15"/>
      <c r="AV223" s="9"/>
      <c r="AW223" s="29" t="str">
        <f t="shared" si="414"/>
        <v>Sólidos suspendidos Totales</v>
      </c>
      <c r="AX223" s="30" t="s">
        <v>21</v>
      </c>
      <c r="AY223" s="77">
        <f t="shared" si="415"/>
        <v>219</v>
      </c>
      <c r="AZ223" s="73">
        <f t="shared" si="416"/>
        <v>217</v>
      </c>
      <c r="BA223" s="74">
        <f t="shared" si="417"/>
        <v>370</v>
      </c>
      <c r="BB223" s="4">
        <f t="shared" si="418"/>
        <v>570</v>
      </c>
      <c r="BC223" s="2">
        <f t="shared" si="419"/>
        <v>376</v>
      </c>
      <c r="BD223" s="5">
        <f t="shared" si="420"/>
        <v>456</v>
      </c>
      <c r="BE223" s="4">
        <f t="shared" si="421"/>
        <v>32</v>
      </c>
      <c r="BF223" s="2">
        <f t="shared" si="422"/>
        <v>42</v>
      </c>
      <c r="BG223" s="5">
        <f t="shared" si="423"/>
        <v>39</v>
      </c>
      <c r="BH223" s="1">
        <f t="shared" si="424"/>
        <v>0</v>
      </c>
      <c r="BI223" s="2">
        <f t="shared" si="425"/>
        <v>649</v>
      </c>
      <c r="BJ223" s="5">
        <f t="shared" si="426"/>
        <v>0</v>
      </c>
      <c r="BK223" s="1">
        <f t="shared" si="427"/>
        <v>0</v>
      </c>
      <c r="BL223" s="2">
        <f t="shared" si="428"/>
        <v>1316</v>
      </c>
      <c r="BM223" s="5">
        <f t="shared" si="429"/>
        <v>0</v>
      </c>
      <c r="BN223" s="1">
        <f t="shared" si="430"/>
        <v>0</v>
      </c>
      <c r="BO223" s="2">
        <f t="shared" si="431"/>
        <v>12500</v>
      </c>
      <c r="BP223" s="5">
        <f t="shared" si="432"/>
        <v>0</v>
      </c>
      <c r="BQ223" s="1">
        <f t="shared" si="433"/>
        <v>0</v>
      </c>
      <c r="BR223" s="2">
        <f t="shared" si="434"/>
        <v>13260</v>
      </c>
      <c r="BS223" s="5">
        <f t="shared" si="435"/>
        <v>0</v>
      </c>
      <c r="BT223" s="1">
        <f t="shared" si="436"/>
        <v>3</v>
      </c>
      <c r="BU223" s="2">
        <f t="shared" si="437"/>
        <v>2</v>
      </c>
      <c r="BV223" s="5">
        <f t="shared" si="438"/>
        <v>2</v>
      </c>
      <c r="BW223" s="1">
        <f t="shared" si="439"/>
        <v>2</v>
      </c>
      <c r="BX223" s="2">
        <f t="shared" si="440"/>
        <v>3</v>
      </c>
      <c r="BY223" s="5">
        <f t="shared" si="441"/>
        <v>2</v>
      </c>
      <c r="BZ223" s="1">
        <f t="shared" si="442"/>
        <v>17</v>
      </c>
      <c r="CA223" s="2">
        <f t="shared" si="443"/>
        <v>7</v>
      </c>
      <c r="CB223" s="5">
        <f t="shared" si="444"/>
        <v>46</v>
      </c>
      <c r="CC223" s="1">
        <f t="shared" si="445"/>
        <v>0</v>
      </c>
      <c r="CD223" s="2">
        <f t="shared" si="446"/>
        <v>0</v>
      </c>
      <c r="CE223" s="5">
        <f t="shared" si="447"/>
        <v>0</v>
      </c>
      <c r="CF223" s="1">
        <f t="shared" si="448"/>
        <v>0</v>
      </c>
      <c r="CG223" s="2">
        <f t="shared" si="449"/>
        <v>0</v>
      </c>
      <c r="CH223" s="5">
        <f t="shared" si="450"/>
        <v>0</v>
      </c>
      <c r="CI223" s="1">
        <f t="shared" si="451"/>
        <v>0</v>
      </c>
      <c r="CJ223" s="2">
        <f t="shared" si="452"/>
        <v>0</v>
      </c>
      <c r="CK223" s="5">
        <f t="shared" si="453"/>
        <v>0</v>
      </c>
      <c r="CL223" s="1">
        <f t="shared" si="454"/>
        <v>0</v>
      </c>
      <c r="CM223" s="2">
        <f t="shared" si="455"/>
        <v>0</v>
      </c>
      <c r="CN223" s="5">
        <f t="shared" si="456"/>
        <v>0</v>
      </c>
      <c r="CO223" s="67">
        <f t="shared" si="457"/>
        <v>0</v>
      </c>
      <c r="CP223" s="2">
        <f t="shared" si="458"/>
        <v>0</v>
      </c>
      <c r="CQ223" s="5">
        <f t="shared" si="459"/>
        <v>0</v>
      </c>
    </row>
    <row r="224" spans="1:95" ht="29.25" customHeight="1" x14ac:dyDescent="0.25">
      <c r="A224" s="31" t="s">
        <v>10</v>
      </c>
      <c r="B224" s="30" t="s">
        <v>21</v>
      </c>
      <c r="C224" s="16">
        <v>3</v>
      </c>
      <c r="D224" s="10">
        <v>8</v>
      </c>
      <c r="E224" s="10">
        <v>1</v>
      </c>
      <c r="F224" s="10"/>
      <c r="G224" s="10"/>
      <c r="H224" s="10"/>
      <c r="I224" s="10"/>
      <c r="J224" s="10">
        <v>0</v>
      </c>
      <c r="K224" s="10">
        <v>0</v>
      </c>
      <c r="L224" s="10">
        <v>2</v>
      </c>
      <c r="M224" s="62"/>
      <c r="N224" s="62"/>
      <c r="O224" s="62"/>
      <c r="P224" s="62"/>
      <c r="Q224" s="17"/>
      <c r="R224" s="16"/>
      <c r="S224" s="10"/>
      <c r="T224" s="10"/>
      <c r="U224" s="10">
        <v>120</v>
      </c>
      <c r="V224" s="10">
        <v>450</v>
      </c>
      <c r="W224" s="10">
        <v>1000</v>
      </c>
      <c r="X224" s="10">
        <v>1000</v>
      </c>
      <c r="Y224" s="10"/>
      <c r="Z224" s="10"/>
      <c r="AA224" s="10"/>
      <c r="AB224" s="62"/>
      <c r="AC224" s="62"/>
      <c r="AD224" s="62"/>
      <c r="AE224" s="62"/>
      <c r="AF224" s="17"/>
      <c r="AG224" s="16"/>
      <c r="AH224" s="10"/>
      <c r="AI224" s="10"/>
      <c r="AJ224" s="10"/>
      <c r="AK224" s="10"/>
      <c r="AL224" s="10"/>
      <c r="AM224" s="10"/>
      <c r="AN224" s="10"/>
      <c r="AO224" s="10"/>
      <c r="AP224" s="10"/>
      <c r="AQ224" s="62"/>
      <c r="AR224" s="62"/>
      <c r="AS224" s="62"/>
      <c r="AT224" s="62"/>
      <c r="AU224" s="17"/>
      <c r="AV224" s="6"/>
      <c r="AW224" s="29" t="str">
        <f t="shared" si="414"/>
        <v xml:space="preserve">Sólidos Sedimentables </v>
      </c>
      <c r="AX224" s="30" t="s">
        <v>21</v>
      </c>
      <c r="AY224" s="77">
        <f t="shared" si="415"/>
        <v>3</v>
      </c>
      <c r="AZ224" s="73">
        <f t="shared" si="416"/>
        <v>0</v>
      </c>
      <c r="BA224" s="74">
        <f t="shared" si="417"/>
        <v>0</v>
      </c>
      <c r="BB224" s="4">
        <f t="shared" si="418"/>
        <v>8</v>
      </c>
      <c r="BC224" s="2">
        <f t="shared" si="419"/>
        <v>0</v>
      </c>
      <c r="BD224" s="5">
        <f t="shared" si="420"/>
        <v>0</v>
      </c>
      <c r="BE224" s="4">
        <f t="shared" si="421"/>
        <v>1</v>
      </c>
      <c r="BF224" s="2">
        <f t="shared" si="422"/>
        <v>0</v>
      </c>
      <c r="BG224" s="5">
        <f t="shared" si="423"/>
        <v>0</v>
      </c>
      <c r="BH224" s="1">
        <f t="shared" si="424"/>
        <v>0</v>
      </c>
      <c r="BI224" s="2">
        <f t="shared" si="425"/>
        <v>120</v>
      </c>
      <c r="BJ224" s="5">
        <f t="shared" si="426"/>
        <v>0</v>
      </c>
      <c r="BK224" s="1">
        <f t="shared" si="427"/>
        <v>0</v>
      </c>
      <c r="BL224" s="2">
        <f t="shared" si="428"/>
        <v>450</v>
      </c>
      <c r="BM224" s="5">
        <f t="shared" si="429"/>
        <v>0</v>
      </c>
      <c r="BN224" s="1">
        <f t="shared" si="430"/>
        <v>0</v>
      </c>
      <c r="BO224" s="2">
        <f t="shared" si="431"/>
        <v>1000</v>
      </c>
      <c r="BP224" s="5">
        <f t="shared" si="432"/>
        <v>0</v>
      </c>
      <c r="BQ224" s="1">
        <f t="shared" si="433"/>
        <v>0</v>
      </c>
      <c r="BR224" s="2">
        <f t="shared" si="434"/>
        <v>1000</v>
      </c>
      <c r="BS224" s="5">
        <f t="shared" si="435"/>
        <v>0</v>
      </c>
      <c r="BT224" s="1">
        <f t="shared" si="436"/>
        <v>0</v>
      </c>
      <c r="BU224" s="2">
        <f t="shared" si="437"/>
        <v>0</v>
      </c>
      <c r="BV224" s="5">
        <f t="shared" si="438"/>
        <v>0</v>
      </c>
      <c r="BW224" s="1">
        <f t="shared" si="439"/>
        <v>0</v>
      </c>
      <c r="BX224" s="2">
        <f t="shared" si="440"/>
        <v>0</v>
      </c>
      <c r="BY224" s="5">
        <f t="shared" si="441"/>
        <v>0</v>
      </c>
      <c r="BZ224" s="1">
        <f t="shared" si="442"/>
        <v>2</v>
      </c>
      <c r="CA224" s="2">
        <f t="shared" si="443"/>
        <v>0</v>
      </c>
      <c r="CB224" s="5">
        <f t="shared" si="444"/>
        <v>0</v>
      </c>
      <c r="CC224" s="1">
        <f t="shared" si="445"/>
        <v>0</v>
      </c>
      <c r="CD224" s="2">
        <f t="shared" si="446"/>
        <v>0</v>
      </c>
      <c r="CE224" s="5">
        <f t="shared" si="447"/>
        <v>0</v>
      </c>
      <c r="CF224" s="1">
        <f t="shared" si="448"/>
        <v>0</v>
      </c>
      <c r="CG224" s="2">
        <f t="shared" si="449"/>
        <v>0</v>
      </c>
      <c r="CH224" s="5">
        <f t="shared" si="450"/>
        <v>0</v>
      </c>
      <c r="CI224" s="1">
        <f t="shared" si="451"/>
        <v>0</v>
      </c>
      <c r="CJ224" s="2">
        <f t="shared" si="452"/>
        <v>0</v>
      </c>
      <c r="CK224" s="5">
        <f t="shared" si="453"/>
        <v>0</v>
      </c>
      <c r="CL224" s="1">
        <f t="shared" si="454"/>
        <v>0</v>
      </c>
      <c r="CM224" s="2">
        <f t="shared" si="455"/>
        <v>0</v>
      </c>
      <c r="CN224" s="5">
        <f t="shared" si="456"/>
        <v>0</v>
      </c>
      <c r="CO224" s="67">
        <f t="shared" si="457"/>
        <v>0</v>
      </c>
      <c r="CP224" s="2">
        <f t="shared" si="458"/>
        <v>0</v>
      </c>
      <c r="CQ224" s="5">
        <f t="shared" si="459"/>
        <v>0</v>
      </c>
    </row>
    <row r="225" spans="1:95" ht="28.5" customHeight="1" x14ac:dyDescent="0.25">
      <c r="A225" s="31" t="s">
        <v>126</v>
      </c>
      <c r="B225" s="46" t="s">
        <v>22</v>
      </c>
      <c r="C225" s="16"/>
      <c r="D225" s="10"/>
      <c r="E225" s="10"/>
      <c r="F225" s="10"/>
      <c r="G225" s="10"/>
      <c r="H225" s="10"/>
      <c r="I225" s="10"/>
      <c r="J225" s="10"/>
      <c r="K225" s="10"/>
      <c r="L225" s="10"/>
      <c r="M225" s="62"/>
      <c r="N225" s="62"/>
      <c r="O225" s="62"/>
      <c r="P225" s="62"/>
      <c r="Q225" s="17"/>
      <c r="R225" s="16"/>
      <c r="S225" s="10"/>
      <c r="T225" s="10"/>
      <c r="U225" s="10"/>
      <c r="V225" s="10"/>
      <c r="W225" s="10"/>
      <c r="X225" s="10"/>
      <c r="Y225" s="10"/>
      <c r="Z225" s="10"/>
      <c r="AA225" s="10"/>
      <c r="AB225" s="62"/>
      <c r="AC225" s="62"/>
      <c r="AD225" s="62"/>
      <c r="AE225" s="62"/>
      <c r="AF225" s="17"/>
      <c r="AG225" s="16"/>
      <c r="AH225" s="10"/>
      <c r="AI225" s="10"/>
      <c r="AJ225" s="10"/>
      <c r="AK225" s="10"/>
      <c r="AL225" s="10"/>
      <c r="AM225" s="10"/>
      <c r="AN225" s="10"/>
      <c r="AO225" s="10"/>
      <c r="AP225" s="10"/>
      <c r="AQ225" s="62"/>
      <c r="AR225" s="62"/>
      <c r="AS225" s="62"/>
      <c r="AT225" s="62"/>
      <c r="AU225" s="17"/>
      <c r="AV225" s="6"/>
      <c r="AW225" s="29" t="str">
        <f t="shared" si="414"/>
        <v>HIERRO</v>
      </c>
      <c r="AX225" s="32" t="s">
        <v>22</v>
      </c>
      <c r="AY225" s="77">
        <f t="shared" si="415"/>
        <v>0</v>
      </c>
      <c r="AZ225" s="73">
        <f t="shared" si="416"/>
        <v>0</v>
      </c>
      <c r="BA225" s="74">
        <f t="shared" si="417"/>
        <v>0</v>
      </c>
      <c r="BB225" s="4">
        <f t="shared" si="418"/>
        <v>0</v>
      </c>
      <c r="BC225" s="2">
        <f t="shared" si="419"/>
        <v>0</v>
      </c>
      <c r="BD225" s="5">
        <f t="shared" si="420"/>
        <v>0</v>
      </c>
      <c r="BE225" s="4">
        <f t="shared" si="421"/>
        <v>0</v>
      </c>
      <c r="BF225" s="2">
        <f t="shared" si="422"/>
        <v>0</v>
      </c>
      <c r="BG225" s="5">
        <f t="shared" si="423"/>
        <v>0</v>
      </c>
      <c r="BH225" s="1">
        <f t="shared" si="424"/>
        <v>0</v>
      </c>
      <c r="BI225" s="2">
        <f t="shared" si="425"/>
        <v>0</v>
      </c>
      <c r="BJ225" s="5">
        <f t="shared" si="426"/>
        <v>0</v>
      </c>
      <c r="BK225" s="1">
        <f t="shared" si="427"/>
        <v>0</v>
      </c>
      <c r="BL225" s="2">
        <f t="shared" si="428"/>
        <v>0</v>
      </c>
      <c r="BM225" s="5">
        <f t="shared" si="429"/>
        <v>0</v>
      </c>
      <c r="BN225" s="1">
        <f t="shared" si="430"/>
        <v>0</v>
      </c>
      <c r="BO225" s="2">
        <f t="shared" si="431"/>
        <v>0</v>
      </c>
      <c r="BP225" s="5">
        <f t="shared" si="432"/>
        <v>0</v>
      </c>
      <c r="BQ225" s="1">
        <f t="shared" si="433"/>
        <v>0</v>
      </c>
      <c r="BR225" s="2">
        <f t="shared" si="434"/>
        <v>0</v>
      </c>
      <c r="BS225" s="5">
        <f t="shared" si="435"/>
        <v>0</v>
      </c>
      <c r="BT225" s="1">
        <f t="shared" si="436"/>
        <v>0</v>
      </c>
      <c r="BU225" s="2">
        <f t="shared" si="437"/>
        <v>0</v>
      </c>
      <c r="BV225" s="5">
        <f t="shared" si="438"/>
        <v>0</v>
      </c>
      <c r="BW225" s="1">
        <f t="shared" si="439"/>
        <v>0</v>
      </c>
      <c r="BX225" s="2">
        <f t="shared" si="440"/>
        <v>0</v>
      </c>
      <c r="BY225" s="5">
        <f t="shared" si="441"/>
        <v>0</v>
      </c>
      <c r="BZ225" s="1">
        <f t="shared" si="442"/>
        <v>0</v>
      </c>
      <c r="CA225" s="2">
        <f t="shared" si="443"/>
        <v>0</v>
      </c>
      <c r="CB225" s="5">
        <f t="shared" si="444"/>
        <v>0</v>
      </c>
      <c r="CC225" s="1">
        <f t="shared" si="445"/>
        <v>0</v>
      </c>
      <c r="CD225" s="2">
        <f t="shared" si="446"/>
        <v>0</v>
      </c>
      <c r="CE225" s="5">
        <f t="shared" si="447"/>
        <v>0</v>
      </c>
      <c r="CF225" s="1">
        <f t="shared" si="448"/>
        <v>0</v>
      </c>
      <c r="CG225" s="2">
        <f t="shared" si="449"/>
        <v>0</v>
      </c>
      <c r="CH225" s="5">
        <f t="shared" si="450"/>
        <v>0</v>
      </c>
      <c r="CI225" s="1">
        <f t="shared" si="451"/>
        <v>0</v>
      </c>
      <c r="CJ225" s="2">
        <f t="shared" si="452"/>
        <v>0</v>
      </c>
      <c r="CK225" s="5">
        <f t="shared" si="453"/>
        <v>0</v>
      </c>
      <c r="CL225" s="1">
        <f t="shared" si="454"/>
        <v>0</v>
      </c>
      <c r="CM225" s="2">
        <f t="shared" si="455"/>
        <v>0</v>
      </c>
      <c r="CN225" s="5">
        <f t="shared" si="456"/>
        <v>0</v>
      </c>
      <c r="CO225" s="67">
        <f t="shared" si="457"/>
        <v>0</v>
      </c>
      <c r="CP225" s="2">
        <f t="shared" si="458"/>
        <v>0</v>
      </c>
      <c r="CQ225" s="5">
        <f t="shared" si="459"/>
        <v>0</v>
      </c>
    </row>
    <row r="226" spans="1:95" ht="28.5" customHeight="1" x14ac:dyDescent="0.25">
      <c r="A226" s="31" t="s">
        <v>112</v>
      </c>
      <c r="B226" s="30" t="s">
        <v>21</v>
      </c>
      <c r="C226" s="16"/>
      <c r="D226" s="10"/>
      <c r="E226" s="10"/>
      <c r="F226" s="10"/>
      <c r="G226" s="10"/>
      <c r="H226" s="10"/>
      <c r="I226" s="10"/>
      <c r="J226" s="10"/>
      <c r="K226" s="10"/>
      <c r="L226" s="10"/>
      <c r="M226" s="62"/>
      <c r="N226" s="62"/>
      <c r="O226" s="62"/>
      <c r="P226" s="62"/>
      <c r="Q226" s="17"/>
      <c r="R226" s="16"/>
      <c r="S226" s="10"/>
      <c r="T226" s="10"/>
      <c r="U226" s="10"/>
      <c r="V226" s="10"/>
      <c r="W226" s="10"/>
      <c r="X226" s="10"/>
      <c r="Y226" s="10"/>
      <c r="Z226" s="10"/>
      <c r="AA226" s="10"/>
      <c r="AB226" s="62"/>
      <c r="AC226" s="62"/>
      <c r="AD226" s="62"/>
      <c r="AE226" s="62"/>
      <c r="AF226" s="17"/>
      <c r="AG226" s="16"/>
      <c r="AH226" s="10"/>
      <c r="AI226" s="10"/>
      <c r="AJ226" s="10"/>
      <c r="AK226" s="10"/>
      <c r="AL226" s="10"/>
      <c r="AM226" s="10"/>
      <c r="AN226" s="10"/>
      <c r="AO226" s="10"/>
      <c r="AP226" s="10"/>
      <c r="AQ226" s="62"/>
      <c r="AR226" s="62"/>
      <c r="AS226" s="62"/>
      <c r="AT226" s="62"/>
      <c r="AU226" s="17"/>
      <c r="AV226" s="6"/>
      <c r="AW226" s="29" t="str">
        <f t="shared" si="414"/>
        <v>Solidos Suspendidos totales GRAVIMETRICO</v>
      </c>
      <c r="AX226" s="30" t="s">
        <v>21</v>
      </c>
      <c r="AY226" s="77">
        <f t="shared" si="415"/>
        <v>0</v>
      </c>
      <c r="AZ226" s="73">
        <f t="shared" si="416"/>
        <v>0</v>
      </c>
      <c r="BA226" s="74">
        <f t="shared" si="417"/>
        <v>0</v>
      </c>
      <c r="BB226" s="4">
        <f t="shared" si="418"/>
        <v>0</v>
      </c>
      <c r="BC226" s="2">
        <f t="shared" si="419"/>
        <v>0</v>
      </c>
      <c r="BD226" s="5">
        <f t="shared" si="420"/>
        <v>0</v>
      </c>
      <c r="BE226" s="4">
        <f t="shared" si="421"/>
        <v>0</v>
      </c>
      <c r="BF226" s="2">
        <f t="shared" si="422"/>
        <v>0</v>
      </c>
      <c r="BG226" s="5">
        <f t="shared" si="423"/>
        <v>0</v>
      </c>
      <c r="BH226" s="1">
        <f t="shared" si="424"/>
        <v>0</v>
      </c>
      <c r="BI226" s="2">
        <f t="shared" si="425"/>
        <v>0</v>
      </c>
      <c r="BJ226" s="5">
        <f t="shared" si="426"/>
        <v>0</v>
      </c>
      <c r="BK226" s="1">
        <f t="shared" si="427"/>
        <v>0</v>
      </c>
      <c r="BL226" s="2">
        <f t="shared" si="428"/>
        <v>0</v>
      </c>
      <c r="BM226" s="5">
        <f t="shared" si="429"/>
        <v>0</v>
      </c>
      <c r="BN226" s="1">
        <f t="shared" si="430"/>
        <v>0</v>
      </c>
      <c r="BO226" s="2">
        <f t="shared" si="431"/>
        <v>0</v>
      </c>
      <c r="BP226" s="5">
        <f t="shared" si="432"/>
        <v>0</v>
      </c>
      <c r="BQ226" s="1">
        <f t="shared" si="433"/>
        <v>0</v>
      </c>
      <c r="BR226" s="2">
        <f t="shared" si="434"/>
        <v>0</v>
      </c>
      <c r="BS226" s="5">
        <f t="shared" si="435"/>
        <v>0</v>
      </c>
      <c r="BT226" s="1">
        <f t="shared" si="436"/>
        <v>0</v>
      </c>
      <c r="BU226" s="2">
        <f t="shared" si="437"/>
        <v>0</v>
      </c>
      <c r="BV226" s="5">
        <f t="shared" si="438"/>
        <v>0</v>
      </c>
      <c r="BW226" s="1">
        <f t="shared" si="439"/>
        <v>0</v>
      </c>
      <c r="BX226" s="2">
        <f t="shared" si="440"/>
        <v>0</v>
      </c>
      <c r="BY226" s="5">
        <f t="shared" si="441"/>
        <v>0</v>
      </c>
      <c r="BZ226" s="1">
        <f t="shared" si="442"/>
        <v>0</v>
      </c>
      <c r="CA226" s="2">
        <f t="shared" si="443"/>
        <v>0</v>
      </c>
      <c r="CB226" s="5">
        <f t="shared" si="444"/>
        <v>0</v>
      </c>
      <c r="CC226" s="1">
        <f t="shared" si="445"/>
        <v>0</v>
      </c>
      <c r="CD226" s="2">
        <f t="shared" si="446"/>
        <v>0</v>
      </c>
      <c r="CE226" s="5">
        <f t="shared" si="447"/>
        <v>0</v>
      </c>
      <c r="CF226" s="1">
        <f t="shared" si="448"/>
        <v>0</v>
      </c>
      <c r="CG226" s="2">
        <f t="shared" si="449"/>
        <v>0</v>
      </c>
      <c r="CH226" s="5">
        <f t="shared" si="450"/>
        <v>0</v>
      </c>
      <c r="CI226" s="1">
        <f t="shared" si="451"/>
        <v>0</v>
      </c>
      <c r="CJ226" s="2">
        <f t="shared" si="452"/>
        <v>0</v>
      </c>
      <c r="CK226" s="5">
        <f t="shared" si="453"/>
        <v>0</v>
      </c>
      <c r="CL226" s="1">
        <f t="shared" si="454"/>
        <v>0</v>
      </c>
      <c r="CM226" s="2">
        <f t="shared" si="455"/>
        <v>0</v>
      </c>
      <c r="CN226" s="5">
        <f t="shared" si="456"/>
        <v>0</v>
      </c>
      <c r="CO226" s="67">
        <f t="shared" si="457"/>
        <v>0</v>
      </c>
      <c r="CP226" s="2">
        <f t="shared" si="458"/>
        <v>0</v>
      </c>
      <c r="CQ226" s="5">
        <f t="shared" si="459"/>
        <v>0</v>
      </c>
    </row>
    <row r="227" spans="1:95" ht="30.75" customHeight="1" x14ac:dyDescent="0.25">
      <c r="A227" s="31" t="s">
        <v>11</v>
      </c>
      <c r="B227" s="30" t="s">
        <v>21</v>
      </c>
      <c r="C227" s="16"/>
      <c r="D227" s="10"/>
      <c r="E227" s="10"/>
      <c r="F227" s="10"/>
      <c r="G227" s="10"/>
      <c r="H227" s="10"/>
      <c r="I227" s="10"/>
      <c r="J227" s="10"/>
      <c r="K227" s="10"/>
      <c r="L227" s="10"/>
      <c r="M227" s="62"/>
      <c r="N227" s="62"/>
      <c r="O227" s="62"/>
      <c r="P227" s="62"/>
      <c r="Q227" s="17"/>
      <c r="R227" s="16"/>
      <c r="S227" s="10"/>
      <c r="T227" s="10"/>
      <c r="U227" s="10"/>
      <c r="V227" s="10"/>
      <c r="W227" s="10"/>
      <c r="X227" s="10"/>
      <c r="Y227" s="10"/>
      <c r="Z227" s="10"/>
      <c r="AA227" s="10"/>
      <c r="AB227" s="62"/>
      <c r="AC227" s="62"/>
      <c r="AD227" s="62"/>
      <c r="AE227" s="62"/>
      <c r="AF227" s="17"/>
      <c r="AG227" s="16"/>
      <c r="AH227" s="10"/>
      <c r="AI227" s="10"/>
      <c r="AJ227" s="10"/>
      <c r="AK227" s="10"/>
      <c r="AL227" s="10"/>
      <c r="AM227" s="10"/>
      <c r="AN227" s="10"/>
      <c r="AO227" s="10"/>
      <c r="AP227" s="10"/>
      <c r="AQ227" s="62"/>
      <c r="AR227" s="62"/>
      <c r="AS227" s="62"/>
      <c r="AT227" s="62"/>
      <c r="AU227" s="17"/>
      <c r="AV227" s="6"/>
      <c r="AW227" s="29" t="str">
        <f t="shared" si="414"/>
        <v xml:space="preserve">Cloruros </v>
      </c>
      <c r="AX227" s="30" t="s">
        <v>21</v>
      </c>
      <c r="AY227" s="77">
        <f t="shared" si="415"/>
        <v>0</v>
      </c>
      <c r="AZ227" s="73">
        <f t="shared" si="416"/>
        <v>0</v>
      </c>
      <c r="BA227" s="74">
        <f t="shared" si="417"/>
        <v>0</v>
      </c>
      <c r="BB227" s="4">
        <f t="shared" si="418"/>
        <v>0</v>
      </c>
      <c r="BC227" s="2">
        <f t="shared" si="419"/>
        <v>0</v>
      </c>
      <c r="BD227" s="5">
        <f t="shared" si="420"/>
        <v>0</v>
      </c>
      <c r="BE227" s="4">
        <f t="shared" si="421"/>
        <v>0</v>
      </c>
      <c r="BF227" s="2">
        <f t="shared" si="422"/>
        <v>0</v>
      </c>
      <c r="BG227" s="5">
        <f t="shared" si="423"/>
        <v>0</v>
      </c>
      <c r="BH227" s="1">
        <f t="shared" si="424"/>
        <v>0</v>
      </c>
      <c r="BI227" s="2">
        <f t="shared" si="425"/>
        <v>0</v>
      </c>
      <c r="BJ227" s="5">
        <f t="shared" si="426"/>
        <v>0</v>
      </c>
      <c r="BK227" s="1">
        <f t="shared" si="427"/>
        <v>0</v>
      </c>
      <c r="BL227" s="2">
        <f t="shared" si="428"/>
        <v>0</v>
      </c>
      <c r="BM227" s="5">
        <f t="shared" si="429"/>
        <v>0</v>
      </c>
      <c r="BN227" s="1">
        <f t="shared" si="430"/>
        <v>0</v>
      </c>
      <c r="BO227" s="2">
        <f t="shared" si="431"/>
        <v>0</v>
      </c>
      <c r="BP227" s="5">
        <f t="shared" si="432"/>
        <v>0</v>
      </c>
      <c r="BQ227" s="1">
        <f t="shared" si="433"/>
        <v>0</v>
      </c>
      <c r="BR227" s="2">
        <f t="shared" si="434"/>
        <v>0</v>
      </c>
      <c r="BS227" s="5">
        <f t="shared" si="435"/>
        <v>0</v>
      </c>
      <c r="BT227" s="1">
        <f t="shared" si="436"/>
        <v>0</v>
      </c>
      <c r="BU227" s="2">
        <f t="shared" si="437"/>
        <v>0</v>
      </c>
      <c r="BV227" s="5">
        <f t="shared" si="438"/>
        <v>0</v>
      </c>
      <c r="BW227" s="1">
        <f t="shared" si="439"/>
        <v>0</v>
      </c>
      <c r="BX227" s="2">
        <f t="shared" si="440"/>
        <v>0</v>
      </c>
      <c r="BY227" s="5">
        <f t="shared" si="441"/>
        <v>0</v>
      </c>
      <c r="BZ227" s="1">
        <f t="shared" si="442"/>
        <v>0</v>
      </c>
      <c r="CA227" s="2">
        <f t="shared" si="443"/>
        <v>0</v>
      </c>
      <c r="CB227" s="5">
        <f t="shared" si="444"/>
        <v>0</v>
      </c>
      <c r="CC227" s="1">
        <f t="shared" si="445"/>
        <v>0</v>
      </c>
      <c r="CD227" s="2">
        <f t="shared" si="446"/>
        <v>0</v>
      </c>
      <c r="CE227" s="5">
        <f t="shared" si="447"/>
        <v>0</v>
      </c>
      <c r="CF227" s="1">
        <f t="shared" si="448"/>
        <v>0</v>
      </c>
      <c r="CG227" s="2">
        <f t="shared" si="449"/>
        <v>0</v>
      </c>
      <c r="CH227" s="5">
        <f t="shared" si="450"/>
        <v>0</v>
      </c>
      <c r="CI227" s="1">
        <f t="shared" si="451"/>
        <v>0</v>
      </c>
      <c r="CJ227" s="2">
        <f t="shared" si="452"/>
        <v>0</v>
      </c>
      <c r="CK227" s="5">
        <f t="shared" si="453"/>
        <v>0</v>
      </c>
      <c r="CL227" s="1">
        <f t="shared" si="454"/>
        <v>0</v>
      </c>
      <c r="CM227" s="2">
        <f t="shared" si="455"/>
        <v>0</v>
      </c>
      <c r="CN227" s="5">
        <f t="shared" si="456"/>
        <v>0</v>
      </c>
      <c r="CO227" s="67">
        <f t="shared" si="457"/>
        <v>0</v>
      </c>
      <c r="CP227" s="2">
        <f t="shared" si="458"/>
        <v>0</v>
      </c>
      <c r="CQ227" s="5">
        <f t="shared" si="459"/>
        <v>0</v>
      </c>
    </row>
    <row r="228" spans="1:95" ht="27" customHeight="1" x14ac:dyDescent="0.25">
      <c r="A228" s="31" t="s">
        <v>113</v>
      </c>
      <c r="B228" s="30" t="s">
        <v>21</v>
      </c>
      <c r="C228" s="16"/>
      <c r="D228" s="10"/>
      <c r="E228" s="10"/>
      <c r="F228" s="10"/>
      <c r="G228" s="10"/>
      <c r="H228" s="10"/>
      <c r="I228" s="10"/>
      <c r="J228" s="10"/>
      <c r="K228" s="10"/>
      <c r="L228" s="10"/>
      <c r="M228" s="62"/>
      <c r="N228" s="62"/>
      <c r="O228" s="62"/>
      <c r="P228" s="62"/>
      <c r="Q228" s="17"/>
      <c r="R228" s="16"/>
      <c r="S228" s="10"/>
      <c r="T228" s="10"/>
      <c r="U228" s="10"/>
      <c r="V228" s="10"/>
      <c r="W228" s="10"/>
      <c r="X228" s="10"/>
      <c r="Y228" s="10"/>
      <c r="Z228" s="10"/>
      <c r="AA228" s="10"/>
      <c r="AB228" s="62"/>
      <c r="AC228" s="62"/>
      <c r="AD228" s="62"/>
      <c r="AE228" s="62"/>
      <c r="AF228" s="17"/>
      <c r="AG228" s="16"/>
      <c r="AH228" s="10"/>
      <c r="AI228" s="10"/>
      <c r="AJ228" s="10"/>
      <c r="AK228" s="10"/>
      <c r="AL228" s="10"/>
      <c r="AM228" s="10"/>
      <c r="AN228" s="10"/>
      <c r="AO228" s="10"/>
      <c r="AP228" s="10"/>
      <c r="AQ228" s="62"/>
      <c r="AR228" s="62"/>
      <c r="AS228" s="62"/>
      <c r="AT228" s="62"/>
      <c r="AU228" s="17"/>
      <c r="AV228" s="6"/>
      <c r="AW228" s="29" t="str">
        <f t="shared" si="414"/>
        <v>FOSFORO TOTAL</v>
      </c>
      <c r="AX228" s="30" t="s">
        <v>21</v>
      </c>
      <c r="AY228" s="77">
        <f t="shared" si="415"/>
        <v>0</v>
      </c>
      <c r="AZ228" s="73">
        <f t="shared" si="416"/>
        <v>0</v>
      </c>
      <c r="BA228" s="74">
        <f t="shared" si="417"/>
        <v>0</v>
      </c>
      <c r="BB228" s="4">
        <f t="shared" si="418"/>
        <v>0</v>
      </c>
      <c r="BC228" s="2">
        <f t="shared" si="419"/>
        <v>0</v>
      </c>
      <c r="BD228" s="5">
        <f t="shared" si="420"/>
        <v>0</v>
      </c>
      <c r="BE228" s="4">
        <f t="shared" si="421"/>
        <v>0</v>
      </c>
      <c r="BF228" s="2">
        <f t="shared" si="422"/>
        <v>0</v>
      </c>
      <c r="BG228" s="5">
        <f t="shared" si="423"/>
        <v>0</v>
      </c>
      <c r="BH228" s="1">
        <f t="shared" si="424"/>
        <v>0</v>
      </c>
      <c r="BI228" s="2">
        <f t="shared" si="425"/>
        <v>0</v>
      </c>
      <c r="BJ228" s="5">
        <f t="shared" si="426"/>
        <v>0</v>
      </c>
      <c r="BK228" s="1">
        <f t="shared" si="427"/>
        <v>0</v>
      </c>
      <c r="BL228" s="2">
        <f t="shared" si="428"/>
        <v>0</v>
      </c>
      <c r="BM228" s="5">
        <f t="shared" si="429"/>
        <v>0</v>
      </c>
      <c r="BN228" s="1">
        <f t="shared" si="430"/>
        <v>0</v>
      </c>
      <c r="BO228" s="2">
        <f t="shared" si="431"/>
        <v>0</v>
      </c>
      <c r="BP228" s="5">
        <f t="shared" si="432"/>
        <v>0</v>
      </c>
      <c r="BQ228" s="1">
        <f t="shared" si="433"/>
        <v>0</v>
      </c>
      <c r="BR228" s="2">
        <f t="shared" si="434"/>
        <v>0</v>
      </c>
      <c r="BS228" s="5">
        <f t="shared" si="435"/>
        <v>0</v>
      </c>
      <c r="BT228" s="1">
        <f t="shared" si="436"/>
        <v>0</v>
      </c>
      <c r="BU228" s="2">
        <f t="shared" si="437"/>
        <v>0</v>
      </c>
      <c r="BV228" s="5">
        <f t="shared" si="438"/>
        <v>0</v>
      </c>
      <c r="BW228" s="1">
        <f t="shared" si="439"/>
        <v>0</v>
      </c>
      <c r="BX228" s="2">
        <f t="shared" si="440"/>
        <v>0</v>
      </c>
      <c r="BY228" s="5">
        <f t="shared" si="441"/>
        <v>0</v>
      </c>
      <c r="BZ228" s="1">
        <f t="shared" si="442"/>
        <v>0</v>
      </c>
      <c r="CA228" s="2">
        <f t="shared" si="443"/>
        <v>0</v>
      </c>
      <c r="CB228" s="5">
        <f t="shared" si="444"/>
        <v>0</v>
      </c>
      <c r="CC228" s="1">
        <f t="shared" si="445"/>
        <v>0</v>
      </c>
      <c r="CD228" s="2">
        <f t="shared" si="446"/>
        <v>0</v>
      </c>
      <c r="CE228" s="5">
        <f t="shared" si="447"/>
        <v>0</v>
      </c>
      <c r="CF228" s="1">
        <f t="shared" si="448"/>
        <v>0</v>
      </c>
      <c r="CG228" s="2">
        <f t="shared" si="449"/>
        <v>0</v>
      </c>
      <c r="CH228" s="5">
        <f t="shared" si="450"/>
        <v>0</v>
      </c>
      <c r="CI228" s="1">
        <f t="shared" si="451"/>
        <v>0</v>
      </c>
      <c r="CJ228" s="2">
        <f t="shared" si="452"/>
        <v>0</v>
      </c>
      <c r="CK228" s="5">
        <f t="shared" si="453"/>
        <v>0</v>
      </c>
      <c r="CL228" s="1">
        <f t="shared" si="454"/>
        <v>0</v>
      </c>
      <c r="CM228" s="2">
        <f t="shared" si="455"/>
        <v>0</v>
      </c>
      <c r="CN228" s="5">
        <f t="shared" si="456"/>
        <v>0</v>
      </c>
      <c r="CO228" s="67">
        <f t="shared" si="457"/>
        <v>0</v>
      </c>
      <c r="CP228" s="2">
        <f t="shared" si="458"/>
        <v>0</v>
      </c>
      <c r="CQ228" s="5">
        <f t="shared" si="459"/>
        <v>0</v>
      </c>
    </row>
    <row r="229" spans="1:95" ht="30.75" customHeight="1" x14ac:dyDescent="0.25">
      <c r="A229" s="31" t="s">
        <v>12</v>
      </c>
      <c r="B229" s="30" t="s">
        <v>21</v>
      </c>
      <c r="C229" s="16"/>
      <c r="D229" s="10"/>
      <c r="E229" s="10"/>
      <c r="F229" s="10"/>
      <c r="G229" s="10"/>
      <c r="H229" s="10"/>
      <c r="I229" s="10"/>
      <c r="J229" s="10"/>
      <c r="K229" s="10"/>
      <c r="L229" s="10"/>
      <c r="M229" s="62"/>
      <c r="N229" s="62"/>
      <c r="O229" s="62"/>
      <c r="P229" s="62"/>
      <c r="Q229" s="17"/>
      <c r="R229" s="16"/>
      <c r="S229" s="10"/>
      <c r="T229" s="10"/>
      <c r="U229" s="10"/>
      <c r="V229" s="10"/>
      <c r="W229" s="10"/>
      <c r="X229" s="10"/>
      <c r="Y229" s="10"/>
      <c r="Z229" s="10"/>
      <c r="AA229" s="10"/>
      <c r="AB229" s="62"/>
      <c r="AC229" s="62"/>
      <c r="AD229" s="62"/>
      <c r="AE229" s="62"/>
      <c r="AF229" s="17"/>
      <c r="AG229" s="16"/>
      <c r="AH229" s="10"/>
      <c r="AI229" s="10"/>
      <c r="AJ229" s="10"/>
      <c r="AK229" s="10"/>
      <c r="AL229" s="10"/>
      <c r="AM229" s="10"/>
      <c r="AN229" s="10"/>
      <c r="AO229" s="10"/>
      <c r="AP229" s="10"/>
      <c r="AQ229" s="62"/>
      <c r="AR229" s="62"/>
      <c r="AS229" s="62"/>
      <c r="AT229" s="62"/>
      <c r="AU229" s="17"/>
      <c r="AV229" s="6"/>
      <c r="AW229" s="29" t="str">
        <f t="shared" si="414"/>
        <v>Nitrógeno Total</v>
      </c>
      <c r="AX229" s="30" t="s">
        <v>21</v>
      </c>
      <c r="AY229" s="77">
        <f t="shared" si="415"/>
        <v>0</v>
      </c>
      <c r="AZ229" s="73">
        <f t="shared" si="416"/>
        <v>0</v>
      </c>
      <c r="BA229" s="74">
        <f t="shared" si="417"/>
        <v>0</v>
      </c>
      <c r="BB229" s="4">
        <f t="shared" si="418"/>
        <v>0</v>
      </c>
      <c r="BC229" s="2">
        <f t="shared" si="419"/>
        <v>0</v>
      </c>
      <c r="BD229" s="5">
        <f t="shared" si="420"/>
        <v>0</v>
      </c>
      <c r="BE229" s="4">
        <f t="shared" si="421"/>
        <v>0</v>
      </c>
      <c r="BF229" s="2">
        <f t="shared" si="422"/>
        <v>0</v>
      </c>
      <c r="BG229" s="5">
        <f t="shared" si="423"/>
        <v>0</v>
      </c>
      <c r="BH229" s="1">
        <f t="shared" si="424"/>
        <v>0</v>
      </c>
      <c r="BI229" s="2">
        <f t="shared" si="425"/>
        <v>0</v>
      </c>
      <c r="BJ229" s="5">
        <f t="shared" si="426"/>
        <v>0</v>
      </c>
      <c r="BK229" s="1">
        <f t="shared" si="427"/>
        <v>0</v>
      </c>
      <c r="BL229" s="2">
        <f t="shared" si="428"/>
        <v>0</v>
      </c>
      <c r="BM229" s="5">
        <f t="shared" si="429"/>
        <v>0</v>
      </c>
      <c r="BN229" s="1">
        <f t="shared" si="430"/>
        <v>0</v>
      </c>
      <c r="BO229" s="2">
        <f t="shared" si="431"/>
        <v>0</v>
      </c>
      <c r="BP229" s="5">
        <f t="shared" si="432"/>
        <v>0</v>
      </c>
      <c r="BQ229" s="1">
        <f t="shared" si="433"/>
        <v>0</v>
      </c>
      <c r="BR229" s="2">
        <f t="shared" si="434"/>
        <v>0</v>
      </c>
      <c r="BS229" s="5">
        <f t="shared" si="435"/>
        <v>0</v>
      </c>
      <c r="BT229" s="1">
        <f t="shared" si="436"/>
        <v>0</v>
      </c>
      <c r="BU229" s="2">
        <f t="shared" si="437"/>
        <v>0</v>
      </c>
      <c r="BV229" s="5">
        <f t="shared" si="438"/>
        <v>0</v>
      </c>
      <c r="BW229" s="1">
        <f t="shared" si="439"/>
        <v>0</v>
      </c>
      <c r="BX229" s="2">
        <f t="shared" si="440"/>
        <v>0</v>
      </c>
      <c r="BY229" s="5">
        <f t="shared" si="441"/>
        <v>0</v>
      </c>
      <c r="BZ229" s="1">
        <f t="shared" si="442"/>
        <v>0</v>
      </c>
      <c r="CA229" s="2">
        <f t="shared" si="443"/>
        <v>0</v>
      </c>
      <c r="CB229" s="5">
        <f t="shared" si="444"/>
        <v>0</v>
      </c>
      <c r="CC229" s="1">
        <f t="shared" si="445"/>
        <v>0</v>
      </c>
      <c r="CD229" s="2">
        <f t="shared" si="446"/>
        <v>0</v>
      </c>
      <c r="CE229" s="5">
        <f t="shared" si="447"/>
        <v>0</v>
      </c>
      <c r="CF229" s="1">
        <f t="shared" si="448"/>
        <v>0</v>
      </c>
      <c r="CG229" s="2">
        <f t="shared" si="449"/>
        <v>0</v>
      </c>
      <c r="CH229" s="5">
        <f t="shared" si="450"/>
        <v>0</v>
      </c>
      <c r="CI229" s="1">
        <f t="shared" si="451"/>
        <v>0</v>
      </c>
      <c r="CJ229" s="2">
        <f t="shared" si="452"/>
        <v>0</v>
      </c>
      <c r="CK229" s="5">
        <f t="shared" si="453"/>
        <v>0</v>
      </c>
      <c r="CL229" s="1">
        <f t="shared" si="454"/>
        <v>0</v>
      </c>
      <c r="CM229" s="2">
        <f t="shared" si="455"/>
        <v>0</v>
      </c>
      <c r="CN229" s="5">
        <f t="shared" si="456"/>
        <v>0</v>
      </c>
      <c r="CO229" s="67">
        <f t="shared" si="457"/>
        <v>0</v>
      </c>
      <c r="CP229" s="2">
        <f t="shared" si="458"/>
        <v>0</v>
      </c>
      <c r="CQ229" s="5">
        <f t="shared" si="459"/>
        <v>0</v>
      </c>
    </row>
    <row r="230" spans="1:95" ht="32.25" customHeight="1" x14ac:dyDescent="0.25">
      <c r="A230" s="31" t="s">
        <v>13</v>
      </c>
      <c r="B230" s="30" t="s">
        <v>21</v>
      </c>
      <c r="C230" s="16"/>
      <c r="D230" s="10"/>
      <c r="E230" s="10"/>
      <c r="F230" s="10"/>
      <c r="G230" s="10"/>
      <c r="H230" s="10"/>
      <c r="I230" s="10"/>
      <c r="J230" s="10"/>
      <c r="K230" s="10"/>
      <c r="L230" s="10"/>
      <c r="M230" s="62"/>
      <c r="N230" s="62"/>
      <c r="O230" s="62"/>
      <c r="P230" s="62"/>
      <c r="Q230" s="17"/>
      <c r="R230" s="16"/>
      <c r="S230" s="10"/>
      <c r="T230" s="10"/>
      <c r="U230" s="10"/>
      <c r="V230" s="10"/>
      <c r="W230" s="10"/>
      <c r="X230" s="10"/>
      <c r="Y230" s="10"/>
      <c r="Z230" s="10"/>
      <c r="AA230" s="10"/>
      <c r="AB230" s="62"/>
      <c r="AC230" s="62"/>
      <c r="AD230" s="62"/>
      <c r="AE230" s="62"/>
      <c r="AF230" s="17"/>
      <c r="AG230" s="16"/>
      <c r="AH230" s="10"/>
      <c r="AI230" s="10"/>
      <c r="AJ230" s="10"/>
      <c r="AK230" s="10"/>
      <c r="AL230" s="10"/>
      <c r="AM230" s="10"/>
      <c r="AN230" s="10"/>
      <c r="AO230" s="10"/>
      <c r="AP230" s="10"/>
      <c r="AQ230" s="62"/>
      <c r="AR230" s="62"/>
      <c r="AS230" s="62"/>
      <c r="AT230" s="62"/>
      <c r="AU230" s="17"/>
      <c r="AV230" s="6"/>
      <c r="AW230" s="29" t="str">
        <f t="shared" si="414"/>
        <v xml:space="preserve">Sulfatos </v>
      </c>
      <c r="AX230" s="30" t="s">
        <v>21</v>
      </c>
      <c r="AY230" s="77">
        <f t="shared" si="415"/>
        <v>0</v>
      </c>
      <c r="AZ230" s="73">
        <f t="shared" si="416"/>
        <v>0</v>
      </c>
      <c r="BA230" s="74">
        <f t="shared" si="417"/>
        <v>0</v>
      </c>
      <c r="BB230" s="4">
        <f t="shared" si="418"/>
        <v>0</v>
      </c>
      <c r="BC230" s="2">
        <f t="shared" si="419"/>
        <v>0</v>
      </c>
      <c r="BD230" s="5">
        <f t="shared" si="420"/>
        <v>0</v>
      </c>
      <c r="BE230" s="4">
        <f t="shared" si="421"/>
        <v>0</v>
      </c>
      <c r="BF230" s="2">
        <f t="shared" si="422"/>
        <v>0</v>
      </c>
      <c r="BG230" s="5">
        <f t="shared" si="423"/>
        <v>0</v>
      </c>
      <c r="BH230" s="1">
        <f t="shared" si="424"/>
        <v>0</v>
      </c>
      <c r="BI230" s="2">
        <f t="shared" si="425"/>
        <v>0</v>
      </c>
      <c r="BJ230" s="5">
        <f t="shared" si="426"/>
        <v>0</v>
      </c>
      <c r="BK230" s="1">
        <f t="shared" si="427"/>
        <v>0</v>
      </c>
      <c r="BL230" s="2">
        <f t="shared" si="428"/>
        <v>0</v>
      </c>
      <c r="BM230" s="5">
        <f t="shared" si="429"/>
        <v>0</v>
      </c>
      <c r="BN230" s="1">
        <f t="shared" si="430"/>
        <v>0</v>
      </c>
      <c r="BO230" s="2">
        <f t="shared" si="431"/>
        <v>0</v>
      </c>
      <c r="BP230" s="5">
        <f t="shared" si="432"/>
        <v>0</v>
      </c>
      <c r="BQ230" s="1">
        <f t="shared" si="433"/>
        <v>0</v>
      </c>
      <c r="BR230" s="2">
        <f t="shared" si="434"/>
        <v>0</v>
      </c>
      <c r="BS230" s="5">
        <f t="shared" si="435"/>
        <v>0</v>
      </c>
      <c r="BT230" s="1">
        <f t="shared" si="436"/>
        <v>0</v>
      </c>
      <c r="BU230" s="2">
        <f t="shared" si="437"/>
        <v>0</v>
      </c>
      <c r="BV230" s="5">
        <f t="shared" si="438"/>
        <v>0</v>
      </c>
      <c r="BW230" s="1">
        <f t="shared" si="439"/>
        <v>0</v>
      </c>
      <c r="BX230" s="2">
        <f t="shared" si="440"/>
        <v>0</v>
      </c>
      <c r="BY230" s="5">
        <f t="shared" si="441"/>
        <v>0</v>
      </c>
      <c r="BZ230" s="1">
        <f t="shared" si="442"/>
        <v>0</v>
      </c>
      <c r="CA230" s="2">
        <f t="shared" si="443"/>
        <v>0</v>
      </c>
      <c r="CB230" s="5">
        <f t="shared" si="444"/>
        <v>0</v>
      </c>
      <c r="CC230" s="1">
        <f t="shared" si="445"/>
        <v>0</v>
      </c>
      <c r="CD230" s="2">
        <f t="shared" si="446"/>
        <v>0</v>
      </c>
      <c r="CE230" s="5">
        <f t="shared" si="447"/>
        <v>0</v>
      </c>
      <c r="CF230" s="1">
        <f t="shared" si="448"/>
        <v>0</v>
      </c>
      <c r="CG230" s="2">
        <f t="shared" si="449"/>
        <v>0</v>
      </c>
      <c r="CH230" s="5">
        <f t="shared" si="450"/>
        <v>0</v>
      </c>
      <c r="CI230" s="1">
        <f t="shared" si="451"/>
        <v>0</v>
      </c>
      <c r="CJ230" s="2">
        <f t="shared" si="452"/>
        <v>0</v>
      </c>
      <c r="CK230" s="5">
        <f t="shared" si="453"/>
        <v>0</v>
      </c>
      <c r="CL230" s="1">
        <f t="shared" si="454"/>
        <v>0</v>
      </c>
      <c r="CM230" s="2">
        <f t="shared" si="455"/>
        <v>0</v>
      </c>
      <c r="CN230" s="5">
        <f t="shared" si="456"/>
        <v>0</v>
      </c>
      <c r="CO230" s="67">
        <f t="shared" si="457"/>
        <v>0</v>
      </c>
      <c r="CP230" s="2">
        <f t="shared" si="458"/>
        <v>0</v>
      </c>
      <c r="CQ230" s="5">
        <f t="shared" si="459"/>
        <v>0</v>
      </c>
    </row>
    <row r="231" spans="1:95" ht="32.25" customHeight="1" x14ac:dyDescent="0.25">
      <c r="A231" s="31" t="s">
        <v>14</v>
      </c>
      <c r="B231" s="46" t="s">
        <v>23</v>
      </c>
      <c r="C231" s="16"/>
      <c r="D231" s="10"/>
      <c r="E231" s="10"/>
      <c r="F231" s="10"/>
      <c r="G231" s="10"/>
      <c r="H231" s="10"/>
      <c r="I231" s="10"/>
      <c r="J231" s="10"/>
      <c r="K231" s="10"/>
      <c r="L231" s="10"/>
      <c r="M231" s="62"/>
      <c r="N231" s="62"/>
      <c r="O231" s="62"/>
      <c r="P231" s="62"/>
      <c r="Q231" s="17"/>
      <c r="R231" s="16"/>
      <c r="S231" s="10"/>
      <c r="T231" s="10"/>
      <c r="U231" s="10"/>
      <c r="V231" s="10"/>
      <c r="W231" s="10"/>
      <c r="X231" s="10"/>
      <c r="Y231" s="10"/>
      <c r="Z231" s="10"/>
      <c r="AA231" s="10"/>
      <c r="AB231" s="62"/>
      <c r="AC231" s="62"/>
      <c r="AD231" s="62"/>
      <c r="AE231" s="62"/>
      <c r="AF231" s="17"/>
      <c r="AG231" s="16"/>
      <c r="AH231" s="10"/>
      <c r="AI231" s="10"/>
      <c r="AJ231" s="10"/>
      <c r="AK231" s="10"/>
      <c r="AL231" s="10"/>
      <c r="AM231" s="10"/>
      <c r="AN231" s="10"/>
      <c r="AO231" s="10"/>
      <c r="AP231" s="10"/>
      <c r="AQ231" s="62"/>
      <c r="AR231" s="62"/>
      <c r="AS231" s="62"/>
      <c r="AT231" s="62"/>
      <c r="AU231" s="17"/>
      <c r="AV231" s="6"/>
      <c r="AW231" s="29" t="str">
        <f t="shared" si="414"/>
        <v xml:space="preserve">Alcalinidad </v>
      </c>
      <c r="AX231" s="32" t="s">
        <v>23</v>
      </c>
      <c r="AY231" s="77">
        <f t="shared" si="415"/>
        <v>0</v>
      </c>
      <c r="AZ231" s="73">
        <f t="shared" si="416"/>
        <v>0</v>
      </c>
      <c r="BA231" s="74">
        <f t="shared" si="417"/>
        <v>0</v>
      </c>
      <c r="BB231" s="4">
        <f t="shared" si="418"/>
        <v>0</v>
      </c>
      <c r="BC231" s="2">
        <f t="shared" si="419"/>
        <v>0</v>
      </c>
      <c r="BD231" s="5">
        <f t="shared" si="420"/>
        <v>0</v>
      </c>
      <c r="BE231" s="4">
        <f t="shared" si="421"/>
        <v>0</v>
      </c>
      <c r="BF231" s="2">
        <f t="shared" si="422"/>
        <v>0</v>
      </c>
      <c r="BG231" s="5">
        <f t="shared" si="423"/>
        <v>0</v>
      </c>
      <c r="BH231" s="1">
        <f t="shared" si="424"/>
        <v>0</v>
      </c>
      <c r="BI231" s="2">
        <f t="shared" si="425"/>
        <v>0</v>
      </c>
      <c r="BJ231" s="5">
        <f t="shared" si="426"/>
        <v>0</v>
      </c>
      <c r="BK231" s="1">
        <f t="shared" si="427"/>
        <v>0</v>
      </c>
      <c r="BL231" s="2">
        <f t="shared" si="428"/>
        <v>0</v>
      </c>
      <c r="BM231" s="5">
        <f t="shared" si="429"/>
        <v>0</v>
      </c>
      <c r="BN231" s="1">
        <f t="shared" si="430"/>
        <v>0</v>
      </c>
      <c r="BO231" s="2">
        <f t="shared" si="431"/>
        <v>0</v>
      </c>
      <c r="BP231" s="5">
        <f t="shared" si="432"/>
        <v>0</v>
      </c>
      <c r="BQ231" s="1">
        <f t="shared" si="433"/>
        <v>0</v>
      </c>
      <c r="BR231" s="2">
        <f t="shared" si="434"/>
        <v>0</v>
      </c>
      <c r="BS231" s="5">
        <f t="shared" si="435"/>
        <v>0</v>
      </c>
      <c r="BT231" s="1">
        <f t="shared" si="436"/>
        <v>0</v>
      </c>
      <c r="BU231" s="2">
        <f t="shared" si="437"/>
        <v>0</v>
      </c>
      <c r="BV231" s="5">
        <f t="shared" si="438"/>
        <v>0</v>
      </c>
      <c r="BW231" s="1">
        <f t="shared" si="439"/>
        <v>0</v>
      </c>
      <c r="BX231" s="2">
        <f t="shared" si="440"/>
        <v>0</v>
      </c>
      <c r="BY231" s="5">
        <f t="shared" si="441"/>
        <v>0</v>
      </c>
      <c r="BZ231" s="1">
        <f t="shared" si="442"/>
        <v>0</v>
      </c>
      <c r="CA231" s="2">
        <f t="shared" si="443"/>
        <v>0</v>
      </c>
      <c r="CB231" s="5">
        <f t="shared" si="444"/>
        <v>0</v>
      </c>
      <c r="CC231" s="1">
        <f t="shared" si="445"/>
        <v>0</v>
      </c>
      <c r="CD231" s="2">
        <f t="shared" si="446"/>
        <v>0</v>
      </c>
      <c r="CE231" s="5">
        <f t="shared" si="447"/>
        <v>0</v>
      </c>
      <c r="CF231" s="1">
        <f t="shared" si="448"/>
        <v>0</v>
      </c>
      <c r="CG231" s="2">
        <f t="shared" si="449"/>
        <v>0</v>
      </c>
      <c r="CH231" s="5">
        <f t="shared" si="450"/>
        <v>0</v>
      </c>
      <c r="CI231" s="1">
        <f t="shared" si="451"/>
        <v>0</v>
      </c>
      <c r="CJ231" s="2">
        <f t="shared" si="452"/>
        <v>0</v>
      </c>
      <c r="CK231" s="5">
        <f t="shared" si="453"/>
        <v>0</v>
      </c>
      <c r="CL231" s="1">
        <f t="shared" si="454"/>
        <v>0</v>
      </c>
      <c r="CM231" s="2">
        <f t="shared" si="455"/>
        <v>0</v>
      </c>
      <c r="CN231" s="5">
        <f t="shared" si="456"/>
        <v>0</v>
      </c>
      <c r="CO231" s="67">
        <f t="shared" si="457"/>
        <v>0</v>
      </c>
      <c r="CP231" s="2">
        <f t="shared" si="458"/>
        <v>0</v>
      </c>
      <c r="CQ231" s="5">
        <f t="shared" si="459"/>
        <v>0</v>
      </c>
    </row>
    <row r="232" spans="1:95" ht="30.75" customHeight="1" x14ac:dyDescent="0.25">
      <c r="A232" s="31" t="s">
        <v>15</v>
      </c>
      <c r="B232" s="46" t="s">
        <v>23</v>
      </c>
      <c r="C232" s="16"/>
      <c r="D232" s="10"/>
      <c r="E232" s="10"/>
      <c r="F232" s="10"/>
      <c r="G232" s="10"/>
      <c r="H232" s="10"/>
      <c r="I232" s="10"/>
      <c r="J232" s="10"/>
      <c r="K232" s="10"/>
      <c r="L232" s="10"/>
      <c r="M232" s="62"/>
      <c r="N232" s="62"/>
      <c r="O232" s="62"/>
      <c r="P232" s="62"/>
      <c r="Q232" s="17"/>
      <c r="R232" s="16"/>
      <c r="S232" s="10"/>
      <c r="T232" s="10"/>
      <c r="U232" s="10"/>
      <c r="V232" s="10"/>
      <c r="W232" s="10"/>
      <c r="X232" s="10"/>
      <c r="Y232" s="10"/>
      <c r="Z232" s="10"/>
      <c r="AA232" s="10"/>
      <c r="AB232" s="62"/>
      <c r="AC232" s="62"/>
      <c r="AD232" s="62"/>
      <c r="AE232" s="62"/>
      <c r="AF232" s="17"/>
      <c r="AG232" s="16"/>
      <c r="AH232" s="10"/>
      <c r="AI232" s="10"/>
      <c r="AJ232" s="10"/>
      <c r="AK232" s="10"/>
      <c r="AL232" s="10"/>
      <c r="AM232" s="10"/>
      <c r="AN232" s="10"/>
      <c r="AO232" s="10"/>
      <c r="AP232" s="10"/>
      <c r="AQ232" s="62"/>
      <c r="AR232" s="62"/>
      <c r="AS232" s="62"/>
      <c r="AT232" s="62"/>
      <c r="AU232" s="17"/>
      <c r="AV232" s="6"/>
      <c r="AW232" s="29" t="str">
        <f t="shared" si="414"/>
        <v>Dureza Cálcica</v>
      </c>
      <c r="AX232" s="32" t="s">
        <v>23</v>
      </c>
      <c r="AY232" s="77">
        <f t="shared" si="415"/>
        <v>0</v>
      </c>
      <c r="AZ232" s="73">
        <f t="shared" si="416"/>
        <v>0</v>
      </c>
      <c r="BA232" s="74">
        <f t="shared" si="417"/>
        <v>0</v>
      </c>
      <c r="BB232" s="4">
        <f t="shared" si="418"/>
        <v>0</v>
      </c>
      <c r="BC232" s="2">
        <f t="shared" si="419"/>
        <v>0</v>
      </c>
      <c r="BD232" s="5">
        <f t="shared" si="420"/>
        <v>0</v>
      </c>
      <c r="BE232" s="4">
        <f t="shared" si="421"/>
        <v>0</v>
      </c>
      <c r="BF232" s="2">
        <f t="shared" si="422"/>
        <v>0</v>
      </c>
      <c r="BG232" s="5">
        <f t="shared" si="423"/>
        <v>0</v>
      </c>
      <c r="BH232" s="1">
        <f t="shared" si="424"/>
        <v>0</v>
      </c>
      <c r="BI232" s="2">
        <f t="shared" si="425"/>
        <v>0</v>
      </c>
      <c r="BJ232" s="5">
        <f t="shared" si="426"/>
        <v>0</v>
      </c>
      <c r="BK232" s="1">
        <f t="shared" si="427"/>
        <v>0</v>
      </c>
      <c r="BL232" s="2">
        <f t="shared" si="428"/>
        <v>0</v>
      </c>
      <c r="BM232" s="5">
        <f t="shared" si="429"/>
        <v>0</v>
      </c>
      <c r="BN232" s="1">
        <f t="shared" si="430"/>
        <v>0</v>
      </c>
      <c r="BO232" s="2">
        <f t="shared" si="431"/>
        <v>0</v>
      </c>
      <c r="BP232" s="5">
        <f t="shared" si="432"/>
        <v>0</v>
      </c>
      <c r="BQ232" s="1">
        <f t="shared" si="433"/>
        <v>0</v>
      </c>
      <c r="BR232" s="2">
        <f t="shared" si="434"/>
        <v>0</v>
      </c>
      <c r="BS232" s="5">
        <f t="shared" si="435"/>
        <v>0</v>
      </c>
      <c r="BT232" s="1">
        <f t="shared" si="436"/>
        <v>0</v>
      </c>
      <c r="BU232" s="2">
        <f t="shared" si="437"/>
        <v>0</v>
      </c>
      <c r="BV232" s="5">
        <f t="shared" si="438"/>
        <v>0</v>
      </c>
      <c r="BW232" s="1">
        <f t="shared" si="439"/>
        <v>0</v>
      </c>
      <c r="BX232" s="2">
        <f t="shared" si="440"/>
        <v>0</v>
      </c>
      <c r="BY232" s="5">
        <f t="shared" si="441"/>
        <v>0</v>
      </c>
      <c r="BZ232" s="1">
        <f t="shared" si="442"/>
        <v>0</v>
      </c>
      <c r="CA232" s="2">
        <f t="shared" si="443"/>
        <v>0</v>
      </c>
      <c r="CB232" s="5">
        <f t="shared" si="444"/>
        <v>0</v>
      </c>
      <c r="CC232" s="1">
        <f t="shared" si="445"/>
        <v>0</v>
      </c>
      <c r="CD232" s="2">
        <f t="shared" si="446"/>
        <v>0</v>
      </c>
      <c r="CE232" s="5">
        <f t="shared" si="447"/>
        <v>0</v>
      </c>
      <c r="CF232" s="1">
        <f t="shared" si="448"/>
        <v>0</v>
      </c>
      <c r="CG232" s="2">
        <f t="shared" si="449"/>
        <v>0</v>
      </c>
      <c r="CH232" s="5">
        <f t="shared" si="450"/>
        <v>0</v>
      </c>
      <c r="CI232" s="1">
        <f t="shared" si="451"/>
        <v>0</v>
      </c>
      <c r="CJ232" s="2">
        <f t="shared" si="452"/>
        <v>0</v>
      </c>
      <c r="CK232" s="5">
        <f t="shared" si="453"/>
        <v>0</v>
      </c>
      <c r="CL232" s="1">
        <f t="shared" si="454"/>
        <v>0</v>
      </c>
      <c r="CM232" s="2">
        <f t="shared" si="455"/>
        <v>0</v>
      </c>
      <c r="CN232" s="5">
        <f t="shared" si="456"/>
        <v>0</v>
      </c>
      <c r="CO232" s="67">
        <f t="shared" si="457"/>
        <v>0</v>
      </c>
      <c r="CP232" s="2">
        <f t="shared" si="458"/>
        <v>0</v>
      </c>
      <c r="CQ232" s="5">
        <f t="shared" si="459"/>
        <v>0</v>
      </c>
    </row>
    <row r="233" spans="1:95" ht="30.75" customHeight="1" x14ac:dyDescent="0.25">
      <c r="A233" s="31" t="s">
        <v>16</v>
      </c>
      <c r="B233" s="46" t="s">
        <v>23</v>
      </c>
      <c r="C233" s="16"/>
      <c r="D233" s="10"/>
      <c r="E233" s="10"/>
      <c r="F233" s="10"/>
      <c r="G233" s="10"/>
      <c r="H233" s="10"/>
      <c r="I233" s="10"/>
      <c r="J233" s="10"/>
      <c r="K233" s="10"/>
      <c r="L233" s="10"/>
      <c r="M233" s="62"/>
      <c r="N233" s="62"/>
      <c r="O233" s="62"/>
      <c r="P233" s="62"/>
      <c r="Q233" s="17"/>
      <c r="R233" s="16"/>
      <c r="S233" s="10"/>
      <c r="T233" s="10"/>
      <c r="U233" s="10"/>
      <c r="V233" s="10"/>
      <c r="W233" s="10"/>
      <c r="X233" s="10"/>
      <c r="Y233" s="10"/>
      <c r="Z233" s="10"/>
      <c r="AA233" s="10"/>
      <c r="AB233" s="62"/>
      <c r="AC233" s="62"/>
      <c r="AD233" s="62"/>
      <c r="AE233" s="62"/>
      <c r="AF233" s="17"/>
      <c r="AG233" s="16"/>
      <c r="AH233" s="10"/>
      <c r="AI233" s="10"/>
      <c r="AJ233" s="10"/>
      <c r="AK233" s="10"/>
      <c r="AL233" s="10"/>
      <c r="AM233" s="10"/>
      <c r="AN233" s="10"/>
      <c r="AO233" s="10"/>
      <c r="AP233" s="10"/>
      <c r="AQ233" s="62"/>
      <c r="AR233" s="62"/>
      <c r="AS233" s="62"/>
      <c r="AT233" s="62"/>
      <c r="AU233" s="17"/>
      <c r="AV233" s="6"/>
      <c r="AW233" s="29" t="str">
        <f t="shared" si="414"/>
        <v xml:space="preserve">Dureza Total </v>
      </c>
      <c r="AX233" s="32" t="s">
        <v>23</v>
      </c>
      <c r="AY233" s="77">
        <f t="shared" si="415"/>
        <v>0</v>
      </c>
      <c r="AZ233" s="73">
        <f t="shared" si="416"/>
        <v>0</v>
      </c>
      <c r="BA233" s="74">
        <f t="shared" si="417"/>
        <v>0</v>
      </c>
      <c r="BB233" s="4">
        <f t="shared" si="418"/>
        <v>0</v>
      </c>
      <c r="BC233" s="2">
        <f t="shared" si="419"/>
        <v>0</v>
      </c>
      <c r="BD233" s="5">
        <f t="shared" si="420"/>
        <v>0</v>
      </c>
      <c r="BE233" s="4">
        <f t="shared" si="421"/>
        <v>0</v>
      </c>
      <c r="BF233" s="2">
        <f t="shared" si="422"/>
        <v>0</v>
      </c>
      <c r="BG233" s="5">
        <f t="shared" si="423"/>
        <v>0</v>
      </c>
      <c r="BH233" s="1">
        <f t="shared" si="424"/>
        <v>0</v>
      </c>
      <c r="BI233" s="2">
        <f t="shared" si="425"/>
        <v>0</v>
      </c>
      <c r="BJ233" s="5">
        <f t="shared" si="426"/>
        <v>0</v>
      </c>
      <c r="BK233" s="1">
        <f t="shared" si="427"/>
        <v>0</v>
      </c>
      <c r="BL233" s="2">
        <f t="shared" si="428"/>
        <v>0</v>
      </c>
      <c r="BM233" s="5">
        <f t="shared" si="429"/>
        <v>0</v>
      </c>
      <c r="BN233" s="1">
        <f t="shared" si="430"/>
        <v>0</v>
      </c>
      <c r="BO233" s="2">
        <f t="shared" si="431"/>
        <v>0</v>
      </c>
      <c r="BP233" s="5">
        <f t="shared" si="432"/>
        <v>0</v>
      </c>
      <c r="BQ233" s="1">
        <f t="shared" si="433"/>
        <v>0</v>
      </c>
      <c r="BR233" s="2">
        <f t="shared" si="434"/>
        <v>0</v>
      </c>
      <c r="BS233" s="5">
        <f t="shared" si="435"/>
        <v>0</v>
      </c>
      <c r="BT233" s="1">
        <f t="shared" si="436"/>
        <v>0</v>
      </c>
      <c r="BU233" s="2">
        <f t="shared" si="437"/>
        <v>0</v>
      </c>
      <c r="BV233" s="5">
        <f t="shared" si="438"/>
        <v>0</v>
      </c>
      <c r="BW233" s="1">
        <f t="shared" si="439"/>
        <v>0</v>
      </c>
      <c r="BX233" s="2">
        <f t="shared" si="440"/>
        <v>0</v>
      </c>
      <c r="BY233" s="5">
        <f t="shared" si="441"/>
        <v>0</v>
      </c>
      <c r="BZ233" s="1">
        <f t="shared" si="442"/>
        <v>0</v>
      </c>
      <c r="CA233" s="2">
        <f t="shared" si="443"/>
        <v>0</v>
      </c>
      <c r="CB233" s="5">
        <f t="shared" si="444"/>
        <v>0</v>
      </c>
      <c r="CC233" s="1">
        <f t="shared" si="445"/>
        <v>0</v>
      </c>
      <c r="CD233" s="2">
        <f t="shared" si="446"/>
        <v>0</v>
      </c>
      <c r="CE233" s="5">
        <f t="shared" si="447"/>
        <v>0</v>
      </c>
      <c r="CF233" s="1">
        <f t="shared" si="448"/>
        <v>0</v>
      </c>
      <c r="CG233" s="2">
        <f t="shared" si="449"/>
        <v>0</v>
      </c>
      <c r="CH233" s="5">
        <f t="shared" si="450"/>
        <v>0</v>
      </c>
      <c r="CI233" s="1">
        <f t="shared" si="451"/>
        <v>0</v>
      </c>
      <c r="CJ233" s="2">
        <f t="shared" si="452"/>
        <v>0</v>
      </c>
      <c r="CK233" s="5">
        <f t="shared" si="453"/>
        <v>0</v>
      </c>
      <c r="CL233" s="1">
        <f t="shared" si="454"/>
        <v>0</v>
      </c>
      <c r="CM233" s="2">
        <f t="shared" si="455"/>
        <v>0</v>
      </c>
      <c r="CN233" s="5">
        <f t="shared" si="456"/>
        <v>0</v>
      </c>
      <c r="CO233" s="67">
        <f t="shared" si="457"/>
        <v>0</v>
      </c>
      <c r="CP233" s="2">
        <f t="shared" si="458"/>
        <v>0</v>
      </c>
      <c r="CQ233" s="5">
        <f t="shared" si="459"/>
        <v>0</v>
      </c>
    </row>
    <row r="234" spans="1:95" ht="32.25" customHeight="1" x14ac:dyDescent="0.25">
      <c r="A234" s="31" t="s">
        <v>115</v>
      </c>
      <c r="B234" s="30" t="s">
        <v>21</v>
      </c>
      <c r="C234" s="16"/>
      <c r="D234" s="10"/>
      <c r="E234" s="10"/>
      <c r="F234" s="10"/>
      <c r="G234" s="10"/>
      <c r="H234" s="10"/>
      <c r="I234" s="10"/>
      <c r="J234" s="10"/>
      <c r="K234" s="10"/>
      <c r="L234" s="10"/>
      <c r="M234" s="62"/>
      <c r="N234" s="62"/>
      <c r="O234" s="62"/>
      <c r="P234" s="62"/>
      <c r="Q234" s="17"/>
      <c r="R234" s="16"/>
      <c r="S234" s="10"/>
      <c r="T234" s="10"/>
      <c r="U234" s="10"/>
      <c r="V234" s="10"/>
      <c r="W234" s="10"/>
      <c r="X234" s="10"/>
      <c r="Y234" s="10"/>
      <c r="Z234" s="10"/>
      <c r="AA234" s="10"/>
      <c r="AB234" s="62"/>
      <c r="AC234" s="62"/>
      <c r="AD234" s="62"/>
      <c r="AE234" s="62"/>
      <c r="AF234" s="17"/>
      <c r="AG234" s="16"/>
      <c r="AH234" s="10"/>
      <c r="AI234" s="10"/>
      <c r="AJ234" s="10"/>
      <c r="AK234" s="10"/>
      <c r="AL234" s="10"/>
      <c r="AM234" s="10"/>
      <c r="AN234" s="10"/>
      <c r="AO234" s="10"/>
      <c r="AP234" s="10"/>
      <c r="AQ234" s="62"/>
      <c r="AR234" s="62"/>
      <c r="AS234" s="62"/>
      <c r="AT234" s="62"/>
      <c r="AU234" s="17"/>
      <c r="AV234" s="6"/>
      <c r="AW234" s="29" t="str">
        <f t="shared" si="414"/>
        <v>SILICE</v>
      </c>
      <c r="AX234" s="32" t="s">
        <v>24</v>
      </c>
      <c r="AY234" s="77">
        <f t="shared" si="415"/>
        <v>0</v>
      </c>
      <c r="AZ234" s="73">
        <f t="shared" si="416"/>
        <v>0</v>
      </c>
      <c r="BA234" s="74">
        <f t="shared" si="417"/>
        <v>0</v>
      </c>
      <c r="BB234" s="4">
        <f t="shared" si="418"/>
        <v>0</v>
      </c>
      <c r="BC234" s="2">
        <f t="shared" si="419"/>
        <v>0</v>
      </c>
      <c r="BD234" s="5">
        <f t="shared" si="420"/>
        <v>0</v>
      </c>
      <c r="BE234" s="4">
        <f t="shared" si="421"/>
        <v>0</v>
      </c>
      <c r="BF234" s="2">
        <f t="shared" si="422"/>
        <v>0</v>
      </c>
      <c r="BG234" s="5">
        <f t="shared" si="423"/>
        <v>0</v>
      </c>
      <c r="BH234" s="1">
        <f t="shared" si="424"/>
        <v>0</v>
      </c>
      <c r="BI234" s="2">
        <f t="shared" si="425"/>
        <v>0</v>
      </c>
      <c r="BJ234" s="5">
        <f t="shared" si="426"/>
        <v>0</v>
      </c>
      <c r="BK234" s="1">
        <f t="shared" si="427"/>
        <v>0</v>
      </c>
      <c r="BL234" s="2">
        <f t="shared" si="428"/>
        <v>0</v>
      </c>
      <c r="BM234" s="5">
        <f t="shared" si="429"/>
        <v>0</v>
      </c>
      <c r="BN234" s="1">
        <f t="shared" si="430"/>
        <v>0</v>
      </c>
      <c r="BO234" s="2">
        <f t="shared" si="431"/>
        <v>0</v>
      </c>
      <c r="BP234" s="5">
        <f t="shared" si="432"/>
        <v>0</v>
      </c>
      <c r="BQ234" s="1">
        <f t="shared" si="433"/>
        <v>0</v>
      </c>
      <c r="BR234" s="2">
        <f t="shared" si="434"/>
        <v>0</v>
      </c>
      <c r="BS234" s="5">
        <f t="shared" si="435"/>
        <v>0</v>
      </c>
      <c r="BT234" s="1">
        <f t="shared" si="436"/>
        <v>0</v>
      </c>
      <c r="BU234" s="2">
        <f t="shared" si="437"/>
        <v>0</v>
      </c>
      <c r="BV234" s="5">
        <f t="shared" si="438"/>
        <v>0</v>
      </c>
      <c r="BW234" s="1">
        <f t="shared" si="439"/>
        <v>0</v>
      </c>
      <c r="BX234" s="2">
        <f t="shared" si="440"/>
        <v>0</v>
      </c>
      <c r="BY234" s="5">
        <f t="shared" si="441"/>
        <v>0</v>
      </c>
      <c r="BZ234" s="1">
        <f t="shared" si="442"/>
        <v>0</v>
      </c>
      <c r="CA234" s="2">
        <f t="shared" si="443"/>
        <v>0</v>
      </c>
      <c r="CB234" s="5">
        <f t="shared" si="444"/>
        <v>0</v>
      </c>
      <c r="CC234" s="1">
        <f t="shared" si="445"/>
        <v>0</v>
      </c>
      <c r="CD234" s="2">
        <f t="shared" si="446"/>
        <v>0</v>
      </c>
      <c r="CE234" s="5">
        <f t="shared" si="447"/>
        <v>0</v>
      </c>
      <c r="CF234" s="1">
        <f t="shared" si="448"/>
        <v>0</v>
      </c>
      <c r="CG234" s="2">
        <f t="shared" si="449"/>
        <v>0</v>
      </c>
      <c r="CH234" s="5">
        <f t="shared" si="450"/>
        <v>0</v>
      </c>
      <c r="CI234" s="1">
        <f t="shared" si="451"/>
        <v>0</v>
      </c>
      <c r="CJ234" s="2">
        <f t="shared" si="452"/>
        <v>0</v>
      </c>
      <c r="CK234" s="5">
        <f t="shared" si="453"/>
        <v>0</v>
      </c>
      <c r="CL234" s="1">
        <f t="shared" si="454"/>
        <v>0</v>
      </c>
      <c r="CM234" s="2">
        <f t="shared" si="455"/>
        <v>0</v>
      </c>
      <c r="CN234" s="5">
        <f t="shared" si="456"/>
        <v>0</v>
      </c>
      <c r="CO234" s="67">
        <f t="shared" si="457"/>
        <v>0</v>
      </c>
      <c r="CP234" s="2">
        <f t="shared" si="458"/>
        <v>0</v>
      </c>
      <c r="CQ234" s="5">
        <f t="shared" si="459"/>
        <v>0</v>
      </c>
    </row>
    <row r="235" spans="1:95" ht="30.75" customHeight="1" x14ac:dyDescent="0.25">
      <c r="A235" s="31" t="s">
        <v>81</v>
      </c>
      <c r="B235" s="30" t="s">
        <v>127</v>
      </c>
      <c r="C235" s="16"/>
      <c r="D235" s="10"/>
      <c r="E235" s="10"/>
      <c r="F235" s="10"/>
      <c r="G235" s="10"/>
      <c r="H235" s="10"/>
      <c r="I235" s="10"/>
      <c r="J235" s="10"/>
      <c r="K235" s="10"/>
      <c r="L235" s="10"/>
      <c r="M235" s="62"/>
      <c r="N235" s="62"/>
      <c r="O235" s="62"/>
      <c r="P235" s="62"/>
      <c r="Q235" s="17"/>
      <c r="R235" s="16"/>
      <c r="S235" s="10"/>
      <c r="T235" s="10"/>
      <c r="U235" s="10"/>
      <c r="V235" s="10"/>
      <c r="W235" s="10"/>
      <c r="X235" s="10"/>
      <c r="Y235" s="10"/>
      <c r="Z235" s="10"/>
      <c r="AA235" s="10"/>
      <c r="AB235" s="62"/>
      <c r="AC235" s="62"/>
      <c r="AD235" s="62"/>
      <c r="AE235" s="62"/>
      <c r="AF235" s="17"/>
      <c r="AG235" s="16"/>
      <c r="AH235" s="10"/>
      <c r="AI235" s="10"/>
      <c r="AJ235" s="10"/>
      <c r="AK235" s="10"/>
      <c r="AL235" s="10"/>
      <c r="AM235" s="10"/>
      <c r="AN235" s="10"/>
      <c r="AO235" s="10"/>
      <c r="AP235" s="10"/>
      <c r="AQ235" s="62"/>
      <c r="AR235" s="62"/>
      <c r="AS235" s="62"/>
      <c r="AT235" s="62"/>
      <c r="AU235" s="17"/>
      <c r="AV235" s="6"/>
      <c r="AW235" s="29" t="str">
        <f t="shared" si="414"/>
        <v>ORP</v>
      </c>
      <c r="AX235" s="30" t="s">
        <v>21</v>
      </c>
      <c r="AY235" s="77">
        <f t="shared" si="415"/>
        <v>0</v>
      </c>
      <c r="AZ235" s="73">
        <f t="shared" si="416"/>
        <v>0</v>
      </c>
      <c r="BA235" s="74">
        <f t="shared" si="417"/>
        <v>0</v>
      </c>
      <c r="BB235" s="4">
        <f t="shared" si="418"/>
        <v>0</v>
      </c>
      <c r="BC235" s="2">
        <f t="shared" si="419"/>
        <v>0</v>
      </c>
      <c r="BD235" s="5">
        <f t="shared" si="420"/>
        <v>0</v>
      </c>
      <c r="BE235" s="4">
        <f t="shared" si="421"/>
        <v>0</v>
      </c>
      <c r="BF235" s="2">
        <f t="shared" si="422"/>
        <v>0</v>
      </c>
      <c r="BG235" s="5">
        <f t="shared" si="423"/>
        <v>0</v>
      </c>
      <c r="BH235" s="1">
        <f t="shared" si="424"/>
        <v>0</v>
      </c>
      <c r="BI235" s="2">
        <f t="shared" si="425"/>
        <v>0</v>
      </c>
      <c r="BJ235" s="5">
        <f t="shared" si="426"/>
        <v>0</v>
      </c>
      <c r="BK235" s="1">
        <f t="shared" si="427"/>
        <v>0</v>
      </c>
      <c r="BL235" s="2">
        <f t="shared" si="428"/>
        <v>0</v>
      </c>
      <c r="BM235" s="5">
        <f t="shared" si="429"/>
        <v>0</v>
      </c>
      <c r="BN235" s="1">
        <f t="shared" si="430"/>
        <v>0</v>
      </c>
      <c r="BO235" s="2">
        <f t="shared" si="431"/>
        <v>0</v>
      </c>
      <c r="BP235" s="5">
        <f t="shared" si="432"/>
        <v>0</v>
      </c>
      <c r="BQ235" s="1">
        <f t="shared" si="433"/>
        <v>0</v>
      </c>
      <c r="BR235" s="2">
        <f t="shared" si="434"/>
        <v>0</v>
      </c>
      <c r="BS235" s="5">
        <f t="shared" si="435"/>
        <v>0</v>
      </c>
      <c r="BT235" s="1">
        <f t="shared" si="436"/>
        <v>0</v>
      </c>
      <c r="BU235" s="2">
        <f t="shared" si="437"/>
        <v>0</v>
      </c>
      <c r="BV235" s="5">
        <f t="shared" si="438"/>
        <v>0</v>
      </c>
      <c r="BW235" s="1">
        <f t="shared" si="439"/>
        <v>0</v>
      </c>
      <c r="BX235" s="2">
        <f t="shared" si="440"/>
        <v>0</v>
      </c>
      <c r="BY235" s="5">
        <f t="shared" si="441"/>
        <v>0</v>
      </c>
      <c r="BZ235" s="1">
        <f t="shared" si="442"/>
        <v>0</v>
      </c>
      <c r="CA235" s="2">
        <f t="shared" si="443"/>
        <v>0</v>
      </c>
      <c r="CB235" s="5">
        <f t="shared" si="444"/>
        <v>0</v>
      </c>
      <c r="CC235" s="1">
        <f t="shared" si="445"/>
        <v>0</v>
      </c>
      <c r="CD235" s="2">
        <f t="shared" si="446"/>
        <v>0</v>
      </c>
      <c r="CE235" s="5">
        <f t="shared" si="447"/>
        <v>0</v>
      </c>
      <c r="CF235" s="1">
        <f t="shared" si="448"/>
        <v>0</v>
      </c>
      <c r="CG235" s="2">
        <f t="shared" si="449"/>
        <v>0</v>
      </c>
      <c r="CH235" s="5">
        <f t="shared" si="450"/>
        <v>0</v>
      </c>
      <c r="CI235" s="1">
        <f t="shared" si="451"/>
        <v>0</v>
      </c>
      <c r="CJ235" s="2">
        <f t="shared" si="452"/>
        <v>0</v>
      </c>
      <c r="CK235" s="5">
        <f t="shared" si="453"/>
        <v>0</v>
      </c>
      <c r="CL235" s="1">
        <f t="shared" si="454"/>
        <v>0</v>
      </c>
      <c r="CM235" s="2">
        <f t="shared" si="455"/>
        <v>0</v>
      </c>
      <c r="CN235" s="5">
        <f t="shared" si="456"/>
        <v>0</v>
      </c>
      <c r="CO235" s="67">
        <f t="shared" si="457"/>
        <v>0</v>
      </c>
      <c r="CP235" s="2">
        <f t="shared" si="458"/>
        <v>0</v>
      </c>
      <c r="CQ235" s="5">
        <f t="shared" si="459"/>
        <v>0</v>
      </c>
    </row>
    <row r="236" spans="1:95" ht="15.75" customHeight="1" x14ac:dyDescent="0.25">
      <c r="A236" s="31" t="s">
        <v>114</v>
      </c>
      <c r="B236" s="30" t="s">
        <v>21</v>
      </c>
      <c r="C236" s="16"/>
      <c r="D236" s="10"/>
      <c r="E236" s="10"/>
      <c r="F236" s="10"/>
      <c r="G236" s="10"/>
      <c r="H236" s="10"/>
      <c r="I236" s="10"/>
      <c r="J236" s="10"/>
      <c r="K236" s="10"/>
      <c r="L236" s="10"/>
      <c r="M236" s="62"/>
      <c r="N236" s="62"/>
      <c r="O236" s="62"/>
      <c r="P236" s="62"/>
      <c r="Q236" s="17"/>
      <c r="R236" s="16"/>
      <c r="S236" s="10"/>
      <c r="T236" s="10"/>
      <c r="U236" s="10"/>
      <c r="V236" s="10"/>
      <c r="W236" s="10"/>
      <c r="X236" s="10"/>
      <c r="Y236" s="10"/>
      <c r="Z236" s="10"/>
      <c r="AA236" s="10"/>
      <c r="AB236" s="62"/>
      <c r="AC236" s="62"/>
      <c r="AD236" s="62"/>
      <c r="AE236" s="62"/>
      <c r="AF236" s="17"/>
      <c r="AG236" s="16"/>
      <c r="AH236" s="10"/>
      <c r="AI236" s="10"/>
      <c r="AJ236" s="10"/>
      <c r="AK236" s="10"/>
      <c r="AL236" s="10"/>
      <c r="AM236" s="10"/>
      <c r="AN236" s="10"/>
      <c r="AO236" s="10"/>
      <c r="AP236" s="10"/>
      <c r="AQ236" s="62"/>
      <c r="AR236" s="62"/>
      <c r="AS236" s="62"/>
      <c r="AT236" s="62"/>
      <c r="AU236" s="17"/>
      <c r="AV236" s="6"/>
      <c r="AW236" s="29" t="str">
        <f t="shared" si="414"/>
        <v>CLORO RES</v>
      </c>
      <c r="AX236" s="30" t="s">
        <v>21</v>
      </c>
      <c r="AY236" s="77">
        <f t="shared" si="415"/>
        <v>0</v>
      </c>
      <c r="AZ236" s="73">
        <f t="shared" si="416"/>
        <v>0</v>
      </c>
      <c r="BA236" s="74">
        <f t="shared" si="417"/>
        <v>0</v>
      </c>
      <c r="BB236" s="4">
        <f t="shared" si="418"/>
        <v>0</v>
      </c>
      <c r="BC236" s="2">
        <f t="shared" si="419"/>
        <v>0</v>
      </c>
      <c r="BD236" s="5">
        <f t="shared" si="420"/>
        <v>0</v>
      </c>
      <c r="BE236" s="4">
        <f t="shared" si="421"/>
        <v>0</v>
      </c>
      <c r="BF236" s="2">
        <f t="shared" si="422"/>
        <v>0</v>
      </c>
      <c r="BG236" s="5">
        <f t="shared" si="423"/>
        <v>0</v>
      </c>
      <c r="BH236" s="1">
        <f t="shared" si="424"/>
        <v>0</v>
      </c>
      <c r="BI236" s="2">
        <f t="shared" si="425"/>
        <v>0</v>
      </c>
      <c r="BJ236" s="5">
        <f t="shared" si="426"/>
        <v>0</v>
      </c>
      <c r="BK236" s="1">
        <f t="shared" si="427"/>
        <v>0</v>
      </c>
      <c r="BL236" s="2">
        <f t="shared" si="428"/>
        <v>0</v>
      </c>
      <c r="BM236" s="5">
        <f t="shared" si="429"/>
        <v>0</v>
      </c>
      <c r="BN236" s="1">
        <f t="shared" si="430"/>
        <v>0</v>
      </c>
      <c r="BO236" s="2">
        <f t="shared" si="431"/>
        <v>0</v>
      </c>
      <c r="BP236" s="5">
        <f t="shared" si="432"/>
        <v>0</v>
      </c>
      <c r="BQ236" s="1">
        <f t="shared" si="433"/>
        <v>0</v>
      </c>
      <c r="BR236" s="2">
        <f t="shared" si="434"/>
        <v>0</v>
      </c>
      <c r="BS236" s="5">
        <f t="shared" si="435"/>
        <v>0</v>
      </c>
      <c r="BT236" s="1">
        <f t="shared" si="436"/>
        <v>0</v>
      </c>
      <c r="BU236" s="2">
        <f t="shared" si="437"/>
        <v>0</v>
      </c>
      <c r="BV236" s="5">
        <f t="shared" si="438"/>
        <v>0</v>
      </c>
      <c r="BW236" s="1">
        <f t="shared" si="439"/>
        <v>0</v>
      </c>
      <c r="BX236" s="2">
        <f t="shared" si="440"/>
        <v>0</v>
      </c>
      <c r="BY236" s="5">
        <f t="shared" si="441"/>
        <v>0</v>
      </c>
      <c r="BZ236" s="1">
        <f t="shared" si="442"/>
        <v>0</v>
      </c>
      <c r="CA236" s="2">
        <f t="shared" si="443"/>
        <v>0</v>
      </c>
      <c r="CB236" s="5">
        <f t="shared" si="444"/>
        <v>0</v>
      </c>
      <c r="CC236" s="1">
        <f t="shared" si="445"/>
        <v>0</v>
      </c>
      <c r="CD236" s="2">
        <f t="shared" si="446"/>
        <v>0</v>
      </c>
      <c r="CE236" s="5">
        <f t="shared" si="447"/>
        <v>0</v>
      </c>
      <c r="CF236" s="1">
        <f t="shared" si="448"/>
        <v>0</v>
      </c>
      <c r="CG236" s="2">
        <f t="shared" si="449"/>
        <v>0</v>
      </c>
      <c r="CH236" s="5">
        <f t="shared" si="450"/>
        <v>0</v>
      </c>
      <c r="CI236" s="1">
        <f t="shared" si="451"/>
        <v>0</v>
      </c>
      <c r="CJ236" s="2">
        <f t="shared" si="452"/>
        <v>0</v>
      </c>
      <c r="CK236" s="5">
        <f t="shared" si="453"/>
        <v>0</v>
      </c>
      <c r="CL236" s="1">
        <f t="shared" si="454"/>
        <v>0</v>
      </c>
      <c r="CM236" s="2">
        <f t="shared" si="455"/>
        <v>0</v>
      </c>
      <c r="CN236" s="5">
        <f t="shared" si="456"/>
        <v>0</v>
      </c>
      <c r="CO236" s="67">
        <f t="shared" si="457"/>
        <v>0</v>
      </c>
      <c r="CP236" s="2">
        <f t="shared" si="458"/>
        <v>0</v>
      </c>
      <c r="CQ236" s="5">
        <f t="shared" si="459"/>
        <v>0</v>
      </c>
    </row>
    <row r="237" spans="1:95" x14ac:dyDescent="0.25">
      <c r="A237" s="31" t="s">
        <v>17</v>
      </c>
      <c r="B237" s="30" t="s">
        <v>25</v>
      </c>
      <c r="C237" s="18">
        <v>2870</v>
      </c>
      <c r="D237" s="11">
        <v>3970</v>
      </c>
      <c r="E237" s="11">
        <v>4120</v>
      </c>
      <c r="F237" s="11"/>
      <c r="G237" s="11"/>
      <c r="H237" s="11"/>
      <c r="I237" s="11"/>
      <c r="J237" s="11">
        <v>3510</v>
      </c>
      <c r="K237" s="11">
        <v>3970</v>
      </c>
      <c r="L237" s="11">
        <v>4770</v>
      </c>
      <c r="M237" s="63"/>
      <c r="N237" s="63"/>
      <c r="O237" s="63"/>
      <c r="P237" s="63"/>
      <c r="Q237" s="19"/>
      <c r="R237" s="18">
        <v>11780</v>
      </c>
      <c r="S237" s="11">
        <v>5800</v>
      </c>
      <c r="T237" s="11">
        <v>5830</v>
      </c>
      <c r="U237" s="11"/>
      <c r="V237" s="11"/>
      <c r="W237" s="11"/>
      <c r="X237" s="11"/>
      <c r="Y237" s="11">
        <v>4940</v>
      </c>
      <c r="Z237" s="11">
        <v>4970</v>
      </c>
      <c r="AA237" s="11">
        <v>13310</v>
      </c>
      <c r="AB237" s="63"/>
      <c r="AC237" s="63"/>
      <c r="AD237" s="63"/>
      <c r="AE237" s="63"/>
      <c r="AF237" s="19"/>
      <c r="AG237" s="18">
        <v>2790</v>
      </c>
      <c r="AH237" s="11">
        <v>5570</v>
      </c>
      <c r="AI237" s="11">
        <v>5590</v>
      </c>
      <c r="AJ237" s="11"/>
      <c r="AK237" s="11"/>
      <c r="AL237" s="11"/>
      <c r="AM237" s="11"/>
      <c r="AN237" s="11">
        <v>5350</v>
      </c>
      <c r="AO237" s="11">
        <v>5170</v>
      </c>
      <c r="AP237" s="11">
        <v>13320</v>
      </c>
      <c r="AQ237" s="63"/>
      <c r="AR237" s="63"/>
      <c r="AS237" s="63"/>
      <c r="AT237" s="63"/>
      <c r="AU237" s="19"/>
      <c r="AW237" s="29" t="str">
        <f t="shared" si="414"/>
        <v>Conductividad</v>
      </c>
      <c r="AX237" s="30" t="s">
        <v>25</v>
      </c>
      <c r="AY237" s="77">
        <f t="shared" si="415"/>
        <v>2870</v>
      </c>
      <c r="AZ237" s="73">
        <f t="shared" si="416"/>
        <v>11780</v>
      </c>
      <c r="BA237" s="74">
        <f t="shared" si="417"/>
        <v>2790</v>
      </c>
      <c r="BB237" s="4">
        <f t="shared" si="418"/>
        <v>3970</v>
      </c>
      <c r="BC237" s="2">
        <f t="shared" si="419"/>
        <v>5800</v>
      </c>
      <c r="BD237" s="5">
        <f t="shared" si="420"/>
        <v>5570</v>
      </c>
      <c r="BE237" s="4">
        <f t="shared" si="421"/>
        <v>4120</v>
      </c>
      <c r="BF237" s="2">
        <f t="shared" si="422"/>
        <v>5830</v>
      </c>
      <c r="BG237" s="5">
        <f t="shared" si="423"/>
        <v>5590</v>
      </c>
      <c r="BH237" s="1">
        <f t="shared" si="424"/>
        <v>0</v>
      </c>
      <c r="BI237" s="2">
        <f t="shared" si="425"/>
        <v>0</v>
      </c>
      <c r="BJ237" s="5">
        <f t="shared" si="426"/>
        <v>0</v>
      </c>
      <c r="BK237" s="1">
        <f t="shared" si="427"/>
        <v>0</v>
      </c>
      <c r="BL237" s="2">
        <f t="shared" si="428"/>
        <v>0</v>
      </c>
      <c r="BM237" s="5">
        <f t="shared" si="429"/>
        <v>0</v>
      </c>
      <c r="BN237" s="1">
        <f t="shared" si="430"/>
        <v>0</v>
      </c>
      <c r="BO237" s="2">
        <f t="shared" si="431"/>
        <v>0</v>
      </c>
      <c r="BP237" s="5">
        <f t="shared" si="432"/>
        <v>0</v>
      </c>
      <c r="BQ237" s="1">
        <f t="shared" si="433"/>
        <v>0</v>
      </c>
      <c r="BR237" s="2">
        <f t="shared" si="434"/>
        <v>0</v>
      </c>
      <c r="BS237" s="5">
        <f t="shared" si="435"/>
        <v>0</v>
      </c>
      <c r="BT237" s="1">
        <f t="shared" si="436"/>
        <v>3510</v>
      </c>
      <c r="BU237" s="2">
        <f t="shared" si="437"/>
        <v>4940</v>
      </c>
      <c r="BV237" s="5">
        <f t="shared" si="438"/>
        <v>5350</v>
      </c>
      <c r="BW237" s="1">
        <f t="shared" si="439"/>
        <v>3970</v>
      </c>
      <c r="BX237" s="2">
        <f t="shared" si="440"/>
        <v>4970</v>
      </c>
      <c r="BY237" s="5">
        <f t="shared" si="441"/>
        <v>5170</v>
      </c>
      <c r="BZ237" s="1">
        <f t="shared" si="442"/>
        <v>4770</v>
      </c>
      <c r="CA237" s="2">
        <f t="shared" si="443"/>
        <v>13310</v>
      </c>
      <c r="CB237" s="5">
        <f t="shared" si="444"/>
        <v>13320</v>
      </c>
      <c r="CC237" s="1">
        <f t="shared" si="445"/>
        <v>0</v>
      </c>
      <c r="CD237" s="2">
        <f t="shared" si="446"/>
        <v>0</v>
      </c>
      <c r="CE237" s="5">
        <f t="shared" si="447"/>
        <v>0</v>
      </c>
      <c r="CF237" s="1">
        <f t="shared" si="448"/>
        <v>0</v>
      </c>
      <c r="CG237" s="2">
        <f t="shared" si="449"/>
        <v>0</v>
      </c>
      <c r="CH237" s="5">
        <f t="shared" si="450"/>
        <v>0</v>
      </c>
      <c r="CI237" s="1">
        <f t="shared" si="451"/>
        <v>0</v>
      </c>
      <c r="CJ237" s="2">
        <f t="shared" si="452"/>
        <v>0</v>
      </c>
      <c r="CK237" s="5">
        <f t="shared" si="453"/>
        <v>0</v>
      </c>
      <c r="CL237" s="1">
        <f t="shared" si="454"/>
        <v>0</v>
      </c>
      <c r="CM237" s="2">
        <f t="shared" si="455"/>
        <v>0</v>
      </c>
      <c r="CN237" s="5">
        <f t="shared" si="456"/>
        <v>0</v>
      </c>
      <c r="CO237" s="67">
        <f t="shared" si="457"/>
        <v>0</v>
      </c>
      <c r="CP237" s="2">
        <f t="shared" si="458"/>
        <v>0</v>
      </c>
      <c r="CQ237" s="5">
        <f t="shared" si="459"/>
        <v>0</v>
      </c>
    </row>
    <row r="238" spans="1:95" x14ac:dyDescent="0.25">
      <c r="A238" s="31" t="s">
        <v>18</v>
      </c>
      <c r="B238" s="46" t="s">
        <v>24</v>
      </c>
      <c r="C238" s="18">
        <v>5100</v>
      </c>
      <c r="D238" s="11">
        <v>6230</v>
      </c>
      <c r="E238" s="11">
        <v>819</v>
      </c>
      <c r="F238" s="11"/>
      <c r="G238" s="11"/>
      <c r="H238" s="11"/>
      <c r="I238" s="11"/>
      <c r="J238" s="11">
        <v>629</v>
      </c>
      <c r="K238" s="11">
        <v>687</v>
      </c>
      <c r="L238" s="11">
        <v>1310</v>
      </c>
      <c r="M238" s="63"/>
      <c r="N238" s="63"/>
      <c r="O238" s="63"/>
      <c r="P238" s="63"/>
      <c r="Q238" s="19"/>
      <c r="R238" s="18">
        <v>9382</v>
      </c>
      <c r="S238" s="11">
        <v>4819</v>
      </c>
      <c r="T238" s="11">
        <v>933</v>
      </c>
      <c r="U238" s="11"/>
      <c r="V238" s="11"/>
      <c r="W238" s="11"/>
      <c r="X238" s="11"/>
      <c r="Y238" s="11">
        <v>710</v>
      </c>
      <c r="Z238" s="11">
        <v>723</v>
      </c>
      <c r="AA238" s="11">
        <v>2246</v>
      </c>
      <c r="AB238" s="63"/>
      <c r="AC238" s="63"/>
      <c r="AD238" s="63"/>
      <c r="AE238" s="63"/>
      <c r="AF238" s="19"/>
      <c r="AG238" s="18">
        <v>10234</v>
      </c>
      <c r="AH238" s="11">
        <v>7947</v>
      </c>
      <c r="AI238" s="11">
        <v>1347</v>
      </c>
      <c r="AJ238" s="11"/>
      <c r="AK238" s="11"/>
      <c r="AL238" s="11"/>
      <c r="AM238" s="11"/>
      <c r="AN238" s="11">
        <v>694</v>
      </c>
      <c r="AO238" s="11">
        <v>732</v>
      </c>
      <c r="AP238" s="11">
        <v>2734</v>
      </c>
      <c r="AQ238" s="63"/>
      <c r="AR238" s="63"/>
      <c r="AS238" s="63"/>
      <c r="AT238" s="63"/>
      <c r="AU238" s="19"/>
      <c r="AW238" s="29" t="str">
        <f t="shared" si="414"/>
        <v xml:space="preserve">Color </v>
      </c>
      <c r="AX238" s="32" t="s">
        <v>24</v>
      </c>
      <c r="AY238" s="77">
        <f t="shared" si="415"/>
        <v>5100</v>
      </c>
      <c r="AZ238" s="73">
        <f t="shared" si="416"/>
        <v>9382</v>
      </c>
      <c r="BA238" s="74">
        <f t="shared" si="417"/>
        <v>10234</v>
      </c>
      <c r="BB238" s="4">
        <f t="shared" si="418"/>
        <v>6230</v>
      </c>
      <c r="BC238" s="2">
        <f t="shared" si="419"/>
        <v>4819</v>
      </c>
      <c r="BD238" s="5">
        <f t="shared" si="420"/>
        <v>7947</v>
      </c>
      <c r="BE238" s="4">
        <f t="shared" si="421"/>
        <v>819</v>
      </c>
      <c r="BF238" s="2">
        <f t="shared" si="422"/>
        <v>933</v>
      </c>
      <c r="BG238" s="5">
        <f t="shared" si="423"/>
        <v>1347</v>
      </c>
      <c r="BH238" s="1">
        <f t="shared" si="424"/>
        <v>0</v>
      </c>
      <c r="BI238" s="2">
        <f t="shared" si="425"/>
        <v>0</v>
      </c>
      <c r="BJ238" s="5">
        <f t="shared" si="426"/>
        <v>0</v>
      </c>
      <c r="BK238" s="1">
        <f t="shared" si="427"/>
        <v>0</v>
      </c>
      <c r="BL238" s="2">
        <f t="shared" si="428"/>
        <v>0</v>
      </c>
      <c r="BM238" s="5">
        <f t="shared" si="429"/>
        <v>0</v>
      </c>
      <c r="BN238" s="1">
        <f t="shared" si="430"/>
        <v>0</v>
      </c>
      <c r="BO238" s="2">
        <f t="shared" si="431"/>
        <v>0</v>
      </c>
      <c r="BP238" s="5">
        <f t="shared" si="432"/>
        <v>0</v>
      </c>
      <c r="BQ238" s="1">
        <f t="shared" si="433"/>
        <v>0</v>
      </c>
      <c r="BR238" s="2">
        <f t="shared" si="434"/>
        <v>0</v>
      </c>
      <c r="BS238" s="5">
        <f t="shared" si="435"/>
        <v>0</v>
      </c>
      <c r="BT238" s="1">
        <f t="shared" si="436"/>
        <v>629</v>
      </c>
      <c r="BU238" s="2">
        <f t="shared" si="437"/>
        <v>710</v>
      </c>
      <c r="BV238" s="5">
        <f t="shared" si="438"/>
        <v>694</v>
      </c>
      <c r="BW238" s="1">
        <f t="shared" si="439"/>
        <v>687</v>
      </c>
      <c r="BX238" s="2">
        <f t="shared" si="440"/>
        <v>723</v>
      </c>
      <c r="BY238" s="5">
        <f t="shared" si="441"/>
        <v>732</v>
      </c>
      <c r="BZ238" s="1">
        <f t="shared" si="442"/>
        <v>1310</v>
      </c>
      <c r="CA238" s="2">
        <f t="shared" si="443"/>
        <v>2246</v>
      </c>
      <c r="CB238" s="5">
        <f t="shared" si="444"/>
        <v>2734</v>
      </c>
      <c r="CC238" s="1">
        <f t="shared" si="445"/>
        <v>0</v>
      </c>
      <c r="CD238" s="2">
        <f t="shared" si="446"/>
        <v>0</v>
      </c>
      <c r="CE238" s="5">
        <f t="shared" si="447"/>
        <v>0</v>
      </c>
      <c r="CF238" s="1">
        <f t="shared" si="448"/>
        <v>0</v>
      </c>
      <c r="CG238" s="2">
        <f t="shared" si="449"/>
        <v>0</v>
      </c>
      <c r="CH238" s="5">
        <f t="shared" si="450"/>
        <v>0</v>
      </c>
      <c r="CI238" s="1">
        <f t="shared" si="451"/>
        <v>0</v>
      </c>
      <c r="CJ238" s="2">
        <f t="shared" si="452"/>
        <v>0</v>
      </c>
      <c r="CK238" s="5">
        <f t="shared" si="453"/>
        <v>0</v>
      </c>
      <c r="CL238" s="1">
        <f t="shared" si="454"/>
        <v>0</v>
      </c>
      <c r="CM238" s="2">
        <f t="shared" si="455"/>
        <v>0</v>
      </c>
      <c r="CN238" s="5">
        <f t="shared" si="456"/>
        <v>0</v>
      </c>
      <c r="CO238" s="67">
        <f t="shared" si="457"/>
        <v>0</v>
      </c>
      <c r="CP238" s="2">
        <f t="shared" si="458"/>
        <v>0</v>
      </c>
      <c r="CQ238" s="5">
        <f t="shared" si="459"/>
        <v>0</v>
      </c>
    </row>
    <row r="239" spans="1:95" ht="15.75" thickBot="1" x14ac:dyDescent="0.3">
      <c r="A239" s="33" t="s">
        <v>45</v>
      </c>
      <c r="B239" s="34" t="s">
        <v>46</v>
      </c>
      <c r="C239" s="20"/>
      <c r="D239" s="21"/>
      <c r="E239" s="21"/>
      <c r="F239" s="21"/>
      <c r="G239" s="21"/>
      <c r="H239" s="21"/>
      <c r="I239" s="21"/>
      <c r="J239" s="21"/>
      <c r="K239" s="21"/>
      <c r="L239" s="21"/>
      <c r="M239" s="64"/>
      <c r="N239" s="64"/>
      <c r="O239" s="64"/>
      <c r="P239" s="64"/>
      <c r="Q239" s="22"/>
      <c r="R239" s="20"/>
      <c r="S239" s="21"/>
      <c r="T239" s="21"/>
      <c r="U239" s="21"/>
      <c r="V239" s="21"/>
      <c r="W239" s="21"/>
      <c r="X239" s="21"/>
      <c r="Y239" s="21"/>
      <c r="Z239" s="21"/>
      <c r="AA239" s="21"/>
      <c r="AB239" s="64"/>
      <c r="AC239" s="64"/>
      <c r="AD239" s="64"/>
      <c r="AE239" s="64"/>
      <c r="AF239" s="22"/>
      <c r="AG239" s="20"/>
      <c r="AH239" s="21"/>
      <c r="AI239" s="21"/>
      <c r="AJ239" s="21"/>
      <c r="AK239" s="21"/>
      <c r="AL239" s="21"/>
      <c r="AM239" s="21"/>
      <c r="AN239" s="21"/>
      <c r="AO239" s="21"/>
      <c r="AP239" s="21"/>
      <c r="AQ239" s="64"/>
      <c r="AR239" s="64"/>
      <c r="AS239" s="64"/>
      <c r="AT239" s="64"/>
      <c r="AU239" s="22"/>
      <c r="AW239" s="29" t="str">
        <f t="shared" si="414"/>
        <v>Turbidez</v>
      </c>
      <c r="AX239" s="34" t="s">
        <v>21</v>
      </c>
      <c r="AY239" s="77">
        <f t="shared" si="415"/>
        <v>0</v>
      </c>
      <c r="AZ239" s="73">
        <f t="shared" si="416"/>
        <v>0</v>
      </c>
      <c r="BA239" s="74">
        <f t="shared" si="417"/>
        <v>0</v>
      </c>
      <c r="BB239" s="4">
        <f t="shared" si="418"/>
        <v>0</v>
      </c>
      <c r="BC239" s="2">
        <f t="shared" si="419"/>
        <v>0</v>
      </c>
      <c r="BD239" s="5">
        <f t="shared" si="420"/>
        <v>0</v>
      </c>
      <c r="BE239" s="4">
        <f t="shared" si="421"/>
        <v>0</v>
      </c>
      <c r="BF239" s="2">
        <f t="shared" si="422"/>
        <v>0</v>
      </c>
      <c r="BG239" s="5">
        <f t="shared" si="423"/>
        <v>0</v>
      </c>
      <c r="BH239" s="1">
        <f t="shared" si="424"/>
        <v>0</v>
      </c>
      <c r="BI239" s="2">
        <f t="shared" si="425"/>
        <v>0</v>
      </c>
      <c r="BJ239" s="5">
        <f t="shared" si="426"/>
        <v>0</v>
      </c>
      <c r="BK239" s="1">
        <f t="shared" si="427"/>
        <v>0</v>
      </c>
      <c r="BL239" s="2">
        <f t="shared" si="428"/>
        <v>0</v>
      </c>
      <c r="BM239" s="5">
        <f t="shared" si="429"/>
        <v>0</v>
      </c>
      <c r="BN239" s="1">
        <f t="shared" si="430"/>
        <v>0</v>
      </c>
      <c r="BO239" s="2">
        <f t="shared" si="431"/>
        <v>0</v>
      </c>
      <c r="BP239" s="5">
        <f t="shared" si="432"/>
        <v>0</v>
      </c>
      <c r="BQ239" s="1">
        <f t="shared" si="433"/>
        <v>0</v>
      </c>
      <c r="BR239" s="2">
        <f t="shared" si="434"/>
        <v>0</v>
      </c>
      <c r="BS239" s="5">
        <f t="shared" si="435"/>
        <v>0</v>
      </c>
      <c r="BT239" s="1">
        <f t="shared" si="436"/>
        <v>0</v>
      </c>
      <c r="BU239" s="2">
        <f t="shared" si="437"/>
        <v>0</v>
      </c>
      <c r="BV239" s="5">
        <f t="shared" si="438"/>
        <v>0</v>
      </c>
      <c r="BW239" s="1">
        <f t="shared" si="439"/>
        <v>0</v>
      </c>
      <c r="BX239" s="2">
        <f t="shared" si="440"/>
        <v>0</v>
      </c>
      <c r="BY239" s="5">
        <f t="shared" si="441"/>
        <v>0</v>
      </c>
      <c r="BZ239" s="1">
        <f t="shared" si="442"/>
        <v>0</v>
      </c>
      <c r="CA239" s="2">
        <f t="shared" si="443"/>
        <v>0</v>
      </c>
      <c r="CB239" s="5">
        <f t="shared" si="444"/>
        <v>0</v>
      </c>
      <c r="CC239" s="1">
        <f t="shared" si="445"/>
        <v>0</v>
      </c>
      <c r="CD239" s="2">
        <f t="shared" si="446"/>
        <v>0</v>
      </c>
      <c r="CE239" s="5">
        <f t="shared" si="447"/>
        <v>0</v>
      </c>
      <c r="CF239" s="1">
        <f t="shared" si="448"/>
        <v>0</v>
      </c>
      <c r="CG239" s="2">
        <f t="shared" si="449"/>
        <v>0</v>
      </c>
      <c r="CH239" s="5">
        <f t="shared" si="450"/>
        <v>0</v>
      </c>
      <c r="CI239" s="1">
        <f t="shared" si="451"/>
        <v>0</v>
      </c>
      <c r="CJ239" s="2">
        <f t="shared" si="452"/>
        <v>0</v>
      </c>
      <c r="CK239" s="5">
        <f t="shared" si="453"/>
        <v>0</v>
      </c>
      <c r="CL239" s="1">
        <f t="shared" si="454"/>
        <v>0</v>
      </c>
      <c r="CM239" s="2">
        <f t="shared" si="455"/>
        <v>0</v>
      </c>
      <c r="CN239" s="5">
        <f t="shared" si="456"/>
        <v>0</v>
      </c>
      <c r="CO239" s="67">
        <f t="shared" si="457"/>
        <v>0</v>
      </c>
      <c r="CP239" s="2">
        <f t="shared" si="458"/>
        <v>0</v>
      </c>
      <c r="CQ239" s="5">
        <f t="shared" si="459"/>
        <v>0</v>
      </c>
    </row>
    <row r="240" spans="1:95" ht="15.75" thickBot="1" x14ac:dyDescent="0.3"/>
    <row r="241" spans="1:95" ht="42.75" customHeight="1" thickBot="1" x14ac:dyDescent="0.3">
      <c r="A241" s="27" t="s">
        <v>0</v>
      </c>
      <c r="B241" s="28">
        <f>B217+1</f>
        <v>46123</v>
      </c>
      <c r="C241" s="295" t="s">
        <v>1</v>
      </c>
      <c r="D241" s="296"/>
      <c r="E241" s="296"/>
      <c r="F241" s="296"/>
      <c r="G241" s="296"/>
      <c r="H241" s="296"/>
      <c r="I241" s="296"/>
      <c r="J241" s="296"/>
      <c r="K241" s="296"/>
      <c r="L241" s="296"/>
      <c r="M241" s="296"/>
      <c r="N241" s="296"/>
      <c r="O241" s="296"/>
      <c r="P241" s="296"/>
      <c r="Q241" s="297"/>
      <c r="R241" s="298" t="s">
        <v>2</v>
      </c>
      <c r="S241" s="299"/>
      <c r="T241" s="299"/>
      <c r="U241" s="299"/>
      <c r="V241" s="299"/>
      <c r="W241" s="299"/>
      <c r="X241" s="299"/>
      <c r="Y241" s="299"/>
      <c r="Z241" s="299"/>
      <c r="AA241" s="299"/>
      <c r="AB241" s="299"/>
      <c r="AC241" s="299"/>
      <c r="AD241" s="299"/>
      <c r="AE241" s="299"/>
      <c r="AF241" s="300"/>
      <c r="AG241" s="301" t="s">
        <v>105</v>
      </c>
      <c r="AH241" s="302"/>
      <c r="AI241" s="302"/>
      <c r="AJ241" s="302"/>
      <c r="AK241" s="302"/>
      <c r="AL241" s="302"/>
      <c r="AM241" s="302"/>
      <c r="AN241" s="302"/>
      <c r="AO241" s="302"/>
      <c r="AP241" s="302"/>
      <c r="AQ241" s="302"/>
      <c r="AR241" s="302"/>
      <c r="AS241" s="302"/>
      <c r="AT241" s="302"/>
      <c r="AU241" s="303"/>
      <c r="AV241" s="9"/>
      <c r="AW241" s="290" t="s">
        <v>44</v>
      </c>
      <c r="AX241" s="291"/>
      <c r="AY241" s="287" t="s">
        <v>35</v>
      </c>
      <c r="AZ241" s="288"/>
      <c r="BA241" s="289"/>
      <c r="BB241" s="287" t="s">
        <v>36</v>
      </c>
      <c r="BC241" s="288"/>
      <c r="BD241" s="289"/>
      <c r="BE241" s="287" t="s">
        <v>37</v>
      </c>
      <c r="BF241" s="288"/>
      <c r="BG241" s="289"/>
      <c r="BH241" s="287" t="s">
        <v>38</v>
      </c>
      <c r="BI241" s="288"/>
      <c r="BJ241" s="289"/>
      <c r="BK241" s="287" t="s">
        <v>39</v>
      </c>
      <c r="BL241" s="288"/>
      <c r="BM241" s="289"/>
      <c r="BN241" s="287" t="s">
        <v>40</v>
      </c>
      <c r="BO241" s="288"/>
      <c r="BP241" s="289"/>
      <c r="BQ241" s="287" t="s">
        <v>41</v>
      </c>
      <c r="BR241" s="288"/>
      <c r="BS241" s="289"/>
      <c r="BT241" s="287" t="s">
        <v>42</v>
      </c>
      <c r="BU241" s="288"/>
      <c r="BV241" s="289"/>
      <c r="BW241" s="287" t="s">
        <v>43</v>
      </c>
      <c r="BX241" s="288"/>
      <c r="BY241" s="289"/>
      <c r="BZ241" s="287" t="s">
        <v>106</v>
      </c>
      <c r="CA241" s="288"/>
      <c r="CB241" s="289"/>
      <c r="CC241" s="287" t="s">
        <v>107</v>
      </c>
      <c r="CD241" s="288"/>
      <c r="CE241" s="289"/>
      <c r="CF241" s="287" t="s">
        <v>108</v>
      </c>
      <c r="CG241" s="288"/>
      <c r="CH241" s="289"/>
      <c r="CI241" s="287" t="s">
        <v>109</v>
      </c>
      <c r="CJ241" s="288"/>
      <c r="CK241" s="289"/>
      <c r="CL241" s="287" t="s">
        <v>110</v>
      </c>
      <c r="CM241" s="288"/>
      <c r="CN241" s="289"/>
      <c r="CO241" s="287" t="s">
        <v>111</v>
      </c>
      <c r="CP241" s="288"/>
      <c r="CQ241" s="289"/>
    </row>
    <row r="242" spans="1:95" ht="44.45" customHeight="1" thickBot="1" x14ac:dyDescent="0.3">
      <c r="A242" s="7" t="s">
        <v>6</v>
      </c>
      <c r="B242" s="45" t="s">
        <v>7</v>
      </c>
      <c r="C242" s="14" t="s">
        <v>34</v>
      </c>
      <c r="D242" s="8" t="s">
        <v>26</v>
      </c>
      <c r="E242" s="8" t="s">
        <v>27</v>
      </c>
      <c r="F242" s="8" t="s">
        <v>28</v>
      </c>
      <c r="G242" s="8" t="s">
        <v>29</v>
      </c>
      <c r="H242" s="8" t="s">
        <v>30</v>
      </c>
      <c r="I242" s="8" t="s">
        <v>31</v>
      </c>
      <c r="J242" s="8" t="s">
        <v>32</v>
      </c>
      <c r="K242" s="8" t="s">
        <v>33</v>
      </c>
      <c r="L242" s="8" t="s">
        <v>210</v>
      </c>
      <c r="M242" s="8" t="s">
        <v>116</v>
      </c>
      <c r="N242" s="8" t="s">
        <v>117</v>
      </c>
      <c r="O242" s="65" t="s">
        <v>118</v>
      </c>
      <c r="P242" s="65" t="s">
        <v>110</v>
      </c>
      <c r="Q242" s="65" t="s">
        <v>111</v>
      </c>
      <c r="R242" s="23" t="s">
        <v>34</v>
      </c>
      <c r="S242" s="12" t="s">
        <v>26</v>
      </c>
      <c r="T242" s="12" t="s">
        <v>27</v>
      </c>
      <c r="U242" s="12" t="s">
        <v>28</v>
      </c>
      <c r="V242" s="12" t="s">
        <v>29</v>
      </c>
      <c r="W242" s="12" t="s">
        <v>30</v>
      </c>
      <c r="X242" s="12" t="s">
        <v>31</v>
      </c>
      <c r="Y242" s="12" t="s">
        <v>32</v>
      </c>
      <c r="Z242" s="12" t="s">
        <v>33</v>
      </c>
      <c r="AA242" s="12" t="s">
        <v>210</v>
      </c>
      <c r="AB242" s="60" t="s">
        <v>116</v>
      </c>
      <c r="AC242" s="60" t="s">
        <v>117</v>
      </c>
      <c r="AD242" s="60" t="s">
        <v>118</v>
      </c>
      <c r="AE242" s="60" t="s">
        <v>110</v>
      </c>
      <c r="AF242" s="24" t="s">
        <v>111</v>
      </c>
      <c r="AG242" s="25" t="s">
        <v>34</v>
      </c>
      <c r="AH242" s="13" t="s">
        <v>26</v>
      </c>
      <c r="AI242" s="13" t="s">
        <v>27</v>
      </c>
      <c r="AJ242" s="13" t="s">
        <v>28</v>
      </c>
      <c r="AK242" s="13" t="s">
        <v>29</v>
      </c>
      <c r="AL242" s="13" t="s">
        <v>30</v>
      </c>
      <c r="AM242" s="13" t="s">
        <v>31</v>
      </c>
      <c r="AN242" s="13" t="s">
        <v>32</v>
      </c>
      <c r="AO242" s="13" t="s">
        <v>33</v>
      </c>
      <c r="AP242" s="13" t="s">
        <v>210</v>
      </c>
      <c r="AQ242" s="66" t="s">
        <v>116</v>
      </c>
      <c r="AR242" s="66" t="s">
        <v>117</v>
      </c>
      <c r="AS242" s="66" t="s">
        <v>118</v>
      </c>
      <c r="AT242" s="66" t="s">
        <v>110</v>
      </c>
      <c r="AU242" s="26" t="s">
        <v>111</v>
      </c>
      <c r="AV242" s="9"/>
      <c r="AW242" s="36" t="s">
        <v>6</v>
      </c>
      <c r="AX242" s="37" t="s">
        <v>7</v>
      </c>
      <c r="AY242" s="75" t="s">
        <v>119</v>
      </c>
      <c r="AZ242" s="75" t="s">
        <v>120</v>
      </c>
      <c r="BA242" s="76" t="s">
        <v>121</v>
      </c>
      <c r="BB242" s="75" t="s">
        <v>119</v>
      </c>
      <c r="BC242" s="75" t="s">
        <v>120</v>
      </c>
      <c r="BD242" s="76" t="s">
        <v>121</v>
      </c>
      <c r="BE242" s="75" t="s">
        <v>119</v>
      </c>
      <c r="BF242" s="75" t="s">
        <v>120</v>
      </c>
      <c r="BG242" s="76" t="s">
        <v>121</v>
      </c>
      <c r="BH242" s="75" t="s">
        <v>119</v>
      </c>
      <c r="BI242" s="75" t="s">
        <v>120</v>
      </c>
      <c r="BJ242" s="76" t="s">
        <v>121</v>
      </c>
      <c r="BK242" s="75" t="s">
        <v>119</v>
      </c>
      <c r="BL242" s="75" t="s">
        <v>120</v>
      </c>
      <c r="BM242" s="76" t="s">
        <v>121</v>
      </c>
      <c r="BN242" s="75" t="s">
        <v>119</v>
      </c>
      <c r="BO242" s="75" t="s">
        <v>120</v>
      </c>
      <c r="BP242" s="76" t="s">
        <v>121</v>
      </c>
      <c r="BQ242" s="75" t="s">
        <v>119</v>
      </c>
      <c r="BR242" s="75" t="s">
        <v>120</v>
      </c>
      <c r="BS242" s="76" t="s">
        <v>121</v>
      </c>
      <c r="BT242" s="75" t="s">
        <v>119</v>
      </c>
      <c r="BU242" s="75" t="s">
        <v>120</v>
      </c>
      <c r="BV242" s="76" t="s">
        <v>121</v>
      </c>
      <c r="BW242" s="75" t="s">
        <v>119</v>
      </c>
      <c r="BX242" s="75" t="s">
        <v>120</v>
      </c>
      <c r="BY242" s="76" t="s">
        <v>121</v>
      </c>
      <c r="BZ242" s="75" t="s">
        <v>119</v>
      </c>
      <c r="CA242" s="75" t="s">
        <v>120</v>
      </c>
      <c r="CB242" s="76" t="s">
        <v>121</v>
      </c>
      <c r="CC242" s="75" t="s">
        <v>119</v>
      </c>
      <c r="CD242" s="75" t="s">
        <v>120</v>
      </c>
      <c r="CE242" s="76" t="s">
        <v>121</v>
      </c>
      <c r="CF242" s="75" t="s">
        <v>119</v>
      </c>
      <c r="CG242" s="75" t="s">
        <v>120</v>
      </c>
      <c r="CH242" s="76" t="s">
        <v>121</v>
      </c>
      <c r="CI242" s="75" t="s">
        <v>119</v>
      </c>
      <c r="CJ242" s="75" t="s">
        <v>120</v>
      </c>
      <c r="CK242" s="76" t="s">
        <v>121</v>
      </c>
      <c r="CL242" s="75" t="s">
        <v>119</v>
      </c>
      <c r="CM242" s="75" t="s">
        <v>120</v>
      </c>
      <c r="CN242" s="76" t="s">
        <v>121</v>
      </c>
      <c r="CO242" s="75" t="s">
        <v>119</v>
      </c>
      <c r="CP242" s="75" t="s">
        <v>120</v>
      </c>
      <c r="CQ242" s="76" t="s">
        <v>121</v>
      </c>
    </row>
    <row r="243" spans="1:95" ht="29.25" customHeight="1" x14ac:dyDescent="0.25">
      <c r="A243" s="29" t="s">
        <v>8</v>
      </c>
      <c r="B243" s="30" t="s">
        <v>19</v>
      </c>
      <c r="C243" s="1">
        <v>36.9</v>
      </c>
      <c r="D243" s="3">
        <v>34.299999999999997</v>
      </c>
      <c r="E243" s="3">
        <v>27.1</v>
      </c>
      <c r="F243" s="3"/>
      <c r="G243" s="3"/>
      <c r="H243" s="3"/>
      <c r="I243" s="3"/>
      <c r="J243" s="3">
        <v>32.200000000000003</v>
      </c>
      <c r="K243" s="3">
        <v>33.200000000000003</v>
      </c>
      <c r="L243" s="3">
        <v>32.700000000000003</v>
      </c>
      <c r="M243" s="61"/>
      <c r="N243" s="61"/>
      <c r="O243" s="61"/>
      <c r="P243" s="61"/>
      <c r="Q243" s="15"/>
      <c r="R243" s="1"/>
      <c r="S243" s="38"/>
      <c r="T243" s="38"/>
      <c r="U243" s="3"/>
      <c r="V243" s="3"/>
      <c r="W243" s="3"/>
      <c r="X243" s="3"/>
      <c r="Y243" s="3"/>
      <c r="Z243" s="3"/>
      <c r="AA243" s="3"/>
      <c r="AB243" s="61"/>
      <c r="AC243" s="61"/>
      <c r="AD243" s="61"/>
      <c r="AE243" s="61"/>
      <c r="AF243" s="15"/>
      <c r="AG243" s="1">
        <v>36.700000000000003</v>
      </c>
      <c r="AH243" s="3">
        <v>34.6</v>
      </c>
      <c r="AI243" s="3">
        <v>33.200000000000003</v>
      </c>
      <c r="AJ243" s="3"/>
      <c r="AK243" s="3"/>
      <c r="AL243" s="3"/>
      <c r="AM243" s="3"/>
      <c r="AN243" s="3"/>
      <c r="AO243" s="3"/>
      <c r="AP243" s="3">
        <v>32.700000000000003</v>
      </c>
      <c r="AQ243" s="61"/>
      <c r="AR243" s="61"/>
      <c r="AS243" s="61"/>
      <c r="AT243" s="61"/>
      <c r="AU243" s="15"/>
      <c r="AV243" s="9"/>
      <c r="AW243" s="29" t="str">
        <f>A243</f>
        <v>Temperatura (°C)</v>
      </c>
      <c r="AX243" s="35" t="s">
        <v>19</v>
      </c>
      <c r="AY243" s="77">
        <f>C243</f>
        <v>36.9</v>
      </c>
      <c r="AZ243" s="73">
        <f>R243</f>
        <v>0</v>
      </c>
      <c r="BA243" s="74">
        <f>AG243</f>
        <v>36.700000000000003</v>
      </c>
      <c r="BB243" s="4">
        <f>D243</f>
        <v>34.299999999999997</v>
      </c>
      <c r="BC243" s="2">
        <f>S243</f>
        <v>0</v>
      </c>
      <c r="BD243" s="5">
        <f>AH243</f>
        <v>34.6</v>
      </c>
      <c r="BE243" s="4">
        <f>E243</f>
        <v>27.1</v>
      </c>
      <c r="BF243" s="2">
        <f>T243</f>
        <v>0</v>
      </c>
      <c r="BG243" s="5">
        <f>AI243</f>
        <v>33.200000000000003</v>
      </c>
      <c r="BH243" s="1">
        <f>F243</f>
        <v>0</v>
      </c>
      <c r="BI243" s="2">
        <f>U243</f>
        <v>0</v>
      </c>
      <c r="BJ243" s="5">
        <f>AJ243</f>
        <v>0</v>
      </c>
      <c r="BK243" s="1">
        <f>G243</f>
        <v>0</v>
      </c>
      <c r="BL243" s="2">
        <f>V243</f>
        <v>0</v>
      </c>
      <c r="BM243" s="5">
        <f>AK243</f>
        <v>0</v>
      </c>
      <c r="BN243" s="1">
        <f>H243</f>
        <v>0</v>
      </c>
      <c r="BO243" s="2">
        <f>W243</f>
        <v>0</v>
      </c>
      <c r="BP243" s="5">
        <f>AL243</f>
        <v>0</v>
      </c>
      <c r="BQ243" s="1">
        <f>I243</f>
        <v>0</v>
      </c>
      <c r="BR243" s="2">
        <f>X243</f>
        <v>0</v>
      </c>
      <c r="BS243" s="5">
        <f>AM243</f>
        <v>0</v>
      </c>
      <c r="BT243" s="1">
        <f>J243</f>
        <v>32.200000000000003</v>
      </c>
      <c r="BU243" s="2">
        <f>Y243</f>
        <v>0</v>
      </c>
      <c r="BV243" s="5">
        <f>AN243</f>
        <v>0</v>
      </c>
      <c r="BW243" s="1">
        <f>K243</f>
        <v>33.200000000000003</v>
      </c>
      <c r="BX243" s="2">
        <f>Z243</f>
        <v>0</v>
      </c>
      <c r="BY243" s="5">
        <f>AO243</f>
        <v>0</v>
      </c>
      <c r="BZ243" s="1">
        <f>L243</f>
        <v>32.700000000000003</v>
      </c>
      <c r="CA243" s="2">
        <f>AA243</f>
        <v>0</v>
      </c>
      <c r="CB243" s="5">
        <f>AP243</f>
        <v>32.700000000000003</v>
      </c>
      <c r="CC243" s="1">
        <f>M243</f>
        <v>0</v>
      </c>
      <c r="CD243" s="2">
        <f>AB243</f>
        <v>0</v>
      </c>
      <c r="CE243" s="5">
        <f>AQ243</f>
        <v>0</v>
      </c>
      <c r="CF243" s="1">
        <f>N243</f>
        <v>0</v>
      </c>
      <c r="CG243" s="2">
        <f>AC243</f>
        <v>0</v>
      </c>
      <c r="CH243" s="5">
        <f>AR243</f>
        <v>0</v>
      </c>
      <c r="CI243" s="1">
        <f>O243</f>
        <v>0</v>
      </c>
      <c r="CJ243" s="2">
        <f>AD243</f>
        <v>0</v>
      </c>
      <c r="CK243" s="5">
        <f>AS243</f>
        <v>0</v>
      </c>
      <c r="CL243" s="1">
        <f>P243</f>
        <v>0</v>
      </c>
      <c r="CM243" s="2">
        <f>AE243</f>
        <v>0</v>
      </c>
      <c r="CN243" s="5">
        <f>AT243</f>
        <v>0</v>
      </c>
      <c r="CO243" s="67">
        <f>Q243</f>
        <v>0</v>
      </c>
      <c r="CP243" s="2">
        <f>AF243</f>
        <v>0</v>
      </c>
      <c r="CQ243" s="5">
        <f>AU243</f>
        <v>0</v>
      </c>
    </row>
    <row r="244" spans="1:95" ht="26.45" customHeight="1" x14ac:dyDescent="0.25">
      <c r="A244" s="29" t="s">
        <v>9</v>
      </c>
      <c r="B244" s="30" t="s">
        <v>20</v>
      </c>
      <c r="C244" s="1">
        <v>8.8000000000000007</v>
      </c>
      <c r="D244" s="3">
        <v>7.1</v>
      </c>
      <c r="E244" s="3">
        <v>7</v>
      </c>
      <c r="F244" s="3"/>
      <c r="G244" s="3"/>
      <c r="H244" s="3"/>
      <c r="I244" s="3"/>
      <c r="J244" s="3">
        <v>7.83</v>
      </c>
      <c r="K244" s="3">
        <v>7.87</v>
      </c>
      <c r="L244" s="3">
        <v>8.0399999999999991</v>
      </c>
      <c r="M244" s="61"/>
      <c r="N244" s="61"/>
      <c r="O244" s="61"/>
      <c r="P244" s="61"/>
      <c r="Q244" s="15"/>
      <c r="R244" s="1"/>
      <c r="S244" s="3"/>
      <c r="T244" s="3"/>
      <c r="U244" s="3"/>
      <c r="V244" s="3"/>
      <c r="W244" s="3"/>
      <c r="X244" s="3"/>
      <c r="Y244" s="3"/>
      <c r="Z244" s="51"/>
      <c r="AA244" s="3"/>
      <c r="AB244" s="61"/>
      <c r="AC244" s="61"/>
      <c r="AD244" s="61"/>
      <c r="AE244" s="61"/>
      <c r="AF244" s="15"/>
      <c r="AG244" s="1">
        <v>9.01</v>
      </c>
      <c r="AH244" s="3">
        <v>7.92</v>
      </c>
      <c r="AI244" s="3">
        <v>7.12</v>
      </c>
      <c r="AJ244" s="3"/>
      <c r="AK244" s="3"/>
      <c r="AL244" s="3"/>
      <c r="AM244" s="3"/>
      <c r="AN244" s="3"/>
      <c r="AO244" s="3"/>
      <c r="AP244" s="3">
        <v>7.21</v>
      </c>
      <c r="AQ244" s="61"/>
      <c r="AR244" s="61"/>
      <c r="AS244" s="61"/>
      <c r="AT244" s="61"/>
      <c r="AU244" s="15"/>
      <c r="AV244" s="9"/>
      <c r="AW244" s="29" t="str">
        <f t="shared" ref="AW244:AW263" si="460">A244</f>
        <v>pH (Unidades de pH)</v>
      </c>
      <c r="AX244" s="30" t="s">
        <v>20</v>
      </c>
      <c r="AY244" s="77">
        <f t="shared" ref="AY244:AY263" si="461">C244</f>
        <v>8.8000000000000007</v>
      </c>
      <c r="AZ244" s="73">
        <f t="shared" ref="AZ244:AZ263" si="462">R244</f>
        <v>0</v>
      </c>
      <c r="BA244" s="74">
        <f t="shared" ref="BA244:BA263" si="463">AG244</f>
        <v>9.01</v>
      </c>
      <c r="BB244" s="4">
        <f t="shared" ref="BB244:BB263" si="464">D244</f>
        <v>7.1</v>
      </c>
      <c r="BC244" s="2">
        <f t="shared" ref="BC244:BC263" si="465">S244</f>
        <v>0</v>
      </c>
      <c r="BD244" s="5">
        <f t="shared" ref="BD244:BD263" si="466">AH244</f>
        <v>7.92</v>
      </c>
      <c r="BE244" s="4">
        <f t="shared" ref="BE244:BE263" si="467">E244</f>
        <v>7</v>
      </c>
      <c r="BF244" s="2">
        <f t="shared" ref="BF244:BF263" si="468">T244</f>
        <v>0</v>
      </c>
      <c r="BG244" s="5">
        <f t="shared" ref="BG244:BG263" si="469">AI244</f>
        <v>7.12</v>
      </c>
      <c r="BH244" s="1">
        <f t="shared" ref="BH244:BH263" si="470">F244</f>
        <v>0</v>
      </c>
      <c r="BI244" s="2">
        <f t="shared" ref="BI244:BI263" si="471">U244</f>
        <v>0</v>
      </c>
      <c r="BJ244" s="5">
        <f t="shared" ref="BJ244:BJ263" si="472">AJ244</f>
        <v>0</v>
      </c>
      <c r="BK244" s="1">
        <f t="shared" ref="BK244:BK263" si="473">G244</f>
        <v>0</v>
      </c>
      <c r="BL244" s="2">
        <f t="shared" ref="BL244:BL263" si="474">V244</f>
        <v>0</v>
      </c>
      <c r="BM244" s="5">
        <f t="shared" ref="BM244:BM263" si="475">AK244</f>
        <v>0</v>
      </c>
      <c r="BN244" s="1">
        <f t="shared" ref="BN244:BN263" si="476">H244</f>
        <v>0</v>
      </c>
      <c r="BO244" s="2">
        <f t="shared" ref="BO244:BO263" si="477">W244</f>
        <v>0</v>
      </c>
      <c r="BP244" s="5">
        <f t="shared" ref="BP244:BP263" si="478">AL244</f>
        <v>0</v>
      </c>
      <c r="BQ244" s="1">
        <f t="shared" ref="BQ244:BQ263" si="479">I244</f>
        <v>0</v>
      </c>
      <c r="BR244" s="2">
        <f t="shared" ref="BR244:BR263" si="480">X244</f>
        <v>0</v>
      </c>
      <c r="BS244" s="5">
        <f t="shared" ref="BS244:BS263" si="481">AM244</f>
        <v>0</v>
      </c>
      <c r="BT244" s="1">
        <f t="shared" ref="BT244:BT263" si="482">J244</f>
        <v>7.83</v>
      </c>
      <c r="BU244" s="2">
        <f t="shared" ref="BU244:BU263" si="483">Y244</f>
        <v>0</v>
      </c>
      <c r="BV244" s="5">
        <f t="shared" ref="BV244:BV263" si="484">AN244</f>
        <v>0</v>
      </c>
      <c r="BW244" s="1">
        <f t="shared" ref="BW244:BW263" si="485">K244</f>
        <v>7.87</v>
      </c>
      <c r="BX244" s="2">
        <f t="shared" ref="BX244:BX263" si="486">Z244</f>
        <v>0</v>
      </c>
      <c r="BY244" s="5">
        <f t="shared" ref="BY244:BY263" si="487">AO244</f>
        <v>0</v>
      </c>
      <c r="BZ244" s="1">
        <f t="shared" ref="BZ244:BZ263" si="488">L244</f>
        <v>8.0399999999999991</v>
      </c>
      <c r="CA244" s="2">
        <f t="shared" ref="CA244:CA263" si="489">AA244</f>
        <v>0</v>
      </c>
      <c r="CB244" s="5">
        <f t="shared" ref="CB244:CB263" si="490">AP244</f>
        <v>7.21</v>
      </c>
      <c r="CC244" s="1">
        <f t="shared" ref="CC244:CC263" si="491">M244</f>
        <v>0</v>
      </c>
      <c r="CD244" s="2">
        <f t="shared" ref="CD244:CD263" si="492">AB244</f>
        <v>0</v>
      </c>
      <c r="CE244" s="5">
        <f t="shared" ref="CE244:CE263" si="493">AQ244</f>
        <v>0</v>
      </c>
      <c r="CF244" s="1">
        <f t="shared" ref="CF244:CF263" si="494">N244</f>
        <v>0</v>
      </c>
      <c r="CG244" s="2">
        <f t="shared" ref="CG244:CG263" si="495">AC244</f>
        <v>0</v>
      </c>
      <c r="CH244" s="5">
        <f t="shared" ref="CH244:CH263" si="496">AR244</f>
        <v>0</v>
      </c>
      <c r="CI244" s="1">
        <f t="shared" ref="CI244:CI263" si="497">O244</f>
        <v>0</v>
      </c>
      <c r="CJ244" s="2">
        <f t="shared" ref="CJ244:CJ263" si="498">AD244</f>
        <v>0</v>
      </c>
      <c r="CK244" s="5">
        <f t="shared" ref="CK244:CK263" si="499">AS244</f>
        <v>0</v>
      </c>
      <c r="CL244" s="1">
        <f t="shared" ref="CL244:CL263" si="500">P244</f>
        <v>0</v>
      </c>
      <c r="CM244" s="2">
        <f t="shared" ref="CM244:CM263" si="501">AE244</f>
        <v>0</v>
      </c>
      <c r="CN244" s="5">
        <f t="shared" ref="CN244:CN263" si="502">AT244</f>
        <v>0</v>
      </c>
      <c r="CO244" s="67">
        <f t="shared" ref="CO244:CO263" si="503">Q244</f>
        <v>0</v>
      </c>
      <c r="CP244" s="2">
        <f t="shared" ref="CP244:CP263" si="504">AF244</f>
        <v>0</v>
      </c>
      <c r="CQ244" s="5">
        <f t="shared" ref="CQ244:CQ263" si="505">AU244</f>
        <v>0</v>
      </c>
    </row>
    <row r="245" spans="1:95" ht="30.2" customHeight="1" x14ac:dyDescent="0.25">
      <c r="A245" s="29" t="s">
        <v>124</v>
      </c>
      <c r="B245" s="30" t="s">
        <v>21</v>
      </c>
      <c r="C245" s="1"/>
      <c r="D245" s="3"/>
      <c r="E245" s="3"/>
      <c r="F245" s="3"/>
      <c r="G245" s="3"/>
      <c r="H245" s="3"/>
      <c r="I245" s="3"/>
      <c r="J245" s="3"/>
      <c r="K245" s="3"/>
      <c r="L245" s="3"/>
      <c r="M245" s="61"/>
      <c r="N245" s="61"/>
      <c r="O245" s="61"/>
      <c r="P245" s="61"/>
      <c r="Q245" s="15"/>
      <c r="R245" s="1"/>
      <c r="S245" s="2"/>
      <c r="T245" s="2"/>
      <c r="U245" s="3"/>
      <c r="V245" s="3"/>
      <c r="W245" s="3"/>
      <c r="X245" s="3"/>
      <c r="Y245" s="3"/>
      <c r="Z245" s="3"/>
      <c r="AA245" s="3"/>
      <c r="AB245" s="61"/>
      <c r="AC245" s="61"/>
      <c r="AD245" s="61"/>
      <c r="AE245" s="61"/>
      <c r="AF245" s="15"/>
      <c r="AG245" s="1"/>
      <c r="AH245" s="3"/>
      <c r="AI245" s="3"/>
      <c r="AJ245" s="3"/>
      <c r="AK245" s="3"/>
      <c r="AL245" s="3"/>
      <c r="AM245" s="3"/>
      <c r="AN245" s="3"/>
      <c r="AO245" s="3"/>
      <c r="AP245" s="3"/>
      <c r="AQ245" s="61"/>
      <c r="AR245" s="61"/>
      <c r="AS245" s="61"/>
      <c r="AT245" s="61"/>
      <c r="AU245" s="15"/>
      <c r="AV245" s="9"/>
      <c r="AW245" s="29" t="str">
        <f t="shared" si="460"/>
        <v>Demanda química de oxígeno (DQO)</v>
      </c>
      <c r="AX245" s="30" t="s">
        <v>21</v>
      </c>
      <c r="AY245" s="77">
        <f t="shared" si="461"/>
        <v>0</v>
      </c>
      <c r="AZ245" s="73">
        <f t="shared" si="462"/>
        <v>0</v>
      </c>
      <c r="BA245" s="74">
        <f t="shared" si="463"/>
        <v>0</v>
      </c>
      <c r="BB245" s="4">
        <f t="shared" si="464"/>
        <v>0</v>
      </c>
      <c r="BC245" s="2">
        <f t="shared" si="465"/>
        <v>0</v>
      </c>
      <c r="BD245" s="5">
        <f t="shared" si="466"/>
        <v>0</v>
      </c>
      <c r="BE245" s="4">
        <f t="shared" si="467"/>
        <v>0</v>
      </c>
      <c r="BF245" s="2">
        <f t="shared" si="468"/>
        <v>0</v>
      </c>
      <c r="BG245" s="5">
        <f t="shared" si="469"/>
        <v>0</v>
      </c>
      <c r="BH245" s="1">
        <f t="shared" si="470"/>
        <v>0</v>
      </c>
      <c r="BI245" s="2">
        <f t="shared" si="471"/>
        <v>0</v>
      </c>
      <c r="BJ245" s="5">
        <f t="shared" si="472"/>
        <v>0</v>
      </c>
      <c r="BK245" s="1">
        <f t="shared" si="473"/>
        <v>0</v>
      </c>
      <c r="BL245" s="2">
        <f t="shared" si="474"/>
        <v>0</v>
      </c>
      <c r="BM245" s="5">
        <f t="shared" si="475"/>
        <v>0</v>
      </c>
      <c r="BN245" s="1">
        <f t="shared" si="476"/>
        <v>0</v>
      </c>
      <c r="BO245" s="2">
        <f t="shared" si="477"/>
        <v>0</v>
      </c>
      <c r="BP245" s="5">
        <f t="shared" si="478"/>
        <v>0</v>
      </c>
      <c r="BQ245" s="1">
        <f t="shared" si="479"/>
        <v>0</v>
      </c>
      <c r="BR245" s="2">
        <f t="shared" si="480"/>
        <v>0</v>
      </c>
      <c r="BS245" s="5">
        <f t="shared" si="481"/>
        <v>0</v>
      </c>
      <c r="BT245" s="1">
        <f t="shared" si="482"/>
        <v>0</v>
      </c>
      <c r="BU245" s="2">
        <f t="shared" si="483"/>
        <v>0</v>
      </c>
      <c r="BV245" s="5">
        <f t="shared" si="484"/>
        <v>0</v>
      </c>
      <c r="BW245" s="1">
        <f t="shared" si="485"/>
        <v>0</v>
      </c>
      <c r="BX245" s="2">
        <f t="shared" si="486"/>
        <v>0</v>
      </c>
      <c r="BY245" s="5">
        <f t="shared" si="487"/>
        <v>0</v>
      </c>
      <c r="BZ245" s="1">
        <f t="shared" si="488"/>
        <v>0</v>
      </c>
      <c r="CA245" s="2">
        <f t="shared" si="489"/>
        <v>0</v>
      </c>
      <c r="CB245" s="5">
        <f t="shared" si="490"/>
        <v>0</v>
      </c>
      <c r="CC245" s="1">
        <f t="shared" si="491"/>
        <v>0</v>
      </c>
      <c r="CD245" s="2">
        <f t="shared" si="492"/>
        <v>0</v>
      </c>
      <c r="CE245" s="5">
        <f t="shared" si="493"/>
        <v>0</v>
      </c>
      <c r="CF245" s="1">
        <f t="shared" si="494"/>
        <v>0</v>
      </c>
      <c r="CG245" s="2">
        <f t="shared" si="495"/>
        <v>0</v>
      </c>
      <c r="CH245" s="5">
        <f t="shared" si="496"/>
        <v>0</v>
      </c>
      <c r="CI245" s="1">
        <f t="shared" si="497"/>
        <v>0</v>
      </c>
      <c r="CJ245" s="2">
        <f t="shared" si="498"/>
        <v>0</v>
      </c>
      <c r="CK245" s="5">
        <f t="shared" si="499"/>
        <v>0</v>
      </c>
      <c r="CL245" s="1">
        <f t="shared" si="500"/>
        <v>0</v>
      </c>
      <c r="CM245" s="2">
        <f t="shared" si="501"/>
        <v>0</v>
      </c>
      <c r="CN245" s="5">
        <f t="shared" si="502"/>
        <v>0</v>
      </c>
      <c r="CO245" s="67">
        <f t="shared" si="503"/>
        <v>0</v>
      </c>
      <c r="CP245" s="2">
        <f t="shared" si="504"/>
        <v>0</v>
      </c>
      <c r="CQ245" s="5">
        <f t="shared" si="505"/>
        <v>0</v>
      </c>
    </row>
    <row r="246" spans="1:95" ht="29.25" customHeight="1" x14ac:dyDescent="0.25">
      <c r="A246" s="29" t="s">
        <v>128</v>
      </c>
      <c r="B246" s="30" t="s">
        <v>21</v>
      </c>
      <c r="C246" s="1">
        <v>1765</v>
      </c>
      <c r="D246" s="3">
        <v>2167</v>
      </c>
      <c r="E246" s="3">
        <v>542</v>
      </c>
      <c r="F246" s="3"/>
      <c r="G246" s="3"/>
      <c r="H246" s="3"/>
      <c r="I246" s="3"/>
      <c r="J246" s="3">
        <v>2390</v>
      </c>
      <c r="K246" s="3">
        <v>2380</v>
      </c>
      <c r="L246" s="3">
        <v>8720</v>
      </c>
      <c r="M246" s="61"/>
      <c r="N246" s="61"/>
      <c r="O246" s="61"/>
      <c r="P246" s="61"/>
      <c r="Q246" s="15"/>
      <c r="R246" s="1"/>
      <c r="S246" s="2"/>
      <c r="T246" s="2"/>
      <c r="U246" s="3"/>
      <c r="V246" s="3"/>
      <c r="W246" s="3"/>
      <c r="X246" s="3"/>
      <c r="Y246" s="3"/>
      <c r="Z246" s="3"/>
      <c r="AA246" s="3"/>
      <c r="AB246" s="61"/>
      <c r="AC246" s="61"/>
      <c r="AD246" s="61"/>
      <c r="AE246" s="61"/>
      <c r="AF246" s="15"/>
      <c r="AG246" s="1">
        <v>1924</v>
      </c>
      <c r="AH246" s="3">
        <v>2040</v>
      </c>
      <c r="AI246" s="3">
        <v>2240</v>
      </c>
      <c r="AJ246" s="3"/>
      <c r="AK246" s="3"/>
      <c r="AL246" s="3"/>
      <c r="AM246" s="3"/>
      <c r="AN246" s="3"/>
      <c r="AO246" s="3"/>
      <c r="AP246" s="3">
        <v>2280</v>
      </c>
      <c r="AQ246" s="61"/>
      <c r="AR246" s="61"/>
      <c r="AS246" s="61"/>
      <c r="AT246" s="61"/>
      <c r="AU246" s="15"/>
      <c r="AV246" s="9"/>
      <c r="AW246" s="29" t="str">
        <f t="shared" si="460"/>
        <v>SOLIDOS DISUELTOS TOTALES (TDS)</v>
      </c>
      <c r="AX246" s="30" t="s">
        <v>21</v>
      </c>
      <c r="AY246" s="77">
        <f t="shared" si="461"/>
        <v>1765</v>
      </c>
      <c r="AZ246" s="73">
        <f t="shared" si="462"/>
        <v>0</v>
      </c>
      <c r="BA246" s="74">
        <f t="shared" si="463"/>
        <v>1924</v>
      </c>
      <c r="BB246" s="4">
        <f t="shared" si="464"/>
        <v>2167</v>
      </c>
      <c r="BC246" s="2">
        <f t="shared" si="465"/>
        <v>0</v>
      </c>
      <c r="BD246" s="5">
        <f t="shared" si="466"/>
        <v>2040</v>
      </c>
      <c r="BE246" s="4">
        <f t="shared" si="467"/>
        <v>542</v>
      </c>
      <c r="BF246" s="2">
        <f t="shared" si="468"/>
        <v>0</v>
      </c>
      <c r="BG246" s="5">
        <f t="shared" si="469"/>
        <v>2240</v>
      </c>
      <c r="BH246" s="1">
        <f t="shared" si="470"/>
        <v>0</v>
      </c>
      <c r="BI246" s="2">
        <f t="shared" si="471"/>
        <v>0</v>
      </c>
      <c r="BJ246" s="5">
        <f t="shared" si="472"/>
        <v>0</v>
      </c>
      <c r="BK246" s="1">
        <f t="shared" si="473"/>
        <v>0</v>
      </c>
      <c r="BL246" s="2">
        <f t="shared" si="474"/>
        <v>0</v>
      </c>
      <c r="BM246" s="5">
        <f t="shared" si="475"/>
        <v>0</v>
      </c>
      <c r="BN246" s="1">
        <f t="shared" si="476"/>
        <v>0</v>
      </c>
      <c r="BO246" s="2">
        <f t="shared" si="477"/>
        <v>0</v>
      </c>
      <c r="BP246" s="5">
        <f t="shared" si="478"/>
        <v>0</v>
      </c>
      <c r="BQ246" s="1">
        <f t="shared" si="479"/>
        <v>0</v>
      </c>
      <c r="BR246" s="2">
        <f t="shared" si="480"/>
        <v>0</v>
      </c>
      <c r="BS246" s="5">
        <f t="shared" si="481"/>
        <v>0</v>
      </c>
      <c r="BT246" s="1">
        <f t="shared" si="482"/>
        <v>2390</v>
      </c>
      <c r="BU246" s="2">
        <f t="shared" si="483"/>
        <v>0</v>
      </c>
      <c r="BV246" s="5">
        <f t="shared" si="484"/>
        <v>0</v>
      </c>
      <c r="BW246" s="1">
        <f t="shared" si="485"/>
        <v>2380</v>
      </c>
      <c r="BX246" s="2">
        <f t="shared" si="486"/>
        <v>0</v>
      </c>
      <c r="BY246" s="5">
        <f t="shared" si="487"/>
        <v>0</v>
      </c>
      <c r="BZ246" s="1">
        <f t="shared" si="488"/>
        <v>8720</v>
      </c>
      <c r="CA246" s="2">
        <f t="shared" si="489"/>
        <v>0</v>
      </c>
      <c r="CB246" s="5">
        <f t="shared" si="490"/>
        <v>2280</v>
      </c>
      <c r="CC246" s="1">
        <f t="shared" si="491"/>
        <v>0</v>
      </c>
      <c r="CD246" s="2">
        <f t="shared" si="492"/>
        <v>0</v>
      </c>
      <c r="CE246" s="5">
        <f t="shared" si="493"/>
        <v>0</v>
      </c>
      <c r="CF246" s="1">
        <f t="shared" si="494"/>
        <v>0</v>
      </c>
      <c r="CG246" s="2">
        <f t="shared" si="495"/>
        <v>0</v>
      </c>
      <c r="CH246" s="5">
        <f t="shared" si="496"/>
        <v>0</v>
      </c>
      <c r="CI246" s="1">
        <f t="shared" si="497"/>
        <v>0</v>
      </c>
      <c r="CJ246" s="2">
        <f t="shared" si="498"/>
        <v>0</v>
      </c>
      <c r="CK246" s="5">
        <f t="shared" si="499"/>
        <v>0</v>
      </c>
      <c r="CL246" s="1">
        <f t="shared" si="500"/>
        <v>0</v>
      </c>
      <c r="CM246" s="2">
        <f t="shared" si="501"/>
        <v>0</v>
      </c>
      <c r="CN246" s="5">
        <f t="shared" si="502"/>
        <v>0</v>
      </c>
      <c r="CO246" s="67">
        <f t="shared" si="503"/>
        <v>0</v>
      </c>
      <c r="CP246" s="2">
        <f t="shared" si="504"/>
        <v>0</v>
      </c>
      <c r="CQ246" s="5">
        <f t="shared" si="505"/>
        <v>0</v>
      </c>
    </row>
    <row r="247" spans="1:95" ht="31.7" customHeight="1" x14ac:dyDescent="0.25">
      <c r="A247" s="29" t="s">
        <v>125</v>
      </c>
      <c r="B247" s="30" t="s">
        <v>21</v>
      </c>
      <c r="C247" s="1">
        <v>748</v>
      </c>
      <c r="D247" s="3">
        <v>844</v>
      </c>
      <c r="E247" s="3">
        <v>73</v>
      </c>
      <c r="F247" s="3"/>
      <c r="G247" s="3"/>
      <c r="H247" s="3"/>
      <c r="I247" s="3"/>
      <c r="J247" s="3">
        <v>3</v>
      </c>
      <c r="K247" s="3">
        <v>2</v>
      </c>
      <c r="L247" s="3">
        <v>21</v>
      </c>
      <c r="M247" s="61"/>
      <c r="N247" s="61"/>
      <c r="O247" s="61"/>
      <c r="P247" s="61"/>
      <c r="Q247" s="15"/>
      <c r="R247" s="1"/>
      <c r="S247" s="2"/>
      <c r="T247" s="2"/>
      <c r="U247" s="3"/>
      <c r="V247" s="3"/>
      <c r="W247" s="3"/>
      <c r="X247" s="3"/>
      <c r="Y247" s="3"/>
      <c r="Z247" s="3"/>
      <c r="AA247" s="3"/>
      <c r="AB247" s="61"/>
      <c r="AC247" s="61"/>
      <c r="AD247" s="61"/>
      <c r="AE247" s="61"/>
      <c r="AF247" s="15"/>
      <c r="AG247" s="1">
        <v>197</v>
      </c>
      <c r="AH247" s="3">
        <v>574</v>
      </c>
      <c r="AI247" s="3">
        <v>47</v>
      </c>
      <c r="AJ247" s="3"/>
      <c r="AK247" s="3"/>
      <c r="AL247" s="3"/>
      <c r="AM247" s="3"/>
      <c r="AN247" s="3"/>
      <c r="AO247" s="3"/>
      <c r="AP247" s="3">
        <v>54</v>
      </c>
      <c r="AQ247" s="61"/>
      <c r="AR247" s="61"/>
      <c r="AS247" s="61"/>
      <c r="AT247" s="61"/>
      <c r="AU247" s="15"/>
      <c r="AV247" s="9"/>
      <c r="AW247" s="29" t="str">
        <f t="shared" si="460"/>
        <v>Sólidos suspendidos Totales</v>
      </c>
      <c r="AX247" s="30" t="s">
        <v>21</v>
      </c>
      <c r="AY247" s="77">
        <f t="shared" si="461"/>
        <v>748</v>
      </c>
      <c r="AZ247" s="73">
        <f t="shared" si="462"/>
        <v>0</v>
      </c>
      <c r="BA247" s="74">
        <f t="shared" si="463"/>
        <v>197</v>
      </c>
      <c r="BB247" s="4">
        <f t="shared" si="464"/>
        <v>844</v>
      </c>
      <c r="BC247" s="2">
        <f t="shared" si="465"/>
        <v>0</v>
      </c>
      <c r="BD247" s="5">
        <f t="shared" si="466"/>
        <v>574</v>
      </c>
      <c r="BE247" s="4">
        <f t="shared" si="467"/>
        <v>73</v>
      </c>
      <c r="BF247" s="2">
        <f t="shared" si="468"/>
        <v>0</v>
      </c>
      <c r="BG247" s="5">
        <f t="shared" si="469"/>
        <v>47</v>
      </c>
      <c r="BH247" s="1">
        <f t="shared" si="470"/>
        <v>0</v>
      </c>
      <c r="BI247" s="2">
        <f t="shared" si="471"/>
        <v>0</v>
      </c>
      <c r="BJ247" s="5">
        <f t="shared" si="472"/>
        <v>0</v>
      </c>
      <c r="BK247" s="1">
        <f t="shared" si="473"/>
        <v>0</v>
      </c>
      <c r="BL247" s="2">
        <f t="shared" si="474"/>
        <v>0</v>
      </c>
      <c r="BM247" s="5">
        <f t="shared" si="475"/>
        <v>0</v>
      </c>
      <c r="BN247" s="1">
        <f t="shared" si="476"/>
        <v>0</v>
      </c>
      <c r="BO247" s="2">
        <f t="shared" si="477"/>
        <v>0</v>
      </c>
      <c r="BP247" s="5">
        <f t="shared" si="478"/>
        <v>0</v>
      </c>
      <c r="BQ247" s="1">
        <f t="shared" si="479"/>
        <v>0</v>
      </c>
      <c r="BR247" s="2">
        <f t="shared" si="480"/>
        <v>0</v>
      </c>
      <c r="BS247" s="5">
        <f t="shared" si="481"/>
        <v>0</v>
      </c>
      <c r="BT247" s="1">
        <f t="shared" si="482"/>
        <v>3</v>
      </c>
      <c r="BU247" s="2">
        <f t="shared" si="483"/>
        <v>0</v>
      </c>
      <c r="BV247" s="5">
        <f t="shared" si="484"/>
        <v>0</v>
      </c>
      <c r="BW247" s="1">
        <f t="shared" si="485"/>
        <v>2</v>
      </c>
      <c r="BX247" s="2">
        <f t="shared" si="486"/>
        <v>0</v>
      </c>
      <c r="BY247" s="5">
        <f t="shared" si="487"/>
        <v>0</v>
      </c>
      <c r="BZ247" s="1">
        <f t="shared" si="488"/>
        <v>21</v>
      </c>
      <c r="CA247" s="2">
        <f t="shared" si="489"/>
        <v>0</v>
      </c>
      <c r="CB247" s="5">
        <f t="shared" si="490"/>
        <v>54</v>
      </c>
      <c r="CC247" s="1">
        <f t="shared" si="491"/>
        <v>0</v>
      </c>
      <c r="CD247" s="2">
        <f t="shared" si="492"/>
        <v>0</v>
      </c>
      <c r="CE247" s="5">
        <f t="shared" si="493"/>
        <v>0</v>
      </c>
      <c r="CF247" s="1">
        <f t="shared" si="494"/>
        <v>0</v>
      </c>
      <c r="CG247" s="2">
        <f t="shared" si="495"/>
        <v>0</v>
      </c>
      <c r="CH247" s="5">
        <f t="shared" si="496"/>
        <v>0</v>
      </c>
      <c r="CI247" s="1">
        <f t="shared" si="497"/>
        <v>0</v>
      </c>
      <c r="CJ247" s="2">
        <f t="shared" si="498"/>
        <v>0</v>
      </c>
      <c r="CK247" s="5">
        <f t="shared" si="499"/>
        <v>0</v>
      </c>
      <c r="CL247" s="1">
        <f t="shared" si="500"/>
        <v>0</v>
      </c>
      <c r="CM247" s="2">
        <f t="shared" si="501"/>
        <v>0</v>
      </c>
      <c r="CN247" s="5">
        <f t="shared" si="502"/>
        <v>0</v>
      </c>
      <c r="CO247" s="67">
        <f t="shared" si="503"/>
        <v>0</v>
      </c>
      <c r="CP247" s="2">
        <f t="shared" si="504"/>
        <v>0</v>
      </c>
      <c r="CQ247" s="5">
        <f t="shared" si="505"/>
        <v>0</v>
      </c>
    </row>
    <row r="248" spans="1:95" ht="29.25" customHeight="1" x14ac:dyDescent="0.25">
      <c r="A248" s="31" t="s">
        <v>10</v>
      </c>
      <c r="B248" s="30" t="s">
        <v>21</v>
      </c>
      <c r="C248" s="16"/>
      <c r="D248" s="10"/>
      <c r="E248" s="10"/>
      <c r="F248" s="10"/>
      <c r="G248" s="10"/>
      <c r="H248" s="10"/>
      <c r="I248" s="10"/>
      <c r="J248" s="10"/>
      <c r="K248" s="10"/>
      <c r="L248" s="10"/>
      <c r="M248" s="62"/>
      <c r="N248" s="62"/>
      <c r="O248" s="62"/>
      <c r="P248" s="62"/>
      <c r="Q248" s="17"/>
      <c r="R248" s="16"/>
      <c r="S248" s="10"/>
      <c r="T248" s="10"/>
      <c r="U248" s="10"/>
      <c r="V248" s="10"/>
      <c r="W248" s="10"/>
      <c r="X248" s="10"/>
      <c r="Y248" s="10"/>
      <c r="Z248" s="10"/>
      <c r="AA248" s="10"/>
      <c r="AB248" s="62"/>
      <c r="AC248" s="62"/>
      <c r="AD248" s="62"/>
      <c r="AE248" s="62"/>
      <c r="AF248" s="17"/>
      <c r="AG248" s="16"/>
      <c r="AH248" s="10"/>
      <c r="AI248" s="10"/>
      <c r="AJ248" s="10"/>
      <c r="AK248" s="10"/>
      <c r="AL248" s="10"/>
      <c r="AM248" s="10"/>
      <c r="AN248" s="10"/>
      <c r="AO248" s="10"/>
      <c r="AP248" s="10"/>
      <c r="AQ248" s="62"/>
      <c r="AR248" s="62"/>
      <c r="AS248" s="62"/>
      <c r="AT248" s="62"/>
      <c r="AU248" s="17"/>
      <c r="AV248" s="6"/>
      <c r="AW248" s="29" t="str">
        <f t="shared" si="460"/>
        <v xml:space="preserve">Sólidos Sedimentables </v>
      </c>
      <c r="AX248" s="30" t="s">
        <v>21</v>
      </c>
      <c r="AY248" s="77">
        <f t="shared" si="461"/>
        <v>0</v>
      </c>
      <c r="AZ248" s="73">
        <f t="shared" si="462"/>
        <v>0</v>
      </c>
      <c r="BA248" s="74">
        <f t="shared" si="463"/>
        <v>0</v>
      </c>
      <c r="BB248" s="4">
        <f t="shared" si="464"/>
        <v>0</v>
      </c>
      <c r="BC248" s="2">
        <f t="shared" si="465"/>
        <v>0</v>
      </c>
      <c r="BD248" s="5">
        <f t="shared" si="466"/>
        <v>0</v>
      </c>
      <c r="BE248" s="4">
        <f t="shared" si="467"/>
        <v>0</v>
      </c>
      <c r="BF248" s="2">
        <f t="shared" si="468"/>
        <v>0</v>
      </c>
      <c r="BG248" s="5">
        <f t="shared" si="469"/>
        <v>0</v>
      </c>
      <c r="BH248" s="1">
        <f t="shared" si="470"/>
        <v>0</v>
      </c>
      <c r="BI248" s="2">
        <f t="shared" si="471"/>
        <v>0</v>
      </c>
      <c r="BJ248" s="5">
        <f t="shared" si="472"/>
        <v>0</v>
      </c>
      <c r="BK248" s="1">
        <f t="shared" si="473"/>
        <v>0</v>
      </c>
      <c r="BL248" s="2">
        <f t="shared" si="474"/>
        <v>0</v>
      </c>
      <c r="BM248" s="5">
        <f t="shared" si="475"/>
        <v>0</v>
      </c>
      <c r="BN248" s="1">
        <f t="shared" si="476"/>
        <v>0</v>
      </c>
      <c r="BO248" s="2">
        <f t="shared" si="477"/>
        <v>0</v>
      </c>
      <c r="BP248" s="5">
        <f t="shared" si="478"/>
        <v>0</v>
      </c>
      <c r="BQ248" s="1">
        <f t="shared" si="479"/>
        <v>0</v>
      </c>
      <c r="BR248" s="2">
        <f t="shared" si="480"/>
        <v>0</v>
      </c>
      <c r="BS248" s="5">
        <f t="shared" si="481"/>
        <v>0</v>
      </c>
      <c r="BT248" s="1">
        <f t="shared" si="482"/>
        <v>0</v>
      </c>
      <c r="BU248" s="2">
        <f t="shared" si="483"/>
        <v>0</v>
      </c>
      <c r="BV248" s="5">
        <f t="shared" si="484"/>
        <v>0</v>
      </c>
      <c r="BW248" s="1">
        <f t="shared" si="485"/>
        <v>0</v>
      </c>
      <c r="BX248" s="2">
        <f t="shared" si="486"/>
        <v>0</v>
      </c>
      <c r="BY248" s="5">
        <f t="shared" si="487"/>
        <v>0</v>
      </c>
      <c r="BZ248" s="1">
        <f t="shared" si="488"/>
        <v>0</v>
      </c>
      <c r="CA248" s="2">
        <f t="shared" si="489"/>
        <v>0</v>
      </c>
      <c r="CB248" s="5">
        <f t="shared" si="490"/>
        <v>0</v>
      </c>
      <c r="CC248" s="1">
        <f t="shared" si="491"/>
        <v>0</v>
      </c>
      <c r="CD248" s="2">
        <f t="shared" si="492"/>
        <v>0</v>
      </c>
      <c r="CE248" s="5">
        <f t="shared" si="493"/>
        <v>0</v>
      </c>
      <c r="CF248" s="1">
        <f t="shared" si="494"/>
        <v>0</v>
      </c>
      <c r="CG248" s="2">
        <f t="shared" si="495"/>
        <v>0</v>
      </c>
      <c r="CH248" s="5">
        <f t="shared" si="496"/>
        <v>0</v>
      </c>
      <c r="CI248" s="1">
        <f t="shared" si="497"/>
        <v>0</v>
      </c>
      <c r="CJ248" s="2">
        <f t="shared" si="498"/>
        <v>0</v>
      </c>
      <c r="CK248" s="5">
        <f t="shared" si="499"/>
        <v>0</v>
      </c>
      <c r="CL248" s="1">
        <f t="shared" si="500"/>
        <v>0</v>
      </c>
      <c r="CM248" s="2">
        <f t="shared" si="501"/>
        <v>0</v>
      </c>
      <c r="CN248" s="5">
        <f t="shared" si="502"/>
        <v>0</v>
      </c>
      <c r="CO248" s="67">
        <f t="shared" si="503"/>
        <v>0</v>
      </c>
      <c r="CP248" s="2">
        <f t="shared" si="504"/>
        <v>0</v>
      </c>
      <c r="CQ248" s="5">
        <f t="shared" si="505"/>
        <v>0</v>
      </c>
    </row>
    <row r="249" spans="1:95" ht="28.5" customHeight="1" x14ac:dyDescent="0.25">
      <c r="A249" s="31" t="s">
        <v>126</v>
      </c>
      <c r="B249" s="46" t="s">
        <v>22</v>
      </c>
      <c r="C249" s="16"/>
      <c r="D249" s="10"/>
      <c r="E249" s="10"/>
      <c r="F249" s="10"/>
      <c r="G249" s="10"/>
      <c r="H249" s="10"/>
      <c r="I249" s="10"/>
      <c r="J249" s="10"/>
      <c r="K249" s="10"/>
      <c r="L249" s="10"/>
      <c r="M249" s="62"/>
      <c r="N249" s="62"/>
      <c r="O249" s="62"/>
      <c r="P249" s="62"/>
      <c r="Q249" s="17"/>
      <c r="R249" s="16"/>
      <c r="S249" s="10"/>
      <c r="T249" s="10"/>
      <c r="U249" s="10"/>
      <c r="V249" s="10"/>
      <c r="W249" s="10"/>
      <c r="X249" s="10"/>
      <c r="Y249" s="10"/>
      <c r="Z249" s="10"/>
      <c r="AA249" s="10"/>
      <c r="AB249" s="62"/>
      <c r="AC249" s="62"/>
      <c r="AD249" s="62"/>
      <c r="AE249" s="62"/>
      <c r="AF249" s="17"/>
      <c r="AG249" s="16"/>
      <c r="AH249" s="10"/>
      <c r="AI249" s="10"/>
      <c r="AJ249" s="10"/>
      <c r="AK249" s="10"/>
      <c r="AL249" s="10"/>
      <c r="AM249" s="10"/>
      <c r="AN249" s="10"/>
      <c r="AO249" s="10"/>
      <c r="AP249" s="10"/>
      <c r="AQ249" s="62"/>
      <c r="AR249" s="62"/>
      <c r="AS249" s="62"/>
      <c r="AT249" s="62"/>
      <c r="AU249" s="17"/>
      <c r="AV249" s="6"/>
      <c r="AW249" s="29" t="str">
        <f t="shared" si="460"/>
        <v>HIERRO</v>
      </c>
      <c r="AX249" s="32" t="s">
        <v>22</v>
      </c>
      <c r="AY249" s="77">
        <f t="shared" si="461"/>
        <v>0</v>
      </c>
      <c r="AZ249" s="73">
        <f t="shared" si="462"/>
        <v>0</v>
      </c>
      <c r="BA249" s="74">
        <f t="shared" si="463"/>
        <v>0</v>
      </c>
      <c r="BB249" s="4">
        <f t="shared" si="464"/>
        <v>0</v>
      </c>
      <c r="BC249" s="2">
        <f t="shared" si="465"/>
        <v>0</v>
      </c>
      <c r="BD249" s="5">
        <f t="shared" si="466"/>
        <v>0</v>
      </c>
      <c r="BE249" s="4">
        <f t="shared" si="467"/>
        <v>0</v>
      </c>
      <c r="BF249" s="2">
        <f t="shared" si="468"/>
        <v>0</v>
      </c>
      <c r="BG249" s="5">
        <f t="shared" si="469"/>
        <v>0</v>
      </c>
      <c r="BH249" s="1">
        <f t="shared" si="470"/>
        <v>0</v>
      </c>
      <c r="BI249" s="2">
        <f t="shared" si="471"/>
        <v>0</v>
      </c>
      <c r="BJ249" s="5">
        <f t="shared" si="472"/>
        <v>0</v>
      </c>
      <c r="BK249" s="1">
        <f t="shared" si="473"/>
        <v>0</v>
      </c>
      <c r="BL249" s="2">
        <f t="shared" si="474"/>
        <v>0</v>
      </c>
      <c r="BM249" s="5">
        <f t="shared" si="475"/>
        <v>0</v>
      </c>
      <c r="BN249" s="1">
        <f t="shared" si="476"/>
        <v>0</v>
      </c>
      <c r="BO249" s="2">
        <f t="shared" si="477"/>
        <v>0</v>
      </c>
      <c r="BP249" s="5">
        <f t="shared" si="478"/>
        <v>0</v>
      </c>
      <c r="BQ249" s="1">
        <f t="shared" si="479"/>
        <v>0</v>
      </c>
      <c r="BR249" s="2">
        <f t="shared" si="480"/>
        <v>0</v>
      </c>
      <c r="BS249" s="5">
        <f t="shared" si="481"/>
        <v>0</v>
      </c>
      <c r="BT249" s="1">
        <f t="shared" si="482"/>
        <v>0</v>
      </c>
      <c r="BU249" s="2">
        <f t="shared" si="483"/>
        <v>0</v>
      </c>
      <c r="BV249" s="5">
        <f t="shared" si="484"/>
        <v>0</v>
      </c>
      <c r="BW249" s="1">
        <f t="shared" si="485"/>
        <v>0</v>
      </c>
      <c r="BX249" s="2">
        <f t="shared" si="486"/>
        <v>0</v>
      </c>
      <c r="BY249" s="5">
        <f t="shared" si="487"/>
        <v>0</v>
      </c>
      <c r="BZ249" s="1">
        <f t="shared" si="488"/>
        <v>0</v>
      </c>
      <c r="CA249" s="2">
        <f t="shared" si="489"/>
        <v>0</v>
      </c>
      <c r="CB249" s="5">
        <f t="shared" si="490"/>
        <v>0</v>
      </c>
      <c r="CC249" s="1">
        <f t="shared" si="491"/>
        <v>0</v>
      </c>
      <c r="CD249" s="2">
        <f t="shared" si="492"/>
        <v>0</v>
      </c>
      <c r="CE249" s="5">
        <f t="shared" si="493"/>
        <v>0</v>
      </c>
      <c r="CF249" s="1">
        <f t="shared" si="494"/>
        <v>0</v>
      </c>
      <c r="CG249" s="2">
        <f t="shared" si="495"/>
        <v>0</v>
      </c>
      <c r="CH249" s="5">
        <f t="shared" si="496"/>
        <v>0</v>
      </c>
      <c r="CI249" s="1">
        <f t="shared" si="497"/>
        <v>0</v>
      </c>
      <c r="CJ249" s="2">
        <f t="shared" si="498"/>
        <v>0</v>
      </c>
      <c r="CK249" s="5">
        <f t="shared" si="499"/>
        <v>0</v>
      </c>
      <c r="CL249" s="1">
        <f t="shared" si="500"/>
        <v>0</v>
      </c>
      <c r="CM249" s="2">
        <f t="shared" si="501"/>
        <v>0</v>
      </c>
      <c r="CN249" s="5">
        <f t="shared" si="502"/>
        <v>0</v>
      </c>
      <c r="CO249" s="67">
        <f t="shared" si="503"/>
        <v>0</v>
      </c>
      <c r="CP249" s="2">
        <f t="shared" si="504"/>
        <v>0</v>
      </c>
      <c r="CQ249" s="5">
        <f t="shared" si="505"/>
        <v>0</v>
      </c>
    </row>
    <row r="250" spans="1:95" ht="28.5" customHeight="1" x14ac:dyDescent="0.25">
      <c r="A250" s="31" t="s">
        <v>112</v>
      </c>
      <c r="B250" s="30" t="s">
        <v>21</v>
      </c>
      <c r="C250" s="16"/>
      <c r="D250" s="10"/>
      <c r="E250" s="10"/>
      <c r="F250" s="10"/>
      <c r="G250" s="10"/>
      <c r="H250" s="10"/>
      <c r="I250" s="10"/>
      <c r="J250" s="10"/>
      <c r="K250" s="10"/>
      <c r="L250" s="10"/>
      <c r="M250" s="62"/>
      <c r="N250" s="62"/>
      <c r="O250" s="62"/>
      <c r="P250" s="62"/>
      <c r="Q250" s="17"/>
      <c r="R250" s="16"/>
      <c r="S250" s="10"/>
      <c r="T250" s="10"/>
      <c r="U250" s="10"/>
      <c r="V250" s="10"/>
      <c r="W250" s="10"/>
      <c r="X250" s="10"/>
      <c r="Y250" s="10"/>
      <c r="Z250" s="10"/>
      <c r="AA250" s="10"/>
      <c r="AB250" s="62"/>
      <c r="AC250" s="62"/>
      <c r="AD250" s="62"/>
      <c r="AE250" s="62"/>
      <c r="AF250" s="17"/>
      <c r="AG250" s="16"/>
      <c r="AH250" s="10"/>
      <c r="AI250" s="10"/>
      <c r="AJ250" s="10"/>
      <c r="AK250" s="10"/>
      <c r="AL250" s="10"/>
      <c r="AM250" s="10"/>
      <c r="AN250" s="10"/>
      <c r="AO250" s="10"/>
      <c r="AP250" s="10"/>
      <c r="AQ250" s="62"/>
      <c r="AR250" s="62"/>
      <c r="AS250" s="62"/>
      <c r="AT250" s="62"/>
      <c r="AU250" s="17"/>
      <c r="AV250" s="6"/>
      <c r="AW250" s="29" t="str">
        <f t="shared" si="460"/>
        <v>Solidos Suspendidos totales GRAVIMETRICO</v>
      </c>
      <c r="AX250" s="30" t="s">
        <v>21</v>
      </c>
      <c r="AY250" s="77">
        <f t="shared" si="461"/>
        <v>0</v>
      </c>
      <c r="AZ250" s="73">
        <f t="shared" si="462"/>
        <v>0</v>
      </c>
      <c r="BA250" s="74">
        <f t="shared" si="463"/>
        <v>0</v>
      </c>
      <c r="BB250" s="4">
        <f t="shared" si="464"/>
        <v>0</v>
      </c>
      <c r="BC250" s="2">
        <f t="shared" si="465"/>
        <v>0</v>
      </c>
      <c r="BD250" s="5">
        <f t="shared" si="466"/>
        <v>0</v>
      </c>
      <c r="BE250" s="4">
        <f t="shared" si="467"/>
        <v>0</v>
      </c>
      <c r="BF250" s="2">
        <f t="shared" si="468"/>
        <v>0</v>
      </c>
      <c r="BG250" s="5">
        <f t="shared" si="469"/>
        <v>0</v>
      </c>
      <c r="BH250" s="1">
        <f t="shared" si="470"/>
        <v>0</v>
      </c>
      <c r="BI250" s="2">
        <f t="shared" si="471"/>
        <v>0</v>
      </c>
      <c r="BJ250" s="5">
        <f t="shared" si="472"/>
        <v>0</v>
      </c>
      <c r="BK250" s="1">
        <f t="shared" si="473"/>
        <v>0</v>
      </c>
      <c r="BL250" s="2">
        <f t="shared" si="474"/>
        <v>0</v>
      </c>
      <c r="BM250" s="5">
        <f t="shared" si="475"/>
        <v>0</v>
      </c>
      <c r="BN250" s="1">
        <f t="shared" si="476"/>
        <v>0</v>
      </c>
      <c r="BO250" s="2">
        <f t="shared" si="477"/>
        <v>0</v>
      </c>
      <c r="BP250" s="5">
        <f t="shared" si="478"/>
        <v>0</v>
      </c>
      <c r="BQ250" s="1">
        <f t="shared" si="479"/>
        <v>0</v>
      </c>
      <c r="BR250" s="2">
        <f t="shared" si="480"/>
        <v>0</v>
      </c>
      <c r="BS250" s="5">
        <f t="shared" si="481"/>
        <v>0</v>
      </c>
      <c r="BT250" s="1">
        <f t="shared" si="482"/>
        <v>0</v>
      </c>
      <c r="BU250" s="2">
        <f t="shared" si="483"/>
        <v>0</v>
      </c>
      <c r="BV250" s="5">
        <f t="shared" si="484"/>
        <v>0</v>
      </c>
      <c r="BW250" s="1">
        <f t="shared" si="485"/>
        <v>0</v>
      </c>
      <c r="BX250" s="2">
        <f t="shared" si="486"/>
        <v>0</v>
      </c>
      <c r="BY250" s="5">
        <f t="shared" si="487"/>
        <v>0</v>
      </c>
      <c r="BZ250" s="1">
        <f t="shared" si="488"/>
        <v>0</v>
      </c>
      <c r="CA250" s="2">
        <f t="shared" si="489"/>
        <v>0</v>
      </c>
      <c r="CB250" s="5">
        <f t="shared" si="490"/>
        <v>0</v>
      </c>
      <c r="CC250" s="1">
        <f t="shared" si="491"/>
        <v>0</v>
      </c>
      <c r="CD250" s="2">
        <f t="shared" si="492"/>
        <v>0</v>
      </c>
      <c r="CE250" s="5">
        <f t="shared" si="493"/>
        <v>0</v>
      </c>
      <c r="CF250" s="1">
        <f t="shared" si="494"/>
        <v>0</v>
      </c>
      <c r="CG250" s="2">
        <f t="shared" si="495"/>
        <v>0</v>
      </c>
      <c r="CH250" s="5">
        <f t="shared" si="496"/>
        <v>0</v>
      </c>
      <c r="CI250" s="1">
        <f t="shared" si="497"/>
        <v>0</v>
      </c>
      <c r="CJ250" s="2">
        <f t="shared" si="498"/>
        <v>0</v>
      </c>
      <c r="CK250" s="5">
        <f t="shared" si="499"/>
        <v>0</v>
      </c>
      <c r="CL250" s="1">
        <f t="shared" si="500"/>
        <v>0</v>
      </c>
      <c r="CM250" s="2">
        <f t="shared" si="501"/>
        <v>0</v>
      </c>
      <c r="CN250" s="5">
        <f t="shared" si="502"/>
        <v>0</v>
      </c>
      <c r="CO250" s="67">
        <f t="shared" si="503"/>
        <v>0</v>
      </c>
      <c r="CP250" s="2">
        <f t="shared" si="504"/>
        <v>0</v>
      </c>
      <c r="CQ250" s="5">
        <f t="shared" si="505"/>
        <v>0</v>
      </c>
    </row>
    <row r="251" spans="1:95" ht="30.75" customHeight="1" x14ac:dyDescent="0.25">
      <c r="A251" s="31" t="s">
        <v>11</v>
      </c>
      <c r="B251" s="30" t="s">
        <v>21</v>
      </c>
      <c r="C251" s="16"/>
      <c r="D251" s="10"/>
      <c r="E251" s="10"/>
      <c r="F251" s="10"/>
      <c r="G251" s="10"/>
      <c r="H251" s="10"/>
      <c r="I251" s="10"/>
      <c r="J251" s="10"/>
      <c r="K251" s="10"/>
      <c r="L251" s="10"/>
      <c r="M251" s="62"/>
      <c r="N251" s="62"/>
      <c r="O251" s="62"/>
      <c r="P251" s="62"/>
      <c r="Q251" s="17"/>
      <c r="R251" s="16"/>
      <c r="S251" s="10"/>
      <c r="T251" s="10"/>
      <c r="U251" s="10"/>
      <c r="V251" s="10"/>
      <c r="W251" s="10"/>
      <c r="X251" s="10"/>
      <c r="Y251" s="10"/>
      <c r="Z251" s="10"/>
      <c r="AA251" s="10"/>
      <c r="AB251" s="62"/>
      <c r="AC251" s="62"/>
      <c r="AD251" s="62"/>
      <c r="AE251" s="62"/>
      <c r="AF251" s="17"/>
      <c r="AG251" s="16"/>
      <c r="AH251" s="10"/>
      <c r="AI251" s="10"/>
      <c r="AJ251" s="10"/>
      <c r="AK251" s="10"/>
      <c r="AL251" s="10"/>
      <c r="AM251" s="10"/>
      <c r="AN251" s="10"/>
      <c r="AO251" s="10"/>
      <c r="AP251" s="10"/>
      <c r="AQ251" s="62"/>
      <c r="AR251" s="62"/>
      <c r="AS251" s="62"/>
      <c r="AT251" s="62"/>
      <c r="AU251" s="17"/>
      <c r="AV251" s="6"/>
      <c r="AW251" s="29" t="str">
        <f t="shared" si="460"/>
        <v xml:space="preserve">Cloruros </v>
      </c>
      <c r="AX251" s="30" t="s">
        <v>21</v>
      </c>
      <c r="AY251" s="77">
        <f t="shared" si="461"/>
        <v>0</v>
      </c>
      <c r="AZ251" s="73">
        <f t="shared" si="462"/>
        <v>0</v>
      </c>
      <c r="BA251" s="74">
        <f t="shared" si="463"/>
        <v>0</v>
      </c>
      <c r="BB251" s="4">
        <f t="shared" si="464"/>
        <v>0</v>
      </c>
      <c r="BC251" s="2">
        <f t="shared" si="465"/>
        <v>0</v>
      </c>
      <c r="BD251" s="5">
        <f t="shared" si="466"/>
        <v>0</v>
      </c>
      <c r="BE251" s="4">
        <f t="shared" si="467"/>
        <v>0</v>
      </c>
      <c r="BF251" s="2">
        <f t="shared" si="468"/>
        <v>0</v>
      </c>
      <c r="BG251" s="5">
        <f t="shared" si="469"/>
        <v>0</v>
      </c>
      <c r="BH251" s="1">
        <f t="shared" si="470"/>
        <v>0</v>
      </c>
      <c r="BI251" s="2">
        <f t="shared" si="471"/>
        <v>0</v>
      </c>
      <c r="BJ251" s="5">
        <f t="shared" si="472"/>
        <v>0</v>
      </c>
      <c r="BK251" s="1">
        <f t="shared" si="473"/>
        <v>0</v>
      </c>
      <c r="BL251" s="2">
        <f t="shared" si="474"/>
        <v>0</v>
      </c>
      <c r="BM251" s="5">
        <f t="shared" si="475"/>
        <v>0</v>
      </c>
      <c r="BN251" s="1">
        <f t="shared" si="476"/>
        <v>0</v>
      </c>
      <c r="BO251" s="2">
        <f t="shared" si="477"/>
        <v>0</v>
      </c>
      <c r="BP251" s="5">
        <f t="shared" si="478"/>
        <v>0</v>
      </c>
      <c r="BQ251" s="1">
        <f t="shared" si="479"/>
        <v>0</v>
      </c>
      <c r="BR251" s="2">
        <f t="shared" si="480"/>
        <v>0</v>
      </c>
      <c r="BS251" s="5">
        <f t="shared" si="481"/>
        <v>0</v>
      </c>
      <c r="BT251" s="1">
        <f t="shared" si="482"/>
        <v>0</v>
      </c>
      <c r="BU251" s="2">
        <f t="shared" si="483"/>
        <v>0</v>
      </c>
      <c r="BV251" s="5">
        <f t="shared" si="484"/>
        <v>0</v>
      </c>
      <c r="BW251" s="1">
        <f t="shared" si="485"/>
        <v>0</v>
      </c>
      <c r="BX251" s="2">
        <f t="shared" si="486"/>
        <v>0</v>
      </c>
      <c r="BY251" s="5">
        <f t="shared" si="487"/>
        <v>0</v>
      </c>
      <c r="BZ251" s="1">
        <f t="shared" si="488"/>
        <v>0</v>
      </c>
      <c r="CA251" s="2">
        <f t="shared" si="489"/>
        <v>0</v>
      </c>
      <c r="CB251" s="5">
        <f t="shared" si="490"/>
        <v>0</v>
      </c>
      <c r="CC251" s="1">
        <f t="shared" si="491"/>
        <v>0</v>
      </c>
      <c r="CD251" s="2">
        <f t="shared" si="492"/>
        <v>0</v>
      </c>
      <c r="CE251" s="5">
        <f t="shared" si="493"/>
        <v>0</v>
      </c>
      <c r="CF251" s="1">
        <f t="shared" si="494"/>
        <v>0</v>
      </c>
      <c r="CG251" s="2">
        <f t="shared" si="495"/>
        <v>0</v>
      </c>
      <c r="CH251" s="5">
        <f t="shared" si="496"/>
        <v>0</v>
      </c>
      <c r="CI251" s="1">
        <f t="shared" si="497"/>
        <v>0</v>
      </c>
      <c r="CJ251" s="2">
        <f t="shared" si="498"/>
        <v>0</v>
      </c>
      <c r="CK251" s="5">
        <f t="shared" si="499"/>
        <v>0</v>
      </c>
      <c r="CL251" s="1">
        <f t="shared" si="500"/>
        <v>0</v>
      </c>
      <c r="CM251" s="2">
        <f t="shared" si="501"/>
        <v>0</v>
      </c>
      <c r="CN251" s="5">
        <f t="shared" si="502"/>
        <v>0</v>
      </c>
      <c r="CO251" s="67">
        <f t="shared" si="503"/>
        <v>0</v>
      </c>
      <c r="CP251" s="2">
        <f t="shared" si="504"/>
        <v>0</v>
      </c>
      <c r="CQ251" s="5">
        <f t="shared" si="505"/>
        <v>0</v>
      </c>
    </row>
    <row r="252" spans="1:95" ht="27" customHeight="1" x14ac:dyDescent="0.25">
      <c r="A252" s="31" t="s">
        <v>113</v>
      </c>
      <c r="B252" s="30" t="s">
        <v>21</v>
      </c>
      <c r="C252" s="16"/>
      <c r="D252" s="10"/>
      <c r="E252" s="10"/>
      <c r="F252" s="10"/>
      <c r="G252" s="10"/>
      <c r="H252" s="10"/>
      <c r="I252" s="10"/>
      <c r="J252" s="10"/>
      <c r="K252" s="10"/>
      <c r="L252" s="10"/>
      <c r="M252" s="62"/>
      <c r="N252" s="62"/>
      <c r="O252" s="62"/>
      <c r="P252" s="62"/>
      <c r="Q252" s="17"/>
      <c r="R252" s="16"/>
      <c r="S252" s="10"/>
      <c r="T252" s="10"/>
      <c r="U252" s="10"/>
      <c r="V252" s="10"/>
      <c r="W252" s="10"/>
      <c r="X252" s="10"/>
      <c r="Y252" s="10"/>
      <c r="Z252" s="10"/>
      <c r="AA252" s="10"/>
      <c r="AB252" s="62"/>
      <c r="AC252" s="62"/>
      <c r="AD252" s="62"/>
      <c r="AE252" s="62"/>
      <c r="AF252" s="17"/>
      <c r="AG252" s="16"/>
      <c r="AH252" s="10"/>
      <c r="AI252" s="10"/>
      <c r="AJ252" s="10"/>
      <c r="AK252" s="10"/>
      <c r="AL252" s="10"/>
      <c r="AM252" s="10"/>
      <c r="AN252" s="10"/>
      <c r="AO252" s="10"/>
      <c r="AP252" s="10"/>
      <c r="AQ252" s="62"/>
      <c r="AR252" s="62"/>
      <c r="AS252" s="62"/>
      <c r="AT252" s="62"/>
      <c r="AU252" s="17"/>
      <c r="AV252" s="6"/>
      <c r="AW252" s="29" t="str">
        <f t="shared" si="460"/>
        <v>FOSFORO TOTAL</v>
      </c>
      <c r="AX252" s="30" t="s">
        <v>21</v>
      </c>
      <c r="AY252" s="77">
        <f t="shared" si="461"/>
        <v>0</v>
      </c>
      <c r="AZ252" s="73">
        <f t="shared" si="462"/>
        <v>0</v>
      </c>
      <c r="BA252" s="74">
        <f t="shared" si="463"/>
        <v>0</v>
      </c>
      <c r="BB252" s="4">
        <f t="shared" si="464"/>
        <v>0</v>
      </c>
      <c r="BC252" s="2">
        <f t="shared" si="465"/>
        <v>0</v>
      </c>
      <c r="BD252" s="5">
        <f t="shared" si="466"/>
        <v>0</v>
      </c>
      <c r="BE252" s="4">
        <f t="shared" si="467"/>
        <v>0</v>
      </c>
      <c r="BF252" s="2">
        <f t="shared" si="468"/>
        <v>0</v>
      </c>
      <c r="BG252" s="5">
        <f t="shared" si="469"/>
        <v>0</v>
      </c>
      <c r="BH252" s="1">
        <f t="shared" si="470"/>
        <v>0</v>
      </c>
      <c r="BI252" s="2">
        <f t="shared" si="471"/>
        <v>0</v>
      </c>
      <c r="BJ252" s="5">
        <f t="shared" si="472"/>
        <v>0</v>
      </c>
      <c r="BK252" s="1">
        <f t="shared" si="473"/>
        <v>0</v>
      </c>
      <c r="BL252" s="2">
        <f t="shared" si="474"/>
        <v>0</v>
      </c>
      <c r="BM252" s="5">
        <f t="shared" si="475"/>
        <v>0</v>
      </c>
      <c r="BN252" s="1">
        <f t="shared" si="476"/>
        <v>0</v>
      </c>
      <c r="BO252" s="2">
        <f t="shared" si="477"/>
        <v>0</v>
      </c>
      <c r="BP252" s="5">
        <f t="shared" si="478"/>
        <v>0</v>
      </c>
      <c r="BQ252" s="1">
        <f t="shared" si="479"/>
        <v>0</v>
      </c>
      <c r="BR252" s="2">
        <f t="shared" si="480"/>
        <v>0</v>
      </c>
      <c r="BS252" s="5">
        <f t="shared" si="481"/>
        <v>0</v>
      </c>
      <c r="BT252" s="1">
        <f t="shared" si="482"/>
        <v>0</v>
      </c>
      <c r="BU252" s="2">
        <f t="shared" si="483"/>
        <v>0</v>
      </c>
      <c r="BV252" s="5">
        <f t="shared" si="484"/>
        <v>0</v>
      </c>
      <c r="BW252" s="1">
        <f t="shared" si="485"/>
        <v>0</v>
      </c>
      <c r="BX252" s="2">
        <f t="shared" si="486"/>
        <v>0</v>
      </c>
      <c r="BY252" s="5">
        <f t="shared" si="487"/>
        <v>0</v>
      </c>
      <c r="BZ252" s="1">
        <f t="shared" si="488"/>
        <v>0</v>
      </c>
      <c r="CA252" s="2">
        <f t="shared" si="489"/>
        <v>0</v>
      </c>
      <c r="CB252" s="5">
        <f t="shared" si="490"/>
        <v>0</v>
      </c>
      <c r="CC252" s="1">
        <f t="shared" si="491"/>
        <v>0</v>
      </c>
      <c r="CD252" s="2">
        <f t="shared" si="492"/>
        <v>0</v>
      </c>
      <c r="CE252" s="5">
        <f t="shared" si="493"/>
        <v>0</v>
      </c>
      <c r="CF252" s="1">
        <f t="shared" si="494"/>
        <v>0</v>
      </c>
      <c r="CG252" s="2">
        <f t="shared" si="495"/>
        <v>0</v>
      </c>
      <c r="CH252" s="5">
        <f t="shared" si="496"/>
        <v>0</v>
      </c>
      <c r="CI252" s="1">
        <f t="shared" si="497"/>
        <v>0</v>
      </c>
      <c r="CJ252" s="2">
        <f t="shared" si="498"/>
        <v>0</v>
      </c>
      <c r="CK252" s="5">
        <f t="shared" si="499"/>
        <v>0</v>
      </c>
      <c r="CL252" s="1">
        <f t="shared" si="500"/>
        <v>0</v>
      </c>
      <c r="CM252" s="2">
        <f t="shared" si="501"/>
        <v>0</v>
      </c>
      <c r="CN252" s="5">
        <f t="shared" si="502"/>
        <v>0</v>
      </c>
      <c r="CO252" s="67">
        <f t="shared" si="503"/>
        <v>0</v>
      </c>
      <c r="CP252" s="2">
        <f t="shared" si="504"/>
        <v>0</v>
      </c>
      <c r="CQ252" s="5">
        <f t="shared" si="505"/>
        <v>0</v>
      </c>
    </row>
    <row r="253" spans="1:95" ht="30.75" customHeight="1" x14ac:dyDescent="0.25">
      <c r="A253" s="31" t="s">
        <v>12</v>
      </c>
      <c r="B253" s="30" t="s">
        <v>21</v>
      </c>
      <c r="C253" s="16"/>
      <c r="D253" s="10"/>
      <c r="E253" s="10"/>
      <c r="F253" s="10"/>
      <c r="G253" s="10"/>
      <c r="H253" s="10"/>
      <c r="I253" s="10"/>
      <c r="J253" s="10"/>
      <c r="K253" s="10"/>
      <c r="L253" s="10"/>
      <c r="M253" s="62"/>
      <c r="N253" s="62"/>
      <c r="O253" s="62"/>
      <c r="P253" s="62"/>
      <c r="Q253" s="17"/>
      <c r="R253" s="16"/>
      <c r="S253" s="10"/>
      <c r="T253" s="10"/>
      <c r="U253" s="10"/>
      <c r="V253" s="10"/>
      <c r="W253" s="10"/>
      <c r="X253" s="10"/>
      <c r="Y253" s="10"/>
      <c r="Z253" s="10"/>
      <c r="AA253" s="10"/>
      <c r="AB253" s="62"/>
      <c r="AC253" s="62"/>
      <c r="AD253" s="62"/>
      <c r="AE253" s="62"/>
      <c r="AF253" s="17"/>
      <c r="AG253" s="16"/>
      <c r="AH253" s="10"/>
      <c r="AI253" s="10"/>
      <c r="AJ253" s="10"/>
      <c r="AK253" s="10"/>
      <c r="AL253" s="10"/>
      <c r="AM253" s="10"/>
      <c r="AN253" s="10"/>
      <c r="AO253" s="10"/>
      <c r="AP253" s="10"/>
      <c r="AQ253" s="62"/>
      <c r="AR253" s="62"/>
      <c r="AS253" s="62"/>
      <c r="AT253" s="62"/>
      <c r="AU253" s="17"/>
      <c r="AV253" s="6"/>
      <c r="AW253" s="29" t="str">
        <f t="shared" si="460"/>
        <v>Nitrógeno Total</v>
      </c>
      <c r="AX253" s="30" t="s">
        <v>21</v>
      </c>
      <c r="AY253" s="77">
        <f t="shared" si="461"/>
        <v>0</v>
      </c>
      <c r="AZ253" s="73">
        <f t="shared" si="462"/>
        <v>0</v>
      </c>
      <c r="BA253" s="74">
        <f t="shared" si="463"/>
        <v>0</v>
      </c>
      <c r="BB253" s="4">
        <f t="shared" si="464"/>
        <v>0</v>
      </c>
      <c r="BC253" s="2">
        <f t="shared" si="465"/>
        <v>0</v>
      </c>
      <c r="BD253" s="5">
        <f t="shared" si="466"/>
        <v>0</v>
      </c>
      <c r="BE253" s="4">
        <f t="shared" si="467"/>
        <v>0</v>
      </c>
      <c r="BF253" s="2">
        <f t="shared" si="468"/>
        <v>0</v>
      </c>
      <c r="BG253" s="5">
        <f t="shared" si="469"/>
        <v>0</v>
      </c>
      <c r="BH253" s="1">
        <f t="shared" si="470"/>
        <v>0</v>
      </c>
      <c r="BI253" s="2">
        <f t="shared" si="471"/>
        <v>0</v>
      </c>
      <c r="BJ253" s="5">
        <f t="shared" si="472"/>
        <v>0</v>
      </c>
      <c r="BK253" s="1">
        <f t="shared" si="473"/>
        <v>0</v>
      </c>
      <c r="BL253" s="2">
        <f t="shared" si="474"/>
        <v>0</v>
      </c>
      <c r="BM253" s="5">
        <f t="shared" si="475"/>
        <v>0</v>
      </c>
      <c r="BN253" s="1">
        <f t="shared" si="476"/>
        <v>0</v>
      </c>
      <c r="BO253" s="2">
        <f t="shared" si="477"/>
        <v>0</v>
      </c>
      <c r="BP253" s="5">
        <f t="shared" si="478"/>
        <v>0</v>
      </c>
      <c r="BQ253" s="1">
        <f t="shared" si="479"/>
        <v>0</v>
      </c>
      <c r="BR253" s="2">
        <f t="shared" si="480"/>
        <v>0</v>
      </c>
      <c r="BS253" s="5">
        <f t="shared" si="481"/>
        <v>0</v>
      </c>
      <c r="BT253" s="1">
        <f t="shared" si="482"/>
        <v>0</v>
      </c>
      <c r="BU253" s="2">
        <f t="shared" si="483"/>
        <v>0</v>
      </c>
      <c r="BV253" s="5">
        <f t="shared" si="484"/>
        <v>0</v>
      </c>
      <c r="BW253" s="1">
        <f t="shared" si="485"/>
        <v>0</v>
      </c>
      <c r="BX253" s="2">
        <f t="shared" si="486"/>
        <v>0</v>
      </c>
      <c r="BY253" s="5">
        <f t="shared" si="487"/>
        <v>0</v>
      </c>
      <c r="BZ253" s="1">
        <f t="shared" si="488"/>
        <v>0</v>
      </c>
      <c r="CA253" s="2">
        <f t="shared" si="489"/>
        <v>0</v>
      </c>
      <c r="CB253" s="5">
        <f t="shared" si="490"/>
        <v>0</v>
      </c>
      <c r="CC253" s="1">
        <f t="shared" si="491"/>
        <v>0</v>
      </c>
      <c r="CD253" s="2">
        <f t="shared" si="492"/>
        <v>0</v>
      </c>
      <c r="CE253" s="5">
        <f t="shared" si="493"/>
        <v>0</v>
      </c>
      <c r="CF253" s="1">
        <f t="shared" si="494"/>
        <v>0</v>
      </c>
      <c r="CG253" s="2">
        <f t="shared" si="495"/>
        <v>0</v>
      </c>
      <c r="CH253" s="5">
        <f t="shared" si="496"/>
        <v>0</v>
      </c>
      <c r="CI253" s="1">
        <f t="shared" si="497"/>
        <v>0</v>
      </c>
      <c r="CJ253" s="2">
        <f t="shared" si="498"/>
        <v>0</v>
      </c>
      <c r="CK253" s="5">
        <f t="shared" si="499"/>
        <v>0</v>
      </c>
      <c r="CL253" s="1">
        <f t="shared" si="500"/>
        <v>0</v>
      </c>
      <c r="CM253" s="2">
        <f t="shared" si="501"/>
        <v>0</v>
      </c>
      <c r="CN253" s="5">
        <f t="shared" si="502"/>
        <v>0</v>
      </c>
      <c r="CO253" s="67">
        <f t="shared" si="503"/>
        <v>0</v>
      </c>
      <c r="CP253" s="2">
        <f t="shared" si="504"/>
        <v>0</v>
      </c>
      <c r="CQ253" s="5">
        <f t="shared" si="505"/>
        <v>0</v>
      </c>
    </row>
    <row r="254" spans="1:95" ht="32.25" customHeight="1" x14ac:dyDescent="0.25">
      <c r="A254" s="31" t="s">
        <v>13</v>
      </c>
      <c r="B254" s="30" t="s">
        <v>21</v>
      </c>
      <c r="C254" s="16"/>
      <c r="D254" s="10"/>
      <c r="E254" s="10"/>
      <c r="F254" s="10"/>
      <c r="G254" s="10"/>
      <c r="H254" s="10"/>
      <c r="I254" s="10"/>
      <c r="J254" s="10"/>
      <c r="K254" s="10"/>
      <c r="L254" s="10"/>
      <c r="M254" s="62"/>
      <c r="N254" s="62"/>
      <c r="O254" s="62"/>
      <c r="P254" s="62"/>
      <c r="Q254" s="17"/>
      <c r="R254" s="16"/>
      <c r="S254" s="10"/>
      <c r="T254" s="10"/>
      <c r="U254" s="10"/>
      <c r="V254" s="10"/>
      <c r="W254" s="10"/>
      <c r="X254" s="10"/>
      <c r="Y254" s="10"/>
      <c r="Z254" s="10"/>
      <c r="AA254" s="10"/>
      <c r="AB254" s="62"/>
      <c r="AC254" s="62"/>
      <c r="AD254" s="62"/>
      <c r="AE254" s="62"/>
      <c r="AF254" s="17"/>
      <c r="AG254" s="16"/>
      <c r="AH254" s="10"/>
      <c r="AI254" s="10"/>
      <c r="AJ254" s="10"/>
      <c r="AK254" s="10"/>
      <c r="AL254" s="10"/>
      <c r="AM254" s="10"/>
      <c r="AN254" s="10"/>
      <c r="AO254" s="10"/>
      <c r="AP254" s="10"/>
      <c r="AQ254" s="62"/>
      <c r="AR254" s="62"/>
      <c r="AS254" s="62"/>
      <c r="AT254" s="62"/>
      <c r="AU254" s="17"/>
      <c r="AV254" s="6"/>
      <c r="AW254" s="29" t="str">
        <f t="shared" si="460"/>
        <v xml:space="preserve">Sulfatos </v>
      </c>
      <c r="AX254" s="30" t="s">
        <v>21</v>
      </c>
      <c r="AY254" s="77">
        <f t="shared" si="461"/>
        <v>0</v>
      </c>
      <c r="AZ254" s="73">
        <f t="shared" si="462"/>
        <v>0</v>
      </c>
      <c r="BA254" s="74">
        <f t="shared" si="463"/>
        <v>0</v>
      </c>
      <c r="BB254" s="4">
        <f t="shared" si="464"/>
        <v>0</v>
      </c>
      <c r="BC254" s="2">
        <f t="shared" si="465"/>
        <v>0</v>
      </c>
      <c r="BD254" s="5">
        <f t="shared" si="466"/>
        <v>0</v>
      </c>
      <c r="BE254" s="4">
        <f t="shared" si="467"/>
        <v>0</v>
      </c>
      <c r="BF254" s="2">
        <f t="shared" si="468"/>
        <v>0</v>
      </c>
      <c r="BG254" s="5">
        <f t="shared" si="469"/>
        <v>0</v>
      </c>
      <c r="BH254" s="1">
        <f t="shared" si="470"/>
        <v>0</v>
      </c>
      <c r="BI254" s="2">
        <f t="shared" si="471"/>
        <v>0</v>
      </c>
      <c r="BJ254" s="5">
        <f t="shared" si="472"/>
        <v>0</v>
      </c>
      <c r="BK254" s="1">
        <f t="shared" si="473"/>
        <v>0</v>
      </c>
      <c r="BL254" s="2">
        <f t="shared" si="474"/>
        <v>0</v>
      </c>
      <c r="BM254" s="5">
        <f t="shared" si="475"/>
        <v>0</v>
      </c>
      <c r="BN254" s="1">
        <f t="shared" si="476"/>
        <v>0</v>
      </c>
      <c r="BO254" s="2">
        <f t="shared" si="477"/>
        <v>0</v>
      </c>
      <c r="BP254" s="5">
        <f t="shared" si="478"/>
        <v>0</v>
      </c>
      <c r="BQ254" s="1">
        <f t="shared" si="479"/>
        <v>0</v>
      </c>
      <c r="BR254" s="2">
        <f t="shared" si="480"/>
        <v>0</v>
      </c>
      <c r="BS254" s="5">
        <f t="shared" si="481"/>
        <v>0</v>
      </c>
      <c r="BT254" s="1">
        <f t="shared" si="482"/>
        <v>0</v>
      </c>
      <c r="BU254" s="2">
        <f t="shared" si="483"/>
        <v>0</v>
      </c>
      <c r="BV254" s="5">
        <f t="shared" si="484"/>
        <v>0</v>
      </c>
      <c r="BW254" s="1">
        <f t="shared" si="485"/>
        <v>0</v>
      </c>
      <c r="BX254" s="2">
        <f t="shared" si="486"/>
        <v>0</v>
      </c>
      <c r="BY254" s="5">
        <f t="shared" si="487"/>
        <v>0</v>
      </c>
      <c r="BZ254" s="1">
        <f t="shared" si="488"/>
        <v>0</v>
      </c>
      <c r="CA254" s="2">
        <f t="shared" si="489"/>
        <v>0</v>
      </c>
      <c r="CB254" s="5">
        <f t="shared" si="490"/>
        <v>0</v>
      </c>
      <c r="CC254" s="1">
        <f t="shared" si="491"/>
        <v>0</v>
      </c>
      <c r="CD254" s="2">
        <f t="shared" si="492"/>
        <v>0</v>
      </c>
      <c r="CE254" s="5">
        <f t="shared" si="493"/>
        <v>0</v>
      </c>
      <c r="CF254" s="1">
        <f t="shared" si="494"/>
        <v>0</v>
      </c>
      <c r="CG254" s="2">
        <f t="shared" si="495"/>
        <v>0</v>
      </c>
      <c r="CH254" s="5">
        <f t="shared" si="496"/>
        <v>0</v>
      </c>
      <c r="CI254" s="1">
        <f t="shared" si="497"/>
        <v>0</v>
      </c>
      <c r="CJ254" s="2">
        <f t="shared" si="498"/>
        <v>0</v>
      </c>
      <c r="CK254" s="5">
        <f t="shared" si="499"/>
        <v>0</v>
      </c>
      <c r="CL254" s="1">
        <f t="shared" si="500"/>
        <v>0</v>
      </c>
      <c r="CM254" s="2">
        <f t="shared" si="501"/>
        <v>0</v>
      </c>
      <c r="CN254" s="5">
        <f t="shared" si="502"/>
        <v>0</v>
      </c>
      <c r="CO254" s="67">
        <f t="shared" si="503"/>
        <v>0</v>
      </c>
      <c r="CP254" s="2">
        <f t="shared" si="504"/>
        <v>0</v>
      </c>
      <c r="CQ254" s="5">
        <f t="shared" si="505"/>
        <v>0</v>
      </c>
    </row>
    <row r="255" spans="1:95" ht="32.25" customHeight="1" x14ac:dyDescent="0.25">
      <c r="A255" s="31" t="s">
        <v>14</v>
      </c>
      <c r="B255" s="46" t="s">
        <v>23</v>
      </c>
      <c r="C255" s="16"/>
      <c r="D255" s="10"/>
      <c r="E255" s="10"/>
      <c r="F255" s="10"/>
      <c r="G255" s="10"/>
      <c r="H255" s="10"/>
      <c r="I255" s="10"/>
      <c r="J255" s="10"/>
      <c r="K255" s="10"/>
      <c r="L255" s="10"/>
      <c r="M255" s="62"/>
      <c r="N255" s="62"/>
      <c r="O255" s="62"/>
      <c r="P255" s="62"/>
      <c r="Q255" s="17"/>
      <c r="R255" s="16"/>
      <c r="S255" s="10"/>
      <c r="T255" s="10"/>
      <c r="U255" s="10"/>
      <c r="V255" s="10"/>
      <c r="W255" s="10"/>
      <c r="X255" s="10"/>
      <c r="Y255" s="10"/>
      <c r="Z255" s="10"/>
      <c r="AA255" s="10"/>
      <c r="AB255" s="62"/>
      <c r="AC255" s="62"/>
      <c r="AD255" s="62"/>
      <c r="AE255" s="62"/>
      <c r="AF255" s="17"/>
      <c r="AG255" s="16"/>
      <c r="AH255" s="10"/>
      <c r="AI255" s="10"/>
      <c r="AJ255" s="10"/>
      <c r="AK255" s="10"/>
      <c r="AL255" s="10"/>
      <c r="AM255" s="10"/>
      <c r="AN255" s="10"/>
      <c r="AO255" s="10"/>
      <c r="AP255" s="10"/>
      <c r="AQ255" s="62"/>
      <c r="AR255" s="62"/>
      <c r="AS255" s="62"/>
      <c r="AT255" s="62"/>
      <c r="AU255" s="17"/>
      <c r="AV255" s="6"/>
      <c r="AW255" s="29" t="str">
        <f t="shared" si="460"/>
        <v xml:space="preserve">Alcalinidad </v>
      </c>
      <c r="AX255" s="32" t="s">
        <v>23</v>
      </c>
      <c r="AY255" s="77">
        <f t="shared" si="461"/>
        <v>0</v>
      </c>
      <c r="AZ255" s="73">
        <f t="shared" si="462"/>
        <v>0</v>
      </c>
      <c r="BA255" s="74">
        <f t="shared" si="463"/>
        <v>0</v>
      </c>
      <c r="BB255" s="4">
        <f t="shared" si="464"/>
        <v>0</v>
      </c>
      <c r="BC255" s="2">
        <f t="shared" si="465"/>
        <v>0</v>
      </c>
      <c r="BD255" s="5">
        <f t="shared" si="466"/>
        <v>0</v>
      </c>
      <c r="BE255" s="4">
        <f t="shared" si="467"/>
        <v>0</v>
      </c>
      <c r="BF255" s="2">
        <f t="shared" si="468"/>
        <v>0</v>
      </c>
      <c r="BG255" s="5">
        <f t="shared" si="469"/>
        <v>0</v>
      </c>
      <c r="BH255" s="1">
        <f t="shared" si="470"/>
        <v>0</v>
      </c>
      <c r="BI255" s="2">
        <f t="shared" si="471"/>
        <v>0</v>
      </c>
      <c r="BJ255" s="5">
        <f t="shared" si="472"/>
        <v>0</v>
      </c>
      <c r="BK255" s="1">
        <f t="shared" si="473"/>
        <v>0</v>
      </c>
      <c r="BL255" s="2">
        <f t="shared" si="474"/>
        <v>0</v>
      </c>
      <c r="BM255" s="5">
        <f t="shared" si="475"/>
        <v>0</v>
      </c>
      <c r="BN255" s="1">
        <f t="shared" si="476"/>
        <v>0</v>
      </c>
      <c r="BO255" s="2">
        <f t="shared" si="477"/>
        <v>0</v>
      </c>
      <c r="BP255" s="5">
        <f t="shared" si="478"/>
        <v>0</v>
      </c>
      <c r="BQ255" s="1">
        <f t="shared" si="479"/>
        <v>0</v>
      </c>
      <c r="BR255" s="2">
        <f t="shared" si="480"/>
        <v>0</v>
      </c>
      <c r="BS255" s="5">
        <f t="shared" si="481"/>
        <v>0</v>
      </c>
      <c r="BT255" s="1">
        <f t="shared" si="482"/>
        <v>0</v>
      </c>
      <c r="BU255" s="2">
        <f t="shared" si="483"/>
        <v>0</v>
      </c>
      <c r="BV255" s="5">
        <f t="shared" si="484"/>
        <v>0</v>
      </c>
      <c r="BW255" s="1">
        <f t="shared" si="485"/>
        <v>0</v>
      </c>
      <c r="BX255" s="2">
        <f t="shared" si="486"/>
        <v>0</v>
      </c>
      <c r="BY255" s="5">
        <f t="shared" si="487"/>
        <v>0</v>
      </c>
      <c r="BZ255" s="1">
        <f t="shared" si="488"/>
        <v>0</v>
      </c>
      <c r="CA255" s="2">
        <f t="shared" si="489"/>
        <v>0</v>
      </c>
      <c r="CB255" s="5">
        <f t="shared" si="490"/>
        <v>0</v>
      </c>
      <c r="CC255" s="1">
        <f t="shared" si="491"/>
        <v>0</v>
      </c>
      <c r="CD255" s="2">
        <f t="shared" si="492"/>
        <v>0</v>
      </c>
      <c r="CE255" s="5">
        <f t="shared" si="493"/>
        <v>0</v>
      </c>
      <c r="CF255" s="1">
        <f t="shared" si="494"/>
        <v>0</v>
      </c>
      <c r="CG255" s="2">
        <f t="shared" si="495"/>
        <v>0</v>
      </c>
      <c r="CH255" s="5">
        <f t="shared" si="496"/>
        <v>0</v>
      </c>
      <c r="CI255" s="1">
        <f t="shared" si="497"/>
        <v>0</v>
      </c>
      <c r="CJ255" s="2">
        <f t="shared" si="498"/>
        <v>0</v>
      </c>
      <c r="CK255" s="5">
        <f t="shared" si="499"/>
        <v>0</v>
      </c>
      <c r="CL255" s="1">
        <f t="shared" si="500"/>
        <v>0</v>
      </c>
      <c r="CM255" s="2">
        <f t="shared" si="501"/>
        <v>0</v>
      </c>
      <c r="CN255" s="5">
        <f t="shared" si="502"/>
        <v>0</v>
      </c>
      <c r="CO255" s="67">
        <f t="shared" si="503"/>
        <v>0</v>
      </c>
      <c r="CP255" s="2">
        <f t="shared" si="504"/>
        <v>0</v>
      </c>
      <c r="CQ255" s="5">
        <f t="shared" si="505"/>
        <v>0</v>
      </c>
    </row>
    <row r="256" spans="1:95" ht="30.75" customHeight="1" x14ac:dyDescent="0.25">
      <c r="A256" s="31" t="s">
        <v>15</v>
      </c>
      <c r="B256" s="46" t="s">
        <v>23</v>
      </c>
      <c r="C256" s="16"/>
      <c r="D256" s="10"/>
      <c r="E256" s="10"/>
      <c r="F256" s="10"/>
      <c r="G256" s="10"/>
      <c r="H256" s="10"/>
      <c r="I256" s="10"/>
      <c r="J256" s="10"/>
      <c r="K256" s="10"/>
      <c r="L256" s="10"/>
      <c r="M256" s="62"/>
      <c r="N256" s="62"/>
      <c r="O256" s="62"/>
      <c r="P256" s="62"/>
      <c r="Q256" s="17"/>
      <c r="R256" s="16"/>
      <c r="S256" s="10"/>
      <c r="T256" s="10"/>
      <c r="U256" s="10"/>
      <c r="V256" s="10"/>
      <c r="W256" s="10"/>
      <c r="X256" s="10"/>
      <c r="Y256" s="10"/>
      <c r="Z256" s="10"/>
      <c r="AA256" s="10"/>
      <c r="AB256" s="62"/>
      <c r="AC256" s="62"/>
      <c r="AD256" s="62"/>
      <c r="AE256" s="62"/>
      <c r="AF256" s="17"/>
      <c r="AG256" s="16"/>
      <c r="AH256" s="10"/>
      <c r="AI256" s="10"/>
      <c r="AJ256" s="10"/>
      <c r="AK256" s="10"/>
      <c r="AL256" s="10"/>
      <c r="AM256" s="10"/>
      <c r="AN256" s="10"/>
      <c r="AO256" s="10"/>
      <c r="AP256" s="10"/>
      <c r="AQ256" s="62"/>
      <c r="AR256" s="62"/>
      <c r="AS256" s="62"/>
      <c r="AT256" s="62"/>
      <c r="AU256" s="17"/>
      <c r="AV256" s="6"/>
      <c r="AW256" s="29" t="str">
        <f t="shared" si="460"/>
        <v>Dureza Cálcica</v>
      </c>
      <c r="AX256" s="32" t="s">
        <v>23</v>
      </c>
      <c r="AY256" s="77">
        <f t="shared" si="461"/>
        <v>0</v>
      </c>
      <c r="AZ256" s="73">
        <f t="shared" si="462"/>
        <v>0</v>
      </c>
      <c r="BA256" s="74">
        <f t="shared" si="463"/>
        <v>0</v>
      </c>
      <c r="BB256" s="4">
        <f t="shared" si="464"/>
        <v>0</v>
      </c>
      <c r="BC256" s="2">
        <f t="shared" si="465"/>
        <v>0</v>
      </c>
      <c r="BD256" s="5">
        <f t="shared" si="466"/>
        <v>0</v>
      </c>
      <c r="BE256" s="4">
        <f t="shared" si="467"/>
        <v>0</v>
      </c>
      <c r="BF256" s="2">
        <f t="shared" si="468"/>
        <v>0</v>
      </c>
      <c r="BG256" s="5">
        <f t="shared" si="469"/>
        <v>0</v>
      </c>
      <c r="BH256" s="1">
        <f t="shared" si="470"/>
        <v>0</v>
      </c>
      <c r="BI256" s="2">
        <f t="shared" si="471"/>
        <v>0</v>
      </c>
      <c r="BJ256" s="5">
        <f t="shared" si="472"/>
        <v>0</v>
      </c>
      <c r="BK256" s="1">
        <f t="shared" si="473"/>
        <v>0</v>
      </c>
      <c r="BL256" s="2">
        <f t="shared" si="474"/>
        <v>0</v>
      </c>
      <c r="BM256" s="5">
        <f t="shared" si="475"/>
        <v>0</v>
      </c>
      <c r="BN256" s="1">
        <f t="shared" si="476"/>
        <v>0</v>
      </c>
      <c r="BO256" s="2">
        <f t="shared" si="477"/>
        <v>0</v>
      </c>
      <c r="BP256" s="5">
        <f t="shared" si="478"/>
        <v>0</v>
      </c>
      <c r="BQ256" s="1">
        <f t="shared" si="479"/>
        <v>0</v>
      </c>
      <c r="BR256" s="2">
        <f t="shared" si="480"/>
        <v>0</v>
      </c>
      <c r="BS256" s="5">
        <f t="shared" si="481"/>
        <v>0</v>
      </c>
      <c r="BT256" s="1">
        <f t="shared" si="482"/>
        <v>0</v>
      </c>
      <c r="BU256" s="2">
        <f t="shared" si="483"/>
        <v>0</v>
      </c>
      <c r="BV256" s="5">
        <f t="shared" si="484"/>
        <v>0</v>
      </c>
      <c r="BW256" s="1">
        <f t="shared" si="485"/>
        <v>0</v>
      </c>
      <c r="BX256" s="2">
        <f t="shared" si="486"/>
        <v>0</v>
      </c>
      <c r="BY256" s="5">
        <f t="shared" si="487"/>
        <v>0</v>
      </c>
      <c r="BZ256" s="1">
        <f t="shared" si="488"/>
        <v>0</v>
      </c>
      <c r="CA256" s="2">
        <f t="shared" si="489"/>
        <v>0</v>
      </c>
      <c r="CB256" s="5">
        <f t="shared" si="490"/>
        <v>0</v>
      </c>
      <c r="CC256" s="1">
        <f t="shared" si="491"/>
        <v>0</v>
      </c>
      <c r="CD256" s="2">
        <f t="shared" si="492"/>
        <v>0</v>
      </c>
      <c r="CE256" s="5">
        <f t="shared" si="493"/>
        <v>0</v>
      </c>
      <c r="CF256" s="1">
        <f t="shared" si="494"/>
        <v>0</v>
      </c>
      <c r="CG256" s="2">
        <f t="shared" si="495"/>
        <v>0</v>
      </c>
      <c r="CH256" s="5">
        <f t="shared" si="496"/>
        <v>0</v>
      </c>
      <c r="CI256" s="1">
        <f t="shared" si="497"/>
        <v>0</v>
      </c>
      <c r="CJ256" s="2">
        <f t="shared" si="498"/>
        <v>0</v>
      </c>
      <c r="CK256" s="5">
        <f t="shared" si="499"/>
        <v>0</v>
      </c>
      <c r="CL256" s="1">
        <f t="shared" si="500"/>
        <v>0</v>
      </c>
      <c r="CM256" s="2">
        <f t="shared" si="501"/>
        <v>0</v>
      </c>
      <c r="CN256" s="5">
        <f t="shared" si="502"/>
        <v>0</v>
      </c>
      <c r="CO256" s="67">
        <f t="shared" si="503"/>
        <v>0</v>
      </c>
      <c r="CP256" s="2">
        <f t="shared" si="504"/>
        <v>0</v>
      </c>
      <c r="CQ256" s="5">
        <f t="shared" si="505"/>
        <v>0</v>
      </c>
    </row>
    <row r="257" spans="1:95" ht="30.75" customHeight="1" x14ac:dyDescent="0.25">
      <c r="A257" s="31" t="s">
        <v>16</v>
      </c>
      <c r="B257" s="46" t="s">
        <v>23</v>
      </c>
      <c r="C257" s="16"/>
      <c r="D257" s="10"/>
      <c r="E257" s="10"/>
      <c r="F257" s="10"/>
      <c r="G257" s="10"/>
      <c r="H257" s="10"/>
      <c r="I257" s="10"/>
      <c r="J257" s="10"/>
      <c r="K257" s="10"/>
      <c r="L257" s="10"/>
      <c r="M257" s="62"/>
      <c r="N257" s="62"/>
      <c r="O257" s="62"/>
      <c r="P257" s="62"/>
      <c r="Q257" s="17"/>
      <c r="R257" s="16"/>
      <c r="S257" s="10"/>
      <c r="T257" s="10"/>
      <c r="U257" s="10"/>
      <c r="V257" s="10"/>
      <c r="W257" s="10"/>
      <c r="X257" s="10"/>
      <c r="Y257" s="10"/>
      <c r="Z257" s="10"/>
      <c r="AA257" s="10"/>
      <c r="AB257" s="62"/>
      <c r="AC257" s="62"/>
      <c r="AD257" s="62"/>
      <c r="AE257" s="62"/>
      <c r="AF257" s="17"/>
      <c r="AG257" s="16"/>
      <c r="AH257" s="10"/>
      <c r="AI257" s="10"/>
      <c r="AJ257" s="10"/>
      <c r="AK257" s="10"/>
      <c r="AL257" s="10"/>
      <c r="AM257" s="10"/>
      <c r="AN257" s="10"/>
      <c r="AO257" s="10"/>
      <c r="AP257" s="10"/>
      <c r="AQ257" s="62"/>
      <c r="AR257" s="62"/>
      <c r="AS257" s="62"/>
      <c r="AT257" s="62"/>
      <c r="AU257" s="17"/>
      <c r="AV257" s="6"/>
      <c r="AW257" s="29" t="str">
        <f t="shared" si="460"/>
        <v xml:space="preserve">Dureza Total </v>
      </c>
      <c r="AX257" s="32" t="s">
        <v>23</v>
      </c>
      <c r="AY257" s="77">
        <f t="shared" si="461"/>
        <v>0</v>
      </c>
      <c r="AZ257" s="73">
        <f t="shared" si="462"/>
        <v>0</v>
      </c>
      <c r="BA257" s="74">
        <f t="shared" si="463"/>
        <v>0</v>
      </c>
      <c r="BB257" s="4">
        <f t="shared" si="464"/>
        <v>0</v>
      </c>
      <c r="BC257" s="2">
        <f t="shared" si="465"/>
        <v>0</v>
      </c>
      <c r="BD257" s="5">
        <f t="shared" si="466"/>
        <v>0</v>
      </c>
      <c r="BE257" s="4">
        <f t="shared" si="467"/>
        <v>0</v>
      </c>
      <c r="BF257" s="2">
        <f t="shared" si="468"/>
        <v>0</v>
      </c>
      <c r="BG257" s="5">
        <f t="shared" si="469"/>
        <v>0</v>
      </c>
      <c r="BH257" s="1">
        <f t="shared" si="470"/>
        <v>0</v>
      </c>
      <c r="BI257" s="2">
        <f t="shared" si="471"/>
        <v>0</v>
      </c>
      <c r="BJ257" s="5">
        <f t="shared" si="472"/>
        <v>0</v>
      </c>
      <c r="BK257" s="1">
        <f t="shared" si="473"/>
        <v>0</v>
      </c>
      <c r="BL257" s="2">
        <f t="shared" si="474"/>
        <v>0</v>
      </c>
      <c r="BM257" s="5">
        <f t="shared" si="475"/>
        <v>0</v>
      </c>
      <c r="BN257" s="1">
        <f t="shared" si="476"/>
        <v>0</v>
      </c>
      <c r="BO257" s="2">
        <f t="shared" si="477"/>
        <v>0</v>
      </c>
      <c r="BP257" s="5">
        <f t="shared" si="478"/>
        <v>0</v>
      </c>
      <c r="BQ257" s="1">
        <f t="shared" si="479"/>
        <v>0</v>
      </c>
      <c r="BR257" s="2">
        <f t="shared" si="480"/>
        <v>0</v>
      </c>
      <c r="BS257" s="5">
        <f t="shared" si="481"/>
        <v>0</v>
      </c>
      <c r="BT257" s="1">
        <f t="shared" si="482"/>
        <v>0</v>
      </c>
      <c r="BU257" s="2">
        <f t="shared" si="483"/>
        <v>0</v>
      </c>
      <c r="BV257" s="5">
        <f t="shared" si="484"/>
        <v>0</v>
      </c>
      <c r="BW257" s="1">
        <f t="shared" si="485"/>
        <v>0</v>
      </c>
      <c r="BX257" s="2">
        <f t="shared" si="486"/>
        <v>0</v>
      </c>
      <c r="BY257" s="5">
        <f t="shared" si="487"/>
        <v>0</v>
      </c>
      <c r="BZ257" s="1">
        <f t="shared" si="488"/>
        <v>0</v>
      </c>
      <c r="CA257" s="2">
        <f t="shared" si="489"/>
        <v>0</v>
      </c>
      <c r="CB257" s="5">
        <f t="shared" si="490"/>
        <v>0</v>
      </c>
      <c r="CC257" s="1">
        <f t="shared" si="491"/>
        <v>0</v>
      </c>
      <c r="CD257" s="2">
        <f t="shared" si="492"/>
        <v>0</v>
      </c>
      <c r="CE257" s="5">
        <f t="shared" si="493"/>
        <v>0</v>
      </c>
      <c r="CF257" s="1">
        <f t="shared" si="494"/>
        <v>0</v>
      </c>
      <c r="CG257" s="2">
        <f t="shared" si="495"/>
        <v>0</v>
      </c>
      <c r="CH257" s="5">
        <f t="shared" si="496"/>
        <v>0</v>
      </c>
      <c r="CI257" s="1">
        <f t="shared" si="497"/>
        <v>0</v>
      </c>
      <c r="CJ257" s="2">
        <f t="shared" si="498"/>
        <v>0</v>
      </c>
      <c r="CK257" s="5">
        <f t="shared" si="499"/>
        <v>0</v>
      </c>
      <c r="CL257" s="1">
        <f t="shared" si="500"/>
        <v>0</v>
      </c>
      <c r="CM257" s="2">
        <f t="shared" si="501"/>
        <v>0</v>
      </c>
      <c r="CN257" s="5">
        <f t="shared" si="502"/>
        <v>0</v>
      </c>
      <c r="CO257" s="67">
        <f t="shared" si="503"/>
        <v>0</v>
      </c>
      <c r="CP257" s="2">
        <f t="shared" si="504"/>
        <v>0</v>
      </c>
      <c r="CQ257" s="5">
        <f t="shared" si="505"/>
        <v>0</v>
      </c>
    </row>
    <row r="258" spans="1:95" ht="32.25" customHeight="1" x14ac:dyDescent="0.25">
      <c r="A258" s="31" t="s">
        <v>115</v>
      </c>
      <c r="B258" s="30" t="s">
        <v>21</v>
      </c>
      <c r="C258" s="16"/>
      <c r="D258" s="10"/>
      <c r="E258" s="10"/>
      <c r="F258" s="10"/>
      <c r="G258" s="10"/>
      <c r="H258" s="10"/>
      <c r="I258" s="10"/>
      <c r="J258" s="10"/>
      <c r="K258" s="10"/>
      <c r="L258" s="10"/>
      <c r="M258" s="62"/>
      <c r="N258" s="62"/>
      <c r="O258" s="62"/>
      <c r="P258" s="62"/>
      <c r="Q258" s="17"/>
      <c r="R258" s="16"/>
      <c r="S258" s="10"/>
      <c r="T258" s="10"/>
      <c r="U258" s="10"/>
      <c r="V258" s="10"/>
      <c r="W258" s="10"/>
      <c r="X258" s="10"/>
      <c r="Y258" s="10"/>
      <c r="Z258" s="10"/>
      <c r="AA258" s="10"/>
      <c r="AB258" s="62"/>
      <c r="AC258" s="62"/>
      <c r="AD258" s="62"/>
      <c r="AE258" s="62"/>
      <c r="AF258" s="17"/>
      <c r="AG258" s="16"/>
      <c r="AH258" s="10"/>
      <c r="AI258" s="10"/>
      <c r="AJ258" s="10"/>
      <c r="AK258" s="10"/>
      <c r="AL258" s="10"/>
      <c r="AM258" s="10"/>
      <c r="AN258" s="10"/>
      <c r="AO258" s="10"/>
      <c r="AP258" s="10"/>
      <c r="AQ258" s="62"/>
      <c r="AR258" s="62"/>
      <c r="AS258" s="62"/>
      <c r="AT258" s="62"/>
      <c r="AU258" s="17"/>
      <c r="AV258" s="6"/>
      <c r="AW258" s="29" t="str">
        <f t="shared" si="460"/>
        <v>SILICE</v>
      </c>
      <c r="AX258" s="32" t="s">
        <v>24</v>
      </c>
      <c r="AY258" s="77">
        <f t="shared" si="461"/>
        <v>0</v>
      </c>
      <c r="AZ258" s="73">
        <f t="shared" si="462"/>
        <v>0</v>
      </c>
      <c r="BA258" s="74">
        <f t="shared" si="463"/>
        <v>0</v>
      </c>
      <c r="BB258" s="4">
        <f t="shared" si="464"/>
        <v>0</v>
      </c>
      <c r="BC258" s="2">
        <f t="shared" si="465"/>
        <v>0</v>
      </c>
      <c r="BD258" s="5">
        <f t="shared" si="466"/>
        <v>0</v>
      </c>
      <c r="BE258" s="4">
        <f t="shared" si="467"/>
        <v>0</v>
      </c>
      <c r="BF258" s="2">
        <f t="shared" si="468"/>
        <v>0</v>
      </c>
      <c r="BG258" s="5">
        <f t="shared" si="469"/>
        <v>0</v>
      </c>
      <c r="BH258" s="1">
        <f t="shared" si="470"/>
        <v>0</v>
      </c>
      <c r="BI258" s="2">
        <f t="shared" si="471"/>
        <v>0</v>
      </c>
      <c r="BJ258" s="5">
        <f t="shared" si="472"/>
        <v>0</v>
      </c>
      <c r="BK258" s="1">
        <f t="shared" si="473"/>
        <v>0</v>
      </c>
      <c r="BL258" s="2">
        <f t="shared" si="474"/>
        <v>0</v>
      </c>
      <c r="BM258" s="5">
        <f t="shared" si="475"/>
        <v>0</v>
      </c>
      <c r="BN258" s="1">
        <f t="shared" si="476"/>
        <v>0</v>
      </c>
      <c r="BO258" s="2">
        <f t="shared" si="477"/>
        <v>0</v>
      </c>
      <c r="BP258" s="5">
        <f t="shared" si="478"/>
        <v>0</v>
      </c>
      <c r="BQ258" s="1">
        <f t="shared" si="479"/>
        <v>0</v>
      </c>
      <c r="BR258" s="2">
        <f t="shared" si="480"/>
        <v>0</v>
      </c>
      <c r="BS258" s="5">
        <f t="shared" si="481"/>
        <v>0</v>
      </c>
      <c r="BT258" s="1">
        <f t="shared" si="482"/>
        <v>0</v>
      </c>
      <c r="BU258" s="2">
        <f t="shared" si="483"/>
        <v>0</v>
      </c>
      <c r="BV258" s="5">
        <f t="shared" si="484"/>
        <v>0</v>
      </c>
      <c r="BW258" s="1">
        <f t="shared" si="485"/>
        <v>0</v>
      </c>
      <c r="BX258" s="2">
        <f t="shared" si="486"/>
        <v>0</v>
      </c>
      <c r="BY258" s="5">
        <f t="shared" si="487"/>
        <v>0</v>
      </c>
      <c r="BZ258" s="1">
        <f t="shared" si="488"/>
        <v>0</v>
      </c>
      <c r="CA258" s="2">
        <f t="shared" si="489"/>
        <v>0</v>
      </c>
      <c r="CB258" s="5">
        <f t="shared" si="490"/>
        <v>0</v>
      </c>
      <c r="CC258" s="1">
        <f t="shared" si="491"/>
        <v>0</v>
      </c>
      <c r="CD258" s="2">
        <f t="shared" si="492"/>
        <v>0</v>
      </c>
      <c r="CE258" s="5">
        <f t="shared" si="493"/>
        <v>0</v>
      </c>
      <c r="CF258" s="1">
        <f t="shared" si="494"/>
        <v>0</v>
      </c>
      <c r="CG258" s="2">
        <f t="shared" si="495"/>
        <v>0</v>
      </c>
      <c r="CH258" s="5">
        <f t="shared" si="496"/>
        <v>0</v>
      </c>
      <c r="CI258" s="1">
        <f t="shared" si="497"/>
        <v>0</v>
      </c>
      <c r="CJ258" s="2">
        <f t="shared" si="498"/>
        <v>0</v>
      </c>
      <c r="CK258" s="5">
        <f t="shared" si="499"/>
        <v>0</v>
      </c>
      <c r="CL258" s="1">
        <f t="shared" si="500"/>
        <v>0</v>
      </c>
      <c r="CM258" s="2">
        <f t="shared" si="501"/>
        <v>0</v>
      </c>
      <c r="CN258" s="5">
        <f t="shared" si="502"/>
        <v>0</v>
      </c>
      <c r="CO258" s="67">
        <f t="shared" si="503"/>
        <v>0</v>
      </c>
      <c r="CP258" s="2">
        <f t="shared" si="504"/>
        <v>0</v>
      </c>
      <c r="CQ258" s="5">
        <f t="shared" si="505"/>
        <v>0</v>
      </c>
    </row>
    <row r="259" spans="1:95" ht="30.75" customHeight="1" x14ac:dyDescent="0.25">
      <c r="A259" s="31" t="s">
        <v>81</v>
      </c>
      <c r="B259" s="30" t="s">
        <v>127</v>
      </c>
      <c r="C259" s="16"/>
      <c r="D259" s="10"/>
      <c r="E259" s="10"/>
      <c r="F259" s="10"/>
      <c r="G259" s="10"/>
      <c r="H259" s="10"/>
      <c r="I259" s="10"/>
      <c r="J259" s="10"/>
      <c r="K259" s="10"/>
      <c r="L259" s="10"/>
      <c r="M259" s="62"/>
      <c r="N259" s="62"/>
      <c r="O259" s="62"/>
      <c r="P259" s="62"/>
      <c r="Q259" s="17"/>
      <c r="R259" s="16"/>
      <c r="S259" s="10"/>
      <c r="T259" s="10"/>
      <c r="U259" s="10"/>
      <c r="V259" s="10"/>
      <c r="W259" s="10"/>
      <c r="X259" s="10"/>
      <c r="Y259" s="10"/>
      <c r="Z259" s="10"/>
      <c r="AA259" s="10"/>
      <c r="AB259" s="62"/>
      <c r="AC259" s="62"/>
      <c r="AD259" s="62"/>
      <c r="AE259" s="62"/>
      <c r="AF259" s="17"/>
      <c r="AG259" s="16"/>
      <c r="AH259" s="10"/>
      <c r="AI259" s="10"/>
      <c r="AJ259" s="10"/>
      <c r="AK259" s="10"/>
      <c r="AL259" s="10"/>
      <c r="AM259" s="10"/>
      <c r="AN259" s="10"/>
      <c r="AO259" s="10"/>
      <c r="AP259" s="10"/>
      <c r="AQ259" s="62"/>
      <c r="AR259" s="62"/>
      <c r="AS259" s="62"/>
      <c r="AT259" s="62"/>
      <c r="AU259" s="17"/>
      <c r="AV259" s="6"/>
      <c r="AW259" s="29" t="str">
        <f t="shared" si="460"/>
        <v>ORP</v>
      </c>
      <c r="AX259" s="30" t="s">
        <v>21</v>
      </c>
      <c r="AY259" s="77">
        <f t="shared" si="461"/>
        <v>0</v>
      </c>
      <c r="AZ259" s="73">
        <f t="shared" si="462"/>
        <v>0</v>
      </c>
      <c r="BA259" s="74">
        <f t="shared" si="463"/>
        <v>0</v>
      </c>
      <c r="BB259" s="4">
        <f t="shared" si="464"/>
        <v>0</v>
      </c>
      <c r="BC259" s="2">
        <f t="shared" si="465"/>
        <v>0</v>
      </c>
      <c r="BD259" s="5">
        <f t="shared" si="466"/>
        <v>0</v>
      </c>
      <c r="BE259" s="4">
        <f t="shared" si="467"/>
        <v>0</v>
      </c>
      <c r="BF259" s="2">
        <f t="shared" si="468"/>
        <v>0</v>
      </c>
      <c r="BG259" s="5">
        <f t="shared" si="469"/>
        <v>0</v>
      </c>
      <c r="BH259" s="1">
        <f t="shared" si="470"/>
        <v>0</v>
      </c>
      <c r="BI259" s="2">
        <f t="shared" si="471"/>
        <v>0</v>
      </c>
      <c r="BJ259" s="5">
        <f t="shared" si="472"/>
        <v>0</v>
      </c>
      <c r="BK259" s="1">
        <f t="shared" si="473"/>
        <v>0</v>
      </c>
      <c r="BL259" s="2">
        <f t="shared" si="474"/>
        <v>0</v>
      </c>
      <c r="BM259" s="5">
        <f t="shared" si="475"/>
        <v>0</v>
      </c>
      <c r="BN259" s="1">
        <f t="shared" si="476"/>
        <v>0</v>
      </c>
      <c r="BO259" s="2">
        <f t="shared" si="477"/>
        <v>0</v>
      </c>
      <c r="BP259" s="5">
        <f t="shared" si="478"/>
        <v>0</v>
      </c>
      <c r="BQ259" s="1">
        <f t="shared" si="479"/>
        <v>0</v>
      </c>
      <c r="BR259" s="2">
        <f t="shared" si="480"/>
        <v>0</v>
      </c>
      <c r="BS259" s="5">
        <f t="shared" si="481"/>
        <v>0</v>
      </c>
      <c r="BT259" s="1">
        <f t="shared" si="482"/>
        <v>0</v>
      </c>
      <c r="BU259" s="2">
        <f t="shared" si="483"/>
        <v>0</v>
      </c>
      <c r="BV259" s="5">
        <f t="shared" si="484"/>
        <v>0</v>
      </c>
      <c r="BW259" s="1">
        <f t="shared" si="485"/>
        <v>0</v>
      </c>
      <c r="BX259" s="2">
        <f t="shared" si="486"/>
        <v>0</v>
      </c>
      <c r="BY259" s="5">
        <f t="shared" si="487"/>
        <v>0</v>
      </c>
      <c r="BZ259" s="1">
        <f t="shared" si="488"/>
        <v>0</v>
      </c>
      <c r="CA259" s="2">
        <f t="shared" si="489"/>
        <v>0</v>
      </c>
      <c r="CB259" s="5">
        <f t="shared" si="490"/>
        <v>0</v>
      </c>
      <c r="CC259" s="1">
        <f t="shared" si="491"/>
        <v>0</v>
      </c>
      <c r="CD259" s="2">
        <f t="shared" si="492"/>
        <v>0</v>
      </c>
      <c r="CE259" s="5">
        <f t="shared" si="493"/>
        <v>0</v>
      </c>
      <c r="CF259" s="1">
        <f t="shared" si="494"/>
        <v>0</v>
      </c>
      <c r="CG259" s="2">
        <f t="shared" si="495"/>
        <v>0</v>
      </c>
      <c r="CH259" s="5">
        <f t="shared" si="496"/>
        <v>0</v>
      </c>
      <c r="CI259" s="1">
        <f t="shared" si="497"/>
        <v>0</v>
      </c>
      <c r="CJ259" s="2">
        <f t="shared" si="498"/>
        <v>0</v>
      </c>
      <c r="CK259" s="5">
        <f t="shared" si="499"/>
        <v>0</v>
      </c>
      <c r="CL259" s="1">
        <f t="shared" si="500"/>
        <v>0</v>
      </c>
      <c r="CM259" s="2">
        <f t="shared" si="501"/>
        <v>0</v>
      </c>
      <c r="CN259" s="5">
        <f t="shared" si="502"/>
        <v>0</v>
      </c>
      <c r="CO259" s="67">
        <f t="shared" si="503"/>
        <v>0</v>
      </c>
      <c r="CP259" s="2">
        <f t="shared" si="504"/>
        <v>0</v>
      </c>
      <c r="CQ259" s="5">
        <f t="shared" si="505"/>
        <v>0</v>
      </c>
    </row>
    <row r="260" spans="1:95" ht="15.75" customHeight="1" x14ac:dyDescent="0.25">
      <c r="A260" s="31" t="s">
        <v>114</v>
      </c>
      <c r="B260" s="30" t="s">
        <v>21</v>
      </c>
      <c r="C260" s="16"/>
      <c r="D260" s="10"/>
      <c r="E260" s="10"/>
      <c r="F260" s="10"/>
      <c r="G260" s="10"/>
      <c r="H260" s="10"/>
      <c r="I260" s="10"/>
      <c r="J260" s="10"/>
      <c r="K260" s="10"/>
      <c r="L260" s="10"/>
      <c r="M260" s="62"/>
      <c r="N260" s="62"/>
      <c r="O260" s="62"/>
      <c r="P260" s="62"/>
      <c r="Q260" s="17"/>
      <c r="R260" s="16"/>
      <c r="S260" s="10"/>
      <c r="T260" s="10"/>
      <c r="U260" s="10"/>
      <c r="V260" s="10"/>
      <c r="W260" s="10"/>
      <c r="X260" s="10"/>
      <c r="Y260" s="10"/>
      <c r="Z260" s="10"/>
      <c r="AA260" s="10"/>
      <c r="AB260" s="62"/>
      <c r="AC260" s="62"/>
      <c r="AD260" s="62"/>
      <c r="AE260" s="62"/>
      <c r="AF260" s="17"/>
      <c r="AG260" s="16"/>
      <c r="AH260" s="10"/>
      <c r="AI260" s="10"/>
      <c r="AJ260" s="10"/>
      <c r="AK260" s="10"/>
      <c r="AL260" s="10"/>
      <c r="AM260" s="10"/>
      <c r="AN260" s="10"/>
      <c r="AO260" s="10"/>
      <c r="AP260" s="10"/>
      <c r="AQ260" s="62"/>
      <c r="AR260" s="62"/>
      <c r="AS260" s="62"/>
      <c r="AT260" s="62"/>
      <c r="AU260" s="17"/>
      <c r="AV260" s="6"/>
      <c r="AW260" s="29" t="str">
        <f t="shared" si="460"/>
        <v>CLORO RES</v>
      </c>
      <c r="AX260" s="30" t="s">
        <v>21</v>
      </c>
      <c r="AY260" s="77">
        <f t="shared" si="461"/>
        <v>0</v>
      </c>
      <c r="AZ260" s="73">
        <f t="shared" si="462"/>
        <v>0</v>
      </c>
      <c r="BA260" s="74">
        <f t="shared" si="463"/>
        <v>0</v>
      </c>
      <c r="BB260" s="4">
        <f t="shared" si="464"/>
        <v>0</v>
      </c>
      <c r="BC260" s="2">
        <f t="shared" si="465"/>
        <v>0</v>
      </c>
      <c r="BD260" s="5">
        <f t="shared" si="466"/>
        <v>0</v>
      </c>
      <c r="BE260" s="4">
        <f t="shared" si="467"/>
        <v>0</v>
      </c>
      <c r="BF260" s="2">
        <f t="shared" si="468"/>
        <v>0</v>
      </c>
      <c r="BG260" s="5">
        <f t="shared" si="469"/>
        <v>0</v>
      </c>
      <c r="BH260" s="1">
        <f t="shared" si="470"/>
        <v>0</v>
      </c>
      <c r="BI260" s="2">
        <f t="shared" si="471"/>
        <v>0</v>
      </c>
      <c r="BJ260" s="5">
        <f t="shared" si="472"/>
        <v>0</v>
      </c>
      <c r="BK260" s="1">
        <f t="shared" si="473"/>
        <v>0</v>
      </c>
      <c r="BL260" s="2">
        <f t="shared" si="474"/>
        <v>0</v>
      </c>
      <c r="BM260" s="5">
        <f t="shared" si="475"/>
        <v>0</v>
      </c>
      <c r="BN260" s="1">
        <f t="shared" si="476"/>
        <v>0</v>
      </c>
      <c r="BO260" s="2">
        <f t="shared" si="477"/>
        <v>0</v>
      </c>
      <c r="BP260" s="5">
        <f t="shared" si="478"/>
        <v>0</v>
      </c>
      <c r="BQ260" s="1">
        <f t="shared" si="479"/>
        <v>0</v>
      </c>
      <c r="BR260" s="2">
        <f t="shared" si="480"/>
        <v>0</v>
      </c>
      <c r="BS260" s="5">
        <f t="shared" si="481"/>
        <v>0</v>
      </c>
      <c r="BT260" s="1">
        <f t="shared" si="482"/>
        <v>0</v>
      </c>
      <c r="BU260" s="2">
        <f t="shared" si="483"/>
        <v>0</v>
      </c>
      <c r="BV260" s="5">
        <f t="shared" si="484"/>
        <v>0</v>
      </c>
      <c r="BW260" s="1">
        <f t="shared" si="485"/>
        <v>0</v>
      </c>
      <c r="BX260" s="2">
        <f t="shared" si="486"/>
        <v>0</v>
      </c>
      <c r="BY260" s="5">
        <f t="shared" si="487"/>
        <v>0</v>
      </c>
      <c r="BZ260" s="1">
        <f t="shared" si="488"/>
        <v>0</v>
      </c>
      <c r="CA260" s="2">
        <f t="shared" si="489"/>
        <v>0</v>
      </c>
      <c r="CB260" s="5">
        <f t="shared" si="490"/>
        <v>0</v>
      </c>
      <c r="CC260" s="1">
        <f t="shared" si="491"/>
        <v>0</v>
      </c>
      <c r="CD260" s="2">
        <f t="shared" si="492"/>
        <v>0</v>
      </c>
      <c r="CE260" s="5">
        <f t="shared" si="493"/>
        <v>0</v>
      </c>
      <c r="CF260" s="1">
        <f t="shared" si="494"/>
        <v>0</v>
      </c>
      <c r="CG260" s="2">
        <f t="shared" si="495"/>
        <v>0</v>
      </c>
      <c r="CH260" s="5">
        <f t="shared" si="496"/>
        <v>0</v>
      </c>
      <c r="CI260" s="1">
        <f t="shared" si="497"/>
        <v>0</v>
      </c>
      <c r="CJ260" s="2">
        <f t="shared" si="498"/>
        <v>0</v>
      </c>
      <c r="CK260" s="5">
        <f t="shared" si="499"/>
        <v>0</v>
      </c>
      <c r="CL260" s="1">
        <f t="shared" si="500"/>
        <v>0</v>
      </c>
      <c r="CM260" s="2">
        <f t="shared" si="501"/>
        <v>0</v>
      </c>
      <c r="CN260" s="5">
        <f t="shared" si="502"/>
        <v>0</v>
      </c>
      <c r="CO260" s="67">
        <f t="shared" si="503"/>
        <v>0</v>
      </c>
      <c r="CP260" s="2">
        <f t="shared" si="504"/>
        <v>0</v>
      </c>
      <c r="CQ260" s="5">
        <f t="shared" si="505"/>
        <v>0</v>
      </c>
    </row>
    <row r="261" spans="1:95" x14ac:dyDescent="0.25">
      <c r="A261" s="31" t="s">
        <v>17</v>
      </c>
      <c r="B261" s="30" t="s">
        <v>25</v>
      </c>
      <c r="C261" s="18">
        <v>4280</v>
      </c>
      <c r="D261" s="11">
        <v>4970</v>
      </c>
      <c r="E261" s="11">
        <v>1147</v>
      </c>
      <c r="F261" s="11"/>
      <c r="G261" s="11"/>
      <c r="H261" s="11"/>
      <c r="I261" s="11"/>
      <c r="J261" s="11">
        <v>5250</v>
      </c>
      <c r="K261" s="11">
        <v>5340</v>
      </c>
      <c r="L261" s="11">
        <v>1793</v>
      </c>
      <c r="M261" s="63"/>
      <c r="N261" s="63"/>
      <c r="O261" s="63"/>
      <c r="P261" s="63"/>
      <c r="Q261" s="19"/>
      <c r="R261" s="18"/>
      <c r="S261" s="11"/>
      <c r="T261" s="11"/>
      <c r="U261" s="11"/>
      <c r="V261" s="11"/>
      <c r="W261" s="11"/>
      <c r="X261" s="11"/>
      <c r="Y261" s="11"/>
      <c r="Z261" s="11"/>
      <c r="AA261" s="11"/>
      <c r="AB261" s="63"/>
      <c r="AC261" s="63"/>
      <c r="AD261" s="63"/>
      <c r="AE261" s="63"/>
      <c r="AF261" s="19"/>
      <c r="AG261" s="18">
        <v>2370</v>
      </c>
      <c r="AH261" s="11">
        <v>2230</v>
      </c>
      <c r="AI261" s="11">
        <v>2170</v>
      </c>
      <c r="AJ261" s="11"/>
      <c r="AK261" s="11"/>
      <c r="AL261" s="11"/>
      <c r="AM261" s="11"/>
      <c r="AN261" s="11"/>
      <c r="AO261" s="11"/>
      <c r="AP261" s="11">
        <v>2250</v>
      </c>
      <c r="AQ261" s="63"/>
      <c r="AR261" s="63"/>
      <c r="AS261" s="63"/>
      <c r="AT261" s="63"/>
      <c r="AU261" s="19"/>
      <c r="AW261" s="29" t="str">
        <f t="shared" si="460"/>
        <v>Conductividad</v>
      </c>
      <c r="AX261" s="30" t="s">
        <v>25</v>
      </c>
      <c r="AY261" s="77">
        <f t="shared" si="461"/>
        <v>4280</v>
      </c>
      <c r="AZ261" s="73">
        <f t="shared" si="462"/>
        <v>0</v>
      </c>
      <c r="BA261" s="74">
        <f t="shared" si="463"/>
        <v>2370</v>
      </c>
      <c r="BB261" s="4">
        <f t="shared" si="464"/>
        <v>4970</v>
      </c>
      <c r="BC261" s="2">
        <f t="shared" si="465"/>
        <v>0</v>
      </c>
      <c r="BD261" s="5">
        <f t="shared" si="466"/>
        <v>2230</v>
      </c>
      <c r="BE261" s="4">
        <f t="shared" si="467"/>
        <v>1147</v>
      </c>
      <c r="BF261" s="2">
        <f t="shared" si="468"/>
        <v>0</v>
      </c>
      <c r="BG261" s="5">
        <f t="shared" si="469"/>
        <v>2170</v>
      </c>
      <c r="BH261" s="1">
        <f t="shared" si="470"/>
        <v>0</v>
      </c>
      <c r="BI261" s="2">
        <f t="shared" si="471"/>
        <v>0</v>
      </c>
      <c r="BJ261" s="5">
        <f t="shared" si="472"/>
        <v>0</v>
      </c>
      <c r="BK261" s="1">
        <f t="shared" si="473"/>
        <v>0</v>
      </c>
      <c r="BL261" s="2">
        <f t="shared" si="474"/>
        <v>0</v>
      </c>
      <c r="BM261" s="5">
        <f t="shared" si="475"/>
        <v>0</v>
      </c>
      <c r="BN261" s="1">
        <f t="shared" si="476"/>
        <v>0</v>
      </c>
      <c r="BO261" s="2">
        <f t="shared" si="477"/>
        <v>0</v>
      </c>
      <c r="BP261" s="5">
        <f t="shared" si="478"/>
        <v>0</v>
      </c>
      <c r="BQ261" s="1">
        <f t="shared" si="479"/>
        <v>0</v>
      </c>
      <c r="BR261" s="2">
        <f t="shared" si="480"/>
        <v>0</v>
      </c>
      <c r="BS261" s="5">
        <f t="shared" si="481"/>
        <v>0</v>
      </c>
      <c r="BT261" s="1">
        <f t="shared" si="482"/>
        <v>5250</v>
      </c>
      <c r="BU261" s="2">
        <f t="shared" si="483"/>
        <v>0</v>
      </c>
      <c r="BV261" s="5">
        <f t="shared" si="484"/>
        <v>0</v>
      </c>
      <c r="BW261" s="1">
        <f t="shared" si="485"/>
        <v>5340</v>
      </c>
      <c r="BX261" s="2">
        <f t="shared" si="486"/>
        <v>0</v>
      </c>
      <c r="BY261" s="5">
        <f t="shared" si="487"/>
        <v>0</v>
      </c>
      <c r="BZ261" s="1">
        <f t="shared" si="488"/>
        <v>1793</v>
      </c>
      <c r="CA261" s="2">
        <f t="shared" si="489"/>
        <v>0</v>
      </c>
      <c r="CB261" s="5">
        <f t="shared" si="490"/>
        <v>2250</v>
      </c>
      <c r="CC261" s="1">
        <f t="shared" si="491"/>
        <v>0</v>
      </c>
      <c r="CD261" s="2">
        <f t="shared" si="492"/>
        <v>0</v>
      </c>
      <c r="CE261" s="5">
        <f t="shared" si="493"/>
        <v>0</v>
      </c>
      <c r="CF261" s="1">
        <f t="shared" si="494"/>
        <v>0</v>
      </c>
      <c r="CG261" s="2">
        <f t="shared" si="495"/>
        <v>0</v>
      </c>
      <c r="CH261" s="5">
        <f t="shared" si="496"/>
        <v>0</v>
      </c>
      <c r="CI261" s="1">
        <f t="shared" si="497"/>
        <v>0</v>
      </c>
      <c r="CJ261" s="2">
        <f t="shared" si="498"/>
        <v>0</v>
      </c>
      <c r="CK261" s="5">
        <f t="shared" si="499"/>
        <v>0</v>
      </c>
      <c r="CL261" s="1">
        <f t="shared" si="500"/>
        <v>0</v>
      </c>
      <c r="CM261" s="2">
        <f t="shared" si="501"/>
        <v>0</v>
      </c>
      <c r="CN261" s="5">
        <f t="shared" si="502"/>
        <v>0</v>
      </c>
      <c r="CO261" s="67">
        <f t="shared" si="503"/>
        <v>0</v>
      </c>
      <c r="CP261" s="2">
        <f t="shared" si="504"/>
        <v>0</v>
      </c>
      <c r="CQ261" s="5">
        <f t="shared" si="505"/>
        <v>0</v>
      </c>
    </row>
    <row r="262" spans="1:95" x14ac:dyDescent="0.25">
      <c r="A262" s="31" t="s">
        <v>18</v>
      </c>
      <c r="B262" s="46" t="s">
        <v>24</v>
      </c>
      <c r="C262" s="18">
        <v>8527</v>
      </c>
      <c r="D262" s="11">
        <v>8311</v>
      </c>
      <c r="E262" s="11">
        <v>826</v>
      </c>
      <c r="F262" s="11"/>
      <c r="G262" s="11"/>
      <c r="H262" s="11"/>
      <c r="I262" s="11"/>
      <c r="J262" s="11">
        <v>1079</v>
      </c>
      <c r="K262" s="11">
        <v>1082</v>
      </c>
      <c r="L262" s="11">
        <v>4340</v>
      </c>
      <c r="M262" s="63"/>
      <c r="N262" s="63"/>
      <c r="O262" s="63"/>
      <c r="P262" s="63"/>
      <c r="Q262" s="19"/>
      <c r="R262" s="18"/>
      <c r="S262" s="11"/>
      <c r="T262" s="11"/>
      <c r="U262" s="11"/>
      <c r="V262" s="11"/>
      <c r="W262" s="11"/>
      <c r="X262" s="11"/>
      <c r="Y262" s="11"/>
      <c r="Z262" s="11"/>
      <c r="AA262" s="11"/>
      <c r="AB262" s="63"/>
      <c r="AC262" s="63"/>
      <c r="AD262" s="63"/>
      <c r="AE262" s="63"/>
      <c r="AF262" s="19"/>
      <c r="AG262" s="18">
        <v>2137</v>
      </c>
      <c r="AH262" s="11">
        <v>7647</v>
      </c>
      <c r="AI262" s="11">
        <v>934</v>
      </c>
      <c r="AJ262" s="11"/>
      <c r="AK262" s="11"/>
      <c r="AL262" s="11"/>
      <c r="AM262" s="11"/>
      <c r="AN262" s="11"/>
      <c r="AO262" s="11"/>
      <c r="AP262" s="11">
        <v>1039</v>
      </c>
      <c r="AQ262" s="63"/>
      <c r="AR262" s="63"/>
      <c r="AS262" s="63"/>
      <c r="AT262" s="63"/>
      <c r="AU262" s="19"/>
      <c r="AW262" s="29" t="str">
        <f t="shared" si="460"/>
        <v xml:space="preserve">Color </v>
      </c>
      <c r="AX262" s="32" t="s">
        <v>24</v>
      </c>
      <c r="AY262" s="77">
        <f t="shared" si="461"/>
        <v>8527</v>
      </c>
      <c r="AZ262" s="73">
        <f t="shared" si="462"/>
        <v>0</v>
      </c>
      <c r="BA262" s="74">
        <f t="shared" si="463"/>
        <v>2137</v>
      </c>
      <c r="BB262" s="4">
        <f t="shared" si="464"/>
        <v>8311</v>
      </c>
      <c r="BC262" s="2">
        <f t="shared" si="465"/>
        <v>0</v>
      </c>
      <c r="BD262" s="5">
        <f t="shared" si="466"/>
        <v>7647</v>
      </c>
      <c r="BE262" s="4">
        <f t="shared" si="467"/>
        <v>826</v>
      </c>
      <c r="BF262" s="2">
        <f t="shared" si="468"/>
        <v>0</v>
      </c>
      <c r="BG262" s="5">
        <f t="shared" si="469"/>
        <v>934</v>
      </c>
      <c r="BH262" s="1">
        <f t="shared" si="470"/>
        <v>0</v>
      </c>
      <c r="BI262" s="2">
        <f t="shared" si="471"/>
        <v>0</v>
      </c>
      <c r="BJ262" s="5">
        <f t="shared" si="472"/>
        <v>0</v>
      </c>
      <c r="BK262" s="1">
        <f t="shared" si="473"/>
        <v>0</v>
      </c>
      <c r="BL262" s="2">
        <f t="shared" si="474"/>
        <v>0</v>
      </c>
      <c r="BM262" s="5">
        <f t="shared" si="475"/>
        <v>0</v>
      </c>
      <c r="BN262" s="1">
        <f t="shared" si="476"/>
        <v>0</v>
      </c>
      <c r="BO262" s="2">
        <f t="shared" si="477"/>
        <v>0</v>
      </c>
      <c r="BP262" s="5">
        <f t="shared" si="478"/>
        <v>0</v>
      </c>
      <c r="BQ262" s="1">
        <f t="shared" si="479"/>
        <v>0</v>
      </c>
      <c r="BR262" s="2">
        <f t="shared" si="480"/>
        <v>0</v>
      </c>
      <c r="BS262" s="5">
        <f t="shared" si="481"/>
        <v>0</v>
      </c>
      <c r="BT262" s="1">
        <f t="shared" si="482"/>
        <v>1079</v>
      </c>
      <c r="BU262" s="2">
        <f t="shared" si="483"/>
        <v>0</v>
      </c>
      <c r="BV262" s="5">
        <f t="shared" si="484"/>
        <v>0</v>
      </c>
      <c r="BW262" s="1">
        <f t="shared" si="485"/>
        <v>1082</v>
      </c>
      <c r="BX262" s="2">
        <f t="shared" si="486"/>
        <v>0</v>
      </c>
      <c r="BY262" s="5">
        <f t="shared" si="487"/>
        <v>0</v>
      </c>
      <c r="BZ262" s="1">
        <f t="shared" si="488"/>
        <v>4340</v>
      </c>
      <c r="CA262" s="2">
        <f t="shared" si="489"/>
        <v>0</v>
      </c>
      <c r="CB262" s="5">
        <f t="shared" si="490"/>
        <v>1039</v>
      </c>
      <c r="CC262" s="1">
        <f t="shared" si="491"/>
        <v>0</v>
      </c>
      <c r="CD262" s="2">
        <f t="shared" si="492"/>
        <v>0</v>
      </c>
      <c r="CE262" s="5">
        <f t="shared" si="493"/>
        <v>0</v>
      </c>
      <c r="CF262" s="1">
        <f t="shared" si="494"/>
        <v>0</v>
      </c>
      <c r="CG262" s="2">
        <f t="shared" si="495"/>
        <v>0</v>
      </c>
      <c r="CH262" s="5">
        <f t="shared" si="496"/>
        <v>0</v>
      </c>
      <c r="CI262" s="1">
        <f t="shared" si="497"/>
        <v>0</v>
      </c>
      <c r="CJ262" s="2">
        <f t="shared" si="498"/>
        <v>0</v>
      </c>
      <c r="CK262" s="5">
        <f t="shared" si="499"/>
        <v>0</v>
      </c>
      <c r="CL262" s="1">
        <f t="shared" si="500"/>
        <v>0</v>
      </c>
      <c r="CM262" s="2">
        <f t="shared" si="501"/>
        <v>0</v>
      </c>
      <c r="CN262" s="5">
        <f t="shared" si="502"/>
        <v>0</v>
      </c>
      <c r="CO262" s="67">
        <f t="shared" si="503"/>
        <v>0</v>
      </c>
      <c r="CP262" s="2">
        <f t="shared" si="504"/>
        <v>0</v>
      </c>
      <c r="CQ262" s="5">
        <f t="shared" si="505"/>
        <v>0</v>
      </c>
    </row>
    <row r="263" spans="1:95" ht="15.75" thickBot="1" x14ac:dyDescent="0.3">
      <c r="A263" s="33" t="s">
        <v>45</v>
      </c>
      <c r="B263" s="34" t="s">
        <v>46</v>
      </c>
      <c r="C263" s="20"/>
      <c r="D263" s="21"/>
      <c r="E263" s="21"/>
      <c r="F263" s="21"/>
      <c r="G263" s="21"/>
      <c r="H263" s="21"/>
      <c r="I263" s="21"/>
      <c r="J263" s="21"/>
      <c r="K263" s="21"/>
      <c r="L263" s="21"/>
      <c r="M263" s="64"/>
      <c r="N263" s="64"/>
      <c r="O263" s="64"/>
      <c r="P263" s="64"/>
      <c r="Q263" s="22"/>
      <c r="R263" s="20"/>
      <c r="S263" s="21"/>
      <c r="T263" s="21"/>
      <c r="U263" s="21"/>
      <c r="V263" s="21"/>
      <c r="W263" s="21"/>
      <c r="X263" s="21"/>
      <c r="Y263" s="21"/>
      <c r="Z263" s="21"/>
      <c r="AA263" s="21"/>
      <c r="AB263" s="64"/>
      <c r="AC263" s="64"/>
      <c r="AD263" s="64"/>
      <c r="AE263" s="64"/>
      <c r="AF263" s="22"/>
      <c r="AG263" s="20"/>
      <c r="AH263" s="21"/>
      <c r="AI263" s="21"/>
      <c r="AJ263" s="21"/>
      <c r="AK263" s="21"/>
      <c r="AL263" s="21"/>
      <c r="AM263" s="21"/>
      <c r="AN263" s="21"/>
      <c r="AO263" s="21"/>
      <c r="AP263" s="21"/>
      <c r="AQ263" s="64"/>
      <c r="AR263" s="64"/>
      <c r="AS263" s="64"/>
      <c r="AT263" s="64"/>
      <c r="AU263" s="22"/>
      <c r="AW263" s="29" t="str">
        <f t="shared" si="460"/>
        <v>Turbidez</v>
      </c>
      <c r="AX263" s="34" t="s">
        <v>21</v>
      </c>
      <c r="AY263" s="77">
        <f t="shared" si="461"/>
        <v>0</v>
      </c>
      <c r="AZ263" s="73">
        <f t="shared" si="462"/>
        <v>0</v>
      </c>
      <c r="BA263" s="74">
        <f t="shared" si="463"/>
        <v>0</v>
      </c>
      <c r="BB263" s="4">
        <f t="shared" si="464"/>
        <v>0</v>
      </c>
      <c r="BC263" s="2">
        <f t="shared" si="465"/>
        <v>0</v>
      </c>
      <c r="BD263" s="5">
        <f t="shared" si="466"/>
        <v>0</v>
      </c>
      <c r="BE263" s="4">
        <f t="shared" si="467"/>
        <v>0</v>
      </c>
      <c r="BF263" s="2">
        <f t="shared" si="468"/>
        <v>0</v>
      </c>
      <c r="BG263" s="5">
        <f t="shared" si="469"/>
        <v>0</v>
      </c>
      <c r="BH263" s="1">
        <f t="shared" si="470"/>
        <v>0</v>
      </c>
      <c r="BI263" s="2">
        <f t="shared" si="471"/>
        <v>0</v>
      </c>
      <c r="BJ263" s="5">
        <f t="shared" si="472"/>
        <v>0</v>
      </c>
      <c r="BK263" s="1">
        <f t="shared" si="473"/>
        <v>0</v>
      </c>
      <c r="BL263" s="2">
        <f t="shared" si="474"/>
        <v>0</v>
      </c>
      <c r="BM263" s="5">
        <f t="shared" si="475"/>
        <v>0</v>
      </c>
      <c r="BN263" s="1">
        <f t="shared" si="476"/>
        <v>0</v>
      </c>
      <c r="BO263" s="2">
        <f t="shared" si="477"/>
        <v>0</v>
      </c>
      <c r="BP263" s="5">
        <f t="shared" si="478"/>
        <v>0</v>
      </c>
      <c r="BQ263" s="1">
        <f t="shared" si="479"/>
        <v>0</v>
      </c>
      <c r="BR263" s="2">
        <f t="shared" si="480"/>
        <v>0</v>
      </c>
      <c r="BS263" s="5">
        <f t="shared" si="481"/>
        <v>0</v>
      </c>
      <c r="BT263" s="1">
        <f t="shared" si="482"/>
        <v>0</v>
      </c>
      <c r="BU263" s="2">
        <f t="shared" si="483"/>
        <v>0</v>
      </c>
      <c r="BV263" s="5">
        <f t="shared" si="484"/>
        <v>0</v>
      </c>
      <c r="BW263" s="1">
        <f t="shared" si="485"/>
        <v>0</v>
      </c>
      <c r="BX263" s="2">
        <f t="shared" si="486"/>
        <v>0</v>
      </c>
      <c r="BY263" s="5">
        <f t="shared" si="487"/>
        <v>0</v>
      </c>
      <c r="BZ263" s="1">
        <f t="shared" si="488"/>
        <v>0</v>
      </c>
      <c r="CA263" s="2">
        <f t="shared" si="489"/>
        <v>0</v>
      </c>
      <c r="CB263" s="5">
        <f t="shared" si="490"/>
        <v>0</v>
      </c>
      <c r="CC263" s="1">
        <f t="shared" si="491"/>
        <v>0</v>
      </c>
      <c r="CD263" s="2">
        <f t="shared" si="492"/>
        <v>0</v>
      </c>
      <c r="CE263" s="5">
        <f t="shared" si="493"/>
        <v>0</v>
      </c>
      <c r="CF263" s="1">
        <f t="shared" si="494"/>
        <v>0</v>
      </c>
      <c r="CG263" s="2">
        <f t="shared" si="495"/>
        <v>0</v>
      </c>
      <c r="CH263" s="5">
        <f t="shared" si="496"/>
        <v>0</v>
      </c>
      <c r="CI263" s="1">
        <f t="shared" si="497"/>
        <v>0</v>
      </c>
      <c r="CJ263" s="2">
        <f t="shared" si="498"/>
        <v>0</v>
      </c>
      <c r="CK263" s="5">
        <f t="shared" si="499"/>
        <v>0</v>
      </c>
      <c r="CL263" s="1">
        <f t="shared" si="500"/>
        <v>0</v>
      </c>
      <c r="CM263" s="2">
        <f t="shared" si="501"/>
        <v>0</v>
      </c>
      <c r="CN263" s="5">
        <f t="shared" si="502"/>
        <v>0</v>
      </c>
      <c r="CO263" s="67">
        <f t="shared" si="503"/>
        <v>0</v>
      </c>
      <c r="CP263" s="2">
        <f t="shared" si="504"/>
        <v>0</v>
      </c>
      <c r="CQ263" s="5">
        <f t="shared" si="505"/>
        <v>0</v>
      </c>
    </row>
    <row r="264" spans="1:95" ht="15.75" thickBot="1" x14ac:dyDescent="0.3"/>
    <row r="265" spans="1:95" ht="42.75" customHeight="1" thickBot="1" x14ac:dyDescent="0.3">
      <c r="A265" s="27" t="s">
        <v>0</v>
      </c>
      <c r="B265" s="28">
        <f>B241+1</f>
        <v>46124</v>
      </c>
      <c r="C265" s="295" t="s">
        <v>1</v>
      </c>
      <c r="D265" s="296"/>
      <c r="E265" s="296"/>
      <c r="F265" s="296"/>
      <c r="G265" s="296"/>
      <c r="H265" s="296"/>
      <c r="I265" s="296"/>
      <c r="J265" s="296"/>
      <c r="K265" s="296"/>
      <c r="L265" s="296"/>
      <c r="M265" s="296"/>
      <c r="N265" s="296"/>
      <c r="O265" s="296"/>
      <c r="P265" s="296"/>
      <c r="Q265" s="297"/>
      <c r="R265" s="298" t="s">
        <v>2</v>
      </c>
      <c r="S265" s="299"/>
      <c r="T265" s="299"/>
      <c r="U265" s="299"/>
      <c r="V265" s="299"/>
      <c r="W265" s="299"/>
      <c r="X265" s="299"/>
      <c r="Y265" s="299"/>
      <c r="Z265" s="299"/>
      <c r="AA265" s="299"/>
      <c r="AB265" s="299"/>
      <c r="AC265" s="299"/>
      <c r="AD265" s="299"/>
      <c r="AE265" s="299"/>
      <c r="AF265" s="300"/>
      <c r="AG265" s="301" t="s">
        <v>105</v>
      </c>
      <c r="AH265" s="302"/>
      <c r="AI265" s="302"/>
      <c r="AJ265" s="302"/>
      <c r="AK265" s="302"/>
      <c r="AL265" s="302"/>
      <c r="AM265" s="302"/>
      <c r="AN265" s="302"/>
      <c r="AO265" s="302"/>
      <c r="AP265" s="302"/>
      <c r="AQ265" s="302"/>
      <c r="AR265" s="302"/>
      <c r="AS265" s="302"/>
      <c r="AT265" s="302"/>
      <c r="AU265" s="303"/>
      <c r="AV265" s="9"/>
      <c r="AW265" s="290" t="s">
        <v>44</v>
      </c>
      <c r="AX265" s="291"/>
      <c r="AY265" s="287" t="s">
        <v>35</v>
      </c>
      <c r="AZ265" s="288"/>
      <c r="BA265" s="289"/>
      <c r="BB265" s="287" t="s">
        <v>36</v>
      </c>
      <c r="BC265" s="288"/>
      <c r="BD265" s="289"/>
      <c r="BE265" s="287" t="s">
        <v>37</v>
      </c>
      <c r="BF265" s="288"/>
      <c r="BG265" s="289"/>
      <c r="BH265" s="287" t="s">
        <v>38</v>
      </c>
      <c r="BI265" s="288"/>
      <c r="BJ265" s="289"/>
      <c r="BK265" s="287" t="s">
        <v>39</v>
      </c>
      <c r="BL265" s="288"/>
      <c r="BM265" s="289"/>
      <c r="BN265" s="287" t="s">
        <v>40</v>
      </c>
      <c r="BO265" s="288"/>
      <c r="BP265" s="289"/>
      <c r="BQ265" s="287" t="s">
        <v>41</v>
      </c>
      <c r="BR265" s="288"/>
      <c r="BS265" s="289"/>
      <c r="BT265" s="287" t="s">
        <v>42</v>
      </c>
      <c r="BU265" s="288"/>
      <c r="BV265" s="289"/>
      <c r="BW265" s="287" t="s">
        <v>43</v>
      </c>
      <c r="BX265" s="288"/>
      <c r="BY265" s="289"/>
      <c r="BZ265" s="287" t="s">
        <v>106</v>
      </c>
      <c r="CA265" s="288"/>
      <c r="CB265" s="289"/>
      <c r="CC265" s="287" t="s">
        <v>107</v>
      </c>
      <c r="CD265" s="288"/>
      <c r="CE265" s="289"/>
      <c r="CF265" s="287" t="s">
        <v>108</v>
      </c>
      <c r="CG265" s="288"/>
      <c r="CH265" s="289"/>
      <c r="CI265" s="287" t="s">
        <v>109</v>
      </c>
      <c r="CJ265" s="288"/>
      <c r="CK265" s="289"/>
      <c r="CL265" s="287" t="s">
        <v>110</v>
      </c>
      <c r="CM265" s="288"/>
      <c r="CN265" s="289"/>
      <c r="CO265" s="287" t="s">
        <v>111</v>
      </c>
      <c r="CP265" s="288"/>
      <c r="CQ265" s="289"/>
    </row>
    <row r="266" spans="1:95" ht="44.45" customHeight="1" thickBot="1" x14ac:dyDescent="0.3">
      <c r="A266" s="7" t="s">
        <v>6</v>
      </c>
      <c r="B266" s="45" t="s">
        <v>7</v>
      </c>
      <c r="C266" s="14" t="s">
        <v>34</v>
      </c>
      <c r="D266" s="8" t="s">
        <v>26</v>
      </c>
      <c r="E266" s="8" t="s">
        <v>27</v>
      </c>
      <c r="F266" s="8" t="s">
        <v>28</v>
      </c>
      <c r="G266" s="8" t="s">
        <v>29</v>
      </c>
      <c r="H266" s="8" t="s">
        <v>30</v>
      </c>
      <c r="I266" s="8" t="s">
        <v>31</v>
      </c>
      <c r="J266" s="8" t="s">
        <v>32</v>
      </c>
      <c r="K266" s="8" t="s">
        <v>33</v>
      </c>
      <c r="L266" s="8" t="s">
        <v>210</v>
      </c>
      <c r="M266" s="8" t="s">
        <v>116</v>
      </c>
      <c r="N266" s="8" t="s">
        <v>117</v>
      </c>
      <c r="O266" s="65" t="s">
        <v>118</v>
      </c>
      <c r="P266" s="65" t="s">
        <v>110</v>
      </c>
      <c r="Q266" s="65" t="s">
        <v>111</v>
      </c>
      <c r="R266" s="23" t="s">
        <v>34</v>
      </c>
      <c r="S266" s="12" t="s">
        <v>26</v>
      </c>
      <c r="T266" s="12" t="s">
        <v>27</v>
      </c>
      <c r="U266" s="12" t="s">
        <v>28</v>
      </c>
      <c r="V266" s="12" t="s">
        <v>29</v>
      </c>
      <c r="W266" s="12" t="s">
        <v>30</v>
      </c>
      <c r="X266" s="12" t="s">
        <v>31</v>
      </c>
      <c r="Y266" s="12" t="s">
        <v>32</v>
      </c>
      <c r="Z266" s="12" t="s">
        <v>33</v>
      </c>
      <c r="AA266" s="12" t="s">
        <v>210</v>
      </c>
      <c r="AB266" s="60" t="s">
        <v>116</v>
      </c>
      <c r="AC266" s="60" t="s">
        <v>117</v>
      </c>
      <c r="AD266" s="60" t="s">
        <v>118</v>
      </c>
      <c r="AE266" s="60" t="s">
        <v>110</v>
      </c>
      <c r="AF266" s="24" t="s">
        <v>111</v>
      </c>
      <c r="AG266" s="25" t="s">
        <v>34</v>
      </c>
      <c r="AH266" s="13" t="s">
        <v>26</v>
      </c>
      <c r="AI266" s="13" t="s">
        <v>27</v>
      </c>
      <c r="AJ266" s="13" t="s">
        <v>28</v>
      </c>
      <c r="AK266" s="13" t="s">
        <v>29</v>
      </c>
      <c r="AL266" s="13" t="s">
        <v>30</v>
      </c>
      <c r="AM266" s="13" t="s">
        <v>31</v>
      </c>
      <c r="AN266" s="13" t="s">
        <v>32</v>
      </c>
      <c r="AO266" s="13" t="s">
        <v>33</v>
      </c>
      <c r="AP266" s="13" t="s">
        <v>210</v>
      </c>
      <c r="AQ266" s="66" t="s">
        <v>116</v>
      </c>
      <c r="AR266" s="66" t="s">
        <v>117</v>
      </c>
      <c r="AS266" s="66" t="s">
        <v>118</v>
      </c>
      <c r="AT266" s="66" t="s">
        <v>110</v>
      </c>
      <c r="AU266" s="26" t="s">
        <v>111</v>
      </c>
      <c r="AV266" s="9"/>
      <c r="AW266" s="36" t="s">
        <v>6</v>
      </c>
      <c r="AX266" s="37" t="s">
        <v>7</v>
      </c>
      <c r="AY266" s="75" t="s">
        <v>119</v>
      </c>
      <c r="AZ266" s="75" t="s">
        <v>120</v>
      </c>
      <c r="BA266" s="76" t="s">
        <v>121</v>
      </c>
      <c r="BB266" s="75" t="s">
        <v>119</v>
      </c>
      <c r="BC266" s="75" t="s">
        <v>120</v>
      </c>
      <c r="BD266" s="76" t="s">
        <v>121</v>
      </c>
      <c r="BE266" s="75" t="s">
        <v>119</v>
      </c>
      <c r="BF266" s="75" t="s">
        <v>120</v>
      </c>
      <c r="BG266" s="76" t="s">
        <v>121</v>
      </c>
      <c r="BH266" s="75" t="s">
        <v>119</v>
      </c>
      <c r="BI266" s="75" t="s">
        <v>120</v>
      </c>
      <c r="BJ266" s="76" t="s">
        <v>121</v>
      </c>
      <c r="BK266" s="75" t="s">
        <v>119</v>
      </c>
      <c r="BL266" s="75" t="s">
        <v>120</v>
      </c>
      <c r="BM266" s="76" t="s">
        <v>121</v>
      </c>
      <c r="BN266" s="75" t="s">
        <v>119</v>
      </c>
      <c r="BO266" s="75" t="s">
        <v>120</v>
      </c>
      <c r="BP266" s="76" t="s">
        <v>121</v>
      </c>
      <c r="BQ266" s="75" t="s">
        <v>119</v>
      </c>
      <c r="BR266" s="75" t="s">
        <v>120</v>
      </c>
      <c r="BS266" s="76" t="s">
        <v>121</v>
      </c>
      <c r="BT266" s="75" t="s">
        <v>119</v>
      </c>
      <c r="BU266" s="75" t="s">
        <v>120</v>
      </c>
      <c r="BV266" s="76" t="s">
        <v>121</v>
      </c>
      <c r="BW266" s="75" t="s">
        <v>119</v>
      </c>
      <c r="BX266" s="75" t="s">
        <v>120</v>
      </c>
      <c r="BY266" s="76" t="s">
        <v>121</v>
      </c>
      <c r="BZ266" s="75" t="s">
        <v>119</v>
      </c>
      <c r="CA266" s="75" t="s">
        <v>120</v>
      </c>
      <c r="CB266" s="76" t="s">
        <v>121</v>
      </c>
      <c r="CC266" s="75" t="s">
        <v>119</v>
      </c>
      <c r="CD266" s="75" t="s">
        <v>120</v>
      </c>
      <c r="CE266" s="76" t="s">
        <v>121</v>
      </c>
      <c r="CF266" s="75" t="s">
        <v>119</v>
      </c>
      <c r="CG266" s="75" t="s">
        <v>120</v>
      </c>
      <c r="CH266" s="76" t="s">
        <v>121</v>
      </c>
      <c r="CI266" s="75" t="s">
        <v>119</v>
      </c>
      <c r="CJ266" s="75" t="s">
        <v>120</v>
      </c>
      <c r="CK266" s="76" t="s">
        <v>121</v>
      </c>
      <c r="CL266" s="75" t="s">
        <v>119</v>
      </c>
      <c r="CM266" s="75" t="s">
        <v>120</v>
      </c>
      <c r="CN266" s="76" t="s">
        <v>121</v>
      </c>
      <c r="CO266" s="75" t="s">
        <v>119</v>
      </c>
      <c r="CP266" s="75" t="s">
        <v>120</v>
      </c>
      <c r="CQ266" s="76" t="s">
        <v>121</v>
      </c>
    </row>
    <row r="267" spans="1:95" ht="29.25" customHeight="1" x14ac:dyDescent="0.25">
      <c r="A267" s="29" t="s">
        <v>8</v>
      </c>
      <c r="B267" s="30" t="s">
        <v>19</v>
      </c>
      <c r="C267" s="1"/>
      <c r="D267" s="3"/>
      <c r="E267" s="3"/>
      <c r="F267" s="3"/>
      <c r="G267" s="3"/>
      <c r="H267" s="3"/>
      <c r="I267" s="3"/>
      <c r="J267" s="3"/>
      <c r="K267" s="3"/>
      <c r="L267" s="3"/>
      <c r="M267" s="61"/>
      <c r="N267" s="61"/>
      <c r="O267" s="61"/>
      <c r="P267" s="61"/>
      <c r="Q267" s="15"/>
      <c r="R267" s="1"/>
      <c r="S267" s="38"/>
      <c r="T267" s="38"/>
      <c r="U267" s="3"/>
      <c r="V267" s="3"/>
      <c r="W267" s="3"/>
      <c r="X267" s="3"/>
      <c r="Y267" s="3"/>
      <c r="Z267" s="3"/>
      <c r="AA267" s="3"/>
      <c r="AB267" s="61"/>
      <c r="AC267" s="61"/>
      <c r="AD267" s="61"/>
      <c r="AE267" s="61"/>
      <c r="AF267" s="15"/>
      <c r="AG267" s="1"/>
      <c r="AH267" s="38"/>
      <c r="AI267" s="38"/>
      <c r="AJ267" s="3"/>
      <c r="AK267" s="3"/>
      <c r="AL267" s="3"/>
      <c r="AM267" s="3"/>
      <c r="AN267" s="3"/>
      <c r="AO267" s="3"/>
      <c r="AP267" s="3"/>
      <c r="AQ267" s="61"/>
      <c r="AR267" s="61"/>
      <c r="AS267" s="61"/>
      <c r="AT267" s="61"/>
      <c r="AU267" s="15"/>
      <c r="AV267" s="9"/>
      <c r="AW267" s="29" t="str">
        <f>A267</f>
        <v>Temperatura (°C)</v>
      </c>
      <c r="AX267" s="35" t="s">
        <v>19</v>
      </c>
      <c r="AY267" s="77">
        <f>C267</f>
        <v>0</v>
      </c>
      <c r="AZ267" s="73">
        <f>R267</f>
        <v>0</v>
      </c>
      <c r="BA267" s="74">
        <f>AG267</f>
        <v>0</v>
      </c>
      <c r="BB267" s="4">
        <f>D267</f>
        <v>0</v>
      </c>
      <c r="BC267" s="2">
        <f>S267</f>
        <v>0</v>
      </c>
      <c r="BD267" s="5">
        <f>AH267</f>
        <v>0</v>
      </c>
      <c r="BE267" s="4">
        <f>E267</f>
        <v>0</v>
      </c>
      <c r="BF267" s="2">
        <f>T267</f>
        <v>0</v>
      </c>
      <c r="BG267" s="5">
        <f>AI267</f>
        <v>0</v>
      </c>
      <c r="BH267" s="1">
        <f>F267</f>
        <v>0</v>
      </c>
      <c r="BI267" s="2">
        <f>U267</f>
        <v>0</v>
      </c>
      <c r="BJ267" s="5">
        <f>AJ267</f>
        <v>0</v>
      </c>
      <c r="BK267" s="1">
        <f>G267</f>
        <v>0</v>
      </c>
      <c r="BL267" s="2">
        <f>V267</f>
        <v>0</v>
      </c>
      <c r="BM267" s="5">
        <f>AK267</f>
        <v>0</v>
      </c>
      <c r="BN267" s="1">
        <f>H267</f>
        <v>0</v>
      </c>
      <c r="BO267" s="2">
        <f>W267</f>
        <v>0</v>
      </c>
      <c r="BP267" s="5">
        <f>AL267</f>
        <v>0</v>
      </c>
      <c r="BQ267" s="1">
        <f>I267</f>
        <v>0</v>
      </c>
      <c r="BR267" s="2">
        <f>X267</f>
        <v>0</v>
      </c>
      <c r="BS267" s="5">
        <f>AM267</f>
        <v>0</v>
      </c>
      <c r="BT267" s="1">
        <f>J267</f>
        <v>0</v>
      </c>
      <c r="BU267" s="2">
        <f>Y267</f>
        <v>0</v>
      </c>
      <c r="BV267" s="5">
        <f>AN267</f>
        <v>0</v>
      </c>
      <c r="BW267" s="1">
        <f>K267</f>
        <v>0</v>
      </c>
      <c r="BX267" s="2">
        <f>Z267</f>
        <v>0</v>
      </c>
      <c r="BY267" s="5">
        <f>AO267</f>
        <v>0</v>
      </c>
      <c r="BZ267" s="1">
        <f>L267</f>
        <v>0</v>
      </c>
      <c r="CA267" s="2">
        <f>AA267</f>
        <v>0</v>
      </c>
      <c r="CB267" s="5">
        <f>AP267</f>
        <v>0</v>
      </c>
      <c r="CC267" s="1">
        <f>M267</f>
        <v>0</v>
      </c>
      <c r="CD267" s="2">
        <f>AB267</f>
        <v>0</v>
      </c>
      <c r="CE267" s="5">
        <f>AQ267</f>
        <v>0</v>
      </c>
      <c r="CF267" s="1">
        <f>N267</f>
        <v>0</v>
      </c>
      <c r="CG267" s="2">
        <f>AC267</f>
        <v>0</v>
      </c>
      <c r="CH267" s="5">
        <f>AR267</f>
        <v>0</v>
      </c>
      <c r="CI267" s="1">
        <f>O267</f>
        <v>0</v>
      </c>
      <c r="CJ267" s="2">
        <f>AD267</f>
        <v>0</v>
      </c>
      <c r="CK267" s="5">
        <f>AS267</f>
        <v>0</v>
      </c>
      <c r="CL267" s="1">
        <f>P267</f>
        <v>0</v>
      </c>
      <c r="CM267" s="2">
        <f>AE267</f>
        <v>0</v>
      </c>
      <c r="CN267" s="5">
        <f>AT267</f>
        <v>0</v>
      </c>
      <c r="CO267" s="67">
        <f>Q267</f>
        <v>0</v>
      </c>
      <c r="CP267" s="2">
        <f>AF267</f>
        <v>0</v>
      </c>
      <c r="CQ267" s="5">
        <f>AU267</f>
        <v>0</v>
      </c>
    </row>
    <row r="268" spans="1:95" ht="26.45" customHeight="1" x14ac:dyDescent="0.25">
      <c r="A268" s="29" t="s">
        <v>9</v>
      </c>
      <c r="B268" s="30" t="s">
        <v>20</v>
      </c>
      <c r="C268" s="1"/>
      <c r="D268" s="3"/>
      <c r="E268" s="3"/>
      <c r="F268" s="3"/>
      <c r="G268" s="3"/>
      <c r="H268" s="3"/>
      <c r="I268" s="3"/>
      <c r="J268" s="3"/>
      <c r="K268" s="3"/>
      <c r="L268" s="3"/>
      <c r="M268" s="61"/>
      <c r="N268" s="61"/>
      <c r="O268" s="61"/>
      <c r="P268" s="61"/>
      <c r="Q268" s="15"/>
      <c r="R268" s="1"/>
      <c r="S268" s="3"/>
      <c r="T268" s="3"/>
      <c r="U268" s="3"/>
      <c r="V268" s="3"/>
      <c r="W268" s="3"/>
      <c r="X268" s="3"/>
      <c r="Y268" s="3"/>
      <c r="Z268" s="51"/>
      <c r="AA268" s="3"/>
      <c r="AB268" s="61"/>
      <c r="AC268" s="61"/>
      <c r="AD268" s="61"/>
      <c r="AE268" s="61"/>
      <c r="AF268" s="15"/>
      <c r="AG268" s="1"/>
      <c r="AH268" s="3"/>
      <c r="AI268" s="3"/>
      <c r="AJ268" s="3"/>
      <c r="AK268" s="3"/>
      <c r="AL268" s="3"/>
      <c r="AM268" s="3"/>
      <c r="AN268" s="3"/>
      <c r="AO268" s="3"/>
      <c r="AP268" s="3"/>
      <c r="AQ268" s="61"/>
      <c r="AR268" s="61"/>
      <c r="AS268" s="61"/>
      <c r="AT268" s="61"/>
      <c r="AU268" s="15"/>
      <c r="AV268" s="9"/>
      <c r="AW268" s="29" t="str">
        <f t="shared" ref="AW268:AW287" si="506">A268</f>
        <v>pH (Unidades de pH)</v>
      </c>
      <c r="AX268" s="30" t="s">
        <v>20</v>
      </c>
      <c r="AY268" s="77">
        <f t="shared" ref="AY268:AY287" si="507">C268</f>
        <v>0</v>
      </c>
      <c r="AZ268" s="73">
        <f t="shared" ref="AZ268:AZ287" si="508">R268</f>
        <v>0</v>
      </c>
      <c r="BA268" s="74">
        <f t="shared" ref="BA268:BA287" si="509">AG268</f>
        <v>0</v>
      </c>
      <c r="BB268" s="4">
        <f t="shared" ref="BB268:BB287" si="510">D268</f>
        <v>0</v>
      </c>
      <c r="BC268" s="2">
        <f t="shared" ref="BC268:BC287" si="511">S268</f>
        <v>0</v>
      </c>
      <c r="BD268" s="5">
        <f t="shared" ref="BD268:BD287" si="512">AH268</f>
        <v>0</v>
      </c>
      <c r="BE268" s="4">
        <f t="shared" ref="BE268:BE287" si="513">E268</f>
        <v>0</v>
      </c>
      <c r="BF268" s="2">
        <f t="shared" ref="BF268:BF287" si="514">T268</f>
        <v>0</v>
      </c>
      <c r="BG268" s="5">
        <f t="shared" ref="BG268:BG287" si="515">AI268</f>
        <v>0</v>
      </c>
      <c r="BH268" s="1">
        <f t="shared" ref="BH268:BH287" si="516">F268</f>
        <v>0</v>
      </c>
      <c r="BI268" s="2">
        <f t="shared" ref="BI268:BI287" si="517">U268</f>
        <v>0</v>
      </c>
      <c r="BJ268" s="5">
        <f t="shared" ref="BJ268:BJ287" si="518">AJ268</f>
        <v>0</v>
      </c>
      <c r="BK268" s="1">
        <f t="shared" ref="BK268:BK287" si="519">G268</f>
        <v>0</v>
      </c>
      <c r="BL268" s="2">
        <f t="shared" ref="BL268:BL287" si="520">V268</f>
        <v>0</v>
      </c>
      <c r="BM268" s="5">
        <f t="shared" ref="BM268:BM287" si="521">AK268</f>
        <v>0</v>
      </c>
      <c r="BN268" s="1">
        <f t="shared" ref="BN268:BN287" si="522">H268</f>
        <v>0</v>
      </c>
      <c r="BO268" s="2">
        <f t="shared" ref="BO268:BO287" si="523">W268</f>
        <v>0</v>
      </c>
      <c r="BP268" s="5">
        <f t="shared" ref="BP268:BP287" si="524">AL268</f>
        <v>0</v>
      </c>
      <c r="BQ268" s="1">
        <f t="shared" ref="BQ268:BQ287" si="525">I268</f>
        <v>0</v>
      </c>
      <c r="BR268" s="2">
        <f t="shared" ref="BR268:BR287" si="526">X268</f>
        <v>0</v>
      </c>
      <c r="BS268" s="5">
        <f t="shared" ref="BS268:BS287" si="527">AM268</f>
        <v>0</v>
      </c>
      <c r="BT268" s="1">
        <f t="shared" ref="BT268:BT287" si="528">J268</f>
        <v>0</v>
      </c>
      <c r="BU268" s="2">
        <f t="shared" ref="BU268:BU287" si="529">Y268</f>
        <v>0</v>
      </c>
      <c r="BV268" s="5">
        <f t="shared" ref="BV268:BV287" si="530">AN268</f>
        <v>0</v>
      </c>
      <c r="BW268" s="1">
        <f t="shared" ref="BW268:BW287" si="531">K268</f>
        <v>0</v>
      </c>
      <c r="BX268" s="2">
        <f t="shared" ref="BX268:BX287" si="532">Z268</f>
        <v>0</v>
      </c>
      <c r="BY268" s="5">
        <f t="shared" ref="BY268:BY287" si="533">AO268</f>
        <v>0</v>
      </c>
      <c r="BZ268" s="1">
        <f t="shared" ref="BZ268:BZ287" si="534">L268</f>
        <v>0</v>
      </c>
      <c r="CA268" s="2">
        <f t="shared" ref="CA268:CA287" si="535">AA268</f>
        <v>0</v>
      </c>
      <c r="CB268" s="5">
        <f t="shared" ref="CB268:CB287" si="536">AP268</f>
        <v>0</v>
      </c>
      <c r="CC268" s="1">
        <f t="shared" ref="CC268:CC287" si="537">M268</f>
        <v>0</v>
      </c>
      <c r="CD268" s="2">
        <f t="shared" ref="CD268:CD287" si="538">AB268</f>
        <v>0</v>
      </c>
      <c r="CE268" s="5">
        <f t="shared" ref="CE268:CE287" si="539">AQ268</f>
        <v>0</v>
      </c>
      <c r="CF268" s="1">
        <f t="shared" ref="CF268:CF287" si="540">N268</f>
        <v>0</v>
      </c>
      <c r="CG268" s="2">
        <f t="shared" ref="CG268:CG287" si="541">AC268</f>
        <v>0</v>
      </c>
      <c r="CH268" s="5">
        <f t="shared" ref="CH268:CH287" si="542">AR268</f>
        <v>0</v>
      </c>
      <c r="CI268" s="1">
        <f t="shared" ref="CI268:CI287" si="543">O268</f>
        <v>0</v>
      </c>
      <c r="CJ268" s="2">
        <f t="shared" ref="CJ268:CJ287" si="544">AD268</f>
        <v>0</v>
      </c>
      <c r="CK268" s="5">
        <f t="shared" ref="CK268:CK287" si="545">AS268</f>
        <v>0</v>
      </c>
      <c r="CL268" s="1">
        <f t="shared" ref="CL268:CL287" si="546">P268</f>
        <v>0</v>
      </c>
      <c r="CM268" s="2">
        <f t="shared" ref="CM268:CM287" si="547">AE268</f>
        <v>0</v>
      </c>
      <c r="CN268" s="5">
        <f t="shared" ref="CN268:CN287" si="548">AT268</f>
        <v>0</v>
      </c>
      <c r="CO268" s="67">
        <f t="shared" ref="CO268:CO287" si="549">Q268</f>
        <v>0</v>
      </c>
      <c r="CP268" s="2">
        <f t="shared" ref="CP268:CP287" si="550">AF268</f>
        <v>0</v>
      </c>
      <c r="CQ268" s="5">
        <f t="shared" ref="CQ268:CQ287" si="551">AU268</f>
        <v>0</v>
      </c>
    </row>
    <row r="269" spans="1:95" ht="30.2" customHeight="1" x14ac:dyDescent="0.25">
      <c r="A269" s="29" t="s">
        <v>124</v>
      </c>
      <c r="B269" s="30" t="s">
        <v>21</v>
      </c>
      <c r="C269" s="1"/>
      <c r="D269" s="3"/>
      <c r="E269" s="3"/>
      <c r="F269" s="3"/>
      <c r="G269" s="3"/>
      <c r="H269" s="3"/>
      <c r="I269" s="3"/>
      <c r="J269" s="3"/>
      <c r="K269" s="3"/>
      <c r="L269" s="3"/>
      <c r="M269" s="61"/>
      <c r="N269" s="61"/>
      <c r="O269" s="61"/>
      <c r="P269" s="61"/>
      <c r="Q269" s="15"/>
      <c r="R269" s="1"/>
      <c r="S269" s="2"/>
      <c r="T269" s="2"/>
      <c r="U269" s="3"/>
      <c r="V269" s="3"/>
      <c r="W269" s="3"/>
      <c r="X269" s="3"/>
      <c r="Y269" s="3"/>
      <c r="Z269" s="3"/>
      <c r="AA269" s="3"/>
      <c r="AB269" s="61"/>
      <c r="AC269" s="61"/>
      <c r="AD269" s="61"/>
      <c r="AE269" s="61"/>
      <c r="AF269" s="15"/>
      <c r="AG269" s="1"/>
      <c r="AH269" s="2"/>
      <c r="AI269" s="2"/>
      <c r="AJ269" s="3"/>
      <c r="AK269" s="3"/>
      <c r="AL269" s="3"/>
      <c r="AM269" s="3"/>
      <c r="AN269" s="3"/>
      <c r="AO269" s="3"/>
      <c r="AP269" s="3"/>
      <c r="AQ269" s="61"/>
      <c r="AR269" s="61"/>
      <c r="AS269" s="61"/>
      <c r="AT269" s="61"/>
      <c r="AU269" s="15"/>
      <c r="AV269" s="9"/>
      <c r="AW269" s="29" t="str">
        <f t="shared" si="506"/>
        <v>Demanda química de oxígeno (DQO)</v>
      </c>
      <c r="AX269" s="30" t="s">
        <v>21</v>
      </c>
      <c r="AY269" s="77">
        <f t="shared" si="507"/>
        <v>0</v>
      </c>
      <c r="AZ269" s="73">
        <f t="shared" si="508"/>
        <v>0</v>
      </c>
      <c r="BA269" s="74">
        <f t="shared" si="509"/>
        <v>0</v>
      </c>
      <c r="BB269" s="4">
        <f t="shared" si="510"/>
        <v>0</v>
      </c>
      <c r="BC269" s="2">
        <f t="shared" si="511"/>
        <v>0</v>
      </c>
      <c r="BD269" s="5">
        <f t="shared" si="512"/>
        <v>0</v>
      </c>
      <c r="BE269" s="4">
        <f t="shared" si="513"/>
        <v>0</v>
      </c>
      <c r="BF269" s="2">
        <f t="shared" si="514"/>
        <v>0</v>
      </c>
      <c r="BG269" s="5">
        <f t="shared" si="515"/>
        <v>0</v>
      </c>
      <c r="BH269" s="1">
        <f t="shared" si="516"/>
        <v>0</v>
      </c>
      <c r="BI269" s="2">
        <f t="shared" si="517"/>
        <v>0</v>
      </c>
      <c r="BJ269" s="5">
        <f t="shared" si="518"/>
        <v>0</v>
      </c>
      <c r="BK269" s="1">
        <f t="shared" si="519"/>
        <v>0</v>
      </c>
      <c r="BL269" s="2">
        <f t="shared" si="520"/>
        <v>0</v>
      </c>
      <c r="BM269" s="5">
        <f t="shared" si="521"/>
        <v>0</v>
      </c>
      <c r="BN269" s="1">
        <f t="shared" si="522"/>
        <v>0</v>
      </c>
      <c r="BO269" s="2">
        <f t="shared" si="523"/>
        <v>0</v>
      </c>
      <c r="BP269" s="5">
        <f t="shared" si="524"/>
        <v>0</v>
      </c>
      <c r="BQ269" s="1">
        <f t="shared" si="525"/>
        <v>0</v>
      </c>
      <c r="BR269" s="2">
        <f t="shared" si="526"/>
        <v>0</v>
      </c>
      <c r="BS269" s="5">
        <f t="shared" si="527"/>
        <v>0</v>
      </c>
      <c r="BT269" s="1">
        <f t="shared" si="528"/>
        <v>0</v>
      </c>
      <c r="BU269" s="2">
        <f t="shared" si="529"/>
        <v>0</v>
      </c>
      <c r="BV269" s="5">
        <f t="shared" si="530"/>
        <v>0</v>
      </c>
      <c r="BW269" s="1">
        <f t="shared" si="531"/>
        <v>0</v>
      </c>
      <c r="BX269" s="2">
        <f t="shared" si="532"/>
        <v>0</v>
      </c>
      <c r="BY269" s="5">
        <f t="shared" si="533"/>
        <v>0</v>
      </c>
      <c r="BZ269" s="1">
        <f t="shared" si="534"/>
        <v>0</v>
      </c>
      <c r="CA269" s="2">
        <f t="shared" si="535"/>
        <v>0</v>
      </c>
      <c r="CB269" s="5">
        <f t="shared" si="536"/>
        <v>0</v>
      </c>
      <c r="CC269" s="1">
        <f t="shared" si="537"/>
        <v>0</v>
      </c>
      <c r="CD269" s="2">
        <f t="shared" si="538"/>
        <v>0</v>
      </c>
      <c r="CE269" s="5">
        <f t="shared" si="539"/>
        <v>0</v>
      </c>
      <c r="CF269" s="1">
        <f t="shared" si="540"/>
        <v>0</v>
      </c>
      <c r="CG269" s="2">
        <f t="shared" si="541"/>
        <v>0</v>
      </c>
      <c r="CH269" s="5">
        <f t="shared" si="542"/>
        <v>0</v>
      </c>
      <c r="CI269" s="1">
        <f t="shared" si="543"/>
        <v>0</v>
      </c>
      <c r="CJ269" s="2">
        <f t="shared" si="544"/>
        <v>0</v>
      </c>
      <c r="CK269" s="5">
        <f t="shared" si="545"/>
        <v>0</v>
      </c>
      <c r="CL269" s="1">
        <f t="shared" si="546"/>
        <v>0</v>
      </c>
      <c r="CM269" s="2">
        <f t="shared" si="547"/>
        <v>0</v>
      </c>
      <c r="CN269" s="5">
        <f t="shared" si="548"/>
        <v>0</v>
      </c>
      <c r="CO269" s="67">
        <f t="shared" si="549"/>
        <v>0</v>
      </c>
      <c r="CP269" s="2">
        <f t="shared" si="550"/>
        <v>0</v>
      </c>
      <c r="CQ269" s="5">
        <f t="shared" si="551"/>
        <v>0</v>
      </c>
    </row>
    <row r="270" spans="1:95" ht="29.25" customHeight="1" x14ac:dyDescent="0.25">
      <c r="A270" s="29" t="s">
        <v>128</v>
      </c>
      <c r="B270" s="30" t="s">
        <v>21</v>
      </c>
      <c r="C270" s="1"/>
      <c r="D270" s="3"/>
      <c r="E270" s="3"/>
      <c r="F270" s="3"/>
      <c r="G270" s="3"/>
      <c r="H270" s="3"/>
      <c r="I270" s="3"/>
      <c r="J270" s="3"/>
      <c r="K270" s="3"/>
      <c r="L270" s="3"/>
      <c r="M270" s="61"/>
      <c r="N270" s="61"/>
      <c r="O270" s="61"/>
      <c r="P270" s="61"/>
      <c r="Q270" s="15"/>
      <c r="R270" s="1"/>
      <c r="S270" s="2"/>
      <c r="T270" s="2"/>
      <c r="U270" s="3"/>
      <c r="V270" s="3"/>
      <c r="W270" s="3"/>
      <c r="X270" s="3"/>
      <c r="Y270" s="3"/>
      <c r="Z270" s="3"/>
      <c r="AA270" s="3"/>
      <c r="AB270" s="61"/>
      <c r="AC270" s="61"/>
      <c r="AD270" s="61"/>
      <c r="AE270" s="61"/>
      <c r="AF270" s="15"/>
      <c r="AG270" s="1"/>
      <c r="AH270" s="2"/>
      <c r="AI270" s="2"/>
      <c r="AJ270" s="3"/>
      <c r="AK270" s="3"/>
      <c r="AL270" s="3"/>
      <c r="AM270" s="3"/>
      <c r="AN270" s="3"/>
      <c r="AO270" s="3"/>
      <c r="AP270" s="3"/>
      <c r="AQ270" s="61"/>
      <c r="AR270" s="61"/>
      <c r="AS270" s="61"/>
      <c r="AT270" s="61"/>
      <c r="AU270" s="15"/>
      <c r="AV270" s="9"/>
      <c r="AW270" s="29" t="str">
        <f t="shared" si="506"/>
        <v>SOLIDOS DISUELTOS TOTALES (TDS)</v>
      </c>
      <c r="AX270" s="30" t="s">
        <v>21</v>
      </c>
      <c r="AY270" s="77">
        <f t="shared" si="507"/>
        <v>0</v>
      </c>
      <c r="AZ270" s="73">
        <f t="shared" si="508"/>
        <v>0</v>
      </c>
      <c r="BA270" s="74">
        <f t="shared" si="509"/>
        <v>0</v>
      </c>
      <c r="BB270" s="4">
        <f t="shared" si="510"/>
        <v>0</v>
      </c>
      <c r="BC270" s="2">
        <f t="shared" si="511"/>
        <v>0</v>
      </c>
      <c r="BD270" s="5">
        <f t="shared" si="512"/>
        <v>0</v>
      </c>
      <c r="BE270" s="4">
        <f t="shared" si="513"/>
        <v>0</v>
      </c>
      <c r="BF270" s="2">
        <f t="shared" si="514"/>
        <v>0</v>
      </c>
      <c r="BG270" s="5">
        <f t="shared" si="515"/>
        <v>0</v>
      </c>
      <c r="BH270" s="1">
        <f t="shared" si="516"/>
        <v>0</v>
      </c>
      <c r="BI270" s="2">
        <f t="shared" si="517"/>
        <v>0</v>
      </c>
      <c r="BJ270" s="5">
        <f t="shared" si="518"/>
        <v>0</v>
      </c>
      <c r="BK270" s="1">
        <f t="shared" si="519"/>
        <v>0</v>
      </c>
      <c r="BL270" s="2">
        <f t="shared" si="520"/>
        <v>0</v>
      </c>
      <c r="BM270" s="5">
        <f t="shared" si="521"/>
        <v>0</v>
      </c>
      <c r="BN270" s="1">
        <f t="shared" si="522"/>
        <v>0</v>
      </c>
      <c r="BO270" s="2">
        <f t="shared" si="523"/>
        <v>0</v>
      </c>
      <c r="BP270" s="5">
        <f t="shared" si="524"/>
        <v>0</v>
      </c>
      <c r="BQ270" s="1">
        <f t="shared" si="525"/>
        <v>0</v>
      </c>
      <c r="BR270" s="2">
        <f t="shared" si="526"/>
        <v>0</v>
      </c>
      <c r="BS270" s="5">
        <f t="shared" si="527"/>
        <v>0</v>
      </c>
      <c r="BT270" s="1">
        <f t="shared" si="528"/>
        <v>0</v>
      </c>
      <c r="BU270" s="2">
        <f t="shared" si="529"/>
        <v>0</v>
      </c>
      <c r="BV270" s="5">
        <f t="shared" si="530"/>
        <v>0</v>
      </c>
      <c r="BW270" s="1">
        <f t="shared" si="531"/>
        <v>0</v>
      </c>
      <c r="BX270" s="2">
        <f t="shared" si="532"/>
        <v>0</v>
      </c>
      <c r="BY270" s="5">
        <f t="shared" si="533"/>
        <v>0</v>
      </c>
      <c r="BZ270" s="1">
        <f t="shared" si="534"/>
        <v>0</v>
      </c>
      <c r="CA270" s="2">
        <f t="shared" si="535"/>
        <v>0</v>
      </c>
      <c r="CB270" s="5">
        <f t="shared" si="536"/>
        <v>0</v>
      </c>
      <c r="CC270" s="1">
        <f t="shared" si="537"/>
        <v>0</v>
      </c>
      <c r="CD270" s="2">
        <f t="shared" si="538"/>
        <v>0</v>
      </c>
      <c r="CE270" s="5">
        <f t="shared" si="539"/>
        <v>0</v>
      </c>
      <c r="CF270" s="1">
        <f t="shared" si="540"/>
        <v>0</v>
      </c>
      <c r="CG270" s="2">
        <f t="shared" si="541"/>
        <v>0</v>
      </c>
      <c r="CH270" s="5">
        <f t="shared" si="542"/>
        <v>0</v>
      </c>
      <c r="CI270" s="1">
        <f t="shared" si="543"/>
        <v>0</v>
      </c>
      <c r="CJ270" s="2">
        <f t="shared" si="544"/>
        <v>0</v>
      </c>
      <c r="CK270" s="5">
        <f t="shared" si="545"/>
        <v>0</v>
      </c>
      <c r="CL270" s="1">
        <f t="shared" si="546"/>
        <v>0</v>
      </c>
      <c r="CM270" s="2">
        <f t="shared" si="547"/>
        <v>0</v>
      </c>
      <c r="CN270" s="5">
        <f t="shared" si="548"/>
        <v>0</v>
      </c>
      <c r="CO270" s="67">
        <f t="shared" si="549"/>
        <v>0</v>
      </c>
      <c r="CP270" s="2">
        <f t="shared" si="550"/>
        <v>0</v>
      </c>
      <c r="CQ270" s="5">
        <f t="shared" si="551"/>
        <v>0</v>
      </c>
    </row>
    <row r="271" spans="1:95" ht="31.7" customHeight="1" x14ac:dyDescent="0.25">
      <c r="A271" s="29" t="s">
        <v>125</v>
      </c>
      <c r="B271" s="30" t="s">
        <v>21</v>
      </c>
      <c r="C271" s="1"/>
      <c r="D271" s="3"/>
      <c r="E271" s="3"/>
      <c r="F271" s="3"/>
      <c r="G271" s="3"/>
      <c r="H271" s="3"/>
      <c r="I271" s="3"/>
      <c r="J271" s="3"/>
      <c r="K271" s="3"/>
      <c r="L271" s="3"/>
      <c r="M271" s="61"/>
      <c r="N271" s="61"/>
      <c r="O271" s="61"/>
      <c r="P271" s="61"/>
      <c r="Q271" s="15"/>
      <c r="R271" s="1"/>
      <c r="S271" s="2"/>
      <c r="T271" s="2"/>
      <c r="U271" s="3"/>
      <c r="V271" s="3"/>
      <c r="W271" s="3"/>
      <c r="X271" s="3"/>
      <c r="Y271" s="3"/>
      <c r="Z271" s="3"/>
      <c r="AA271" s="3"/>
      <c r="AB271" s="61"/>
      <c r="AC271" s="61"/>
      <c r="AD271" s="61"/>
      <c r="AE271" s="61"/>
      <c r="AF271" s="15"/>
      <c r="AG271" s="1"/>
      <c r="AH271" s="2"/>
      <c r="AI271" s="2"/>
      <c r="AJ271" s="3"/>
      <c r="AK271" s="3"/>
      <c r="AL271" s="3"/>
      <c r="AM271" s="3"/>
      <c r="AN271" s="3"/>
      <c r="AO271" s="3"/>
      <c r="AP271" s="3"/>
      <c r="AQ271" s="61"/>
      <c r="AR271" s="61"/>
      <c r="AS271" s="61"/>
      <c r="AT271" s="61"/>
      <c r="AU271" s="15"/>
      <c r="AV271" s="9"/>
      <c r="AW271" s="29" t="str">
        <f t="shared" si="506"/>
        <v>Sólidos suspendidos Totales</v>
      </c>
      <c r="AX271" s="30" t="s">
        <v>21</v>
      </c>
      <c r="AY271" s="77">
        <f t="shared" si="507"/>
        <v>0</v>
      </c>
      <c r="AZ271" s="73">
        <f t="shared" si="508"/>
        <v>0</v>
      </c>
      <c r="BA271" s="74">
        <f t="shared" si="509"/>
        <v>0</v>
      </c>
      <c r="BB271" s="4">
        <f t="shared" si="510"/>
        <v>0</v>
      </c>
      <c r="BC271" s="2">
        <f t="shared" si="511"/>
        <v>0</v>
      </c>
      <c r="BD271" s="5">
        <f t="shared" si="512"/>
        <v>0</v>
      </c>
      <c r="BE271" s="4">
        <f t="shared" si="513"/>
        <v>0</v>
      </c>
      <c r="BF271" s="2">
        <f t="shared" si="514"/>
        <v>0</v>
      </c>
      <c r="BG271" s="5">
        <f t="shared" si="515"/>
        <v>0</v>
      </c>
      <c r="BH271" s="1">
        <f t="shared" si="516"/>
        <v>0</v>
      </c>
      <c r="BI271" s="2">
        <f t="shared" si="517"/>
        <v>0</v>
      </c>
      <c r="BJ271" s="5">
        <f t="shared" si="518"/>
        <v>0</v>
      </c>
      <c r="BK271" s="1">
        <f t="shared" si="519"/>
        <v>0</v>
      </c>
      <c r="BL271" s="2">
        <f t="shared" si="520"/>
        <v>0</v>
      </c>
      <c r="BM271" s="5">
        <f t="shared" si="521"/>
        <v>0</v>
      </c>
      <c r="BN271" s="1">
        <f t="shared" si="522"/>
        <v>0</v>
      </c>
      <c r="BO271" s="2">
        <f t="shared" si="523"/>
        <v>0</v>
      </c>
      <c r="BP271" s="5">
        <f t="shared" si="524"/>
        <v>0</v>
      </c>
      <c r="BQ271" s="1">
        <f t="shared" si="525"/>
        <v>0</v>
      </c>
      <c r="BR271" s="2">
        <f t="shared" si="526"/>
        <v>0</v>
      </c>
      <c r="BS271" s="5">
        <f t="shared" si="527"/>
        <v>0</v>
      </c>
      <c r="BT271" s="1">
        <f t="shared" si="528"/>
        <v>0</v>
      </c>
      <c r="BU271" s="2">
        <f t="shared" si="529"/>
        <v>0</v>
      </c>
      <c r="BV271" s="5">
        <f t="shared" si="530"/>
        <v>0</v>
      </c>
      <c r="BW271" s="1">
        <f t="shared" si="531"/>
        <v>0</v>
      </c>
      <c r="BX271" s="2">
        <f t="shared" si="532"/>
        <v>0</v>
      </c>
      <c r="BY271" s="5">
        <f t="shared" si="533"/>
        <v>0</v>
      </c>
      <c r="BZ271" s="1">
        <f t="shared" si="534"/>
        <v>0</v>
      </c>
      <c r="CA271" s="2">
        <f t="shared" si="535"/>
        <v>0</v>
      </c>
      <c r="CB271" s="5">
        <f t="shared" si="536"/>
        <v>0</v>
      </c>
      <c r="CC271" s="1">
        <f t="shared" si="537"/>
        <v>0</v>
      </c>
      <c r="CD271" s="2">
        <f t="shared" si="538"/>
        <v>0</v>
      </c>
      <c r="CE271" s="5">
        <f t="shared" si="539"/>
        <v>0</v>
      </c>
      <c r="CF271" s="1">
        <f t="shared" si="540"/>
        <v>0</v>
      </c>
      <c r="CG271" s="2">
        <f t="shared" si="541"/>
        <v>0</v>
      </c>
      <c r="CH271" s="5">
        <f t="shared" si="542"/>
        <v>0</v>
      </c>
      <c r="CI271" s="1">
        <f t="shared" si="543"/>
        <v>0</v>
      </c>
      <c r="CJ271" s="2">
        <f t="shared" si="544"/>
        <v>0</v>
      </c>
      <c r="CK271" s="5">
        <f t="shared" si="545"/>
        <v>0</v>
      </c>
      <c r="CL271" s="1">
        <f t="shared" si="546"/>
        <v>0</v>
      </c>
      <c r="CM271" s="2">
        <f t="shared" si="547"/>
        <v>0</v>
      </c>
      <c r="CN271" s="5">
        <f t="shared" si="548"/>
        <v>0</v>
      </c>
      <c r="CO271" s="67">
        <f t="shared" si="549"/>
        <v>0</v>
      </c>
      <c r="CP271" s="2">
        <f t="shared" si="550"/>
        <v>0</v>
      </c>
      <c r="CQ271" s="5">
        <f t="shared" si="551"/>
        <v>0</v>
      </c>
    </row>
    <row r="272" spans="1:95" ht="29.25" customHeight="1" x14ac:dyDescent="0.25">
      <c r="A272" s="31" t="s">
        <v>10</v>
      </c>
      <c r="B272" s="30" t="s">
        <v>21</v>
      </c>
      <c r="C272" s="16"/>
      <c r="D272" s="10"/>
      <c r="E272" s="10"/>
      <c r="F272" s="10"/>
      <c r="G272" s="10"/>
      <c r="H272" s="10"/>
      <c r="I272" s="10"/>
      <c r="J272" s="10"/>
      <c r="K272" s="10"/>
      <c r="L272" s="10"/>
      <c r="M272" s="62"/>
      <c r="N272" s="62"/>
      <c r="O272" s="62"/>
      <c r="P272" s="62"/>
      <c r="Q272" s="17"/>
      <c r="R272" s="16"/>
      <c r="S272" s="10"/>
      <c r="T272" s="10"/>
      <c r="U272" s="10"/>
      <c r="V272" s="10"/>
      <c r="W272" s="10"/>
      <c r="X272" s="10"/>
      <c r="Y272" s="10"/>
      <c r="Z272" s="10"/>
      <c r="AA272" s="10"/>
      <c r="AB272" s="62"/>
      <c r="AC272" s="62"/>
      <c r="AD272" s="62"/>
      <c r="AE272" s="62"/>
      <c r="AF272" s="17"/>
      <c r="AG272" s="16"/>
      <c r="AH272" s="10"/>
      <c r="AI272" s="10"/>
      <c r="AJ272" s="10"/>
      <c r="AK272" s="10"/>
      <c r="AL272" s="10"/>
      <c r="AM272" s="10"/>
      <c r="AN272" s="10"/>
      <c r="AO272" s="10"/>
      <c r="AP272" s="10"/>
      <c r="AQ272" s="62"/>
      <c r="AR272" s="62"/>
      <c r="AS272" s="62"/>
      <c r="AT272" s="62"/>
      <c r="AU272" s="17"/>
      <c r="AV272" s="6"/>
      <c r="AW272" s="29" t="str">
        <f t="shared" si="506"/>
        <v xml:space="preserve">Sólidos Sedimentables </v>
      </c>
      <c r="AX272" s="30" t="s">
        <v>21</v>
      </c>
      <c r="AY272" s="77">
        <f t="shared" si="507"/>
        <v>0</v>
      </c>
      <c r="AZ272" s="73">
        <f t="shared" si="508"/>
        <v>0</v>
      </c>
      <c r="BA272" s="74">
        <f t="shared" si="509"/>
        <v>0</v>
      </c>
      <c r="BB272" s="4">
        <f t="shared" si="510"/>
        <v>0</v>
      </c>
      <c r="BC272" s="2">
        <f t="shared" si="511"/>
        <v>0</v>
      </c>
      <c r="BD272" s="5">
        <f t="shared" si="512"/>
        <v>0</v>
      </c>
      <c r="BE272" s="4">
        <f t="shared" si="513"/>
        <v>0</v>
      </c>
      <c r="BF272" s="2">
        <f t="shared" si="514"/>
        <v>0</v>
      </c>
      <c r="BG272" s="5">
        <f t="shared" si="515"/>
        <v>0</v>
      </c>
      <c r="BH272" s="1">
        <f t="shared" si="516"/>
        <v>0</v>
      </c>
      <c r="BI272" s="2">
        <f t="shared" si="517"/>
        <v>0</v>
      </c>
      <c r="BJ272" s="5">
        <f t="shared" si="518"/>
        <v>0</v>
      </c>
      <c r="BK272" s="1">
        <f t="shared" si="519"/>
        <v>0</v>
      </c>
      <c r="BL272" s="2">
        <f t="shared" si="520"/>
        <v>0</v>
      </c>
      <c r="BM272" s="5">
        <f t="shared" si="521"/>
        <v>0</v>
      </c>
      <c r="BN272" s="1">
        <f t="shared" si="522"/>
        <v>0</v>
      </c>
      <c r="BO272" s="2">
        <f t="shared" si="523"/>
        <v>0</v>
      </c>
      <c r="BP272" s="5">
        <f t="shared" si="524"/>
        <v>0</v>
      </c>
      <c r="BQ272" s="1">
        <f t="shared" si="525"/>
        <v>0</v>
      </c>
      <c r="BR272" s="2">
        <f t="shared" si="526"/>
        <v>0</v>
      </c>
      <c r="BS272" s="5">
        <f t="shared" si="527"/>
        <v>0</v>
      </c>
      <c r="BT272" s="1">
        <f t="shared" si="528"/>
        <v>0</v>
      </c>
      <c r="BU272" s="2">
        <f t="shared" si="529"/>
        <v>0</v>
      </c>
      <c r="BV272" s="5">
        <f t="shared" si="530"/>
        <v>0</v>
      </c>
      <c r="BW272" s="1">
        <f t="shared" si="531"/>
        <v>0</v>
      </c>
      <c r="BX272" s="2">
        <f t="shared" si="532"/>
        <v>0</v>
      </c>
      <c r="BY272" s="5">
        <f t="shared" si="533"/>
        <v>0</v>
      </c>
      <c r="BZ272" s="1">
        <f t="shared" si="534"/>
        <v>0</v>
      </c>
      <c r="CA272" s="2">
        <f t="shared" si="535"/>
        <v>0</v>
      </c>
      <c r="CB272" s="5">
        <f t="shared" si="536"/>
        <v>0</v>
      </c>
      <c r="CC272" s="1">
        <f t="shared" si="537"/>
        <v>0</v>
      </c>
      <c r="CD272" s="2">
        <f t="shared" si="538"/>
        <v>0</v>
      </c>
      <c r="CE272" s="5">
        <f t="shared" si="539"/>
        <v>0</v>
      </c>
      <c r="CF272" s="1">
        <f t="shared" si="540"/>
        <v>0</v>
      </c>
      <c r="CG272" s="2">
        <f t="shared" si="541"/>
        <v>0</v>
      </c>
      <c r="CH272" s="5">
        <f t="shared" si="542"/>
        <v>0</v>
      </c>
      <c r="CI272" s="1">
        <f t="shared" si="543"/>
        <v>0</v>
      </c>
      <c r="CJ272" s="2">
        <f t="shared" si="544"/>
        <v>0</v>
      </c>
      <c r="CK272" s="5">
        <f t="shared" si="545"/>
        <v>0</v>
      </c>
      <c r="CL272" s="1">
        <f t="shared" si="546"/>
        <v>0</v>
      </c>
      <c r="CM272" s="2">
        <f t="shared" si="547"/>
        <v>0</v>
      </c>
      <c r="CN272" s="5">
        <f t="shared" si="548"/>
        <v>0</v>
      </c>
      <c r="CO272" s="67">
        <f t="shared" si="549"/>
        <v>0</v>
      </c>
      <c r="CP272" s="2">
        <f t="shared" si="550"/>
        <v>0</v>
      </c>
      <c r="CQ272" s="5">
        <f t="shared" si="551"/>
        <v>0</v>
      </c>
    </row>
    <row r="273" spans="1:95" ht="28.5" customHeight="1" x14ac:dyDescent="0.25">
      <c r="A273" s="31" t="s">
        <v>126</v>
      </c>
      <c r="B273" s="46" t="s">
        <v>22</v>
      </c>
      <c r="C273" s="16"/>
      <c r="D273" s="10"/>
      <c r="E273" s="10"/>
      <c r="F273" s="10"/>
      <c r="G273" s="10"/>
      <c r="H273" s="10"/>
      <c r="I273" s="10"/>
      <c r="J273" s="10"/>
      <c r="K273" s="10"/>
      <c r="L273" s="10"/>
      <c r="M273" s="62"/>
      <c r="N273" s="62"/>
      <c r="O273" s="62"/>
      <c r="P273" s="62"/>
      <c r="Q273" s="17"/>
      <c r="R273" s="16"/>
      <c r="S273" s="10"/>
      <c r="T273" s="10"/>
      <c r="U273" s="10"/>
      <c r="V273" s="10"/>
      <c r="W273" s="10"/>
      <c r="X273" s="10"/>
      <c r="Y273" s="10"/>
      <c r="Z273" s="10"/>
      <c r="AA273" s="10"/>
      <c r="AB273" s="62"/>
      <c r="AC273" s="62"/>
      <c r="AD273" s="62"/>
      <c r="AE273" s="62"/>
      <c r="AF273" s="17"/>
      <c r="AG273" s="16"/>
      <c r="AH273" s="10"/>
      <c r="AI273" s="10"/>
      <c r="AJ273" s="10"/>
      <c r="AK273" s="10"/>
      <c r="AL273" s="10"/>
      <c r="AM273" s="10"/>
      <c r="AN273" s="10"/>
      <c r="AO273" s="10"/>
      <c r="AP273" s="10"/>
      <c r="AQ273" s="62"/>
      <c r="AR273" s="62"/>
      <c r="AS273" s="62"/>
      <c r="AT273" s="62"/>
      <c r="AU273" s="17"/>
      <c r="AV273" s="6"/>
      <c r="AW273" s="29" t="str">
        <f t="shared" si="506"/>
        <v>HIERRO</v>
      </c>
      <c r="AX273" s="32" t="s">
        <v>22</v>
      </c>
      <c r="AY273" s="77">
        <f t="shared" si="507"/>
        <v>0</v>
      </c>
      <c r="AZ273" s="73">
        <f t="shared" si="508"/>
        <v>0</v>
      </c>
      <c r="BA273" s="74">
        <f t="shared" si="509"/>
        <v>0</v>
      </c>
      <c r="BB273" s="4">
        <f t="shared" si="510"/>
        <v>0</v>
      </c>
      <c r="BC273" s="2">
        <f t="shared" si="511"/>
        <v>0</v>
      </c>
      <c r="BD273" s="5">
        <f t="shared" si="512"/>
        <v>0</v>
      </c>
      <c r="BE273" s="4">
        <f t="shared" si="513"/>
        <v>0</v>
      </c>
      <c r="BF273" s="2">
        <f t="shared" si="514"/>
        <v>0</v>
      </c>
      <c r="BG273" s="5">
        <f t="shared" si="515"/>
        <v>0</v>
      </c>
      <c r="BH273" s="1">
        <f t="shared" si="516"/>
        <v>0</v>
      </c>
      <c r="BI273" s="2">
        <f t="shared" si="517"/>
        <v>0</v>
      </c>
      <c r="BJ273" s="5">
        <f t="shared" si="518"/>
        <v>0</v>
      </c>
      <c r="BK273" s="1">
        <f t="shared" si="519"/>
        <v>0</v>
      </c>
      <c r="BL273" s="2">
        <f t="shared" si="520"/>
        <v>0</v>
      </c>
      <c r="BM273" s="5">
        <f t="shared" si="521"/>
        <v>0</v>
      </c>
      <c r="BN273" s="1">
        <f t="shared" si="522"/>
        <v>0</v>
      </c>
      <c r="BO273" s="2">
        <f t="shared" si="523"/>
        <v>0</v>
      </c>
      <c r="BP273" s="5">
        <f t="shared" si="524"/>
        <v>0</v>
      </c>
      <c r="BQ273" s="1">
        <f t="shared" si="525"/>
        <v>0</v>
      </c>
      <c r="BR273" s="2">
        <f t="shared" si="526"/>
        <v>0</v>
      </c>
      <c r="BS273" s="5">
        <f t="shared" si="527"/>
        <v>0</v>
      </c>
      <c r="BT273" s="1">
        <f t="shared" si="528"/>
        <v>0</v>
      </c>
      <c r="BU273" s="2">
        <f t="shared" si="529"/>
        <v>0</v>
      </c>
      <c r="BV273" s="5">
        <f t="shared" si="530"/>
        <v>0</v>
      </c>
      <c r="BW273" s="1">
        <f t="shared" si="531"/>
        <v>0</v>
      </c>
      <c r="BX273" s="2">
        <f t="shared" si="532"/>
        <v>0</v>
      </c>
      <c r="BY273" s="5">
        <f t="shared" si="533"/>
        <v>0</v>
      </c>
      <c r="BZ273" s="1">
        <f t="shared" si="534"/>
        <v>0</v>
      </c>
      <c r="CA273" s="2">
        <f t="shared" si="535"/>
        <v>0</v>
      </c>
      <c r="CB273" s="5">
        <f t="shared" si="536"/>
        <v>0</v>
      </c>
      <c r="CC273" s="1">
        <f t="shared" si="537"/>
        <v>0</v>
      </c>
      <c r="CD273" s="2">
        <f t="shared" si="538"/>
        <v>0</v>
      </c>
      <c r="CE273" s="5">
        <f t="shared" si="539"/>
        <v>0</v>
      </c>
      <c r="CF273" s="1">
        <f t="shared" si="540"/>
        <v>0</v>
      </c>
      <c r="CG273" s="2">
        <f t="shared" si="541"/>
        <v>0</v>
      </c>
      <c r="CH273" s="5">
        <f t="shared" si="542"/>
        <v>0</v>
      </c>
      <c r="CI273" s="1">
        <f t="shared" si="543"/>
        <v>0</v>
      </c>
      <c r="CJ273" s="2">
        <f t="shared" si="544"/>
        <v>0</v>
      </c>
      <c r="CK273" s="5">
        <f t="shared" si="545"/>
        <v>0</v>
      </c>
      <c r="CL273" s="1">
        <f t="shared" si="546"/>
        <v>0</v>
      </c>
      <c r="CM273" s="2">
        <f t="shared" si="547"/>
        <v>0</v>
      </c>
      <c r="CN273" s="5">
        <f t="shared" si="548"/>
        <v>0</v>
      </c>
      <c r="CO273" s="67">
        <f t="shared" si="549"/>
        <v>0</v>
      </c>
      <c r="CP273" s="2">
        <f t="shared" si="550"/>
        <v>0</v>
      </c>
      <c r="CQ273" s="5">
        <f t="shared" si="551"/>
        <v>0</v>
      </c>
    </row>
    <row r="274" spans="1:95" ht="28.5" customHeight="1" x14ac:dyDescent="0.25">
      <c r="A274" s="31" t="s">
        <v>112</v>
      </c>
      <c r="B274" s="30" t="s">
        <v>21</v>
      </c>
      <c r="C274" s="16"/>
      <c r="D274" s="10"/>
      <c r="E274" s="10"/>
      <c r="F274" s="10"/>
      <c r="G274" s="10"/>
      <c r="H274" s="10"/>
      <c r="I274" s="10"/>
      <c r="J274" s="10"/>
      <c r="K274" s="10"/>
      <c r="L274" s="10"/>
      <c r="M274" s="62"/>
      <c r="N274" s="62"/>
      <c r="O274" s="62"/>
      <c r="P274" s="62"/>
      <c r="Q274" s="17"/>
      <c r="R274" s="16"/>
      <c r="S274" s="10"/>
      <c r="T274" s="10"/>
      <c r="U274" s="10"/>
      <c r="V274" s="10"/>
      <c r="W274" s="10"/>
      <c r="X274" s="10"/>
      <c r="Y274" s="10"/>
      <c r="Z274" s="10"/>
      <c r="AA274" s="10"/>
      <c r="AB274" s="62"/>
      <c r="AC274" s="62"/>
      <c r="AD274" s="62"/>
      <c r="AE274" s="62"/>
      <c r="AF274" s="17"/>
      <c r="AG274" s="16"/>
      <c r="AH274" s="10"/>
      <c r="AI274" s="10"/>
      <c r="AJ274" s="10"/>
      <c r="AK274" s="10"/>
      <c r="AL274" s="10"/>
      <c r="AM274" s="10"/>
      <c r="AN274" s="10"/>
      <c r="AO274" s="10"/>
      <c r="AP274" s="10"/>
      <c r="AQ274" s="62"/>
      <c r="AR274" s="62"/>
      <c r="AS274" s="62"/>
      <c r="AT274" s="62"/>
      <c r="AU274" s="17"/>
      <c r="AV274" s="6"/>
      <c r="AW274" s="29" t="str">
        <f t="shared" si="506"/>
        <v>Solidos Suspendidos totales GRAVIMETRICO</v>
      </c>
      <c r="AX274" s="30" t="s">
        <v>21</v>
      </c>
      <c r="AY274" s="77">
        <f t="shared" si="507"/>
        <v>0</v>
      </c>
      <c r="AZ274" s="73">
        <f t="shared" si="508"/>
        <v>0</v>
      </c>
      <c r="BA274" s="74">
        <f t="shared" si="509"/>
        <v>0</v>
      </c>
      <c r="BB274" s="4">
        <f t="shared" si="510"/>
        <v>0</v>
      </c>
      <c r="BC274" s="2">
        <f t="shared" si="511"/>
        <v>0</v>
      </c>
      <c r="BD274" s="5">
        <f t="shared" si="512"/>
        <v>0</v>
      </c>
      <c r="BE274" s="4">
        <f t="shared" si="513"/>
        <v>0</v>
      </c>
      <c r="BF274" s="2">
        <f t="shared" si="514"/>
        <v>0</v>
      </c>
      <c r="BG274" s="5">
        <f t="shared" si="515"/>
        <v>0</v>
      </c>
      <c r="BH274" s="1">
        <f t="shared" si="516"/>
        <v>0</v>
      </c>
      <c r="BI274" s="2">
        <f t="shared" si="517"/>
        <v>0</v>
      </c>
      <c r="BJ274" s="5">
        <f t="shared" si="518"/>
        <v>0</v>
      </c>
      <c r="BK274" s="1">
        <f t="shared" si="519"/>
        <v>0</v>
      </c>
      <c r="BL274" s="2">
        <f t="shared" si="520"/>
        <v>0</v>
      </c>
      <c r="BM274" s="5">
        <f t="shared" si="521"/>
        <v>0</v>
      </c>
      <c r="BN274" s="1">
        <f t="shared" si="522"/>
        <v>0</v>
      </c>
      <c r="BO274" s="2">
        <f t="shared" si="523"/>
        <v>0</v>
      </c>
      <c r="BP274" s="5">
        <f t="shared" si="524"/>
        <v>0</v>
      </c>
      <c r="BQ274" s="1">
        <f t="shared" si="525"/>
        <v>0</v>
      </c>
      <c r="BR274" s="2">
        <f t="shared" si="526"/>
        <v>0</v>
      </c>
      <c r="BS274" s="5">
        <f t="shared" si="527"/>
        <v>0</v>
      </c>
      <c r="BT274" s="1">
        <f t="shared" si="528"/>
        <v>0</v>
      </c>
      <c r="BU274" s="2">
        <f t="shared" si="529"/>
        <v>0</v>
      </c>
      <c r="BV274" s="5">
        <f t="shared" si="530"/>
        <v>0</v>
      </c>
      <c r="BW274" s="1">
        <f t="shared" si="531"/>
        <v>0</v>
      </c>
      <c r="BX274" s="2">
        <f t="shared" si="532"/>
        <v>0</v>
      </c>
      <c r="BY274" s="5">
        <f t="shared" si="533"/>
        <v>0</v>
      </c>
      <c r="BZ274" s="1">
        <f t="shared" si="534"/>
        <v>0</v>
      </c>
      <c r="CA274" s="2">
        <f t="shared" si="535"/>
        <v>0</v>
      </c>
      <c r="CB274" s="5">
        <f t="shared" si="536"/>
        <v>0</v>
      </c>
      <c r="CC274" s="1">
        <f t="shared" si="537"/>
        <v>0</v>
      </c>
      <c r="CD274" s="2">
        <f t="shared" si="538"/>
        <v>0</v>
      </c>
      <c r="CE274" s="5">
        <f t="shared" si="539"/>
        <v>0</v>
      </c>
      <c r="CF274" s="1">
        <f t="shared" si="540"/>
        <v>0</v>
      </c>
      <c r="CG274" s="2">
        <f t="shared" si="541"/>
        <v>0</v>
      </c>
      <c r="CH274" s="5">
        <f t="shared" si="542"/>
        <v>0</v>
      </c>
      <c r="CI274" s="1">
        <f t="shared" si="543"/>
        <v>0</v>
      </c>
      <c r="CJ274" s="2">
        <f t="shared" si="544"/>
        <v>0</v>
      </c>
      <c r="CK274" s="5">
        <f t="shared" si="545"/>
        <v>0</v>
      </c>
      <c r="CL274" s="1">
        <f t="shared" si="546"/>
        <v>0</v>
      </c>
      <c r="CM274" s="2">
        <f t="shared" si="547"/>
        <v>0</v>
      </c>
      <c r="CN274" s="5">
        <f t="shared" si="548"/>
        <v>0</v>
      </c>
      <c r="CO274" s="67">
        <f t="shared" si="549"/>
        <v>0</v>
      </c>
      <c r="CP274" s="2">
        <f t="shared" si="550"/>
        <v>0</v>
      </c>
      <c r="CQ274" s="5">
        <f t="shared" si="551"/>
        <v>0</v>
      </c>
    </row>
    <row r="275" spans="1:95" ht="30.75" customHeight="1" x14ac:dyDescent="0.25">
      <c r="A275" s="31" t="s">
        <v>11</v>
      </c>
      <c r="B275" s="30" t="s">
        <v>21</v>
      </c>
      <c r="C275" s="16"/>
      <c r="D275" s="10"/>
      <c r="E275" s="10"/>
      <c r="F275" s="10"/>
      <c r="G275" s="10"/>
      <c r="H275" s="10"/>
      <c r="I275" s="10"/>
      <c r="J275" s="10"/>
      <c r="K275" s="10"/>
      <c r="L275" s="10"/>
      <c r="M275" s="62"/>
      <c r="N275" s="62"/>
      <c r="O275" s="62"/>
      <c r="P275" s="62"/>
      <c r="Q275" s="17"/>
      <c r="R275" s="16"/>
      <c r="S275" s="10"/>
      <c r="T275" s="10"/>
      <c r="U275" s="10"/>
      <c r="V275" s="10"/>
      <c r="W275" s="10"/>
      <c r="X275" s="10"/>
      <c r="Y275" s="10"/>
      <c r="Z275" s="10"/>
      <c r="AA275" s="10"/>
      <c r="AB275" s="62"/>
      <c r="AC275" s="62"/>
      <c r="AD275" s="62"/>
      <c r="AE275" s="62"/>
      <c r="AF275" s="17"/>
      <c r="AG275" s="16"/>
      <c r="AH275" s="10"/>
      <c r="AI275" s="10"/>
      <c r="AJ275" s="10"/>
      <c r="AK275" s="10"/>
      <c r="AL275" s="10"/>
      <c r="AM275" s="10"/>
      <c r="AN275" s="10"/>
      <c r="AO275" s="10"/>
      <c r="AP275" s="10"/>
      <c r="AQ275" s="62"/>
      <c r="AR275" s="62"/>
      <c r="AS275" s="62"/>
      <c r="AT275" s="62"/>
      <c r="AU275" s="17"/>
      <c r="AV275" s="6"/>
      <c r="AW275" s="29" t="str">
        <f t="shared" si="506"/>
        <v xml:space="preserve">Cloruros </v>
      </c>
      <c r="AX275" s="30" t="s">
        <v>21</v>
      </c>
      <c r="AY275" s="77">
        <f t="shared" si="507"/>
        <v>0</v>
      </c>
      <c r="AZ275" s="73">
        <f t="shared" si="508"/>
        <v>0</v>
      </c>
      <c r="BA275" s="74">
        <f t="shared" si="509"/>
        <v>0</v>
      </c>
      <c r="BB275" s="4">
        <f t="shared" si="510"/>
        <v>0</v>
      </c>
      <c r="BC275" s="2">
        <f t="shared" si="511"/>
        <v>0</v>
      </c>
      <c r="BD275" s="5">
        <f t="shared" si="512"/>
        <v>0</v>
      </c>
      <c r="BE275" s="4">
        <f t="shared" si="513"/>
        <v>0</v>
      </c>
      <c r="BF275" s="2">
        <f t="shared" si="514"/>
        <v>0</v>
      </c>
      <c r="BG275" s="5">
        <f t="shared" si="515"/>
        <v>0</v>
      </c>
      <c r="BH275" s="1">
        <f t="shared" si="516"/>
        <v>0</v>
      </c>
      <c r="BI275" s="2">
        <f t="shared" si="517"/>
        <v>0</v>
      </c>
      <c r="BJ275" s="5">
        <f t="shared" si="518"/>
        <v>0</v>
      </c>
      <c r="BK275" s="1">
        <f t="shared" si="519"/>
        <v>0</v>
      </c>
      <c r="BL275" s="2">
        <f t="shared" si="520"/>
        <v>0</v>
      </c>
      <c r="BM275" s="5">
        <f t="shared" si="521"/>
        <v>0</v>
      </c>
      <c r="BN275" s="1">
        <f t="shared" si="522"/>
        <v>0</v>
      </c>
      <c r="BO275" s="2">
        <f t="shared" si="523"/>
        <v>0</v>
      </c>
      <c r="BP275" s="5">
        <f t="shared" si="524"/>
        <v>0</v>
      </c>
      <c r="BQ275" s="1">
        <f t="shared" si="525"/>
        <v>0</v>
      </c>
      <c r="BR275" s="2">
        <f t="shared" si="526"/>
        <v>0</v>
      </c>
      <c r="BS275" s="5">
        <f t="shared" si="527"/>
        <v>0</v>
      </c>
      <c r="BT275" s="1">
        <f t="shared" si="528"/>
        <v>0</v>
      </c>
      <c r="BU275" s="2">
        <f t="shared" si="529"/>
        <v>0</v>
      </c>
      <c r="BV275" s="5">
        <f t="shared" si="530"/>
        <v>0</v>
      </c>
      <c r="BW275" s="1">
        <f t="shared" si="531"/>
        <v>0</v>
      </c>
      <c r="BX275" s="2">
        <f t="shared" si="532"/>
        <v>0</v>
      </c>
      <c r="BY275" s="5">
        <f t="shared" si="533"/>
        <v>0</v>
      </c>
      <c r="BZ275" s="1">
        <f t="shared" si="534"/>
        <v>0</v>
      </c>
      <c r="CA275" s="2">
        <f t="shared" si="535"/>
        <v>0</v>
      </c>
      <c r="CB275" s="5">
        <f t="shared" si="536"/>
        <v>0</v>
      </c>
      <c r="CC275" s="1">
        <f t="shared" si="537"/>
        <v>0</v>
      </c>
      <c r="CD275" s="2">
        <f t="shared" si="538"/>
        <v>0</v>
      </c>
      <c r="CE275" s="5">
        <f t="shared" si="539"/>
        <v>0</v>
      </c>
      <c r="CF275" s="1">
        <f t="shared" si="540"/>
        <v>0</v>
      </c>
      <c r="CG275" s="2">
        <f t="shared" si="541"/>
        <v>0</v>
      </c>
      <c r="CH275" s="5">
        <f t="shared" si="542"/>
        <v>0</v>
      </c>
      <c r="CI275" s="1">
        <f t="shared" si="543"/>
        <v>0</v>
      </c>
      <c r="CJ275" s="2">
        <f t="shared" si="544"/>
        <v>0</v>
      </c>
      <c r="CK275" s="5">
        <f t="shared" si="545"/>
        <v>0</v>
      </c>
      <c r="CL275" s="1">
        <f t="shared" si="546"/>
        <v>0</v>
      </c>
      <c r="CM275" s="2">
        <f t="shared" si="547"/>
        <v>0</v>
      </c>
      <c r="CN275" s="5">
        <f t="shared" si="548"/>
        <v>0</v>
      </c>
      <c r="CO275" s="67">
        <f t="shared" si="549"/>
        <v>0</v>
      </c>
      <c r="CP275" s="2">
        <f t="shared" si="550"/>
        <v>0</v>
      </c>
      <c r="CQ275" s="5">
        <f t="shared" si="551"/>
        <v>0</v>
      </c>
    </row>
    <row r="276" spans="1:95" ht="27" customHeight="1" x14ac:dyDescent="0.25">
      <c r="A276" s="31" t="s">
        <v>113</v>
      </c>
      <c r="B276" s="30" t="s">
        <v>21</v>
      </c>
      <c r="C276" s="16"/>
      <c r="D276" s="10"/>
      <c r="E276" s="10"/>
      <c r="F276" s="10"/>
      <c r="G276" s="10"/>
      <c r="H276" s="10"/>
      <c r="I276" s="10"/>
      <c r="J276" s="10"/>
      <c r="K276" s="10"/>
      <c r="L276" s="10"/>
      <c r="M276" s="62"/>
      <c r="N276" s="62"/>
      <c r="O276" s="62"/>
      <c r="P276" s="62"/>
      <c r="Q276" s="17"/>
      <c r="R276" s="16"/>
      <c r="S276" s="10"/>
      <c r="T276" s="10"/>
      <c r="U276" s="10"/>
      <c r="V276" s="10"/>
      <c r="W276" s="10"/>
      <c r="X276" s="10"/>
      <c r="Y276" s="10"/>
      <c r="Z276" s="10"/>
      <c r="AA276" s="10"/>
      <c r="AB276" s="62"/>
      <c r="AC276" s="62"/>
      <c r="AD276" s="62"/>
      <c r="AE276" s="62"/>
      <c r="AF276" s="17"/>
      <c r="AG276" s="16"/>
      <c r="AH276" s="10"/>
      <c r="AI276" s="10"/>
      <c r="AJ276" s="10"/>
      <c r="AK276" s="10"/>
      <c r="AL276" s="10"/>
      <c r="AM276" s="10"/>
      <c r="AN276" s="10"/>
      <c r="AO276" s="10"/>
      <c r="AP276" s="10"/>
      <c r="AQ276" s="62"/>
      <c r="AR276" s="62"/>
      <c r="AS276" s="62"/>
      <c r="AT276" s="62"/>
      <c r="AU276" s="17"/>
      <c r="AV276" s="6"/>
      <c r="AW276" s="29" t="str">
        <f t="shared" si="506"/>
        <v>FOSFORO TOTAL</v>
      </c>
      <c r="AX276" s="30" t="s">
        <v>21</v>
      </c>
      <c r="AY276" s="77">
        <f t="shared" si="507"/>
        <v>0</v>
      </c>
      <c r="AZ276" s="73">
        <f t="shared" si="508"/>
        <v>0</v>
      </c>
      <c r="BA276" s="74">
        <f t="shared" si="509"/>
        <v>0</v>
      </c>
      <c r="BB276" s="4">
        <f t="shared" si="510"/>
        <v>0</v>
      </c>
      <c r="BC276" s="2">
        <f t="shared" si="511"/>
        <v>0</v>
      </c>
      <c r="BD276" s="5">
        <f t="shared" si="512"/>
        <v>0</v>
      </c>
      <c r="BE276" s="4">
        <f t="shared" si="513"/>
        <v>0</v>
      </c>
      <c r="BF276" s="2">
        <f t="shared" si="514"/>
        <v>0</v>
      </c>
      <c r="BG276" s="5">
        <f t="shared" si="515"/>
        <v>0</v>
      </c>
      <c r="BH276" s="1">
        <f t="shared" si="516"/>
        <v>0</v>
      </c>
      <c r="BI276" s="2">
        <f t="shared" si="517"/>
        <v>0</v>
      </c>
      <c r="BJ276" s="5">
        <f t="shared" si="518"/>
        <v>0</v>
      </c>
      <c r="BK276" s="1">
        <f t="shared" si="519"/>
        <v>0</v>
      </c>
      <c r="BL276" s="2">
        <f t="shared" si="520"/>
        <v>0</v>
      </c>
      <c r="BM276" s="5">
        <f t="shared" si="521"/>
        <v>0</v>
      </c>
      <c r="BN276" s="1">
        <f t="shared" si="522"/>
        <v>0</v>
      </c>
      <c r="BO276" s="2">
        <f t="shared" si="523"/>
        <v>0</v>
      </c>
      <c r="BP276" s="5">
        <f t="shared" si="524"/>
        <v>0</v>
      </c>
      <c r="BQ276" s="1">
        <f t="shared" si="525"/>
        <v>0</v>
      </c>
      <c r="BR276" s="2">
        <f t="shared" si="526"/>
        <v>0</v>
      </c>
      <c r="BS276" s="5">
        <f t="shared" si="527"/>
        <v>0</v>
      </c>
      <c r="BT276" s="1">
        <f t="shared" si="528"/>
        <v>0</v>
      </c>
      <c r="BU276" s="2">
        <f t="shared" si="529"/>
        <v>0</v>
      </c>
      <c r="BV276" s="5">
        <f t="shared" si="530"/>
        <v>0</v>
      </c>
      <c r="BW276" s="1">
        <f t="shared" si="531"/>
        <v>0</v>
      </c>
      <c r="BX276" s="2">
        <f t="shared" si="532"/>
        <v>0</v>
      </c>
      <c r="BY276" s="5">
        <f t="shared" si="533"/>
        <v>0</v>
      </c>
      <c r="BZ276" s="1">
        <f t="shared" si="534"/>
        <v>0</v>
      </c>
      <c r="CA276" s="2">
        <f t="shared" si="535"/>
        <v>0</v>
      </c>
      <c r="CB276" s="5">
        <f t="shared" si="536"/>
        <v>0</v>
      </c>
      <c r="CC276" s="1">
        <f t="shared" si="537"/>
        <v>0</v>
      </c>
      <c r="CD276" s="2">
        <f t="shared" si="538"/>
        <v>0</v>
      </c>
      <c r="CE276" s="5">
        <f t="shared" si="539"/>
        <v>0</v>
      </c>
      <c r="CF276" s="1">
        <f t="shared" si="540"/>
        <v>0</v>
      </c>
      <c r="CG276" s="2">
        <f t="shared" si="541"/>
        <v>0</v>
      </c>
      <c r="CH276" s="5">
        <f t="shared" si="542"/>
        <v>0</v>
      </c>
      <c r="CI276" s="1">
        <f t="shared" si="543"/>
        <v>0</v>
      </c>
      <c r="CJ276" s="2">
        <f t="shared" si="544"/>
        <v>0</v>
      </c>
      <c r="CK276" s="5">
        <f t="shared" si="545"/>
        <v>0</v>
      </c>
      <c r="CL276" s="1">
        <f t="shared" si="546"/>
        <v>0</v>
      </c>
      <c r="CM276" s="2">
        <f t="shared" si="547"/>
        <v>0</v>
      </c>
      <c r="CN276" s="5">
        <f t="shared" si="548"/>
        <v>0</v>
      </c>
      <c r="CO276" s="67">
        <f t="shared" si="549"/>
        <v>0</v>
      </c>
      <c r="CP276" s="2">
        <f t="shared" si="550"/>
        <v>0</v>
      </c>
      <c r="CQ276" s="5">
        <f t="shared" si="551"/>
        <v>0</v>
      </c>
    </row>
    <row r="277" spans="1:95" ht="30.75" customHeight="1" x14ac:dyDescent="0.25">
      <c r="A277" s="31" t="s">
        <v>12</v>
      </c>
      <c r="B277" s="30" t="s">
        <v>21</v>
      </c>
      <c r="C277" s="16"/>
      <c r="D277" s="10"/>
      <c r="E277" s="10"/>
      <c r="F277" s="10"/>
      <c r="G277" s="10"/>
      <c r="H277" s="10"/>
      <c r="I277" s="10"/>
      <c r="J277" s="10"/>
      <c r="K277" s="10"/>
      <c r="L277" s="10"/>
      <c r="M277" s="62"/>
      <c r="N277" s="62"/>
      <c r="O277" s="62"/>
      <c r="P277" s="62"/>
      <c r="Q277" s="17"/>
      <c r="R277" s="16"/>
      <c r="S277" s="10"/>
      <c r="T277" s="10"/>
      <c r="U277" s="10"/>
      <c r="V277" s="10"/>
      <c r="W277" s="10"/>
      <c r="X277" s="10"/>
      <c r="Y277" s="10"/>
      <c r="Z277" s="10"/>
      <c r="AA277" s="10"/>
      <c r="AB277" s="62"/>
      <c r="AC277" s="62"/>
      <c r="AD277" s="62"/>
      <c r="AE277" s="62"/>
      <c r="AF277" s="17"/>
      <c r="AG277" s="16"/>
      <c r="AH277" s="10"/>
      <c r="AI277" s="10"/>
      <c r="AJ277" s="10"/>
      <c r="AK277" s="10"/>
      <c r="AL277" s="10"/>
      <c r="AM277" s="10"/>
      <c r="AN277" s="10"/>
      <c r="AO277" s="10"/>
      <c r="AP277" s="10"/>
      <c r="AQ277" s="62"/>
      <c r="AR277" s="62"/>
      <c r="AS277" s="62"/>
      <c r="AT277" s="62"/>
      <c r="AU277" s="17"/>
      <c r="AV277" s="6"/>
      <c r="AW277" s="29" t="str">
        <f t="shared" si="506"/>
        <v>Nitrógeno Total</v>
      </c>
      <c r="AX277" s="30" t="s">
        <v>21</v>
      </c>
      <c r="AY277" s="77">
        <f t="shared" si="507"/>
        <v>0</v>
      </c>
      <c r="AZ277" s="73">
        <f t="shared" si="508"/>
        <v>0</v>
      </c>
      <c r="BA277" s="74">
        <f t="shared" si="509"/>
        <v>0</v>
      </c>
      <c r="BB277" s="4">
        <f t="shared" si="510"/>
        <v>0</v>
      </c>
      <c r="BC277" s="2">
        <f t="shared" si="511"/>
        <v>0</v>
      </c>
      <c r="BD277" s="5">
        <f t="shared" si="512"/>
        <v>0</v>
      </c>
      <c r="BE277" s="4">
        <f t="shared" si="513"/>
        <v>0</v>
      </c>
      <c r="BF277" s="2">
        <f t="shared" si="514"/>
        <v>0</v>
      </c>
      <c r="BG277" s="5">
        <f t="shared" si="515"/>
        <v>0</v>
      </c>
      <c r="BH277" s="1">
        <f t="shared" si="516"/>
        <v>0</v>
      </c>
      <c r="BI277" s="2">
        <f t="shared" si="517"/>
        <v>0</v>
      </c>
      <c r="BJ277" s="5">
        <f t="shared" si="518"/>
        <v>0</v>
      </c>
      <c r="BK277" s="1">
        <f t="shared" si="519"/>
        <v>0</v>
      </c>
      <c r="BL277" s="2">
        <f t="shared" si="520"/>
        <v>0</v>
      </c>
      <c r="BM277" s="5">
        <f t="shared" si="521"/>
        <v>0</v>
      </c>
      <c r="BN277" s="1">
        <f t="shared" si="522"/>
        <v>0</v>
      </c>
      <c r="BO277" s="2">
        <f t="shared" si="523"/>
        <v>0</v>
      </c>
      <c r="BP277" s="5">
        <f t="shared" si="524"/>
        <v>0</v>
      </c>
      <c r="BQ277" s="1">
        <f t="shared" si="525"/>
        <v>0</v>
      </c>
      <c r="BR277" s="2">
        <f t="shared" si="526"/>
        <v>0</v>
      </c>
      <c r="BS277" s="5">
        <f t="shared" si="527"/>
        <v>0</v>
      </c>
      <c r="BT277" s="1">
        <f t="shared" si="528"/>
        <v>0</v>
      </c>
      <c r="BU277" s="2">
        <f t="shared" si="529"/>
        <v>0</v>
      </c>
      <c r="BV277" s="5">
        <f t="shared" si="530"/>
        <v>0</v>
      </c>
      <c r="BW277" s="1">
        <f t="shared" si="531"/>
        <v>0</v>
      </c>
      <c r="BX277" s="2">
        <f t="shared" si="532"/>
        <v>0</v>
      </c>
      <c r="BY277" s="5">
        <f t="shared" si="533"/>
        <v>0</v>
      </c>
      <c r="BZ277" s="1">
        <f t="shared" si="534"/>
        <v>0</v>
      </c>
      <c r="CA277" s="2">
        <f t="shared" si="535"/>
        <v>0</v>
      </c>
      <c r="CB277" s="5">
        <f t="shared" si="536"/>
        <v>0</v>
      </c>
      <c r="CC277" s="1">
        <f t="shared" si="537"/>
        <v>0</v>
      </c>
      <c r="CD277" s="2">
        <f t="shared" si="538"/>
        <v>0</v>
      </c>
      <c r="CE277" s="5">
        <f t="shared" si="539"/>
        <v>0</v>
      </c>
      <c r="CF277" s="1">
        <f t="shared" si="540"/>
        <v>0</v>
      </c>
      <c r="CG277" s="2">
        <f t="shared" si="541"/>
        <v>0</v>
      </c>
      <c r="CH277" s="5">
        <f t="shared" si="542"/>
        <v>0</v>
      </c>
      <c r="CI277" s="1">
        <f t="shared" si="543"/>
        <v>0</v>
      </c>
      <c r="CJ277" s="2">
        <f t="shared" si="544"/>
        <v>0</v>
      </c>
      <c r="CK277" s="5">
        <f t="shared" si="545"/>
        <v>0</v>
      </c>
      <c r="CL277" s="1">
        <f t="shared" si="546"/>
        <v>0</v>
      </c>
      <c r="CM277" s="2">
        <f t="shared" si="547"/>
        <v>0</v>
      </c>
      <c r="CN277" s="5">
        <f t="shared" si="548"/>
        <v>0</v>
      </c>
      <c r="CO277" s="67">
        <f t="shared" si="549"/>
        <v>0</v>
      </c>
      <c r="CP277" s="2">
        <f t="shared" si="550"/>
        <v>0</v>
      </c>
      <c r="CQ277" s="5">
        <f t="shared" si="551"/>
        <v>0</v>
      </c>
    </row>
    <row r="278" spans="1:95" ht="32.25" customHeight="1" x14ac:dyDescent="0.25">
      <c r="A278" s="31" t="s">
        <v>13</v>
      </c>
      <c r="B278" s="30" t="s">
        <v>21</v>
      </c>
      <c r="C278" s="16"/>
      <c r="D278" s="10"/>
      <c r="E278" s="10"/>
      <c r="F278" s="10"/>
      <c r="G278" s="10"/>
      <c r="H278" s="10"/>
      <c r="I278" s="10"/>
      <c r="J278" s="10"/>
      <c r="K278" s="10"/>
      <c r="L278" s="10"/>
      <c r="M278" s="62"/>
      <c r="N278" s="62"/>
      <c r="O278" s="62"/>
      <c r="P278" s="62"/>
      <c r="Q278" s="17"/>
      <c r="R278" s="16"/>
      <c r="S278" s="10"/>
      <c r="T278" s="10"/>
      <c r="U278" s="10"/>
      <c r="V278" s="10"/>
      <c r="W278" s="10"/>
      <c r="X278" s="10"/>
      <c r="Y278" s="10"/>
      <c r="Z278" s="10"/>
      <c r="AA278" s="10"/>
      <c r="AB278" s="62"/>
      <c r="AC278" s="62"/>
      <c r="AD278" s="62"/>
      <c r="AE278" s="62"/>
      <c r="AF278" s="17"/>
      <c r="AG278" s="16"/>
      <c r="AH278" s="10"/>
      <c r="AI278" s="10"/>
      <c r="AJ278" s="10"/>
      <c r="AK278" s="10"/>
      <c r="AL278" s="10"/>
      <c r="AM278" s="10"/>
      <c r="AN278" s="10"/>
      <c r="AO278" s="10"/>
      <c r="AP278" s="10"/>
      <c r="AQ278" s="62"/>
      <c r="AR278" s="62"/>
      <c r="AS278" s="62"/>
      <c r="AT278" s="62"/>
      <c r="AU278" s="17"/>
      <c r="AV278" s="6"/>
      <c r="AW278" s="29" t="str">
        <f t="shared" si="506"/>
        <v xml:space="preserve">Sulfatos </v>
      </c>
      <c r="AX278" s="30" t="s">
        <v>21</v>
      </c>
      <c r="AY278" s="77">
        <f t="shared" si="507"/>
        <v>0</v>
      </c>
      <c r="AZ278" s="73">
        <f t="shared" si="508"/>
        <v>0</v>
      </c>
      <c r="BA278" s="74">
        <f t="shared" si="509"/>
        <v>0</v>
      </c>
      <c r="BB278" s="4">
        <f t="shared" si="510"/>
        <v>0</v>
      </c>
      <c r="BC278" s="2">
        <f t="shared" si="511"/>
        <v>0</v>
      </c>
      <c r="BD278" s="5">
        <f t="shared" si="512"/>
        <v>0</v>
      </c>
      <c r="BE278" s="4">
        <f t="shared" si="513"/>
        <v>0</v>
      </c>
      <c r="BF278" s="2">
        <f t="shared" si="514"/>
        <v>0</v>
      </c>
      <c r="BG278" s="5">
        <f t="shared" si="515"/>
        <v>0</v>
      </c>
      <c r="BH278" s="1">
        <f t="shared" si="516"/>
        <v>0</v>
      </c>
      <c r="BI278" s="2">
        <f t="shared" si="517"/>
        <v>0</v>
      </c>
      <c r="BJ278" s="5">
        <f t="shared" si="518"/>
        <v>0</v>
      </c>
      <c r="BK278" s="1">
        <f t="shared" si="519"/>
        <v>0</v>
      </c>
      <c r="BL278" s="2">
        <f t="shared" si="520"/>
        <v>0</v>
      </c>
      <c r="BM278" s="5">
        <f t="shared" si="521"/>
        <v>0</v>
      </c>
      <c r="BN278" s="1">
        <f t="shared" si="522"/>
        <v>0</v>
      </c>
      <c r="BO278" s="2">
        <f t="shared" si="523"/>
        <v>0</v>
      </c>
      <c r="BP278" s="5">
        <f t="shared" si="524"/>
        <v>0</v>
      </c>
      <c r="BQ278" s="1">
        <f t="shared" si="525"/>
        <v>0</v>
      </c>
      <c r="BR278" s="2">
        <f t="shared" si="526"/>
        <v>0</v>
      </c>
      <c r="BS278" s="5">
        <f t="shared" si="527"/>
        <v>0</v>
      </c>
      <c r="BT278" s="1">
        <f t="shared" si="528"/>
        <v>0</v>
      </c>
      <c r="BU278" s="2">
        <f t="shared" si="529"/>
        <v>0</v>
      </c>
      <c r="BV278" s="5">
        <f t="shared" si="530"/>
        <v>0</v>
      </c>
      <c r="BW278" s="1">
        <f t="shared" si="531"/>
        <v>0</v>
      </c>
      <c r="BX278" s="2">
        <f t="shared" si="532"/>
        <v>0</v>
      </c>
      <c r="BY278" s="5">
        <f t="shared" si="533"/>
        <v>0</v>
      </c>
      <c r="BZ278" s="1">
        <f t="shared" si="534"/>
        <v>0</v>
      </c>
      <c r="CA278" s="2">
        <f t="shared" si="535"/>
        <v>0</v>
      </c>
      <c r="CB278" s="5">
        <f t="shared" si="536"/>
        <v>0</v>
      </c>
      <c r="CC278" s="1">
        <f t="shared" si="537"/>
        <v>0</v>
      </c>
      <c r="CD278" s="2">
        <f t="shared" si="538"/>
        <v>0</v>
      </c>
      <c r="CE278" s="5">
        <f t="shared" si="539"/>
        <v>0</v>
      </c>
      <c r="CF278" s="1">
        <f t="shared" si="540"/>
        <v>0</v>
      </c>
      <c r="CG278" s="2">
        <f t="shared" si="541"/>
        <v>0</v>
      </c>
      <c r="CH278" s="5">
        <f t="shared" si="542"/>
        <v>0</v>
      </c>
      <c r="CI278" s="1">
        <f t="shared" si="543"/>
        <v>0</v>
      </c>
      <c r="CJ278" s="2">
        <f t="shared" si="544"/>
        <v>0</v>
      </c>
      <c r="CK278" s="5">
        <f t="shared" si="545"/>
        <v>0</v>
      </c>
      <c r="CL278" s="1">
        <f t="shared" si="546"/>
        <v>0</v>
      </c>
      <c r="CM278" s="2">
        <f t="shared" si="547"/>
        <v>0</v>
      </c>
      <c r="CN278" s="5">
        <f t="shared" si="548"/>
        <v>0</v>
      </c>
      <c r="CO278" s="67">
        <f t="shared" si="549"/>
        <v>0</v>
      </c>
      <c r="CP278" s="2">
        <f t="shared" si="550"/>
        <v>0</v>
      </c>
      <c r="CQ278" s="5">
        <f t="shared" si="551"/>
        <v>0</v>
      </c>
    </row>
    <row r="279" spans="1:95" ht="32.25" customHeight="1" x14ac:dyDescent="0.25">
      <c r="A279" s="31" t="s">
        <v>14</v>
      </c>
      <c r="B279" s="46" t="s">
        <v>23</v>
      </c>
      <c r="C279" s="16"/>
      <c r="D279" s="10"/>
      <c r="E279" s="10"/>
      <c r="F279" s="10"/>
      <c r="G279" s="10"/>
      <c r="H279" s="10"/>
      <c r="I279" s="10"/>
      <c r="J279" s="10"/>
      <c r="K279" s="10"/>
      <c r="L279" s="10"/>
      <c r="M279" s="62"/>
      <c r="N279" s="62"/>
      <c r="O279" s="62"/>
      <c r="P279" s="62"/>
      <c r="Q279" s="17"/>
      <c r="R279" s="16"/>
      <c r="S279" s="10"/>
      <c r="T279" s="10"/>
      <c r="U279" s="10"/>
      <c r="V279" s="10"/>
      <c r="W279" s="10"/>
      <c r="X279" s="10"/>
      <c r="Y279" s="10"/>
      <c r="Z279" s="10"/>
      <c r="AA279" s="10"/>
      <c r="AB279" s="62"/>
      <c r="AC279" s="62"/>
      <c r="AD279" s="62"/>
      <c r="AE279" s="62"/>
      <c r="AF279" s="17"/>
      <c r="AG279" s="16"/>
      <c r="AH279" s="10"/>
      <c r="AI279" s="10"/>
      <c r="AJ279" s="10"/>
      <c r="AK279" s="10"/>
      <c r="AL279" s="10"/>
      <c r="AM279" s="10"/>
      <c r="AN279" s="10"/>
      <c r="AO279" s="10"/>
      <c r="AP279" s="10"/>
      <c r="AQ279" s="62"/>
      <c r="AR279" s="62"/>
      <c r="AS279" s="62"/>
      <c r="AT279" s="62"/>
      <c r="AU279" s="17"/>
      <c r="AV279" s="6"/>
      <c r="AW279" s="29" t="str">
        <f t="shared" si="506"/>
        <v xml:space="preserve">Alcalinidad </v>
      </c>
      <c r="AX279" s="32" t="s">
        <v>23</v>
      </c>
      <c r="AY279" s="77">
        <f t="shared" si="507"/>
        <v>0</v>
      </c>
      <c r="AZ279" s="73">
        <f t="shared" si="508"/>
        <v>0</v>
      </c>
      <c r="BA279" s="74">
        <f t="shared" si="509"/>
        <v>0</v>
      </c>
      <c r="BB279" s="4">
        <f t="shared" si="510"/>
        <v>0</v>
      </c>
      <c r="BC279" s="2">
        <f t="shared" si="511"/>
        <v>0</v>
      </c>
      <c r="BD279" s="5">
        <f t="shared" si="512"/>
        <v>0</v>
      </c>
      <c r="BE279" s="4">
        <f t="shared" si="513"/>
        <v>0</v>
      </c>
      <c r="BF279" s="2">
        <f t="shared" si="514"/>
        <v>0</v>
      </c>
      <c r="BG279" s="5">
        <f t="shared" si="515"/>
        <v>0</v>
      </c>
      <c r="BH279" s="1">
        <f t="shared" si="516"/>
        <v>0</v>
      </c>
      <c r="BI279" s="2">
        <f t="shared" si="517"/>
        <v>0</v>
      </c>
      <c r="BJ279" s="5">
        <f t="shared" si="518"/>
        <v>0</v>
      </c>
      <c r="BK279" s="1">
        <f t="shared" si="519"/>
        <v>0</v>
      </c>
      <c r="BL279" s="2">
        <f t="shared" si="520"/>
        <v>0</v>
      </c>
      <c r="BM279" s="5">
        <f t="shared" si="521"/>
        <v>0</v>
      </c>
      <c r="BN279" s="1">
        <f t="shared" si="522"/>
        <v>0</v>
      </c>
      <c r="BO279" s="2">
        <f t="shared" si="523"/>
        <v>0</v>
      </c>
      <c r="BP279" s="5">
        <f t="shared" si="524"/>
        <v>0</v>
      </c>
      <c r="BQ279" s="1">
        <f t="shared" si="525"/>
        <v>0</v>
      </c>
      <c r="BR279" s="2">
        <f t="shared" si="526"/>
        <v>0</v>
      </c>
      <c r="BS279" s="5">
        <f t="shared" si="527"/>
        <v>0</v>
      </c>
      <c r="BT279" s="1">
        <f t="shared" si="528"/>
        <v>0</v>
      </c>
      <c r="BU279" s="2">
        <f t="shared" si="529"/>
        <v>0</v>
      </c>
      <c r="BV279" s="5">
        <f t="shared" si="530"/>
        <v>0</v>
      </c>
      <c r="BW279" s="1">
        <f t="shared" si="531"/>
        <v>0</v>
      </c>
      <c r="BX279" s="2">
        <f t="shared" si="532"/>
        <v>0</v>
      </c>
      <c r="BY279" s="5">
        <f t="shared" si="533"/>
        <v>0</v>
      </c>
      <c r="BZ279" s="1">
        <f t="shared" si="534"/>
        <v>0</v>
      </c>
      <c r="CA279" s="2">
        <f t="shared" si="535"/>
        <v>0</v>
      </c>
      <c r="CB279" s="5">
        <f t="shared" si="536"/>
        <v>0</v>
      </c>
      <c r="CC279" s="1">
        <f t="shared" si="537"/>
        <v>0</v>
      </c>
      <c r="CD279" s="2">
        <f t="shared" si="538"/>
        <v>0</v>
      </c>
      <c r="CE279" s="5">
        <f t="shared" si="539"/>
        <v>0</v>
      </c>
      <c r="CF279" s="1">
        <f t="shared" si="540"/>
        <v>0</v>
      </c>
      <c r="CG279" s="2">
        <f t="shared" si="541"/>
        <v>0</v>
      </c>
      <c r="CH279" s="5">
        <f t="shared" si="542"/>
        <v>0</v>
      </c>
      <c r="CI279" s="1">
        <f t="shared" si="543"/>
        <v>0</v>
      </c>
      <c r="CJ279" s="2">
        <f t="shared" si="544"/>
        <v>0</v>
      </c>
      <c r="CK279" s="5">
        <f t="shared" si="545"/>
        <v>0</v>
      </c>
      <c r="CL279" s="1">
        <f t="shared" si="546"/>
        <v>0</v>
      </c>
      <c r="CM279" s="2">
        <f t="shared" si="547"/>
        <v>0</v>
      </c>
      <c r="CN279" s="5">
        <f t="shared" si="548"/>
        <v>0</v>
      </c>
      <c r="CO279" s="67">
        <f t="shared" si="549"/>
        <v>0</v>
      </c>
      <c r="CP279" s="2">
        <f t="shared" si="550"/>
        <v>0</v>
      </c>
      <c r="CQ279" s="5">
        <f t="shared" si="551"/>
        <v>0</v>
      </c>
    </row>
    <row r="280" spans="1:95" ht="30.75" customHeight="1" x14ac:dyDescent="0.25">
      <c r="A280" s="31" t="s">
        <v>15</v>
      </c>
      <c r="B280" s="46" t="s">
        <v>23</v>
      </c>
      <c r="C280" s="16"/>
      <c r="D280" s="10"/>
      <c r="E280" s="10"/>
      <c r="F280" s="10"/>
      <c r="G280" s="10"/>
      <c r="H280" s="10"/>
      <c r="I280" s="10"/>
      <c r="J280" s="10"/>
      <c r="K280" s="10"/>
      <c r="L280" s="10"/>
      <c r="M280" s="62"/>
      <c r="N280" s="62"/>
      <c r="O280" s="62"/>
      <c r="P280" s="62"/>
      <c r="Q280" s="17"/>
      <c r="R280" s="16"/>
      <c r="S280" s="10"/>
      <c r="T280" s="10"/>
      <c r="U280" s="10"/>
      <c r="V280" s="10"/>
      <c r="W280" s="10"/>
      <c r="X280" s="10"/>
      <c r="Y280" s="10"/>
      <c r="Z280" s="10"/>
      <c r="AA280" s="10"/>
      <c r="AB280" s="62"/>
      <c r="AC280" s="62"/>
      <c r="AD280" s="62"/>
      <c r="AE280" s="62"/>
      <c r="AF280" s="17"/>
      <c r="AG280" s="16"/>
      <c r="AH280" s="10"/>
      <c r="AI280" s="10"/>
      <c r="AJ280" s="10"/>
      <c r="AK280" s="10"/>
      <c r="AL280" s="10"/>
      <c r="AM280" s="10"/>
      <c r="AN280" s="10"/>
      <c r="AO280" s="10"/>
      <c r="AP280" s="10"/>
      <c r="AQ280" s="62"/>
      <c r="AR280" s="62"/>
      <c r="AS280" s="62"/>
      <c r="AT280" s="62"/>
      <c r="AU280" s="17"/>
      <c r="AV280" s="6"/>
      <c r="AW280" s="29" t="str">
        <f t="shared" si="506"/>
        <v>Dureza Cálcica</v>
      </c>
      <c r="AX280" s="32" t="s">
        <v>23</v>
      </c>
      <c r="AY280" s="77">
        <f t="shared" si="507"/>
        <v>0</v>
      </c>
      <c r="AZ280" s="73">
        <f t="shared" si="508"/>
        <v>0</v>
      </c>
      <c r="BA280" s="74">
        <f t="shared" si="509"/>
        <v>0</v>
      </c>
      <c r="BB280" s="4">
        <f t="shared" si="510"/>
        <v>0</v>
      </c>
      <c r="BC280" s="2">
        <f t="shared" si="511"/>
        <v>0</v>
      </c>
      <c r="BD280" s="5">
        <f t="shared" si="512"/>
        <v>0</v>
      </c>
      <c r="BE280" s="4">
        <f t="shared" si="513"/>
        <v>0</v>
      </c>
      <c r="BF280" s="2">
        <f t="shared" si="514"/>
        <v>0</v>
      </c>
      <c r="BG280" s="5">
        <f t="shared" si="515"/>
        <v>0</v>
      </c>
      <c r="BH280" s="1">
        <f t="shared" si="516"/>
        <v>0</v>
      </c>
      <c r="BI280" s="2">
        <f t="shared" si="517"/>
        <v>0</v>
      </c>
      <c r="BJ280" s="5">
        <f t="shared" si="518"/>
        <v>0</v>
      </c>
      <c r="BK280" s="1">
        <f t="shared" si="519"/>
        <v>0</v>
      </c>
      <c r="BL280" s="2">
        <f t="shared" si="520"/>
        <v>0</v>
      </c>
      <c r="BM280" s="5">
        <f t="shared" si="521"/>
        <v>0</v>
      </c>
      <c r="BN280" s="1">
        <f t="shared" si="522"/>
        <v>0</v>
      </c>
      <c r="BO280" s="2">
        <f t="shared" si="523"/>
        <v>0</v>
      </c>
      <c r="BP280" s="5">
        <f t="shared" si="524"/>
        <v>0</v>
      </c>
      <c r="BQ280" s="1">
        <f t="shared" si="525"/>
        <v>0</v>
      </c>
      <c r="BR280" s="2">
        <f t="shared" si="526"/>
        <v>0</v>
      </c>
      <c r="BS280" s="5">
        <f t="shared" si="527"/>
        <v>0</v>
      </c>
      <c r="BT280" s="1">
        <f t="shared" si="528"/>
        <v>0</v>
      </c>
      <c r="BU280" s="2">
        <f t="shared" si="529"/>
        <v>0</v>
      </c>
      <c r="BV280" s="5">
        <f t="shared" si="530"/>
        <v>0</v>
      </c>
      <c r="BW280" s="1">
        <f t="shared" si="531"/>
        <v>0</v>
      </c>
      <c r="BX280" s="2">
        <f t="shared" si="532"/>
        <v>0</v>
      </c>
      <c r="BY280" s="5">
        <f t="shared" si="533"/>
        <v>0</v>
      </c>
      <c r="BZ280" s="1">
        <f t="shared" si="534"/>
        <v>0</v>
      </c>
      <c r="CA280" s="2">
        <f t="shared" si="535"/>
        <v>0</v>
      </c>
      <c r="CB280" s="5">
        <f t="shared" si="536"/>
        <v>0</v>
      </c>
      <c r="CC280" s="1">
        <f t="shared" si="537"/>
        <v>0</v>
      </c>
      <c r="CD280" s="2">
        <f t="shared" si="538"/>
        <v>0</v>
      </c>
      <c r="CE280" s="5">
        <f t="shared" si="539"/>
        <v>0</v>
      </c>
      <c r="CF280" s="1">
        <f t="shared" si="540"/>
        <v>0</v>
      </c>
      <c r="CG280" s="2">
        <f t="shared" si="541"/>
        <v>0</v>
      </c>
      <c r="CH280" s="5">
        <f t="shared" si="542"/>
        <v>0</v>
      </c>
      <c r="CI280" s="1">
        <f t="shared" si="543"/>
        <v>0</v>
      </c>
      <c r="CJ280" s="2">
        <f t="shared" si="544"/>
        <v>0</v>
      </c>
      <c r="CK280" s="5">
        <f t="shared" si="545"/>
        <v>0</v>
      </c>
      <c r="CL280" s="1">
        <f t="shared" si="546"/>
        <v>0</v>
      </c>
      <c r="CM280" s="2">
        <f t="shared" si="547"/>
        <v>0</v>
      </c>
      <c r="CN280" s="5">
        <f t="shared" si="548"/>
        <v>0</v>
      </c>
      <c r="CO280" s="67">
        <f t="shared" si="549"/>
        <v>0</v>
      </c>
      <c r="CP280" s="2">
        <f t="shared" si="550"/>
        <v>0</v>
      </c>
      <c r="CQ280" s="5">
        <f t="shared" si="551"/>
        <v>0</v>
      </c>
    </row>
    <row r="281" spans="1:95" ht="30.75" customHeight="1" x14ac:dyDescent="0.25">
      <c r="A281" s="31" t="s">
        <v>16</v>
      </c>
      <c r="B281" s="46" t="s">
        <v>23</v>
      </c>
      <c r="C281" s="16"/>
      <c r="D281" s="10"/>
      <c r="E281" s="10"/>
      <c r="F281" s="10"/>
      <c r="G281" s="10"/>
      <c r="H281" s="10"/>
      <c r="I281" s="10"/>
      <c r="J281" s="10"/>
      <c r="K281" s="10"/>
      <c r="L281" s="10"/>
      <c r="M281" s="62"/>
      <c r="N281" s="62"/>
      <c r="O281" s="62"/>
      <c r="P281" s="62"/>
      <c r="Q281" s="17"/>
      <c r="R281" s="16"/>
      <c r="S281" s="10"/>
      <c r="T281" s="10"/>
      <c r="U281" s="10"/>
      <c r="V281" s="10"/>
      <c r="W281" s="10"/>
      <c r="X281" s="10"/>
      <c r="Y281" s="10"/>
      <c r="Z281" s="10"/>
      <c r="AA281" s="10"/>
      <c r="AB281" s="62"/>
      <c r="AC281" s="62"/>
      <c r="AD281" s="62"/>
      <c r="AE281" s="62"/>
      <c r="AF281" s="17"/>
      <c r="AG281" s="16"/>
      <c r="AH281" s="10"/>
      <c r="AI281" s="10"/>
      <c r="AJ281" s="10"/>
      <c r="AK281" s="10"/>
      <c r="AL281" s="10"/>
      <c r="AM281" s="10"/>
      <c r="AN281" s="10"/>
      <c r="AO281" s="10"/>
      <c r="AP281" s="10"/>
      <c r="AQ281" s="62"/>
      <c r="AR281" s="62"/>
      <c r="AS281" s="62"/>
      <c r="AT281" s="62"/>
      <c r="AU281" s="17"/>
      <c r="AV281" s="6"/>
      <c r="AW281" s="29" t="str">
        <f t="shared" si="506"/>
        <v xml:space="preserve">Dureza Total </v>
      </c>
      <c r="AX281" s="32" t="s">
        <v>23</v>
      </c>
      <c r="AY281" s="77">
        <f t="shared" si="507"/>
        <v>0</v>
      </c>
      <c r="AZ281" s="73">
        <f t="shared" si="508"/>
        <v>0</v>
      </c>
      <c r="BA281" s="74">
        <f t="shared" si="509"/>
        <v>0</v>
      </c>
      <c r="BB281" s="4">
        <f t="shared" si="510"/>
        <v>0</v>
      </c>
      <c r="BC281" s="2">
        <f t="shared" si="511"/>
        <v>0</v>
      </c>
      <c r="BD281" s="5">
        <f t="shared" si="512"/>
        <v>0</v>
      </c>
      <c r="BE281" s="4">
        <f t="shared" si="513"/>
        <v>0</v>
      </c>
      <c r="BF281" s="2">
        <f t="shared" si="514"/>
        <v>0</v>
      </c>
      <c r="BG281" s="5">
        <f t="shared" si="515"/>
        <v>0</v>
      </c>
      <c r="BH281" s="1">
        <f t="shared" si="516"/>
        <v>0</v>
      </c>
      <c r="BI281" s="2">
        <f t="shared" si="517"/>
        <v>0</v>
      </c>
      <c r="BJ281" s="5">
        <f t="shared" si="518"/>
        <v>0</v>
      </c>
      <c r="BK281" s="1">
        <f t="shared" si="519"/>
        <v>0</v>
      </c>
      <c r="BL281" s="2">
        <f t="shared" si="520"/>
        <v>0</v>
      </c>
      <c r="BM281" s="5">
        <f t="shared" si="521"/>
        <v>0</v>
      </c>
      <c r="BN281" s="1">
        <f t="shared" si="522"/>
        <v>0</v>
      </c>
      <c r="BO281" s="2">
        <f t="shared" si="523"/>
        <v>0</v>
      </c>
      <c r="BP281" s="5">
        <f t="shared" si="524"/>
        <v>0</v>
      </c>
      <c r="BQ281" s="1">
        <f t="shared" si="525"/>
        <v>0</v>
      </c>
      <c r="BR281" s="2">
        <f t="shared" si="526"/>
        <v>0</v>
      </c>
      <c r="BS281" s="5">
        <f t="shared" si="527"/>
        <v>0</v>
      </c>
      <c r="BT281" s="1">
        <f t="shared" si="528"/>
        <v>0</v>
      </c>
      <c r="BU281" s="2">
        <f t="shared" si="529"/>
        <v>0</v>
      </c>
      <c r="BV281" s="5">
        <f t="shared" si="530"/>
        <v>0</v>
      </c>
      <c r="BW281" s="1">
        <f t="shared" si="531"/>
        <v>0</v>
      </c>
      <c r="BX281" s="2">
        <f t="shared" si="532"/>
        <v>0</v>
      </c>
      <c r="BY281" s="5">
        <f t="shared" si="533"/>
        <v>0</v>
      </c>
      <c r="BZ281" s="1">
        <f t="shared" si="534"/>
        <v>0</v>
      </c>
      <c r="CA281" s="2">
        <f t="shared" si="535"/>
        <v>0</v>
      </c>
      <c r="CB281" s="5">
        <f t="shared" si="536"/>
        <v>0</v>
      </c>
      <c r="CC281" s="1">
        <f t="shared" si="537"/>
        <v>0</v>
      </c>
      <c r="CD281" s="2">
        <f t="shared" si="538"/>
        <v>0</v>
      </c>
      <c r="CE281" s="5">
        <f t="shared" si="539"/>
        <v>0</v>
      </c>
      <c r="CF281" s="1">
        <f t="shared" si="540"/>
        <v>0</v>
      </c>
      <c r="CG281" s="2">
        <f t="shared" si="541"/>
        <v>0</v>
      </c>
      <c r="CH281" s="5">
        <f t="shared" si="542"/>
        <v>0</v>
      </c>
      <c r="CI281" s="1">
        <f t="shared" si="543"/>
        <v>0</v>
      </c>
      <c r="CJ281" s="2">
        <f t="shared" si="544"/>
        <v>0</v>
      </c>
      <c r="CK281" s="5">
        <f t="shared" si="545"/>
        <v>0</v>
      </c>
      <c r="CL281" s="1">
        <f t="shared" si="546"/>
        <v>0</v>
      </c>
      <c r="CM281" s="2">
        <f t="shared" si="547"/>
        <v>0</v>
      </c>
      <c r="CN281" s="5">
        <f t="shared" si="548"/>
        <v>0</v>
      </c>
      <c r="CO281" s="67">
        <f t="shared" si="549"/>
        <v>0</v>
      </c>
      <c r="CP281" s="2">
        <f t="shared" si="550"/>
        <v>0</v>
      </c>
      <c r="CQ281" s="5">
        <f t="shared" si="551"/>
        <v>0</v>
      </c>
    </row>
    <row r="282" spans="1:95" ht="32.25" customHeight="1" x14ac:dyDescent="0.25">
      <c r="A282" s="31" t="s">
        <v>115</v>
      </c>
      <c r="B282" s="30" t="s">
        <v>21</v>
      </c>
      <c r="C282" s="16"/>
      <c r="D282" s="10"/>
      <c r="E282" s="10"/>
      <c r="F282" s="10"/>
      <c r="G282" s="10"/>
      <c r="H282" s="10"/>
      <c r="I282" s="10"/>
      <c r="J282" s="10"/>
      <c r="K282" s="10"/>
      <c r="L282" s="10"/>
      <c r="M282" s="62"/>
      <c r="N282" s="62"/>
      <c r="O282" s="62"/>
      <c r="P282" s="62"/>
      <c r="Q282" s="17"/>
      <c r="R282" s="16"/>
      <c r="S282" s="10"/>
      <c r="T282" s="10"/>
      <c r="U282" s="10"/>
      <c r="V282" s="10"/>
      <c r="W282" s="10"/>
      <c r="X282" s="10"/>
      <c r="Y282" s="10"/>
      <c r="Z282" s="10"/>
      <c r="AA282" s="10"/>
      <c r="AB282" s="62"/>
      <c r="AC282" s="62"/>
      <c r="AD282" s="62"/>
      <c r="AE282" s="62"/>
      <c r="AF282" s="17"/>
      <c r="AG282" s="16"/>
      <c r="AH282" s="10"/>
      <c r="AI282" s="10"/>
      <c r="AJ282" s="10"/>
      <c r="AK282" s="10"/>
      <c r="AL282" s="10"/>
      <c r="AM282" s="10"/>
      <c r="AN282" s="10"/>
      <c r="AO282" s="10"/>
      <c r="AP282" s="10"/>
      <c r="AQ282" s="62"/>
      <c r="AR282" s="62"/>
      <c r="AS282" s="62"/>
      <c r="AT282" s="62"/>
      <c r="AU282" s="17"/>
      <c r="AV282" s="6"/>
      <c r="AW282" s="29" t="str">
        <f t="shared" si="506"/>
        <v>SILICE</v>
      </c>
      <c r="AX282" s="32" t="s">
        <v>24</v>
      </c>
      <c r="AY282" s="77">
        <f t="shared" si="507"/>
        <v>0</v>
      </c>
      <c r="AZ282" s="73">
        <f t="shared" si="508"/>
        <v>0</v>
      </c>
      <c r="BA282" s="74">
        <f t="shared" si="509"/>
        <v>0</v>
      </c>
      <c r="BB282" s="4">
        <f t="shared" si="510"/>
        <v>0</v>
      </c>
      <c r="BC282" s="2">
        <f t="shared" si="511"/>
        <v>0</v>
      </c>
      <c r="BD282" s="5">
        <f t="shared" si="512"/>
        <v>0</v>
      </c>
      <c r="BE282" s="4">
        <f t="shared" si="513"/>
        <v>0</v>
      </c>
      <c r="BF282" s="2">
        <f t="shared" si="514"/>
        <v>0</v>
      </c>
      <c r="BG282" s="5">
        <f t="shared" si="515"/>
        <v>0</v>
      </c>
      <c r="BH282" s="1">
        <f t="shared" si="516"/>
        <v>0</v>
      </c>
      <c r="BI282" s="2">
        <f t="shared" si="517"/>
        <v>0</v>
      </c>
      <c r="BJ282" s="5">
        <f t="shared" si="518"/>
        <v>0</v>
      </c>
      <c r="BK282" s="1">
        <f t="shared" si="519"/>
        <v>0</v>
      </c>
      <c r="BL282" s="2">
        <f t="shared" si="520"/>
        <v>0</v>
      </c>
      <c r="BM282" s="5">
        <f t="shared" si="521"/>
        <v>0</v>
      </c>
      <c r="BN282" s="1">
        <f t="shared" si="522"/>
        <v>0</v>
      </c>
      <c r="BO282" s="2">
        <f t="shared" si="523"/>
        <v>0</v>
      </c>
      <c r="BP282" s="5">
        <f t="shared" si="524"/>
        <v>0</v>
      </c>
      <c r="BQ282" s="1">
        <f t="shared" si="525"/>
        <v>0</v>
      </c>
      <c r="BR282" s="2">
        <f t="shared" si="526"/>
        <v>0</v>
      </c>
      <c r="BS282" s="5">
        <f t="shared" si="527"/>
        <v>0</v>
      </c>
      <c r="BT282" s="1">
        <f t="shared" si="528"/>
        <v>0</v>
      </c>
      <c r="BU282" s="2">
        <f t="shared" si="529"/>
        <v>0</v>
      </c>
      <c r="BV282" s="5">
        <f t="shared" si="530"/>
        <v>0</v>
      </c>
      <c r="BW282" s="1">
        <f t="shared" si="531"/>
        <v>0</v>
      </c>
      <c r="BX282" s="2">
        <f t="shared" si="532"/>
        <v>0</v>
      </c>
      <c r="BY282" s="5">
        <f t="shared" si="533"/>
        <v>0</v>
      </c>
      <c r="BZ282" s="1">
        <f t="shared" si="534"/>
        <v>0</v>
      </c>
      <c r="CA282" s="2">
        <f t="shared" si="535"/>
        <v>0</v>
      </c>
      <c r="CB282" s="5">
        <f t="shared" si="536"/>
        <v>0</v>
      </c>
      <c r="CC282" s="1">
        <f t="shared" si="537"/>
        <v>0</v>
      </c>
      <c r="CD282" s="2">
        <f t="shared" si="538"/>
        <v>0</v>
      </c>
      <c r="CE282" s="5">
        <f t="shared" si="539"/>
        <v>0</v>
      </c>
      <c r="CF282" s="1">
        <f t="shared" si="540"/>
        <v>0</v>
      </c>
      <c r="CG282" s="2">
        <f t="shared" si="541"/>
        <v>0</v>
      </c>
      <c r="CH282" s="5">
        <f t="shared" si="542"/>
        <v>0</v>
      </c>
      <c r="CI282" s="1">
        <f t="shared" si="543"/>
        <v>0</v>
      </c>
      <c r="CJ282" s="2">
        <f t="shared" si="544"/>
        <v>0</v>
      </c>
      <c r="CK282" s="5">
        <f t="shared" si="545"/>
        <v>0</v>
      </c>
      <c r="CL282" s="1">
        <f t="shared" si="546"/>
        <v>0</v>
      </c>
      <c r="CM282" s="2">
        <f t="shared" si="547"/>
        <v>0</v>
      </c>
      <c r="CN282" s="5">
        <f t="shared" si="548"/>
        <v>0</v>
      </c>
      <c r="CO282" s="67">
        <f t="shared" si="549"/>
        <v>0</v>
      </c>
      <c r="CP282" s="2">
        <f t="shared" si="550"/>
        <v>0</v>
      </c>
      <c r="CQ282" s="5">
        <f t="shared" si="551"/>
        <v>0</v>
      </c>
    </row>
    <row r="283" spans="1:95" ht="30.75" customHeight="1" x14ac:dyDescent="0.25">
      <c r="A283" s="31" t="s">
        <v>81</v>
      </c>
      <c r="B283" s="30" t="s">
        <v>127</v>
      </c>
      <c r="C283" s="16"/>
      <c r="D283" s="10"/>
      <c r="E283" s="10"/>
      <c r="F283" s="10"/>
      <c r="G283" s="10"/>
      <c r="H283" s="10"/>
      <c r="I283" s="10"/>
      <c r="J283" s="10"/>
      <c r="K283" s="10"/>
      <c r="L283" s="10"/>
      <c r="M283" s="62"/>
      <c r="N283" s="62"/>
      <c r="O283" s="62"/>
      <c r="P283" s="62"/>
      <c r="Q283" s="17"/>
      <c r="R283" s="16"/>
      <c r="S283" s="10"/>
      <c r="T283" s="10"/>
      <c r="U283" s="10"/>
      <c r="V283" s="10"/>
      <c r="W283" s="10"/>
      <c r="X283" s="10"/>
      <c r="Y283" s="10"/>
      <c r="Z283" s="10"/>
      <c r="AA283" s="10"/>
      <c r="AB283" s="62"/>
      <c r="AC283" s="62"/>
      <c r="AD283" s="62"/>
      <c r="AE283" s="62"/>
      <c r="AF283" s="17"/>
      <c r="AG283" s="16"/>
      <c r="AH283" s="10"/>
      <c r="AI283" s="10"/>
      <c r="AJ283" s="10"/>
      <c r="AK283" s="10"/>
      <c r="AL283" s="10"/>
      <c r="AM283" s="10"/>
      <c r="AN283" s="10"/>
      <c r="AO283" s="10"/>
      <c r="AP283" s="10"/>
      <c r="AQ283" s="62"/>
      <c r="AR283" s="62"/>
      <c r="AS283" s="62"/>
      <c r="AT283" s="62"/>
      <c r="AU283" s="17"/>
      <c r="AV283" s="6"/>
      <c r="AW283" s="29" t="str">
        <f t="shared" si="506"/>
        <v>ORP</v>
      </c>
      <c r="AX283" s="30" t="s">
        <v>21</v>
      </c>
      <c r="AY283" s="77">
        <f t="shared" si="507"/>
        <v>0</v>
      </c>
      <c r="AZ283" s="73">
        <f t="shared" si="508"/>
        <v>0</v>
      </c>
      <c r="BA283" s="74">
        <f t="shared" si="509"/>
        <v>0</v>
      </c>
      <c r="BB283" s="4">
        <f t="shared" si="510"/>
        <v>0</v>
      </c>
      <c r="BC283" s="2">
        <f t="shared" si="511"/>
        <v>0</v>
      </c>
      <c r="BD283" s="5">
        <f t="shared" si="512"/>
        <v>0</v>
      </c>
      <c r="BE283" s="4">
        <f t="shared" si="513"/>
        <v>0</v>
      </c>
      <c r="BF283" s="2">
        <f t="shared" si="514"/>
        <v>0</v>
      </c>
      <c r="BG283" s="5">
        <f t="shared" si="515"/>
        <v>0</v>
      </c>
      <c r="BH283" s="1">
        <f t="shared" si="516"/>
        <v>0</v>
      </c>
      <c r="BI283" s="2">
        <f t="shared" si="517"/>
        <v>0</v>
      </c>
      <c r="BJ283" s="5">
        <f t="shared" si="518"/>
        <v>0</v>
      </c>
      <c r="BK283" s="1">
        <f t="shared" si="519"/>
        <v>0</v>
      </c>
      <c r="BL283" s="2">
        <f t="shared" si="520"/>
        <v>0</v>
      </c>
      <c r="BM283" s="5">
        <f t="shared" si="521"/>
        <v>0</v>
      </c>
      <c r="BN283" s="1">
        <f t="shared" si="522"/>
        <v>0</v>
      </c>
      <c r="BO283" s="2">
        <f t="shared" si="523"/>
        <v>0</v>
      </c>
      <c r="BP283" s="5">
        <f t="shared" si="524"/>
        <v>0</v>
      </c>
      <c r="BQ283" s="1">
        <f t="shared" si="525"/>
        <v>0</v>
      </c>
      <c r="BR283" s="2">
        <f t="shared" si="526"/>
        <v>0</v>
      </c>
      <c r="BS283" s="5">
        <f t="shared" si="527"/>
        <v>0</v>
      </c>
      <c r="BT283" s="1">
        <f t="shared" si="528"/>
        <v>0</v>
      </c>
      <c r="BU283" s="2">
        <f t="shared" si="529"/>
        <v>0</v>
      </c>
      <c r="BV283" s="5">
        <f t="shared" si="530"/>
        <v>0</v>
      </c>
      <c r="BW283" s="1">
        <f t="shared" si="531"/>
        <v>0</v>
      </c>
      <c r="BX283" s="2">
        <f t="shared" si="532"/>
        <v>0</v>
      </c>
      <c r="BY283" s="5">
        <f t="shared" si="533"/>
        <v>0</v>
      </c>
      <c r="BZ283" s="1">
        <f t="shared" si="534"/>
        <v>0</v>
      </c>
      <c r="CA283" s="2">
        <f t="shared" si="535"/>
        <v>0</v>
      </c>
      <c r="CB283" s="5">
        <f t="shared" si="536"/>
        <v>0</v>
      </c>
      <c r="CC283" s="1">
        <f t="shared" si="537"/>
        <v>0</v>
      </c>
      <c r="CD283" s="2">
        <f t="shared" si="538"/>
        <v>0</v>
      </c>
      <c r="CE283" s="5">
        <f t="shared" si="539"/>
        <v>0</v>
      </c>
      <c r="CF283" s="1">
        <f t="shared" si="540"/>
        <v>0</v>
      </c>
      <c r="CG283" s="2">
        <f t="shared" si="541"/>
        <v>0</v>
      </c>
      <c r="CH283" s="5">
        <f t="shared" si="542"/>
        <v>0</v>
      </c>
      <c r="CI283" s="1">
        <f t="shared" si="543"/>
        <v>0</v>
      </c>
      <c r="CJ283" s="2">
        <f t="shared" si="544"/>
        <v>0</v>
      </c>
      <c r="CK283" s="5">
        <f t="shared" si="545"/>
        <v>0</v>
      </c>
      <c r="CL283" s="1">
        <f t="shared" si="546"/>
        <v>0</v>
      </c>
      <c r="CM283" s="2">
        <f t="shared" si="547"/>
        <v>0</v>
      </c>
      <c r="CN283" s="5">
        <f t="shared" si="548"/>
        <v>0</v>
      </c>
      <c r="CO283" s="67">
        <f t="shared" si="549"/>
        <v>0</v>
      </c>
      <c r="CP283" s="2">
        <f t="shared" si="550"/>
        <v>0</v>
      </c>
      <c r="CQ283" s="5">
        <f t="shared" si="551"/>
        <v>0</v>
      </c>
    </row>
    <row r="284" spans="1:95" ht="15.75" customHeight="1" x14ac:dyDescent="0.25">
      <c r="A284" s="31" t="s">
        <v>114</v>
      </c>
      <c r="B284" s="30" t="s">
        <v>21</v>
      </c>
      <c r="C284" s="16"/>
      <c r="D284" s="10"/>
      <c r="E284" s="10"/>
      <c r="F284" s="10"/>
      <c r="G284" s="10"/>
      <c r="H284" s="10"/>
      <c r="I284" s="10"/>
      <c r="J284" s="10"/>
      <c r="K284" s="10"/>
      <c r="L284" s="10"/>
      <c r="M284" s="62"/>
      <c r="N284" s="62"/>
      <c r="O284" s="62"/>
      <c r="P284" s="62"/>
      <c r="Q284" s="17"/>
      <c r="R284" s="16"/>
      <c r="S284" s="10"/>
      <c r="T284" s="10"/>
      <c r="U284" s="10"/>
      <c r="V284" s="10"/>
      <c r="W284" s="10"/>
      <c r="X284" s="10"/>
      <c r="Y284" s="10"/>
      <c r="Z284" s="10"/>
      <c r="AA284" s="10"/>
      <c r="AB284" s="62"/>
      <c r="AC284" s="62"/>
      <c r="AD284" s="62"/>
      <c r="AE284" s="62"/>
      <c r="AF284" s="17"/>
      <c r="AG284" s="16"/>
      <c r="AH284" s="10"/>
      <c r="AI284" s="10"/>
      <c r="AJ284" s="10"/>
      <c r="AK284" s="10"/>
      <c r="AL284" s="10"/>
      <c r="AM284" s="10"/>
      <c r="AN284" s="10"/>
      <c r="AO284" s="10"/>
      <c r="AP284" s="10"/>
      <c r="AQ284" s="62"/>
      <c r="AR284" s="62"/>
      <c r="AS284" s="62"/>
      <c r="AT284" s="62"/>
      <c r="AU284" s="17"/>
      <c r="AV284" s="6"/>
      <c r="AW284" s="29" t="str">
        <f t="shared" si="506"/>
        <v>CLORO RES</v>
      </c>
      <c r="AX284" s="30" t="s">
        <v>21</v>
      </c>
      <c r="AY284" s="77">
        <f t="shared" si="507"/>
        <v>0</v>
      </c>
      <c r="AZ284" s="73">
        <f t="shared" si="508"/>
        <v>0</v>
      </c>
      <c r="BA284" s="74">
        <f t="shared" si="509"/>
        <v>0</v>
      </c>
      <c r="BB284" s="4">
        <f t="shared" si="510"/>
        <v>0</v>
      </c>
      <c r="BC284" s="2">
        <f t="shared" si="511"/>
        <v>0</v>
      </c>
      <c r="BD284" s="5">
        <f t="shared" si="512"/>
        <v>0</v>
      </c>
      <c r="BE284" s="4">
        <f t="shared" si="513"/>
        <v>0</v>
      </c>
      <c r="BF284" s="2">
        <f t="shared" si="514"/>
        <v>0</v>
      </c>
      <c r="BG284" s="5">
        <f t="shared" si="515"/>
        <v>0</v>
      </c>
      <c r="BH284" s="1">
        <f t="shared" si="516"/>
        <v>0</v>
      </c>
      <c r="BI284" s="2">
        <f t="shared" si="517"/>
        <v>0</v>
      </c>
      <c r="BJ284" s="5">
        <f t="shared" si="518"/>
        <v>0</v>
      </c>
      <c r="BK284" s="1">
        <f t="shared" si="519"/>
        <v>0</v>
      </c>
      <c r="BL284" s="2">
        <f t="shared" si="520"/>
        <v>0</v>
      </c>
      <c r="BM284" s="5">
        <f t="shared" si="521"/>
        <v>0</v>
      </c>
      <c r="BN284" s="1">
        <f t="shared" si="522"/>
        <v>0</v>
      </c>
      <c r="BO284" s="2">
        <f t="shared" si="523"/>
        <v>0</v>
      </c>
      <c r="BP284" s="5">
        <f t="shared" si="524"/>
        <v>0</v>
      </c>
      <c r="BQ284" s="1">
        <f t="shared" si="525"/>
        <v>0</v>
      </c>
      <c r="BR284" s="2">
        <f t="shared" si="526"/>
        <v>0</v>
      </c>
      <c r="BS284" s="5">
        <f t="shared" si="527"/>
        <v>0</v>
      </c>
      <c r="BT284" s="1">
        <f t="shared" si="528"/>
        <v>0</v>
      </c>
      <c r="BU284" s="2">
        <f t="shared" si="529"/>
        <v>0</v>
      </c>
      <c r="BV284" s="5">
        <f t="shared" si="530"/>
        <v>0</v>
      </c>
      <c r="BW284" s="1">
        <f t="shared" si="531"/>
        <v>0</v>
      </c>
      <c r="BX284" s="2">
        <f t="shared" si="532"/>
        <v>0</v>
      </c>
      <c r="BY284" s="5">
        <f t="shared" si="533"/>
        <v>0</v>
      </c>
      <c r="BZ284" s="1">
        <f t="shared" si="534"/>
        <v>0</v>
      </c>
      <c r="CA284" s="2">
        <f t="shared" si="535"/>
        <v>0</v>
      </c>
      <c r="CB284" s="5">
        <f t="shared" si="536"/>
        <v>0</v>
      </c>
      <c r="CC284" s="1">
        <f t="shared" si="537"/>
        <v>0</v>
      </c>
      <c r="CD284" s="2">
        <f t="shared" si="538"/>
        <v>0</v>
      </c>
      <c r="CE284" s="5">
        <f t="shared" si="539"/>
        <v>0</v>
      </c>
      <c r="CF284" s="1">
        <f t="shared" si="540"/>
        <v>0</v>
      </c>
      <c r="CG284" s="2">
        <f t="shared" si="541"/>
        <v>0</v>
      </c>
      <c r="CH284" s="5">
        <f t="shared" si="542"/>
        <v>0</v>
      </c>
      <c r="CI284" s="1">
        <f t="shared" si="543"/>
        <v>0</v>
      </c>
      <c r="CJ284" s="2">
        <f t="shared" si="544"/>
        <v>0</v>
      </c>
      <c r="CK284" s="5">
        <f t="shared" si="545"/>
        <v>0</v>
      </c>
      <c r="CL284" s="1">
        <f t="shared" si="546"/>
        <v>0</v>
      </c>
      <c r="CM284" s="2">
        <f t="shared" si="547"/>
        <v>0</v>
      </c>
      <c r="CN284" s="5">
        <f t="shared" si="548"/>
        <v>0</v>
      </c>
      <c r="CO284" s="67">
        <f t="shared" si="549"/>
        <v>0</v>
      </c>
      <c r="CP284" s="2">
        <f t="shared" si="550"/>
        <v>0</v>
      </c>
      <c r="CQ284" s="5">
        <f t="shared" si="551"/>
        <v>0</v>
      </c>
    </row>
    <row r="285" spans="1:95" x14ac:dyDescent="0.25">
      <c r="A285" s="31" t="s">
        <v>17</v>
      </c>
      <c r="B285" s="30" t="s">
        <v>25</v>
      </c>
      <c r="C285" s="18"/>
      <c r="D285" s="11"/>
      <c r="E285" s="11"/>
      <c r="F285" s="11"/>
      <c r="G285" s="11"/>
      <c r="H285" s="11"/>
      <c r="I285" s="11"/>
      <c r="J285" s="11"/>
      <c r="K285" s="11"/>
      <c r="L285" s="11"/>
      <c r="M285" s="63"/>
      <c r="N285" s="63"/>
      <c r="O285" s="63"/>
      <c r="P285" s="63"/>
      <c r="Q285" s="19"/>
      <c r="R285" s="18"/>
      <c r="S285" s="11"/>
      <c r="T285" s="11"/>
      <c r="U285" s="11"/>
      <c r="V285" s="11"/>
      <c r="W285" s="11"/>
      <c r="X285" s="11"/>
      <c r="Y285" s="11"/>
      <c r="Z285" s="11"/>
      <c r="AA285" s="11"/>
      <c r="AB285" s="63"/>
      <c r="AC285" s="63"/>
      <c r="AD285" s="63"/>
      <c r="AE285" s="63"/>
      <c r="AF285" s="19"/>
      <c r="AG285" s="18"/>
      <c r="AH285" s="11"/>
      <c r="AI285" s="11"/>
      <c r="AJ285" s="11"/>
      <c r="AK285" s="11"/>
      <c r="AL285" s="11"/>
      <c r="AM285" s="11"/>
      <c r="AN285" s="11"/>
      <c r="AO285" s="11"/>
      <c r="AP285" s="11"/>
      <c r="AQ285" s="63"/>
      <c r="AR285" s="63"/>
      <c r="AS285" s="63"/>
      <c r="AT285" s="63"/>
      <c r="AU285" s="19"/>
      <c r="AW285" s="29" t="str">
        <f t="shared" si="506"/>
        <v>Conductividad</v>
      </c>
      <c r="AX285" s="30" t="s">
        <v>25</v>
      </c>
      <c r="AY285" s="77">
        <f t="shared" si="507"/>
        <v>0</v>
      </c>
      <c r="AZ285" s="73">
        <f t="shared" si="508"/>
        <v>0</v>
      </c>
      <c r="BA285" s="74">
        <f t="shared" si="509"/>
        <v>0</v>
      </c>
      <c r="BB285" s="4">
        <f t="shared" si="510"/>
        <v>0</v>
      </c>
      <c r="BC285" s="2">
        <f t="shared" si="511"/>
        <v>0</v>
      </c>
      <c r="BD285" s="5">
        <f t="shared" si="512"/>
        <v>0</v>
      </c>
      <c r="BE285" s="4">
        <f t="shared" si="513"/>
        <v>0</v>
      </c>
      <c r="BF285" s="2">
        <f t="shared" si="514"/>
        <v>0</v>
      </c>
      <c r="BG285" s="5">
        <f t="shared" si="515"/>
        <v>0</v>
      </c>
      <c r="BH285" s="1">
        <f t="shared" si="516"/>
        <v>0</v>
      </c>
      <c r="BI285" s="2">
        <f t="shared" si="517"/>
        <v>0</v>
      </c>
      <c r="BJ285" s="5">
        <f t="shared" si="518"/>
        <v>0</v>
      </c>
      <c r="BK285" s="1">
        <f t="shared" si="519"/>
        <v>0</v>
      </c>
      <c r="BL285" s="2">
        <f t="shared" si="520"/>
        <v>0</v>
      </c>
      <c r="BM285" s="5">
        <f t="shared" si="521"/>
        <v>0</v>
      </c>
      <c r="BN285" s="1">
        <f t="shared" si="522"/>
        <v>0</v>
      </c>
      <c r="BO285" s="2">
        <f t="shared" si="523"/>
        <v>0</v>
      </c>
      <c r="BP285" s="5">
        <f t="shared" si="524"/>
        <v>0</v>
      </c>
      <c r="BQ285" s="1">
        <f t="shared" si="525"/>
        <v>0</v>
      </c>
      <c r="BR285" s="2">
        <f t="shared" si="526"/>
        <v>0</v>
      </c>
      <c r="BS285" s="5">
        <f t="shared" si="527"/>
        <v>0</v>
      </c>
      <c r="BT285" s="1">
        <f t="shared" si="528"/>
        <v>0</v>
      </c>
      <c r="BU285" s="2">
        <f t="shared" si="529"/>
        <v>0</v>
      </c>
      <c r="BV285" s="5">
        <f t="shared" si="530"/>
        <v>0</v>
      </c>
      <c r="BW285" s="1">
        <f t="shared" si="531"/>
        <v>0</v>
      </c>
      <c r="BX285" s="2">
        <f t="shared" si="532"/>
        <v>0</v>
      </c>
      <c r="BY285" s="5">
        <f t="shared" si="533"/>
        <v>0</v>
      </c>
      <c r="BZ285" s="1">
        <f t="shared" si="534"/>
        <v>0</v>
      </c>
      <c r="CA285" s="2">
        <f t="shared" si="535"/>
        <v>0</v>
      </c>
      <c r="CB285" s="5">
        <f t="shared" si="536"/>
        <v>0</v>
      </c>
      <c r="CC285" s="1">
        <f t="shared" si="537"/>
        <v>0</v>
      </c>
      <c r="CD285" s="2">
        <f t="shared" si="538"/>
        <v>0</v>
      </c>
      <c r="CE285" s="5">
        <f t="shared" si="539"/>
        <v>0</v>
      </c>
      <c r="CF285" s="1">
        <f t="shared" si="540"/>
        <v>0</v>
      </c>
      <c r="CG285" s="2">
        <f t="shared" si="541"/>
        <v>0</v>
      </c>
      <c r="CH285" s="5">
        <f t="shared" si="542"/>
        <v>0</v>
      </c>
      <c r="CI285" s="1">
        <f t="shared" si="543"/>
        <v>0</v>
      </c>
      <c r="CJ285" s="2">
        <f t="shared" si="544"/>
        <v>0</v>
      </c>
      <c r="CK285" s="5">
        <f t="shared" si="545"/>
        <v>0</v>
      </c>
      <c r="CL285" s="1">
        <f t="shared" si="546"/>
        <v>0</v>
      </c>
      <c r="CM285" s="2">
        <f t="shared" si="547"/>
        <v>0</v>
      </c>
      <c r="CN285" s="5">
        <f t="shared" si="548"/>
        <v>0</v>
      </c>
      <c r="CO285" s="67">
        <f t="shared" si="549"/>
        <v>0</v>
      </c>
      <c r="CP285" s="2">
        <f t="shared" si="550"/>
        <v>0</v>
      </c>
      <c r="CQ285" s="5">
        <f t="shared" si="551"/>
        <v>0</v>
      </c>
    </row>
    <row r="286" spans="1:95" x14ac:dyDescent="0.25">
      <c r="A286" s="31" t="s">
        <v>18</v>
      </c>
      <c r="B286" s="46" t="s">
        <v>24</v>
      </c>
      <c r="C286" s="18"/>
      <c r="D286" s="11"/>
      <c r="E286" s="11"/>
      <c r="F286" s="11"/>
      <c r="G286" s="11"/>
      <c r="H286" s="11"/>
      <c r="I286" s="11"/>
      <c r="J286" s="11"/>
      <c r="K286" s="11"/>
      <c r="L286" s="11"/>
      <c r="M286" s="63"/>
      <c r="N286" s="63"/>
      <c r="O286" s="63"/>
      <c r="P286" s="63"/>
      <c r="Q286" s="19"/>
      <c r="R286" s="18"/>
      <c r="S286" s="11"/>
      <c r="T286" s="11"/>
      <c r="U286" s="11"/>
      <c r="V286" s="11"/>
      <c r="W286" s="11"/>
      <c r="X286" s="11"/>
      <c r="Y286" s="11"/>
      <c r="Z286" s="11"/>
      <c r="AA286" s="11"/>
      <c r="AB286" s="63"/>
      <c r="AC286" s="63"/>
      <c r="AD286" s="63"/>
      <c r="AE286" s="63"/>
      <c r="AF286" s="19"/>
      <c r="AG286" s="18"/>
      <c r="AH286" s="11"/>
      <c r="AI286" s="11"/>
      <c r="AJ286" s="11"/>
      <c r="AK286" s="11"/>
      <c r="AL286" s="11"/>
      <c r="AM286" s="11"/>
      <c r="AN286" s="11"/>
      <c r="AO286" s="11"/>
      <c r="AP286" s="11"/>
      <c r="AQ286" s="63"/>
      <c r="AR286" s="63"/>
      <c r="AS286" s="63"/>
      <c r="AT286" s="63"/>
      <c r="AU286" s="19"/>
      <c r="AW286" s="29" t="str">
        <f t="shared" si="506"/>
        <v xml:space="preserve">Color </v>
      </c>
      <c r="AX286" s="32" t="s">
        <v>24</v>
      </c>
      <c r="AY286" s="77">
        <f t="shared" si="507"/>
        <v>0</v>
      </c>
      <c r="AZ286" s="73">
        <f t="shared" si="508"/>
        <v>0</v>
      </c>
      <c r="BA286" s="74">
        <f t="shared" si="509"/>
        <v>0</v>
      </c>
      <c r="BB286" s="4">
        <f t="shared" si="510"/>
        <v>0</v>
      </c>
      <c r="BC286" s="2">
        <f t="shared" si="511"/>
        <v>0</v>
      </c>
      <c r="BD286" s="5">
        <f t="shared" si="512"/>
        <v>0</v>
      </c>
      <c r="BE286" s="4">
        <f t="shared" si="513"/>
        <v>0</v>
      </c>
      <c r="BF286" s="2">
        <f t="shared" si="514"/>
        <v>0</v>
      </c>
      <c r="BG286" s="5">
        <f t="shared" si="515"/>
        <v>0</v>
      </c>
      <c r="BH286" s="1">
        <f t="shared" si="516"/>
        <v>0</v>
      </c>
      <c r="BI286" s="2">
        <f t="shared" si="517"/>
        <v>0</v>
      </c>
      <c r="BJ286" s="5">
        <f t="shared" si="518"/>
        <v>0</v>
      </c>
      <c r="BK286" s="1">
        <f t="shared" si="519"/>
        <v>0</v>
      </c>
      <c r="BL286" s="2">
        <f t="shared" si="520"/>
        <v>0</v>
      </c>
      <c r="BM286" s="5">
        <f t="shared" si="521"/>
        <v>0</v>
      </c>
      <c r="BN286" s="1">
        <f t="shared" si="522"/>
        <v>0</v>
      </c>
      <c r="BO286" s="2">
        <f t="shared" si="523"/>
        <v>0</v>
      </c>
      <c r="BP286" s="5">
        <f t="shared" si="524"/>
        <v>0</v>
      </c>
      <c r="BQ286" s="1">
        <f t="shared" si="525"/>
        <v>0</v>
      </c>
      <c r="BR286" s="2">
        <f t="shared" si="526"/>
        <v>0</v>
      </c>
      <c r="BS286" s="5">
        <f t="shared" si="527"/>
        <v>0</v>
      </c>
      <c r="BT286" s="1">
        <f t="shared" si="528"/>
        <v>0</v>
      </c>
      <c r="BU286" s="2">
        <f t="shared" si="529"/>
        <v>0</v>
      </c>
      <c r="BV286" s="5">
        <f t="shared" si="530"/>
        <v>0</v>
      </c>
      <c r="BW286" s="1">
        <f t="shared" si="531"/>
        <v>0</v>
      </c>
      <c r="BX286" s="2">
        <f t="shared" si="532"/>
        <v>0</v>
      </c>
      <c r="BY286" s="5">
        <f t="shared" si="533"/>
        <v>0</v>
      </c>
      <c r="BZ286" s="1">
        <f t="shared" si="534"/>
        <v>0</v>
      </c>
      <c r="CA286" s="2">
        <f t="shared" si="535"/>
        <v>0</v>
      </c>
      <c r="CB286" s="5">
        <f t="shared" si="536"/>
        <v>0</v>
      </c>
      <c r="CC286" s="1">
        <f t="shared" si="537"/>
        <v>0</v>
      </c>
      <c r="CD286" s="2">
        <f t="shared" si="538"/>
        <v>0</v>
      </c>
      <c r="CE286" s="5">
        <f t="shared" si="539"/>
        <v>0</v>
      </c>
      <c r="CF286" s="1">
        <f t="shared" si="540"/>
        <v>0</v>
      </c>
      <c r="CG286" s="2">
        <f t="shared" si="541"/>
        <v>0</v>
      </c>
      <c r="CH286" s="5">
        <f t="shared" si="542"/>
        <v>0</v>
      </c>
      <c r="CI286" s="1">
        <f t="shared" si="543"/>
        <v>0</v>
      </c>
      <c r="CJ286" s="2">
        <f t="shared" si="544"/>
        <v>0</v>
      </c>
      <c r="CK286" s="5">
        <f t="shared" si="545"/>
        <v>0</v>
      </c>
      <c r="CL286" s="1">
        <f t="shared" si="546"/>
        <v>0</v>
      </c>
      <c r="CM286" s="2">
        <f t="shared" si="547"/>
        <v>0</v>
      </c>
      <c r="CN286" s="5">
        <f t="shared" si="548"/>
        <v>0</v>
      </c>
      <c r="CO286" s="67">
        <f t="shared" si="549"/>
        <v>0</v>
      </c>
      <c r="CP286" s="2">
        <f t="shared" si="550"/>
        <v>0</v>
      </c>
      <c r="CQ286" s="5">
        <f t="shared" si="551"/>
        <v>0</v>
      </c>
    </row>
    <row r="287" spans="1:95" ht="15.75" thickBot="1" x14ac:dyDescent="0.3">
      <c r="A287" s="33" t="s">
        <v>45</v>
      </c>
      <c r="B287" s="34" t="s">
        <v>46</v>
      </c>
      <c r="C287" s="20"/>
      <c r="D287" s="21"/>
      <c r="E287" s="21"/>
      <c r="F287" s="21"/>
      <c r="G287" s="21"/>
      <c r="H287" s="21"/>
      <c r="I287" s="21"/>
      <c r="J287" s="21"/>
      <c r="K287" s="21"/>
      <c r="L287" s="21"/>
      <c r="M287" s="64"/>
      <c r="N287" s="64"/>
      <c r="O287" s="64"/>
      <c r="P287" s="64"/>
      <c r="Q287" s="22"/>
      <c r="R287" s="20"/>
      <c r="S287" s="21"/>
      <c r="T287" s="21"/>
      <c r="U287" s="21"/>
      <c r="V287" s="21"/>
      <c r="W287" s="21"/>
      <c r="X287" s="21"/>
      <c r="Y287" s="21"/>
      <c r="Z287" s="21"/>
      <c r="AA287" s="21"/>
      <c r="AB287" s="64"/>
      <c r="AC287" s="64"/>
      <c r="AD287" s="64"/>
      <c r="AE287" s="64"/>
      <c r="AF287" s="22"/>
      <c r="AG287" s="20"/>
      <c r="AH287" s="21"/>
      <c r="AI287" s="21"/>
      <c r="AJ287" s="21"/>
      <c r="AK287" s="21"/>
      <c r="AL287" s="21"/>
      <c r="AM287" s="21"/>
      <c r="AN287" s="21"/>
      <c r="AO287" s="21"/>
      <c r="AP287" s="21"/>
      <c r="AQ287" s="64"/>
      <c r="AR287" s="64"/>
      <c r="AS287" s="64"/>
      <c r="AT287" s="64"/>
      <c r="AU287" s="22"/>
      <c r="AW287" s="29" t="str">
        <f t="shared" si="506"/>
        <v>Turbidez</v>
      </c>
      <c r="AX287" s="34" t="s">
        <v>21</v>
      </c>
      <c r="AY287" s="77">
        <f t="shared" si="507"/>
        <v>0</v>
      </c>
      <c r="AZ287" s="73">
        <f t="shared" si="508"/>
        <v>0</v>
      </c>
      <c r="BA287" s="74">
        <f t="shared" si="509"/>
        <v>0</v>
      </c>
      <c r="BB287" s="4">
        <f t="shared" si="510"/>
        <v>0</v>
      </c>
      <c r="BC287" s="2">
        <f t="shared" si="511"/>
        <v>0</v>
      </c>
      <c r="BD287" s="5">
        <f t="shared" si="512"/>
        <v>0</v>
      </c>
      <c r="BE287" s="4">
        <f t="shared" si="513"/>
        <v>0</v>
      </c>
      <c r="BF287" s="2">
        <f t="shared" si="514"/>
        <v>0</v>
      </c>
      <c r="BG287" s="5">
        <f t="shared" si="515"/>
        <v>0</v>
      </c>
      <c r="BH287" s="1">
        <f t="shared" si="516"/>
        <v>0</v>
      </c>
      <c r="BI287" s="2">
        <f t="shared" si="517"/>
        <v>0</v>
      </c>
      <c r="BJ287" s="5">
        <f t="shared" si="518"/>
        <v>0</v>
      </c>
      <c r="BK287" s="1">
        <f t="shared" si="519"/>
        <v>0</v>
      </c>
      <c r="BL287" s="2">
        <f t="shared" si="520"/>
        <v>0</v>
      </c>
      <c r="BM287" s="5">
        <f t="shared" si="521"/>
        <v>0</v>
      </c>
      <c r="BN287" s="1">
        <f t="shared" si="522"/>
        <v>0</v>
      </c>
      <c r="BO287" s="2">
        <f t="shared" si="523"/>
        <v>0</v>
      </c>
      <c r="BP287" s="5">
        <f t="shared" si="524"/>
        <v>0</v>
      </c>
      <c r="BQ287" s="1">
        <f t="shared" si="525"/>
        <v>0</v>
      </c>
      <c r="BR287" s="2">
        <f t="shared" si="526"/>
        <v>0</v>
      </c>
      <c r="BS287" s="5">
        <f t="shared" si="527"/>
        <v>0</v>
      </c>
      <c r="BT287" s="1">
        <f t="shared" si="528"/>
        <v>0</v>
      </c>
      <c r="BU287" s="2">
        <f t="shared" si="529"/>
        <v>0</v>
      </c>
      <c r="BV287" s="5">
        <f t="shared" si="530"/>
        <v>0</v>
      </c>
      <c r="BW287" s="1">
        <f t="shared" si="531"/>
        <v>0</v>
      </c>
      <c r="BX287" s="2">
        <f t="shared" si="532"/>
        <v>0</v>
      </c>
      <c r="BY287" s="5">
        <f t="shared" si="533"/>
        <v>0</v>
      </c>
      <c r="BZ287" s="1">
        <f t="shared" si="534"/>
        <v>0</v>
      </c>
      <c r="CA287" s="2">
        <f t="shared" si="535"/>
        <v>0</v>
      </c>
      <c r="CB287" s="5">
        <f t="shared" si="536"/>
        <v>0</v>
      </c>
      <c r="CC287" s="1">
        <f t="shared" si="537"/>
        <v>0</v>
      </c>
      <c r="CD287" s="2">
        <f t="shared" si="538"/>
        <v>0</v>
      </c>
      <c r="CE287" s="5">
        <f t="shared" si="539"/>
        <v>0</v>
      </c>
      <c r="CF287" s="1">
        <f t="shared" si="540"/>
        <v>0</v>
      </c>
      <c r="CG287" s="2">
        <f t="shared" si="541"/>
        <v>0</v>
      </c>
      <c r="CH287" s="5">
        <f t="shared" si="542"/>
        <v>0</v>
      </c>
      <c r="CI287" s="1">
        <f t="shared" si="543"/>
        <v>0</v>
      </c>
      <c r="CJ287" s="2">
        <f t="shared" si="544"/>
        <v>0</v>
      </c>
      <c r="CK287" s="5">
        <f t="shared" si="545"/>
        <v>0</v>
      </c>
      <c r="CL287" s="1">
        <f t="shared" si="546"/>
        <v>0</v>
      </c>
      <c r="CM287" s="2">
        <f t="shared" si="547"/>
        <v>0</v>
      </c>
      <c r="CN287" s="5">
        <f t="shared" si="548"/>
        <v>0</v>
      </c>
      <c r="CO287" s="67">
        <f t="shared" si="549"/>
        <v>0</v>
      </c>
      <c r="CP287" s="2">
        <f t="shared" si="550"/>
        <v>0</v>
      </c>
      <c r="CQ287" s="5">
        <f t="shared" si="551"/>
        <v>0</v>
      </c>
    </row>
    <row r="288" spans="1:95" ht="15.75" thickBot="1" x14ac:dyDescent="0.3"/>
    <row r="289" spans="1:95" ht="42.75" customHeight="1" thickBot="1" x14ac:dyDescent="0.3">
      <c r="A289" s="27" t="s">
        <v>0</v>
      </c>
      <c r="B289" s="28">
        <f>B265+1</f>
        <v>46125</v>
      </c>
      <c r="C289" s="295" t="s">
        <v>1</v>
      </c>
      <c r="D289" s="296"/>
      <c r="E289" s="296"/>
      <c r="F289" s="296"/>
      <c r="G289" s="296"/>
      <c r="H289" s="296"/>
      <c r="I289" s="296"/>
      <c r="J289" s="296"/>
      <c r="K289" s="296"/>
      <c r="L289" s="296"/>
      <c r="M289" s="296"/>
      <c r="N289" s="296"/>
      <c r="O289" s="296"/>
      <c r="P289" s="296"/>
      <c r="Q289" s="297"/>
      <c r="R289" s="298" t="s">
        <v>2</v>
      </c>
      <c r="S289" s="299"/>
      <c r="T289" s="299"/>
      <c r="U289" s="299"/>
      <c r="V289" s="299"/>
      <c r="W289" s="299"/>
      <c r="X289" s="299"/>
      <c r="Y289" s="299"/>
      <c r="Z289" s="299"/>
      <c r="AA289" s="299"/>
      <c r="AB289" s="299"/>
      <c r="AC289" s="299"/>
      <c r="AD289" s="299"/>
      <c r="AE289" s="299"/>
      <c r="AF289" s="300"/>
      <c r="AG289" s="301" t="s">
        <v>105</v>
      </c>
      <c r="AH289" s="302"/>
      <c r="AI289" s="302"/>
      <c r="AJ289" s="302"/>
      <c r="AK289" s="302"/>
      <c r="AL289" s="302"/>
      <c r="AM289" s="302"/>
      <c r="AN289" s="302"/>
      <c r="AO289" s="302"/>
      <c r="AP289" s="302"/>
      <c r="AQ289" s="302"/>
      <c r="AR289" s="302"/>
      <c r="AS289" s="302"/>
      <c r="AT289" s="302"/>
      <c r="AU289" s="303"/>
      <c r="AV289" s="9"/>
      <c r="AW289" s="290" t="s">
        <v>44</v>
      </c>
      <c r="AX289" s="291"/>
      <c r="AY289" s="287" t="s">
        <v>35</v>
      </c>
      <c r="AZ289" s="288"/>
      <c r="BA289" s="289"/>
      <c r="BB289" s="287" t="s">
        <v>36</v>
      </c>
      <c r="BC289" s="288"/>
      <c r="BD289" s="289"/>
      <c r="BE289" s="287" t="s">
        <v>37</v>
      </c>
      <c r="BF289" s="288"/>
      <c r="BG289" s="289"/>
      <c r="BH289" s="287" t="s">
        <v>38</v>
      </c>
      <c r="BI289" s="288"/>
      <c r="BJ289" s="289"/>
      <c r="BK289" s="287" t="s">
        <v>39</v>
      </c>
      <c r="BL289" s="288"/>
      <c r="BM289" s="289"/>
      <c r="BN289" s="287" t="s">
        <v>40</v>
      </c>
      <c r="BO289" s="288"/>
      <c r="BP289" s="289"/>
      <c r="BQ289" s="287" t="s">
        <v>41</v>
      </c>
      <c r="BR289" s="288"/>
      <c r="BS289" s="289"/>
      <c r="BT289" s="287" t="s">
        <v>42</v>
      </c>
      <c r="BU289" s="288"/>
      <c r="BV289" s="289"/>
      <c r="BW289" s="287" t="s">
        <v>43</v>
      </c>
      <c r="BX289" s="288"/>
      <c r="BY289" s="289"/>
      <c r="BZ289" s="287" t="s">
        <v>106</v>
      </c>
      <c r="CA289" s="288"/>
      <c r="CB289" s="289"/>
      <c r="CC289" s="287" t="s">
        <v>107</v>
      </c>
      <c r="CD289" s="288"/>
      <c r="CE289" s="289"/>
      <c r="CF289" s="287" t="s">
        <v>108</v>
      </c>
      <c r="CG289" s="288"/>
      <c r="CH289" s="289"/>
      <c r="CI289" s="287" t="s">
        <v>109</v>
      </c>
      <c r="CJ289" s="288"/>
      <c r="CK289" s="289"/>
      <c r="CL289" s="287" t="s">
        <v>110</v>
      </c>
      <c r="CM289" s="288"/>
      <c r="CN289" s="289"/>
      <c r="CO289" s="287" t="s">
        <v>111</v>
      </c>
      <c r="CP289" s="288"/>
      <c r="CQ289" s="289"/>
    </row>
    <row r="290" spans="1:95" ht="44.45" customHeight="1" thickBot="1" x14ac:dyDescent="0.3">
      <c r="A290" s="7" t="s">
        <v>6</v>
      </c>
      <c r="B290" s="45" t="s">
        <v>7</v>
      </c>
      <c r="C290" s="14" t="s">
        <v>34</v>
      </c>
      <c r="D290" s="8" t="s">
        <v>26</v>
      </c>
      <c r="E290" s="8" t="s">
        <v>27</v>
      </c>
      <c r="F290" s="8" t="s">
        <v>28</v>
      </c>
      <c r="G290" s="8" t="s">
        <v>29</v>
      </c>
      <c r="H290" s="8" t="s">
        <v>30</v>
      </c>
      <c r="I290" s="8" t="s">
        <v>31</v>
      </c>
      <c r="J290" s="8" t="s">
        <v>32</v>
      </c>
      <c r="K290" s="8" t="s">
        <v>33</v>
      </c>
      <c r="L290" s="8" t="s">
        <v>210</v>
      </c>
      <c r="M290" s="8" t="s">
        <v>116</v>
      </c>
      <c r="N290" s="8" t="s">
        <v>117</v>
      </c>
      <c r="O290" s="65" t="s">
        <v>118</v>
      </c>
      <c r="P290" s="65" t="s">
        <v>110</v>
      </c>
      <c r="Q290" s="65" t="s">
        <v>111</v>
      </c>
      <c r="R290" s="23" t="s">
        <v>34</v>
      </c>
      <c r="S290" s="12" t="s">
        <v>26</v>
      </c>
      <c r="T290" s="12" t="s">
        <v>27</v>
      </c>
      <c r="U290" s="12" t="s">
        <v>28</v>
      </c>
      <c r="V290" s="12" t="s">
        <v>29</v>
      </c>
      <c r="W290" s="12" t="s">
        <v>30</v>
      </c>
      <c r="X290" s="12" t="s">
        <v>31</v>
      </c>
      <c r="Y290" s="12" t="s">
        <v>32</v>
      </c>
      <c r="Z290" s="12" t="s">
        <v>33</v>
      </c>
      <c r="AA290" s="12" t="s">
        <v>210</v>
      </c>
      <c r="AB290" s="60" t="s">
        <v>116</v>
      </c>
      <c r="AC290" s="60" t="s">
        <v>117</v>
      </c>
      <c r="AD290" s="60" t="s">
        <v>118</v>
      </c>
      <c r="AE290" s="60" t="s">
        <v>110</v>
      </c>
      <c r="AF290" s="24" t="s">
        <v>111</v>
      </c>
      <c r="AG290" s="25" t="s">
        <v>34</v>
      </c>
      <c r="AH290" s="13" t="s">
        <v>26</v>
      </c>
      <c r="AI290" s="13" t="s">
        <v>27</v>
      </c>
      <c r="AJ290" s="13" t="s">
        <v>28</v>
      </c>
      <c r="AK290" s="13" t="s">
        <v>29</v>
      </c>
      <c r="AL290" s="13" t="s">
        <v>30</v>
      </c>
      <c r="AM290" s="13" t="s">
        <v>31</v>
      </c>
      <c r="AN290" s="13" t="s">
        <v>32</v>
      </c>
      <c r="AO290" s="13" t="s">
        <v>33</v>
      </c>
      <c r="AP290" s="13" t="s">
        <v>210</v>
      </c>
      <c r="AQ290" s="66" t="s">
        <v>116</v>
      </c>
      <c r="AR290" s="66" t="s">
        <v>117</v>
      </c>
      <c r="AS290" s="66" t="s">
        <v>118</v>
      </c>
      <c r="AT290" s="66" t="s">
        <v>110</v>
      </c>
      <c r="AU290" s="26" t="s">
        <v>111</v>
      </c>
      <c r="AV290" s="9"/>
      <c r="AW290" s="36" t="s">
        <v>6</v>
      </c>
      <c r="AX290" s="37" t="s">
        <v>7</v>
      </c>
      <c r="AY290" s="75" t="s">
        <v>119</v>
      </c>
      <c r="AZ290" s="75" t="s">
        <v>120</v>
      </c>
      <c r="BA290" s="76" t="s">
        <v>121</v>
      </c>
      <c r="BB290" s="75" t="s">
        <v>119</v>
      </c>
      <c r="BC290" s="75" t="s">
        <v>120</v>
      </c>
      <c r="BD290" s="76" t="s">
        <v>121</v>
      </c>
      <c r="BE290" s="75" t="s">
        <v>119</v>
      </c>
      <c r="BF290" s="75" t="s">
        <v>120</v>
      </c>
      <c r="BG290" s="76" t="s">
        <v>121</v>
      </c>
      <c r="BH290" s="75" t="s">
        <v>119</v>
      </c>
      <c r="BI290" s="75" t="s">
        <v>120</v>
      </c>
      <c r="BJ290" s="76" t="s">
        <v>121</v>
      </c>
      <c r="BK290" s="75" t="s">
        <v>119</v>
      </c>
      <c r="BL290" s="75" t="s">
        <v>120</v>
      </c>
      <c r="BM290" s="76" t="s">
        <v>121</v>
      </c>
      <c r="BN290" s="75" t="s">
        <v>119</v>
      </c>
      <c r="BO290" s="75" t="s">
        <v>120</v>
      </c>
      <c r="BP290" s="76" t="s">
        <v>121</v>
      </c>
      <c r="BQ290" s="75" t="s">
        <v>119</v>
      </c>
      <c r="BR290" s="75" t="s">
        <v>120</v>
      </c>
      <c r="BS290" s="76" t="s">
        <v>121</v>
      </c>
      <c r="BT290" s="75" t="s">
        <v>119</v>
      </c>
      <c r="BU290" s="75" t="s">
        <v>120</v>
      </c>
      <c r="BV290" s="76" t="s">
        <v>121</v>
      </c>
      <c r="BW290" s="75" t="s">
        <v>119</v>
      </c>
      <c r="BX290" s="75" t="s">
        <v>120</v>
      </c>
      <c r="BY290" s="76" t="s">
        <v>121</v>
      </c>
      <c r="BZ290" s="75" t="s">
        <v>119</v>
      </c>
      <c r="CA290" s="75" t="s">
        <v>120</v>
      </c>
      <c r="CB290" s="76" t="s">
        <v>121</v>
      </c>
      <c r="CC290" s="75" t="s">
        <v>119</v>
      </c>
      <c r="CD290" s="75" t="s">
        <v>120</v>
      </c>
      <c r="CE290" s="76" t="s">
        <v>121</v>
      </c>
      <c r="CF290" s="75" t="s">
        <v>119</v>
      </c>
      <c r="CG290" s="75" t="s">
        <v>120</v>
      </c>
      <c r="CH290" s="76" t="s">
        <v>121</v>
      </c>
      <c r="CI290" s="75" t="s">
        <v>119</v>
      </c>
      <c r="CJ290" s="75" t="s">
        <v>120</v>
      </c>
      <c r="CK290" s="76" t="s">
        <v>121</v>
      </c>
      <c r="CL290" s="75" t="s">
        <v>119</v>
      </c>
      <c r="CM290" s="75" t="s">
        <v>120</v>
      </c>
      <c r="CN290" s="76" t="s">
        <v>121</v>
      </c>
      <c r="CO290" s="75" t="s">
        <v>119</v>
      </c>
      <c r="CP290" s="75" t="s">
        <v>120</v>
      </c>
      <c r="CQ290" s="76" t="s">
        <v>121</v>
      </c>
    </row>
    <row r="291" spans="1:95" ht="29.25" customHeight="1" x14ac:dyDescent="0.25">
      <c r="A291" s="29" t="s">
        <v>8</v>
      </c>
      <c r="B291" s="30" t="s">
        <v>19</v>
      </c>
      <c r="C291" s="1">
        <v>33.5</v>
      </c>
      <c r="D291" s="3">
        <v>31.9</v>
      </c>
      <c r="E291" s="3">
        <v>31</v>
      </c>
      <c r="F291" s="3"/>
      <c r="G291" s="3"/>
      <c r="H291" s="3"/>
      <c r="I291" s="3"/>
      <c r="J291" s="3">
        <v>30.8</v>
      </c>
      <c r="K291" s="3">
        <v>30.9</v>
      </c>
      <c r="L291" s="3">
        <v>30.7</v>
      </c>
      <c r="M291" s="61"/>
      <c r="N291" s="61"/>
      <c r="O291" s="61"/>
      <c r="P291" s="61"/>
      <c r="Q291" s="15"/>
      <c r="R291" s="1">
        <v>34.9</v>
      </c>
      <c r="S291" s="38">
        <v>33.299999999999997</v>
      </c>
      <c r="T291" s="38">
        <v>25.8</v>
      </c>
      <c r="U291" s="3"/>
      <c r="V291" s="3"/>
      <c r="W291" s="3">
        <v>29.9</v>
      </c>
      <c r="X291" s="3">
        <v>30.7</v>
      </c>
      <c r="Y291" s="3">
        <v>31.2</v>
      </c>
      <c r="Z291" s="3">
        <v>30.9</v>
      </c>
      <c r="AA291" s="3">
        <v>29.1</v>
      </c>
      <c r="AB291" s="61"/>
      <c r="AC291" s="61"/>
      <c r="AD291" s="61"/>
      <c r="AE291" s="61"/>
      <c r="AF291" s="15"/>
      <c r="AG291" s="1">
        <v>33.6</v>
      </c>
      <c r="AH291" s="38">
        <v>34.1</v>
      </c>
      <c r="AI291" s="38">
        <v>26.1</v>
      </c>
      <c r="AJ291" s="3"/>
      <c r="AK291" s="3"/>
      <c r="AL291" s="3">
        <v>30.1</v>
      </c>
      <c r="AM291" s="3">
        <v>31</v>
      </c>
      <c r="AN291" s="3">
        <v>30.4</v>
      </c>
      <c r="AO291" s="3">
        <v>31</v>
      </c>
      <c r="AP291" s="3">
        <v>30.6</v>
      </c>
      <c r="AQ291" s="61"/>
      <c r="AR291" s="61"/>
      <c r="AS291" s="61"/>
      <c r="AT291" s="61"/>
      <c r="AU291" s="15"/>
      <c r="AV291" s="9"/>
      <c r="AW291" s="29" t="str">
        <f>A291</f>
        <v>Temperatura (°C)</v>
      </c>
      <c r="AX291" s="35" t="s">
        <v>19</v>
      </c>
      <c r="AY291" s="77">
        <f>C291</f>
        <v>33.5</v>
      </c>
      <c r="AZ291" s="73">
        <f>R291</f>
        <v>34.9</v>
      </c>
      <c r="BA291" s="74">
        <f>AG291</f>
        <v>33.6</v>
      </c>
      <c r="BB291" s="4">
        <f>D291</f>
        <v>31.9</v>
      </c>
      <c r="BC291" s="2">
        <f>S291</f>
        <v>33.299999999999997</v>
      </c>
      <c r="BD291" s="5">
        <f>AH291</f>
        <v>34.1</v>
      </c>
      <c r="BE291" s="4">
        <f>E291</f>
        <v>31</v>
      </c>
      <c r="BF291" s="2">
        <f>T291</f>
        <v>25.8</v>
      </c>
      <c r="BG291" s="5">
        <f>AI291</f>
        <v>26.1</v>
      </c>
      <c r="BH291" s="1">
        <f>F291</f>
        <v>0</v>
      </c>
      <c r="BI291" s="2">
        <f>U291</f>
        <v>0</v>
      </c>
      <c r="BJ291" s="5">
        <f>AJ291</f>
        <v>0</v>
      </c>
      <c r="BK291" s="1">
        <f>G291</f>
        <v>0</v>
      </c>
      <c r="BL291" s="2">
        <f>V291</f>
        <v>0</v>
      </c>
      <c r="BM291" s="5">
        <f>AK291</f>
        <v>0</v>
      </c>
      <c r="BN291" s="1">
        <f>H291</f>
        <v>0</v>
      </c>
      <c r="BO291" s="2">
        <f>W291</f>
        <v>29.9</v>
      </c>
      <c r="BP291" s="5">
        <f>AL291</f>
        <v>30.1</v>
      </c>
      <c r="BQ291" s="1">
        <f>I291</f>
        <v>0</v>
      </c>
      <c r="BR291" s="2">
        <f>X291</f>
        <v>30.7</v>
      </c>
      <c r="BS291" s="5">
        <f>AM291</f>
        <v>31</v>
      </c>
      <c r="BT291" s="1">
        <f>J291</f>
        <v>30.8</v>
      </c>
      <c r="BU291" s="2">
        <f>Y291</f>
        <v>31.2</v>
      </c>
      <c r="BV291" s="5">
        <f>AN291</f>
        <v>30.4</v>
      </c>
      <c r="BW291" s="1">
        <f>K291</f>
        <v>30.9</v>
      </c>
      <c r="BX291" s="2">
        <f>Z291</f>
        <v>30.9</v>
      </c>
      <c r="BY291" s="5">
        <f>AO291</f>
        <v>31</v>
      </c>
      <c r="BZ291" s="1">
        <f>L291</f>
        <v>30.7</v>
      </c>
      <c r="CA291" s="2">
        <f>AA291</f>
        <v>29.1</v>
      </c>
      <c r="CB291" s="5">
        <f>AP291</f>
        <v>30.6</v>
      </c>
      <c r="CC291" s="1">
        <f>M291</f>
        <v>0</v>
      </c>
      <c r="CD291" s="2">
        <f>AB291</f>
        <v>0</v>
      </c>
      <c r="CE291" s="5">
        <f>AQ291</f>
        <v>0</v>
      </c>
      <c r="CF291" s="1">
        <f>N291</f>
        <v>0</v>
      </c>
      <c r="CG291" s="2">
        <f>AC291</f>
        <v>0</v>
      </c>
      <c r="CH291" s="5">
        <f>AR291</f>
        <v>0</v>
      </c>
      <c r="CI291" s="1">
        <f>O291</f>
        <v>0</v>
      </c>
      <c r="CJ291" s="2">
        <f>AD291</f>
        <v>0</v>
      </c>
      <c r="CK291" s="5">
        <f>AS291</f>
        <v>0</v>
      </c>
      <c r="CL291" s="1">
        <f>P291</f>
        <v>0</v>
      </c>
      <c r="CM291" s="2">
        <f>AE291</f>
        <v>0</v>
      </c>
      <c r="CN291" s="5">
        <f>AT291</f>
        <v>0</v>
      </c>
      <c r="CO291" s="67">
        <f>Q291</f>
        <v>0</v>
      </c>
      <c r="CP291" s="2">
        <f>AF291</f>
        <v>0</v>
      </c>
      <c r="CQ291" s="5">
        <f>AU291</f>
        <v>0</v>
      </c>
    </row>
    <row r="292" spans="1:95" ht="26.45" customHeight="1" x14ac:dyDescent="0.25">
      <c r="A292" s="29" t="s">
        <v>9</v>
      </c>
      <c r="B292" s="30" t="s">
        <v>20</v>
      </c>
      <c r="C292" s="1">
        <v>9.4</v>
      </c>
      <c r="D292" s="3">
        <v>7.69</v>
      </c>
      <c r="E292" s="3">
        <v>7.12</v>
      </c>
      <c r="F292" s="3"/>
      <c r="G292" s="3"/>
      <c r="H292" s="3"/>
      <c r="I292" s="3"/>
      <c r="J292" s="3">
        <v>7.67</v>
      </c>
      <c r="K292" s="3">
        <v>7.84</v>
      </c>
      <c r="L292" s="3">
        <v>7.85</v>
      </c>
      <c r="M292" s="61"/>
      <c r="N292" s="61"/>
      <c r="O292" s="61"/>
      <c r="P292" s="61"/>
      <c r="Q292" s="15"/>
      <c r="R292" s="1">
        <v>6.99</v>
      </c>
      <c r="S292" s="3">
        <v>7.92</v>
      </c>
      <c r="T292" s="3">
        <v>7.09</v>
      </c>
      <c r="U292" s="3"/>
      <c r="V292" s="3"/>
      <c r="W292" s="3">
        <v>7.88</v>
      </c>
      <c r="X292" s="3">
        <v>7.69</v>
      </c>
      <c r="Y292" s="3">
        <v>7.78</v>
      </c>
      <c r="Z292" s="51">
        <v>7.84</v>
      </c>
      <c r="AA292" s="3">
        <v>7.93</v>
      </c>
      <c r="AB292" s="61"/>
      <c r="AC292" s="61"/>
      <c r="AD292" s="61"/>
      <c r="AE292" s="61"/>
      <c r="AF292" s="15"/>
      <c r="AG292" s="1">
        <v>7.21</v>
      </c>
      <c r="AH292" s="3">
        <v>7.89</v>
      </c>
      <c r="AI292" s="3">
        <v>7.2</v>
      </c>
      <c r="AJ292" s="3"/>
      <c r="AK292" s="3"/>
      <c r="AL292" s="3">
        <v>7.63</v>
      </c>
      <c r="AM292" s="3">
        <v>7.52</v>
      </c>
      <c r="AN292" s="3">
        <v>7.52</v>
      </c>
      <c r="AO292" s="3">
        <v>7.79</v>
      </c>
      <c r="AP292" s="3">
        <v>7.89</v>
      </c>
      <c r="AQ292" s="61"/>
      <c r="AR292" s="61"/>
      <c r="AS292" s="61"/>
      <c r="AT292" s="61"/>
      <c r="AU292" s="15"/>
      <c r="AV292" s="9"/>
      <c r="AW292" s="29" t="str">
        <f t="shared" ref="AW292:AW311" si="552">A292</f>
        <v>pH (Unidades de pH)</v>
      </c>
      <c r="AX292" s="30" t="s">
        <v>20</v>
      </c>
      <c r="AY292" s="77">
        <f t="shared" ref="AY292:AY311" si="553">C292</f>
        <v>9.4</v>
      </c>
      <c r="AZ292" s="73">
        <f t="shared" ref="AZ292:AZ311" si="554">R292</f>
        <v>6.99</v>
      </c>
      <c r="BA292" s="74">
        <f t="shared" ref="BA292:BA311" si="555">AG292</f>
        <v>7.21</v>
      </c>
      <c r="BB292" s="4">
        <f t="shared" ref="BB292:BB311" si="556">D292</f>
        <v>7.69</v>
      </c>
      <c r="BC292" s="2">
        <f t="shared" ref="BC292:BC311" si="557">S292</f>
        <v>7.92</v>
      </c>
      <c r="BD292" s="5">
        <f t="shared" ref="BD292:BD311" si="558">AH292</f>
        <v>7.89</v>
      </c>
      <c r="BE292" s="4">
        <f t="shared" ref="BE292:BE311" si="559">E292</f>
        <v>7.12</v>
      </c>
      <c r="BF292" s="2">
        <f t="shared" ref="BF292:BF311" si="560">T292</f>
        <v>7.09</v>
      </c>
      <c r="BG292" s="5">
        <f t="shared" ref="BG292:BG311" si="561">AI292</f>
        <v>7.2</v>
      </c>
      <c r="BH292" s="1">
        <f t="shared" ref="BH292:BH311" si="562">F292</f>
        <v>0</v>
      </c>
      <c r="BI292" s="2">
        <f t="shared" ref="BI292:BI311" si="563">U292</f>
        <v>0</v>
      </c>
      <c r="BJ292" s="5">
        <f t="shared" ref="BJ292:BJ311" si="564">AJ292</f>
        <v>0</v>
      </c>
      <c r="BK292" s="1">
        <f t="shared" ref="BK292:BK311" si="565">G292</f>
        <v>0</v>
      </c>
      <c r="BL292" s="2">
        <f t="shared" ref="BL292:BL311" si="566">V292</f>
        <v>0</v>
      </c>
      <c r="BM292" s="5">
        <f t="shared" ref="BM292:BM311" si="567">AK292</f>
        <v>0</v>
      </c>
      <c r="BN292" s="1">
        <f t="shared" ref="BN292:BN311" si="568">H292</f>
        <v>0</v>
      </c>
      <c r="BO292" s="2">
        <f t="shared" ref="BO292:BO311" si="569">W292</f>
        <v>7.88</v>
      </c>
      <c r="BP292" s="5">
        <f t="shared" ref="BP292:BP311" si="570">AL292</f>
        <v>7.63</v>
      </c>
      <c r="BQ292" s="1">
        <f t="shared" ref="BQ292:BQ311" si="571">I292</f>
        <v>0</v>
      </c>
      <c r="BR292" s="2">
        <f t="shared" ref="BR292:BR311" si="572">X292</f>
        <v>7.69</v>
      </c>
      <c r="BS292" s="5">
        <f t="shared" ref="BS292:BS311" si="573">AM292</f>
        <v>7.52</v>
      </c>
      <c r="BT292" s="1">
        <f t="shared" ref="BT292:BT311" si="574">J292</f>
        <v>7.67</v>
      </c>
      <c r="BU292" s="2">
        <f t="shared" ref="BU292:BU311" si="575">Y292</f>
        <v>7.78</v>
      </c>
      <c r="BV292" s="5">
        <f t="shared" ref="BV292:BV311" si="576">AN292</f>
        <v>7.52</v>
      </c>
      <c r="BW292" s="1">
        <f t="shared" ref="BW292:BW311" si="577">K292</f>
        <v>7.84</v>
      </c>
      <c r="BX292" s="2">
        <f t="shared" ref="BX292:BX311" si="578">Z292</f>
        <v>7.84</v>
      </c>
      <c r="BY292" s="5">
        <f t="shared" ref="BY292:BY311" si="579">AO292</f>
        <v>7.79</v>
      </c>
      <c r="BZ292" s="1">
        <f t="shared" ref="BZ292:BZ311" si="580">L292</f>
        <v>7.85</v>
      </c>
      <c r="CA292" s="2">
        <f t="shared" ref="CA292:CA311" si="581">AA292</f>
        <v>7.93</v>
      </c>
      <c r="CB292" s="5">
        <f t="shared" ref="CB292:CB311" si="582">AP292</f>
        <v>7.89</v>
      </c>
      <c r="CC292" s="1">
        <f t="shared" ref="CC292:CC311" si="583">M292</f>
        <v>0</v>
      </c>
      <c r="CD292" s="2">
        <f t="shared" ref="CD292:CD311" si="584">AB292</f>
        <v>0</v>
      </c>
      <c r="CE292" s="5">
        <f t="shared" ref="CE292:CE311" si="585">AQ292</f>
        <v>0</v>
      </c>
      <c r="CF292" s="1">
        <f t="shared" ref="CF292:CF311" si="586">N292</f>
        <v>0</v>
      </c>
      <c r="CG292" s="2">
        <f t="shared" ref="CG292:CG311" si="587">AC292</f>
        <v>0</v>
      </c>
      <c r="CH292" s="5">
        <f t="shared" ref="CH292:CH311" si="588">AR292</f>
        <v>0</v>
      </c>
      <c r="CI292" s="1">
        <f t="shared" ref="CI292:CI311" si="589">O292</f>
        <v>0</v>
      </c>
      <c r="CJ292" s="2">
        <f t="shared" ref="CJ292:CJ311" si="590">AD292</f>
        <v>0</v>
      </c>
      <c r="CK292" s="5">
        <f t="shared" ref="CK292:CK311" si="591">AS292</f>
        <v>0</v>
      </c>
      <c r="CL292" s="1">
        <f t="shared" ref="CL292:CL311" si="592">P292</f>
        <v>0</v>
      </c>
      <c r="CM292" s="2">
        <f t="shared" ref="CM292:CM311" si="593">AE292</f>
        <v>0</v>
      </c>
      <c r="CN292" s="5">
        <f t="shared" ref="CN292:CN311" si="594">AT292</f>
        <v>0</v>
      </c>
      <c r="CO292" s="67">
        <f t="shared" ref="CO292:CO311" si="595">Q292</f>
        <v>0</v>
      </c>
      <c r="CP292" s="2">
        <f t="shared" ref="CP292:CP311" si="596">AF292</f>
        <v>0</v>
      </c>
      <c r="CQ292" s="5">
        <f t="shared" ref="CQ292:CQ311" si="597">AU292</f>
        <v>0</v>
      </c>
    </row>
    <row r="293" spans="1:95" ht="30.2" customHeight="1" x14ac:dyDescent="0.25">
      <c r="A293" s="29" t="s">
        <v>124</v>
      </c>
      <c r="B293" s="30" t="s">
        <v>21</v>
      </c>
      <c r="C293" s="1"/>
      <c r="D293" s="3"/>
      <c r="E293" s="3"/>
      <c r="F293" s="3"/>
      <c r="G293" s="3"/>
      <c r="H293" s="3"/>
      <c r="I293" s="3"/>
      <c r="J293" s="3"/>
      <c r="K293" s="3"/>
      <c r="L293" s="3"/>
      <c r="M293" s="61"/>
      <c r="N293" s="61"/>
      <c r="O293" s="61"/>
      <c r="P293" s="61"/>
      <c r="Q293" s="15"/>
      <c r="R293" s="1"/>
      <c r="S293" s="2"/>
      <c r="T293" s="2"/>
      <c r="U293" s="3"/>
      <c r="V293" s="3"/>
      <c r="W293" s="3"/>
      <c r="X293" s="3"/>
      <c r="Y293" s="3"/>
      <c r="Z293" s="3"/>
      <c r="AA293" s="3"/>
      <c r="AB293" s="61"/>
      <c r="AC293" s="61"/>
      <c r="AD293" s="61"/>
      <c r="AE293" s="61"/>
      <c r="AF293" s="15"/>
      <c r="AG293" s="1"/>
      <c r="AH293" s="2"/>
      <c r="AI293" s="2"/>
      <c r="AJ293" s="3"/>
      <c r="AK293" s="3"/>
      <c r="AL293" s="3"/>
      <c r="AM293" s="3"/>
      <c r="AN293" s="3"/>
      <c r="AO293" s="3"/>
      <c r="AP293" s="3"/>
      <c r="AQ293" s="61"/>
      <c r="AR293" s="61"/>
      <c r="AS293" s="61"/>
      <c r="AT293" s="61"/>
      <c r="AU293" s="15"/>
      <c r="AV293" s="9"/>
      <c r="AW293" s="29" t="str">
        <f t="shared" si="552"/>
        <v>Demanda química de oxígeno (DQO)</v>
      </c>
      <c r="AX293" s="30" t="s">
        <v>21</v>
      </c>
      <c r="AY293" s="77">
        <f t="shared" si="553"/>
        <v>0</v>
      </c>
      <c r="AZ293" s="73">
        <f t="shared" si="554"/>
        <v>0</v>
      </c>
      <c r="BA293" s="74">
        <f t="shared" si="555"/>
        <v>0</v>
      </c>
      <c r="BB293" s="4">
        <f t="shared" si="556"/>
        <v>0</v>
      </c>
      <c r="BC293" s="2">
        <f t="shared" si="557"/>
        <v>0</v>
      </c>
      <c r="BD293" s="5">
        <f t="shared" si="558"/>
        <v>0</v>
      </c>
      <c r="BE293" s="4">
        <f t="shared" si="559"/>
        <v>0</v>
      </c>
      <c r="BF293" s="2">
        <f t="shared" si="560"/>
        <v>0</v>
      </c>
      <c r="BG293" s="5">
        <f t="shared" si="561"/>
        <v>0</v>
      </c>
      <c r="BH293" s="1">
        <f t="shared" si="562"/>
        <v>0</v>
      </c>
      <c r="BI293" s="2">
        <f t="shared" si="563"/>
        <v>0</v>
      </c>
      <c r="BJ293" s="5">
        <f t="shared" si="564"/>
        <v>0</v>
      </c>
      <c r="BK293" s="1">
        <f t="shared" si="565"/>
        <v>0</v>
      </c>
      <c r="BL293" s="2">
        <f t="shared" si="566"/>
        <v>0</v>
      </c>
      <c r="BM293" s="5">
        <f t="shared" si="567"/>
        <v>0</v>
      </c>
      <c r="BN293" s="1">
        <f t="shared" si="568"/>
        <v>0</v>
      </c>
      <c r="BO293" s="2">
        <f t="shared" si="569"/>
        <v>0</v>
      </c>
      <c r="BP293" s="5">
        <f t="shared" si="570"/>
        <v>0</v>
      </c>
      <c r="BQ293" s="1">
        <f t="shared" si="571"/>
        <v>0</v>
      </c>
      <c r="BR293" s="2">
        <f t="shared" si="572"/>
        <v>0</v>
      </c>
      <c r="BS293" s="5">
        <f t="shared" si="573"/>
        <v>0</v>
      </c>
      <c r="BT293" s="1">
        <f t="shared" si="574"/>
        <v>0</v>
      </c>
      <c r="BU293" s="2">
        <f t="shared" si="575"/>
        <v>0</v>
      </c>
      <c r="BV293" s="5">
        <f t="shared" si="576"/>
        <v>0</v>
      </c>
      <c r="BW293" s="1">
        <f t="shared" si="577"/>
        <v>0</v>
      </c>
      <c r="BX293" s="2">
        <f t="shared" si="578"/>
        <v>0</v>
      </c>
      <c r="BY293" s="5">
        <f t="shared" si="579"/>
        <v>0</v>
      </c>
      <c r="BZ293" s="1">
        <f t="shared" si="580"/>
        <v>0</v>
      </c>
      <c r="CA293" s="2">
        <f t="shared" si="581"/>
        <v>0</v>
      </c>
      <c r="CB293" s="5">
        <f t="shared" si="582"/>
        <v>0</v>
      </c>
      <c r="CC293" s="1">
        <f t="shared" si="583"/>
        <v>0</v>
      </c>
      <c r="CD293" s="2">
        <f t="shared" si="584"/>
        <v>0</v>
      </c>
      <c r="CE293" s="5">
        <f t="shared" si="585"/>
        <v>0</v>
      </c>
      <c r="CF293" s="1">
        <f t="shared" si="586"/>
        <v>0</v>
      </c>
      <c r="CG293" s="2">
        <f t="shared" si="587"/>
        <v>0</v>
      </c>
      <c r="CH293" s="5">
        <f t="shared" si="588"/>
        <v>0</v>
      </c>
      <c r="CI293" s="1">
        <f t="shared" si="589"/>
        <v>0</v>
      </c>
      <c r="CJ293" s="2">
        <f t="shared" si="590"/>
        <v>0</v>
      </c>
      <c r="CK293" s="5">
        <f t="shared" si="591"/>
        <v>0</v>
      </c>
      <c r="CL293" s="1">
        <f t="shared" si="592"/>
        <v>0</v>
      </c>
      <c r="CM293" s="2">
        <f t="shared" si="593"/>
        <v>0</v>
      </c>
      <c r="CN293" s="5">
        <f t="shared" si="594"/>
        <v>0</v>
      </c>
      <c r="CO293" s="67">
        <f t="shared" si="595"/>
        <v>0</v>
      </c>
      <c r="CP293" s="2">
        <f t="shared" si="596"/>
        <v>0</v>
      </c>
      <c r="CQ293" s="5">
        <f t="shared" si="597"/>
        <v>0</v>
      </c>
    </row>
    <row r="294" spans="1:95" ht="29.25" customHeight="1" x14ac:dyDescent="0.25">
      <c r="A294" s="29" t="s">
        <v>128</v>
      </c>
      <c r="B294" s="30" t="s">
        <v>21</v>
      </c>
      <c r="C294" s="1">
        <v>3020</v>
      </c>
      <c r="D294" s="3">
        <v>1823</v>
      </c>
      <c r="E294" s="3">
        <v>1831</v>
      </c>
      <c r="F294" s="3"/>
      <c r="G294" s="3"/>
      <c r="H294" s="3"/>
      <c r="I294" s="3"/>
      <c r="J294" s="3">
        <v>2400</v>
      </c>
      <c r="K294" s="3">
        <v>2550</v>
      </c>
      <c r="L294" s="3">
        <v>2470</v>
      </c>
      <c r="M294" s="61"/>
      <c r="N294" s="61"/>
      <c r="O294" s="61"/>
      <c r="P294" s="61"/>
      <c r="Q294" s="15"/>
      <c r="R294" s="1">
        <v>963</v>
      </c>
      <c r="S294" s="2">
        <v>1834</v>
      </c>
      <c r="T294" s="2">
        <v>552</v>
      </c>
      <c r="U294" s="3"/>
      <c r="V294" s="3"/>
      <c r="W294" s="3"/>
      <c r="X294" s="3"/>
      <c r="Y294" s="3">
        <v>2380</v>
      </c>
      <c r="Z294" s="3">
        <v>2350</v>
      </c>
      <c r="AA294" s="3">
        <v>4910</v>
      </c>
      <c r="AB294" s="61"/>
      <c r="AC294" s="61"/>
      <c r="AD294" s="61"/>
      <c r="AE294" s="61"/>
      <c r="AF294" s="15"/>
      <c r="AG294" s="1">
        <v>476</v>
      </c>
      <c r="AH294" s="2">
        <v>1790</v>
      </c>
      <c r="AI294" s="2">
        <v>1910</v>
      </c>
      <c r="AJ294" s="3"/>
      <c r="AK294" s="3"/>
      <c r="AL294" s="3"/>
      <c r="AM294" s="3"/>
      <c r="AN294" s="3">
        <v>2410</v>
      </c>
      <c r="AO294" s="3">
        <v>2500</v>
      </c>
      <c r="AP294" s="3">
        <v>3990</v>
      </c>
      <c r="AQ294" s="61"/>
      <c r="AR294" s="61"/>
      <c r="AS294" s="61"/>
      <c r="AT294" s="61"/>
      <c r="AU294" s="15"/>
      <c r="AV294" s="9"/>
      <c r="AW294" s="29" t="str">
        <f t="shared" si="552"/>
        <v>SOLIDOS DISUELTOS TOTALES (TDS)</v>
      </c>
      <c r="AX294" s="30" t="s">
        <v>21</v>
      </c>
      <c r="AY294" s="77">
        <f t="shared" si="553"/>
        <v>3020</v>
      </c>
      <c r="AZ294" s="73">
        <f t="shared" si="554"/>
        <v>963</v>
      </c>
      <c r="BA294" s="74">
        <f t="shared" si="555"/>
        <v>476</v>
      </c>
      <c r="BB294" s="4">
        <f t="shared" si="556"/>
        <v>1823</v>
      </c>
      <c r="BC294" s="2">
        <f t="shared" si="557"/>
        <v>1834</v>
      </c>
      <c r="BD294" s="5">
        <f t="shared" si="558"/>
        <v>1790</v>
      </c>
      <c r="BE294" s="4">
        <f t="shared" si="559"/>
        <v>1831</v>
      </c>
      <c r="BF294" s="2">
        <f t="shared" si="560"/>
        <v>552</v>
      </c>
      <c r="BG294" s="5">
        <f t="shared" si="561"/>
        <v>1910</v>
      </c>
      <c r="BH294" s="1">
        <f t="shared" si="562"/>
        <v>0</v>
      </c>
      <c r="BI294" s="2">
        <f t="shared" si="563"/>
        <v>0</v>
      </c>
      <c r="BJ294" s="5">
        <f t="shared" si="564"/>
        <v>0</v>
      </c>
      <c r="BK294" s="1">
        <f t="shared" si="565"/>
        <v>0</v>
      </c>
      <c r="BL294" s="2">
        <f t="shared" si="566"/>
        <v>0</v>
      </c>
      <c r="BM294" s="5">
        <f t="shared" si="567"/>
        <v>0</v>
      </c>
      <c r="BN294" s="1">
        <f t="shared" si="568"/>
        <v>0</v>
      </c>
      <c r="BO294" s="2">
        <f t="shared" si="569"/>
        <v>0</v>
      </c>
      <c r="BP294" s="5">
        <f t="shared" si="570"/>
        <v>0</v>
      </c>
      <c r="BQ294" s="1">
        <f t="shared" si="571"/>
        <v>0</v>
      </c>
      <c r="BR294" s="2">
        <f t="shared" si="572"/>
        <v>0</v>
      </c>
      <c r="BS294" s="5">
        <f t="shared" si="573"/>
        <v>0</v>
      </c>
      <c r="BT294" s="1">
        <f t="shared" si="574"/>
        <v>2400</v>
      </c>
      <c r="BU294" s="2">
        <f t="shared" si="575"/>
        <v>2380</v>
      </c>
      <c r="BV294" s="5">
        <f t="shared" si="576"/>
        <v>2410</v>
      </c>
      <c r="BW294" s="1">
        <f t="shared" si="577"/>
        <v>2550</v>
      </c>
      <c r="BX294" s="2">
        <f t="shared" si="578"/>
        <v>2350</v>
      </c>
      <c r="BY294" s="5">
        <f t="shared" si="579"/>
        <v>2500</v>
      </c>
      <c r="BZ294" s="1">
        <f t="shared" si="580"/>
        <v>2470</v>
      </c>
      <c r="CA294" s="2">
        <f t="shared" si="581"/>
        <v>4910</v>
      </c>
      <c r="CB294" s="5">
        <f t="shared" si="582"/>
        <v>3990</v>
      </c>
      <c r="CC294" s="1">
        <f t="shared" si="583"/>
        <v>0</v>
      </c>
      <c r="CD294" s="2">
        <f t="shared" si="584"/>
        <v>0</v>
      </c>
      <c r="CE294" s="5">
        <f t="shared" si="585"/>
        <v>0</v>
      </c>
      <c r="CF294" s="1">
        <f t="shared" si="586"/>
        <v>0</v>
      </c>
      <c r="CG294" s="2">
        <f t="shared" si="587"/>
        <v>0</v>
      </c>
      <c r="CH294" s="5">
        <f t="shared" si="588"/>
        <v>0</v>
      </c>
      <c r="CI294" s="1">
        <f t="shared" si="589"/>
        <v>0</v>
      </c>
      <c r="CJ294" s="2">
        <f t="shared" si="590"/>
        <v>0</v>
      </c>
      <c r="CK294" s="5">
        <f t="shared" si="591"/>
        <v>0</v>
      </c>
      <c r="CL294" s="1">
        <f t="shared" si="592"/>
        <v>0</v>
      </c>
      <c r="CM294" s="2">
        <f t="shared" si="593"/>
        <v>0</v>
      </c>
      <c r="CN294" s="5">
        <f t="shared" si="594"/>
        <v>0</v>
      </c>
      <c r="CO294" s="67">
        <f t="shared" si="595"/>
        <v>0</v>
      </c>
      <c r="CP294" s="2">
        <f t="shared" si="596"/>
        <v>0</v>
      </c>
      <c r="CQ294" s="5">
        <f t="shared" si="597"/>
        <v>0</v>
      </c>
    </row>
    <row r="295" spans="1:95" ht="31.7" customHeight="1" x14ac:dyDescent="0.25">
      <c r="A295" s="29" t="s">
        <v>125</v>
      </c>
      <c r="B295" s="30" t="s">
        <v>21</v>
      </c>
      <c r="C295" s="1">
        <v>241</v>
      </c>
      <c r="D295" s="3">
        <v>531</v>
      </c>
      <c r="E295" s="3">
        <v>26</v>
      </c>
      <c r="F295" s="3"/>
      <c r="G295" s="3"/>
      <c r="H295" s="3"/>
      <c r="I295" s="3"/>
      <c r="J295" s="3">
        <v>1</v>
      </c>
      <c r="K295" s="3">
        <v>4</v>
      </c>
      <c r="L295" s="3">
        <v>3</v>
      </c>
      <c r="M295" s="61"/>
      <c r="N295" s="61"/>
      <c r="O295" s="61"/>
      <c r="P295" s="61"/>
      <c r="Q295" s="15"/>
      <c r="R295" s="1">
        <v>273</v>
      </c>
      <c r="S295" s="2">
        <v>517</v>
      </c>
      <c r="T295" s="2">
        <v>47</v>
      </c>
      <c r="U295" s="3"/>
      <c r="V295" s="3"/>
      <c r="W295" s="3">
        <v>12437</v>
      </c>
      <c r="X295" s="3">
        <v>13798</v>
      </c>
      <c r="Y295" s="3">
        <v>2</v>
      </c>
      <c r="Z295" s="3">
        <v>1</v>
      </c>
      <c r="AA295" s="3">
        <v>26</v>
      </c>
      <c r="AB295" s="61"/>
      <c r="AC295" s="61"/>
      <c r="AD295" s="61"/>
      <c r="AE295" s="61"/>
      <c r="AF295" s="15"/>
      <c r="AG295" s="1">
        <v>235</v>
      </c>
      <c r="AH295" s="2">
        <v>521</v>
      </c>
      <c r="AI295" s="2">
        <v>59</v>
      </c>
      <c r="AJ295" s="3"/>
      <c r="AK295" s="3"/>
      <c r="AL295" s="3">
        <v>12710</v>
      </c>
      <c r="AM295" s="3">
        <v>13100</v>
      </c>
      <c r="AN295" s="3">
        <v>2</v>
      </c>
      <c r="AO295" s="3">
        <v>2</v>
      </c>
      <c r="AP295" s="3">
        <v>30</v>
      </c>
      <c r="AQ295" s="61"/>
      <c r="AR295" s="61"/>
      <c r="AS295" s="61"/>
      <c r="AT295" s="61"/>
      <c r="AU295" s="15"/>
      <c r="AV295" s="9"/>
      <c r="AW295" s="29" t="str">
        <f t="shared" si="552"/>
        <v>Sólidos suspendidos Totales</v>
      </c>
      <c r="AX295" s="30" t="s">
        <v>21</v>
      </c>
      <c r="AY295" s="77">
        <f t="shared" si="553"/>
        <v>241</v>
      </c>
      <c r="AZ295" s="73">
        <f t="shared" si="554"/>
        <v>273</v>
      </c>
      <c r="BA295" s="74">
        <f t="shared" si="555"/>
        <v>235</v>
      </c>
      <c r="BB295" s="4">
        <f t="shared" si="556"/>
        <v>531</v>
      </c>
      <c r="BC295" s="2">
        <f t="shared" si="557"/>
        <v>517</v>
      </c>
      <c r="BD295" s="5">
        <f t="shared" si="558"/>
        <v>521</v>
      </c>
      <c r="BE295" s="4">
        <f t="shared" si="559"/>
        <v>26</v>
      </c>
      <c r="BF295" s="2">
        <f t="shared" si="560"/>
        <v>47</v>
      </c>
      <c r="BG295" s="5">
        <f t="shared" si="561"/>
        <v>59</v>
      </c>
      <c r="BH295" s="1">
        <f t="shared" si="562"/>
        <v>0</v>
      </c>
      <c r="BI295" s="2">
        <f t="shared" si="563"/>
        <v>0</v>
      </c>
      <c r="BJ295" s="5">
        <f t="shared" si="564"/>
        <v>0</v>
      </c>
      <c r="BK295" s="1">
        <f t="shared" si="565"/>
        <v>0</v>
      </c>
      <c r="BL295" s="2">
        <f t="shared" si="566"/>
        <v>0</v>
      </c>
      <c r="BM295" s="5">
        <f t="shared" si="567"/>
        <v>0</v>
      </c>
      <c r="BN295" s="1">
        <f t="shared" si="568"/>
        <v>0</v>
      </c>
      <c r="BO295" s="2">
        <f t="shared" si="569"/>
        <v>12437</v>
      </c>
      <c r="BP295" s="5">
        <f t="shared" si="570"/>
        <v>12710</v>
      </c>
      <c r="BQ295" s="1">
        <f t="shared" si="571"/>
        <v>0</v>
      </c>
      <c r="BR295" s="2">
        <f t="shared" si="572"/>
        <v>13798</v>
      </c>
      <c r="BS295" s="5">
        <f t="shared" si="573"/>
        <v>13100</v>
      </c>
      <c r="BT295" s="1">
        <f t="shared" si="574"/>
        <v>1</v>
      </c>
      <c r="BU295" s="2">
        <f t="shared" si="575"/>
        <v>2</v>
      </c>
      <c r="BV295" s="5">
        <f t="shared" si="576"/>
        <v>2</v>
      </c>
      <c r="BW295" s="1">
        <f t="shared" si="577"/>
        <v>4</v>
      </c>
      <c r="BX295" s="2">
        <f t="shared" si="578"/>
        <v>1</v>
      </c>
      <c r="BY295" s="5">
        <f t="shared" si="579"/>
        <v>2</v>
      </c>
      <c r="BZ295" s="1">
        <f t="shared" si="580"/>
        <v>3</v>
      </c>
      <c r="CA295" s="2">
        <f t="shared" si="581"/>
        <v>26</v>
      </c>
      <c r="CB295" s="5">
        <f t="shared" si="582"/>
        <v>30</v>
      </c>
      <c r="CC295" s="1">
        <f t="shared" si="583"/>
        <v>0</v>
      </c>
      <c r="CD295" s="2">
        <f t="shared" si="584"/>
        <v>0</v>
      </c>
      <c r="CE295" s="5">
        <f t="shared" si="585"/>
        <v>0</v>
      </c>
      <c r="CF295" s="1">
        <f t="shared" si="586"/>
        <v>0</v>
      </c>
      <c r="CG295" s="2">
        <f t="shared" si="587"/>
        <v>0</v>
      </c>
      <c r="CH295" s="5">
        <f t="shared" si="588"/>
        <v>0</v>
      </c>
      <c r="CI295" s="1">
        <f t="shared" si="589"/>
        <v>0</v>
      </c>
      <c r="CJ295" s="2">
        <f t="shared" si="590"/>
        <v>0</v>
      </c>
      <c r="CK295" s="5">
        <f t="shared" si="591"/>
        <v>0</v>
      </c>
      <c r="CL295" s="1">
        <f t="shared" si="592"/>
        <v>0</v>
      </c>
      <c r="CM295" s="2">
        <f t="shared" si="593"/>
        <v>0</v>
      </c>
      <c r="CN295" s="5">
        <f t="shared" si="594"/>
        <v>0</v>
      </c>
      <c r="CO295" s="67">
        <f t="shared" si="595"/>
        <v>0</v>
      </c>
      <c r="CP295" s="2">
        <f t="shared" si="596"/>
        <v>0</v>
      </c>
      <c r="CQ295" s="5">
        <f t="shared" si="597"/>
        <v>0</v>
      </c>
    </row>
    <row r="296" spans="1:95" ht="29.25" customHeight="1" x14ac:dyDescent="0.25">
      <c r="A296" s="31" t="s">
        <v>10</v>
      </c>
      <c r="B296" s="30" t="s">
        <v>21</v>
      </c>
      <c r="C296" s="16"/>
      <c r="D296" s="10"/>
      <c r="E296" s="10"/>
      <c r="F296" s="10"/>
      <c r="G296" s="10"/>
      <c r="H296" s="10"/>
      <c r="I296" s="10"/>
      <c r="J296" s="10"/>
      <c r="K296" s="10"/>
      <c r="L296" s="10"/>
      <c r="M296" s="62"/>
      <c r="N296" s="62"/>
      <c r="O296" s="62"/>
      <c r="P296" s="62"/>
      <c r="Q296" s="17"/>
      <c r="R296" s="16"/>
      <c r="S296" s="10"/>
      <c r="T296" s="10"/>
      <c r="U296" s="10"/>
      <c r="V296" s="10"/>
      <c r="W296" s="10">
        <v>1000</v>
      </c>
      <c r="X296" s="10">
        <v>1000</v>
      </c>
      <c r="Y296" s="10"/>
      <c r="Z296" s="10"/>
      <c r="AA296" s="10"/>
      <c r="AB296" s="62"/>
      <c r="AC296" s="62"/>
      <c r="AD296" s="62"/>
      <c r="AE296" s="62"/>
      <c r="AF296" s="17"/>
      <c r="AG296" s="16">
        <v>2</v>
      </c>
      <c r="AH296" s="10">
        <v>3</v>
      </c>
      <c r="AI296" s="10">
        <v>1</v>
      </c>
      <c r="AJ296" s="10"/>
      <c r="AK296" s="10"/>
      <c r="AL296" s="10">
        <v>1000</v>
      </c>
      <c r="AM296" s="10">
        <v>1000</v>
      </c>
      <c r="AN296" s="10">
        <v>0</v>
      </c>
      <c r="AO296" s="10">
        <v>0</v>
      </c>
      <c r="AP296" s="10">
        <v>2</v>
      </c>
      <c r="AQ296" s="62"/>
      <c r="AR296" s="62"/>
      <c r="AS296" s="62"/>
      <c r="AT296" s="62"/>
      <c r="AU296" s="17"/>
      <c r="AV296" s="6"/>
      <c r="AW296" s="29" t="str">
        <f t="shared" si="552"/>
        <v xml:space="preserve">Sólidos Sedimentables </v>
      </c>
      <c r="AX296" s="30" t="s">
        <v>21</v>
      </c>
      <c r="AY296" s="77">
        <f t="shared" si="553"/>
        <v>0</v>
      </c>
      <c r="AZ296" s="73">
        <f t="shared" si="554"/>
        <v>0</v>
      </c>
      <c r="BA296" s="74">
        <f t="shared" si="555"/>
        <v>2</v>
      </c>
      <c r="BB296" s="4">
        <f t="shared" si="556"/>
        <v>0</v>
      </c>
      <c r="BC296" s="2">
        <f t="shared" si="557"/>
        <v>0</v>
      </c>
      <c r="BD296" s="5">
        <f t="shared" si="558"/>
        <v>3</v>
      </c>
      <c r="BE296" s="4">
        <f t="shared" si="559"/>
        <v>0</v>
      </c>
      <c r="BF296" s="2">
        <f t="shared" si="560"/>
        <v>0</v>
      </c>
      <c r="BG296" s="5">
        <f t="shared" si="561"/>
        <v>1</v>
      </c>
      <c r="BH296" s="1">
        <f t="shared" si="562"/>
        <v>0</v>
      </c>
      <c r="BI296" s="2">
        <f t="shared" si="563"/>
        <v>0</v>
      </c>
      <c r="BJ296" s="5">
        <f t="shared" si="564"/>
        <v>0</v>
      </c>
      <c r="BK296" s="1">
        <f t="shared" si="565"/>
        <v>0</v>
      </c>
      <c r="BL296" s="2">
        <f t="shared" si="566"/>
        <v>0</v>
      </c>
      <c r="BM296" s="5">
        <f t="shared" si="567"/>
        <v>0</v>
      </c>
      <c r="BN296" s="1">
        <f t="shared" si="568"/>
        <v>0</v>
      </c>
      <c r="BO296" s="2">
        <f t="shared" si="569"/>
        <v>1000</v>
      </c>
      <c r="BP296" s="5">
        <f t="shared" si="570"/>
        <v>1000</v>
      </c>
      <c r="BQ296" s="1">
        <f t="shared" si="571"/>
        <v>0</v>
      </c>
      <c r="BR296" s="2">
        <f t="shared" si="572"/>
        <v>1000</v>
      </c>
      <c r="BS296" s="5">
        <f t="shared" si="573"/>
        <v>1000</v>
      </c>
      <c r="BT296" s="1">
        <f t="shared" si="574"/>
        <v>0</v>
      </c>
      <c r="BU296" s="2">
        <f t="shared" si="575"/>
        <v>0</v>
      </c>
      <c r="BV296" s="5">
        <f t="shared" si="576"/>
        <v>0</v>
      </c>
      <c r="BW296" s="1">
        <f t="shared" si="577"/>
        <v>0</v>
      </c>
      <c r="BX296" s="2">
        <f t="shared" si="578"/>
        <v>0</v>
      </c>
      <c r="BY296" s="5">
        <f t="shared" si="579"/>
        <v>0</v>
      </c>
      <c r="BZ296" s="1">
        <f t="shared" si="580"/>
        <v>0</v>
      </c>
      <c r="CA296" s="2">
        <f t="shared" si="581"/>
        <v>0</v>
      </c>
      <c r="CB296" s="5">
        <f t="shared" si="582"/>
        <v>2</v>
      </c>
      <c r="CC296" s="1">
        <f t="shared" si="583"/>
        <v>0</v>
      </c>
      <c r="CD296" s="2">
        <f t="shared" si="584"/>
        <v>0</v>
      </c>
      <c r="CE296" s="5">
        <f t="shared" si="585"/>
        <v>0</v>
      </c>
      <c r="CF296" s="1">
        <f t="shared" si="586"/>
        <v>0</v>
      </c>
      <c r="CG296" s="2">
        <f t="shared" si="587"/>
        <v>0</v>
      </c>
      <c r="CH296" s="5">
        <f t="shared" si="588"/>
        <v>0</v>
      </c>
      <c r="CI296" s="1">
        <f t="shared" si="589"/>
        <v>0</v>
      </c>
      <c r="CJ296" s="2">
        <f t="shared" si="590"/>
        <v>0</v>
      </c>
      <c r="CK296" s="5">
        <f t="shared" si="591"/>
        <v>0</v>
      </c>
      <c r="CL296" s="1">
        <f t="shared" si="592"/>
        <v>0</v>
      </c>
      <c r="CM296" s="2">
        <f t="shared" si="593"/>
        <v>0</v>
      </c>
      <c r="CN296" s="5">
        <f t="shared" si="594"/>
        <v>0</v>
      </c>
      <c r="CO296" s="67">
        <f t="shared" si="595"/>
        <v>0</v>
      </c>
      <c r="CP296" s="2">
        <f t="shared" si="596"/>
        <v>0</v>
      </c>
      <c r="CQ296" s="5">
        <f t="shared" si="597"/>
        <v>0</v>
      </c>
    </row>
    <row r="297" spans="1:95" ht="28.5" customHeight="1" x14ac:dyDescent="0.25">
      <c r="A297" s="31" t="s">
        <v>126</v>
      </c>
      <c r="B297" s="46" t="s">
        <v>22</v>
      </c>
      <c r="C297" s="16"/>
      <c r="D297" s="10"/>
      <c r="E297" s="10"/>
      <c r="F297" s="10"/>
      <c r="G297" s="10"/>
      <c r="H297" s="10"/>
      <c r="I297" s="10"/>
      <c r="J297" s="10"/>
      <c r="K297" s="10"/>
      <c r="L297" s="10"/>
      <c r="M297" s="62"/>
      <c r="N297" s="62"/>
      <c r="O297" s="62"/>
      <c r="P297" s="62"/>
      <c r="Q297" s="17"/>
      <c r="R297" s="16"/>
      <c r="S297" s="10"/>
      <c r="T297" s="10"/>
      <c r="U297" s="10"/>
      <c r="V297" s="10"/>
      <c r="W297" s="10"/>
      <c r="X297" s="10"/>
      <c r="Y297" s="10"/>
      <c r="Z297" s="10"/>
      <c r="AA297" s="10"/>
      <c r="AB297" s="62"/>
      <c r="AC297" s="62"/>
      <c r="AD297" s="62"/>
      <c r="AE297" s="62"/>
      <c r="AF297" s="17"/>
      <c r="AG297" s="16"/>
      <c r="AH297" s="10"/>
      <c r="AI297" s="10"/>
      <c r="AJ297" s="10"/>
      <c r="AK297" s="10"/>
      <c r="AL297" s="10"/>
      <c r="AM297" s="10"/>
      <c r="AN297" s="10"/>
      <c r="AO297" s="10"/>
      <c r="AP297" s="10"/>
      <c r="AQ297" s="62"/>
      <c r="AR297" s="62"/>
      <c r="AS297" s="62"/>
      <c r="AT297" s="62"/>
      <c r="AU297" s="17"/>
      <c r="AV297" s="6"/>
      <c r="AW297" s="29" t="str">
        <f t="shared" si="552"/>
        <v>HIERRO</v>
      </c>
      <c r="AX297" s="32" t="s">
        <v>22</v>
      </c>
      <c r="AY297" s="77">
        <f t="shared" si="553"/>
        <v>0</v>
      </c>
      <c r="AZ297" s="73">
        <f t="shared" si="554"/>
        <v>0</v>
      </c>
      <c r="BA297" s="74">
        <f t="shared" si="555"/>
        <v>0</v>
      </c>
      <c r="BB297" s="4">
        <f t="shared" si="556"/>
        <v>0</v>
      </c>
      <c r="BC297" s="2">
        <f t="shared" si="557"/>
        <v>0</v>
      </c>
      <c r="BD297" s="5">
        <f t="shared" si="558"/>
        <v>0</v>
      </c>
      <c r="BE297" s="4">
        <f t="shared" si="559"/>
        <v>0</v>
      </c>
      <c r="BF297" s="2">
        <f t="shared" si="560"/>
        <v>0</v>
      </c>
      <c r="BG297" s="5">
        <f t="shared" si="561"/>
        <v>0</v>
      </c>
      <c r="BH297" s="1">
        <f t="shared" si="562"/>
        <v>0</v>
      </c>
      <c r="BI297" s="2">
        <f t="shared" si="563"/>
        <v>0</v>
      </c>
      <c r="BJ297" s="5">
        <f t="shared" si="564"/>
        <v>0</v>
      </c>
      <c r="BK297" s="1">
        <f t="shared" si="565"/>
        <v>0</v>
      </c>
      <c r="BL297" s="2">
        <f t="shared" si="566"/>
        <v>0</v>
      </c>
      <c r="BM297" s="5">
        <f t="shared" si="567"/>
        <v>0</v>
      </c>
      <c r="BN297" s="1">
        <f t="shared" si="568"/>
        <v>0</v>
      </c>
      <c r="BO297" s="2">
        <f t="shared" si="569"/>
        <v>0</v>
      </c>
      <c r="BP297" s="5">
        <f t="shared" si="570"/>
        <v>0</v>
      </c>
      <c r="BQ297" s="1">
        <f t="shared" si="571"/>
        <v>0</v>
      </c>
      <c r="BR297" s="2">
        <f t="shared" si="572"/>
        <v>0</v>
      </c>
      <c r="BS297" s="5">
        <f t="shared" si="573"/>
        <v>0</v>
      </c>
      <c r="BT297" s="1">
        <f t="shared" si="574"/>
        <v>0</v>
      </c>
      <c r="BU297" s="2">
        <f t="shared" si="575"/>
        <v>0</v>
      </c>
      <c r="BV297" s="5">
        <f t="shared" si="576"/>
        <v>0</v>
      </c>
      <c r="BW297" s="1">
        <f t="shared" si="577"/>
        <v>0</v>
      </c>
      <c r="BX297" s="2">
        <f t="shared" si="578"/>
        <v>0</v>
      </c>
      <c r="BY297" s="5">
        <f t="shared" si="579"/>
        <v>0</v>
      </c>
      <c r="BZ297" s="1">
        <f t="shared" si="580"/>
        <v>0</v>
      </c>
      <c r="CA297" s="2">
        <f t="shared" si="581"/>
        <v>0</v>
      </c>
      <c r="CB297" s="5">
        <f t="shared" si="582"/>
        <v>0</v>
      </c>
      <c r="CC297" s="1">
        <f t="shared" si="583"/>
        <v>0</v>
      </c>
      <c r="CD297" s="2">
        <f t="shared" si="584"/>
        <v>0</v>
      </c>
      <c r="CE297" s="5">
        <f t="shared" si="585"/>
        <v>0</v>
      </c>
      <c r="CF297" s="1">
        <f t="shared" si="586"/>
        <v>0</v>
      </c>
      <c r="CG297" s="2">
        <f t="shared" si="587"/>
        <v>0</v>
      </c>
      <c r="CH297" s="5">
        <f t="shared" si="588"/>
        <v>0</v>
      </c>
      <c r="CI297" s="1">
        <f t="shared" si="589"/>
        <v>0</v>
      </c>
      <c r="CJ297" s="2">
        <f t="shared" si="590"/>
        <v>0</v>
      </c>
      <c r="CK297" s="5">
        <f t="shared" si="591"/>
        <v>0</v>
      </c>
      <c r="CL297" s="1">
        <f t="shared" si="592"/>
        <v>0</v>
      </c>
      <c r="CM297" s="2">
        <f t="shared" si="593"/>
        <v>0</v>
      </c>
      <c r="CN297" s="5">
        <f t="shared" si="594"/>
        <v>0</v>
      </c>
      <c r="CO297" s="67">
        <f t="shared" si="595"/>
        <v>0</v>
      </c>
      <c r="CP297" s="2">
        <f t="shared" si="596"/>
        <v>0</v>
      </c>
      <c r="CQ297" s="5">
        <f t="shared" si="597"/>
        <v>0</v>
      </c>
    </row>
    <row r="298" spans="1:95" ht="28.5" customHeight="1" x14ac:dyDescent="0.25">
      <c r="A298" s="31" t="s">
        <v>112</v>
      </c>
      <c r="B298" s="30" t="s">
        <v>21</v>
      </c>
      <c r="C298" s="16"/>
      <c r="D298" s="10"/>
      <c r="E298" s="10"/>
      <c r="F298" s="10"/>
      <c r="G298" s="10"/>
      <c r="H298" s="10"/>
      <c r="I298" s="10"/>
      <c r="J298" s="10"/>
      <c r="K298" s="10"/>
      <c r="L298" s="10"/>
      <c r="M298" s="62"/>
      <c r="N298" s="62"/>
      <c r="O298" s="62"/>
      <c r="P298" s="62"/>
      <c r="Q298" s="17"/>
      <c r="R298" s="16"/>
      <c r="S298" s="10"/>
      <c r="T298" s="10"/>
      <c r="U298" s="10"/>
      <c r="V298" s="10"/>
      <c r="W298" s="10"/>
      <c r="X298" s="10"/>
      <c r="Y298" s="10"/>
      <c r="Z298" s="10"/>
      <c r="AA298" s="10"/>
      <c r="AB298" s="62"/>
      <c r="AC298" s="62"/>
      <c r="AD298" s="62"/>
      <c r="AE298" s="62"/>
      <c r="AF298" s="17"/>
      <c r="AG298" s="16"/>
      <c r="AH298" s="10"/>
      <c r="AI298" s="10"/>
      <c r="AJ298" s="10"/>
      <c r="AK298" s="10"/>
      <c r="AL298" s="10"/>
      <c r="AM298" s="10"/>
      <c r="AN298" s="10"/>
      <c r="AO298" s="10"/>
      <c r="AP298" s="10"/>
      <c r="AQ298" s="62"/>
      <c r="AR298" s="62"/>
      <c r="AS298" s="62"/>
      <c r="AT298" s="62"/>
      <c r="AU298" s="17"/>
      <c r="AV298" s="6"/>
      <c r="AW298" s="29" t="str">
        <f t="shared" si="552"/>
        <v>Solidos Suspendidos totales GRAVIMETRICO</v>
      </c>
      <c r="AX298" s="30" t="s">
        <v>21</v>
      </c>
      <c r="AY298" s="77">
        <f t="shared" si="553"/>
        <v>0</v>
      </c>
      <c r="AZ298" s="73">
        <f t="shared" si="554"/>
        <v>0</v>
      </c>
      <c r="BA298" s="74">
        <f t="shared" si="555"/>
        <v>0</v>
      </c>
      <c r="BB298" s="4">
        <f t="shared" si="556"/>
        <v>0</v>
      </c>
      <c r="BC298" s="2">
        <f t="shared" si="557"/>
        <v>0</v>
      </c>
      <c r="BD298" s="5">
        <f t="shared" si="558"/>
        <v>0</v>
      </c>
      <c r="BE298" s="4">
        <f t="shared" si="559"/>
        <v>0</v>
      </c>
      <c r="BF298" s="2">
        <f t="shared" si="560"/>
        <v>0</v>
      </c>
      <c r="BG298" s="5">
        <f t="shared" si="561"/>
        <v>0</v>
      </c>
      <c r="BH298" s="1">
        <f t="shared" si="562"/>
        <v>0</v>
      </c>
      <c r="BI298" s="2">
        <f t="shared" si="563"/>
        <v>0</v>
      </c>
      <c r="BJ298" s="5">
        <f t="shared" si="564"/>
        <v>0</v>
      </c>
      <c r="BK298" s="1">
        <f t="shared" si="565"/>
        <v>0</v>
      </c>
      <c r="BL298" s="2">
        <f t="shared" si="566"/>
        <v>0</v>
      </c>
      <c r="BM298" s="5">
        <f t="shared" si="567"/>
        <v>0</v>
      </c>
      <c r="BN298" s="1">
        <f t="shared" si="568"/>
        <v>0</v>
      </c>
      <c r="BO298" s="2">
        <f t="shared" si="569"/>
        <v>0</v>
      </c>
      <c r="BP298" s="5">
        <f t="shared" si="570"/>
        <v>0</v>
      </c>
      <c r="BQ298" s="1">
        <f t="shared" si="571"/>
        <v>0</v>
      </c>
      <c r="BR298" s="2">
        <f t="shared" si="572"/>
        <v>0</v>
      </c>
      <c r="BS298" s="5">
        <f t="shared" si="573"/>
        <v>0</v>
      </c>
      <c r="BT298" s="1">
        <f t="shared" si="574"/>
        <v>0</v>
      </c>
      <c r="BU298" s="2">
        <f t="shared" si="575"/>
        <v>0</v>
      </c>
      <c r="BV298" s="5">
        <f t="shared" si="576"/>
        <v>0</v>
      </c>
      <c r="BW298" s="1">
        <f t="shared" si="577"/>
        <v>0</v>
      </c>
      <c r="BX298" s="2">
        <f t="shared" si="578"/>
        <v>0</v>
      </c>
      <c r="BY298" s="5">
        <f t="shared" si="579"/>
        <v>0</v>
      </c>
      <c r="BZ298" s="1">
        <f t="shared" si="580"/>
        <v>0</v>
      </c>
      <c r="CA298" s="2">
        <f t="shared" si="581"/>
        <v>0</v>
      </c>
      <c r="CB298" s="5">
        <f t="shared" si="582"/>
        <v>0</v>
      </c>
      <c r="CC298" s="1">
        <f t="shared" si="583"/>
        <v>0</v>
      </c>
      <c r="CD298" s="2">
        <f t="shared" si="584"/>
        <v>0</v>
      </c>
      <c r="CE298" s="5">
        <f t="shared" si="585"/>
        <v>0</v>
      </c>
      <c r="CF298" s="1">
        <f t="shared" si="586"/>
        <v>0</v>
      </c>
      <c r="CG298" s="2">
        <f t="shared" si="587"/>
        <v>0</v>
      </c>
      <c r="CH298" s="5">
        <f t="shared" si="588"/>
        <v>0</v>
      </c>
      <c r="CI298" s="1">
        <f t="shared" si="589"/>
        <v>0</v>
      </c>
      <c r="CJ298" s="2">
        <f t="shared" si="590"/>
        <v>0</v>
      </c>
      <c r="CK298" s="5">
        <f t="shared" si="591"/>
        <v>0</v>
      </c>
      <c r="CL298" s="1">
        <f t="shared" si="592"/>
        <v>0</v>
      </c>
      <c r="CM298" s="2">
        <f t="shared" si="593"/>
        <v>0</v>
      </c>
      <c r="CN298" s="5">
        <f t="shared" si="594"/>
        <v>0</v>
      </c>
      <c r="CO298" s="67">
        <f t="shared" si="595"/>
        <v>0</v>
      </c>
      <c r="CP298" s="2">
        <f t="shared" si="596"/>
        <v>0</v>
      </c>
      <c r="CQ298" s="5">
        <f t="shared" si="597"/>
        <v>0</v>
      </c>
    </row>
    <row r="299" spans="1:95" ht="30.75" customHeight="1" x14ac:dyDescent="0.25">
      <c r="A299" s="31" t="s">
        <v>11</v>
      </c>
      <c r="B299" s="30" t="s">
        <v>21</v>
      </c>
      <c r="C299" s="16"/>
      <c r="D299" s="10"/>
      <c r="E299" s="10"/>
      <c r="F299" s="10"/>
      <c r="G299" s="10"/>
      <c r="H299" s="10"/>
      <c r="I299" s="10"/>
      <c r="J299" s="10"/>
      <c r="K299" s="10"/>
      <c r="L299" s="10"/>
      <c r="M299" s="62"/>
      <c r="N299" s="62"/>
      <c r="O299" s="62"/>
      <c r="P299" s="62"/>
      <c r="Q299" s="17"/>
      <c r="R299" s="16"/>
      <c r="S299" s="10"/>
      <c r="T299" s="10"/>
      <c r="U299" s="10"/>
      <c r="V299" s="10"/>
      <c r="W299" s="10"/>
      <c r="X299" s="10"/>
      <c r="Y299" s="10"/>
      <c r="Z299" s="10"/>
      <c r="AA299" s="10"/>
      <c r="AB299" s="62"/>
      <c r="AC299" s="62"/>
      <c r="AD299" s="62"/>
      <c r="AE299" s="62"/>
      <c r="AF299" s="17"/>
      <c r="AG299" s="16"/>
      <c r="AH299" s="10"/>
      <c r="AI299" s="10"/>
      <c r="AJ299" s="10"/>
      <c r="AK299" s="10"/>
      <c r="AL299" s="10"/>
      <c r="AM299" s="10"/>
      <c r="AN299" s="10"/>
      <c r="AO299" s="10"/>
      <c r="AP299" s="10"/>
      <c r="AQ299" s="62"/>
      <c r="AR299" s="62"/>
      <c r="AS299" s="62"/>
      <c r="AT299" s="62"/>
      <c r="AU299" s="17"/>
      <c r="AV299" s="6"/>
      <c r="AW299" s="29" t="str">
        <f t="shared" si="552"/>
        <v xml:space="preserve">Cloruros </v>
      </c>
      <c r="AX299" s="30" t="s">
        <v>21</v>
      </c>
      <c r="AY299" s="77">
        <f t="shared" si="553"/>
        <v>0</v>
      </c>
      <c r="AZ299" s="73">
        <f t="shared" si="554"/>
        <v>0</v>
      </c>
      <c r="BA299" s="74">
        <f t="shared" si="555"/>
        <v>0</v>
      </c>
      <c r="BB299" s="4">
        <f t="shared" si="556"/>
        <v>0</v>
      </c>
      <c r="BC299" s="2">
        <f t="shared" si="557"/>
        <v>0</v>
      </c>
      <c r="BD299" s="5">
        <f t="shared" si="558"/>
        <v>0</v>
      </c>
      <c r="BE299" s="4">
        <f t="shared" si="559"/>
        <v>0</v>
      </c>
      <c r="BF299" s="2">
        <f t="shared" si="560"/>
        <v>0</v>
      </c>
      <c r="BG299" s="5">
        <f t="shared" si="561"/>
        <v>0</v>
      </c>
      <c r="BH299" s="1">
        <f t="shared" si="562"/>
        <v>0</v>
      </c>
      <c r="BI299" s="2">
        <f t="shared" si="563"/>
        <v>0</v>
      </c>
      <c r="BJ299" s="5">
        <f t="shared" si="564"/>
        <v>0</v>
      </c>
      <c r="BK299" s="1">
        <f t="shared" si="565"/>
        <v>0</v>
      </c>
      <c r="BL299" s="2">
        <f t="shared" si="566"/>
        <v>0</v>
      </c>
      <c r="BM299" s="5">
        <f t="shared" si="567"/>
        <v>0</v>
      </c>
      <c r="BN299" s="1">
        <f t="shared" si="568"/>
        <v>0</v>
      </c>
      <c r="BO299" s="2">
        <f t="shared" si="569"/>
        <v>0</v>
      </c>
      <c r="BP299" s="5">
        <f t="shared" si="570"/>
        <v>0</v>
      </c>
      <c r="BQ299" s="1">
        <f t="shared" si="571"/>
        <v>0</v>
      </c>
      <c r="BR299" s="2">
        <f t="shared" si="572"/>
        <v>0</v>
      </c>
      <c r="BS299" s="5">
        <f t="shared" si="573"/>
        <v>0</v>
      </c>
      <c r="BT299" s="1">
        <f t="shared" si="574"/>
        <v>0</v>
      </c>
      <c r="BU299" s="2">
        <f t="shared" si="575"/>
        <v>0</v>
      </c>
      <c r="BV299" s="5">
        <f t="shared" si="576"/>
        <v>0</v>
      </c>
      <c r="BW299" s="1">
        <f t="shared" si="577"/>
        <v>0</v>
      </c>
      <c r="BX299" s="2">
        <f t="shared" si="578"/>
        <v>0</v>
      </c>
      <c r="BY299" s="5">
        <f t="shared" si="579"/>
        <v>0</v>
      </c>
      <c r="BZ299" s="1">
        <f t="shared" si="580"/>
        <v>0</v>
      </c>
      <c r="CA299" s="2">
        <f t="shared" si="581"/>
        <v>0</v>
      </c>
      <c r="CB299" s="5">
        <f t="shared" si="582"/>
        <v>0</v>
      </c>
      <c r="CC299" s="1">
        <f t="shared" si="583"/>
        <v>0</v>
      </c>
      <c r="CD299" s="2">
        <f t="shared" si="584"/>
        <v>0</v>
      </c>
      <c r="CE299" s="5">
        <f t="shared" si="585"/>
        <v>0</v>
      </c>
      <c r="CF299" s="1">
        <f t="shared" si="586"/>
        <v>0</v>
      </c>
      <c r="CG299" s="2">
        <f t="shared" si="587"/>
        <v>0</v>
      </c>
      <c r="CH299" s="5">
        <f t="shared" si="588"/>
        <v>0</v>
      </c>
      <c r="CI299" s="1">
        <f t="shared" si="589"/>
        <v>0</v>
      </c>
      <c r="CJ299" s="2">
        <f t="shared" si="590"/>
        <v>0</v>
      </c>
      <c r="CK299" s="5">
        <f t="shared" si="591"/>
        <v>0</v>
      </c>
      <c r="CL299" s="1">
        <f t="shared" si="592"/>
        <v>0</v>
      </c>
      <c r="CM299" s="2">
        <f t="shared" si="593"/>
        <v>0</v>
      </c>
      <c r="CN299" s="5">
        <f t="shared" si="594"/>
        <v>0</v>
      </c>
      <c r="CO299" s="67">
        <f t="shared" si="595"/>
        <v>0</v>
      </c>
      <c r="CP299" s="2">
        <f t="shared" si="596"/>
        <v>0</v>
      </c>
      <c r="CQ299" s="5">
        <f t="shared" si="597"/>
        <v>0</v>
      </c>
    </row>
    <row r="300" spans="1:95" ht="27" customHeight="1" x14ac:dyDescent="0.25">
      <c r="A300" s="31" t="s">
        <v>113</v>
      </c>
      <c r="B300" s="30" t="s">
        <v>21</v>
      </c>
      <c r="C300" s="16"/>
      <c r="D300" s="10"/>
      <c r="E300" s="10"/>
      <c r="F300" s="10"/>
      <c r="G300" s="10"/>
      <c r="H300" s="10"/>
      <c r="I300" s="10"/>
      <c r="J300" s="10"/>
      <c r="K300" s="10"/>
      <c r="L300" s="10"/>
      <c r="M300" s="62"/>
      <c r="N300" s="62"/>
      <c r="O300" s="62"/>
      <c r="P300" s="62"/>
      <c r="Q300" s="17"/>
      <c r="R300" s="16"/>
      <c r="S300" s="10"/>
      <c r="T300" s="10"/>
      <c r="U300" s="10"/>
      <c r="V300" s="10"/>
      <c r="W300" s="10"/>
      <c r="X300" s="10"/>
      <c r="Y300" s="10"/>
      <c r="Z300" s="10"/>
      <c r="AA300" s="10"/>
      <c r="AB300" s="62"/>
      <c r="AC300" s="62"/>
      <c r="AD300" s="62"/>
      <c r="AE300" s="62"/>
      <c r="AF300" s="17"/>
      <c r="AG300" s="16"/>
      <c r="AH300" s="10"/>
      <c r="AI300" s="10"/>
      <c r="AJ300" s="10"/>
      <c r="AK300" s="10"/>
      <c r="AL300" s="10"/>
      <c r="AM300" s="10"/>
      <c r="AN300" s="10"/>
      <c r="AO300" s="10"/>
      <c r="AP300" s="10"/>
      <c r="AQ300" s="62"/>
      <c r="AR300" s="62"/>
      <c r="AS300" s="62"/>
      <c r="AT300" s="62"/>
      <c r="AU300" s="17"/>
      <c r="AV300" s="6"/>
      <c r="AW300" s="29" t="str">
        <f t="shared" si="552"/>
        <v>FOSFORO TOTAL</v>
      </c>
      <c r="AX300" s="30" t="s">
        <v>21</v>
      </c>
      <c r="AY300" s="77">
        <f t="shared" si="553"/>
        <v>0</v>
      </c>
      <c r="AZ300" s="73">
        <f t="shared" si="554"/>
        <v>0</v>
      </c>
      <c r="BA300" s="74">
        <f t="shared" si="555"/>
        <v>0</v>
      </c>
      <c r="BB300" s="4">
        <f t="shared" si="556"/>
        <v>0</v>
      </c>
      <c r="BC300" s="2">
        <f t="shared" si="557"/>
        <v>0</v>
      </c>
      <c r="BD300" s="5">
        <f t="shared" si="558"/>
        <v>0</v>
      </c>
      <c r="BE300" s="4">
        <f t="shared" si="559"/>
        <v>0</v>
      </c>
      <c r="BF300" s="2">
        <f t="shared" si="560"/>
        <v>0</v>
      </c>
      <c r="BG300" s="5">
        <f t="shared" si="561"/>
        <v>0</v>
      </c>
      <c r="BH300" s="1">
        <f t="shared" si="562"/>
        <v>0</v>
      </c>
      <c r="BI300" s="2">
        <f t="shared" si="563"/>
        <v>0</v>
      </c>
      <c r="BJ300" s="5">
        <f t="shared" si="564"/>
        <v>0</v>
      </c>
      <c r="BK300" s="1">
        <f t="shared" si="565"/>
        <v>0</v>
      </c>
      <c r="BL300" s="2">
        <f t="shared" si="566"/>
        <v>0</v>
      </c>
      <c r="BM300" s="5">
        <f t="shared" si="567"/>
        <v>0</v>
      </c>
      <c r="BN300" s="1">
        <f t="shared" si="568"/>
        <v>0</v>
      </c>
      <c r="BO300" s="2">
        <f t="shared" si="569"/>
        <v>0</v>
      </c>
      <c r="BP300" s="5">
        <f t="shared" si="570"/>
        <v>0</v>
      </c>
      <c r="BQ300" s="1">
        <f t="shared" si="571"/>
        <v>0</v>
      </c>
      <c r="BR300" s="2">
        <f t="shared" si="572"/>
        <v>0</v>
      </c>
      <c r="BS300" s="5">
        <f t="shared" si="573"/>
        <v>0</v>
      </c>
      <c r="BT300" s="1">
        <f t="shared" si="574"/>
        <v>0</v>
      </c>
      <c r="BU300" s="2">
        <f t="shared" si="575"/>
        <v>0</v>
      </c>
      <c r="BV300" s="5">
        <f t="shared" si="576"/>
        <v>0</v>
      </c>
      <c r="BW300" s="1">
        <f t="shared" si="577"/>
        <v>0</v>
      </c>
      <c r="BX300" s="2">
        <f t="shared" si="578"/>
        <v>0</v>
      </c>
      <c r="BY300" s="5">
        <f t="shared" si="579"/>
        <v>0</v>
      </c>
      <c r="BZ300" s="1">
        <f t="shared" si="580"/>
        <v>0</v>
      </c>
      <c r="CA300" s="2">
        <f t="shared" si="581"/>
        <v>0</v>
      </c>
      <c r="CB300" s="5">
        <f t="shared" si="582"/>
        <v>0</v>
      </c>
      <c r="CC300" s="1">
        <f t="shared" si="583"/>
        <v>0</v>
      </c>
      <c r="CD300" s="2">
        <f t="shared" si="584"/>
        <v>0</v>
      </c>
      <c r="CE300" s="5">
        <f t="shared" si="585"/>
        <v>0</v>
      </c>
      <c r="CF300" s="1">
        <f t="shared" si="586"/>
        <v>0</v>
      </c>
      <c r="CG300" s="2">
        <f t="shared" si="587"/>
        <v>0</v>
      </c>
      <c r="CH300" s="5">
        <f t="shared" si="588"/>
        <v>0</v>
      </c>
      <c r="CI300" s="1">
        <f t="shared" si="589"/>
        <v>0</v>
      </c>
      <c r="CJ300" s="2">
        <f t="shared" si="590"/>
        <v>0</v>
      </c>
      <c r="CK300" s="5">
        <f t="shared" si="591"/>
        <v>0</v>
      </c>
      <c r="CL300" s="1">
        <f t="shared" si="592"/>
        <v>0</v>
      </c>
      <c r="CM300" s="2">
        <f t="shared" si="593"/>
        <v>0</v>
      </c>
      <c r="CN300" s="5">
        <f t="shared" si="594"/>
        <v>0</v>
      </c>
      <c r="CO300" s="67">
        <f t="shared" si="595"/>
        <v>0</v>
      </c>
      <c r="CP300" s="2">
        <f t="shared" si="596"/>
        <v>0</v>
      </c>
      <c r="CQ300" s="5">
        <f t="shared" si="597"/>
        <v>0</v>
      </c>
    </row>
    <row r="301" spans="1:95" ht="30.75" customHeight="1" x14ac:dyDescent="0.25">
      <c r="A301" s="31" t="s">
        <v>12</v>
      </c>
      <c r="B301" s="30" t="s">
        <v>21</v>
      </c>
      <c r="C301" s="16"/>
      <c r="D301" s="10"/>
      <c r="E301" s="10"/>
      <c r="F301" s="10"/>
      <c r="G301" s="10"/>
      <c r="H301" s="10"/>
      <c r="I301" s="10"/>
      <c r="J301" s="10"/>
      <c r="K301" s="10"/>
      <c r="L301" s="10"/>
      <c r="M301" s="62"/>
      <c r="N301" s="62"/>
      <c r="O301" s="62"/>
      <c r="P301" s="62"/>
      <c r="Q301" s="17"/>
      <c r="R301" s="16"/>
      <c r="S301" s="10"/>
      <c r="T301" s="10"/>
      <c r="U301" s="10"/>
      <c r="V301" s="10"/>
      <c r="W301" s="10"/>
      <c r="X301" s="10"/>
      <c r="Y301" s="10"/>
      <c r="Z301" s="10"/>
      <c r="AA301" s="10"/>
      <c r="AB301" s="62"/>
      <c r="AC301" s="62"/>
      <c r="AD301" s="62"/>
      <c r="AE301" s="62"/>
      <c r="AF301" s="17"/>
      <c r="AG301" s="16"/>
      <c r="AH301" s="10"/>
      <c r="AI301" s="10"/>
      <c r="AJ301" s="10"/>
      <c r="AK301" s="10"/>
      <c r="AL301" s="10"/>
      <c r="AM301" s="10"/>
      <c r="AN301" s="10"/>
      <c r="AO301" s="10"/>
      <c r="AP301" s="10"/>
      <c r="AQ301" s="62"/>
      <c r="AR301" s="62"/>
      <c r="AS301" s="62"/>
      <c r="AT301" s="62"/>
      <c r="AU301" s="17"/>
      <c r="AV301" s="6"/>
      <c r="AW301" s="29" t="str">
        <f t="shared" si="552"/>
        <v>Nitrógeno Total</v>
      </c>
      <c r="AX301" s="30" t="s">
        <v>21</v>
      </c>
      <c r="AY301" s="77">
        <f t="shared" si="553"/>
        <v>0</v>
      </c>
      <c r="AZ301" s="73">
        <f t="shared" si="554"/>
        <v>0</v>
      </c>
      <c r="BA301" s="74">
        <f t="shared" si="555"/>
        <v>0</v>
      </c>
      <c r="BB301" s="4">
        <f t="shared" si="556"/>
        <v>0</v>
      </c>
      <c r="BC301" s="2">
        <f t="shared" si="557"/>
        <v>0</v>
      </c>
      <c r="BD301" s="5">
        <f t="shared" si="558"/>
        <v>0</v>
      </c>
      <c r="BE301" s="4">
        <f t="shared" si="559"/>
        <v>0</v>
      </c>
      <c r="BF301" s="2">
        <f t="shared" si="560"/>
        <v>0</v>
      </c>
      <c r="BG301" s="5">
        <f t="shared" si="561"/>
        <v>0</v>
      </c>
      <c r="BH301" s="1">
        <f t="shared" si="562"/>
        <v>0</v>
      </c>
      <c r="BI301" s="2">
        <f t="shared" si="563"/>
        <v>0</v>
      </c>
      <c r="BJ301" s="5">
        <f t="shared" si="564"/>
        <v>0</v>
      </c>
      <c r="BK301" s="1">
        <f t="shared" si="565"/>
        <v>0</v>
      </c>
      <c r="BL301" s="2">
        <f t="shared" si="566"/>
        <v>0</v>
      </c>
      <c r="BM301" s="5">
        <f t="shared" si="567"/>
        <v>0</v>
      </c>
      <c r="BN301" s="1">
        <f t="shared" si="568"/>
        <v>0</v>
      </c>
      <c r="BO301" s="2">
        <f t="shared" si="569"/>
        <v>0</v>
      </c>
      <c r="BP301" s="5">
        <f t="shared" si="570"/>
        <v>0</v>
      </c>
      <c r="BQ301" s="1">
        <f t="shared" si="571"/>
        <v>0</v>
      </c>
      <c r="BR301" s="2">
        <f t="shared" si="572"/>
        <v>0</v>
      </c>
      <c r="BS301" s="5">
        <f t="shared" si="573"/>
        <v>0</v>
      </c>
      <c r="BT301" s="1">
        <f t="shared" si="574"/>
        <v>0</v>
      </c>
      <c r="BU301" s="2">
        <f t="shared" si="575"/>
        <v>0</v>
      </c>
      <c r="BV301" s="5">
        <f t="shared" si="576"/>
        <v>0</v>
      </c>
      <c r="BW301" s="1">
        <f t="shared" si="577"/>
        <v>0</v>
      </c>
      <c r="BX301" s="2">
        <f t="shared" si="578"/>
        <v>0</v>
      </c>
      <c r="BY301" s="5">
        <f t="shared" si="579"/>
        <v>0</v>
      </c>
      <c r="BZ301" s="1">
        <f t="shared" si="580"/>
        <v>0</v>
      </c>
      <c r="CA301" s="2">
        <f t="shared" si="581"/>
        <v>0</v>
      </c>
      <c r="CB301" s="5">
        <f t="shared" si="582"/>
        <v>0</v>
      </c>
      <c r="CC301" s="1">
        <f t="shared" si="583"/>
        <v>0</v>
      </c>
      <c r="CD301" s="2">
        <f t="shared" si="584"/>
        <v>0</v>
      </c>
      <c r="CE301" s="5">
        <f t="shared" si="585"/>
        <v>0</v>
      </c>
      <c r="CF301" s="1">
        <f t="shared" si="586"/>
        <v>0</v>
      </c>
      <c r="CG301" s="2">
        <f t="shared" si="587"/>
        <v>0</v>
      </c>
      <c r="CH301" s="5">
        <f t="shared" si="588"/>
        <v>0</v>
      </c>
      <c r="CI301" s="1">
        <f t="shared" si="589"/>
        <v>0</v>
      </c>
      <c r="CJ301" s="2">
        <f t="shared" si="590"/>
        <v>0</v>
      </c>
      <c r="CK301" s="5">
        <f t="shared" si="591"/>
        <v>0</v>
      </c>
      <c r="CL301" s="1">
        <f t="shared" si="592"/>
        <v>0</v>
      </c>
      <c r="CM301" s="2">
        <f t="shared" si="593"/>
        <v>0</v>
      </c>
      <c r="CN301" s="5">
        <f t="shared" si="594"/>
        <v>0</v>
      </c>
      <c r="CO301" s="67">
        <f t="shared" si="595"/>
        <v>0</v>
      </c>
      <c r="CP301" s="2">
        <f t="shared" si="596"/>
        <v>0</v>
      </c>
      <c r="CQ301" s="5">
        <f t="shared" si="597"/>
        <v>0</v>
      </c>
    </row>
    <row r="302" spans="1:95" ht="32.25" customHeight="1" x14ac:dyDescent="0.25">
      <c r="A302" s="31" t="s">
        <v>13</v>
      </c>
      <c r="B302" s="30" t="s">
        <v>21</v>
      </c>
      <c r="C302" s="16"/>
      <c r="D302" s="10"/>
      <c r="E302" s="10"/>
      <c r="F302" s="10"/>
      <c r="G302" s="10"/>
      <c r="H302" s="10"/>
      <c r="I302" s="10"/>
      <c r="J302" s="10"/>
      <c r="K302" s="10"/>
      <c r="L302" s="10"/>
      <c r="M302" s="62"/>
      <c r="N302" s="62"/>
      <c r="O302" s="62"/>
      <c r="P302" s="62"/>
      <c r="Q302" s="17"/>
      <c r="R302" s="16"/>
      <c r="S302" s="10"/>
      <c r="T302" s="10"/>
      <c r="U302" s="10"/>
      <c r="V302" s="10"/>
      <c r="W302" s="10"/>
      <c r="X302" s="10"/>
      <c r="Y302" s="10"/>
      <c r="Z302" s="10"/>
      <c r="AA302" s="10"/>
      <c r="AB302" s="62"/>
      <c r="AC302" s="62"/>
      <c r="AD302" s="62"/>
      <c r="AE302" s="62"/>
      <c r="AF302" s="17"/>
      <c r="AG302" s="16"/>
      <c r="AH302" s="10"/>
      <c r="AI302" s="10"/>
      <c r="AJ302" s="10"/>
      <c r="AK302" s="10"/>
      <c r="AL302" s="10"/>
      <c r="AM302" s="10"/>
      <c r="AN302" s="10"/>
      <c r="AO302" s="10"/>
      <c r="AP302" s="10"/>
      <c r="AQ302" s="62"/>
      <c r="AR302" s="62"/>
      <c r="AS302" s="62"/>
      <c r="AT302" s="62"/>
      <c r="AU302" s="17"/>
      <c r="AV302" s="6"/>
      <c r="AW302" s="29" t="str">
        <f t="shared" si="552"/>
        <v xml:space="preserve">Sulfatos </v>
      </c>
      <c r="AX302" s="30" t="s">
        <v>21</v>
      </c>
      <c r="AY302" s="77">
        <f t="shared" si="553"/>
        <v>0</v>
      </c>
      <c r="AZ302" s="73">
        <f t="shared" si="554"/>
        <v>0</v>
      </c>
      <c r="BA302" s="74">
        <f t="shared" si="555"/>
        <v>0</v>
      </c>
      <c r="BB302" s="4">
        <f t="shared" si="556"/>
        <v>0</v>
      </c>
      <c r="BC302" s="2">
        <f t="shared" si="557"/>
        <v>0</v>
      </c>
      <c r="BD302" s="5">
        <f t="shared" si="558"/>
        <v>0</v>
      </c>
      <c r="BE302" s="4">
        <f t="shared" si="559"/>
        <v>0</v>
      </c>
      <c r="BF302" s="2">
        <f t="shared" si="560"/>
        <v>0</v>
      </c>
      <c r="BG302" s="5">
        <f t="shared" si="561"/>
        <v>0</v>
      </c>
      <c r="BH302" s="1">
        <f t="shared" si="562"/>
        <v>0</v>
      </c>
      <c r="BI302" s="2">
        <f t="shared" si="563"/>
        <v>0</v>
      </c>
      <c r="BJ302" s="5">
        <f t="shared" si="564"/>
        <v>0</v>
      </c>
      <c r="BK302" s="1">
        <f t="shared" si="565"/>
        <v>0</v>
      </c>
      <c r="BL302" s="2">
        <f t="shared" si="566"/>
        <v>0</v>
      </c>
      <c r="BM302" s="5">
        <f t="shared" si="567"/>
        <v>0</v>
      </c>
      <c r="BN302" s="1">
        <f t="shared" si="568"/>
        <v>0</v>
      </c>
      <c r="BO302" s="2">
        <f t="shared" si="569"/>
        <v>0</v>
      </c>
      <c r="BP302" s="5">
        <f t="shared" si="570"/>
        <v>0</v>
      </c>
      <c r="BQ302" s="1">
        <f t="shared" si="571"/>
        <v>0</v>
      </c>
      <c r="BR302" s="2">
        <f t="shared" si="572"/>
        <v>0</v>
      </c>
      <c r="BS302" s="5">
        <f t="shared" si="573"/>
        <v>0</v>
      </c>
      <c r="BT302" s="1">
        <f t="shared" si="574"/>
        <v>0</v>
      </c>
      <c r="BU302" s="2">
        <f t="shared" si="575"/>
        <v>0</v>
      </c>
      <c r="BV302" s="5">
        <f t="shared" si="576"/>
        <v>0</v>
      </c>
      <c r="BW302" s="1">
        <f t="shared" si="577"/>
        <v>0</v>
      </c>
      <c r="BX302" s="2">
        <f t="shared" si="578"/>
        <v>0</v>
      </c>
      <c r="BY302" s="5">
        <f t="shared" si="579"/>
        <v>0</v>
      </c>
      <c r="BZ302" s="1">
        <f t="shared" si="580"/>
        <v>0</v>
      </c>
      <c r="CA302" s="2">
        <f t="shared" si="581"/>
        <v>0</v>
      </c>
      <c r="CB302" s="5">
        <f t="shared" si="582"/>
        <v>0</v>
      </c>
      <c r="CC302" s="1">
        <f t="shared" si="583"/>
        <v>0</v>
      </c>
      <c r="CD302" s="2">
        <f t="shared" si="584"/>
        <v>0</v>
      </c>
      <c r="CE302" s="5">
        <f t="shared" si="585"/>
        <v>0</v>
      </c>
      <c r="CF302" s="1">
        <f t="shared" si="586"/>
        <v>0</v>
      </c>
      <c r="CG302" s="2">
        <f t="shared" si="587"/>
        <v>0</v>
      </c>
      <c r="CH302" s="5">
        <f t="shared" si="588"/>
        <v>0</v>
      </c>
      <c r="CI302" s="1">
        <f t="shared" si="589"/>
        <v>0</v>
      </c>
      <c r="CJ302" s="2">
        <f t="shared" si="590"/>
        <v>0</v>
      </c>
      <c r="CK302" s="5">
        <f t="shared" si="591"/>
        <v>0</v>
      </c>
      <c r="CL302" s="1">
        <f t="shared" si="592"/>
        <v>0</v>
      </c>
      <c r="CM302" s="2">
        <f t="shared" si="593"/>
        <v>0</v>
      </c>
      <c r="CN302" s="5">
        <f t="shared" si="594"/>
        <v>0</v>
      </c>
      <c r="CO302" s="67">
        <f t="shared" si="595"/>
        <v>0</v>
      </c>
      <c r="CP302" s="2">
        <f t="shared" si="596"/>
        <v>0</v>
      </c>
      <c r="CQ302" s="5">
        <f t="shared" si="597"/>
        <v>0</v>
      </c>
    </row>
    <row r="303" spans="1:95" ht="32.25" customHeight="1" x14ac:dyDescent="0.25">
      <c r="A303" s="31" t="s">
        <v>14</v>
      </c>
      <c r="B303" s="46" t="s">
        <v>23</v>
      </c>
      <c r="C303" s="16"/>
      <c r="D303" s="10"/>
      <c r="E303" s="10"/>
      <c r="F303" s="10"/>
      <c r="G303" s="10"/>
      <c r="H303" s="10"/>
      <c r="I303" s="10"/>
      <c r="J303" s="10"/>
      <c r="K303" s="10"/>
      <c r="L303" s="10"/>
      <c r="M303" s="62"/>
      <c r="N303" s="62"/>
      <c r="O303" s="62"/>
      <c r="P303" s="62"/>
      <c r="Q303" s="17"/>
      <c r="R303" s="16"/>
      <c r="S303" s="10"/>
      <c r="T303" s="10"/>
      <c r="U303" s="10"/>
      <c r="V303" s="10"/>
      <c r="W303" s="10"/>
      <c r="X303" s="10"/>
      <c r="Y303" s="10"/>
      <c r="Z303" s="10"/>
      <c r="AA303" s="10"/>
      <c r="AB303" s="62"/>
      <c r="AC303" s="62"/>
      <c r="AD303" s="62"/>
      <c r="AE303" s="62"/>
      <c r="AF303" s="17"/>
      <c r="AG303" s="16"/>
      <c r="AH303" s="10"/>
      <c r="AI303" s="10"/>
      <c r="AJ303" s="10"/>
      <c r="AK303" s="10"/>
      <c r="AL303" s="10"/>
      <c r="AM303" s="10"/>
      <c r="AN303" s="10"/>
      <c r="AO303" s="10"/>
      <c r="AP303" s="10"/>
      <c r="AQ303" s="62"/>
      <c r="AR303" s="62"/>
      <c r="AS303" s="62"/>
      <c r="AT303" s="62"/>
      <c r="AU303" s="17"/>
      <c r="AV303" s="6"/>
      <c r="AW303" s="29" t="str">
        <f t="shared" si="552"/>
        <v xml:space="preserve">Alcalinidad </v>
      </c>
      <c r="AX303" s="32" t="s">
        <v>23</v>
      </c>
      <c r="AY303" s="77">
        <f t="shared" si="553"/>
        <v>0</v>
      </c>
      <c r="AZ303" s="73">
        <f t="shared" si="554"/>
        <v>0</v>
      </c>
      <c r="BA303" s="74">
        <f t="shared" si="555"/>
        <v>0</v>
      </c>
      <c r="BB303" s="4">
        <f t="shared" si="556"/>
        <v>0</v>
      </c>
      <c r="BC303" s="2">
        <f t="shared" si="557"/>
        <v>0</v>
      </c>
      <c r="BD303" s="5">
        <f t="shared" si="558"/>
        <v>0</v>
      </c>
      <c r="BE303" s="4">
        <f t="shared" si="559"/>
        <v>0</v>
      </c>
      <c r="BF303" s="2">
        <f t="shared" si="560"/>
        <v>0</v>
      </c>
      <c r="BG303" s="5">
        <f t="shared" si="561"/>
        <v>0</v>
      </c>
      <c r="BH303" s="1">
        <f t="shared" si="562"/>
        <v>0</v>
      </c>
      <c r="BI303" s="2">
        <f t="shared" si="563"/>
        <v>0</v>
      </c>
      <c r="BJ303" s="5">
        <f t="shared" si="564"/>
        <v>0</v>
      </c>
      <c r="BK303" s="1">
        <f t="shared" si="565"/>
        <v>0</v>
      </c>
      <c r="BL303" s="2">
        <f t="shared" si="566"/>
        <v>0</v>
      </c>
      <c r="BM303" s="5">
        <f t="shared" si="567"/>
        <v>0</v>
      </c>
      <c r="BN303" s="1">
        <f t="shared" si="568"/>
        <v>0</v>
      </c>
      <c r="BO303" s="2">
        <f t="shared" si="569"/>
        <v>0</v>
      </c>
      <c r="BP303" s="5">
        <f t="shared" si="570"/>
        <v>0</v>
      </c>
      <c r="BQ303" s="1">
        <f t="shared" si="571"/>
        <v>0</v>
      </c>
      <c r="BR303" s="2">
        <f t="shared" si="572"/>
        <v>0</v>
      </c>
      <c r="BS303" s="5">
        <f t="shared" si="573"/>
        <v>0</v>
      </c>
      <c r="BT303" s="1">
        <f t="shared" si="574"/>
        <v>0</v>
      </c>
      <c r="BU303" s="2">
        <f t="shared" si="575"/>
        <v>0</v>
      </c>
      <c r="BV303" s="5">
        <f t="shared" si="576"/>
        <v>0</v>
      </c>
      <c r="BW303" s="1">
        <f t="shared" si="577"/>
        <v>0</v>
      </c>
      <c r="BX303" s="2">
        <f t="shared" si="578"/>
        <v>0</v>
      </c>
      <c r="BY303" s="5">
        <f t="shared" si="579"/>
        <v>0</v>
      </c>
      <c r="BZ303" s="1">
        <f t="shared" si="580"/>
        <v>0</v>
      </c>
      <c r="CA303" s="2">
        <f t="shared" si="581"/>
        <v>0</v>
      </c>
      <c r="CB303" s="5">
        <f t="shared" si="582"/>
        <v>0</v>
      </c>
      <c r="CC303" s="1">
        <f t="shared" si="583"/>
        <v>0</v>
      </c>
      <c r="CD303" s="2">
        <f t="shared" si="584"/>
        <v>0</v>
      </c>
      <c r="CE303" s="5">
        <f t="shared" si="585"/>
        <v>0</v>
      </c>
      <c r="CF303" s="1">
        <f t="shared" si="586"/>
        <v>0</v>
      </c>
      <c r="CG303" s="2">
        <f t="shared" si="587"/>
        <v>0</v>
      </c>
      <c r="CH303" s="5">
        <f t="shared" si="588"/>
        <v>0</v>
      </c>
      <c r="CI303" s="1">
        <f t="shared" si="589"/>
        <v>0</v>
      </c>
      <c r="CJ303" s="2">
        <f t="shared" si="590"/>
        <v>0</v>
      </c>
      <c r="CK303" s="5">
        <f t="shared" si="591"/>
        <v>0</v>
      </c>
      <c r="CL303" s="1">
        <f t="shared" si="592"/>
        <v>0</v>
      </c>
      <c r="CM303" s="2">
        <f t="shared" si="593"/>
        <v>0</v>
      </c>
      <c r="CN303" s="5">
        <f t="shared" si="594"/>
        <v>0</v>
      </c>
      <c r="CO303" s="67">
        <f t="shared" si="595"/>
        <v>0</v>
      </c>
      <c r="CP303" s="2">
        <f t="shared" si="596"/>
        <v>0</v>
      </c>
      <c r="CQ303" s="5">
        <f t="shared" si="597"/>
        <v>0</v>
      </c>
    </row>
    <row r="304" spans="1:95" ht="30.75" customHeight="1" x14ac:dyDescent="0.25">
      <c r="A304" s="31" t="s">
        <v>15</v>
      </c>
      <c r="B304" s="46" t="s">
        <v>23</v>
      </c>
      <c r="C304" s="16"/>
      <c r="D304" s="10"/>
      <c r="E304" s="10"/>
      <c r="F304" s="10"/>
      <c r="G304" s="10"/>
      <c r="H304" s="10"/>
      <c r="I304" s="10"/>
      <c r="J304" s="10"/>
      <c r="K304" s="10"/>
      <c r="L304" s="10"/>
      <c r="M304" s="62"/>
      <c r="N304" s="62"/>
      <c r="O304" s="62"/>
      <c r="P304" s="62"/>
      <c r="Q304" s="17"/>
      <c r="R304" s="16"/>
      <c r="S304" s="10"/>
      <c r="T304" s="10"/>
      <c r="U304" s="10"/>
      <c r="V304" s="10"/>
      <c r="W304" s="10"/>
      <c r="X304" s="10"/>
      <c r="Y304" s="10"/>
      <c r="Z304" s="10"/>
      <c r="AA304" s="10"/>
      <c r="AB304" s="62"/>
      <c r="AC304" s="62"/>
      <c r="AD304" s="62"/>
      <c r="AE304" s="62"/>
      <c r="AF304" s="17"/>
      <c r="AG304" s="16"/>
      <c r="AH304" s="10"/>
      <c r="AI304" s="10"/>
      <c r="AJ304" s="10"/>
      <c r="AK304" s="10"/>
      <c r="AL304" s="10"/>
      <c r="AM304" s="10"/>
      <c r="AN304" s="10"/>
      <c r="AO304" s="10"/>
      <c r="AP304" s="10"/>
      <c r="AQ304" s="62"/>
      <c r="AR304" s="62"/>
      <c r="AS304" s="62"/>
      <c r="AT304" s="62"/>
      <c r="AU304" s="17"/>
      <c r="AV304" s="6"/>
      <c r="AW304" s="29" t="str">
        <f t="shared" si="552"/>
        <v>Dureza Cálcica</v>
      </c>
      <c r="AX304" s="32" t="s">
        <v>23</v>
      </c>
      <c r="AY304" s="77">
        <f t="shared" si="553"/>
        <v>0</v>
      </c>
      <c r="AZ304" s="73">
        <f t="shared" si="554"/>
        <v>0</v>
      </c>
      <c r="BA304" s="74">
        <f t="shared" si="555"/>
        <v>0</v>
      </c>
      <c r="BB304" s="4">
        <f t="shared" si="556"/>
        <v>0</v>
      </c>
      <c r="BC304" s="2">
        <f t="shared" si="557"/>
        <v>0</v>
      </c>
      <c r="BD304" s="5">
        <f t="shared" si="558"/>
        <v>0</v>
      </c>
      <c r="BE304" s="4">
        <f t="shared" si="559"/>
        <v>0</v>
      </c>
      <c r="BF304" s="2">
        <f t="shared" si="560"/>
        <v>0</v>
      </c>
      <c r="BG304" s="5">
        <f t="shared" si="561"/>
        <v>0</v>
      </c>
      <c r="BH304" s="1">
        <f t="shared" si="562"/>
        <v>0</v>
      </c>
      <c r="BI304" s="2">
        <f t="shared" si="563"/>
        <v>0</v>
      </c>
      <c r="BJ304" s="5">
        <f t="shared" si="564"/>
        <v>0</v>
      </c>
      <c r="BK304" s="1">
        <f t="shared" si="565"/>
        <v>0</v>
      </c>
      <c r="BL304" s="2">
        <f t="shared" si="566"/>
        <v>0</v>
      </c>
      <c r="BM304" s="5">
        <f t="shared" si="567"/>
        <v>0</v>
      </c>
      <c r="BN304" s="1">
        <f t="shared" si="568"/>
        <v>0</v>
      </c>
      <c r="BO304" s="2">
        <f t="shared" si="569"/>
        <v>0</v>
      </c>
      <c r="BP304" s="5">
        <f t="shared" si="570"/>
        <v>0</v>
      </c>
      <c r="BQ304" s="1">
        <f t="shared" si="571"/>
        <v>0</v>
      </c>
      <c r="BR304" s="2">
        <f t="shared" si="572"/>
        <v>0</v>
      </c>
      <c r="BS304" s="5">
        <f t="shared" si="573"/>
        <v>0</v>
      </c>
      <c r="BT304" s="1">
        <f t="shared" si="574"/>
        <v>0</v>
      </c>
      <c r="BU304" s="2">
        <f t="shared" si="575"/>
        <v>0</v>
      </c>
      <c r="BV304" s="5">
        <f t="shared" si="576"/>
        <v>0</v>
      </c>
      <c r="BW304" s="1">
        <f t="shared" si="577"/>
        <v>0</v>
      </c>
      <c r="BX304" s="2">
        <f t="shared" si="578"/>
        <v>0</v>
      </c>
      <c r="BY304" s="5">
        <f t="shared" si="579"/>
        <v>0</v>
      </c>
      <c r="BZ304" s="1">
        <f t="shared" si="580"/>
        <v>0</v>
      </c>
      <c r="CA304" s="2">
        <f t="shared" si="581"/>
        <v>0</v>
      </c>
      <c r="CB304" s="5">
        <f t="shared" si="582"/>
        <v>0</v>
      </c>
      <c r="CC304" s="1">
        <f t="shared" si="583"/>
        <v>0</v>
      </c>
      <c r="CD304" s="2">
        <f t="shared" si="584"/>
        <v>0</v>
      </c>
      <c r="CE304" s="5">
        <f t="shared" si="585"/>
        <v>0</v>
      </c>
      <c r="CF304" s="1">
        <f t="shared" si="586"/>
        <v>0</v>
      </c>
      <c r="CG304" s="2">
        <f t="shared" si="587"/>
        <v>0</v>
      </c>
      <c r="CH304" s="5">
        <f t="shared" si="588"/>
        <v>0</v>
      </c>
      <c r="CI304" s="1">
        <f t="shared" si="589"/>
        <v>0</v>
      </c>
      <c r="CJ304" s="2">
        <f t="shared" si="590"/>
        <v>0</v>
      </c>
      <c r="CK304" s="5">
        <f t="shared" si="591"/>
        <v>0</v>
      </c>
      <c r="CL304" s="1">
        <f t="shared" si="592"/>
        <v>0</v>
      </c>
      <c r="CM304" s="2">
        <f t="shared" si="593"/>
        <v>0</v>
      </c>
      <c r="CN304" s="5">
        <f t="shared" si="594"/>
        <v>0</v>
      </c>
      <c r="CO304" s="67">
        <f t="shared" si="595"/>
        <v>0</v>
      </c>
      <c r="CP304" s="2">
        <f t="shared" si="596"/>
        <v>0</v>
      </c>
      <c r="CQ304" s="5">
        <f t="shared" si="597"/>
        <v>0</v>
      </c>
    </row>
    <row r="305" spans="1:95" ht="30.75" customHeight="1" x14ac:dyDescent="0.25">
      <c r="A305" s="31" t="s">
        <v>16</v>
      </c>
      <c r="B305" s="46" t="s">
        <v>23</v>
      </c>
      <c r="C305" s="16"/>
      <c r="D305" s="10"/>
      <c r="E305" s="10"/>
      <c r="F305" s="10"/>
      <c r="G305" s="10"/>
      <c r="H305" s="10"/>
      <c r="I305" s="10"/>
      <c r="J305" s="10"/>
      <c r="K305" s="10"/>
      <c r="L305" s="10"/>
      <c r="M305" s="62"/>
      <c r="N305" s="62"/>
      <c r="O305" s="62"/>
      <c r="P305" s="62"/>
      <c r="Q305" s="17"/>
      <c r="R305" s="16"/>
      <c r="S305" s="10"/>
      <c r="T305" s="10"/>
      <c r="U305" s="10"/>
      <c r="V305" s="10"/>
      <c r="W305" s="10"/>
      <c r="X305" s="10"/>
      <c r="Y305" s="10"/>
      <c r="Z305" s="10"/>
      <c r="AA305" s="10"/>
      <c r="AB305" s="62"/>
      <c r="AC305" s="62"/>
      <c r="AD305" s="62"/>
      <c r="AE305" s="62"/>
      <c r="AF305" s="17"/>
      <c r="AG305" s="16"/>
      <c r="AH305" s="10"/>
      <c r="AI305" s="10"/>
      <c r="AJ305" s="10"/>
      <c r="AK305" s="10"/>
      <c r="AL305" s="10"/>
      <c r="AM305" s="10"/>
      <c r="AN305" s="10"/>
      <c r="AO305" s="10"/>
      <c r="AP305" s="10"/>
      <c r="AQ305" s="62"/>
      <c r="AR305" s="62"/>
      <c r="AS305" s="62"/>
      <c r="AT305" s="62"/>
      <c r="AU305" s="17"/>
      <c r="AV305" s="6"/>
      <c r="AW305" s="29" t="str">
        <f t="shared" si="552"/>
        <v xml:space="preserve">Dureza Total </v>
      </c>
      <c r="AX305" s="32" t="s">
        <v>23</v>
      </c>
      <c r="AY305" s="77">
        <f t="shared" si="553"/>
        <v>0</v>
      </c>
      <c r="AZ305" s="73">
        <f t="shared" si="554"/>
        <v>0</v>
      </c>
      <c r="BA305" s="74">
        <f t="shared" si="555"/>
        <v>0</v>
      </c>
      <c r="BB305" s="4">
        <f t="shared" si="556"/>
        <v>0</v>
      </c>
      <c r="BC305" s="2">
        <f t="shared" si="557"/>
        <v>0</v>
      </c>
      <c r="BD305" s="5">
        <f t="shared" si="558"/>
        <v>0</v>
      </c>
      <c r="BE305" s="4">
        <f t="shared" si="559"/>
        <v>0</v>
      </c>
      <c r="BF305" s="2">
        <f t="shared" si="560"/>
        <v>0</v>
      </c>
      <c r="BG305" s="5">
        <f t="shared" si="561"/>
        <v>0</v>
      </c>
      <c r="BH305" s="1">
        <f t="shared" si="562"/>
        <v>0</v>
      </c>
      <c r="BI305" s="2">
        <f t="shared" si="563"/>
        <v>0</v>
      </c>
      <c r="BJ305" s="5">
        <f t="shared" si="564"/>
        <v>0</v>
      </c>
      <c r="BK305" s="1">
        <f t="shared" si="565"/>
        <v>0</v>
      </c>
      <c r="BL305" s="2">
        <f t="shared" si="566"/>
        <v>0</v>
      </c>
      <c r="BM305" s="5">
        <f t="shared" si="567"/>
        <v>0</v>
      </c>
      <c r="BN305" s="1">
        <f t="shared" si="568"/>
        <v>0</v>
      </c>
      <c r="BO305" s="2">
        <f t="shared" si="569"/>
        <v>0</v>
      </c>
      <c r="BP305" s="5">
        <f t="shared" si="570"/>
        <v>0</v>
      </c>
      <c r="BQ305" s="1">
        <f t="shared" si="571"/>
        <v>0</v>
      </c>
      <c r="BR305" s="2">
        <f t="shared" si="572"/>
        <v>0</v>
      </c>
      <c r="BS305" s="5">
        <f t="shared" si="573"/>
        <v>0</v>
      </c>
      <c r="BT305" s="1">
        <f t="shared" si="574"/>
        <v>0</v>
      </c>
      <c r="BU305" s="2">
        <f t="shared" si="575"/>
        <v>0</v>
      </c>
      <c r="BV305" s="5">
        <f t="shared" si="576"/>
        <v>0</v>
      </c>
      <c r="BW305" s="1">
        <f t="shared" si="577"/>
        <v>0</v>
      </c>
      <c r="BX305" s="2">
        <f t="shared" si="578"/>
        <v>0</v>
      </c>
      <c r="BY305" s="5">
        <f t="shared" si="579"/>
        <v>0</v>
      </c>
      <c r="BZ305" s="1">
        <f t="shared" si="580"/>
        <v>0</v>
      </c>
      <c r="CA305" s="2">
        <f t="shared" si="581"/>
        <v>0</v>
      </c>
      <c r="CB305" s="5">
        <f t="shared" si="582"/>
        <v>0</v>
      </c>
      <c r="CC305" s="1">
        <f t="shared" si="583"/>
        <v>0</v>
      </c>
      <c r="CD305" s="2">
        <f t="shared" si="584"/>
        <v>0</v>
      </c>
      <c r="CE305" s="5">
        <f t="shared" si="585"/>
        <v>0</v>
      </c>
      <c r="CF305" s="1">
        <f t="shared" si="586"/>
        <v>0</v>
      </c>
      <c r="CG305" s="2">
        <f t="shared" si="587"/>
        <v>0</v>
      </c>
      <c r="CH305" s="5">
        <f t="shared" si="588"/>
        <v>0</v>
      </c>
      <c r="CI305" s="1">
        <f t="shared" si="589"/>
        <v>0</v>
      </c>
      <c r="CJ305" s="2">
        <f t="shared" si="590"/>
        <v>0</v>
      </c>
      <c r="CK305" s="5">
        <f t="shared" si="591"/>
        <v>0</v>
      </c>
      <c r="CL305" s="1">
        <f t="shared" si="592"/>
        <v>0</v>
      </c>
      <c r="CM305" s="2">
        <f t="shared" si="593"/>
        <v>0</v>
      </c>
      <c r="CN305" s="5">
        <f t="shared" si="594"/>
        <v>0</v>
      </c>
      <c r="CO305" s="67">
        <f t="shared" si="595"/>
        <v>0</v>
      </c>
      <c r="CP305" s="2">
        <f t="shared" si="596"/>
        <v>0</v>
      </c>
      <c r="CQ305" s="5">
        <f t="shared" si="597"/>
        <v>0</v>
      </c>
    </row>
    <row r="306" spans="1:95" ht="32.25" customHeight="1" x14ac:dyDescent="0.25">
      <c r="A306" s="31" t="s">
        <v>115</v>
      </c>
      <c r="B306" s="30" t="s">
        <v>21</v>
      </c>
      <c r="C306" s="16"/>
      <c r="D306" s="10"/>
      <c r="E306" s="10"/>
      <c r="F306" s="10"/>
      <c r="G306" s="10"/>
      <c r="H306" s="10"/>
      <c r="I306" s="10"/>
      <c r="J306" s="10"/>
      <c r="K306" s="10"/>
      <c r="L306" s="10"/>
      <c r="M306" s="62"/>
      <c r="N306" s="62"/>
      <c r="O306" s="62"/>
      <c r="P306" s="62"/>
      <c r="Q306" s="17"/>
      <c r="R306" s="16"/>
      <c r="S306" s="10"/>
      <c r="T306" s="10"/>
      <c r="U306" s="10"/>
      <c r="V306" s="10"/>
      <c r="W306" s="10"/>
      <c r="X306" s="10"/>
      <c r="Y306" s="10"/>
      <c r="Z306" s="10"/>
      <c r="AA306" s="10"/>
      <c r="AB306" s="62"/>
      <c r="AC306" s="62"/>
      <c r="AD306" s="62"/>
      <c r="AE306" s="62"/>
      <c r="AF306" s="17"/>
      <c r="AG306" s="16"/>
      <c r="AH306" s="10"/>
      <c r="AI306" s="10"/>
      <c r="AJ306" s="10"/>
      <c r="AK306" s="10"/>
      <c r="AL306" s="10"/>
      <c r="AM306" s="10"/>
      <c r="AN306" s="10"/>
      <c r="AO306" s="10"/>
      <c r="AP306" s="10"/>
      <c r="AQ306" s="62"/>
      <c r="AR306" s="62"/>
      <c r="AS306" s="62"/>
      <c r="AT306" s="62"/>
      <c r="AU306" s="17"/>
      <c r="AV306" s="6"/>
      <c r="AW306" s="29" t="str">
        <f t="shared" si="552"/>
        <v>SILICE</v>
      </c>
      <c r="AX306" s="32" t="s">
        <v>24</v>
      </c>
      <c r="AY306" s="77">
        <f t="shared" si="553"/>
        <v>0</v>
      </c>
      <c r="AZ306" s="73">
        <f t="shared" si="554"/>
        <v>0</v>
      </c>
      <c r="BA306" s="74">
        <f t="shared" si="555"/>
        <v>0</v>
      </c>
      <c r="BB306" s="4">
        <f t="shared" si="556"/>
        <v>0</v>
      </c>
      <c r="BC306" s="2">
        <f t="shared" si="557"/>
        <v>0</v>
      </c>
      <c r="BD306" s="5">
        <f t="shared" si="558"/>
        <v>0</v>
      </c>
      <c r="BE306" s="4">
        <f t="shared" si="559"/>
        <v>0</v>
      </c>
      <c r="BF306" s="2">
        <f t="shared" si="560"/>
        <v>0</v>
      </c>
      <c r="BG306" s="5">
        <f t="shared" si="561"/>
        <v>0</v>
      </c>
      <c r="BH306" s="1">
        <f t="shared" si="562"/>
        <v>0</v>
      </c>
      <c r="BI306" s="2">
        <f t="shared" si="563"/>
        <v>0</v>
      </c>
      <c r="BJ306" s="5">
        <f t="shared" si="564"/>
        <v>0</v>
      </c>
      <c r="BK306" s="1">
        <f t="shared" si="565"/>
        <v>0</v>
      </c>
      <c r="BL306" s="2">
        <f t="shared" si="566"/>
        <v>0</v>
      </c>
      <c r="BM306" s="5">
        <f t="shared" si="567"/>
        <v>0</v>
      </c>
      <c r="BN306" s="1">
        <f t="shared" si="568"/>
        <v>0</v>
      </c>
      <c r="BO306" s="2">
        <f t="shared" si="569"/>
        <v>0</v>
      </c>
      <c r="BP306" s="5">
        <f t="shared" si="570"/>
        <v>0</v>
      </c>
      <c r="BQ306" s="1">
        <f t="shared" si="571"/>
        <v>0</v>
      </c>
      <c r="BR306" s="2">
        <f t="shared" si="572"/>
        <v>0</v>
      </c>
      <c r="BS306" s="5">
        <f t="shared" si="573"/>
        <v>0</v>
      </c>
      <c r="BT306" s="1">
        <f t="shared" si="574"/>
        <v>0</v>
      </c>
      <c r="BU306" s="2">
        <f t="shared" si="575"/>
        <v>0</v>
      </c>
      <c r="BV306" s="5">
        <f t="shared" si="576"/>
        <v>0</v>
      </c>
      <c r="BW306" s="1">
        <f t="shared" si="577"/>
        <v>0</v>
      </c>
      <c r="BX306" s="2">
        <f t="shared" si="578"/>
        <v>0</v>
      </c>
      <c r="BY306" s="5">
        <f t="shared" si="579"/>
        <v>0</v>
      </c>
      <c r="BZ306" s="1">
        <f t="shared" si="580"/>
        <v>0</v>
      </c>
      <c r="CA306" s="2">
        <f t="shared" si="581"/>
        <v>0</v>
      </c>
      <c r="CB306" s="5">
        <f t="shared" si="582"/>
        <v>0</v>
      </c>
      <c r="CC306" s="1">
        <f t="shared" si="583"/>
        <v>0</v>
      </c>
      <c r="CD306" s="2">
        <f t="shared" si="584"/>
        <v>0</v>
      </c>
      <c r="CE306" s="5">
        <f t="shared" si="585"/>
        <v>0</v>
      </c>
      <c r="CF306" s="1">
        <f t="shared" si="586"/>
        <v>0</v>
      </c>
      <c r="CG306" s="2">
        <f t="shared" si="587"/>
        <v>0</v>
      </c>
      <c r="CH306" s="5">
        <f t="shared" si="588"/>
        <v>0</v>
      </c>
      <c r="CI306" s="1">
        <f t="shared" si="589"/>
        <v>0</v>
      </c>
      <c r="CJ306" s="2">
        <f t="shared" si="590"/>
        <v>0</v>
      </c>
      <c r="CK306" s="5">
        <f t="shared" si="591"/>
        <v>0</v>
      </c>
      <c r="CL306" s="1">
        <f t="shared" si="592"/>
        <v>0</v>
      </c>
      <c r="CM306" s="2">
        <f t="shared" si="593"/>
        <v>0</v>
      </c>
      <c r="CN306" s="5">
        <f t="shared" si="594"/>
        <v>0</v>
      </c>
      <c r="CO306" s="67">
        <f t="shared" si="595"/>
        <v>0</v>
      </c>
      <c r="CP306" s="2">
        <f t="shared" si="596"/>
        <v>0</v>
      </c>
      <c r="CQ306" s="5">
        <f t="shared" si="597"/>
        <v>0</v>
      </c>
    </row>
    <row r="307" spans="1:95" ht="30.75" customHeight="1" x14ac:dyDescent="0.25">
      <c r="A307" s="31" t="s">
        <v>81</v>
      </c>
      <c r="B307" s="30" t="s">
        <v>127</v>
      </c>
      <c r="C307" s="16"/>
      <c r="D307" s="10"/>
      <c r="E307" s="10"/>
      <c r="F307" s="10"/>
      <c r="G307" s="10"/>
      <c r="H307" s="10"/>
      <c r="I307" s="10"/>
      <c r="J307" s="10"/>
      <c r="K307" s="10"/>
      <c r="L307" s="10"/>
      <c r="M307" s="62"/>
      <c r="N307" s="62"/>
      <c r="O307" s="62"/>
      <c r="P307" s="62"/>
      <c r="Q307" s="17"/>
      <c r="R307" s="16"/>
      <c r="S307" s="10"/>
      <c r="T307" s="10"/>
      <c r="U307" s="10"/>
      <c r="V307" s="10"/>
      <c r="W307" s="10"/>
      <c r="X307" s="10"/>
      <c r="Y307" s="10"/>
      <c r="Z307" s="10"/>
      <c r="AA307" s="10"/>
      <c r="AB307" s="62"/>
      <c r="AC307" s="62"/>
      <c r="AD307" s="62"/>
      <c r="AE307" s="62"/>
      <c r="AF307" s="17"/>
      <c r="AG307" s="16"/>
      <c r="AH307" s="10"/>
      <c r="AI307" s="10"/>
      <c r="AJ307" s="10"/>
      <c r="AK307" s="10"/>
      <c r="AL307" s="10"/>
      <c r="AM307" s="10"/>
      <c r="AN307" s="10"/>
      <c r="AO307" s="10"/>
      <c r="AP307" s="10"/>
      <c r="AQ307" s="62"/>
      <c r="AR307" s="62"/>
      <c r="AS307" s="62"/>
      <c r="AT307" s="62"/>
      <c r="AU307" s="17"/>
      <c r="AV307" s="6"/>
      <c r="AW307" s="29" t="str">
        <f t="shared" si="552"/>
        <v>ORP</v>
      </c>
      <c r="AX307" s="30" t="s">
        <v>21</v>
      </c>
      <c r="AY307" s="77">
        <f t="shared" si="553"/>
        <v>0</v>
      </c>
      <c r="AZ307" s="73">
        <f t="shared" si="554"/>
        <v>0</v>
      </c>
      <c r="BA307" s="74">
        <f t="shared" si="555"/>
        <v>0</v>
      </c>
      <c r="BB307" s="4">
        <f t="shared" si="556"/>
        <v>0</v>
      </c>
      <c r="BC307" s="2">
        <f t="shared" si="557"/>
        <v>0</v>
      </c>
      <c r="BD307" s="5">
        <f t="shared" si="558"/>
        <v>0</v>
      </c>
      <c r="BE307" s="4">
        <f t="shared" si="559"/>
        <v>0</v>
      </c>
      <c r="BF307" s="2">
        <f t="shared" si="560"/>
        <v>0</v>
      </c>
      <c r="BG307" s="5">
        <f t="shared" si="561"/>
        <v>0</v>
      </c>
      <c r="BH307" s="1">
        <f t="shared" si="562"/>
        <v>0</v>
      </c>
      <c r="BI307" s="2">
        <f t="shared" si="563"/>
        <v>0</v>
      </c>
      <c r="BJ307" s="5">
        <f t="shared" si="564"/>
        <v>0</v>
      </c>
      <c r="BK307" s="1">
        <f t="shared" si="565"/>
        <v>0</v>
      </c>
      <c r="BL307" s="2">
        <f t="shared" si="566"/>
        <v>0</v>
      </c>
      <c r="BM307" s="5">
        <f t="shared" si="567"/>
        <v>0</v>
      </c>
      <c r="BN307" s="1">
        <f t="shared" si="568"/>
        <v>0</v>
      </c>
      <c r="BO307" s="2">
        <f t="shared" si="569"/>
        <v>0</v>
      </c>
      <c r="BP307" s="5">
        <f t="shared" si="570"/>
        <v>0</v>
      </c>
      <c r="BQ307" s="1">
        <f t="shared" si="571"/>
        <v>0</v>
      </c>
      <c r="BR307" s="2">
        <f t="shared" si="572"/>
        <v>0</v>
      </c>
      <c r="BS307" s="5">
        <f t="shared" si="573"/>
        <v>0</v>
      </c>
      <c r="BT307" s="1">
        <f t="shared" si="574"/>
        <v>0</v>
      </c>
      <c r="BU307" s="2">
        <f t="shared" si="575"/>
        <v>0</v>
      </c>
      <c r="BV307" s="5">
        <f t="shared" si="576"/>
        <v>0</v>
      </c>
      <c r="BW307" s="1">
        <f t="shared" si="577"/>
        <v>0</v>
      </c>
      <c r="BX307" s="2">
        <f t="shared" si="578"/>
        <v>0</v>
      </c>
      <c r="BY307" s="5">
        <f t="shared" si="579"/>
        <v>0</v>
      </c>
      <c r="BZ307" s="1">
        <f t="shared" si="580"/>
        <v>0</v>
      </c>
      <c r="CA307" s="2">
        <f t="shared" si="581"/>
        <v>0</v>
      </c>
      <c r="CB307" s="5">
        <f t="shared" si="582"/>
        <v>0</v>
      </c>
      <c r="CC307" s="1">
        <f t="shared" si="583"/>
        <v>0</v>
      </c>
      <c r="CD307" s="2">
        <f t="shared" si="584"/>
        <v>0</v>
      </c>
      <c r="CE307" s="5">
        <f t="shared" si="585"/>
        <v>0</v>
      </c>
      <c r="CF307" s="1">
        <f t="shared" si="586"/>
        <v>0</v>
      </c>
      <c r="CG307" s="2">
        <f t="shared" si="587"/>
        <v>0</v>
      </c>
      <c r="CH307" s="5">
        <f t="shared" si="588"/>
        <v>0</v>
      </c>
      <c r="CI307" s="1">
        <f t="shared" si="589"/>
        <v>0</v>
      </c>
      <c r="CJ307" s="2">
        <f t="shared" si="590"/>
        <v>0</v>
      </c>
      <c r="CK307" s="5">
        <f t="shared" si="591"/>
        <v>0</v>
      </c>
      <c r="CL307" s="1">
        <f t="shared" si="592"/>
        <v>0</v>
      </c>
      <c r="CM307" s="2">
        <f t="shared" si="593"/>
        <v>0</v>
      </c>
      <c r="CN307" s="5">
        <f t="shared" si="594"/>
        <v>0</v>
      </c>
      <c r="CO307" s="67">
        <f t="shared" si="595"/>
        <v>0</v>
      </c>
      <c r="CP307" s="2">
        <f t="shared" si="596"/>
        <v>0</v>
      </c>
      <c r="CQ307" s="5">
        <f t="shared" si="597"/>
        <v>0</v>
      </c>
    </row>
    <row r="308" spans="1:95" ht="15.75" customHeight="1" x14ac:dyDescent="0.25">
      <c r="A308" s="31" t="s">
        <v>114</v>
      </c>
      <c r="B308" s="30" t="s">
        <v>21</v>
      </c>
      <c r="C308" s="16"/>
      <c r="D308" s="10"/>
      <c r="E308" s="10"/>
      <c r="F308" s="10"/>
      <c r="G308" s="10"/>
      <c r="H308" s="10"/>
      <c r="I308" s="10"/>
      <c r="J308" s="10"/>
      <c r="K308" s="10"/>
      <c r="L308" s="10"/>
      <c r="M308" s="62"/>
      <c r="N308" s="62"/>
      <c r="O308" s="62"/>
      <c r="P308" s="62"/>
      <c r="Q308" s="17"/>
      <c r="R308" s="16"/>
      <c r="S308" s="10"/>
      <c r="T308" s="10"/>
      <c r="U308" s="10"/>
      <c r="V308" s="10"/>
      <c r="W308" s="10"/>
      <c r="X308" s="10"/>
      <c r="Y308" s="10"/>
      <c r="Z308" s="10"/>
      <c r="AA308" s="10"/>
      <c r="AB308" s="62"/>
      <c r="AC308" s="62"/>
      <c r="AD308" s="62"/>
      <c r="AE308" s="62"/>
      <c r="AF308" s="17"/>
      <c r="AG308" s="16"/>
      <c r="AH308" s="10"/>
      <c r="AI308" s="10"/>
      <c r="AJ308" s="10"/>
      <c r="AK308" s="10"/>
      <c r="AL308" s="10"/>
      <c r="AM308" s="10"/>
      <c r="AN308" s="10"/>
      <c r="AO308" s="10"/>
      <c r="AP308" s="10"/>
      <c r="AQ308" s="62"/>
      <c r="AR308" s="62"/>
      <c r="AS308" s="62"/>
      <c r="AT308" s="62"/>
      <c r="AU308" s="17"/>
      <c r="AV308" s="6"/>
      <c r="AW308" s="29" t="str">
        <f t="shared" si="552"/>
        <v>CLORO RES</v>
      </c>
      <c r="AX308" s="30" t="s">
        <v>21</v>
      </c>
      <c r="AY308" s="77">
        <f t="shared" si="553"/>
        <v>0</v>
      </c>
      <c r="AZ308" s="73">
        <f t="shared" si="554"/>
        <v>0</v>
      </c>
      <c r="BA308" s="74">
        <f t="shared" si="555"/>
        <v>0</v>
      </c>
      <c r="BB308" s="4">
        <f t="shared" si="556"/>
        <v>0</v>
      </c>
      <c r="BC308" s="2">
        <f t="shared" si="557"/>
        <v>0</v>
      </c>
      <c r="BD308" s="5">
        <f t="shared" si="558"/>
        <v>0</v>
      </c>
      <c r="BE308" s="4">
        <f t="shared" si="559"/>
        <v>0</v>
      </c>
      <c r="BF308" s="2">
        <f t="shared" si="560"/>
        <v>0</v>
      </c>
      <c r="BG308" s="5">
        <f t="shared" si="561"/>
        <v>0</v>
      </c>
      <c r="BH308" s="1">
        <f t="shared" si="562"/>
        <v>0</v>
      </c>
      <c r="BI308" s="2">
        <f t="shared" si="563"/>
        <v>0</v>
      </c>
      <c r="BJ308" s="5">
        <f t="shared" si="564"/>
        <v>0</v>
      </c>
      <c r="BK308" s="1">
        <f t="shared" si="565"/>
        <v>0</v>
      </c>
      <c r="BL308" s="2">
        <f t="shared" si="566"/>
        <v>0</v>
      </c>
      <c r="BM308" s="5">
        <f t="shared" si="567"/>
        <v>0</v>
      </c>
      <c r="BN308" s="1">
        <f t="shared" si="568"/>
        <v>0</v>
      </c>
      <c r="BO308" s="2">
        <f t="shared" si="569"/>
        <v>0</v>
      </c>
      <c r="BP308" s="5">
        <f t="shared" si="570"/>
        <v>0</v>
      </c>
      <c r="BQ308" s="1">
        <f t="shared" si="571"/>
        <v>0</v>
      </c>
      <c r="BR308" s="2">
        <f t="shared" si="572"/>
        <v>0</v>
      </c>
      <c r="BS308" s="5">
        <f t="shared" si="573"/>
        <v>0</v>
      </c>
      <c r="BT308" s="1">
        <f t="shared" si="574"/>
        <v>0</v>
      </c>
      <c r="BU308" s="2">
        <f t="shared" si="575"/>
        <v>0</v>
      </c>
      <c r="BV308" s="5">
        <f t="shared" si="576"/>
        <v>0</v>
      </c>
      <c r="BW308" s="1">
        <f t="shared" si="577"/>
        <v>0</v>
      </c>
      <c r="BX308" s="2">
        <f t="shared" si="578"/>
        <v>0</v>
      </c>
      <c r="BY308" s="5">
        <f t="shared" si="579"/>
        <v>0</v>
      </c>
      <c r="BZ308" s="1">
        <f t="shared" si="580"/>
        <v>0</v>
      </c>
      <c r="CA308" s="2">
        <f t="shared" si="581"/>
        <v>0</v>
      </c>
      <c r="CB308" s="5">
        <f t="shared" si="582"/>
        <v>0</v>
      </c>
      <c r="CC308" s="1">
        <f t="shared" si="583"/>
        <v>0</v>
      </c>
      <c r="CD308" s="2">
        <f t="shared" si="584"/>
        <v>0</v>
      </c>
      <c r="CE308" s="5">
        <f t="shared" si="585"/>
        <v>0</v>
      </c>
      <c r="CF308" s="1">
        <f t="shared" si="586"/>
        <v>0</v>
      </c>
      <c r="CG308" s="2">
        <f t="shared" si="587"/>
        <v>0</v>
      </c>
      <c r="CH308" s="5">
        <f t="shared" si="588"/>
        <v>0</v>
      </c>
      <c r="CI308" s="1">
        <f t="shared" si="589"/>
        <v>0</v>
      </c>
      <c r="CJ308" s="2">
        <f t="shared" si="590"/>
        <v>0</v>
      </c>
      <c r="CK308" s="5">
        <f t="shared" si="591"/>
        <v>0</v>
      </c>
      <c r="CL308" s="1">
        <f t="shared" si="592"/>
        <v>0</v>
      </c>
      <c r="CM308" s="2">
        <f t="shared" si="593"/>
        <v>0</v>
      </c>
      <c r="CN308" s="5">
        <f t="shared" si="594"/>
        <v>0</v>
      </c>
      <c r="CO308" s="67">
        <f t="shared" si="595"/>
        <v>0</v>
      </c>
      <c r="CP308" s="2">
        <f t="shared" si="596"/>
        <v>0</v>
      </c>
      <c r="CQ308" s="5">
        <f t="shared" si="597"/>
        <v>0</v>
      </c>
    </row>
    <row r="309" spans="1:95" x14ac:dyDescent="0.25">
      <c r="A309" s="31" t="s">
        <v>17</v>
      </c>
      <c r="B309" s="30" t="s">
        <v>25</v>
      </c>
      <c r="C309" s="18">
        <v>64490</v>
      </c>
      <c r="D309" s="11">
        <v>4030</v>
      </c>
      <c r="E309" s="11">
        <v>4050</v>
      </c>
      <c r="F309" s="11"/>
      <c r="G309" s="11"/>
      <c r="H309" s="11"/>
      <c r="I309" s="11"/>
      <c r="J309" s="11">
        <v>5140</v>
      </c>
      <c r="K309" s="11">
        <v>5450</v>
      </c>
      <c r="L309" s="11">
        <v>5390</v>
      </c>
      <c r="M309" s="63"/>
      <c r="N309" s="63"/>
      <c r="O309" s="63"/>
      <c r="P309" s="63"/>
      <c r="Q309" s="19"/>
      <c r="R309" s="18">
        <v>2310</v>
      </c>
      <c r="S309" s="11">
        <v>4160</v>
      </c>
      <c r="T309" s="11">
        <v>1136</v>
      </c>
      <c r="U309" s="11"/>
      <c r="V309" s="11"/>
      <c r="W309" s="11"/>
      <c r="X309" s="11"/>
      <c r="Y309" s="11">
        <v>5140</v>
      </c>
      <c r="Z309" s="11">
        <v>5030</v>
      </c>
      <c r="AA309" s="11">
        <v>9810</v>
      </c>
      <c r="AB309" s="63"/>
      <c r="AC309" s="63"/>
      <c r="AD309" s="63"/>
      <c r="AE309" s="63"/>
      <c r="AF309" s="19"/>
      <c r="AG309" s="18">
        <v>2720</v>
      </c>
      <c r="AH309" s="11">
        <v>3940</v>
      </c>
      <c r="AI309" s="11">
        <v>4120</v>
      </c>
      <c r="AJ309" s="11"/>
      <c r="AK309" s="11"/>
      <c r="AL309" s="11"/>
      <c r="AM309" s="11"/>
      <c r="AN309" s="11">
        <v>5060</v>
      </c>
      <c r="AO309" s="11">
        <v>5110</v>
      </c>
      <c r="AP309" s="11">
        <v>8720</v>
      </c>
      <c r="AQ309" s="63"/>
      <c r="AR309" s="63"/>
      <c r="AS309" s="63"/>
      <c r="AT309" s="63"/>
      <c r="AU309" s="19"/>
      <c r="AW309" s="29" t="str">
        <f t="shared" si="552"/>
        <v>Conductividad</v>
      </c>
      <c r="AX309" s="30" t="s">
        <v>25</v>
      </c>
      <c r="AY309" s="77">
        <f t="shared" si="553"/>
        <v>64490</v>
      </c>
      <c r="AZ309" s="73">
        <f t="shared" si="554"/>
        <v>2310</v>
      </c>
      <c r="BA309" s="74">
        <f t="shared" si="555"/>
        <v>2720</v>
      </c>
      <c r="BB309" s="4">
        <f t="shared" si="556"/>
        <v>4030</v>
      </c>
      <c r="BC309" s="2">
        <f t="shared" si="557"/>
        <v>4160</v>
      </c>
      <c r="BD309" s="5">
        <f t="shared" si="558"/>
        <v>3940</v>
      </c>
      <c r="BE309" s="4">
        <f t="shared" si="559"/>
        <v>4050</v>
      </c>
      <c r="BF309" s="2">
        <f t="shared" si="560"/>
        <v>1136</v>
      </c>
      <c r="BG309" s="5">
        <f t="shared" si="561"/>
        <v>4120</v>
      </c>
      <c r="BH309" s="1">
        <f t="shared" si="562"/>
        <v>0</v>
      </c>
      <c r="BI309" s="2">
        <f t="shared" si="563"/>
        <v>0</v>
      </c>
      <c r="BJ309" s="5">
        <f t="shared" si="564"/>
        <v>0</v>
      </c>
      <c r="BK309" s="1">
        <f t="shared" si="565"/>
        <v>0</v>
      </c>
      <c r="BL309" s="2">
        <f t="shared" si="566"/>
        <v>0</v>
      </c>
      <c r="BM309" s="5">
        <f t="shared" si="567"/>
        <v>0</v>
      </c>
      <c r="BN309" s="1">
        <f t="shared" si="568"/>
        <v>0</v>
      </c>
      <c r="BO309" s="2">
        <f t="shared" si="569"/>
        <v>0</v>
      </c>
      <c r="BP309" s="5">
        <f t="shared" si="570"/>
        <v>0</v>
      </c>
      <c r="BQ309" s="1">
        <f t="shared" si="571"/>
        <v>0</v>
      </c>
      <c r="BR309" s="2">
        <f t="shared" si="572"/>
        <v>0</v>
      </c>
      <c r="BS309" s="5">
        <f t="shared" si="573"/>
        <v>0</v>
      </c>
      <c r="BT309" s="1">
        <f t="shared" si="574"/>
        <v>5140</v>
      </c>
      <c r="BU309" s="2">
        <f t="shared" si="575"/>
        <v>5140</v>
      </c>
      <c r="BV309" s="5">
        <f t="shared" si="576"/>
        <v>5060</v>
      </c>
      <c r="BW309" s="1">
        <f t="shared" si="577"/>
        <v>5450</v>
      </c>
      <c r="BX309" s="2">
        <f t="shared" si="578"/>
        <v>5030</v>
      </c>
      <c r="BY309" s="5">
        <f t="shared" si="579"/>
        <v>5110</v>
      </c>
      <c r="BZ309" s="1">
        <f t="shared" si="580"/>
        <v>5390</v>
      </c>
      <c r="CA309" s="2">
        <f t="shared" si="581"/>
        <v>9810</v>
      </c>
      <c r="CB309" s="5">
        <f t="shared" si="582"/>
        <v>8720</v>
      </c>
      <c r="CC309" s="1">
        <f t="shared" si="583"/>
        <v>0</v>
      </c>
      <c r="CD309" s="2">
        <f t="shared" si="584"/>
        <v>0</v>
      </c>
      <c r="CE309" s="5">
        <f t="shared" si="585"/>
        <v>0</v>
      </c>
      <c r="CF309" s="1">
        <f t="shared" si="586"/>
        <v>0</v>
      </c>
      <c r="CG309" s="2">
        <f t="shared" si="587"/>
        <v>0</v>
      </c>
      <c r="CH309" s="5">
        <f t="shared" si="588"/>
        <v>0</v>
      </c>
      <c r="CI309" s="1">
        <f t="shared" si="589"/>
        <v>0</v>
      </c>
      <c r="CJ309" s="2">
        <f t="shared" si="590"/>
        <v>0</v>
      </c>
      <c r="CK309" s="5">
        <f t="shared" si="591"/>
        <v>0</v>
      </c>
      <c r="CL309" s="1">
        <f t="shared" si="592"/>
        <v>0</v>
      </c>
      <c r="CM309" s="2">
        <f t="shared" si="593"/>
        <v>0</v>
      </c>
      <c r="CN309" s="5">
        <f t="shared" si="594"/>
        <v>0</v>
      </c>
      <c r="CO309" s="67">
        <f t="shared" si="595"/>
        <v>0</v>
      </c>
      <c r="CP309" s="2">
        <f t="shared" si="596"/>
        <v>0</v>
      </c>
      <c r="CQ309" s="5">
        <f t="shared" si="597"/>
        <v>0</v>
      </c>
    </row>
    <row r="310" spans="1:95" x14ac:dyDescent="0.25">
      <c r="A310" s="31" t="s">
        <v>18</v>
      </c>
      <c r="B310" s="46" t="s">
        <v>24</v>
      </c>
      <c r="C310" s="18">
        <v>5672</v>
      </c>
      <c r="D310" s="11">
        <v>4733</v>
      </c>
      <c r="E310" s="11">
        <v>912</v>
      </c>
      <c r="F310" s="11"/>
      <c r="G310" s="11"/>
      <c r="H310" s="11"/>
      <c r="I310" s="11"/>
      <c r="J310" s="11">
        <v>908</v>
      </c>
      <c r="K310" s="11">
        <v>1096</v>
      </c>
      <c r="L310" s="11">
        <v>1058</v>
      </c>
      <c r="M310" s="63"/>
      <c r="N310" s="63"/>
      <c r="O310" s="63"/>
      <c r="P310" s="63"/>
      <c r="Q310" s="19"/>
      <c r="R310" s="18">
        <v>2429</v>
      </c>
      <c r="S310" s="11">
        <v>6742</v>
      </c>
      <c r="T310" s="11">
        <v>831</v>
      </c>
      <c r="U310" s="11"/>
      <c r="V310" s="11"/>
      <c r="W310" s="11"/>
      <c r="X310" s="11"/>
      <c r="Y310" s="11">
        <v>797</v>
      </c>
      <c r="Z310" s="11">
        <v>880</v>
      </c>
      <c r="AA310" s="11">
        <v>2130</v>
      </c>
      <c r="AB310" s="63"/>
      <c r="AC310" s="63"/>
      <c r="AD310" s="63"/>
      <c r="AE310" s="63"/>
      <c r="AF310" s="19"/>
      <c r="AG310" s="18">
        <v>3220</v>
      </c>
      <c r="AH310" s="11">
        <v>5720</v>
      </c>
      <c r="AI310" s="11">
        <v>694</v>
      </c>
      <c r="AJ310" s="11"/>
      <c r="AK310" s="11"/>
      <c r="AL310" s="11"/>
      <c r="AM310" s="11"/>
      <c r="AN310" s="11">
        <v>709</v>
      </c>
      <c r="AO310" s="11">
        <v>796</v>
      </c>
      <c r="AP310" s="11">
        <v>1990</v>
      </c>
      <c r="AQ310" s="63"/>
      <c r="AR310" s="63"/>
      <c r="AS310" s="63"/>
      <c r="AT310" s="63"/>
      <c r="AU310" s="19"/>
      <c r="AW310" s="29" t="str">
        <f t="shared" si="552"/>
        <v xml:space="preserve">Color </v>
      </c>
      <c r="AX310" s="32" t="s">
        <v>24</v>
      </c>
      <c r="AY310" s="77">
        <f t="shared" si="553"/>
        <v>5672</v>
      </c>
      <c r="AZ310" s="73">
        <f t="shared" si="554"/>
        <v>2429</v>
      </c>
      <c r="BA310" s="74">
        <f t="shared" si="555"/>
        <v>3220</v>
      </c>
      <c r="BB310" s="4">
        <f t="shared" si="556"/>
        <v>4733</v>
      </c>
      <c r="BC310" s="2">
        <f t="shared" si="557"/>
        <v>6742</v>
      </c>
      <c r="BD310" s="5">
        <f t="shared" si="558"/>
        <v>5720</v>
      </c>
      <c r="BE310" s="4">
        <f t="shared" si="559"/>
        <v>912</v>
      </c>
      <c r="BF310" s="2">
        <f t="shared" si="560"/>
        <v>831</v>
      </c>
      <c r="BG310" s="5">
        <f t="shared" si="561"/>
        <v>694</v>
      </c>
      <c r="BH310" s="1">
        <f t="shared" si="562"/>
        <v>0</v>
      </c>
      <c r="BI310" s="2">
        <f t="shared" si="563"/>
        <v>0</v>
      </c>
      <c r="BJ310" s="5">
        <f t="shared" si="564"/>
        <v>0</v>
      </c>
      <c r="BK310" s="1">
        <f t="shared" si="565"/>
        <v>0</v>
      </c>
      <c r="BL310" s="2">
        <f t="shared" si="566"/>
        <v>0</v>
      </c>
      <c r="BM310" s="5">
        <f t="shared" si="567"/>
        <v>0</v>
      </c>
      <c r="BN310" s="1">
        <f t="shared" si="568"/>
        <v>0</v>
      </c>
      <c r="BO310" s="2">
        <f t="shared" si="569"/>
        <v>0</v>
      </c>
      <c r="BP310" s="5">
        <f t="shared" si="570"/>
        <v>0</v>
      </c>
      <c r="BQ310" s="1">
        <f t="shared" si="571"/>
        <v>0</v>
      </c>
      <c r="BR310" s="2">
        <f t="shared" si="572"/>
        <v>0</v>
      </c>
      <c r="BS310" s="5">
        <f t="shared" si="573"/>
        <v>0</v>
      </c>
      <c r="BT310" s="1">
        <f t="shared" si="574"/>
        <v>908</v>
      </c>
      <c r="BU310" s="2">
        <f t="shared" si="575"/>
        <v>797</v>
      </c>
      <c r="BV310" s="5">
        <f t="shared" si="576"/>
        <v>709</v>
      </c>
      <c r="BW310" s="1">
        <f t="shared" si="577"/>
        <v>1096</v>
      </c>
      <c r="BX310" s="2">
        <f t="shared" si="578"/>
        <v>880</v>
      </c>
      <c r="BY310" s="5">
        <f t="shared" si="579"/>
        <v>796</v>
      </c>
      <c r="BZ310" s="1">
        <f t="shared" si="580"/>
        <v>1058</v>
      </c>
      <c r="CA310" s="2">
        <f t="shared" si="581"/>
        <v>2130</v>
      </c>
      <c r="CB310" s="5">
        <f t="shared" si="582"/>
        <v>1990</v>
      </c>
      <c r="CC310" s="1">
        <f t="shared" si="583"/>
        <v>0</v>
      </c>
      <c r="CD310" s="2">
        <f t="shared" si="584"/>
        <v>0</v>
      </c>
      <c r="CE310" s="5">
        <f t="shared" si="585"/>
        <v>0</v>
      </c>
      <c r="CF310" s="1">
        <f t="shared" si="586"/>
        <v>0</v>
      </c>
      <c r="CG310" s="2">
        <f t="shared" si="587"/>
        <v>0</v>
      </c>
      <c r="CH310" s="5">
        <f t="shared" si="588"/>
        <v>0</v>
      </c>
      <c r="CI310" s="1">
        <f t="shared" si="589"/>
        <v>0</v>
      </c>
      <c r="CJ310" s="2">
        <f t="shared" si="590"/>
        <v>0</v>
      </c>
      <c r="CK310" s="5">
        <f t="shared" si="591"/>
        <v>0</v>
      </c>
      <c r="CL310" s="1">
        <f t="shared" si="592"/>
        <v>0</v>
      </c>
      <c r="CM310" s="2">
        <f t="shared" si="593"/>
        <v>0</v>
      </c>
      <c r="CN310" s="5">
        <f t="shared" si="594"/>
        <v>0</v>
      </c>
      <c r="CO310" s="67">
        <f t="shared" si="595"/>
        <v>0</v>
      </c>
      <c r="CP310" s="2">
        <f t="shared" si="596"/>
        <v>0</v>
      </c>
      <c r="CQ310" s="5">
        <f t="shared" si="597"/>
        <v>0</v>
      </c>
    </row>
    <row r="311" spans="1:95" ht="15.75" thickBot="1" x14ac:dyDescent="0.3">
      <c r="A311" s="33" t="s">
        <v>45</v>
      </c>
      <c r="B311" s="34" t="s">
        <v>46</v>
      </c>
      <c r="C311" s="20"/>
      <c r="D311" s="21"/>
      <c r="E311" s="21"/>
      <c r="F311" s="21"/>
      <c r="G311" s="21"/>
      <c r="H311" s="21"/>
      <c r="I311" s="21"/>
      <c r="J311" s="21"/>
      <c r="K311" s="21"/>
      <c r="L311" s="21"/>
      <c r="M311" s="64"/>
      <c r="N311" s="64"/>
      <c r="O311" s="64"/>
      <c r="P311" s="64"/>
      <c r="Q311" s="22"/>
      <c r="R311" s="20"/>
      <c r="S311" s="21"/>
      <c r="T311" s="21"/>
      <c r="U311" s="21"/>
      <c r="V311" s="21"/>
      <c r="W311" s="21"/>
      <c r="X311" s="21"/>
      <c r="Y311" s="21"/>
      <c r="Z311" s="21"/>
      <c r="AA311" s="21"/>
      <c r="AB311" s="64"/>
      <c r="AC311" s="64"/>
      <c r="AD311" s="64"/>
      <c r="AE311" s="64"/>
      <c r="AF311" s="22"/>
      <c r="AG311" s="20"/>
      <c r="AH311" s="21"/>
      <c r="AI311" s="21"/>
      <c r="AJ311" s="21"/>
      <c r="AK311" s="21"/>
      <c r="AL311" s="21"/>
      <c r="AM311" s="21"/>
      <c r="AN311" s="21"/>
      <c r="AO311" s="21"/>
      <c r="AP311" s="21"/>
      <c r="AQ311" s="64"/>
      <c r="AR311" s="64"/>
      <c r="AS311" s="64"/>
      <c r="AT311" s="64"/>
      <c r="AU311" s="22"/>
      <c r="AW311" s="29" t="str">
        <f t="shared" si="552"/>
        <v>Turbidez</v>
      </c>
      <c r="AX311" s="34" t="s">
        <v>21</v>
      </c>
      <c r="AY311" s="77">
        <f t="shared" si="553"/>
        <v>0</v>
      </c>
      <c r="AZ311" s="73">
        <f t="shared" si="554"/>
        <v>0</v>
      </c>
      <c r="BA311" s="74">
        <f t="shared" si="555"/>
        <v>0</v>
      </c>
      <c r="BB311" s="4">
        <f t="shared" si="556"/>
        <v>0</v>
      </c>
      <c r="BC311" s="2">
        <f t="shared" si="557"/>
        <v>0</v>
      </c>
      <c r="BD311" s="5">
        <f t="shared" si="558"/>
        <v>0</v>
      </c>
      <c r="BE311" s="4">
        <f t="shared" si="559"/>
        <v>0</v>
      </c>
      <c r="BF311" s="2">
        <f t="shared" si="560"/>
        <v>0</v>
      </c>
      <c r="BG311" s="5">
        <f t="shared" si="561"/>
        <v>0</v>
      </c>
      <c r="BH311" s="1">
        <f t="shared" si="562"/>
        <v>0</v>
      </c>
      <c r="BI311" s="2">
        <f t="shared" si="563"/>
        <v>0</v>
      </c>
      <c r="BJ311" s="5">
        <f t="shared" si="564"/>
        <v>0</v>
      </c>
      <c r="BK311" s="1">
        <f t="shared" si="565"/>
        <v>0</v>
      </c>
      <c r="BL311" s="2">
        <f t="shared" si="566"/>
        <v>0</v>
      </c>
      <c r="BM311" s="5">
        <f t="shared" si="567"/>
        <v>0</v>
      </c>
      <c r="BN311" s="1">
        <f t="shared" si="568"/>
        <v>0</v>
      </c>
      <c r="BO311" s="2">
        <f t="shared" si="569"/>
        <v>0</v>
      </c>
      <c r="BP311" s="5">
        <f t="shared" si="570"/>
        <v>0</v>
      </c>
      <c r="BQ311" s="1">
        <f t="shared" si="571"/>
        <v>0</v>
      </c>
      <c r="BR311" s="2">
        <f t="shared" si="572"/>
        <v>0</v>
      </c>
      <c r="BS311" s="5">
        <f t="shared" si="573"/>
        <v>0</v>
      </c>
      <c r="BT311" s="1">
        <f t="shared" si="574"/>
        <v>0</v>
      </c>
      <c r="BU311" s="2">
        <f t="shared" si="575"/>
        <v>0</v>
      </c>
      <c r="BV311" s="5">
        <f t="shared" si="576"/>
        <v>0</v>
      </c>
      <c r="BW311" s="1">
        <f t="shared" si="577"/>
        <v>0</v>
      </c>
      <c r="BX311" s="2">
        <f t="shared" si="578"/>
        <v>0</v>
      </c>
      <c r="BY311" s="5">
        <f t="shared" si="579"/>
        <v>0</v>
      </c>
      <c r="BZ311" s="1">
        <f t="shared" si="580"/>
        <v>0</v>
      </c>
      <c r="CA311" s="2">
        <f t="shared" si="581"/>
        <v>0</v>
      </c>
      <c r="CB311" s="5">
        <f t="shared" si="582"/>
        <v>0</v>
      </c>
      <c r="CC311" s="1">
        <f t="shared" si="583"/>
        <v>0</v>
      </c>
      <c r="CD311" s="2">
        <f t="shared" si="584"/>
        <v>0</v>
      </c>
      <c r="CE311" s="5">
        <f t="shared" si="585"/>
        <v>0</v>
      </c>
      <c r="CF311" s="1">
        <f t="shared" si="586"/>
        <v>0</v>
      </c>
      <c r="CG311" s="2">
        <f t="shared" si="587"/>
        <v>0</v>
      </c>
      <c r="CH311" s="5">
        <f t="shared" si="588"/>
        <v>0</v>
      </c>
      <c r="CI311" s="1">
        <f t="shared" si="589"/>
        <v>0</v>
      </c>
      <c r="CJ311" s="2">
        <f t="shared" si="590"/>
        <v>0</v>
      </c>
      <c r="CK311" s="5">
        <f t="shared" si="591"/>
        <v>0</v>
      </c>
      <c r="CL311" s="1">
        <f t="shared" si="592"/>
        <v>0</v>
      </c>
      <c r="CM311" s="2">
        <f t="shared" si="593"/>
        <v>0</v>
      </c>
      <c r="CN311" s="5">
        <f t="shared" si="594"/>
        <v>0</v>
      </c>
      <c r="CO311" s="67">
        <f t="shared" si="595"/>
        <v>0</v>
      </c>
      <c r="CP311" s="2">
        <f t="shared" si="596"/>
        <v>0</v>
      </c>
      <c r="CQ311" s="5">
        <f t="shared" si="597"/>
        <v>0</v>
      </c>
    </row>
    <row r="312" spans="1:95" ht="15.75" thickBot="1" x14ac:dyDescent="0.3"/>
    <row r="313" spans="1:95" ht="42.75" customHeight="1" thickBot="1" x14ac:dyDescent="0.3">
      <c r="A313" s="27" t="s">
        <v>0</v>
      </c>
      <c r="B313" s="28">
        <f>B289+1</f>
        <v>46126</v>
      </c>
      <c r="C313" s="295" t="s">
        <v>1</v>
      </c>
      <c r="D313" s="296"/>
      <c r="E313" s="296"/>
      <c r="F313" s="296"/>
      <c r="G313" s="296"/>
      <c r="H313" s="296"/>
      <c r="I313" s="296"/>
      <c r="J313" s="296"/>
      <c r="K313" s="296"/>
      <c r="L313" s="296"/>
      <c r="M313" s="296"/>
      <c r="N313" s="296"/>
      <c r="O313" s="296"/>
      <c r="P313" s="296"/>
      <c r="Q313" s="297"/>
      <c r="R313" s="298" t="s">
        <v>2</v>
      </c>
      <c r="S313" s="299"/>
      <c r="T313" s="299"/>
      <c r="U313" s="299"/>
      <c r="V313" s="299"/>
      <c r="W313" s="299"/>
      <c r="X313" s="299"/>
      <c r="Y313" s="299"/>
      <c r="Z313" s="299"/>
      <c r="AA313" s="299"/>
      <c r="AB313" s="299"/>
      <c r="AC313" s="299"/>
      <c r="AD313" s="299"/>
      <c r="AE313" s="299"/>
      <c r="AF313" s="300"/>
      <c r="AG313" s="301" t="s">
        <v>105</v>
      </c>
      <c r="AH313" s="302"/>
      <c r="AI313" s="302"/>
      <c r="AJ313" s="302"/>
      <c r="AK313" s="302"/>
      <c r="AL313" s="302"/>
      <c r="AM313" s="302"/>
      <c r="AN313" s="302"/>
      <c r="AO313" s="302"/>
      <c r="AP313" s="302"/>
      <c r="AQ313" s="302"/>
      <c r="AR313" s="302"/>
      <c r="AS313" s="302"/>
      <c r="AT313" s="302"/>
      <c r="AU313" s="303"/>
      <c r="AV313" s="9"/>
      <c r="AW313" s="290" t="s">
        <v>44</v>
      </c>
      <c r="AX313" s="291"/>
      <c r="AY313" s="287" t="s">
        <v>35</v>
      </c>
      <c r="AZ313" s="288"/>
      <c r="BA313" s="289"/>
      <c r="BB313" s="287" t="s">
        <v>36</v>
      </c>
      <c r="BC313" s="288"/>
      <c r="BD313" s="289"/>
      <c r="BE313" s="287" t="s">
        <v>37</v>
      </c>
      <c r="BF313" s="288"/>
      <c r="BG313" s="289"/>
      <c r="BH313" s="287" t="s">
        <v>38</v>
      </c>
      <c r="BI313" s="288"/>
      <c r="BJ313" s="289"/>
      <c r="BK313" s="287" t="s">
        <v>39</v>
      </c>
      <c r="BL313" s="288"/>
      <c r="BM313" s="289"/>
      <c r="BN313" s="287" t="s">
        <v>40</v>
      </c>
      <c r="BO313" s="288"/>
      <c r="BP313" s="289"/>
      <c r="BQ313" s="287" t="s">
        <v>41</v>
      </c>
      <c r="BR313" s="288"/>
      <c r="BS313" s="289"/>
      <c r="BT313" s="287" t="s">
        <v>42</v>
      </c>
      <c r="BU313" s="288"/>
      <c r="BV313" s="289"/>
      <c r="BW313" s="287" t="s">
        <v>43</v>
      </c>
      <c r="BX313" s="288"/>
      <c r="BY313" s="289"/>
      <c r="BZ313" s="287" t="s">
        <v>106</v>
      </c>
      <c r="CA313" s="288"/>
      <c r="CB313" s="289"/>
      <c r="CC313" s="287" t="s">
        <v>107</v>
      </c>
      <c r="CD313" s="288"/>
      <c r="CE313" s="289"/>
      <c r="CF313" s="287" t="s">
        <v>108</v>
      </c>
      <c r="CG313" s="288"/>
      <c r="CH313" s="289"/>
      <c r="CI313" s="287" t="s">
        <v>109</v>
      </c>
      <c r="CJ313" s="288"/>
      <c r="CK313" s="289"/>
      <c r="CL313" s="287" t="s">
        <v>110</v>
      </c>
      <c r="CM313" s="288"/>
      <c r="CN313" s="289"/>
      <c r="CO313" s="287" t="s">
        <v>111</v>
      </c>
      <c r="CP313" s="288"/>
      <c r="CQ313" s="289"/>
    </row>
    <row r="314" spans="1:95" ht="44.45" customHeight="1" thickBot="1" x14ac:dyDescent="0.3">
      <c r="A314" s="7" t="s">
        <v>6</v>
      </c>
      <c r="B314" s="45" t="s">
        <v>7</v>
      </c>
      <c r="C314" s="14" t="s">
        <v>34</v>
      </c>
      <c r="D314" s="8" t="s">
        <v>26</v>
      </c>
      <c r="E314" s="8" t="s">
        <v>27</v>
      </c>
      <c r="F314" s="8" t="s">
        <v>28</v>
      </c>
      <c r="G314" s="8" t="s">
        <v>29</v>
      </c>
      <c r="H314" s="8" t="s">
        <v>30</v>
      </c>
      <c r="I314" s="8" t="s">
        <v>31</v>
      </c>
      <c r="J314" s="8" t="s">
        <v>32</v>
      </c>
      <c r="K314" s="8" t="s">
        <v>33</v>
      </c>
      <c r="L314" s="8" t="s">
        <v>210</v>
      </c>
      <c r="M314" s="8" t="s">
        <v>116</v>
      </c>
      <c r="N314" s="8" t="s">
        <v>117</v>
      </c>
      <c r="O314" s="65" t="s">
        <v>118</v>
      </c>
      <c r="P314" s="65" t="s">
        <v>110</v>
      </c>
      <c r="Q314" s="65" t="s">
        <v>111</v>
      </c>
      <c r="R314" s="23" t="s">
        <v>34</v>
      </c>
      <c r="S314" s="12" t="s">
        <v>26</v>
      </c>
      <c r="T314" s="12" t="s">
        <v>27</v>
      </c>
      <c r="U314" s="12" t="s">
        <v>28</v>
      </c>
      <c r="V314" s="12" t="s">
        <v>29</v>
      </c>
      <c r="W314" s="12" t="s">
        <v>30</v>
      </c>
      <c r="X314" s="12" t="s">
        <v>31</v>
      </c>
      <c r="Y314" s="12" t="s">
        <v>32</v>
      </c>
      <c r="Z314" s="12" t="s">
        <v>33</v>
      </c>
      <c r="AA314" s="12" t="s">
        <v>210</v>
      </c>
      <c r="AB314" s="60" t="s">
        <v>116</v>
      </c>
      <c r="AC314" s="60" t="s">
        <v>117</v>
      </c>
      <c r="AD314" s="60" t="s">
        <v>118</v>
      </c>
      <c r="AE314" s="60" t="s">
        <v>110</v>
      </c>
      <c r="AF314" s="24" t="s">
        <v>111</v>
      </c>
      <c r="AG314" s="25" t="s">
        <v>34</v>
      </c>
      <c r="AH314" s="13" t="s">
        <v>26</v>
      </c>
      <c r="AI314" s="13" t="s">
        <v>27</v>
      </c>
      <c r="AJ314" s="13" t="s">
        <v>28</v>
      </c>
      <c r="AK314" s="13" t="s">
        <v>29</v>
      </c>
      <c r="AL314" s="13" t="s">
        <v>30</v>
      </c>
      <c r="AM314" s="13" t="s">
        <v>31</v>
      </c>
      <c r="AN314" s="13" t="s">
        <v>32</v>
      </c>
      <c r="AO314" s="13" t="s">
        <v>33</v>
      </c>
      <c r="AP314" s="13" t="s">
        <v>210</v>
      </c>
      <c r="AQ314" s="66" t="s">
        <v>116</v>
      </c>
      <c r="AR314" s="66" t="s">
        <v>117</v>
      </c>
      <c r="AS314" s="66" t="s">
        <v>118</v>
      </c>
      <c r="AT314" s="66" t="s">
        <v>110</v>
      </c>
      <c r="AU314" s="26" t="s">
        <v>111</v>
      </c>
      <c r="AV314" s="9"/>
      <c r="AW314" s="36" t="s">
        <v>6</v>
      </c>
      <c r="AX314" s="37" t="s">
        <v>7</v>
      </c>
      <c r="AY314" s="75" t="s">
        <v>119</v>
      </c>
      <c r="AZ314" s="75" t="s">
        <v>120</v>
      </c>
      <c r="BA314" s="76" t="s">
        <v>121</v>
      </c>
      <c r="BB314" s="75" t="s">
        <v>119</v>
      </c>
      <c r="BC314" s="75" t="s">
        <v>120</v>
      </c>
      <c r="BD314" s="76" t="s">
        <v>121</v>
      </c>
      <c r="BE314" s="75" t="s">
        <v>119</v>
      </c>
      <c r="BF314" s="75" t="s">
        <v>120</v>
      </c>
      <c r="BG314" s="76" t="s">
        <v>121</v>
      </c>
      <c r="BH314" s="75" t="s">
        <v>119</v>
      </c>
      <c r="BI314" s="75" t="s">
        <v>120</v>
      </c>
      <c r="BJ314" s="76" t="s">
        <v>121</v>
      </c>
      <c r="BK314" s="75" t="s">
        <v>119</v>
      </c>
      <c r="BL314" s="75" t="s">
        <v>120</v>
      </c>
      <c r="BM314" s="76" t="s">
        <v>121</v>
      </c>
      <c r="BN314" s="75" t="s">
        <v>119</v>
      </c>
      <c r="BO314" s="75" t="s">
        <v>120</v>
      </c>
      <c r="BP314" s="76" t="s">
        <v>121</v>
      </c>
      <c r="BQ314" s="75" t="s">
        <v>119</v>
      </c>
      <c r="BR314" s="75" t="s">
        <v>120</v>
      </c>
      <c r="BS314" s="76" t="s">
        <v>121</v>
      </c>
      <c r="BT314" s="75" t="s">
        <v>119</v>
      </c>
      <c r="BU314" s="75" t="s">
        <v>120</v>
      </c>
      <c r="BV314" s="76" t="s">
        <v>121</v>
      </c>
      <c r="BW314" s="75" t="s">
        <v>119</v>
      </c>
      <c r="BX314" s="75" t="s">
        <v>120</v>
      </c>
      <c r="BY314" s="76" t="s">
        <v>121</v>
      </c>
      <c r="BZ314" s="75" t="s">
        <v>119</v>
      </c>
      <c r="CA314" s="75" t="s">
        <v>120</v>
      </c>
      <c r="CB314" s="76" t="s">
        <v>121</v>
      </c>
      <c r="CC314" s="75" t="s">
        <v>119</v>
      </c>
      <c r="CD314" s="75" t="s">
        <v>120</v>
      </c>
      <c r="CE314" s="76" t="s">
        <v>121</v>
      </c>
      <c r="CF314" s="75" t="s">
        <v>119</v>
      </c>
      <c r="CG314" s="75" t="s">
        <v>120</v>
      </c>
      <c r="CH314" s="76" t="s">
        <v>121</v>
      </c>
      <c r="CI314" s="75" t="s">
        <v>119</v>
      </c>
      <c r="CJ314" s="75" t="s">
        <v>120</v>
      </c>
      <c r="CK314" s="76" t="s">
        <v>121</v>
      </c>
      <c r="CL314" s="75" t="s">
        <v>119</v>
      </c>
      <c r="CM314" s="75" t="s">
        <v>120</v>
      </c>
      <c r="CN314" s="76" t="s">
        <v>121</v>
      </c>
      <c r="CO314" s="75" t="s">
        <v>119</v>
      </c>
      <c r="CP314" s="75" t="s">
        <v>120</v>
      </c>
      <c r="CQ314" s="76" t="s">
        <v>121</v>
      </c>
    </row>
    <row r="315" spans="1:95" ht="29.25" customHeight="1" x14ac:dyDescent="0.25">
      <c r="A315" s="29" t="s">
        <v>8</v>
      </c>
      <c r="B315" s="30" t="s">
        <v>19</v>
      </c>
      <c r="C315" s="1">
        <v>35.4</v>
      </c>
      <c r="D315" s="3">
        <v>33.799999999999997</v>
      </c>
      <c r="E315" s="3">
        <v>33.700000000000003</v>
      </c>
      <c r="F315" s="3"/>
      <c r="G315" s="3"/>
      <c r="H315" s="3">
        <v>30.1</v>
      </c>
      <c r="I315" s="3">
        <v>31</v>
      </c>
      <c r="J315" s="3">
        <v>32.4</v>
      </c>
      <c r="K315" s="3">
        <v>31.8</v>
      </c>
      <c r="L315" s="3">
        <v>31.3</v>
      </c>
      <c r="M315" s="61"/>
      <c r="N315" s="61"/>
      <c r="O315" s="61"/>
      <c r="P315" s="61"/>
      <c r="Q315" s="15"/>
      <c r="R315" s="1">
        <v>35.200000000000003</v>
      </c>
      <c r="S315" s="3">
        <v>31.2</v>
      </c>
      <c r="T315" s="3">
        <v>30.4</v>
      </c>
      <c r="U315" s="3"/>
      <c r="V315" s="3"/>
      <c r="W315" s="3"/>
      <c r="X315" s="3"/>
      <c r="Y315" s="3">
        <v>31.7</v>
      </c>
      <c r="Z315" s="3">
        <v>32.5</v>
      </c>
      <c r="AA315" s="3">
        <v>31.5</v>
      </c>
      <c r="AB315" s="61"/>
      <c r="AC315" s="61"/>
      <c r="AD315" s="61"/>
      <c r="AE315" s="61"/>
      <c r="AF315" s="15"/>
      <c r="AG315" s="1">
        <v>39</v>
      </c>
      <c r="AH315" s="38">
        <v>32.799999999999997</v>
      </c>
      <c r="AI315" s="38">
        <v>25.1</v>
      </c>
      <c r="AJ315" s="3"/>
      <c r="AK315" s="3"/>
      <c r="AL315" s="3"/>
      <c r="AM315" s="3"/>
      <c r="AN315" s="3">
        <v>32.5</v>
      </c>
      <c r="AO315" s="3">
        <v>31.5</v>
      </c>
      <c r="AP315" s="3">
        <v>31.7</v>
      </c>
      <c r="AQ315" s="61"/>
      <c r="AR315" s="61"/>
      <c r="AS315" s="61"/>
      <c r="AT315" s="61"/>
      <c r="AU315" s="15"/>
      <c r="AV315" s="9"/>
      <c r="AW315" s="29" t="str">
        <f>A315</f>
        <v>Temperatura (°C)</v>
      </c>
      <c r="AX315" s="35" t="s">
        <v>19</v>
      </c>
      <c r="AY315" s="77">
        <f>C315</f>
        <v>35.4</v>
      </c>
      <c r="AZ315" s="73">
        <f>R315</f>
        <v>35.200000000000003</v>
      </c>
      <c r="BA315" s="74">
        <f>AG315</f>
        <v>39</v>
      </c>
      <c r="BB315" s="4">
        <f>D315</f>
        <v>33.799999999999997</v>
      </c>
      <c r="BC315" s="2">
        <f>S315</f>
        <v>31.2</v>
      </c>
      <c r="BD315" s="5">
        <f>AH315</f>
        <v>32.799999999999997</v>
      </c>
      <c r="BE315" s="4">
        <f>E315</f>
        <v>33.700000000000003</v>
      </c>
      <c r="BF315" s="2">
        <f>T315</f>
        <v>30.4</v>
      </c>
      <c r="BG315" s="5">
        <f>AI315</f>
        <v>25.1</v>
      </c>
      <c r="BH315" s="1">
        <f>F315</f>
        <v>0</v>
      </c>
      <c r="BI315" s="2">
        <f>U315</f>
        <v>0</v>
      </c>
      <c r="BJ315" s="5">
        <f>AJ315</f>
        <v>0</v>
      </c>
      <c r="BK315" s="1">
        <f>G315</f>
        <v>0</v>
      </c>
      <c r="BL315" s="2">
        <f>V315</f>
        <v>0</v>
      </c>
      <c r="BM315" s="5">
        <f>AK315</f>
        <v>0</v>
      </c>
      <c r="BN315" s="1">
        <f>H315</f>
        <v>30.1</v>
      </c>
      <c r="BO315" s="2">
        <f>W315</f>
        <v>0</v>
      </c>
      <c r="BP315" s="5">
        <f>AL315</f>
        <v>0</v>
      </c>
      <c r="BQ315" s="1">
        <f>I315</f>
        <v>31</v>
      </c>
      <c r="BR315" s="2">
        <f>X315</f>
        <v>0</v>
      </c>
      <c r="BS315" s="5">
        <f>AM315</f>
        <v>0</v>
      </c>
      <c r="BT315" s="1">
        <f>J315</f>
        <v>32.4</v>
      </c>
      <c r="BU315" s="2">
        <f>Y315</f>
        <v>31.7</v>
      </c>
      <c r="BV315" s="5">
        <f>AN315</f>
        <v>32.5</v>
      </c>
      <c r="BW315" s="1">
        <f>K315</f>
        <v>31.8</v>
      </c>
      <c r="BX315" s="2">
        <f>Z315</f>
        <v>32.5</v>
      </c>
      <c r="BY315" s="5">
        <f>AO315</f>
        <v>31.5</v>
      </c>
      <c r="BZ315" s="1">
        <f>L315</f>
        <v>31.3</v>
      </c>
      <c r="CA315" s="2">
        <f>AA315</f>
        <v>31.5</v>
      </c>
      <c r="CB315" s="5">
        <f>AP315</f>
        <v>31.7</v>
      </c>
      <c r="CC315" s="1">
        <f>M315</f>
        <v>0</v>
      </c>
      <c r="CD315" s="2">
        <f>AB315</f>
        <v>0</v>
      </c>
      <c r="CE315" s="5">
        <f>AQ315</f>
        <v>0</v>
      </c>
      <c r="CF315" s="1">
        <f>N315</f>
        <v>0</v>
      </c>
      <c r="CG315" s="2">
        <f>AC315</f>
        <v>0</v>
      </c>
      <c r="CH315" s="5">
        <f>AR315</f>
        <v>0</v>
      </c>
      <c r="CI315" s="1">
        <f>O315</f>
        <v>0</v>
      </c>
      <c r="CJ315" s="2">
        <f>AD315</f>
        <v>0</v>
      </c>
      <c r="CK315" s="5">
        <f>AS315</f>
        <v>0</v>
      </c>
      <c r="CL315" s="1">
        <f>P315</f>
        <v>0</v>
      </c>
      <c r="CM315" s="2">
        <f>AE315</f>
        <v>0</v>
      </c>
      <c r="CN315" s="5">
        <f>AT315</f>
        <v>0</v>
      </c>
      <c r="CO315" s="67">
        <f>Q315</f>
        <v>0</v>
      </c>
      <c r="CP315" s="2">
        <f>AF315</f>
        <v>0</v>
      </c>
      <c r="CQ315" s="5">
        <f>AU315</f>
        <v>0</v>
      </c>
    </row>
    <row r="316" spans="1:95" ht="26.45" customHeight="1" x14ac:dyDescent="0.25">
      <c r="A316" s="29" t="s">
        <v>9</v>
      </c>
      <c r="B316" s="30" t="s">
        <v>20</v>
      </c>
      <c r="C316" s="50">
        <v>8.73</v>
      </c>
      <c r="D316" s="51">
        <v>7.62</v>
      </c>
      <c r="E316" s="51">
        <v>7.08</v>
      </c>
      <c r="F316" s="51"/>
      <c r="G316" s="3"/>
      <c r="H316" s="51">
        <v>7.63</v>
      </c>
      <c r="I316" s="3">
        <v>7.52</v>
      </c>
      <c r="J316" s="51">
        <v>7.85</v>
      </c>
      <c r="K316" s="3">
        <v>7.82</v>
      </c>
      <c r="L316" s="3">
        <v>7.92</v>
      </c>
      <c r="M316" s="61"/>
      <c r="N316" s="61"/>
      <c r="O316" s="61"/>
      <c r="P316" s="61"/>
      <c r="Q316" s="15"/>
      <c r="R316" s="1">
        <v>8.52</v>
      </c>
      <c r="S316" s="3">
        <v>7.58</v>
      </c>
      <c r="T316" s="3">
        <v>7.29</v>
      </c>
      <c r="U316" s="3"/>
      <c r="V316" s="3"/>
      <c r="W316" s="3"/>
      <c r="X316" s="3"/>
      <c r="Y316" s="51">
        <v>7.73</v>
      </c>
      <c r="Z316" s="3">
        <v>7.65</v>
      </c>
      <c r="AA316" s="3">
        <v>8.14</v>
      </c>
      <c r="AB316" s="61"/>
      <c r="AC316" s="61"/>
      <c r="AD316" s="61"/>
      <c r="AE316" s="61"/>
      <c r="AF316" s="15"/>
      <c r="AG316" s="1">
        <v>9.4600000000000009</v>
      </c>
      <c r="AH316" s="3">
        <v>7.35</v>
      </c>
      <c r="AI316" s="3">
        <v>7.3</v>
      </c>
      <c r="AJ316" s="3"/>
      <c r="AK316" s="3"/>
      <c r="AL316" s="3"/>
      <c r="AM316" s="3"/>
      <c r="AN316" s="3">
        <v>7.7</v>
      </c>
      <c r="AO316" s="3">
        <v>7.81</v>
      </c>
      <c r="AP316" s="3">
        <v>7.96</v>
      </c>
      <c r="AQ316" s="61"/>
      <c r="AR316" s="61"/>
      <c r="AS316" s="61"/>
      <c r="AT316" s="61"/>
      <c r="AU316" s="15"/>
      <c r="AV316" s="9"/>
      <c r="AW316" s="29" t="str">
        <f t="shared" ref="AW316:AW335" si="598">A316</f>
        <v>pH (Unidades de pH)</v>
      </c>
      <c r="AX316" s="30" t="s">
        <v>20</v>
      </c>
      <c r="AY316" s="77">
        <f t="shared" ref="AY316:AY335" si="599">C316</f>
        <v>8.73</v>
      </c>
      <c r="AZ316" s="73">
        <f t="shared" ref="AZ316:AZ335" si="600">R316</f>
        <v>8.52</v>
      </c>
      <c r="BA316" s="74">
        <f t="shared" ref="BA316:BA335" si="601">AG316</f>
        <v>9.4600000000000009</v>
      </c>
      <c r="BB316" s="4">
        <f t="shared" ref="BB316:BB335" si="602">D316</f>
        <v>7.62</v>
      </c>
      <c r="BC316" s="2">
        <f t="shared" ref="BC316:BC335" si="603">S316</f>
        <v>7.58</v>
      </c>
      <c r="BD316" s="5">
        <f t="shared" ref="BD316:BD335" si="604">AH316</f>
        <v>7.35</v>
      </c>
      <c r="BE316" s="4">
        <f t="shared" ref="BE316:BE335" si="605">E316</f>
        <v>7.08</v>
      </c>
      <c r="BF316" s="2">
        <f t="shared" ref="BF316:BF335" si="606">T316</f>
        <v>7.29</v>
      </c>
      <c r="BG316" s="5">
        <f t="shared" ref="BG316:BG335" si="607">AI316</f>
        <v>7.3</v>
      </c>
      <c r="BH316" s="1">
        <f t="shared" ref="BH316:BH335" si="608">F316</f>
        <v>0</v>
      </c>
      <c r="BI316" s="2">
        <f t="shared" ref="BI316:BI335" si="609">U316</f>
        <v>0</v>
      </c>
      <c r="BJ316" s="5">
        <f t="shared" ref="BJ316:BJ335" si="610">AJ316</f>
        <v>0</v>
      </c>
      <c r="BK316" s="1">
        <f t="shared" ref="BK316:BK335" si="611">G316</f>
        <v>0</v>
      </c>
      <c r="BL316" s="2">
        <f t="shared" ref="BL316:BL335" si="612">V316</f>
        <v>0</v>
      </c>
      <c r="BM316" s="5">
        <f t="shared" ref="BM316:BM335" si="613">AK316</f>
        <v>0</v>
      </c>
      <c r="BN316" s="1">
        <f t="shared" ref="BN316:BN335" si="614">H316</f>
        <v>7.63</v>
      </c>
      <c r="BO316" s="2">
        <f t="shared" ref="BO316:BO335" si="615">W316</f>
        <v>0</v>
      </c>
      <c r="BP316" s="5">
        <f t="shared" ref="BP316:BP335" si="616">AL316</f>
        <v>0</v>
      </c>
      <c r="BQ316" s="1">
        <f t="shared" ref="BQ316:BQ335" si="617">I316</f>
        <v>7.52</v>
      </c>
      <c r="BR316" s="2">
        <f t="shared" ref="BR316:BR335" si="618">X316</f>
        <v>0</v>
      </c>
      <c r="BS316" s="5">
        <f t="shared" ref="BS316:BS335" si="619">AM316</f>
        <v>0</v>
      </c>
      <c r="BT316" s="1">
        <f t="shared" ref="BT316:BT335" si="620">J316</f>
        <v>7.85</v>
      </c>
      <c r="BU316" s="2">
        <f t="shared" ref="BU316:BU335" si="621">Y316</f>
        <v>7.73</v>
      </c>
      <c r="BV316" s="5">
        <f t="shared" ref="BV316:BV335" si="622">AN316</f>
        <v>7.7</v>
      </c>
      <c r="BW316" s="1">
        <f t="shared" ref="BW316:BW335" si="623">K316</f>
        <v>7.82</v>
      </c>
      <c r="BX316" s="2">
        <f t="shared" ref="BX316:BX335" si="624">Z316</f>
        <v>7.65</v>
      </c>
      <c r="BY316" s="5">
        <f t="shared" ref="BY316:BY335" si="625">AO316</f>
        <v>7.81</v>
      </c>
      <c r="BZ316" s="1">
        <f t="shared" ref="BZ316:BZ335" si="626">L316</f>
        <v>7.92</v>
      </c>
      <c r="CA316" s="2">
        <f t="shared" ref="CA316:CA335" si="627">AA316</f>
        <v>8.14</v>
      </c>
      <c r="CB316" s="5">
        <f t="shared" ref="CB316:CB335" si="628">AP316</f>
        <v>7.96</v>
      </c>
      <c r="CC316" s="1">
        <f t="shared" ref="CC316:CC335" si="629">M316</f>
        <v>0</v>
      </c>
      <c r="CD316" s="2">
        <f t="shared" ref="CD316:CD335" si="630">AB316</f>
        <v>0</v>
      </c>
      <c r="CE316" s="5">
        <f t="shared" ref="CE316:CE335" si="631">AQ316</f>
        <v>0</v>
      </c>
      <c r="CF316" s="1">
        <f t="shared" ref="CF316:CF335" si="632">N316</f>
        <v>0</v>
      </c>
      <c r="CG316" s="2">
        <f t="shared" ref="CG316:CG335" si="633">AC316</f>
        <v>0</v>
      </c>
      <c r="CH316" s="5">
        <f t="shared" ref="CH316:CH335" si="634">AR316</f>
        <v>0</v>
      </c>
      <c r="CI316" s="1">
        <f t="shared" ref="CI316:CI335" si="635">O316</f>
        <v>0</v>
      </c>
      <c r="CJ316" s="2">
        <f t="shared" ref="CJ316:CJ335" si="636">AD316</f>
        <v>0</v>
      </c>
      <c r="CK316" s="5">
        <f t="shared" ref="CK316:CK335" si="637">AS316</f>
        <v>0</v>
      </c>
      <c r="CL316" s="1">
        <f t="shared" ref="CL316:CL335" si="638">P316</f>
        <v>0</v>
      </c>
      <c r="CM316" s="2">
        <f t="shared" ref="CM316:CM335" si="639">AE316</f>
        <v>0</v>
      </c>
      <c r="CN316" s="5">
        <f t="shared" ref="CN316:CN335" si="640">AT316</f>
        <v>0</v>
      </c>
      <c r="CO316" s="67">
        <f t="shared" ref="CO316:CO335" si="641">Q316</f>
        <v>0</v>
      </c>
      <c r="CP316" s="2">
        <f t="shared" ref="CP316:CP335" si="642">AF316</f>
        <v>0</v>
      </c>
      <c r="CQ316" s="5">
        <f t="shared" ref="CQ316:CQ335" si="643">AU316</f>
        <v>0</v>
      </c>
    </row>
    <row r="317" spans="1:95" ht="30.2" customHeight="1" x14ac:dyDescent="0.25">
      <c r="A317" s="29" t="s">
        <v>124</v>
      </c>
      <c r="B317" s="30" t="s">
        <v>21</v>
      </c>
      <c r="C317" s="1"/>
      <c r="D317" s="2"/>
      <c r="E317" s="2"/>
      <c r="F317" s="3"/>
      <c r="G317" s="3"/>
      <c r="H317" s="3"/>
      <c r="I317" s="3"/>
      <c r="J317" s="3"/>
      <c r="K317" s="3"/>
      <c r="L317" s="3"/>
      <c r="M317" s="61"/>
      <c r="N317" s="61"/>
      <c r="O317" s="61"/>
      <c r="P317" s="61"/>
      <c r="Q317" s="15"/>
      <c r="R317" s="1"/>
      <c r="S317" s="3"/>
      <c r="T317" s="3"/>
      <c r="U317" s="3"/>
      <c r="V317" s="3"/>
      <c r="W317" s="3"/>
      <c r="X317" s="3"/>
      <c r="Y317" s="3"/>
      <c r="Z317" s="3"/>
      <c r="AA317" s="3"/>
      <c r="AB317" s="61"/>
      <c r="AC317" s="61"/>
      <c r="AD317" s="61"/>
      <c r="AE317" s="61"/>
      <c r="AF317" s="15"/>
      <c r="AG317" s="1"/>
      <c r="AH317" s="2"/>
      <c r="AI317" s="2"/>
      <c r="AJ317" s="3"/>
      <c r="AK317" s="3"/>
      <c r="AL317" s="3"/>
      <c r="AM317" s="3"/>
      <c r="AN317" s="3"/>
      <c r="AO317" s="3"/>
      <c r="AP317" s="3"/>
      <c r="AQ317" s="61"/>
      <c r="AR317" s="61"/>
      <c r="AS317" s="61"/>
      <c r="AT317" s="61"/>
      <c r="AU317" s="15"/>
      <c r="AV317" s="9"/>
      <c r="AW317" s="29" t="str">
        <f t="shared" si="598"/>
        <v>Demanda química de oxígeno (DQO)</v>
      </c>
      <c r="AX317" s="30" t="s">
        <v>21</v>
      </c>
      <c r="AY317" s="77">
        <f t="shared" si="599"/>
        <v>0</v>
      </c>
      <c r="AZ317" s="73">
        <f t="shared" si="600"/>
        <v>0</v>
      </c>
      <c r="BA317" s="74">
        <f t="shared" si="601"/>
        <v>0</v>
      </c>
      <c r="BB317" s="4">
        <f t="shared" si="602"/>
        <v>0</v>
      </c>
      <c r="BC317" s="2">
        <f t="shared" si="603"/>
        <v>0</v>
      </c>
      <c r="BD317" s="5">
        <f t="shared" si="604"/>
        <v>0</v>
      </c>
      <c r="BE317" s="4">
        <f t="shared" si="605"/>
        <v>0</v>
      </c>
      <c r="BF317" s="2">
        <f t="shared" si="606"/>
        <v>0</v>
      </c>
      <c r="BG317" s="5">
        <f t="shared" si="607"/>
        <v>0</v>
      </c>
      <c r="BH317" s="1">
        <f t="shared" si="608"/>
        <v>0</v>
      </c>
      <c r="BI317" s="2">
        <f t="shared" si="609"/>
        <v>0</v>
      </c>
      <c r="BJ317" s="5">
        <f t="shared" si="610"/>
        <v>0</v>
      </c>
      <c r="BK317" s="1">
        <f t="shared" si="611"/>
        <v>0</v>
      </c>
      <c r="BL317" s="2">
        <f t="shared" si="612"/>
        <v>0</v>
      </c>
      <c r="BM317" s="5">
        <f t="shared" si="613"/>
        <v>0</v>
      </c>
      <c r="BN317" s="1">
        <f t="shared" si="614"/>
        <v>0</v>
      </c>
      <c r="BO317" s="2">
        <f t="shared" si="615"/>
        <v>0</v>
      </c>
      <c r="BP317" s="5">
        <f t="shared" si="616"/>
        <v>0</v>
      </c>
      <c r="BQ317" s="1">
        <f t="shared" si="617"/>
        <v>0</v>
      </c>
      <c r="BR317" s="2">
        <f t="shared" si="618"/>
        <v>0</v>
      </c>
      <c r="BS317" s="5">
        <f t="shared" si="619"/>
        <v>0</v>
      </c>
      <c r="BT317" s="1">
        <f t="shared" si="620"/>
        <v>0</v>
      </c>
      <c r="BU317" s="2">
        <f t="shared" si="621"/>
        <v>0</v>
      </c>
      <c r="BV317" s="5">
        <f t="shared" si="622"/>
        <v>0</v>
      </c>
      <c r="BW317" s="1">
        <f t="shared" si="623"/>
        <v>0</v>
      </c>
      <c r="BX317" s="2">
        <f t="shared" si="624"/>
        <v>0</v>
      </c>
      <c r="BY317" s="5">
        <f t="shared" si="625"/>
        <v>0</v>
      </c>
      <c r="BZ317" s="1">
        <f t="shared" si="626"/>
        <v>0</v>
      </c>
      <c r="CA317" s="2">
        <f t="shared" si="627"/>
        <v>0</v>
      </c>
      <c r="CB317" s="5">
        <f t="shared" si="628"/>
        <v>0</v>
      </c>
      <c r="CC317" s="1">
        <f t="shared" si="629"/>
        <v>0</v>
      </c>
      <c r="CD317" s="2">
        <f t="shared" si="630"/>
        <v>0</v>
      </c>
      <c r="CE317" s="5">
        <f t="shared" si="631"/>
        <v>0</v>
      </c>
      <c r="CF317" s="1">
        <f t="shared" si="632"/>
        <v>0</v>
      </c>
      <c r="CG317" s="2">
        <f t="shared" si="633"/>
        <v>0</v>
      </c>
      <c r="CH317" s="5">
        <f t="shared" si="634"/>
        <v>0</v>
      </c>
      <c r="CI317" s="1">
        <f t="shared" si="635"/>
        <v>0</v>
      </c>
      <c r="CJ317" s="2">
        <f t="shared" si="636"/>
        <v>0</v>
      </c>
      <c r="CK317" s="5">
        <f t="shared" si="637"/>
        <v>0</v>
      </c>
      <c r="CL317" s="1">
        <f t="shared" si="638"/>
        <v>0</v>
      </c>
      <c r="CM317" s="2">
        <f t="shared" si="639"/>
        <v>0</v>
      </c>
      <c r="CN317" s="5">
        <f t="shared" si="640"/>
        <v>0</v>
      </c>
      <c r="CO317" s="67">
        <f t="shared" si="641"/>
        <v>0</v>
      </c>
      <c r="CP317" s="2">
        <f t="shared" si="642"/>
        <v>0</v>
      </c>
      <c r="CQ317" s="5">
        <f t="shared" si="643"/>
        <v>0</v>
      </c>
    </row>
    <row r="318" spans="1:95" ht="29.25" customHeight="1" x14ac:dyDescent="0.25">
      <c r="A318" s="29" t="s">
        <v>128</v>
      </c>
      <c r="B318" s="30" t="s">
        <v>21</v>
      </c>
      <c r="C318" s="1">
        <v>1064</v>
      </c>
      <c r="D318" s="2">
        <v>1886</v>
      </c>
      <c r="E318" s="2">
        <v>1904</v>
      </c>
      <c r="F318" s="3"/>
      <c r="G318" s="3"/>
      <c r="H318" s="3"/>
      <c r="I318" s="3"/>
      <c r="J318" s="3">
        <v>2083</v>
      </c>
      <c r="K318" s="3">
        <v>2155</v>
      </c>
      <c r="L318" s="3">
        <v>3800</v>
      </c>
      <c r="M318" s="61"/>
      <c r="N318" s="61"/>
      <c r="O318" s="61"/>
      <c r="P318" s="61"/>
      <c r="Q318" s="15"/>
      <c r="R318" s="1">
        <v>1270</v>
      </c>
      <c r="S318" s="3">
        <v>2170</v>
      </c>
      <c r="T318" s="3">
        <v>2144</v>
      </c>
      <c r="U318" s="3"/>
      <c r="V318" s="3"/>
      <c r="W318" s="3"/>
      <c r="X318" s="3"/>
      <c r="Y318" s="3">
        <v>1970</v>
      </c>
      <c r="Z318" s="3">
        <v>2100</v>
      </c>
      <c r="AA318" s="3">
        <v>7130</v>
      </c>
      <c r="AB318" s="61"/>
      <c r="AC318" s="61"/>
      <c r="AD318" s="61"/>
      <c r="AE318" s="61"/>
      <c r="AF318" s="15"/>
      <c r="AG318" s="1">
        <v>3410</v>
      </c>
      <c r="AH318" s="2">
        <v>2126</v>
      </c>
      <c r="AI318" s="2">
        <v>345</v>
      </c>
      <c r="AJ318" s="3"/>
      <c r="AK318" s="3"/>
      <c r="AL318" s="3"/>
      <c r="AM318" s="3"/>
      <c r="AN318" s="3">
        <v>2055</v>
      </c>
      <c r="AO318" s="3">
        <v>2029</v>
      </c>
      <c r="AP318" s="3">
        <v>5940</v>
      </c>
      <c r="AQ318" s="61"/>
      <c r="AR318" s="61"/>
      <c r="AS318" s="61"/>
      <c r="AT318" s="61"/>
      <c r="AU318" s="15"/>
      <c r="AV318" s="9"/>
      <c r="AW318" s="29" t="str">
        <f t="shared" si="598"/>
        <v>SOLIDOS DISUELTOS TOTALES (TDS)</v>
      </c>
      <c r="AX318" s="30" t="s">
        <v>21</v>
      </c>
      <c r="AY318" s="77">
        <f t="shared" si="599"/>
        <v>1064</v>
      </c>
      <c r="AZ318" s="73">
        <f t="shared" si="600"/>
        <v>1270</v>
      </c>
      <c r="BA318" s="74">
        <f t="shared" si="601"/>
        <v>3410</v>
      </c>
      <c r="BB318" s="4">
        <f t="shared" si="602"/>
        <v>1886</v>
      </c>
      <c r="BC318" s="2">
        <f t="shared" si="603"/>
        <v>2170</v>
      </c>
      <c r="BD318" s="5">
        <f t="shared" si="604"/>
        <v>2126</v>
      </c>
      <c r="BE318" s="4">
        <f t="shared" si="605"/>
        <v>1904</v>
      </c>
      <c r="BF318" s="2">
        <f t="shared" si="606"/>
        <v>2144</v>
      </c>
      <c r="BG318" s="5">
        <f t="shared" si="607"/>
        <v>345</v>
      </c>
      <c r="BH318" s="1">
        <f t="shared" si="608"/>
        <v>0</v>
      </c>
      <c r="BI318" s="2">
        <f t="shared" si="609"/>
        <v>0</v>
      </c>
      <c r="BJ318" s="5">
        <f t="shared" si="610"/>
        <v>0</v>
      </c>
      <c r="BK318" s="1">
        <f t="shared" si="611"/>
        <v>0</v>
      </c>
      <c r="BL318" s="2">
        <f t="shared" si="612"/>
        <v>0</v>
      </c>
      <c r="BM318" s="5">
        <f t="shared" si="613"/>
        <v>0</v>
      </c>
      <c r="BN318" s="1">
        <f t="shared" si="614"/>
        <v>0</v>
      </c>
      <c r="BO318" s="2">
        <f t="shared" si="615"/>
        <v>0</v>
      </c>
      <c r="BP318" s="5">
        <f t="shared" si="616"/>
        <v>0</v>
      </c>
      <c r="BQ318" s="1">
        <f t="shared" si="617"/>
        <v>0</v>
      </c>
      <c r="BR318" s="2">
        <f t="shared" si="618"/>
        <v>0</v>
      </c>
      <c r="BS318" s="5">
        <f t="shared" si="619"/>
        <v>0</v>
      </c>
      <c r="BT318" s="1">
        <f t="shared" si="620"/>
        <v>2083</v>
      </c>
      <c r="BU318" s="2">
        <f t="shared" si="621"/>
        <v>1970</v>
      </c>
      <c r="BV318" s="5">
        <f t="shared" si="622"/>
        <v>2055</v>
      </c>
      <c r="BW318" s="1">
        <f t="shared" si="623"/>
        <v>2155</v>
      </c>
      <c r="BX318" s="2">
        <f t="shared" si="624"/>
        <v>2100</v>
      </c>
      <c r="BY318" s="5">
        <f t="shared" si="625"/>
        <v>2029</v>
      </c>
      <c r="BZ318" s="1">
        <f t="shared" si="626"/>
        <v>3800</v>
      </c>
      <c r="CA318" s="2">
        <f t="shared" si="627"/>
        <v>7130</v>
      </c>
      <c r="CB318" s="5">
        <f t="shared" si="628"/>
        <v>5940</v>
      </c>
      <c r="CC318" s="1">
        <f t="shared" si="629"/>
        <v>0</v>
      </c>
      <c r="CD318" s="2">
        <f t="shared" si="630"/>
        <v>0</v>
      </c>
      <c r="CE318" s="5">
        <f t="shared" si="631"/>
        <v>0</v>
      </c>
      <c r="CF318" s="1">
        <f t="shared" si="632"/>
        <v>0</v>
      </c>
      <c r="CG318" s="2">
        <f t="shared" si="633"/>
        <v>0</v>
      </c>
      <c r="CH318" s="5">
        <f t="shared" si="634"/>
        <v>0</v>
      </c>
      <c r="CI318" s="1">
        <f t="shared" si="635"/>
        <v>0</v>
      </c>
      <c r="CJ318" s="2">
        <f t="shared" si="636"/>
        <v>0</v>
      </c>
      <c r="CK318" s="5">
        <f t="shared" si="637"/>
        <v>0</v>
      </c>
      <c r="CL318" s="1">
        <f t="shared" si="638"/>
        <v>0</v>
      </c>
      <c r="CM318" s="2">
        <f t="shared" si="639"/>
        <v>0</v>
      </c>
      <c r="CN318" s="5">
        <f t="shared" si="640"/>
        <v>0</v>
      </c>
      <c r="CO318" s="67">
        <f t="shared" si="641"/>
        <v>0</v>
      </c>
      <c r="CP318" s="2">
        <f t="shared" si="642"/>
        <v>0</v>
      </c>
      <c r="CQ318" s="5">
        <f t="shared" si="643"/>
        <v>0</v>
      </c>
    </row>
    <row r="319" spans="1:95" ht="31.7" customHeight="1" x14ac:dyDescent="0.25">
      <c r="A319" s="29" t="s">
        <v>125</v>
      </c>
      <c r="B319" s="30" t="s">
        <v>21</v>
      </c>
      <c r="C319" s="1">
        <v>223</v>
      </c>
      <c r="D319" s="2">
        <v>467</v>
      </c>
      <c r="E319" s="2">
        <v>53</v>
      </c>
      <c r="F319" s="3"/>
      <c r="G319" s="3"/>
      <c r="H319" s="3">
        <v>12710</v>
      </c>
      <c r="I319" s="3">
        <v>13100</v>
      </c>
      <c r="J319" s="3">
        <v>4</v>
      </c>
      <c r="K319" s="3">
        <v>4</v>
      </c>
      <c r="L319" s="3">
        <v>11</v>
      </c>
      <c r="M319" s="61"/>
      <c r="N319" s="61"/>
      <c r="O319" s="61"/>
      <c r="P319" s="61"/>
      <c r="Q319" s="15"/>
      <c r="R319" s="1">
        <v>139</v>
      </c>
      <c r="S319" s="3">
        <v>471</v>
      </c>
      <c r="T319" s="3">
        <v>19</v>
      </c>
      <c r="U319" s="3"/>
      <c r="V319" s="3"/>
      <c r="W319" s="3"/>
      <c r="X319" s="3"/>
      <c r="Y319" s="3">
        <v>2</v>
      </c>
      <c r="Z319" s="3">
        <v>2</v>
      </c>
      <c r="AA319" s="3">
        <v>16</v>
      </c>
      <c r="AB319" s="61"/>
      <c r="AC319" s="61"/>
      <c r="AD319" s="61"/>
      <c r="AE319" s="61"/>
      <c r="AF319" s="15"/>
      <c r="AG319" s="1">
        <v>284</v>
      </c>
      <c r="AH319" s="2">
        <v>486</v>
      </c>
      <c r="AI319" s="2">
        <v>303</v>
      </c>
      <c r="AJ319" s="3"/>
      <c r="AK319" s="3"/>
      <c r="AL319" s="3"/>
      <c r="AM319" s="3"/>
      <c r="AN319" s="3">
        <v>1</v>
      </c>
      <c r="AO319" s="3">
        <v>2</v>
      </c>
      <c r="AP319" s="3">
        <v>97</v>
      </c>
      <c r="AQ319" s="61"/>
      <c r="AR319" s="61"/>
      <c r="AS319" s="61"/>
      <c r="AT319" s="61"/>
      <c r="AU319" s="15"/>
      <c r="AV319" s="9"/>
      <c r="AW319" s="29" t="str">
        <f t="shared" si="598"/>
        <v>Sólidos suspendidos Totales</v>
      </c>
      <c r="AX319" s="30" t="s">
        <v>21</v>
      </c>
      <c r="AY319" s="77">
        <f t="shared" si="599"/>
        <v>223</v>
      </c>
      <c r="AZ319" s="73">
        <f t="shared" si="600"/>
        <v>139</v>
      </c>
      <c r="BA319" s="74">
        <f t="shared" si="601"/>
        <v>284</v>
      </c>
      <c r="BB319" s="4">
        <f t="shared" si="602"/>
        <v>467</v>
      </c>
      <c r="BC319" s="2">
        <f t="shared" si="603"/>
        <v>471</v>
      </c>
      <c r="BD319" s="5">
        <f t="shared" si="604"/>
        <v>486</v>
      </c>
      <c r="BE319" s="4">
        <f t="shared" si="605"/>
        <v>53</v>
      </c>
      <c r="BF319" s="2">
        <f t="shared" si="606"/>
        <v>19</v>
      </c>
      <c r="BG319" s="5">
        <f t="shared" si="607"/>
        <v>303</v>
      </c>
      <c r="BH319" s="1">
        <f t="shared" si="608"/>
        <v>0</v>
      </c>
      <c r="BI319" s="2">
        <f t="shared" si="609"/>
        <v>0</v>
      </c>
      <c r="BJ319" s="5">
        <f t="shared" si="610"/>
        <v>0</v>
      </c>
      <c r="BK319" s="1">
        <f t="shared" si="611"/>
        <v>0</v>
      </c>
      <c r="BL319" s="2">
        <f t="shared" si="612"/>
        <v>0</v>
      </c>
      <c r="BM319" s="5">
        <f t="shared" si="613"/>
        <v>0</v>
      </c>
      <c r="BN319" s="1">
        <f t="shared" si="614"/>
        <v>12710</v>
      </c>
      <c r="BO319" s="2">
        <f t="shared" si="615"/>
        <v>0</v>
      </c>
      <c r="BP319" s="5">
        <f t="shared" si="616"/>
        <v>0</v>
      </c>
      <c r="BQ319" s="1">
        <f t="shared" si="617"/>
        <v>13100</v>
      </c>
      <c r="BR319" s="2">
        <f t="shared" si="618"/>
        <v>0</v>
      </c>
      <c r="BS319" s="5">
        <f t="shared" si="619"/>
        <v>0</v>
      </c>
      <c r="BT319" s="1">
        <f t="shared" si="620"/>
        <v>4</v>
      </c>
      <c r="BU319" s="2">
        <f t="shared" si="621"/>
        <v>2</v>
      </c>
      <c r="BV319" s="5">
        <f t="shared" si="622"/>
        <v>1</v>
      </c>
      <c r="BW319" s="1">
        <f t="shared" si="623"/>
        <v>4</v>
      </c>
      <c r="BX319" s="2">
        <f t="shared" si="624"/>
        <v>2</v>
      </c>
      <c r="BY319" s="5">
        <f t="shared" si="625"/>
        <v>2</v>
      </c>
      <c r="BZ319" s="1">
        <f t="shared" si="626"/>
        <v>11</v>
      </c>
      <c r="CA319" s="2">
        <f t="shared" si="627"/>
        <v>16</v>
      </c>
      <c r="CB319" s="5">
        <f t="shared" si="628"/>
        <v>97</v>
      </c>
      <c r="CC319" s="1">
        <f t="shared" si="629"/>
        <v>0</v>
      </c>
      <c r="CD319" s="2">
        <f t="shared" si="630"/>
        <v>0</v>
      </c>
      <c r="CE319" s="5">
        <f t="shared" si="631"/>
        <v>0</v>
      </c>
      <c r="CF319" s="1">
        <f t="shared" si="632"/>
        <v>0</v>
      </c>
      <c r="CG319" s="2">
        <f t="shared" si="633"/>
        <v>0</v>
      </c>
      <c r="CH319" s="5">
        <f t="shared" si="634"/>
        <v>0</v>
      </c>
      <c r="CI319" s="1">
        <f t="shared" si="635"/>
        <v>0</v>
      </c>
      <c r="CJ319" s="2">
        <f t="shared" si="636"/>
        <v>0</v>
      </c>
      <c r="CK319" s="5">
        <f t="shared" si="637"/>
        <v>0</v>
      </c>
      <c r="CL319" s="1">
        <f t="shared" si="638"/>
        <v>0</v>
      </c>
      <c r="CM319" s="2">
        <f t="shared" si="639"/>
        <v>0</v>
      </c>
      <c r="CN319" s="5">
        <f t="shared" si="640"/>
        <v>0</v>
      </c>
      <c r="CO319" s="67">
        <f t="shared" si="641"/>
        <v>0</v>
      </c>
      <c r="CP319" s="2">
        <f t="shared" si="642"/>
        <v>0</v>
      </c>
      <c r="CQ319" s="5">
        <f t="shared" si="643"/>
        <v>0</v>
      </c>
    </row>
    <row r="320" spans="1:95" ht="29.25" customHeight="1" x14ac:dyDescent="0.25">
      <c r="A320" s="31" t="s">
        <v>10</v>
      </c>
      <c r="B320" s="30" t="s">
        <v>21</v>
      </c>
      <c r="C320" s="16"/>
      <c r="D320" s="10"/>
      <c r="E320" s="10"/>
      <c r="F320" s="10"/>
      <c r="G320" s="10"/>
      <c r="H320" s="10">
        <v>1000</v>
      </c>
      <c r="I320" s="10">
        <v>1000</v>
      </c>
      <c r="J320" s="10"/>
      <c r="K320" s="10"/>
      <c r="L320" s="10"/>
      <c r="M320" s="62"/>
      <c r="N320" s="62"/>
      <c r="O320" s="62"/>
      <c r="P320" s="62"/>
      <c r="Q320" s="17"/>
      <c r="R320" s="16"/>
      <c r="S320" s="10"/>
      <c r="T320" s="10"/>
      <c r="U320" s="10"/>
      <c r="V320" s="10"/>
      <c r="W320" s="10"/>
      <c r="X320" s="10"/>
      <c r="Y320" s="10"/>
      <c r="Z320" s="10"/>
      <c r="AA320" s="10"/>
      <c r="AB320" s="62"/>
      <c r="AC320" s="62"/>
      <c r="AD320" s="62"/>
      <c r="AE320" s="62"/>
      <c r="AF320" s="17"/>
      <c r="AG320" s="16"/>
      <c r="AH320" s="10"/>
      <c r="AI320" s="10"/>
      <c r="AJ320" s="10"/>
      <c r="AK320" s="10"/>
      <c r="AL320" s="10"/>
      <c r="AM320" s="10"/>
      <c r="AN320" s="10"/>
      <c r="AO320" s="10"/>
      <c r="AP320" s="10"/>
      <c r="AQ320" s="62"/>
      <c r="AR320" s="62"/>
      <c r="AS320" s="62"/>
      <c r="AT320" s="62"/>
      <c r="AU320" s="17"/>
      <c r="AV320" s="6"/>
      <c r="AW320" s="29" t="str">
        <f t="shared" si="598"/>
        <v xml:space="preserve">Sólidos Sedimentables </v>
      </c>
      <c r="AX320" s="30" t="s">
        <v>21</v>
      </c>
      <c r="AY320" s="77">
        <f t="shared" si="599"/>
        <v>0</v>
      </c>
      <c r="AZ320" s="73">
        <f t="shared" si="600"/>
        <v>0</v>
      </c>
      <c r="BA320" s="74">
        <f t="shared" si="601"/>
        <v>0</v>
      </c>
      <c r="BB320" s="4">
        <f t="shared" si="602"/>
        <v>0</v>
      </c>
      <c r="BC320" s="2">
        <f t="shared" si="603"/>
        <v>0</v>
      </c>
      <c r="BD320" s="5">
        <f t="shared" si="604"/>
        <v>0</v>
      </c>
      <c r="BE320" s="4">
        <f t="shared" si="605"/>
        <v>0</v>
      </c>
      <c r="BF320" s="2">
        <f t="shared" si="606"/>
        <v>0</v>
      </c>
      <c r="BG320" s="5">
        <f t="shared" si="607"/>
        <v>0</v>
      </c>
      <c r="BH320" s="1">
        <f t="shared" si="608"/>
        <v>0</v>
      </c>
      <c r="BI320" s="2">
        <f t="shared" si="609"/>
        <v>0</v>
      </c>
      <c r="BJ320" s="5">
        <f t="shared" si="610"/>
        <v>0</v>
      </c>
      <c r="BK320" s="1">
        <f t="shared" si="611"/>
        <v>0</v>
      </c>
      <c r="BL320" s="2">
        <f t="shared" si="612"/>
        <v>0</v>
      </c>
      <c r="BM320" s="5">
        <f t="shared" si="613"/>
        <v>0</v>
      </c>
      <c r="BN320" s="1">
        <f t="shared" si="614"/>
        <v>1000</v>
      </c>
      <c r="BO320" s="2">
        <f t="shared" si="615"/>
        <v>0</v>
      </c>
      <c r="BP320" s="5">
        <f t="shared" si="616"/>
        <v>0</v>
      </c>
      <c r="BQ320" s="1">
        <f t="shared" si="617"/>
        <v>1000</v>
      </c>
      <c r="BR320" s="2">
        <f t="shared" si="618"/>
        <v>0</v>
      </c>
      <c r="BS320" s="5">
        <f t="shared" si="619"/>
        <v>0</v>
      </c>
      <c r="BT320" s="1">
        <f t="shared" si="620"/>
        <v>0</v>
      </c>
      <c r="BU320" s="2">
        <f t="shared" si="621"/>
        <v>0</v>
      </c>
      <c r="BV320" s="5">
        <f t="shared" si="622"/>
        <v>0</v>
      </c>
      <c r="BW320" s="1">
        <f t="shared" si="623"/>
        <v>0</v>
      </c>
      <c r="BX320" s="2">
        <f t="shared" si="624"/>
        <v>0</v>
      </c>
      <c r="BY320" s="5">
        <f t="shared" si="625"/>
        <v>0</v>
      </c>
      <c r="BZ320" s="1">
        <f t="shared" si="626"/>
        <v>0</v>
      </c>
      <c r="CA320" s="2">
        <f t="shared" si="627"/>
        <v>0</v>
      </c>
      <c r="CB320" s="5">
        <f t="shared" si="628"/>
        <v>0</v>
      </c>
      <c r="CC320" s="1">
        <f t="shared" si="629"/>
        <v>0</v>
      </c>
      <c r="CD320" s="2">
        <f t="shared" si="630"/>
        <v>0</v>
      </c>
      <c r="CE320" s="5">
        <f t="shared" si="631"/>
        <v>0</v>
      </c>
      <c r="CF320" s="1">
        <f t="shared" si="632"/>
        <v>0</v>
      </c>
      <c r="CG320" s="2">
        <f t="shared" si="633"/>
        <v>0</v>
      </c>
      <c r="CH320" s="5">
        <f t="shared" si="634"/>
        <v>0</v>
      </c>
      <c r="CI320" s="1">
        <f t="shared" si="635"/>
        <v>0</v>
      </c>
      <c r="CJ320" s="2">
        <f t="shared" si="636"/>
        <v>0</v>
      </c>
      <c r="CK320" s="5">
        <f t="shared" si="637"/>
        <v>0</v>
      </c>
      <c r="CL320" s="1">
        <f t="shared" si="638"/>
        <v>0</v>
      </c>
      <c r="CM320" s="2">
        <f t="shared" si="639"/>
        <v>0</v>
      </c>
      <c r="CN320" s="5">
        <f t="shared" si="640"/>
        <v>0</v>
      </c>
      <c r="CO320" s="67">
        <f t="shared" si="641"/>
        <v>0</v>
      </c>
      <c r="CP320" s="2">
        <f t="shared" si="642"/>
        <v>0</v>
      </c>
      <c r="CQ320" s="5">
        <f t="shared" si="643"/>
        <v>0</v>
      </c>
    </row>
    <row r="321" spans="1:95" ht="28.5" customHeight="1" x14ac:dyDescent="0.25">
      <c r="A321" s="31" t="s">
        <v>126</v>
      </c>
      <c r="B321" s="46" t="s">
        <v>22</v>
      </c>
      <c r="C321" s="16"/>
      <c r="D321" s="10"/>
      <c r="E321" s="10"/>
      <c r="F321" s="10"/>
      <c r="G321" s="10"/>
      <c r="H321" s="10"/>
      <c r="I321" s="10"/>
      <c r="J321" s="10"/>
      <c r="K321" s="10"/>
      <c r="L321" s="10"/>
      <c r="M321" s="62"/>
      <c r="N321" s="62"/>
      <c r="O321" s="62"/>
      <c r="P321" s="62"/>
      <c r="Q321" s="17"/>
      <c r="R321" s="16"/>
      <c r="S321" s="10"/>
      <c r="T321" s="10"/>
      <c r="U321" s="10"/>
      <c r="V321" s="10"/>
      <c r="W321" s="10"/>
      <c r="X321" s="10"/>
      <c r="Y321" s="10"/>
      <c r="Z321" s="10"/>
      <c r="AA321" s="10"/>
      <c r="AB321" s="62"/>
      <c r="AC321" s="62"/>
      <c r="AD321" s="62"/>
      <c r="AE321" s="62"/>
      <c r="AF321" s="17"/>
      <c r="AG321" s="16"/>
      <c r="AH321" s="10"/>
      <c r="AI321" s="10"/>
      <c r="AJ321" s="10"/>
      <c r="AK321" s="10"/>
      <c r="AL321" s="10"/>
      <c r="AM321" s="10"/>
      <c r="AN321" s="10"/>
      <c r="AO321" s="10"/>
      <c r="AP321" s="10"/>
      <c r="AQ321" s="62"/>
      <c r="AR321" s="62"/>
      <c r="AS321" s="62"/>
      <c r="AT321" s="62"/>
      <c r="AU321" s="17"/>
      <c r="AV321" s="6"/>
      <c r="AW321" s="29" t="str">
        <f t="shared" si="598"/>
        <v>HIERRO</v>
      </c>
      <c r="AX321" s="32" t="s">
        <v>22</v>
      </c>
      <c r="AY321" s="77">
        <f t="shared" si="599"/>
        <v>0</v>
      </c>
      <c r="AZ321" s="73">
        <f t="shared" si="600"/>
        <v>0</v>
      </c>
      <c r="BA321" s="74">
        <f t="shared" si="601"/>
        <v>0</v>
      </c>
      <c r="BB321" s="4">
        <f t="shared" si="602"/>
        <v>0</v>
      </c>
      <c r="BC321" s="2">
        <f t="shared" si="603"/>
        <v>0</v>
      </c>
      <c r="BD321" s="5">
        <f t="shared" si="604"/>
        <v>0</v>
      </c>
      <c r="BE321" s="4">
        <f t="shared" si="605"/>
        <v>0</v>
      </c>
      <c r="BF321" s="2">
        <f t="shared" si="606"/>
        <v>0</v>
      </c>
      <c r="BG321" s="5">
        <f t="shared" si="607"/>
        <v>0</v>
      </c>
      <c r="BH321" s="1">
        <f t="shared" si="608"/>
        <v>0</v>
      </c>
      <c r="BI321" s="2">
        <f t="shared" si="609"/>
        <v>0</v>
      </c>
      <c r="BJ321" s="5">
        <f t="shared" si="610"/>
        <v>0</v>
      </c>
      <c r="BK321" s="1">
        <f t="shared" si="611"/>
        <v>0</v>
      </c>
      <c r="BL321" s="2">
        <f t="shared" si="612"/>
        <v>0</v>
      </c>
      <c r="BM321" s="5">
        <f t="shared" si="613"/>
        <v>0</v>
      </c>
      <c r="BN321" s="1">
        <f t="shared" si="614"/>
        <v>0</v>
      </c>
      <c r="BO321" s="2">
        <f t="shared" si="615"/>
        <v>0</v>
      </c>
      <c r="BP321" s="5">
        <f t="shared" si="616"/>
        <v>0</v>
      </c>
      <c r="BQ321" s="1">
        <f t="shared" si="617"/>
        <v>0</v>
      </c>
      <c r="BR321" s="2">
        <f t="shared" si="618"/>
        <v>0</v>
      </c>
      <c r="BS321" s="5">
        <f t="shared" si="619"/>
        <v>0</v>
      </c>
      <c r="BT321" s="1">
        <f t="shared" si="620"/>
        <v>0</v>
      </c>
      <c r="BU321" s="2">
        <f t="shared" si="621"/>
        <v>0</v>
      </c>
      <c r="BV321" s="5">
        <f t="shared" si="622"/>
        <v>0</v>
      </c>
      <c r="BW321" s="1">
        <f t="shared" si="623"/>
        <v>0</v>
      </c>
      <c r="BX321" s="2">
        <f t="shared" si="624"/>
        <v>0</v>
      </c>
      <c r="BY321" s="5">
        <f t="shared" si="625"/>
        <v>0</v>
      </c>
      <c r="BZ321" s="1">
        <f t="shared" si="626"/>
        <v>0</v>
      </c>
      <c r="CA321" s="2">
        <f t="shared" si="627"/>
        <v>0</v>
      </c>
      <c r="CB321" s="5">
        <f t="shared" si="628"/>
        <v>0</v>
      </c>
      <c r="CC321" s="1">
        <f t="shared" si="629"/>
        <v>0</v>
      </c>
      <c r="CD321" s="2">
        <f t="shared" si="630"/>
        <v>0</v>
      </c>
      <c r="CE321" s="5">
        <f t="shared" si="631"/>
        <v>0</v>
      </c>
      <c r="CF321" s="1">
        <f t="shared" si="632"/>
        <v>0</v>
      </c>
      <c r="CG321" s="2">
        <f t="shared" si="633"/>
        <v>0</v>
      </c>
      <c r="CH321" s="5">
        <f t="shared" si="634"/>
        <v>0</v>
      </c>
      <c r="CI321" s="1">
        <f t="shared" si="635"/>
        <v>0</v>
      </c>
      <c r="CJ321" s="2">
        <f t="shared" si="636"/>
        <v>0</v>
      </c>
      <c r="CK321" s="5">
        <f t="shared" si="637"/>
        <v>0</v>
      </c>
      <c r="CL321" s="1">
        <f t="shared" si="638"/>
        <v>0</v>
      </c>
      <c r="CM321" s="2">
        <f t="shared" si="639"/>
        <v>0</v>
      </c>
      <c r="CN321" s="5">
        <f t="shared" si="640"/>
        <v>0</v>
      </c>
      <c r="CO321" s="67">
        <f t="shared" si="641"/>
        <v>0</v>
      </c>
      <c r="CP321" s="2">
        <f t="shared" si="642"/>
        <v>0</v>
      </c>
      <c r="CQ321" s="5">
        <f t="shared" si="643"/>
        <v>0</v>
      </c>
    </row>
    <row r="322" spans="1:95" ht="28.5" customHeight="1" x14ac:dyDescent="0.25">
      <c r="A322" s="31" t="s">
        <v>112</v>
      </c>
      <c r="B322" s="30" t="s">
        <v>21</v>
      </c>
      <c r="C322" s="16"/>
      <c r="D322" s="10"/>
      <c r="E322" s="10"/>
      <c r="F322" s="10"/>
      <c r="G322" s="10"/>
      <c r="H322" s="10"/>
      <c r="I322" s="10"/>
      <c r="J322" s="10"/>
      <c r="K322" s="10"/>
      <c r="L322" s="10"/>
      <c r="M322" s="62"/>
      <c r="N322" s="62"/>
      <c r="O322" s="62"/>
      <c r="P322" s="62"/>
      <c r="Q322" s="17"/>
      <c r="R322" s="16"/>
      <c r="S322" s="10"/>
      <c r="T322" s="10"/>
      <c r="U322" s="10"/>
      <c r="V322" s="10"/>
      <c r="W322" s="10"/>
      <c r="X322" s="10"/>
      <c r="Y322" s="10"/>
      <c r="Z322" s="10"/>
      <c r="AA322" s="10"/>
      <c r="AB322" s="62"/>
      <c r="AC322" s="62"/>
      <c r="AD322" s="62"/>
      <c r="AE322" s="62"/>
      <c r="AF322" s="17"/>
      <c r="AG322" s="16"/>
      <c r="AH322" s="10"/>
      <c r="AI322" s="10"/>
      <c r="AJ322" s="10"/>
      <c r="AK322" s="10"/>
      <c r="AL322" s="10"/>
      <c r="AM322" s="10"/>
      <c r="AN322" s="10"/>
      <c r="AO322" s="10"/>
      <c r="AP322" s="10"/>
      <c r="AQ322" s="62"/>
      <c r="AR322" s="62"/>
      <c r="AS322" s="62"/>
      <c r="AT322" s="62"/>
      <c r="AU322" s="17"/>
      <c r="AV322" s="6"/>
      <c r="AW322" s="29" t="str">
        <f t="shared" si="598"/>
        <v>Solidos Suspendidos totales GRAVIMETRICO</v>
      </c>
      <c r="AX322" s="30" t="s">
        <v>21</v>
      </c>
      <c r="AY322" s="77">
        <f t="shared" si="599"/>
        <v>0</v>
      </c>
      <c r="AZ322" s="73">
        <f t="shared" si="600"/>
        <v>0</v>
      </c>
      <c r="BA322" s="74">
        <f t="shared" si="601"/>
        <v>0</v>
      </c>
      <c r="BB322" s="4">
        <f t="shared" si="602"/>
        <v>0</v>
      </c>
      <c r="BC322" s="2">
        <f t="shared" si="603"/>
        <v>0</v>
      </c>
      <c r="BD322" s="5">
        <f t="shared" si="604"/>
        <v>0</v>
      </c>
      <c r="BE322" s="4">
        <f t="shared" si="605"/>
        <v>0</v>
      </c>
      <c r="BF322" s="2">
        <f t="shared" si="606"/>
        <v>0</v>
      </c>
      <c r="BG322" s="5">
        <f t="shared" si="607"/>
        <v>0</v>
      </c>
      <c r="BH322" s="1">
        <f t="shared" si="608"/>
        <v>0</v>
      </c>
      <c r="BI322" s="2">
        <f t="shared" si="609"/>
        <v>0</v>
      </c>
      <c r="BJ322" s="5">
        <f t="shared" si="610"/>
        <v>0</v>
      </c>
      <c r="BK322" s="1">
        <f t="shared" si="611"/>
        <v>0</v>
      </c>
      <c r="BL322" s="2">
        <f t="shared" si="612"/>
        <v>0</v>
      </c>
      <c r="BM322" s="5">
        <f t="shared" si="613"/>
        <v>0</v>
      </c>
      <c r="BN322" s="1">
        <f t="shared" si="614"/>
        <v>0</v>
      </c>
      <c r="BO322" s="2">
        <f t="shared" si="615"/>
        <v>0</v>
      </c>
      <c r="BP322" s="5">
        <f t="shared" si="616"/>
        <v>0</v>
      </c>
      <c r="BQ322" s="1">
        <f t="shared" si="617"/>
        <v>0</v>
      </c>
      <c r="BR322" s="2">
        <f t="shared" si="618"/>
        <v>0</v>
      </c>
      <c r="BS322" s="5">
        <f t="shared" si="619"/>
        <v>0</v>
      </c>
      <c r="BT322" s="1">
        <f t="shared" si="620"/>
        <v>0</v>
      </c>
      <c r="BU322" s="2">
        <f t="shared" si="621"/>
        <v>0</v>
      </c>
      <c r="BV322" s="5">
        <f t="shared" si="622"/>
        <v>0</v>
      </c>
      <c r="BW322" s="1">
        <f t="shared" si="623"/>
        <v>0</v>
      </c>
      <c r="BX322" s="2">
        <f t="shared" si="624"/>
        <v>0</v>
      </c>
      <c r="BY322" s="5">
        <f t="shared" si="625"/>
        <v>0</v>
      </c>
      <c r="BZ322" s="1">
        <f t="shared" si="626"/>
        <v>0</v>
      </c>
      <c r="CA322" s="2">
        <f t="shared" si="627"/>
        <v>0</v>
      </c>
      <c r="CB322" s="5">
        <f t="shared" si="628"/>
        <v>0</v>
      </c>
      <c r="CC322" s="1">
        <f t="shared" si="629"/>
        <v>0</v>
      </c>
      <c r="CD322" s="2">
        <f t="shared" si="630"/>
        <v>0</v>
      </c>
      <c r="CE322" s="5">
        <f t="shared" si="631"/>
        <v>0</v>
      </c>
      <c r="CF322" s="1">
        <f t="shared" si="632"/>
        <v>0</v>
      </c>
      <c r="CG322" s="2">
        <f t="shared" si="633"/>
        <v>0</v>
      </c>
      <c r="CH322" s="5">
        <f t="shared" si="634"/>
        <v>0</v>
      </c>
      <c r="CI322" s="1">
        <f t="shared" si="635"/>
        <v>0</v>
      </c>
      <c r="CJ322" s="2">
        <f t="shared" si="636"/>
        <v>0</v>
      </c>
      <c r="CK322" s="5">
        <f t="shared" si="637"/>
        <v>0</v>
      </c>
      <c r="CL322" s="1">
        <f t="shared" si="638"/>
        <v>0</v>
      </c>
      <c r="CM322" s="2">
        <f t="shared" si="639"/>
        <v>0</v>
      </c>
      <c r="CN322" s="5">
        <f t="shared" si="640"/>
        <v>0</v>
      </c>
      <c r="CO322" s="67">
        <f t="shared" si="641"/>
        <v>0</v>
      </c>
      <c r="CP322" s="2">
        <f t="shared" si="642"/>
        <v>0</v>
      </c>
      <c r="CQ322" s="5">
        <f t="shared" si="643"/>
        <v>0</v>
      </c>
    </row>
    <row r="323" spans="1:95" ht="30.75" customHeight="1" x14ac:dyDescent="0.25">
      <c r="A323" s="31" t="s">
        <v>11</v>
      </c>
      <c r="B323" s="30" t="s">
        <v>21</v>
      </c>
      <c r="C323" s="16"/>
      <c r="D323" s="10"/>
      <c r="E323" s="10"/>
      <c r="F323" s="10"/>
      <c r="G323" s="10"/>
      <c r="H323" s="10"/>
      <c r="I323" s="10"/>
      <c r="J323" s="10"/>
      <c r="K323" s="10"/>
      <c r="L323" s="10"/>
      <c r="M323" s="62"/>
      <c r="N323" s="62"/>
      <c r="O323" s="62"/>
      <c r="P323" s="62"/>
      <c r="Q323" s="17"/>
      <c r="R323" s="16">
        <v>419</v>
      </c>
      <c r="S323" s="10">
        <v>509</v>
      </c>
      <c r="T323" s="10">
        <v>539</v>
      </c>
      <c r="U323" s="10"/>
      <c r="V323" s="10"/>
      <c r="W323" s="10"/>
      <c r="X323" s="10"/>
      <c r="Y323" s="10">
        <v>439</v>
      </c>
      <c r="Z323" s="10">
        <v>479</v>
      </c>
      <c r="AA323" s="10">
        <v>819</v>
      </c>
      <c r="AB323" s="62"/>
      <c r="AC323" s="62"/>
      <c r="AD323" s="62"/>
      <c r="AE323" s="62"/>
      <c r="AF323" s="17"/>
      <c r="AG323" s="16"/>
      <c r="AH323" s="10"/>
      <c r="AI323" s="10"/>
      <c r="AJ323" s="10"/>
      <c r="AK323" s="10"/>
      <c r="AL323" s="10"/>
      <c r="AM323" s="10"/>
      <c r="AN323" s="10"/>
      <c r="AO323" s="10"/>
      <c r="AP323" s="10"/>
      <c r="AQ323" s="62"/>
      <c r="AR323" s="62"/>
      <c r="AS323" s="62"/>
      <c r="AT323" s="62"/>
      <c r="AU323" s="17"/>
      <c r="AV323" s="6"/>
      <c r="AW323" s="29" t="str">
        <f t="shared" si="598"/>
        <v xml:space="preserve">Cloruros </v>
      </c>
      <c r="AX323" s="30" t="s">
        <v>21</v>
      </c>
      <c r="AY323" s="77">
        <f t="shared" si="599"/>
        <v>0</v>
      </c>
      <c r="AZ323" s="73">
        <f t="shared" si="600"/>
        <v>419</v>
      </c>
      <c r="BA323" s="74">
        <f t="shared" si="601"/>
        <v>0</v>
      </c>
      <c r="BB323" s="4">
        <f t="shared" si="602"/>
        <v>0</v>
      </c>
      <c r="BC323" s="2">
        <f t="shared" si="603"/>
        <v>509</v>
      </c>
      <c r="BD323" s="5">
        <f t="shared" si="604"/>
        <v>0</v>
      </c>
      <c r="BE323" s="4">
        <f t="shared" si="605"/>
        <v>0</v>
      </c>
      <c r="BF323" s="2">
        <f t="shared" si="606"/>
        <v>539</v>
      </c>
      <c r="BG323" s="5">
        <f t="shared" si="607"/>
        <v>0</v>
      </c>
      <c r="BH323" s="1">
        <f t="shared" si="608"/>
        <v>0</v>
      </c>
      <c r="BI323" s="2">
        <f t="shared" si="609"/>
        <v>0</v>
      </c>
      <c r="BJ323" s="5">
        <f t="shared" si="610"/>
        <v>0</v>
      </c>
      <c r="BK323" s="1">
        <f t="shared" si="611"/>
        <v>0</v>
      </c>
      <c r="BL323" s="2">
        <f t="shared" si="612"/>
        <v>0</v>
      </c>
      <c r="BM323" s="5">
        <f t="shared" si="613"/>
        <v>0</v>
      </c>
      <c r="BN323" s="1">
        <f t="shared" si="614"/>
        <v>0</v>
      </c>
      <c r="BO323" s="2">
        <f t="shared" si="615"/>
        <v>0</v>
      </c>
      <c r="BP323" s="5">
        <f t="shared" si="616"/>
        <v>0</v>
      </c>
      <c r="BQ323" s="1">
        <f t="shared" si="617"/>
        <v>0</v>
      </c>
      <c r="BR323" s="2">
        <f t="shared" si="618"/>
        <v>0</v>
      </c>
      <c r="BS323" s="5">
        <f t="shared" si="619"/>
        <v>0</v>
      </c>
      <c r="BT323" s="1">
        <f t="shared" si="620"/>
        <v>0</v>
      </c>
      <c r="BU323" s="2">
        <f t="shared" si="621"/>
        <v>439</v>
      </c>
      <c r="BV323" s="5">
        <f t="shared" si="622"/>
        <v>0</v>
      </c>
      <c r="BW323" s="1">
        <f t="shared" si="623"/>
        <v>0</v>
      </c>
      <c r="BX323" s="2">
        <f t="shared" si="624"/>
        <v>479</v>
      </c>
      <c r="BY323" s="5">
        <f t="shared" si="625"/>
        <v>0</v>
      </c>
      <c r="BZ323" s="1">
        <f t="shared" si="626"/>
        <v>0</v>
      </c>
      <c r="CA323" s="2">
        <f t="shared" si="627"/>
        <v>819</v>
      </c>
      <c r="CB323" s="5">
        <f t="shared" si="628"/>
        <v>0</v>
      </c>
      <c r="CC323" s="1">
        <f t="shared" si="629"/>
        <v>0</v>
      </c>
      <c r="CD323" s="2">
        <f t="shared" si="630"/>
        <v>0</v>
      </c>
      <c r="CE323" s="5">
        <f t="shared" si="631"/>
        <v>0</v>
      </c>
      <c r="CF323" s="1">
        <f t="shared" si="632"/>
        <v>0</v>
      </c>
      <c r="CG323" s="2">
        <f t="shared" si="633"/>
        <v>0</v>
      </c>
      <c r="CH323" s="5">
        <f t="shared" si="634"/>
        <v>0</v>
      </c>
      <c r="CI323" s="1">
        <f t="shared" si="635"/>
        <v>0</v>
      </c>
      <c r="CJ323" s="2">
        <f t="shared" si="636"/>
        <v>0</v>
      </c>
      <c r="CK323" s="5">
        <f t="shared" si="637"/>
        <v>0</v>
      </c>
      <c r="CL323" s="1">
        <f t="shared" si="638"/>
        <v>0</v>
      </c>
      <c r="CM323" s="2">
        <f t="shared" si="639"/>
        <v>0</v>
      </c>
      <c r="CN323" s="5">
        <f t="shared" si="640"/>
        <v>0</v>
      </c>
      <c r="CO323" s="67">
        <f t="shared" si="641"/>
        <v>0</v>
      </c>
      <c r="CP323" s="2">
        <f t="shared" si="642"/>
        <v>0</v>
      </c>
      <c r="CQ323" s="5">
        <f t="shared" si="643"/>
        <v>0</v>
      </c>
    </row>
    <row r="324" spans="1:95" ht="27" customHeight="1" x14ac:dyDescent="0.25">
      <c r="A324" s="31" t="s">
        <v>113</v>
      </c>
      <c r="B324" s="30" t="s">
        <v>21</v>
      </c>
      <c r="C324" s="16"/>
      <c r="D324" s="10"/>
      <c r="E324" s="10"/>
      <c r="F324" s="10"/>
      <c r="G324" s="10"/>
      <c r="H324" s="10"/>
      <c r="I324" s="10"/>
      <c r="J324" s="10"/>
      <c r="K324" s="10"/>
      <c r="L324" s="10"/>
      <c r="M324" s="62"/>
      <c r="N324" s="62"/>
      <c r="O324" s="62"/>
      <c r="P324" s="62"/>
      <c r="Q324" s="17"/>
      <c r="R324" s="16"/>
      <c r="S324" s="10"/>
      <c r="T324" s="10"/>
      <c r="U324" s="10"/>
      <c r="V324" s="10"/>
      <c r="W324" s="10"/>
      <c r="X324" s="10"/>
      <c r="Y324" s="10"/>
      <c r="Z324" s="10"/>
      <c r="AA324" s="10"/>
      <c r="AB324" s="62"/>
      <c r="AC324" s="62"/>
      <c r="AD324" s="62"/>
      <c r="AE324" s="62"/>
      <c r="AF324" s="17"/>
      <c r="AG324" s="16"/>
      <c r="AH324" s="10"/>
      <c r="AI324" s="10"/>
      <c r="AJ324" s="10"/>
      <c r="AK324" s="10"/>
      <c r="AL324" s="10"/>
      <c r="AM324" s="10"/>
      <c r="AN324" s="10"/>
      <c r="AO324" s="10"/>
      <c r="AP324" s="10"/>
      <c r="AQ324" s="62"/>
      <c r="AR324" s="62"/>
      <c r="AS324" s="62"/>
      <c r="AT324" s="62"/>
      <c r="AU324" s="17"/>
      <c r="AV324" s="6"/>
      <c r="AW324" s="29" t="str">
        <f t="shared" si="598"/>
        <v>FOSFORO TOTAL</v>
      </c>
      <c r="AX324" s="30" t="s">
        <v>21</v>
      </c>
      <c r="AY324" s="77">
        <f t="shared" si="599"/>
        <v>0</v>
      </c>
      <c r="AZ324" s="73">
        <f t="shared" si="600"/>
        <v>0</v>
      </c>
      <c r="BA324" s="74">
        <f t="shared" si="601"/>
        <v>0</v>
      </c>
      <c r="BB324" s="4">
        <f t="shared" si="602"/>
        <v>0</v>
      </c>
      <c r="BC324" s="2">
        <f t="shared" si="603"/>
        <v>0</v>
      </c>
      <c r="BD324" s="5">
        <f t="shared" si="604"/>
        <v>0</v>
      </c>
      <c r="BE324" s="4">
        <f t="shared" si="605"/>
        <v>0</v>
      </c>
      <c r="BF324" s="2">
        <f t="shared" si="606"/>
        <v>0</v>
      </c>
      <c r="BG324" s="5">
        <f t="shared" si="607"/>
        <v>0</v>
      </c>
      <c r="BH324" s="1">
        <f t="shared" si="608"/>
        <v>0</v>
      </c>
      <c r="BI324" s="2">
        <f t="shared" si="609"/>
        <v>0</v>
      </c>
      <c r="BJ324" s="5">
        <f t="shared" si="610"/>
        <v>0</v>
      </c>
      <c r="BK324" s="1">
        <f t="shared" si="611"/>
        <v>0</v>
      </c>
      <c r="BL324" s="2">
        <f t="shared" si="612"/>
        <v>0</v>
      </c>
      <c r="BM324" s="5">
        <f t="shared" si="613"/>
        <v>0</v>
      </c>
      <c r="BN324" s="1">
        <f t="shared" si="614"/>
        <v>0</v>
      </c>
      <c r="BO324" s="2">
        <f t="shared" si="615"/>
        <v>0</v>
      </c>
      <c r="BP324" s="5">
        <f t="shared" si="616"/>
        <v>0</v>
      </c>
      <c r="BQ324" s="1">
        <f t="shared" si="617"/>
        <v>0</v>
      </c>
      <c r="BR324" s="2">
        <f t="shared" si="618"/>
        <v>0</v>
      </c>
      <c r="BS324" s="5">
        <f t="shared" si="619"/>
        <v>0</v>
      </c>
      <c r="BT324" s="1">
        <f t="shared" si="620"/>
        <v>0</v>
      </c>
      <c r="BU324" s="2">
        <f t="shared" si="621"/>
        <v>0</v>
      </c>
      <c r="BV324" s="5">
        <f t="shared" si="622"/>
        <v>0</v>
      </c>
      <c r="BW324" s="1">
        <f t="shared" si="623"/>
        <v>0</v>
      </c>
      <c r="BX324" s="2">
        <f t="shared" si="624"/>
        <v>0</v>
      </c>
      <c r="BY324" s="5">
        <f t="shared" si="625"/>
        <v>0</v>
      </c>
      <c r="BZ324" s="1">
        <f t="shared" si="626"/>
        <v>0</v>
      </c>
      <c r="CA324" s="2">
        <f t="shared" si="627"/>
        <v>0</v>
      </c>
      <c r="CB324" s="5">
        <f t="shared" si="628"/>
        <v>0</v>
      </c>
      <c r="CC324" s="1">
        <f t="shared" si="629"/>
        <v>0</v>
      </c>
      <c r="CD324" s="2">
        <f t="shared" si="630"/>
        <v>0</v>
      </c>
      <c r="CE324" s="5">
        <f t="shared" si="631"/>
        <v>0</v>
      </c>
      <c r="CF324" s="1">
        <f t="shared" si="632"/>
        <v>0</v>
      </c>
      <c r="CG324" s="2">
        <f t="shared" si="633"/>
        <v>0</v>
      </c>
      <c r="CH324" s="5">
        <f t="shared" si="634"/>
        <v>0</v>
      </c>
      <c r="CI324" s="1">
        <f t="shared" si="635"/>
        <v>0</v>
      </c>
      <c r="CJ324" s="2">
        <f t="shared" si="636"/>
        <v>0</v>
      </c>
      <c r="CK324" s="5">
        <f t="shared" si="637"/>
        <v>0</v>
      </c>
      <c r="CL324" s="1">
        <f t="shared" si="638"/>
        <v>0</v>
      </c>
      <c r="CM324" s="2">
        <f t="shared" si="639"/>
        <v>0</v>
      </c>
      <c r="CN324" s="5">
        <f t="shared" si="640"/>
        <v>0</v>
      </c>
      <c r="CO324" s="67">
        <f t="shared" si="641"/>
        <v>0</v>
      </c>
      <c r="CP324" s="2">
        <f t="shared" si="642"/>
        <v>0</v>
      </c>
      <c r="CQ324" s="5">
        <f t="shared" si="643"/>
        <v>0</v>
      </c>
    </row>
    <row r="325" spans="1:95" ht="30.75" customHeight="1" x14ac:dyDescent="0.25">
      <c r="A325" s="31" t="s">
        <v>12</v>
      </c>
      <c r="B325" s="30" t="s">
        <v>21</v>
      </c>
      <c r="C325" s="16"/>
      <c r="D325" s="10"/>
      <c r="E325" s="10"/>
      <c r="F325" s="10"/>
      <c r="G325" s="10"/>
      <c r="H325" s="10"/>
      <c r="I325" s="10"/>
      <c r="J325" s="10"/>
      <c r="K325" s="10"/>
      <c r="L325" s="10"/>
      <c r="M325" s="62"/>
      <c r="N325" s="62"/>
      <c r="O325" s="62"/>
      <c r="P325" s="62"/>
      <c r="Q325" s="17"/>
      <c r="R325" s="16"/>
      <c r="S325" s="10"/>
      <c r="T325" s="10"/>
      <c r="U325" s="10"/>
      <c r="V325" s="10"/>
      <c r="W325" s="10"/>
      <c r="X325" s="10"/>
      <c r="Y325" s="10"/>
      <c r="Z325" s="10"/>
      <c r="AA325" s="10"/>
      <c r="AB325" s="62"/>
      <c r="AC325" s="62"/>
      <c r="AD325" s="62"/>
      <c r="AE325" s="62"/>
      <c r="AF325" s="17"/>
      <c r="AG325" s="16"/>
      <c r="AH325" s="10"/>
      <c r="AI325" s="10"/>
      <c r="AJ325" s="10"/>
      <c r="AK325" s="10"/>
      <c r="AL325" s="10"/>
      <c r="AM325" s="10"/>
      <c r="AN325" s="10"/>
      <c r="AO325" s="10"/>
      <c r="AP325" s="10"/>
      <c r="AQ325" s="62"/>
      <c r="AR325" s="62"/>
      <c r="AS325" s="62"/>
      <c r="AT325" s="62"/>
      <c r="AU325" s="17"/>
      <c r="AV325" s="6"/>
      <c r="AW325" s="29" t="str">
        <f t="shared" si="598"/>
        <v>Nitrógeno Total</v>
      </c>
      <c r="AX325" s="30" t="s">
        <v>21</v>
      </c>
      <c r="AY325" s="77">
        <f t="shared" si="599"/>
        <v>0</v>
      </c>
      <c r="AZ325" s="73">
        <f t="shared" si="600"/>
        <v>0</v>
      </c>
      <c r="BA325" s="74">
        <f t="shared" si="601"/>
        <v>0</v>
      </c>
      <c r="BB325" s="4">
        <f t="shared" si="602"/>
        <v>0</v>
      </c>
      <c r="BC325" s="2">
        <f t="shared" si="603"/>
        <v>0</v>
      </c>
      <c r="BD325" s="5">
        <f t="shared" si="604"/>
        <v>0</v>
      </c>
      <c r="BE325" s="4">
        <f t="shared" si="605"/>
        <v>0</v>
      </c>
      <c r="BF325" s="2">
        <f t="shared" si="606"/>
        <v>0</v>
      </c>
      <c r="BG325" s="5">
        <f t="shared" si="607"/>
        <v>0</v>
      </c>
      <c r="BH325" s="1">
        <f t="shared" si="608"/>
        <v>0</v>
      </c>
      <c r="BI325" s="2">
        <f t="shared" si="609"/>
        <v>0</v>
      </c>
      <c r="BJ325" s="5">
        <f t="shared" si="610"/>
        <v>0</v>
      </c>
      <c r="BK325" s="1">
        <f t="shared" si="611"/>
        <v>0</v>
      </c>
      <c r="BL325" s="2">
        <f t="shared" si="612"/>
        <v>0</v>
      </c>
      <c r="BM325" s="5">
        <f t="shared" si="613"/>
        <v>0</v>
      </c>
      <c r="BN325" s="1">
        <f t="shared" si="614"/>
        <v>0</v>
      </c>
      <c r="BO325" s="2">
        <f t="shared" si="615"/>
        <v>0</v>
      </c>
      <c r="BP325" s="5">
        <f t="shared" si="616"/>
        <v>0</v>
      </c>
      <c r="BQ325" s="1">
        <f t="shared" si="617"/>
        <v>0</v>
      </c>
      <c r="BR325" s="2">
        <f t="shared" si="618"/>
        <v>0</v>
      </c>
      <c r="BS325" s="5">
        <f t="shared" si="619"/>
        <v>0</v>
      </c>
      <c r="BT325" s="1">
        <f t="shared" si="620"/>
        <v>0</v>
      </c>
      <c r="BU325" s="2">
        <f t="shared" si="621"/>
        <v>0</v>
      </c>
      <c r="BV325" s="5">
        <f t="shared" si="622"/>
        <v>0</v>
      </c>
      <c r="BW325" s="1">
        <f t="shared" si="623"/>
        <v>0</v>
      </c>
      <c r="BX325" s="2">
        <f t="shared" si="624"/>
        <v>0</v>
      </c>
      <c r="BY325" s="5">
        <f t="shared" si="625"/>
        <v>0</v>
      </c>
      <c r="BZ325" s="1">
        <f t="shared" si="626"/>
        <v>0</v>
      </c>
      <c r="CA325" s="2">
        <f t="shared" si="627"/>
        <v>0</v>
      </c>
      <c r="CB325" s="5">
        <f t="shared" si="628"/>
        <v>0</v>
      </c>
      <c r="CC325" s="1">
        <f t="shared" si="629"/>
        <v>0</v>
      </c>
      <c r="CD325" s="2">
        <f t="shared" si="630"/>
        <v>0</v>
      </c>
      <c r="CE325" s="5">
        <f t="shared" si="631"/>
        <v>0</v>
      </c>
      <c r="CF325" s="1">
        <f t="shared" si="632"/>
        <v>0</v>
      </c>
      <c r="CG325" s="2">
        <f t="shared" si="633"/>
        <v>0</v>
      </c>
      <c r="CH325" s="5">
        <f t="shared" si="634"/>
        <v>0</v>
      </c>
      <c r="CI325" s="1">
        <f t="shared" si="635"/>
        <v>0</v>
      </c>
      <c r="CJ325" s="2">
        <f t="shared" si="636"/>
        <v>0</v>
      </c>
      <c r="CK325" s="5">
        <f t="shared" si="637"/>
        <v>0</v>
      </c>
      <c r="CL325" s="1">
        <f t="shared" si="638"/>
        <v>0</v>
      </c>
      <c r="CM325" s="2">
        <f t="shared" si="639"/>
        <v>0</v>
      </c>
      <c r="CN325" s="5">
        <f t="shared" si="640"/>
        <v>0</v>
      </c>
      <c r="CO325" s="67">
        <f t="shared" si="641"/>
        <v>0</v>
      </c>
      <c r="CP325" s="2">
        <f t="shared" si="642"/>
        <v>0</v>
      </c>
      <c r="CQ325" s="5">
        <f t="shared" si="643"/>
        <v>0</v>
      </c>
    </row>
    <row r="326" spans="1:95" ht="32.25" customHeight="1" x14ac:dyDescent="0.25">
      <c r="A326" s="31" t="s">
        <v>13</v>
      </c>
      <c r="B326" s="30" t="s">
        <v>21</v>
      </c>
      <c r="C326" s="16"/>
      <c r="D326" s="10"/>
      <c r="E326" s="10"/>
      <c r="F326" s="10"/>
      <c r="G326" s="10"/>
      <c r="H326" s="10"/>
      <c r="I326" s="10"/>
      <c r="J326" s="10"/>
      <c r="K326" s="10"/>
      <c r="L326" s="10"/>
      <c r="M326" s="62"/>
      <c r="N326" s="62"/>
      <c r="O326" s="62"/>
      <c r="P326" s="62"/>
      <c r="Q326" s="17"/>
      <c r="R326" s="16"/>
      <c r="S326" s="10"/>
      <c r="T326" s="10"/>
      <c r="U326" s="10"/>
      <c r="V326" s="10"/>
      <c r="W326" s="10"/>
      <c r="X326" s="10"/>
      <c r="Y326" s="10"/>
      <c r="Z326" s="10"/>
      <c r="AA326" s="10"/>
      <c r="AB326" s="62"/>
      <c r="AC326" s="62"/>
      <c r="AD326" s="62"/>
      <c r="AE326" s="62"/>
      <c r="AF326" s="17"/>
      <c r="AG326" s="16"/>
      <c r="AH326" s="10"/>
      <c r="AI326" s="10"/>
      <c r="AJ326" s="10"/>
      <c r="AK326" s="10"/>
      <c r="AL326" s="10"/>
      <c r="AM326" s="10"/>
      <c r="AN326" s="10"/>
      <c r="AO326" s="10"/>
      <c r="AP326" s="10"/>
      <c r="AQ326" s="62"/>
      <c r="AR326" s="62"/>
      <c r="AS326" s="62"/>
      <c r="AT326" s="62"/>
      <c r="AU326" s="17"/>
      <c r="AV326" s="6"/>
      <c r="AW326" s="29" t="str">
        <f t="shared" si="598"/>
        <v xml:space="preserve">Sulfatos </v>
      </c>
      <c r="AX326" s="30" t="s">
        <v>21</v>
      </c>
      <c r="AY326" s="77">
        <f t="shared" si="599"/>
        <v>0</v>
      </c>
      <c r="AZ326" s="73">
        <f t="shared" si="600"/>
        <v>0</v>
      </c>
      <c r="BA326" s="74">
        <f t="shared" si="601"/>
        <v>0</v>
      </c>
      <c r="BB326" s="4">
        <f t="shared" si="602"/>
        <v>0</v>
      </c>
      <c r="BC326" s="2">
        <f t="shared" si="603"/>
        <v>0</v>
      </c>
      <c r="BD326" s="5">
        <f t="shared" si="604"/>
        <v>0</v>
      </c>
      <c r="BE326" s="4">
        <f t="shared" si="605"/>
        <v>0</v>
      </c>
      <c r="BF326" s="2">
        <f t="shared" si="606"/>
        <v>0</v>
      </c>
      <c r="BG326" s="5">
        <f t="shared" si="607"/>
        <v>0</v>
      </c>
      <c r="BH326" s="1">
        <f t="shared" si="608"/>
        <v>0</v>
      </c>
      <c r="BI326" s="2">
        <f t="shared" si="609"/>
        <v>0</v>
      </c>
      <c r="BJ326" s="5">
        <f t="shared" si="610"/>
        <v>0</v>
      </c>
      <c r="BK326" s="1">
        <f t="shared" si="611"/>
        <v>0</v>
      </c>
      <c r="BL326" s="2">
        <f t="shared" si="612"/>
        <v>0</v>
      </c>
      <c r="BM326" s="5">
        <f t="shared" si="613"/>
        <v>0</v>
      </c>
      <c r="BN326" s="1">
        <f t="shared" si="614"/>
        <v>0</v>
      </c>
      <c r="BO326" s="2">
        <f t="shared" si="615"/>
        <v>0</v>
      </c>
      <c r="BP326" s="5">
        <f t="shared" si="616"/>
        <v>0</v>
      </c>
      <c r="BQ326" s="1">
        <f t="shared" si="617"/>
        <v>0</v>
      </c>
      <c r="BR326" s="2">
        <f t="shared" si="618"/>
        <v>0</v>
      </c>
      <c r="BS326" s="5">
        <f t="shared" si="619"/>
        <v>0</v>
      </c>
      <c r="BT326" s="1">
        <f t="shared" si="620"/>
        <v>0</v>
      </c>
      <c r="BU326" s="2">
        <f t="shared" si="621"/>
        <v>0</v>
      </c>
      <c r="BV326" s="5">
        <f t="shared" si="622"/>
        <v>0</v>
      </c>
      <c r="BW326" s="1">
        <f t="shared" si="623"/>
        <v>0</v>
      </c>
      <c r="BX326" s="2">
        <f t="shared" si="624"/>
        <v>0</v>
      </c>
      <c r="BY326" s="5">
        <f t="shared" si="625"/>
        <v>0</v>
      </c>
      <c r="BZ326" s="1">
        <f t="shared" si="626"/>
        <v>0</v>
      </c>
      <c r="CA326" s="2">
        <f t="shared" si="627"/>
        <v>0</v>
      </c>
      <c r="CB326" s="5">
        <f t="shared" si="628"/>
        <v>0</v>
      </c>
      <c r="CC326" s="1">
        <f t="shared" si="629"/>
        <v>0</v>
      </c>
      <c r="CD326" s="2">
        <f t="shared" si="630"/>
        <v>0</v>
      </c>
      <c r="CE326" s="5">
        <f t="shared" si="631"/>
        <v>0</v>
      </c>
      <c r="CF326" s="1">
        <f t="shared" si="632"/>
        <v>0</v>
      </c>
      <c r="CG326" s="2">
        <f t="shared" si="633"/>
        <v>0</v>
      </c>
      <c r="CH326" s="5">
        <f t="shared" si="634"/>
        <v>0</v>
      </c>
      <c r="CI326" s="1">
        <f t="shared" si="635"/>
        <v>0</v>
      </c>
      <c r="CJ326" s="2">
        <f t="shared" si="636"/>
        <v>0</v>
      </c>
      <c r="CK326" s="5">
        <f t="shared" si="637"/>
        <v>0</v>
      </c>
      <c r="CL326" s="1">
        <f t="shared" si="638"/>
        <v>0</v>
      </c>
      <c r="CM326" s="2">
        <f t="shared" si="639"/>
        <v>0</v>
      </c>
      <c r="CN326" s="5">
        <f t="shared" si="640"/>
        <v>0</v>
      </c>
      <c r="CO326" s="67">
        <f t="shared" si="641"/>
        <v>0</v>
      </c>
      <c r="CP326" s="2">
        <f t="shared" si="642"/>
        <v>0</v>
      </c>
      <c r="CQ326" s="5">
        <f t="shared" si="643"/>
        <v>0</v>
      </c>
    </row>
    <row r="327" spans="1:95" ht="32.25" customHeight="1" x14ac:dyDescent="0.25">
      <c r="A327" s="31" t="s">
        <v>14</v>
      </c>
      <c r="B327" s="46" t="s">
        <v>23</v>
      </c>
      <c r="C327" s="16"/>
      <c r="D327" s="10"/>
      <c r="E327" s="10"/>
      <c r="F327" s="10"/>
      <c r="G327" s="10"/>
      <c r="H327" s="10"/>
      <c r="I327" s="10"/>
      <c r="J327" s="10"/>
      <c r="K327" s="10"/>
      <c r="L327" s="10"/>
      <c r="M327" s="62"/>
      <c r="N327" s="62"/>
      <c r="O327" s="62"/>
      <c r="P327" s="62"/>
      <c r="Q327" s="17"/>
      <c r="R327" s="16"/>
      <c r="S327" s="10"/>
      <c r="T327" s="10"/>
      <c r="U327" s="10"/>
      <c r="V327" s="10"/>
      <c r="W327" s="10"/>
      <c r="X327" s="10"/>
      <c r="Y327" s="10"/>
      <c r="Z327" s="10"/>
      <c r="AA327" s="10"/>
      <c r="AB327" s="62"/>
      <c r="AC327" s="62"/>
      <c r="AD327" s="62"/>
      <c r="AE327" s="62"/>
      <c r="AF327" s="17"/>
      <c r="AG327" s="16"/>
      <c r="AH327" s="10"/>
      <c r="AI327" s="10"/>
      <c r="AJ327" s="10"/>
      <c r="AK327" s="10"/>
      <c r="AL327" s="10"/>
      <c r="AM327" s="10"/>
      <c r="AN327" s="10"/>
      <c r="AO327" s="10"/>
      <c r="AP327" s="10"/>
      <c r="AQ327" s="62"/>
      <c r="AR327" s="62"/>
      <c r="AS327" s="62"/>
      <c r="AT327" s="62"/>
      <c r="AU327" s="17"/>
      <c r="AV327" s="6"/>
      <c r="AW327" s="29" t="str">
        <f t="shared" si="598"/>
        <v xml:space="preserve">Alcalinidad </v>
      </c>
      <c r="AX327" s="32" t="s">
        <v>23</v>
      </c>
      <c r="AY327" s="77">
        <f t="shared" si="599"/>
        <v>0</v>
      </c>
      <c r="AZ327" s="73">
        <f t="shared" si="600"/>
        <v>0</v>
      </c>
      <c r="BA327" s="74">
        <f t="shared" si="601"/>
        <v>0</v>
      </c>
      <c r="BB327" s="4">
        <f t="shared" si="602"/>
        <v>0</v>
      </c>
      <c r="BC327" s="2">
        <f t="shared" si="603"/>
        <v>0</v>
      </c>
      <c r="BD327" s="5">
        <f t="shared" si="604"/>
        <v>0</v>
      </c>
      <c r="BE327" s="4">
        <f t="shared" si="605"/>
        <v>0</v>
      </c>
      <c r="BF327" s="2">
        <f t="shared" si="606"/>
        <v>0</v>
      </c>
      <c r="BG327" s="5">
        <f t="shared" si="607"/>
        <v>0</v>
      </c>
      <c r="BH327" s="1">
        <f t="shared" si="608"/>
        <v>0</v>
      </c>
      <c r="BI327" s="2">
        <f t="shared" si="609"/>
        <v>0</v>
      </c>
      <c r="BJ327" s="5">
        <f t="shared" si="610"/>
        <v>0</v>
      </c>
      <c r="BK327" s="1">
        <f t="shared" si="611"/>
        <v>0</v>
      </c>
      <c r="BL327" s="2">
        <f t="shared" si="612"/>
        <v>0</v>
      </c>
      <c r="BM327" s="5">
        <f t="shared" si="613"/>
        <v>0</v>
      </c>
      <c r="BN327" s="1">
        <f t="shared" si="614"/>
        <v>0</v>
      </c>
      <c r="BO327" s="2">
        <f t="shared" si="615"/>
        <v>0</v>
      </c>
      <c r="BP327" s="5">
        <f t="shared" si="616"/>
        <v>0</v>
      </c>
      <c r="BQ327" s="1">
        <f t="shared" si="617"/>
        <v>0</v>
      </c>
      <c r="BR327" s="2">
        <f t="shared" si="618"/>
        <v>0</v>
      </c>
      <c r="BS327" s="5">
        <f t="shared" si="619"/>
        <v>0</v>
      </c>
      <c r="BT327" s="1">
        <f t="shared" si="620"/>
        <v>0</v>
      </c>
      <c r="BU327" s="2">
        <f t="shared" si="621"/>
        <v>0</v>
      </c>
      <c r="BV327" s="5">
        <f t="shared" si="622"/>
        <v>0</v>
      </c>
      <c r="BW327" s="1">
        <f t="shared" si="623"/>
        <v>0</v>
      </c>
      <c r="BX327" s="2">
        <f t="shared" si="624"/>
        <v>0</v>
      </c>
      <c r="BY327" s="5">
        <f t="shared" si="625"/>
        <v>0</v>
      </c>
      <c r="BZ327" s="1">
        <f t="shared" si="626"/>
        <v>0</v>
      </c>
      <c r="CA327" s="2">
        <f t="shared" si="627"/>
        <v>0</v>
      </c>
      <c r="CB327" s="5">
        <f t="shared" si="628"/>
        <v>0</v>
      </c>
      <c r="CC327" s="1">
        <f t="shared" si="629"/>
        <v>0</v>
      </c>
      <c r="CD327" s="2">
        <f t="shared" si="630"/>
        <v>0</v>
      </c>
      <c r="CE327" s="5">
        <f t="shared" si="631"/>
        <v>0</v>
      </c>
      <c r="CF327" s="1">
        <f t="shared" si="632"/>
        <v>0</v>
      </c>
      <c r="CG327" s="2">
        <f t="shared" si="633"/>
        <v>0</v>
      </c>
      <c r="CH327" s="5">
        <f t="shared" si="634"/>
        <v>0</v>
      </c>
      <c r="CI327" s="1">
        <f t="shared" si="635"/>
        <v>0</v>
      </c>
      <c r="CJ327" s="2">
        <f t="shared" si="636"/>
        <v>0</v>
      </c>
      <c r="CK327" s="5">
        <f t="shared" si="637"/>
        <v>0</v>
      </c>
      <c r="CL327" s="1">
        <f t="shared" si="638"/>
        <v>0</v>
      </c>
      <c r="CM327" s="2">
        <f t="shared" si="639"/>
        <v>0</v>
      </c>
      <c r="CN327" s="5">
        <f t="shared" si="640"/>
        <v>0</v>
      </c>
      <c r="CO327" s="67">
        <f t="shared" si="641"/>
        <v>0</v>
      </c>
      <c r="CP327" s="2">
        <f t="shared" si="642"/>
        <v>0</v>
      </c>
      <c r="CQ327" s="5">
        <f t="shared" si="643"/>
        <v>0</v>
      </c>
    </row>
    <row r="328" spans="1:95" ht="30.75" customHeight="1" x14ac:dyDescent="0.25">
      <c r="A328" s="31" t="s">
        <v>15</v>
      </c>
      <c r="B328" s="46" t="s">
        <v>23</v>
      </c>
      <c r="C328" s="16"/>
      <c r="D328" s="10"/>
      <c r="E328" s="10"/>
      <c r="F328" s="10"/>
      <c r="G328" s="10"/>
      <c r="H328" s="10"/>
      <c r="I328" s="10"/>
      <c r="J328" s="10"/>
      <c r="K328" s="10"/>
      <c r="L328" s="10"/>
      <c r="M328" s="62"/>
      <c r="N328" s="62"/>
      <c r="O328" s="62"/>
      <c r="P328" s="62"/>
      <c r="Q328" s="17"/>
      <c r="R328" s="16"/>
      <c r="S328" s="10"/>
      <c r="T328" s="10"/>
      <c r="U328" s="10"/>
      <c r="V328" s="10"/>
      <c r="W328" s="10"/>
      <c r="X328" s="10"/>
      <c r="Y328" s="10"/>
      <c r="Z328" s="10"/>
      <c r="AA328" s="10"/>
      <c r="AB328" s="62"/>
      <c r="AC328" s="62"/>
      <c r="AD328" s="62"/>
      <c r="AE328" s="62"/>
      <c r="AF328" s="17"/>
      <c r="AG328" s="16"/>
      <c r="AH328" s="10"/>
      <c r="AI328" s="10"/>
      <c r="AJ328" s="10"/>
      <c r="AK328" s="10"/>
      <c r="AL328" s="10"/>
      <c r="AM328" s="10"/>
      <c r="AN328" s="10"/>
      <c r="AO328" s="10"/>
      <c r="AP328" s="10"/>
      <c r="AQ328" s="62"/>
      <c r="AR328" s="62"/>
      <c r="AS328" s="62"/>
      <c r="AT328" s="62"/>
      <c r="AU328" s="17"/>
      <c r="AV328" s="6"/>
      <c r="AW328" s="29" t="str">
        <f t="shared" si="598"/>
        <v>Dureza Cálcica</v>
      </c>
      <c r="AX328" s="32" t="s">
        <v>23</v>
      </c>
      <c r="AY328" s="77">
        <f t="shared" si="599"/>
        <v>0</v>
      </c>
      <c r="AZ328" s="73">
        <f t="shared" si="600"/>
        <v>0</v>
      </c>
      <c r="BA328" s="74">
        <f t="shared" si="601"/>
        <v>0</v>
      </c>
      <c r="BB328" s="4">
        <f t="shared" si="602"/>
        <v>0</v>
      </c>
      <c r="BC328" s="2">
        <f t="shared" si="603"/>
        <v>0</v>
      </c>
      <c r="BD328" s="5">
        <f t="shared" si="604"/>
        <v>0</v>
      </c>
      <c r="BE328" s="4">
        <f t="shared" si="605"/>
        <v>0</v>
      </c>
      <c r="BF328" s="2">
        <f t="shared" si="606"/>
        <v>0</v>
      </c>
      <c r="BG328" s="5">
        <f t="shared" si="607"/>
        <v>0</v>
      </c>
      <c r="BH328" s="1">
        <f t="shared" si="608"/>
        <v>0</v>
      </c>
      <c r="BI328" s="2">
        <f t="shared" si="609"/>
        <v>0</v>
      </c>
      <c r="BJ328" s="5">
        <f t="shared" si="610"/>
        <v>0</v>
      </c>
      <c r="BK328" s="1">
        <f t="shared" si="611"/>
        <v>0</v>
      </c>
      <c r="BL328" s="2">
        <f t="shared" si="612"/>
        <v>0</v>
      </c>
      <c r="BM328" s="5">
        <f t="shared" si="613"/>
        <v>0</v>
      </c>
      <c r="BN328" s="1">
        <f t="shared" si="614"/>
        <v>0</v>
      </c>
      <c r="BO328" s="2">
        <f t="shared" si="615"/>
        <v>0</v>
      </c>
      <c r="BP328" s="5">
        <f t="shared" si="616"/>
        <v>0</v>
      </c>
      <c r="BQ328" s="1">
        <f t="shared" si="617"/>
        <v>0</v>
      </c>
      <c r="BR328" s="2">
        <f t="shared" si="618"/>
        <v>0</v>
      </c>
      <c r="BS328" s="5">
        <f t="shared" si="619"/>
        <v>0</v>
      </c>
      <c r="BT328" s="1">
        <f t="shared" si="620"/>
        <v>0</v>
      </c>
      <c r="BU328" s="2">
        <f t="shared" si="621"/>
        <v>0</v>
      </c>
      <c r="BV328" s="5">
        <f t="shared" si="622"/>
        <v>0</v>
      </c>
      <c r="BW328" s="1">
        <f t="shared" si="623"/>
        <v>0</v>
      </c>
      <c r="BX328" s="2">
        <f t="shared" si="624"/>
        <v>0</v>
      </c>
      <c r="BY328" s="5">
        <f t="shared" si="625"/>
        <v>0</v>
      </c>
      <c r="BZ328" s="1">
        <f t="shared" si="626"/>
        <v>0</v>
      </c>
      <c r="CA328" s="2">
        <f t="shared" si="627"/>
        <v>0</v>
      </c>
      <c r="CB328" s="5">
        <f t="shared" si="628"/>
        <v>0</v>
      </c>
      <c r="CC328" s="1">
        <f t="shared" si="629"/>
        <v>0</v>
      </c>
      <c r="CD328" s="2">
        <f t="shared" si="630"/>
        <v>0</v>
      </c>
      <c r="CE328" s="5">
        <f t="shared" si="631"/>
        <v>0</v>
      </c>
      <c r="CF328" s="1">
        <f t="shared" si="632"/>
        <v>0</v>
      </c>
      <c r="CG328" s="2">
        <f t="shared" si="633"/>
        <v>0</v>
      </c>
      <c r="CH328" s="5">
        <f t="shared" si="634"/>
        <v>0</v>
      </c>
      <c r="CI328" s="1">
        <f t="shared" si="635"/>
        <v>0</v>
      </c>
      <c r="CJ328" s="2">
        <f t="shared" si="636"/>
        <v>0</v>
      </c>
      <c r="CK328" s="5">
        <f t="shared" si="637"/>
        <v>0</v>
      </c>
      <c r="CL328" s="1">
        <f t="shared" si="638"/>
        <v>0</v>
      </c>
      <c r="CM328" s="2">
        <f t="shared" si="639"/>
        <v>0</v>
      </c>
      <c r="CN328" s="5">
        <f t="shared" si="640"/>
        <v>0</v>
      </c>
      <c r="CO328" s="67">
        <f t="shared" si="641"/>
        <v>0</v>
      </c>
      <c r="CP328" s="2">
        <f t="shared" si="642"/>
        <v>0</v>
      </c>
      <c r="CQ328" s="5">
        <f t="shared" si="643"/>
        <v>0</v>
      </c>
    </row>
    <row r="329" spans="1:95" ht="30.75" customHeight="1" x14ac:dyDescent="0.25">
      <c r="A329" s="31" t="s">
        <v>16</v>
      </c>
      <c r="B329" s="46" t="s">
        <v>23</v>
      </c>
      <c r="C329" s="16"/>
      <c r="D329" s="10"/>
      <c r="E329" s="10"/>
      <c r="F329" s="10"/>
      <c r="G329" s="10"/>
      <c r="H329" s="10"/>
      <c r="I329" s="10"/>
      <c r="J329" s="10"/>
      <c r="K329" s="10"/>
      <c r="L329" s="10"/>
      <c r="M329" s="62"/>
      <c r="N329" s="62"/>
      <c r="O329" s="62"/>
      <c r="P329" s="62"/>
      <c r="Q329" s="17"/>
      <c r="R329" s="16"/>
      <c r="S329" s="10"/>
      <c r="T329" s="10"/>
      <c r="U329" s="10"/>
      <c r="V329" s="10"/>
      <c r="W329" s="10"/>
      <c r="X329" s="10"/>
      <c r="Y329" s="10"/>
      <c r="Z329" s="10"/>
      <c r="AA329" s="10"/>
      <c r="AB329" s="62"/>
      <c r="AC329" s="62"/>
      <c r="AD329" s="62"/>
      <c r="AE329" s="62"/>
      <c r="AF329" s="17"/>
      <c r="AG329" s="16"/>
      <c r="AH329" s="10"/>
      <c r="AI329" s="10"/>
      <c r="AJ329" s="10"/>
      <c r="AK329" s="10"/>
      <c r="AL329" s="10"/>
      <c r="AM329" s="10"/>
      <c r="AN329" s="10"/>
      <c r="AO329" s="10"/>
      <c r="AP329" s="10"/>
      <c r="AQ329" s="62"/>
      <c r="AR329" s="62"/>
      <c r="AS329" s="62"/>
      <c r="AT329" s="62"/>
      <c r="AU329" s="17"/>
      <c r="AV329" s="6"/>
      <c r="AW329" s="29" t="str">
        <f t="shared" si="598"/>
        <v xml:space="preserve">Dureza Total </v>
      </c>
      <c r="AX329" s="32" t="s">
        <v>23</v>
      </c>
      <c r="AY329" s="77">
        <f t="shared" si="599"/>
        <v>0</v>
      </c>
      <c r="AZ329" s="73">
        <f t="shared" si="600"/>
        <v>0</v>
      </c>
      <c r="BA329" s="74">
        <f t="shared" si="601"/>
        <v>0</v>
      </c>
      <c r="BB329" s="4">
        <f t="shared" si="602"/>
        <v>0</v>
      </c>
      <c r="BC329" s="2">
        <f t="shared" si="603"/>
        <v>0</v>
      </c>
      <c r="BD329" s="5">
        <f t="shared" si="604"/>
        <v>0</v>
      </c>
      <c r="BE329" s="4">
        <f t="shared" si="605"/>
        <v>0</v>
      </c>
      <c r="BF329" s="2">
        <f t="shared" si="606"/>
        <v>0</v>
      </c>
      <c r="BG329" s="5">
        <f t="shared" si="607"/>
        <v>0</v>
      </c>
      <c r="BH329" s="1">
        <f t="shared" si="608"/>
        <v>0</v>
      </c>
      <c r="BI329" s="2">
        <f t="shared" si="609"/>
        <v>0</v>
      </c>
      <c r="BJ329" s="5">
        <f t="shared" si="610"/>
        <v>0</v>
      </c>
      <c r="BK329" s="1">
        <f t="shared" si="611"/>
        <v>0</v>
      </c>
      <c r="BL329" s="2">
        <f t="shared" si="612"/>
        <v>0</v>
      </c>
      <c r="BM329" s="5">
        <f t="shared" si="613"/>
        <v>0</v>
      </c>
      <c r="BN329" s="1">
        <f t="shared" si="614"/>
        <v>0</v>
      </c>
      <c r="BO329" s="2">
        <f t="shared" si="615"/>
        <v>0</v>
      </c>
      <c r="BP329" s="5">
        <f t="shared" si="616"/>
        <v>0</v>
      </c>
      <c r="BQ329" s="1">
        <f t="shared" si="617"/>
        <v>0</v>
      </c>
      <c r="BR329" s="2">
        <f t="shared" si="618"/>
        <v>0</v>
      </c>
      <c r="BS329" s="5">
        <f t="shared" si="619"/>
        <v>0</v>
      </c>
      <c r="BT329" s="1">
        <f t="shared" si="620"/>
        <v>0</v>
      </c>
      <c r="BU329" s="2">
        <f t="shared" si="621"/>
        <v>0</v>
      </c>
      <c r="BV329" s="5">
        <f t="shared" si="622"/>
        <v>0</v>
      </c>
      <c r="BW329" s="1">
        <f t="shared" si="623"/>
        <v>0</v>
      </c>
      <c r="BX329" s="2">
        <f t="shared" si="624"/>
        <v>0</v>
      </c>
      <c r="BY329" s="5">
        <f t="shared" si="625"/>
        <v>0</v>
      </c>
      <c r="BZ329" s="1">
        <f t="shared" si="626"/>
        <v>0</v>
      </c>
      <c r="CA329" s="2">
        <f t="shared" si="627"/>
        <v>0</v>
      </c>
      <c r="CB329" s="5">
        <f t="shared" si="628"/>
        <v>0</v>
      </c>
      <c r="CC329" s="1">
        <f t="shared" si="629"/>
        <v>0</v>
      </c>
      <c r="CD329" s="2">
        <f t="shared" si="630"/>
        <v>0</v>
      </c>
      <c r="CE329" s="5">
        <f t="shared" si="631"/>
        <v>0</v>
      </c>
      <c r="CF329" s="1">
        <f t="shared" si="632"/>
        <v>0</v>
      </c>
      <c r="CG329" s="2">
        <f t="shared" si="633"/>
        <v>0</v>
      </c>
      <c r="CH329" s="5">
        <f t="shared" si="634"/>
        <v>0</v>
      </c>
      <c r="CI329" s="1">
        <f t="shared" si="635"/>
        <v>0</v>
      </c>
      <c r="CJ329" s="2">
        <f t="shared" si="636"/>
        <v>0</v>
      </c>
      <c r="CK329" s="5">
        <f t="shared" si="637"/>
        <v>0</v>
      </c>
      <c r="CL329" s="1">
        <f t="shared" si="638"/>
        <v>0</v>
      </c>
      <c r="CM329" s="2">
        <f t="shared" si="639"/>
        <v>0</v>
      </c>
      <c r="CN329" s="5">
        <f t="shared" si="640"/>
        <v>0</v>
      </c>
      <c r="CO329" s="67">
        <f t="shared" si="641"/>
        <v>0</v>
      </c>
      <c r="CP329" s="2">
        <f t="shared" si="642"/>
        <v>0</v>
      </c>
      <c r="CQ329" s="5">
        <f t="shared" si="643"/>
        <v>0</v>
      </c>
    </row>
    <row r="330" spans="1:95" ht="32.25" customHeight="1" x14ac:dyDescent="0.25">
      <c r="A330" s="31" t="s">
        <v>115</v>
      </c>
      <c r="B330" s="30" t="s">
        <v>21</v>
      </c>
      <c r="C330" s="16"/>
      <c r="D330" s="10"/>
      <c r="E330" s="10"/>
      <c r="F330" s="10"/>
      <c r="G330" s="10"/>
      <c r="H330" s="10"/>
      <c r="I330" s="10"/>
      <c r="J330" s="10"/>
      <c r="K330" s="10"/>
      <c r="L330" s="10"/>
      <c r="M330" s="62"/>
      <c r="N330" s="62"/>
      <c r="O330" s="62"/>
      <c r="P330" s="62"/>
      <c r="Q330" s="17"/>
      <c r="R330" s="16"/>
      <c r="S330" s="10"/>
      <c r="T330" s="10"/>
      <c r="U330" s="10"/>
      <c r="V330" s="10"/>
      <c r="W330" s="10"/>
      <c r="X330" s="10"/>
      <c r="Y330" s="10"/>
      <c r="Z330" s="10"/>
      <c r="AA330" s="10"/>
      <c r="AB330" s="62"/>
      <c r="AC330" s="62"/>
      <c r="AD330" s="62"/>
      <c r="AE330" s="62"/>
      <c r="AF330" s="17"/>
      <c r="AG330" s="16"/>
      <c r="AH330" s="10"/>
      <c r="AI330" s="10"/>
      <c r="AJ330" s="10"/>
      <c r="AK330" s="10"/>
      <c r="AL330" s="10"/>
      <c r="AM330" s="10"/>
      <c r="AN330" s="10"/>
      <c r="AO330" s="10"/>
      <c r="AP330" s="10"/>
      <c r="AQ330" s="62"/>
      <c r="AR330" s="62"/>
      <c r="AS330" s="62"/>
      <c r="AT330" s="62"/>
      <c r="AU330" s="17"/>
      <c r="AV330" s="6"/>
      <c r="AW330" s="29" t="str">
        <f t="shared" si="598"/>
        <v>SILICE</v>
      </c>
      <c r="AX330" s="32" t="s">
        <v>24</v>
      </c>
      <c r="AY330" s="77">
        <f t="shared" si="599"/>
        <v>0</v>
      </c>
      <c r="AZ330" s="73">
        <f t="shared" si="600"/>
        <v>0</v>
      </c>
      <c r="BA330" s="74">
        <f t="shared" si="601"/>
        <v>0</v>
      </c>
      <c r="BB330" s="4">
        <f t="shared" si="602"/>
        <v>0</v>
      </c>
      <c r="BC330" s="2">
        <f t="shared" si="603"/>
        <v>0</v>
      </c>
      <c r="BD330" s="5">
        <f t="shared" si="604"/>
        <v>0</v>
      </c>
      <c r="BE330" s="4">
        <f t="shared" si="605"/>
        <v>0</v>
      </c>
      <c r="BF330" s="2">
        <f t="shared" si="606"/>
        <v>0</v>
      </c>
      <c r="BG330" s="5">
        <f t="shared" si="607"/>
        <v>0</v>
      </c>
      <c r="BH330" s="1">
        <f t="shared" si="608"/>
        <v>0</v>
      </c>
      <c r="BI330" s="2">
        <f t="shared" si="609"/>
        <v>0</v>
      </c>
      <c r="BJ330" s="5">
        <f t="shared" si="610"/>
        <v>0</v>
      </c>
      <c r="BK330" s="1">
        <f t="shared" si="611"/>
        <v>0</v>
      </c>
      <c r="BL330" s="2">
        <f t="shared" si="612"/>
        <v>0</v>
      </c>
      <c r="BM330" s="5">
        <f t="shared" si="613"/>
        <v>0</v>
      </c>
      <c r="BN330" s="1">
        <f t="shared" si="614"/>
        <v>0</v>
      </c>
      <c r="BO330" s="2">
        <f t="shared" si="615"/>
        <v>0</v>
      </c>
      <c r="BP330" s="5">
        <f t="shared" si="616"/>
        <v>0</v>
      </c>
      <c r="BQ330" s="1">
        <f t="shared" si="617"/>
        <v>0</v>
      </c>
      <c r="BR330" s="2">
        <f t="shared" si="618"/>
        <v>0</v>
      </c>
      <c r="BS330" s="5">
        <f t="shared" si="619"/>
        <v>0</v>
      </c>
      <c r="BT330" s="1">
        <f t="shared" si="620"/>
        <v>0</v>
      </c>
      <c r="BU330" s="2">
        <f t="shared" si="621"/>
        <v>0</v>
      </c>
      <c r="BV330" s="5">
        <f t="shared" si="622"/>
        <v>0</v>
      </c>
      <c r="BW330" s="1">
        <f t="shared" si="623"/>
        <v>0</v>
      </c>
      <c r="BX330" s="2">
        <f t="shared" si="624"/>
        <v>0</v>
      </c>
      <c r="BY330" s="5">
        <f t="shared" si="625"/>
        <v>0</v>
      </c>
      <c r="BZ330" s="1">
        <f t="shared" si="626"/>
        <v>0</v>
      </c>
      <c r="CA330" s="2">
        <f t="shared" si="627"/>
        <v>0</v>
      </c>
      <c r="CB330" s="5">
        <f t="shared" si="628"/>
        <v>0</v>
      </c>
      <c r="CC330" s="1">
        <f t="shared" si="629"/>
        <v>0</v>
      </c>
      <c r="CD330" s="2">
        <f t="shared" si="630"/>
        <v>0</v>
      </c>
      <c r="CE330" s="5">
        <f t="shared" si="631"/>
        <v>0</v>
      </c>
      <c r="CF330" s="1">
        <f t="shared" si="632"/>
        <v>0</v>
      </c>
      <c r="CG330" s="2">
        <f t="shared" si="633"/>
        <v>0</v>
      </c>
      <c r="CH330" s="5">
        <f t="shared" si="634"/>
        <v>0</v>
      </c>
      <c r="CI330" s="1">
        <f t="shared" si="635"/>
        <v>0</v>
      </c>
      <c r="CJ330" s="2">
        <f t="shared" si="636"/>
        <v>0</v>
      </c>
      <c r="CK330" s="5">
        <f t="shared" si="637"/>
        <v>0</v>
      </c>
      <c r="CL330" s="1">
        <f t="shared" si="638"/>
        <v>0</v>
      </c>
      <c r="CM330" s="2">
        <f t="shared" si="639"/>
        <v>0</v>
      </c>
      <c r="CN330" s="5">
        <f t="shared" si="640"/>
        <v>0</v>
      </c>
      <c r="CO330" s="67">
        <f t="shared" si="641"/>
        <v>0</v>
      </c>
      <c r="CP330" s="2">
        <f t="shared" si="642"/>
        <v>0</v>
      </c>
      <c r="CQ330" s="5">
        <f t="shared" si="643"/>
        <v>0</v>
      </c>
    </row>
    <row r="331" spans="1:95" ht="30.75" customHeight="1" x14ac:dyDescent="0.25">
      <c r="A331" s="31" t="s">
        <v>81</v>
      </c>
      <c r="B331" s="30" t="s">
        <v>127</v>
      </c>
      <c r="C331" s="16"/>
      <c r="D331" s="10"/>
      <c r="E331" s="10"/>
      <c r="F331" s="10"/>
      <c r="G331" s="10"/>
      <c r="H331" s="10"/>
      <c r="I331" s="10"/>
      <c r="J331" s="10"/>
      <c r="K331" s="10"/>
      <c r="L331" s="10"/>
      <c r="M331" s="62"/>
      <c r="N331" s="62"/>
      <c r="O331" s="62"/>
      <c r="P331" s="62"/>
      <c r="Q331" s="17"/>
      <c r="R331" s="16"/>
      <c r="S331" s="10"/>
      <c r="T331" s="10"/>
      <c r="U331" s="10"/>
      <c r="V331" s="10"/>
      <c r="W331" s="10"/>
      <c r="X331" s="10"/>
      <c r="Y331" s="10"/>
      <c r="Z331" s="10"/>
      <c r="AA331" s="10"/>
      <c r="AB331" s="62"/>
      <c r="AC331" s="62"/>
      <c r="AD331" s="62"/>
      <c r="AE331" s="62"/>
      <c r="AF331" s="17"/>
      <c r="AG331" s="16"/>
      <c r="AH331" s="10"/>
      <c r="AI331" s="10"/>
      <c r="AJ331" s="10"/>
      <c r="AK331" s="10"/>
      <c r="AL331" s="10"/>
      <c r="AM331" s="10"/>
      <c r="AN331" s="10"/>
      <c r="AO331" s="10"/>
      <c r="AP331" s="10"/>
      <c r="AQ331" s="62"/>
      <c r="AR331" s="62"/>
      <c r="AS331" s="62"/>
      <c r="AT331" s="62"/>
      <c r="AU331" s="17"/>
      <c r="AV331" s="6"/>
      <c r="AW331" s="29" t="str">
        <f t="shared" si="598"/>
        <v>ORP</v>
      </c>
      <c r="AX331" s="30" t="s">
        <v>21</v>
      </c>
      <c r="AY331" s="77">
        <f t="shared" si="599"/>
        <v>0</v>
      </c>
      <c r="AZ331" s="73">
        <f t="shared" si="600"/>
        <v>0</v>
      </c>
      <c r="BA331" s="74">
        <f t="shared" si="601"/>
        <v>0</v>
      </c>
      <c r="BB331" s="4">
        <f t="shared" si="602"/>
        <v>0</v>
      </c>
      <c r="BC331" s="2">
        <f t="shared" si="603"/>
        <v>0</v>
      </c>
      <c r="BD331" s="5">
        <f t="shared" si="604"/>
        <v>0</v>
      </c>
      <c r="BE331" s="4">
        <f t="shared" si="605"/>
        <v>0</v>
      </c>
      <c r="BF331" s="2">
        <f t="shared" si="606"/>
        <v>0</v>
      </c>
      <c r="BG331" s="5">
        <f t="shared" si="607"/>
        <v>0</v>
      </c>
      <c r="BH331" s="1">
        <f t="shared" si="608"/>
        <v>0</v>
      </c>
      <c r="BI331" s="2">
        <f t="shared" si="609"/>
        <v>0</v>
      </c>
      <c r="BJ331" s="5">
        <f t="shared" si="610"/>
        <v>0</v>
      </c>
      <c r="BK331" s="1">
        <f t="shared" si="611"/>
        <v>0</v>
      </c>
      <c r="BL331" s="2">
        <f t="shared" si="612"/>
        <v>0</v>
      </c>
      <c r="BM331" s="5">
        <f t="shared" si="613"/>
        <v>0</v>
      </c>
      <c r="BN331" s="1">
        <f t="shared" si="614"/>
        <v>0</v>
      </c>
      <c r="BO331" s="2">
        <f t="shared" si="615"/>
        <v>0</v>
      </c>
      <c r="BP331" s="5">
        <f t="shared" si="616"/>
        <v>0</v>
      </c>
      <c r="BQ331" s="1">
        <f t="shared" si="617"/>
        <v>0</v>
      </c>
      <c r="BR331" s="2">
        <f t="shared" si="618"/>
        <v>0</v>
      </c>
      <c r="BS331" s="5">
        <f t="shared" si="619"/>
        <v>0</v>
      </c>
      <c r="BT331" s="1">
        <f t="shared" si="620"/>
        <v>0</v>
      </c>
      <c r="BU331" s="2">
        <f t="shared" si="621"/>
        <v>0</v>
      </c>
      <c r="BV331" s="5">
        <f t="shared" si="622"/>
        <v>0</v>
      </c>
      <c r="BW331" s="1">
        <f t="shared" si="623"/>
        <v>0</v>
      </c>
      <c r="BX331" s="2">
        <f t="shared" si="624"/>
        <v>0</v>
      </c>
      <c r="BY331" s="5">
        <f t="shared" si="625"/>
        <v>0</v>
      </c>
      <c r="BZ331" s="1">
        <f t="shared" si="626"/>
        <v>0</v>
      </c>
      <c r="CA331" s="2">
        <f t="shared" si="627"/>
        <v>0</v>
      </c>
      <c r="CB331" s="5">
        <f t="shared" si="628"/>
        <v>0</v>
      </c>
      <c r="CC331" s="1">
        <f t="shared" si="629"/>
        <v>0</v>
      </c>
      <c r="CD331" s="2">
        <f t="shared" si="630"/>
        <v>0</v>
      </c>
      <c r="CE331" s="5">
        <f t="shared" si="631"/>
        <v>0</v>
      </c>
      <c r="CF331" s="1">
        <f t="shared" si="632"/>
        <v>0</v>
      </c>
      <c r="CG331" s="2">
        <f t="shared" si="633"/>
        <v>0</v>
      </c>
      <c r="CH331" s="5">
        <f t="shared" si="634"/>
        <v>0</v>
      </c>
      <c r="CI331" s="1">
        <f t="shared" si="635"/>
        <v>0</v>
      </c>
      <c r="CJ331" s="2">
        <f t="shared" si="636"/>
        <v>0</v>
      </c>
      <c r="CK331" s="5">
        <f t="shared" si="637"/>
        <v>0</v>
      </c>
      <c r="CL331" s="1">
        <f t="shared" si="638"/>
        <v>0</v>
      </c>
      <c r="CM331" s="2">
        <f t="shared" si="639"/>
        <v>0</v>
      </c>
      <c r="CN331" s="5">
        <f t="shared" si="640"/>
        <v>0</v>
      </c>
      <c r="CO331" s="67">
        <f t="shared" si="641"/>
        <v>0</v>
      </c>
      <c r="CP331" s="2">
        <f t="shared" si="642"/>
        <v>0</v>
      </c>
      <c r="CQ331" s="5">
        <f t="shared" si="643"/>
        <v>0</v>
      </c>
    </row>
    <row r="332" spans="1:95" ht="15.75" customHeight="1" x14ac:dyDescent="0.25">
      <c r="A332" s="31" t="s">
        <v>114</v>
      </c>
      <c r="B332" s="30" t="s">
        <v>21</v>
      </c>
      <c r="C332" s="16"/>
      <c r="D332" s="10"/>
      <c r="E332" s="10"/>
      <c r="F332" s="10"/>
      <c r="G332" s="10"/>
      <c r="H332" s="10"/>
      <c r="I332" s="10"/>
      <c r="J332" s="10"/>
      <c r="K332" s="10"/>
      <c r="L332" s="10"/>
      <c r="M332" s="62"/>
      <c r="N332" s="62"/>
      <c r="O332" s="62"/>
      <c r="P332" s="62"/>
      <c r="Q332" s="17"/>
      <c r="R332" s="16"/>
      <c r="S332" s="10"/>
      <c r="T332" s="10"/>
      <c r="U332" s="10"/>
      <c r="V332" s="10"/>
      <c r="W332" s="10"/>
      <c r="X332" s="10"/>
      <c r="Y332" s="10"/>
      <c r="Z332" s="10"/>
      <c r="AA332" s="10"/>
      <c r="AB332" s="62"/>
      <c r="AC332" s="62"/>
      <c r="AD332" s="62"/>
      <c r="AE332" s="62"/>
      <c r="AF332" s="17"/>
      <c r="AG332" s="16"/>
      <c r="AH332" s="10"/>
      <c r="AI332" s="10"/>
      <c r="AJ332" s="10"/>
      <c r="AK332" s="10"/>
      <c r="AL332" s="10"/>
      <c r="AM332" s="10"/>
      <c r="AN332" s="10"/>
      <c r="AO332" s="10"/>
      <c r="AP332" s="10"/>
      <c r="AQ332" s="62"/>
      <c r="AR332" s="62"/>
      <c r="AS332" s="62"/>
      <c r="AT332" s="62"/>
      <c r="AU332" s="17"/>
      <c r="AV332" s="6"/>
      <c r="AW332" s="29" t="str">
        <f t="shared" si="598"/>
        <v>CLORO RES</v>
      </c>
      <c r="AX332" s="30" t="s">
        <v>21</v>
      </c>
      <c r="AY332" s="77">
        <f t="shared" si="599"/>
        <v>0</v>
      </c>
      <c r="AZ332" s="73">
        <f t="shared" si="600"/>
        <v>0</v>
      </c>
      <c r="BA332" s="74">
        <f t="shared" si="601"/>
        <v>0</v>
      </c>
      <c r="BB332" s="4">
        <f t="shared" si="602"/>
        <v>0</v>
      </c>
      <c r="BC332" s="2">
        <f t="shared" si="603"/>
        <v>0</v>
      </c>
      <c r="BD332" s="5">
        <f t="shared" si="604"/>
        <v>0</v>
      </c>
      <c r="BE332" s="4">
        <f t="shared" si="605"/>
        <v>0</v>
      </c>
      <c r="BF332" s="2">
        <f t="shared" si="606"/>
        <v>0</v>
      </c>
      <c r="BG332" s="5">
        <f t="shared" si="607"/>
        <v>0</v>
      </c>
      <c r="BH332" s="1">
        <f t="shared" si="608"/>
        <v>0</v>
      </c>
      <c r="BI332" s="2">
        <f t="shared" si="609"/>
        <v>0</v>
      </c>
      <c r="BJ332" s="5">
        <f t="shared" si="610"/>
        <v>0</v>
      </c>
      <c r="BK332" s="1">
        <f t="shared" si="611"/>
        <v>0</v>
      </c>
      <c r="BL332" s="2">
        <f t="shared" si="612"/>
        <v>0</v>
      </c>
      <c r="BM332" s="5">
        <f t="shared" si="613"/>
        <v>0</v>
      </c>
      <c r="BN332" s="1">
        <f t="shared" si="614"/>
        <v>0</v>
      </c>
      <c r="BO332" s="2">
        <f t="shared" si="615"/>
        <v>0</v>
      </c>
      <c r="BP332" s="5">
        <f t="shared" si="616"/>
        <v>0</v>
      </c>
      <c r="BQ332" s="1">
        <f t="shared" si="617"/>
        <v>0</v>
      </c>
      <c r="BR332" s="2">
        <f t="shared" si="618"/>
        <v>0</v>
      </c>
      <c r="BS332" s="5">
        <f t="shared" si="619"/>
        <v>0</v>
      </c>
      <c r="BT332" s="1">
        <f t="shared" si="620"/>
        <v>0</v>
      </c>
      <c r="BU332" s="2">
        <f t="shared" si="621"/>
        <v>0</v>
      </c>
      <c r="BV332" s="5">
        <f t="shared" si="622"/>
        <v>0</v>
      </c>
      <c r="BW332" s="1">
        <f t="shared" si="623"/>
        <v>0</v>
      </c>
      <c r="BX332" s="2">
        <f t="shared" si="624"/>
        <v>0</v>
      </c>
      <c r="BY332" s="5">
        <f t="shared" si="625"/>
        <v>0</v>
      </c>
      <c r="BZ332" s="1">
        <f t="shared" si="626"/>
        <v>0</v>
      </c>
      <c r="CA332" s="2">
        <f t="shared" si="627"/>
        <v>0</v>
      </c>
      <c r="CB332" s="5">
        <f t="shared" si="628"/>
        <v>0</v>
      </c>
      <c r="CC332" s="1">
        <f t="shared" si="629"/>
        <v>0</v>
      </c>
      <c r="CD332" s="2">
        <f t="shared" si="630"/>
        <v>0</v>
      </c>
      <c r="CE332" s="5">
        <f t="shared" si="631"/>
        <v>0</v>
      </c>
      <c r="CF332" s="1">
        <f t="shared" si="632"/>
        <v>0</v>
      </c>
      <c r="CG332" s="2">
        <f t="shared" si="633"/>
        <v>0</v>
      </c>
      <c r="CH332" s="5">
        <f t="shared" si="634"/>
        <v>0</v>
      </c>
      <c r="CI332" s="1">
        <f t="shared" si="635"/>
        <v>0</v>
      </c>
      <c r="CJ332" s="2">
        <f t="shared" si="636"/>
        <v>0</v>
      </c>
      <c r="CK332" s="5">
        <f t="shared" si="637"/>
        <v>0</v>
      </c>
      <c r="CL332" s="1">
        <f t="shared" si="638"/>
        <v>0</v>
      </c>
      <c r="CM332" s="2">
        <f t="shared" si="639"/>
        <v>0</v>
      </c>
      <c r="CN332" s="5">
        <f t="shared" si="640"/>
        <v>0</v>
      </c>
      <c r="CO332" s="67">
        <f t="shared" si="641"/>
        <v>0</v>
      </c>
      <c r="CP332" s="2">
        <f t="shared" si="642"/>
        <v>0</v>
      </c>
      <c r="CQ332" s="5">
        <f t="shared" si="643"/>
        <v>0</v>
      </c>
    </row>
    <row r="333" spans="1:95" x14ac:dyDescent="0.25">
      <c r="A333" s="31" t="s">
        <v>17</v>
      </c>
      <c r="B333" s="30" t="s">
        <v>25</v>
      </c>
      <c r="C333" s="18">
        <v>2450</v>
      </c>
      <c r="D333" s="11">
        <v>4320</v>
      </c>
      <c r="E333" s="11">
        <v>4350</v>
      </c>
      <c r="F333" s="11"/>
      <c r="G333" s="11"/>
      <c r="H333" s="11"/>
      <c r="I333" s="11"/>
      <c r="J333" s="11">
        <v>4630</v>
      </c>
      <c r="K333" s="11">
        <v>4720</v>
      </c>
      <c r="L333" s="11">
        <v>7980</v>
      </c>
      <c r="M333" s="63"/>
      <c r="N333" s="63"/>
      <c r="O333" s="63"/>
      <c r="P333" s="63"/>
      <c r="Q333" s="19"/>
      <c r="R333" s="18">
        <v>3000</v>
      </c>
      <c r="S333" s="11">
        <v>4630</v>
      </c>
      <c r="T333" s="11">
        <v>4750</v>
      </c>
      <c r="U333" s="11"/>
      <c r="V333" s="11"/>
      <c r="W333" s="11"/>
      <c r="X333" s="11"/>
      <c r="Y333" s="11">
        <v>4210</v>
      </c>
      <c r="Z333" s="11">
        <v>4650</v>
      </c>
      <c r="AA333" s="11">
        <v>14490</v>
      </c>
      <c r="AB333" s="63"/>
      <c r="AC333" s="63"/>
      <c r="AD333" s="63"/>
      <c r="AE333" s="63"/>
      <c r="AF333" s="19"/>
      <c r="AG333" s="18"/>
      <c r="AH333" s="11"/>
      <c r="AI333" s="11"/>
      <c r="AJ333" s="11"/>
      <c r="AK333" s="11"/>
      <c r="AL333" s="11"/>
      <c r="AM333" s="11"/>
      <c r="AN333" s="11"/>
      <c r="AO333" s="11"/>
      <c r="AP333" s="11"/>
      <c r="AQ333" s="63"/>
      <c r="AR333" s="63"/>
      <c r="AS333" s="63"/>
      <c r="AT333" s="63"/>
      <c r="AU333" s="19"/>
      <c r="AW333" s="29" t="str">
        <f t="shared" si="598"/>
        <v>Conductividad</v>
      </c>
      <c r="AX333" s="30" t="s">
        <v>25</v>
      </c>
      <c r="AY333" s="77">
        <f t="shared" si="599"/>
        <v>2450</v>
      </c>
      <c r="AZ333" s="73">
        <f t="shared" si="600"/>
        <v>3000</v>
      </c>
      <c r="BA333" s="74">
        <f t="shared" si="601"/>
        <v>0</v>
      </c>
      <c r="BB333" s="4">
        <f t="shared" si="602"/>
        <v>4320</v>
      </c>
      <c r="BC333" s="2">
        <f t="shared" si="603"/>
        <v>4630</v>
      </c>
      <c r="BD333" s="5">
        <f t="shared" si="604"/>
        <v>0</v>
      </c>
      <c r="BE333" s="4">
        <f t="shared" si="605"/>
        <v>4350</v>
      </c>
      <c r="BF333" s="2">
        <f t="shared" si="606"/>
        <v>4750</v>
      </c>
      <c r="BG333" s="5">
        <f t="shared" si="607"/>
        <v>0</v>
      </c>
      <c r="BH333" s="1">
        <f t="shared" si="608"/>
        <v>0</v>
      </c>
      <c r="BI333" s="2">
        <f t="shared" si="609"/>
        <v>0</v>
      </c>
      <c r="BJ333" s="5">
        <f t="shared" si="610"/>
        <v>0</v>
      </c>
      <c r="BK333" s="1">
        <f t="shared" si="611"/>
        <v>0</v>
      </c>
      <c r="BL333" s="2">
        <f t="shared" si="612"/>
        <v>0</v>
      </c>
      <c r="BM333" s="5">
        <f t="shared" si="613"/>
        <v>0</v>
      </c>
      <c r="BN333" s="1">
        <f t="shared" si="614"/>
        <v>0</v>
      </c>
      <c r="BO333" s="2">
        <f t="shared" si="615"/>
        <v>0</v>
      </c>
      <c r="BP333" s="5">
        <f t="shared" si="616"/>
        <v>0</v>
      </c>
      <c r="BQ333" s="1">
        <f t="shared" si="617"/>
        <v>0</v>
      </c>
      <c r="BR333" s="2">
        <f t="shared" si="618"/>
        <v>0</v>
      </c>
      <c r="BS333" s="5">
        <f t="shared" si="619"/>
        <v>0</v>
      </c>
      <c r="BT333" s="1">
        <f t="shared" si="620"/>
        <v>4630</v>
      </c>
      <c r="BU333" s="2">
        <f t="shared" si="621"/>
        <v>4210</v>
      </c>
      <c r="BV333" s="5">
        <f t="shared" si="622"/>
        <v>0</v>
      </c>
      <c r="BW333" s="1">
        <f t="shared" si="623"/>
        <v>4720</v>
      </c>
      <c r="BX333" s="2">
        <f t="shared" si="624"/>
        <v>4650</v>
      </c>
      <c r="BY333" s="5">
        <f t="shared" si="625"/>
        <v>0</v>
      </c>
      <c r="BZ333" s="1">
        <f t="shared" si="626"/>
        <v>7980</v>
      </c>
      <c r="CA333" s="2">
        <f t="shared" si="627"/>
        <v>14490</v>
      </c>
      <c r="CB333" s="5">
        <f t="shared" si="628"/>
        <v>0</v>
      </c>
      <c r="CC333" s="1">
        <f t="shared" si="629"/>
        <v>0</v>
      </c>
      <c r="CD333" s="2">
        <f t="shared" si="630"/>
        <v>0</v>
      </c>
      <c r="CE333" s="5">
        <f t="shared" si="631"/>
        <v>0</v>
      </c>
      <c r="CF333" s="1">
        <f t="shared" si="632"/>
        <v>0</v>
      </c>
      <c r="CG333" s="2">
        <f t="shared" si="633"/>
        <v>0</v>
      </c>
      <c r="CH333" s="5">
        <f t="shared" si="634"/>
        <v>0</v>
      </c>
      <c r="CI333" s="1">
        <f t="shared" si="635"/>
        <v>0</v>
      </c>
      <c r="CJ333" s="2">
        <f t="shared" si="636"/>
        <v>0</v>
      </c>
      <c r="CK333" s="5">
        <f t="shared" si="637"/>
        <v>0</v>
      </c>
      <c r="CL333" s="1">
        <f t="shared" si="638"/>
        <v>0</v>
      </c>
      <c r="CM333" s="2">
        <f t="shared" si="639"/>
        <v>0</v>
      </c>
      <c r="CN333" s="5">
        <f t="shared" si="640"/>
        <v>0</v>
      </c>
      <c r="CO333" s="67">
        <f t="shared" si="641"/>
        <v>0</v>
      </c>
      <c r="CP333" s="2">
        <f t="shared" si="642"/>
        <v>0</v>
      </c>
      <c r="CQ333" s="5">
        <f t="shared" si="643"/>
        <v>0</v>
      </c>
    </row>
    <row r="334" spans="1:95" x14ac:dyDescent="0.25">
      <c r="A334" s="31" t="s">
        <v>18</v>
      </c>
      <c r="B334" s="46" t="s">
        <v>24</v>
      </c>
      <c r="C334" s="18">
        <v>5234</v>
      </c>
      <c r="D334" s="11">
        <v>4990</v>
      </c>
      <c r="E334" s="11">
        <v>869</v>
      </c>
      <c r="F334" s="11"/>
      <c r="G334" s="11"/>
      <c r="H334" s="11"/>
      <c r="I334" s="11"/>
      <c r="J334" s="11">
        <v>637</v>
      </c>
      <c r="K334" s="11">
        <v>667</v>
      </c>
      <c r="L334" s="11">
        <v>1330</v>
      </c>
      <c r="M334" s="63"/>
      <c r="N334" s="63"/>
      <c r="O334" s="63"/>
      <c r="P334" s="63"/>
      <c r="Q334" s="19"/>
      <c r="R334" s="18">
        <v>3551</v>
      </c>
      <c r="S334" s="11">
        <v>4310</v>
      </c>
      <c r="T334" s="11">
        <v>1297</v>
      </c>
      <c r="U334" s="11"/>
      <c r="V334" s="11"/>
      <c r="W334" s="11"/>
      <c r="X334" s="11"/>
      <c r="Y334" s="11">
        <v>479</v>
      </c>
      <c r="Z334" s="11">
        <v>1012</v>
      </c>
      <c r="AA334" s="11">
        <v>3550</v>
      </c>
      <c r="AB334" s="63"/>
      <c r="AC334" s="63"/>
      <c r="AD334" s="63"/>
      <c r="AE334" s="63"/>
      <c r="AF334" s="19"/>
      <c r="AG334" s="18">
        <v>8300</v>
      </c>
      <c r="AH334" s="11">
        <v>4750</v>
      </c>
      <c r="AI334" s="11">
        <v>708</v>
      </c>
      <c r="AJ334" s="11"/>
      <c r="AK334" s="11"/>
      <c r="AL334" s="11"/>
      <c r="AM334" s="11"/>
      <c r="AN334" s="11">
        <v>4570</v>
      </c>
      <c r="AO334" s="11">
        <v>4440</v>
      </c>
      <c r="AP334" s="11">
        <v>12300</v>
      </c>
      <c r="AQ334" s="63"/>
      <c r="AR334" s="63"/>
      <c r="AS334" s="63"/>
      <c r="AT334" s="63"/>
      <c r="AU334" s="19"/>
      <c r="AW334" s="29" t="str">
        <f t="shared" si="598"/>
        <v xml:space="preserve">Color </v>
      </c>
      <c r="AX334" s="32" t="s">
        <v>24</v>
      </c>
      <c r="AY334" s="77">
        <f t="shared" si="599"/>
        <v>5234</v>
      </c>
      <c r="AZ334" s="73">
        <f t="shared" si="600"/>
        <v>3551</v>
      </c>
      <c r="BA334" s="74">
        <f t="shared" si="601"/>
        <v>8300</v>
      </c>
      <c r="BB334" s="4">
        <f t="shared" si="602"/>
        <v>4990</v>
      </c>
      <c r="BC334" s="2">
        <f t="shared" si="603"/>
        <v>4310</v>
      </c>
      <c r="BD334" s="5">
        <f t="shared" si="604"/>
        <v>4750</v>
      </c>
      <c r="BE334" s="4">
        <f t="shared" si="605"/>
        <v>869</v>
      </c>
      <c r="BF334" s="2">
        <f t="shared" si="606"/>
        <v>1297</v>
      </c>
      <c r="BG334" s="5">
        <f t="shared" si="607"/>
        <v>708</v>
      </c>
      <c r="BH334" s="1">
        <f t="shared" si="608"/>
        <v>0</v>
      </c>
      <c r="BI334" s="2">
        <f t="shared" si="609"/>
        <v>0</v>
      </c>
      <c r="BJ334" s="5">
        <f t="shared" si="610"/>
        <v>0</v>
      </c>
      <c r="BK334" s="1">
        <f t="shared" si="611"/>
        <v>0</v>
      </c>
      <c r="BL334" s="2">
        <f t="shared" si="612"/>
        <v>0</v>
      </c>
      <c r="BM334" s="5">
        <f t="shared" si="613"/>
        <v>0</v>
      </c>
      <c r="BN334" s="1">
        <f t="shared" si="614"/>
        <v>0</v>
      </c>
      <c r="BO334" s="2">
        <f t="shared" si="615"/>
        <v>0</v>
      </c>
      <c r="BP334" s="5">
        <f t="shared" si="616"/>
        <v>0</v>
      </c>
      <c r="BQ334" s="1">
        <f t="shared" si="617"/>
        <v>0</v>
      </c>
      <c r="BR334" s="2">
        <f t="shared" si="618"/>
        <v>0</v>
      </c>
      <c r="BS334" s="5">
        <f t="shared" si="619"/>
        <v>0</v>
      </c>
      <c r="BT334" s="1">
        <f t="shared" si="620"/>
        <v>637</v>
      </c>
      <c r="BU334" s="2">
        <f t="shared" si="621"/>
        <v>479</v>
      </c>
      <c r="BV334" s="5">
        <f t="shared" si="622"/>
        <v>4570</v>
      </c>
      <c r="BW334" s="1">
        <f t="shared" si="623"/>
        <v>667</v>
      </c>
      <c r="BX334" s="2">
        <f t="shared" si="624"/>
        <v>1012</v>
      </c>
      <c r="BY334" s="5">
        <f t="shared" si="625"/>
        <v>4440</v>
      </c>
      <c r="BZ334" s="1">
        <f t="shared" si="626"/>
        <v>1330</v>
      </c>
      <c r="CA334" s="2">
        <f t="shared" si="627"/>
        <v>3550</v>
      </c>
      <c r="CB334" s="5">
        <f t="shared" si="628"/>
        <v>12300</v>
      </c>
      <c r="CC334" s="1">
        <f t="shared" si="629"/>
        <v>0</v>
      </c>
      <c r="CD334" s="2">
        <f t="shared" si="630"/>
        <v>0</v>
      </c>
      <c r="CE334" s="5">
        <f t="shared" si="631"/>
        <v>0</v>
      </c>
      <c r="CF334" s="1">
        <f t="shared" si="632"/>
        <v>0</v>
      </c>
      <c r="CG334" s="2">
        <f t="shared" si="633"/>
        <v>0</v>
      </c>
      <c r="CH334" s="5">
        <f t="shared" si="634"/>
        <v>0</v>
      </c>
      <c r="CI334" s="1">
        <f t="shared" si="635"/>
        <v>0</v>
      </c>
      <c r="CJ334" s="2">
        <f t="shared" si="636"/>
        <v>0</v>
      </c>
      <c r="CK334" s="5">
        <f t="shared" si="637"/>
        <v>0</v>
      </c>
      <c r="CL334" s="1">
        <f t="shared" si="638"/>
        <v>0</v>
      </c>
      <c r="CM334" s="2">
        <f t="shared" si="639"/>
        <v>0</v>
      </c>
      <c r="CN334" s="5">
        <f t="shared" si="640"/>
        <v>0</v>
      </c>
      <c r="CO334" s="67">
        <f t="shared" si="641"/>
        <v>0</v>
      </c>
      <c r="CP334" s="2">
        <f t="shared" si="642"/>
        <v>0</v>
      </c>
      <c r="CQ334" s="5">
        <f t="shared" si="643"/>
        <v>0</v>
      </c>
    </row>
    <row r="335" spans="1:95" ht="15.75" thickBot="1" x14ac:dyDescent="0.3">
      <c r="A335" s="33" t="s">
        <v>45</v>
      </c>
      <c r="B335" s="34" t="s">
        <v>46</v>
      </c>
      <c r="C335" s="20"/>
      <c r="D335" s="21"/>
      <c r="E335" s="21"/>
      <c r="F335" s="21"/>
      <c r="G335" s="21"/>
      <c r="H335" s="21"/>
      <c r="I335" s="21"/>
      <c r="J335" s="21"/>
      <c r="K335" s="21"/>
      <c r="L335" s="21"/>
      <c r="M335" s="64"/>
      <c r="N335" s="64"/>
      <c r="O335" s="64"/>
      <c r="P335" s="64"/>
      <c r="Q335" s="22"/>
      <c r="R335" s="20"/>
      <c r="S335" s="21"/>
      <c r="T335" s="21"/>
      <c r="U335" s="21"/>
      <c r="V335" s="21"/>
      <c r="W335" s="21"/>
      <c r="X335" s="21"/>
      <c r="Y335" s="21"/>
      <c r="Z335" s="21"/>
      <c r="AA335" s="21"/>
      <c r="AB335" s="64"/>
      <c r="AC335" s="64"/>
      <c r="AD335" s="64"/>
      <c r="AE335" s="64"/>
      <c r="AF335" s="22"/>
      <c r="AG335" s="20">
        <v>5547</v>
      </c>
      <c r="AH335" s="21">
        <v>5174</v>
      </c>
      <c r="AI335" s="21">
        <v>340</v>
      </c>
      <c r="AJ335" s="21"/>
      <c r="AK335" s="21"/>
      <c r="AL335" s="21"/>
      <c r="AM335" s="21"/>
      <c r="AN335" s="21">
        <v>746</v>
      </c>
      <c r="AO335" s="21">
        <v>884</v>
      </c>
      <c r="AP335" s="21">
        <v>3350</v>
      </c>
      <c r="AQ335" s="64"/>
      <c r="AR335" s="64"/>
      <c r="AS335" s="64"/>
      <c r="AT335" s="64"/>
      <c r="AU335" s="22"/>
      <c r="AW335" s="29" t="str">
        <f t="shared" si="598"/>
        <v>Turbidez</v>
      </c>
      <c r="AX335" s="34" t="s">
        <v>21</v>
      </c>
      <c r="AY335" s="77">
        <f t="shared" si="599"/>
        <v>0</v>
      </c>
      <c r="AZ335" s="73">
        <f t="shared" si="600"/>
        <v>0</v>
      </c>
      <c r="BA335" s="74">
        <f t="shared" si="601"/>
        <v>5547</v>
      </c>
      <c r="BB335" s="4">
        <f t="shared" si="602"/>
        <v>0</v>
      </c>
      <c r="BC335" s="2">
        <f t="shared" si="603"/>
        <v>0</v>
      </c>
      <c r="BD335" s="5">
        <f t="shared" si="604"/>
        <v>5174</v>
      </c>
      <c r="BE335" s="4">
        <f t="shared" si="605"/>
        <v>0</v>
      </c>
      <c r="BF335" s="2">
        <f t="shared" si="606"/>
        <v>0</v>
      </c>
      <c r="BG335" s="5">
        <f t="shared" si="607"/>
        <v>340</v>
      </c>
      <c r="BH335" s="1">
        <f t="shared" si="608"/>
        <v>0</v>
      </c>
      <c r="BI335" s="2">
        <f t="shared" si="609"/>
        <v>0</v>
      </c>
      <c r="BJ335" s="5">
        <f t="shared" si="610"/>
        <v>0</v>
      </c>
      <c r="BK335" s="1">
        <f t="shared" si="611"/>
        <v>0</v>
      </c>
      <c r="BL335" s="2">
        <f t="shared" si="612"/>
        <v>0</v>
      </c>
      <c r="BM335" s="5">
        <f t="shared" si="613"/>
        <v>0</v>
      </c>
      <c r="BN335" s="1">
        <f t="shared" si="614"/>
        <v>0</v>
      </c>
      <c r="BO335" s="2">
        <f t="shared" si="615"/>
        <v>0</v>
      </c>
      <c r="BP335" s="5">
        <f t="shared" si="616"/>
        <v>0</v>
      </c>
      <c r="BQ335" s="1">
        <f t="shared" si="617"/>
        <v>0</v>
      </c>
      <c r="BR335" s="2">
        <f t="shared" si="618"/>
        <v>0</v>
      </c>
      <c r="BS335" s="5">
        <f t="shared" si="619"/>
        <v>0</v>
      </c>
      <c r="BT335" s="1">
        <f t="shared" si="620"/>
        <v>0</v>
      </c>
      <c r="BU335" s="2">
        <f t="shared" si="621"/>
        <v>0</v>
      </c>
      <c r="BV335" s="5">
        <f t="shared" si="622"/>
        <v>746</v>
      </c>
      <c r="BW335" s="1">
        <f t="shared" si="623"/>
        <v>0</v>
      </c>
      <c r="BX335" s="2">
        <f t="shared" si="624"/>
        <v>0</v>
      </c>
      <c r="BY335" s="5">
        <f t="shared" si="625"/>
        <v>884</v>
      </c>
      <c r="BZ335" s="1">
        <f t="shared" si="626"/>
        <v>0</v>
      </c>
      <c r="CA335" s="2">
        <f t="shared" si="627"/>
        <v>0</v>
      </c>
      <c r="CB335" s="5">
        <f t="shared" si="628"/>
        <v>3350</v>
      </c>
      <c r="CC335" s="1">
        <f t="shared" si="629"/>
        <v>0</v>
      </c>
      <c r="CD335" s="2">
        <f t="shared" si="630"/>
        <v>0</v>
      </c>
      <c r="CE335" s="5">
        <f t="shared" si="631"/>
        <v>0</v>
      </c>
      <c r="CF335" s="1">
        <f t="shared" si="632"/>
        <v>0</v>
      </c>
      <c r="CG335" s="2">
        <f t="shared" si="633"/>
        <v>0</v>
      </c>
      <c r="CH335" s="5">
        <f t="shared" si="634"/>
        <v>0</v>
      </c>
      <c r="CI335" s="1">
        <f t="shared" si="635"/>
        <v>0</v>
      </c>
      <c r="CJ335" s="2">
        <f t="shared" si="636"/>
        <v>0</v>
      </c>
      <c r="CK335" s="5">
        <f t="shared" si="637"/>
        <v>0</v>
      </c>
      <c r="CL335" s="1">
        <f t="shared" si="638"/>
        <v>0</v>
      </c>
      <c r="CM335" s="2">
        <f t="shared" si="639"/>
        <v>0</v>
      </c>
      <c r="CN335" s="5">
        <f t="shared" si="640"/>
        <v>0</v>
      </c>
      <c r="CO335" s="67">
        <f t="shared" si="641"/>
        <v>0</v>
      </c>
      <c r="CP335" s="2">
        <f t="shared" si="642"/>
        <v>0</v>
      </c>
      <c r="CQ335" s="5">
        <f t="shared" si="643"/>
        <v>0</v>
      </c>
    </row>
    <row r="336" spans="1:95" ht="15.75" thickBot="1" x14ac:dyDescent="0.3"/>
    <row r="337" spans="1:95 16354:16354" ht="42.75" customHeight="1" thickBot="1" x14ac:dyDescent="0.3">
      <c r="A337" s="27" t="s">
        <v>0</v>
      </c>
      <c r="B337" s="28">
        <f>B313+1</f>
        <v>46127</v>
      </c>
      <c r="C337" s="295" t="s">
        <v>1</v>
      </c>
      <c r="D337" s="296"/>
      <c r="E337" s="296"/>
      <c r="F337" s="296"/>
      <c r="G337" s="296"/>
      <c r="H337" s="296"/>
      <c r="I337" s="296"/>
      <c r="J337" s="296"/>
      <c r="K337" s="296"/>
      <c r="L337" s="296"/>
      <c r="M337" s="296"/>
      <c r="N337" s="296"/>
      <c r="O337" s="296"/>
      <c r="P337" s="296"/>
      <c r="Q337" s="297"/>
      <c r="R337" s="298" t="s">
        <v>2</v>
      </c>
      <c r="S337" s="299"/>
      <c r="T337" s="299"/>
      <c r="U337" s="299"/>
      <c r="V337" s="299"/>
      <c r="W337" s="299"/>
      <c r="X337" s="299"/>
      <c r="Y337" s="299"/>
      <c r="Z337" s="299"/>
      <c r="AA337" s="299"/>
      <c r="AB337" s="299"/>
      <c r="AC337" s="299"/>
      <c r="AD337" s="299"/>
      <c r="AE337" s="299"/>
      <c r="AF337" s="300"/>
      <c r="AG337" s="301" t="s">
        <v>105</v>
      </c>
      <c r="AH337" s="302"/>
      <c r="AI337" s="302"/>
      <c r="AJ337" s="302"/>
      <c r="AK337" s="302"/>
      <c r="AL337" s="302"/>
      <c r="AM337" s="302"/>
      <c r="AN337" s="302"/>
      <c r="AO337" s="302"/>
      <c r="AP337" s="302"/>
      <c r="AQ337" s="302"/>
      <c r="AR337" s="302"/>
      <c r="AS337" s="302"/>
      <c r="AT337" s="302"/>
      <c r="AU337" s="303"/>
      <c r="AV337" s="9"/>
      <c r="AW337" s="290" t="s">
        <v>44</v>
      </c>
      <c r="AX337" s="291"/>
      <c r="AY337" s="287" t="s">
        <v>35</v>
      </c>
      <c r="AZ337" s="288"/>
      <c r="BA337" s="289"/>
      <c r="BB337" s="287" t="s">
        <v>36</v>
      </c>
      <c r="BC337" s="288"/>
      <c r="BD337" s="289"/>
      <c r="BE337" s="287" t="s">
        <v>37</v>
      </c>
      <c r="BF337" s="288"/>
      <c r="BG337" s="289"/>
      <c r="BH337" s="287" t="s">
        <v>38</v>
      </c>
      <c r="BI337" s="288"/>
      <c r="BJ337" s="289"/>
      <c r="BK337" s="287" t="s">
        <v>39</v>
      </c>
      <c r="BL337" s="288"/>
      <c r="BM337" s="289"/>
      <c r="BN337" s="287" t="s">
        <v>40</v>
      </c>
      <c r="BO337" s="288"/>
      <c r="BP337" s="289"/>
      <c r="BQ337" s="287" t="s">
        <v>41</v>
      </c>
      <c r="BR337" s="288"/>
      <c r="BS337" s="289"/>
      <c r="BT337" s="287" t="s">
        <v>42</v>
      </c>
      <c r="BU337" s="288"/>
      <c r="BV337" s="289"/>
      <c r="BW337" s="287" t="s">
        <v>43</v>
      </c>
      <c r="BX337" s="288"/>
      <c r="BY337" s="289"/>
      <c r="BZ337" s="287" t="s">
        <v>106</v>
      </c>
      <c r="CA337" s="288"/>
      <c r="CB337" s="289"/>
      <c r="CC337" s="287" t="s">
        <v>107</v>
      </c>
      <c r="CD337" s="288"/>
      <c r="CE337" s="289"/>
      <c r="CF337" s="287" t="s">
        <v>108</v>
      </c>
      <c r="CG337" s="288"/>
      <c r="CH337" s="289"/>
      <c r="CI337" s="287" t="s">
        <v>109</v>
      </c>
      <c r="CJ337" s="288"/>
      <c r="CK337" s="289"/>
      <c r="CL337" s="287" t="s">
        <v>110</v>
      </c>
      <c r="CM337" s="288"/>
      <c r="CN337" s="289"/>
      <c r="CO337" s="287" t="s">
        <v>111</v>
      </c>
      <c r="CP337" s="288"/>
      <c r="CQ337" s="289"/>
    </row>
    <row r="338" spans="1:95 16354:16354" ht="44.45" customHeight="1" thickBot="1" x14ac:dyDescent="0.3">
      <c r="A338" s="7" t="s">
        <v>6</v>
      </c>
      <c r="B338" s="45" t="s">
        <v>7</v>
      </c>
      <c r="C338" s="14" t="s">
        <v>34</v>
      </c>
      <c r="D338" s="8" t="s">
        <v>26</v>
      </c>
      <c r="E338" s="8" t="s">
        <v>27</v>
      </c>
      <c r="F338" s="8" t="s">
        <v>28</v>
      </c>
      <c r="G338" s="8" t="s">
        <v>29</v>
      </c>
      <c r="H338" s="8" t="s">
        <v>30</v>
      </c>
      <c r="I338" s="8" t="s">
        <v>31</v>
      </c>
      <c r="J338" s="8" t="s">
        <v>32</v>
      </c>
      <c r="K338" s="8" t="s">
        <v>33</v>
      </c>
      <c r="L338" s="8" t="s">
        <v>210</v>
      </c>
      <c r="M338" s="8" t="s">
        <v>116</v>
      </c>
      <c r="N338" s="8" t="s">
        <v>117</v>
      </c>
      <c r="O338" s="65" t="s">
        <v>118</v>
      </c>
      <c r="P338" s="65" t="s">
        <v>110</v>
      </c>
      <c r="Q338" s="65" t="s">
        <v>111</v>
      </c>
      <c r="R338" s="23" t="s">
        <v>34</v>
      </c>
      <c r="S338" s="12" t="s">
        <v>26</v>
      </c>
      <c r="T338" s="12" t="s">
        <v>27</v>
      </c>
      <c r="U338" s="12" t="s">
        <v>28</v>
      </c>
      <c r="V338" s="12" t="s">
        <v>29</v>
      </c>
      <c r="W338" s="12" t="s">
        <v>30</v>
      </c>
      <c r="X338" s="12" t="s">
        <v>31</v>
      </c>
      <c r="Y338" s="12" t="s">
        <v>32</v>
      </c>
      <c r="Z338" s="12" t="s">
        <v>33</v>
      </c>
      <c r="AA338" s="12" t="s">
        <v>210</v>
      </c>
      <c r="AB338" s="60" t="s">
        <v>116</v>
      </c>
      <c r="AC338" s="60" t="s">
        <v>117</v>
      </c>
      <c r="AD338" s="60" t="s">
        <v>118</v>
      </c>
      <c r="AE338" s="60" t="s">
        <v>110</v>
      </c>
      <c r="AF338" s="24" t="s">
        <v>111</v>
      </c>
      <c r="AG338" s="25" t="s">
        <v>34</v>
      </c>
      <c r="AH338" s="13" t="s">
        <v>26</v>
      </c>
      <c r="AI338" s="13" t="s">
        <v>27</v>
      </c>
      <c r="AJ338" s="13" t="s">
        <v>28</v>
      </c>
      <c r="AK338" s="13" t="s">
        <v>29</v>
      </c>
      <c r="AL338" s="13" t="s">
        <v>30</v>
      </c>
      <c r="AM338" s="13" t="s">
        <v>31</v>
      </c>
      <c r="AN338" s="13" t="s">
        <v>32</v>
      </c>
      <c r="AO338" s="13" t="s">
        <v>33</v>
      </c>
      <c r="AP338" s="13" t="s">
        <v>210</v>
      </c>
      <c r="AQ338" s="66" t="s">
        <v>116</v>
      </c>
      <c r="AR338" s="66" t="s">
        <v>117</v>
      </c>
      <c r="AS338" s="66" t="s">
        <v>118</v>
      </c>
      <c r="AT338" s="66" t="s">
        <v>110</v>
      </c>
      <c r="AU338" s="26" t="s">
        <v>111</v>
      </c>
      <c r="AV338" s="9"/>
      <c r="AW338" s="36" t="s">
        <v>6</v>
      </c>
      <c r="AX338" s="37" t="s">
        <v>7</v>
      </c>
      <c r="AY338" s="75" t="s">
        <v>119</v>
      </c>
      <c r="AZ338" s="75" t="s">
        <v>120</v>
      </c>
      <c r="BA338" s="76" t="s">
        <v>121</v>
      </c>
      <c r="BB338" s="75" t="s">
        <v>119</v>
      </c>
      <c r="BC338" s="75" t="s">
        <v>120</v>
      </c>
      <c r="BD338" s="76" t="s">
        <v>121</v>
      </c>
      <c r="BE338" s="75" t="s">
        <v>119</v>
      </c>
      <c r="BF338" s="75" t="s">
        <v>120</v>
      </c>
      <c r="BG338" s="76" t="s">
        <v>121</v>
      </c>
      <c r="BH338" s="75" t="s">
        <v>119</v>
      </c>
      <c r="BI338" s="75" t="s">
        <v>120</v>
      </c>
      <c r="BJ338" s="76" t="s">
        <v>121</v>
      </c>
      <c r="BK338" s="75" t="s">
        <v>119</v>
      </c>
      <c r="BL338" s="75" t="s">
        <v>120</v>
      </c>
      <c r="BM338" s="76" t="s">
        <v>121</v>
      </c>
      <c r="BN338" s="75" t="s">
        <v>119</v>
      </c>
      <c r="BO338" s="75" t="s">
        <v>120</v>
      </c>
      <c r="BP338" s="76" t="s">
        <v>121</v>
      </c>
      <c r="BQ338" s="75" t="s">
        <v>119</v>
      </c>
      <c r="BR338" s="75" t="s">
        <v>120</v>
      </c>
      <c r="BS338" s="76" t="s">
        <v>121</v>
      </c>
      <c r="BT338" s="75" t="s">
        <v>119</v>
      </c>
      <c r="BU338" s="75" t="s">
        <v>120</v>
      </c>
      <c r="BV338" s="76" t="s">
        <v>121</v>
      </c>
      <c r="BW338" s="75" t="s">
        <v>119</v>
      </c>
      <c r="BX338" s="75" t="s">
        <v>120</v>
      </c>
      <c r="BY338" s="76" t="s">
        <v>121</v>
      </c>
      <c r="BZ338" s="75" t="s">
        <v>119</v>
      </c>
      <c r="CA338" s="75" t="s">
        <v>120</v>
      </c>
      <c r="CB338" s="76" t="s">
        <v>121</v>
      </c>
      <c r="CC338" s="75" t="s">
        <v>119</v>
      </c>
      <c r="CD338" s="75" t="s">
        <v>120</v>
      </c>
      <c r="CE338" s="76" t="s">
        <v>121</v>
      </c>
      <c r="CF338" s="75" t="s">
        <v>119</v>
      </c>
      <c r="CG338" s="75" t="s">
        <v>120</v>
      </c>
      <c r="CH338" s="76" t="s">
        <v>121</v>
      </c>
      <c r="CI338" s="75" t="s">
        <v>119</v>
      </c>
      <c r="CJ338" s="75" t="s">
        <v>120</v>
      </c>
      <c r="CK338" s="76" t="s">
        <v>121</v>
      </c>
      <c r="CL338" s="75" t="s">
        <v>119</v>
      </c>
      <c r="CM338" s="75" t="s">
        <v>120</v>
      </c>
      <c r="CN338" s="76" t="s">
        <v>121</v>
      </c>
      <c r="CO338" s="75" t="s">
        <v>119</v>
      </c>
      <c r="CP338" s="75" t="s">
        <v>120</v>
      </c>
      <c r="CQ338" s="76" t="s">
        <v>121</v>
      </c>
    </row>
    <row r="339" spans="1:95 16354:16354" ht="29.25" customHeight="1" x14ac:dyDescent="0.25">
      <c r="A339" s="29" t="s">
        <v>8</v>
      </c>
      <c r="B339" s="30" t="s">
        <v>19</v>
      </c>
      <c r="C339" s="1">
        <v>39.200000000000003</v>
      </c>
      <c r="D339" s="3">
        <v>34.700000000000003</v>
      </c>
      <c r="E339" s="3">
        <v>33.5</v>
      </c>
      <c r="F339" s="3"/>
      <c r="G339" s="3"/>
      <c r="H339" s="3"/>
      <c r="I339" s="3"/>
      <c r="J339" s="3">
        <v>32.299999999999997</v>
      </c>
      <c r="K339" s="3">
        <v>32.700000000000003</v>
      </c>
      <c r="L339" s="3">
        <v>31.8</v>
      </c>
      <c r="M339" s="61"/>
      <c r="N339" s="61"/>
      <c r="O339" s="61"/>
      <c r="P339" s="61"/>
      <c r="Q339" s="15"/>
      <c r="R339" s="1">
        <v>37.6</v>
      </c>
      <c r="S339" s="3">
        <v>35.1</v>
      </c>
      <c r="T339" s="3">
        <v>26.8</v>
      </c>
      <c r="U339" s="3"/>
      <c r="V339" s="3"/>
      <c r="W339" s="3"/>
      <c r="X339" s="3"/>
      <c r="Y339" s="3">
        <v>33.700000000000003</v>
      </c>
      <c r="Z339" s="3">
        <v>33.9</v>
      </c>
      <c r="AA339" s="3">
        <v>30.6</v>
      </c>
      <c r="AB339" s="61"/>
      <c r="AC339" s="61"/>
      <c r="AD339" s="61"/>
      <c r="AE339" s="61"/>
      <c r="AF339" s="15"/>
      <c r="AG339" s="1">
        <v>39.4</v>
      </c>
      <c r="AH339" s="38">
        <v>30.7</v>
      </c>
      <c r="AI339" s="38">
        <v>28.5</v>
      </c>
      <c r="AJ339" s="3"/>
      <c r="AK339" s="3"/>
      <c r="AL339" s="3"/>
      <c r="AM339" s="3"/>
      <c r="AN339" s="3">
        <v>32.700000000000003</v>
      </c>
      <c r="AO339" s="3">
        <v>31.7</v>
      </c>
      <c r="AP339" s="3">
        <v>33.4</v>
      </c>
      <c r="AQ339" s="61"/>
      <c r="AR339" s="61"/>
      <c r="AS339" s="61"/>
      <c r="AT339" s="61"/>
      <c r="AU339" s="15"/>
      <c r="AV339" s="9"/>
      <c r="AW339" s="29" t="str">
        <f>A339</f>
        <v>Temperatura (°C)</v>
      </c>
      <c r="AX339" s="35" t="s">
        <v>19</v>
      </c>
      <c r="AY339" s="77">
        <f>C339</f>
        <v>39.200000000000003</v>
      </c>
      <c r="AZ339" s="73">
        <f>R339</f>
        <v>37.6</v>
      </c>
      <c r="BA339" s="74">
        <f>AG339</f>
        <v>39.4</v>
      </c>
      <c r="BB339" s="4">
        <f>D339</f>
        <v>34.700000000000003</v>
      </c>
      <c r="BC339" s="2">
        <f>S339</f>
        <v>35.1</v>
      </c>
      <c r="BD339" s="5">
        <f>AH339</f>
        <v>30.7</v>
      </c>
      <c r="BE339" s="4">
        <f>E339</f>
        <v>33.5</v>
      </c>
      <c r="BF339" s="2">
        <f>T339</f>
        <v>26.8</v>
      </c>
      <c r="BG339" s="5">
        <f>AI339</f>
        <v>28.5</v>
      </c>
      <c r="BH339" s="1">
        <f>F339</f>
        <v>0</v>
      </c>
      <c r="BI339" s="2">
        <f>U339</f>
        <v>0</v>
      </c>
      <c r="BJ339" s="5">
        <f>AJ339</f>
        <v>0</v>
      </c>
      <c r="BK339" s="1">
        <f>G339</f>
        <v>0</v>
      </c>
      <c r="BL339" s="2">
        <f>V339</f>
        <v>0</v>
      </c>
      <c r="BM339" s="5">
        <f>AK339</f>
        <v>0</v>
      </c>
      <c r="BN339" s="1">
        <f>H339</f>
        <v>0</v>
      </c>
      <c r="BO339" s="2">
        <f>W339</f>
        <v>0</v>
      </c>
      <c r="BP339" s="5">
        <f>AL339</f>
        <v>0</v>
      </c>
      <c r="BQ339" s="1">
        <f>I339</f>
        <v>0</v>
      </c>
      <c r="BR339" s="2">
        <f>X339</f>
        <v>0</v>
      </c>
      <c r="BS339" s="5">
        <f>AM339</f>
        <v>0</v>
      </c>
      <c r="BT339" s="1">
        <f>J339</f>
        <v>32.299999999999997</v>
      </c>
      <c r="BU339" s="2">
        <f>Y339</f>
        <v>33.700000000000003</v>
      </c>
      <c r="BV339" s="5">
        <f>AN339</f>
        <v>32.700000000000003</v>
      </c>
      <c r="BW339" s="1">
        <f>K339</f>
        <v>32.700000000000003</v>
      </c>
      <c r="BX339" s="2">
        <f>Z339</f>
        <v>33.9</v>
      </c>
      <c r="BY339" s="5">
        <f>AO339</f>
        <v>31.7</v>
      </c>
      <c r="BZ339" s="1">
        <f>L339</f>
        <v>31.8</v>
      </c>
      <c r="CA339" s="2">
        <f>AA339</f>
        <v>30.6</v>
      </c>
      <c r="CB339" s="5">
        <f>AP339</f>
        <v>33.4</v>
      </c>
      <c r="CC339" s="1">
        <f>M339</f>
        <v>0</v>
      </c>
      <c r="CD339" s="2">
        <f>AB339</f>
        <v>0</v>
      </c>
      <c r="CE339" s="5">
        <f>AQ339</f>
        <v>0</v>
      </c>
      <c r="CF339" s="1">
        <f>N339</f>
        <v>0</v>
      </c>
      <c r="CG339" s="2">
        <f>AC339</f>
        <v>0</v>
      </c>
      <c r="CH339" s="5">
        <f>AR339</f>
        <v>0</v>
      </c>
      <c r="CI339" s="1">
        <f>O339</f>
        <v>0</v>
      </c>
      <c r="CJ339" s="2">
        <f>AD339</f>
        <v>0</v>
      </c>
      <c r="CK339" s="5">
        <f>AS339</f>
        <v>0</v>
      </c>
      <c r="CL339" s="1">
        <f>P339</f>
        <v>0</v>
      </c>
      <c r="CM339" s="2">
        <f>AE339</f>
        <v>0</v>
      </c>
      <c r="CN339" s="5">
        <f>AT339</f>
        <v>0</v>
      </c>
      <c r="CO339" s="67">
        <f>Q339</f>
        <v>0</v>
      </c>
      <c r="CP339" s="2">
        <f>AF339</f>
        <v>0</v>
      </c>
      <c r="CQ339" s="5">
        <f>AU339</f>
        <v>0</v>
      </c>
    </row>
    <row r="340" spans="1:95 16354:16354" ht="26.45" customHeight="1" x14ac:dyDescent="0.25">
      <c r="A340" s="29" t="s">
        <v>9</v>
      </c>
      <c r="B340" s="30" t="s">
        <v>20</v>
      </c>
      <c r="C340" s="50">
        <v>8.9499999999999993</v>
      </c>
      <c r="D340" s="51">
        <v>7.42</v>
      </c>
      <c r="E340" s="51">
        <v>7.28</v>
      </c>
      <c r="F340" s="51"/>
      <c r="G340" s="3"/>
      <c r="H340" s="51"/>
      <c r="I340" s="3"/>
      <c r="J340" s="51">
        <v>7.95</v>
      </c>
      <c r="K340" s="3">
        <v>7.81</v>
      </c>
      <c r="L340" s="3">
        <v>8.1999999999999993</v>
      </c>
      <c r="M340" s="61"/>
      <c r="N340" s="61"/>
      <c r="O340" s="61"/>
      <c r="P340" s="61"/>
      <c r="Q340" s="15"/>
      <c r="R340" s="1">
        <v>9.74</v>
      </c>
      <c r="S340" s="3">
        <v>8.1199999999999992</v>
      </c>
      <c r="T340" s="3">
        <v>7.13</v>
      </c>
      <c r="U340" s="3"/>
      <c r="V340" s="3"/>
      <c r="W340" s="3"/>
      <c r="X340" s="3"/>
      <c r="Y340" s="51">
        <v>7.74</v>
      </c>
      <c r="Z340" s="3">
        <v>7.77</v>
      </c>
      <c r="AA340" s="3">
        <v>7.73</v>
      </c>
      <c r="AB340" s="61"/>
      <c r="AC340" s="61"/>
      <c r="AD340" s="61"/>
      <c r="AE340" s="61"/>
      <c r="AF340" s="15"/>
      <c r="AG340" s="1">
        <v>9.16</v>
      </c>
      <c r="AH340" s="3">
        <v>7.79</v>
      </c>
      <c r="AI340" s="3">
        <v>7.28</v>
      </c>
      <c r="AJ340" s="3"/>
      <c r="AK340" s="3"/>
      <c r="AL340" s="3"/>
      <c r="AM340" s="3"/>
      <c r="AN340" s="3">
        <v>7.79</v>
      </c>
      <c r="AO340" s="3">
        <v>7.81</v>
      </c>
      <c r="AP340" s="3">
        <v>8.2100000000000009</v>
      </c>
      <c r="AQ340" s="61"/>
      <c r="AR340" s="61"/>
      <c r="AS340" s="61"/>
      <c r="AT340" s="61"/>
      <c r="AU340" s="15"/>
      <c r="AV340" s="9"/>
      <c r="AW340" s="29" t="str">
        <f t="shared" ref="AW340:AW359" si="644">A340</f>
        <v>pH (Unidades de pH)</v>
      </c>
      <c r="AX340" s="30" t="s">
        <v>20</v>
      </c>
      <c r="AY340" s="77">
        <f t="shared" ref="AY340:AY359" si="645">C340</f>
        <v>8.9499999999999993</v>
      </c>
      <c r="AZ340" s="73">
        <f t="shared" ref="AZ340:AZ359" si="646">R340</f>
        <v>9.74</v>
      </c>
      <c r="BA340" s="74">
        <f t="shared" ref="BA340:BA359" si="647">AG340</f>
        <v>9.16</v>
      </c>
      <c r="BB340" s="4">
        <f t="shared" ref="BB340:BB359" si="648">D340</f>
        <v>7.42</v>
      </c>
      <c r="BC340" s="2">
        <f t="shared" ref="BC340:BC359" si="649">S340</f>
        <v>8.1199999999999992</v>
      </c>
      <c r="BD340" s="5">
        <f t="shared" ref="BD340:BD359" si="650">AH340</f>
        <v>7.79</v>
      </c>
      <c r="BE340" s="4">
        <f t="shared" ref="BE340:BE359" si="651">E340</f>
        <v>7.28</v>
      </c>
      <c r="BF340" s="2">
        <f t="shared" ref="BF340:BF359" si="652">T340</f>
        <v>7.13</v>
      </c>
      <c r="BG340" s="5">
        <f t="shared" ref="BG340:BG359" si="653">AI340</f>
        <v>7.28</v>
      </c>
      <c r="BH340" s="1">
        <f t="shared" ref="BH340:BH359" si="654">F340</f>
        <v>0</v>
      </c>
      <c r="BI340" s="2">
        <f t="shared" ref="BI340:BI359" si="655">U340</f>
        <v>0</v>
      </c>
      <c r="BJ340" s="5">
        <f t="shared" ref="BJ340:BJ359" si="656">AJ340</f>
        <v>0</v>
      </c>
      <c r="BK340" s="1">
        <f t="shared" ref="BK340:BK359" si="657">G340</f>
        <v>0</v>
      </c>
      <c r="BL340" s="2">
        <f t="shared" ref="BL340:BL359" si="658">V340</f>
        <v>0</v>
      </c>
      <c r="BM340" s="5">
        <f t="shared" ref="BM340:BM359" si="659">AK340</f>
        <v>0</v>
      </c>
      <c r="BN340" s="1">
        <f t="shared" ref="BN340:BN359" si="660">H340</f>
        <v>0</v>
      </c>
      <c r="BO340" s="2">
        <f t="shared" ref="BO340:BO359" si="661">W340</f>
        <v>0</v>
      </c>
      <c r="BP340" s="5">
        <f t="shared" ref="BP340:BP359" si="662">AL340</f>
        <v>0</v>
      </c>
      <c r="BQ340" s="1">
        <f t="shared" ref="BQ340:BQ359" si="663">I340</f>
        <v>0</v>
      </c>
      <c r="BR340" s="2">
        <f t="shared" ref="BR340:BR359" si="664">X340</f>
        <v>0</v>
      </c>
      <c r="BS340" s="5">
        <f t="shared" ref="BS340:BS359" si="665">AM340</f>
        <v>0</v>
      </c>
      <c r="BT340" s="1">
        <f t="shared" ref="BT340:BT359" si="666">J340</f>
        <v>7.95</v>
      </c>
      <c r="BU340" s="2">
        <f t="shared" ref="BU340:BU359" si="667">Y340</f>
        <v>7.74</v>
      </c>
      <c r="BV340" s="5">
        <f t="shared" ref="BV340:BV359" si="668">AN340</f>
        <v>7.79</v>
      </c>
      <c r="BW340" s="1">
        <f t="shared" ref="BW340:BW359" si="669">K340</f>
        <v>7.81</v>
      </c>
      <c r="BX340" s="2">
        <f t="shared" ref="BX340:BX359" si="670">Z340</f>
        <v>7.77</v>
      </c>
      <c r="BY340" s="5">
        <f t="shared" ref="BY340:BY359" si="671">AO340</f>
        <v>7.81</v>
      </c>
      <c r="BZ340" s="1">
        <f t="shared" ref="BZ340:BZ359" si="672">L340</f>
        <v>8.1999999999999993</v>
      </c>
      <c r="CA340" s="2">
        <f t="shared" ref="CA340:CA359" si="673">AA340</f>
        <v>7.73</v>
      </c>
      <c r="CB340" s="5">
        <f t="shared" ref="CB340:CB359" si="674">AP340</f>
        <v>8.2100000000000009</v>
      </c>
      <c r="CC340" s="1">
        <f t="shared" ref="CC340:CC359" si="675">M340</f>
        <v>0</v>
      </c>
      <c r="CD340" s="2">
        <f t="shared" ref="CD340:CD359" si="676">AB340</f>
        <v>0</v>
      </c>
      <c r="CE340" s="5">
        <f t="shared" ref="CE340:CE359" si="677">AQ340</f>
        <v>0</v>
      </c>
      <c r="CF340" s="1">
        <f t="shared" ref="CF340:CF359" si="678">N340</f>
        <v>0</v>
      </c>
      <c r="CG340" s="2">
        <f t="shared" ref="CG340:CG359" si="679">AC340</f>
        <v>0</v>
      </c>
      <c r="CH340" s="5">
        <f t="shared" ref="CH340:CH359" si="680">AR340</f>
        <v>0</v>
      </c>
      <c r="CI340" s="1">
        <f t="shared" ref="CI340:CI359" si="681">O340</f>
        <v>0</v>
      </c>
      <c r="CJ340" s="2">
        <f t="shared" ref="CJ340:CJ359" si="682">AD340</f>
        <v>0</v>
      </c>
      <c r="CK340" s="5">
        <f t="shared" ref="CK340:CK359" si="683">AS340</f>
        <v>0</v>
      </c>
      <c r="CL340" s="1">
        <f t="shared" ref="CL340:CL359" si="684">P340</f>
        <v>0</v>
      </c>
      <c r="CM340" s="2">
        <f t="shared" ref="CM340:CM359" si="685">AE340</f>
        <v>0</v>
      </c>
      <c r="CN340" s="5">
        <f t="shared" ref="CN340:CN359" si="686">AT340</f>
        <v>0</v>
      </c>
      <c r="CO340" s="67">
        <f t="shared" ref="CO340:CO359" si="687">Q340</f>
        <v>0</v>
      </c>
      <c r="CP340" s="2">
        <f t="shared" ref="CP340:CP359" si="688">AF340</f>
        <v>0</v>
      </c>
      <c r="CQ340" s="5">
        <f t="shared" ref="CQ340:CQ359" si="689">AU340</f>
        <v>0</v>
      </c>
    </row>
    <row r="341" spans="1:95 16354:16354" ht="30.2" customHeight="1" x14ac:dyDescent="0.25">
      <c r="A341" s="29" t="s">
        <v>124</v>
      </c>
      <c r="B341" s="30" t="s">
        <v>21</v>
      </c>
      <c r="C341" s="1"/>
      <c r="D341" s="2"/>
      <c r="E341" s="2"/>
      <c r="F341" s="3"/>
      <c r="G341" s="3"/>
      <c r="H341" s="3"/>
      <c r="I341" s="3"/>
      <c r="J341" s="3"/>
      <c r="K341" s="3"/>
      <c r="L341" s="3"/>
      <c r="M341" s="61"/>
      <c r="N341" s="61"/>
      <c r="O341" s="61"/>
      <c r="P341" s="61"/>
      <c r="Q341" s="15"/>
      <c r="R341" s="1"/>
      <c r="S341" s="3"/>
      <c r="T341" s="3"/>
      <c r="U341" s="3"/>
      <c r="V341" s="3"/>
      <c r="W341" s="3"/>
      <c r="X341" s="3"/>
      <c r="Y341" s="3"/>
      <c r="Z341" s="3"/>
      <c r="AA341" s="3"/>
      <c r="AB341" s="61"/>
      <c r="AC341" s="61"/>
      <c r="AD341" s="61"/>
      <c r="AE341" s="61"/>
      <c r="AF341" s="15"/>
      <c r="AG341" s="1"/>
      <c r="AH341" s="2"/>
      <c r="AI341" s="2"/>
      <c r="AJ341" s="3"/>
      <c r="AK341" s="3"/>
      <c r="AL341" s="3"/>
      <c r="AM341" s="3"/>
      <c r="AN341" s="3"/>
      <c r="AO341" s="3"/>
      <c r="AP341" s="3"/>
      <c r="AQ341" s="61"/>
      <c r="AR341" s="61"/>
      <c r="AS341" s="61"/>
      <c r="AT341" s="61"/>
      <c r="AU341" s="15"/>
      <c r="AV341" s="9"/>
      <c r="AW341" s="29" t="str">
        <f t="shared" si="644"/>
        <v>Demanda química de oxígeno (DQO)</v>
      </c>
      <c r="AX341" s="30" t="s">
        <v>21</v>
      </c>
      <c r="AY341" s="77">
        <f t="shared" si="645"/>
        <v>0</v>
      </c>
      <c r="AZ341" s="73">
        <f t="shared" si="646"/>
        <v>0</v>
      </c>
      <c r="BA341" s="74">
        <f t="shared" si="647"/>
        <v>0</v>
      </c>
      <c r="BB341" s="4">
        <f t="shared" si="648"/>
        <v>0</v>
      </c>
      <c r="BC341" s="2">
        <f t="shared" si="649"/>
        <v>0</v>
      </c>
      <c r="BD341" s="5">
        <f t="shared" si="650"/>
        <v>0</v>
      </c>
      <c r="BE341" s="4">
        <f t="shared" si="651"/>
        <v>0</v>
      </c>
      <c r="BF341" s="2">
        <f t="shared" si="652"/>
        <v>0</v>
      </c>
      <c r="BG341" s="5">
        <f t="shared" si="653"/>
        <v>0</v>
      </c>
      <c r="BH341" s="1">
        <f t="shared" si="654"/>
        <v>0</v>
      </c>
      <c r="BI341" s="2">
        <f t="shared" si="655"/>
        <v>0</v>
      </c>
      <c r="BJ341" s="5">
        <f t="shared" si="656"/>
        <v>0</v>
      </c>
      <c r="BK341" s="1">
        <f t="shared" si="657"/>
        <v>0</v>
      </c>
      <c r="BL341" s="2">
        <f t="shared" si="658"/>
        <v>0</v>
      </c>
      <c r="BM341" s="5">
        <f t="shared" si="659"/>
        <v>0</v>
      </c>
      <c r="BN341" s="1">
        <f t="shared" si="660"/>
        <v>0</v>
      </c>
      <c r="BO341" s="2">
        <f t="shared" si="661"/>
        <v>0</v>
      </c>
      <c r="BP341" s="5">
        <f t="shared" si="662"/>
        <v>0</v>
      </c>
      <c r="BQ341" s="1">
        <f t="shared" si="663"/>
        <v>0</v>
      </c>
      <c r="BR341" s="2">
        <f t="shared" si="664"/>
        <v>0</v>
      </c>
      <c r="BS341" s="5">
        <f t="shared" si="665"/>
        <v>0</v>
      </c>
      <c r="BT341" s="1">
        <f t="shared" si="666"/>
        <v>0</v>
      </c>
      <c r="BU341" s="2">
        <f t="shared" si="667"/>
        <v>0</v>
      </c>
      <c r="BV341" s="5">
        <f t="shared" si="668"/>
        <v>0</v>
      </c>
      <c r="BW341" s="1">
        <f t="shared" si="669"/>
        <v>0</v>
      </c>
      <c r="BX341" s="2">
        <f t="shared" si="670"/>
        <v>0</v>
      </c>
      <c r="BY341" s="5">
        <f t="shared" si="671"/>
        <v>0</v>
      </c>
      <c r="BZ341" s="1">
        <f t="shared" si="672"/>
        <v>0</v>
      </c>
      <c r="CA341" s="2">
        <f t="shared" si="673"/>
        <v>0</v>
      </c>
      <c r="CB341" s="5">
        <f t="shared" si="674"/>
        <v>0</v>
      </c>
      <c r="CC341" s="1">
        <f t="shared" si="675"/>
        <v>0</v>
      </c>
      <c r="CD341" s="2">
        <f t="shared" si="676"/>
        <v>0</v>
      </c>
      <c r="CE341" s="5">
        <f t="shared" si="677"/>
        <v>0</v>
      </c>
      <c r="CF341" s="1">
        <f t="shared" si="678"/>
        <v>0</v>
      </c>
      <c r="CG341" s="2">
        <f t="shared" si="679"/>
        <v>0</v>
      </c>
      <c r="CH341" s="5">
        <f t="shared" si="680"/>
        <v>0</v>
      </c>
      <c r="CI341" s="1">
        <f t="shared" si="681"/>
        <v>0</v>
      </c>
      <c r="CJ341" s="2">
        <f t="shared" si="682"/>
        <v>0</v>
      </c>
      <c r="CK341" s="5">
        <f t="shared" si="683"/>
        <v>0</v>
      </c>
      <c r="CL341" s="1">
        <f t="shared" si="684"/>
        <v>0</v>
      </c>
      <c r="CM341" s="2">
        <f t="shared" si="685"/>
        <v>0</v>
      </c>
      <c r="CN341" s="5">
        <f t="shared" si="686"/>
        <v>0</v>
      </c>
      <c r="CO341" s="67">
        <f t="shared" si="687"/>
        <v>0</v>
      </c>
      <c r="CP341" s="2">
        <f t="shared" si="688"/>
        <v>0</v>
      </c>
      <c r="CQ341" s="5">
        <f t="shared" si="689"/>
        <v>0</v>
      </c>
      <c r="XDZ341" t="s">
        <v>50</v>
      </c>
    </row>
    <row r="342" spans="1:95 16354:16354" ht="29.25" customHeight="1" x14ac:dyDescent="0.25">
      <c r="A342" s="29" t="s">
        <v>128</v>
      </c>
      <c r="B342" s="30" t="s">
        <v>21</v>
      </c>
      <c r="C342" s="1">
        <v>2920</v>
      </c>
      <c r="D342" s="2">
        <v>3120</v>
      </c>
      <c r="E342" s="2">
        <v>1920</v>
      </c>
      <c r="F342" s="3"/>
      <c r="G342" s="3"/>
      <c r="H342" s="3"/>
      <c r="I342" s="3"/>
      <c r="J342" s="3">
        <v>2021</v>
      </c>
      <c r="K342" s="3">
        <v>2039</v>
      </c>
      <c r="L342" s="3">
        <v>6010</v>
      </c>
      <c r="M342" s="61"/>
      <c r="N342" s="61"/>
      <c r="O342" s="61"/>
      <c r="P342" s="61"/>
      <c r="Q342" s="15"/>
      <c r="R342" s="1">
        <v>1344</v>
      </c>
      <c r="S342" s="3">
        <v>2091</v>
      </c>
      <c r="T342" s="3">
        <v>497</v>
      </c>
      <c r="U342" s="3"/>
      <c r="V342" s="3"/>
      <c r="W342" s="3"/>
      <c r="X342" s="3"/>
      <c r="Y342" s="3">
        <v>1911</v>
      </c>
      <c r="Z342" s="3">
        <v>1876</v>
      </c>
      <c r="AA342" s="3">
        <v>3540</v>
      </c>
      <c r="AB342" s="61"/>
      <c r="AC342" s="61"/>
      <c r="AD342" s="61"/>
      <c r="AE342" s="61"/>
      <c r="AF342" s="15"/>
      <c r="AG342" s="1">
        <v>1230</v>
      </c>
      <c r="AH342" s="2">
        <v>1881</v>
      </c>
      <c r="AI342" s="2">
        <v>2110</v>
      </c>
      <c r="AJ342" s="3"/>
      <c r="AK342" s="3"/>
      <c r="AL342" s="3"/>
      <c r="AM342" s="3"/>
      <c r="AN342" s="3">
        <v>2870</v>
      </c>
      <c r="AO342" s="3">
        <v>3130</v>
      </c>
      <c r="AP342" s="3">
        <v>3970</v>
      </c>
      <c r="AQ342" s="61"/>
      <c r="AR342" s="61"/>
      <c r="AS342" s="61"/>
      <c r="AT342" s="61"/>
      <c r="AU342" s="15"/>
      <c r="AV342" s="9"/>
      <c r="AW342" s="29" t="str">
        <f t="shared" si="644"/>
        <v>SOLIDOS DISUELTOS TOTALES (TDS)</v>
      </c>
      <c r="AX342" s="30" t="s">
        <v>21</v>
      </c>
      <c r="AY342" s="77">
        <f t="shared" si="645"/>
        <v>2920</v>
      </c>
      <c r="AZ342" s="73">
        <f t="shared" si="646"/>
        <v>1344</v>
      </c>
      <c r="BA342" s="74">
        <f t="shared" si="647"/>
        <v>1230</v>
      </c>
      <c r="BB342" s="4">
        <f t="shared" si="648"/>
        <v>3120</v>
      </c>
      <c r="BC342" s="2">
        <f t="shared" si="649"/>
        <v>2091</v>
      </c>
      <c r="BD342" s="5">
        <f t="shared" si="650"/>
        <v>1881</v>
      </c>
      <c r="BE342" s="4">
        <f t="shared" si="651"/>
        <v>1920</v>
      </c>
      <c r="BF342" s="2">
        <f t="shared" si="652"/>
        <v>497</v>
      </c>
      <c r="BG342" s="5">
        <f t="shared" si="653"/>
        <v>2110</v>
      </c>
      <c r="BH342" s="1">
        <f t="shared" si="654"/>
        <v>0</v>
      </c>
      <c r="BI342" s="2">
        <f t="shared" si="655"/>
        <v>0</v>
      </c>
      <c r="BJ342" s="5">
        <f t="shared" si="656"/>
        <v>0</v>
      </c>
      <c r="BK342" s="1">
        <f t="shared" si="657"/>
        <v>0</v>
      </c>
      <c r="BL342" s="2">
        <f t="shared" si="658"/>
        <v>0</v>
      </c>
      <c r="BM342" s="5">
        <f t="shared" si="659"/>
        <v>0</v>
      </c>
      <c r="BN342" s="1">
        <f t="shared" si="660"/>
        <v>0</v>
      </c>
      <c r="BO342" s="2">
        <f t="shared" si="661"/>
        <v>0</v>
      </c>
      <c r="BP342" s="5">
        <f t="shared" si="662"/>
        <v>0</v>
      </c>
      <c r="BQ342" s="1">
        <f t="shared" si="663"/>
        <v>0</v>
      </c>
      <c r="BR342" s="2">
        <f t="shared" si="664"/>
        <v>0</v>
      </c>
      <c r="BS342" s="5">
        <f t="shared" si="665"/>
        <v>0</v>
      </c>
      <c r="BT342" s="1">
        <f t="shared" si="666"/>
        <v>2021</v>
      </c>
      <c r="BU342" s="2">
        <f t="shared" si="667"/>
        <v>1911</v>
      </c>
      <c r="BV342" s="5">
        <f t="shared" si="668"/>
        <v>2870</v>
      </c>
      <c r="BW342" s="1">
        <f t="shared" si="669"/>
        <v>2039</v>
      </c>
      <c r="BX342" s="2">
        <f t="shared" si="670"/>
        <v>1876</v>
      </c>
      <c r="BY342" s="5">
        <f t="shared" si="671"/>
        <v>3130</v>
      </c>
      <c r="BZ342" s="1">
        <f t="shared" si="672"/>
        <v>6010</v>
      </c>
      <c r="CA342" s="2">
        <f t="shared" si="673"/>
        <v>3540</v>
      </c>
      <c r="CB342" s="5">
        <f t="shared" si="674"/>
        <v>3970</v>
      </c>
      <c r="CC342" s="1">
        <f t="shared" si="675"/>
        <v>0</v>
      </c>
      <c r="CD342" s="2">
        <f t="shared" si="676"/>
        <v>0</v>
      </c>
      <c r="CE342" s="5">
        <f t="shared" si="677"/>
        <v>0</v>
      </c>
      <c r="CF342" s="1">
        <f t="shared" si="678"/>
        <v>0</v>
      </c>
      <c r="CG342" s="2">
        <f t="shared" si="679"/>
        <v>0</v>
      </c>
      <c r="CH342" s="5">
        <f t="shared" si="680"/>
        <v>0</v>
      </c>
      <c r="CI342" s="1">
        <f t="shared" si="681"/>
        <v>0</v>
      </c>
      <c r="CJ342" s="2">
        <f t="shared" si="682"/>
        <v>0</v>
      </c>
      <c r="CK342" s="5">
        <f t="shared" si="683"/>
        <v>0</v>
      </c>
      <c r="CL342" s="1">
        <f t="shared" si="684"/>
        <v>0</v>
      </c>
      <c r="CM342" s="2">
        <f t="shared" si="685"/>
        <v>0</v>
      </c>
      <c r="CN342" s="5">
        <f t="shared" si="686"/>
        <v>0</v>
      </c>
      <c r="CO342" s="67">
        <f t="shared" si="687"/>
        <v>0</v>
      </c>
      <c r="CP342" s="2">
        <f t="shared" si="688"/>
        <v>0</v>
      </c>
      <c r="CQ342" s="5">
        <f t="shared" si="689"/>
        <v>0</v>
      </c>
      <c r="XDZ342" t="s">
        <v>51</v>
      </c>
    </row>
    <row r="343" spans="1:95 16354:16354" ht="31.7" customHeight="1" x14ac:dyDescent="0.25">
      <c r="A343" s="29" t="s">
        <v>125</v>
      </c>
      <c r="B343" s="30" t="s">
        <v>21</v>
      </c>
      <c r="C343" s="1">
        <v>241</v>
      </c>
      <c r="D343" s="2">
        <v>510</v>
      </c>
      <c r="E343" s="2">
        <v>52</v>
      </c>
      <c r="F343" s="3"/>
      <c r="G343" s="3"/>
      <c r="H343" s="3"/>
      <c r="I343" s="3"/>
      <c r="J343" s="3">
        <v>1</v>
      </c>
      <c r="K343" s="3">
        <v>1</v>
      </c>
      <c r="L343" s="3">
        <v>62</v>
      </c>
      <c r="M343" s="61"/>
      <c r="N343" s="61"/>
      <c r="O343" s="61"/>
      <c r="P343" s="61"/>
      <c r="Q343" s="15"/>
      <c r="R343" s="1">
        <v>180</v>
      </c>
      <c r="S343" s="3">
        <v>772</v>
      </c>
      <c r="T343" s="3">
        <v>35</v>
      </c>
      <c r="U343" s="3"/>
      <c r="V343" s="3"/>
      <c r="W343" s="3"/>
      <c r="X343" s="3"/>
      <c r="Y343" s="3">
        <v>2</v>
      </c>
      <c r="Z343" s="3">
        <v>1</v>
      </c>
      <c r="AA343" s="3">
        <v>71</v>
      </c>
      <c r="AB343" s="61"/>
      <c r="AC343" s="61"/>
      <c r="AD343" s="61"/>
      <c r="AE343" s="61"/>
      <c r="AF343" s="15"/>
      <c r="AG343" s="1">
        <v>239</v>
      </c>
      <c r="AH343" s="2">
        <v>572</v>
      </c>
      <c r="AI343" s="2">
        <v>39</v>
      </c>
      <c r="AJ343" s="3"/>
      <c r="AK343" s="3"/>
      <c r="AL343" s="3"/>
      <c r="AM343" s="3"/>
      <c r="AN343" s="3">
        <v>3</v>
      </c>
      <c r="AO343" s="3">
        <v>2</v>
      </c>
      <c r="AP343" s="3">
        <v>7</v>
      </c>
      <c r="AQ343" s="61"/>
      <c r="AR343" s="61"/>
      <c r="AS343" s="61"/>
      <c r="AT343" s="61"/>
      <c r="AU343" s="15"/>
      <c r="AV343" s="9"/>
      <c r="AW343" s="29" t="str">
        <f t="shared" si="644"/>
        <v>Sólidos suspendidos Totales</v>
      </c>
      <c r="AX343" s="30" t="s">
        <v>21</v>
      </c>
      <c r="AY343" s="77">
        <f t="shared" si="645"/>
        <v>241</v>
      </c>
      <c r="AZ343" s="73">
        <f t="shared" si="646"/>
        <v>180</v>
      </c>
      <c r="BA343" s="74">
        <f t="shared" si="647"/>
        <v>239</v>
      </c>
      <c r="BB343" s="4">
        <f t="shared" si="648"/>
        <v>510</v>
      </c>
      <c r="BC343" s="2">
        <f t="shared" si="649"/>
        <v>772</v>
      </c>
      <c r="BD343" s="5">
        <f t="shared" si="650"/>
        <v>572</v>
      </c>
      <c r="BE343" s="4">
        <f t="shared" si="651"/>
        <v>52</v>
      </c>
      <c r="BF343" s="2">
        <f t="shared" si="652"/>
        <v>35</v>
      </c>
      <c r="BG343" s="5">
        <f t="shared" si="653"/>
        <v>39</v>
      </c>
      <c r="BH343" s="1">
        <f t="shared" si="654"/>
        <v>0</v>
      </c>
      <c r="BI343" s="2">
        <f t="shared" si="655"/>
        <v>0</v>
      </c>
      <c r="BJ343" s="5">
        <f t="shared" si="656"/>
        <v>0</v>
      </c>
      <c r="BK343" s="1">
        <f t="shared" si="657"/>
        <v>0</v>
      </c>
      <c r="BL343" s="2">
        <f t="shared" si="658"/>
        <v>0</v>
      </c>
      <c r="BM343" s="5">
        <f t="shared" si="659"/>
        <v>0</v>
      </c>
      <c r="BN343" s="1">
        <f t="shared" si="660"/>
        <v>0</v>
      </c>
      <c r="BO343" s="2">
        <f t="shared" si="661"/>
        <v>0</v>
      </c>
      <c r="BP343" s="5">
        <f t="shared" si="662"/>
        <v>0</v>
      </c>
      <c r="BQ343" s="1">
        <f t="shared" si="663"/>
        <v>0</v>
      </c>
      <c r="BR343" s="2">
        <f t="shared" si="664"/>
        <v>0</v>
      </c>
      <c r="BS343" s="5">
        <f t="shared" si="665"/>
        <v>0</v>
      </c>
      <c r="BT343" s="1">
        <f t="shared" si="666"/>
        <v>1</v>
      </c>
      <c r="BU343" s="2">
        <f t="shared" si="667"/>
        <v>2</v>
      </c>
      <c r="BV343" s="5">
        <f t="shared" si="668"/>
        <v>3</v>
      </c>
      <c r="BW343" s="1">
        <f t="shared" si="669"/>
        <v>1</v>
      </c>
      <c r="BX343" s="2">
        <f t="shared" si="670"/>
        <v>1</v>
      </c>
      <c r="BY343" s="5">
        <f t="shared" si="671"/>
        <v>2</v>
      </c>
      <c r="BZ343" s="1">
        <f t="shared" si="672"/>
        <v>62</v>
      </c>
      <c r="CA343" s="2">
        <f t="shared" si="673"/>
        <v>71</v>
      </c>
      <c r="CB343" s="5">
        <f t="shared" si="674"/>
        <v>7</v>
      </c>
      <c r="CC343" s="1">
        <f t="shared" si="675"/>
        <v>0</v>
      </c>
      <c r="CD343" s="2">
        <f t="shared" si="676"/>
        <v>0</v>
      </c>
      <c r="CE343" s="5">
        <f t="shared" si="677"/>
        <v>0</v>
      </c>
      <c r="CF343" s="1">
        <f t="shared" si="678"/>
        <v>0</v>
      </c>
      <c r="CG343" s="2">
        <f t="shared" si="679"/>
        <v>0</v>
      </c>
      <c r="CH343" s="5">
        <f t="shared" si="680"/>
        <v>0</v>
      </c>
      <c r="CI343" s="1">
        <f t="shared" si="681"/>
        <v>0</v>
      </c>
      <c r="CJ343" s="2">
        <f t="shared" si="682"/>
        <v>0</v>
      </c>
      <c r="CK343" s="5">
        <f t="shared" si="683"/>
        <v>0</v>
      </c>
      <c r="CL343" s="1">
        <f t="shared" si="684"/>
        <v>0</v>
      </c>
      <c r="CM343" s="2">
        <f t="shared" si="685"/>
        <v>0</v>
      </c>
      <c r="CN343" s="5">
        <f t="shared" si="686"/>
        <v>0</v>
      </c>
      <c r="CO343" s="67">
        <f t="shared" si="687"/>
        <v>0</v>
      </c>
      <c r="CP343" s="2">
        <f t="shared" si="688"/>
        <v>0</v>
      </c>
      <c r="CQ343" s="5">
        <f t="shared" si="689"/>
        <v>0</v>
      </c>
      <c r="XDZ343" t="s">
        <v>52</v>
      </c>
    </row>
    <row r="344" spans="1:95 16354:16354" ht="29.25" customHeight="1" x14ac:dyDescent="0.25">
      <c r="A344" s="31" t="s">
        <v>10</v>
      </c>
      <c r="B344" s="30" t="s">
        <v>21</v>
      </c>
      <c r="C344" s="16"/>
      <c r="D344" s="10"/>
      <c r="E344" s="10"/>
      <c r="F344" s="10"/>
      <c r="G344" s="10"/>
      <c r="H344" s="10"/>
      <c r="I344" s="10"/>
      <c r="J344" s="10"/>
      <c r="K344" s="10"/>
      <c r="L344" s="10"/>
      <c r="M344" s="62"/>
      <c r="N344" s="62"/>
      <c r="O344" s="62"/>
      <c r="P344" s="62"/>
      <c r="Q344" s="17"/>
      <c r="R344" s="16">
        <v>2</v>
      </c>
      <c r="S344" s="10">
        <v>5</v>
      </c>
      <c r="T344" s="10">
        <v>0.2</v>
      </c>
      <c r="U344" s="10"/>
      <c r="V344" s="10"/>
      <c r="W344" s="10"/>
      <c r="X344" s="10"/>
      <c r="Y344" s="10">
        <v>0</v>
      </c>
      <c r="Z344" s="10">
        <v>0</v>
      </c>
      <c r="AA344" s="10">
        <v>0.4</v>
      </c>
      <c r="AB344" s="62"/>
      <c r="AC344" s="62"/>
      <c r="AD344" s="62"/>
      <c r="AE344" s="62"/>
      <c r="AF344" s="17"/>
      <c r="AG344" s="16">
        <v>2</v>
      </c>
      <c r="AH344" s="10">
        <v>8</v>
      </c>
      <c r="AI344" s="10">
        <v>8</v>
      </c>
      <c r="AJ344" s="10"/>
      <c r="AK344" s="10"/>
      <c r="AL344" s="10"/>
      <c r="AM344" s="10"/>
      <c r="AN344" s="10">
        <v>0</v>
      </c>
      <c r="AO344" s="10">
        <v>0</v>
      </c>
      <c r="AP344" s="10">
        <v>1</v>
      </c>
      <c r="AQ344" s="62"/>
      <c r="AR344" s="62"/>
      <c r="AS344" s="62"/>
      <c r="AT344" s="62"/>
      <c r="AU344" s="17"/>
      <c r="AV344" s="6"/>
      <c r="AW344" s="29" t="str">
        <f t="shared" si="644"/>
        <v xml:space="preserve">Sólidos Sedimentables </v>
      </c>
      <c r="AX344" s="30" t="s">
        <v>21</v>
      </c>
      <c r="AY344" s="77">
        <f t="shared" si="645"/>
        <v>0</v>
      </c>
      <c r="AZ344" s="73">
        <f t="shared" si="646"/>
        <v>2</v>
      </c>
      <c r="BA344" s="74">
        <f t="shared" si="647"/>
        <v>2</v>
      </c>
      <c r="BB344" s="4">
        <f t="shared" si="648"/>
        <v>0</v>
      </c>
      <c r="BC344" s="2">
        <f t="shared" si="649"/>
        <v>5</v>
      </c>
      <c r="BD344" s="5">
        <f t="shared" si="650"/>
        <v>8</v>
      </c>
      <c r="BE344" s="4">
        <f t="shared" si="651"/>
        <v>0</v>
      </c>
      <c r="BF344" s="2">
        <f t="shared" si="652"/>
        <v>0.2</v>
      </c>
      <c r="BG344" s="5">
        <f t="shared" si="653"/>
        <v>8</v>
      </c>
      <c r="BH344" s="1">
        <f t="shared" si="654"/>
        <v>0</v>
      </c>
      <c r="BI344" s="2">
        <f t="shared" si="655"/>
        <v>0</v>
      </c>
      <c r="BJ344" s="5">
        <f t="shared" si="656"/>
        <v>0</v>
      </c>
      <c r="BK344" s="1">
        <f t="shared" si="657"/>
        <v>0</v>
      </c>
      <c r="BL344" s="2">
        <f t="shared" si="658"/>
        <v>0</v>
      </c>
      <c r="BM344" s="5">
        <f t="shared" si="659"/>
        <v>0</v>
      </c>
      <c r="BN344" s="1">
        <f t="shared" si="660"/>
        <v>0</v>
      </c>
      <c r="BO344" s="2">
        <f t="shared" si="661"/>
        <v>0</v>
      </c>
      <c r="BP344" s="5">
        <f t="shared" si="662"/>
        <v>0</v>
      </c>
      <c r="BQ344" s="1">
        <f t="shared" si="663"/>
        <v>0</v>
      </c>
      <c r="BR344" s="2">
        <f t="shared" si="664"/>
        <v>0</v>
      </c>
      <c r="BS344" s="5">
        <f t="shared" si="665"/>
        <v>0</v>
      </c>
      <c r="BT344" s="1">
        <f t="shared" si="666"/>
        <v>0</v>
      </c>
      <c r="BU344" s="2">
        <f t="shared" si="667"/>
        <v>0</v>
      </c>
      <c r="BV344" s="5">
        <f t="shared" si="668"/>
        <v>0</v>
      </c>
      <c r="BW344" s="1">
        <f t="shared" si="669"/>
        <v>0</v>
      </c>
      <c r="BX344" s="2">
        <f t="shared" si="670"/>
        <v>0</v>
      </c>
      <c r="BY344" s="5">
        <f t="shared" si="671"/>
        <v>0</v>
      </c>
      <c r="BZ344" s="1">
        <f t="shared" si="672"/>
        <v>0</v>
      </c>
      <c r="CA344" s="2">
        <f t="shared" si="673"/>
        <v>0.4</v>
      </c>
      <c r="CB344" s="5">
        <f t="shared" si="674"/>
        <v>1</v>
      </c>
      <c r="CC344" s="1">
        <f t="shared" si="675"/>
        <v>0</v>
      </c>
      <c r="CD344" s="2">
        <f t="shared" si="676"/>
        <v>0</v>
      </c>
      <c r="CE344" s="5">
        <f t="shared" si="677"/>
        <v>0</v>
      </c>
      <c r="CF344" s="1">
        <f t="shared" si="678"/>
        <v>0</v>
      </c>
      <c r="CG344" s="2">
        <f t="shared" si="679"/>
        <v>0</v>
      </c>
      <c r="CH344" s="5">
        <f t="shared" si="680"/>
        <v>0</v>
      </c>
      <c r="CI344" s="1">
        <f t="shared" si="681"/>
        <v>0</v>
      </c>
      <c r="CJ344" s="2">
        <f t="shared" si="682"/>
        <v>0</v>
      </c>
      <c r="CK344" s="5">
        <f t="shared" si="683"/>
        <v>0</v>
      </c>
      <c r="CL344" s="1">
        <f t="shared" si="684"/>
        <v>0</v>
      </c>
      <c r="CM344" s="2">
        <f t="shared" si="685"/>
        <v>0</v>
      </c>
      <c r="CN344" s="5">
        <f t="shared" si="686"/>
        <v>0</v>
      </c>
      <c r="CO344" s="67">
        <f t="shared" si="687"/>
        <v>0</v>
      </c>
      <c r="CP344" s="2">
        <f t="shared" si="688"/>
        <v>0</v>
      </c>
      <c r="CQ344" s="5">
        <f t="shared" si="689"/>
        <v>0</v>
      </c>
      <c r="XDZ344" t="s">
        <v>53</v>
      </c>
    </row>
    <row r="345" spans="1:95 16354:16354" ht="28.5" customHeight="1" x14ac:dyDescent="0.25">
      <c r="A345" s="31" t="s">
        <v>126</v>
      </c>
      <c r="B345" s="46" t="s">
        <v>22</v>
      </c>
      <c r="C345" s="16"/>
      <c r="D345" s="10"/>
      <c r="E345" s="10"/>
      <c r="F345" s="10"/>
      <c r="G345" s="10"/>
      <c r="H345" s="10"/>
      <c r="I345" s="10"/>
      <c r="J345" s="10"/>
      <c r="K345" s="10"/>
      <c r="L345" s="10"/>
      <c r="M345" s="62"/>
      <c r="N345" s="62"/>
      <c r="O345" s="62"/>
      <c r="P345" s="62"/>
      <c r="Q345" s="17"/>
      <c r="R345" s="16"/>
      <c r="S345" s="10"/>
      <c r="T345" s="10"/>
      <c r="U345" s="10"/>
      <c r="V345" s="10"/>
      <c r="W345" s="10"/>
      <c r="X345" s="10"/>
      <c r="Y345" s="10"/>
      <c r="Z345" s="10"/>
      <c r="AA345" s="10"/>
      <c r="AB345" s="62"/>
      <c r="AC345" s="62"/>
      <c r="AD345" s="62"/>
      <c r="AE345" s="62"/>
      <c r="AF345" s="17"/>
      <c r="AG345" s="16"/>
      <c r="AH345" s="10"/>
      <c r="AI345" s="10"/>
      <c r="AJ345" s="10"/>
      <c r="AK345" s="10"/>
      <c r="AL345" s="10"/>
      <c r="AM345" s="10"/>
      <c r="AN345" s="10"/>
      <c r="AO345" s="10"/>
      <c r="AP345" s="10"/>
      <c r="AQ345" s="62"/>
      <c r="AR345" s="62"/>
      <c r="AS345" s="62"/>
      <c r="AT345" s="62"/>
      <c r="AU345" s="17"/>
      <c r="AV345" s="6"/>
      <c r="AW345" s="29" t="str">
        <f t="shared" si="644"/>
        <v>HIERRO</v>
      </c>
      <c r="AX345" s="32" t="s">
        <v>22</v>
      </c>
      <c r="AY345" s="77">
        <f t="shared" si="645"/>
        <v>0</v>
      </c>
      <c r="AZ345" s="73">
        <f t="shared" si="646"/>
        <v>0</v>
      </c>
      <c r="BA345" s="74">
        <f t="shared" si="647"/>
        <v>0</v>
      </c>
      <c r="BB345" s="4">
        <f t="shared" si="648"/>
        <v>0</v>
      </c>
      <c r="BC345" s="2">
        <f t="shared" si="649"/>
        <v>0</v>
      </c>
      <c r="BD345" s="5">
        <f t="shared" si="650"/>
        <v>0</v>
      </c>
      <c r="BE345" s="4">
        <f t="shared" si="651"/>
        <v>0</v>
      </c>
      <c r="BF345" s="2">
        <f t="shared" si="652"/>
        <v>0</v>
      </c>
      <c r="BG345" s="5">
        <f t="shared" si="653"/>
        <v>0</v>
      </c>
      <c r="BH345" s="1">
        <f t="shared" si="654"/>
        <v>0</v>
      </c>
      <c r="BI345" s="2">
        <f t="shared" si="655"/>
        <v>0</v>
      </c>
      <c r="BJ345" s="5">
        <f t="shared" si="656"/>
        <v>0</v>
      </c>
      <c r="BK345" s="1">
        <f t="shared" si="657"/>
        <v>0</v>
      </c>
      <c r="BL345" s="2">
        <f t="shared" si="658"/>
        <v>0</v>
      </c>
      <c r="BM345" s="5">
        <f t="shared" si="659"/>
        <v>0</v>
      </c>
      <c r="BN345" s="1">
        <f t="shared" si="660"/>
        <v>0</v>
      </c>
      <c r="BO345" s="2">
        <f t="shared" si="661"/>
        <v>0</v>
      </c>
      <c r="BP345" s="5">
        <f t="shared" si="662"/>
        <v>0</v>
      </c>
      <c r="BQ345" s="1">
        <f t="shared" si="663"/>
        <v>0</v>
      </c>
      <c r="BR345" s="2">
        <f t="shared" si="664"/>
        <v>0</v>
      </c>
      <c r="BS345" s="5">
        <f t="shared" si="665"/>
        <v>0</v>
      </c>
      <c r="BT345" s="1">
        <f t="shared" si="666"/>
        <v>0</v>
      </c>
      <c r="BU345" s="2">
        <f t="shared" si="667"/>
        <v>0</v>
      </c>
      <c r="BV345" s="5">
        <f t="shared" si="668"/>
        <v>0</v>
      </c>
      <c r="BW345" s="1">
        <f t="shared" si="669"/>
        <v>0</v>
      </c>
      <c r="BX345" s="2">
        <f t="shared" si="670"/>
        <v>0</v>
      </c>
      <c r="BY345" s="5">
        <f t="shared" si="671"/>
        <v>0</v>
      </c>
      <c r="BZ345" s="1">
        <f t="shared" si="672"/>
        <v>0</v>
      </c>
      <c r="CA345" s="2">
        <f t="shared" si="673"/>
        <v>0</v>
      </c>
      <c r="CB345" s="5">
        <f t="shared" si="674"/>
        <v>0</v>
      </c>
      <c r="CC345" s="1">
        <f t="shared" si="675"/>
        <v>0</v>
      </c>
      <c r="CD345" s="2">
        <f t="shared" si="676"/>
        <v>0</v>
      </c>
      <c r="CE345" s="5">
        <f t="shared" si="677"/>
        <v>0</v>
      </c>
      <c r="CF345" s="1">
        <f t="shared" si="678"/>
        <v>0</v>
      </c>
      <c r="CG345" s="2">
        <f t="shared" si="679"/>
        <v>0</v>
      </c>
      <c r="CH345" s="5">
        <f t="shared" si="680"/>
        <v>0</v>
      </c>
      <c r="CI345" s="1">
        <f t="shared" si="681"/>
        <v>0</v>
      </c>
      <c r="CJ345" s="2">
        <f t="shared" si="682"/>
        <v>0</v>
      </c>
      <c r="CK345" s="5">
        <f t="shared" si="683"/>
        <v>0</v>
      </c>
      <c r="CL345" s="1">
        <f t="shared" si="684"/>
        <v>0</v>
      </c>
      <c r="CM345" s="2">
        <f t="shared" si="685"/>
        <v>0</v>
      </c>
      <c r="CN345" s="5">
        <f t="shared" si="686"/>
        <v>0</v>
      </c>
      <c r="CO345" s="67">
        <f t="shared" si="687"/>
        <v>0</v>
      </c>
      <c r="CP345" s="2">
        <f t="shared" si="688"/>
        <v>0</v>
      </c>
      <c r="CQ345" s="5">
        <f t="shared" si="689"/>
        <v>0</v>
      </c>
      <c r="XDZ345" t="s">
        <v>54</v>
      </c>
    </row>
    <row r="346" spans="1:95 16354:16354" ht="28.5" customHeight="1" x14ac:dyDescent="0.25">
      <c r="A346" s="31" t="s">
        <v>112</v>
      </c>
      <c r="B346" s="30" t="s">
        <v>21</v>
      </c>
      <c r="C346" s="16"/>
      <c r="D346" s="10"/>
      <c r="E346" s="10"/>
      <c r="F346" s="10"/>
      <c r="G346" s="10"/>
      <c r="H346" s="10"/>
      <c r="I346" s="10"/>
      <c r="J346" s="10"/>
      <c r="K346" s="10"/>
      <c r="L346" s="10"/>
      <c r="M346" s="62"/>
      <c r="N346" s="62"/>
      <c r="O346" s="62"/>
      <c r="P346" s="62"/>
      <c r="Q346" s="17"/>
      <c r="R346" s="16"/>
      <c r="S346" s="10"/>
      <c r="T346" s="10"/>
      <c r="U346" s="10"/>
      <c r="V346" s="10"/>
      <c r="W346" s="10"/>
      <c r="X346" s="10"/>
      <c r="Y346" s="10"/>
      <c r="Z346" s="10"/>
      <c r="AA346" s="10"/>
      <c r="AB346" s="62"/>
      <c r="AC346" s="62"/>
      <c r="AD346" s="62"/>
      <c r="AE346" s="62"/>
      <c r="AF346" s="17"/>
      <c r="AG346" s="16"/>
      <c r="AH346" s="10"/>
      <c r="AI346" s="10"/>
      <c r="AJ346" s="10"/>
      <c r="AK346" s="10"/>
      <c r="AL346" s="10"/>
      <c r="AM346" s="10"/>
      <c r="AN346" s="10"/>
      <c r="AO346" s="10"/>
      <c r="AP346" s="10"/>
      <c r="AQ346" s="62"/>
      <c r="AR346" s="62"/>
      <c r="AS346" s="62"/>
      <c r="AT346" s="62"/>
      <c r="AU346" s="17"/>
      <c r="AV346" s="6"/>
      <c r="AW346" s="29" t="str">
        <f t="shared" si="644"/>
        <v>Solidos Suspendidos totales GRAVIMETRICO</v>
      </c>
      <c r="AX346" s="30" t="s">
        <v>21</v>
      </c>
      <c r="AY346" s="77">
        <f t="shared" si="645"/>
        <v>0</v>
      </c>
      <c r="AZ346" s="73">
        <f t="shared" si="646"/>
        <v>0</v>
      </c>
      <c r="BA346" s="74">
        <f t="shared" si="647"/>
        <v>0</v>
      </c>
      <c r="BB346" s="4">
        <f t="shared" si="648"/>
        <v>0</v>
      </c>
      <c r="BC346" s="2">
        <f t="shared" si="649"/>
        <v>0</v>
      </c>
      <c r="BD346" s="5">
        <f t="shared" si="650"/>
        <v>0</v>
      </c>
      <c r="BE346" s="4">
        <f t="shared" si="651"/>
        <v>0</v>
      </c>
      <c r="BF346" s="2">
        <f t="shared" si="652"/>
        <v>0</v>
      </c>
      <c r="BG346" s="5">
        <f t="shared" si="653"/>
        <v>0</v>
      </c>
      <c r="BH346" s="1">
        <f t="shared" si="654"/>
        <v>0</v>
      </c>
      <c r="BI346" s="2">
        <f t="shared" si="655"/>
        <v>0</v>
      </c>
      <c r="BJ346" s="5">
        <f t="shared" si="656"/>
        <v>0</v>
      </c>
      <c r="BK346" s="1">
        <f t="shared" si="657"/>
        <v>0</v>
      </c>
      <c r="BL346" s="2">
        <f t="shared" si="658"/>
        <v>0</v>
      </c>
      <c r="BM346" s="5">
        <f t="shared" si="659"/>
        <v>0</v>
      </c>
      <c r="BN346" s="1">
        <f t="shared" si="660"/>
        <v>0</v>
      </c>
      <c r="BO346" s="2">
        <f t="shared" si="661"/>
        <v>0</v>
      </c>
      <c r="BP346" s="5">
        <f t="shared" si="662"/>
        <v>0</v>
      </c>
      <c r="BQ346" s="1">
        <f t="shared" si="663"/>
        <v>0</v>
      </c>
      <c r="BR346" s="2">
        <f t="shared" si="664"/>
        <v>0</v>
      </c>
      <c r="BS346" s="5">
        <f t="shared" si="665"/>
        <v>0</v>
      </c>
      <c r="BT346" s="1">
        <f t="shared" si="666"/>
        <v>0</v>
      </c>
      <c r="BU346" s="2">
        <f t="shared" si="667"/>
        <v>0</v>
      </c>
      <c r="BV346" s="5">
        <f t="shared" si="668"/>
        <v>0</v>
      </c>
      <c r="BW346" s="1">
        <f t="shared" si="669"/>
        <v>0</v>
      </c>
      <c r="BX346" s="2">
        <f t="shared" si="670"/>
        <v>0</v>
      </c>
      <c r="BY346" s="5">
        <f t="shared" si="671"/>
        <v>0</v>
      </c>
      <c r="BZ346" s="1">
        <f t="shared" si="672"/>
        <v>0</v>
      </c>
      <c r="CA346" s="2">
        <f t="shared" si="673"/>
        <v>0</v>
      </c>
      <c r="CB346" s="5">
        <f t="shared" si="674"/>
        <v>0</v>
      </c>
      <c r="CC346" s="1">
        <f t="shared" si="675"/>
        <v>0</v>
      </c>
      <c r="CD346" s="2">
        <f t="shared" si="676"/>
        <v>0</v>
      </c>
      <c r="CE346" s="5">
        <f t="shared" si="677"/>
        <v>0</v>
      </c>
      <c r="CF346" s="1">
        <f t="shared" si="678"/>
        <v>0</v>
      </c>
      <c r="CG346" s="2">
        <f t="shared" si="679"/>
        <v>0</v>
      </c>
      <c r="CH346" s="5">
        <f t="shared" si="680"/>
        <v>0</v>
      </c>
      <c r="CI346" s="1">
        <f t="shared" si="681"/>
        <v>0</v>
      </c>
      <c r="CJ346" s="2">
        <f t="shared" si="682"/>
        <v>0</v>
      </c>
      <c r="CK346" s="5">
        <f t="shared" si="683"/>
        <v>0</v>
      </c>
      <c r="CL346" s="1">
        <f t="shared" si="684"/>
        <v>0</v>
      </c>
      <c r="CM346" s="2">
        <f t="shared" si="685"/>
        <v>0</v>
      </c>
      <c r="CN346" s="5">
        <f t="shared" si="686"/>
        <v>0</v>
      </c>
      <c r="CO346" s="67">
        <f t="shared" si="687"/>
        <v>0</v>
      </c>
      <c r="CP346" s="2">
        <f t="shared" si="688"/>
        <v>0</v>
      </c>
      <c r="CQ346" s="5">
        <f t="shared" si="689"/>
        <v>0</v>
      </c>
      <c r="XDZ346" t="s">
        <v>55</v>
      </c>
    </row>
    <row r="347" spans="1:95 16354:16354" ht="30.75" customHeight="1" x14ac:dyDescent="0.25">
      <c r="A347" s="31" t="s">
        <v>11</v>
      </c>
      <c r="B347" s="30" t="s">
        <v>21</v>
      </c>
      <c r="C347" s="16"/>
      <c r="D347" s="10"/>
      <c r="E347" s="10"/>
      <c r="F347" s="10"/>
      <c r="G347" s="10"/>
      <c r="H347" s="10"/>
      <c r="I347" s="10"/>
      <c r="J347" s="10"/>
      <c r="K347" s="10"/>
      <c r="L347" s="10"/>
      <c r="M347" s="62"/>
      <c r="N347" s="62"/>
      <c r="O347" s="62"/>
      <c r="P347" s="62"/>
      <c r="Q347" s="17"/>
      <c r="R347" s="16"/>
      <c r="S347" s="10"/>
      <c r="T347" s="10"/>
      <c r="U347" s="10"/>
      <c r="V347" s="10"/>
      <c r="W347" s="10"/>
      <c r="X347" s="10"/>
      <c r="Y347" s="10"/>
      <c r="Z347" s="10"/>
      <c r="AA347" s="10"/>
      <c r="AB347" s="62"/>
      <c r="AC347" s="62"/>
      <c r="AD347" s="62"/>
      <c r="AE347" s="62"/>
      <c r="AF347" s="17"/>
      <c r="AG347" s="16">
        <v>599</v>
      </c>
      <c r="AH347" s="10"/>
      <c r="AI347" s="10"/>
      <c r="AJ347" s="10"/>
      <c r="AK347" s="10"/>
      <c r="AL347" s="10"/>
      <c r="AM347" s="10"/>
      <c r="AN347" s="10"/>
      <c r="AO347" s="10"/>
      <c r="AP347" s="10"/>
      <c r="AQ347" s="62"/>
      <c r="AR347" s="62"/>
      <c r="AS347" s="62"/>
      <c r="AT347" s="62"/>
      <c r="AU347" s="17"/>
      <c r="AV347" s="6"/>
      <c r="AW347" s="29" t="str">
        <f t="shared" si="644"/>
        <v xml:space="preserve">Cloruros </v>
      </c>
      <c r="AX347" s="30" t="s">
        <v>21</v>
      </c>
      <c r="AY347" s="77">
        <f t="shared" si="645"/>
        <v>0</v>
      </c>
      <c r="AZ347" s="73">
        <f t="shared" si="646"/>
        <v>0</v>
      </c>
      <c r="BA347" s="74">
        <f t="shared" si="647"/>
        <v>599</v>
      </c>
      <c r="BB347" s="4">
        <f t="shared" si="648"/>
        <v>0</v>
      </c>
      <c r="BC347" s="2">
        <f t="shared" si="649"/>
        <v>0</v>
      </c>
      <c r="BD347" s="5">
        <f t="shared" si="650"/>
        <v>0</v>
      </c>
      <c r="BE347" s="4">
        <f t="shared" si="651"/>
        <v>0</v>
      </c>
      <c r="BF347" s="2">
        <f t="shared" si="652"/>
        <v>0</v>
      </c>
      <c r="BG347" s="5">
        <f t="shared" si="653"/>
        <v>0</v>
      </c>
      <c r="BH347" s="1">
        <f t="shared" si="654"/>
        <v>0</v>
      </c>
      <c r="BI347" s="2">
        <f t="shared" si="655"/>
        <v>0</v>
      </c>
      <c r="BJ347" s="5">
        <f t="shared" si="656"/>
        <v>0</v>
      </c>
      <c r="BK347" s="1">
        <f t="shared" si="657"/>
        <v>0</v>
      </c>
      <c r="BL347" s="2">
        <f t="shared" si="658"/>
        <v>0</v>
      </c>
      <c r="BM347" s="5">
        <f t="shared" si="659"/>
        <v>0</v>
      </c>
      <c r="BN347" s="1">
        <f t="shared" si="660"/>
        <v>0</v>
      </c>
      <c r="BO347" s="2">
        <f t="shared" si="661"/>
        <v>0</v>
      </c>
      <c r="BP347" s="5">
        <f t="shared" si="662"/>
        <v>0</v>
      </c>
      <c r="BQ347" s="1">
        <f t="shared" si="663"/>
        <v>0</v>
      </c>
      <c r="BR347" s="2">
        <f t="shared" si="664"/>
        <v>0</v>
      </c>
      <c r="BS347" s="5">
        <f t="shared" si="665"/>
        <v>0</v>
      </c>
      <c r="BT347" s="1">
        <f t="shared" si="666"/>
        <v>0</v>
      </c>
      <c r="BU347" s="2">
        <f t="shared" si="667"/>
        <v>0</v>
      </c>
      <c r="BV347" s="5">
        <f t="shared" si="668"/>
        <v>0</v>
      </c>
      <c r="BW347" s="1">
        <f t="shared" si="669"/>
        <v>0</v>
      </c>
      <c r="BX347" s="2">
        <f t="shared" si="670"/>
        <v>0</v>
      </c>
      <c r="BY347" s="5">
        <f t="shared" si="671"/>
        <v>0</v>
      </c>
      <c r="BZ347" s="1">
        <f t="shared" si="672"/>
        <v>0</v>
      </c>
      <c r="CA347" s="2">
        <f t="shared" si="673"/>
        <v>0</v>
      </c>
      <c r="CB347" s="5">
        <f t="shared" si="674"/>
        <v>0</v>
      </c>
      <c r="CC347" s="1">
        <f t="shared" si="675"/>
        <v>0</v>
      </c>
      <c r="CD347" s="2">
        <f t="shared" si="676"/>
        <v>0</v>
      </c>
      <c r="CE347" s="5">
        <f t="shared" si="677"/>
        <v>0</v>
      </c>
      <c r="CF347" s="1">
        <f t="shared" si="678"/>
        <v>0</v>
      </c>
      <c r="CG347" s="2">
        <f t="shared" si="679"/>
        <v>0</v>
      </c>
      <c r="CH347" s="5">
        <f t="shared" si="680"/>
        <v>0</v>
      </c>
      <c r="CI347" s="1">
        <f t="shared" si="681"/>
        <v>0</v>
      </c>
      <c r="CJ347" s="2">
        <f t="shared" si="682"/>
        <v>0</v>
      </c>
      <c r="CK347" s="5">
        <f t="shared" si="683"/>
        <v>0</v>
      </c>
      <c r="CL347" s="1">
        <f t="shared" si="684"/>
        <v>0</v>
      </c>
      <c r="CM347" s="2">
        <f t="shared" si="685"/>
        <v>0</v>
      </c>
      <c r="CN347" s="5">
        <f t="shared" si="686"/>
        <v>0</v>
      </c>
      <c r="CO347" s="67">
        <f t="shared" si="687"/>
        <v>0</v>
      </c>
      <c r="CP347" s="2">
        <f t="shared" si="688"/>
        <v>0</v>
      </c>
      <c r="CQ347" s="5">
        <f t="shared" si="689"/>
        <v>0</v>
      </c>
      <c r="XDZ347" t="s">
        <v>56</v>
      </c>
    </row>
    <row r="348" spans="1:95 16354:16354" ht="27" customHeight="1" x14ac:dyDescent="0.25">
      <c r="A348" s="31" t="s">
        <v>113</v>
      </c>
      <c r="B348" s="30" t="s">
        <v>21</v>
      </c>
      <c r="C348" s="16"/>
      <c r="D348" s="10"/>
      <c r="E348" s="10"/>
      <c r="F348" s="10"/>
      <c r="G348" s="10"/>
      <c r="H348" s="10"/>
      <c r="I348" s="10"/>
      <c r="J348" s="10"/>
      <c r="K348" s="10"/>
      <c r="L348" s="10"/>
      <c r="M348" s="62"/>
      <c r="N348" s="62"/>
      <c r="O348" s="62"/>
      <c r="P348" s="62"/>
      <c r="Q348" s="17"/>
      <c r="R348" s="16"/>
      <c r="S348" s="10"/>
      <c r="T348" s="10"/>
      <c r="U348" s="10"/>
      <c r="V348" s="10"/>
      <c r="W348" s="10"/>
      <c r="X348" s="10"/>
      <c r="Y348" s="10"/>
      <c r="Z348" s="10"/>
      <c r="AA348" s="10"/>
      <c r="AB348" s="62"/>
      <c r="AC348" s="62"/>
      <c r="AD348" s="62"/>
      <c r="AE348" s="62"/>
      <c r="AF348" s="17"/>
      <c r="AG348" s="16"/>
      <c r="AH348" s="10"/>
      <c r="AI348" s="10"/>
      <c r="AJ348" s="10"/>
      <c r="AK348" s="10"/>
      <c r="AL348" s="10"/>
      <c r="AM348" s="10"/>
      <c r="AN348" s="10"/>
      <c r="AO348" s="10"/>
      <c r="AP348" s="10"/>
      <c r="AQ348" s="62"/>
      <c r="AR348" s="62"/>
      <c r="AS348" s="62"/>
      <c r="AT348" s="62"/>
      <c r="AU348" s="17"/>
      <c r="AV348" s="6"/>
      <c r="AW348" s="29" t="str">
        <f t="shared" si="644"/>
        <v>FOSFORO TOTAL</v>
      </c>
      <c r="AX348" s="30" t="s">
        <v>21</v>
      </c>
      <c r="AY348" s="77">
        <f t="shared" si="645"/>
        <v>0</v>
      </c>
      <c r="AZ348" s="73">
        <f t="shared" si="646"/>
        <v>0</v>
      </c>
      <c r="BA348" s="74">
        <f t="shared" si="647"/>
        <v>0</v>
      </c>
      <c r="BB348" s="4">
        <f t="shared" si="648"/>
        <v>0</v>
      </c>
      <c r="BC348" s="2">
        <f t="shared" si="649"/>
        <v>0</v>
      </c>
      <c r="BD348" s="5">
        <f t="shared" si="650"/>
        <v>0</v>
      </c>
      <c r="BE348" s="4">
        <f t="shared" si="651"/>
        <v>0</v>
      </c>
      <c r="BF348" s="2">
        <f t="shared" si="652"/>
        <v>0</v>
      </c>
      <c r="BG348" s="5">
        <f t="shared" si="653"/>
        <v>0</v>
      </c>
      <c r="BH348" s="1">
        <f t="shared" si="654"/>
        <v>0</v>
      </c>
      <c r="BI348" s="2">
        <f t="shared" si="655"/>
        <v>0</v>
      </c>
      <c r="BJ348" s="5">
        <f t="shared" si="656"/>
        <v>0</v>
      </c>
      <c r="BK348" s="1">
        <f t="shared" si="657"/>
        <v>0</v>
      </c>
      <c r="BL348" s="2">
        <f t="shared" si="658"/>
        <v>0</v>
      </c>
      <c r="BM348" s="5">
        <f t="shared" si="659"/>
        <v>0</v>
      </c>
      <c r="BN348" s="1">
        <f t="shared" si="660"/>
        <v>0</v>
      </c>
      <c r="BO348" s="2">
        <f t="shared" si="661"/>
        <v>0</v>
      </c>
      <c r="BP348" s="5">
        <f t="shared" si="662"/>
        <v>0</v>
      </c>
      <c r="BQ348" s="1">
        <f t="shared" si="663"/>
        <v>0</v>
      </c>
      <c r="BR348" s="2">
        <f t="shared" si="664"/>
        <v>0</v>
      </c>
      <c r="BS348" s="5">
        <f t="shared" si="665"/>
        <v>0</v>
      </c>
      <c r="BT348" s="1">
        <f t="shared" si="666"/>
        <v>0</v>
      </c>
      <c r="BU348" s="2">
        <f t="shared" si="667"/>
        <v>0</v>
      </c>
      <c r="BV348" s="5">
        <f t="shared" si="668"/>
        <v>0</v>
      </c>
      <c r="BW348" s="1">
        <f t="shared" si="669"/>
        <v>0</v>
      </c>
      <c r="BX348" s="2">
        <f t="shared" si="670"/>
        <v>0</v>
      </c>
      <c r="BY348" s="5">
        <f t="shared" si="671"/>
        <v>0</v>
      </c>
      <c r="BZ348" s="1">
        <f t="shared" si="672"/>
        <v>0</v>
      </c>
      <c r="CA348" s="2">
        <f t="shared" si="673"/>
        <v>0</v>
      </c>
      <c r="CB348" s="5">
        <f t="shared" si="674"/>
        <v>0</v>
      </c>
      <c r="CC348" s="1">
        <f t="shared" si="675"/>
        <v>0</v>
      </c>
      <c r="CD348" s="2">
        <f t="shared" si="676"/>
        <v>0</v>
      </c>
      <c r="CE348" s="5">
        <f t="shared" si="677"/>
        <v>0</v>
      </c>
      <c r="CF348" s="1">
        <f t="shared" si="678"/>
        <v>0</v>
      </c>
      <c r="CG348" s="2">
        <f t="shared" si="679"/>
        <v>0</v>
      </c>
      <c r="CH348" s="5">
        <f t="shared" si="680"/>
        <v>0</v>
      </c>
      <c r="CI348" s="1">
        <f t="shared" si="681"/>
        <v>0</v>
      </c>
      <c r="CJ348" s="2">
        <f t="shared" si="682"/>
        <v>0</v>
      </c>
      <c r="CK348" s="5">
        <f t="shared" si="683"/>
        <v>0</v>
      </c>
      <c r="CL348" s="1">
        <f t="shared" si="684"/>
        <v>0</v>
      </c>
      <c r="CM348" s="2">
        <f t="shared" si="685"/>
        <v>0</v>
      </c>
      <c r="CN348" s="5">
        <f t="shared" si="686"/>
        <v>0</v>
      </c>
      <c r="CO348" s="67">
        <f t="shared" si="687"/>
        <v>0</v>
      </c>
      <c r="CP348" s="2">
        <f t="shared" si="688"/>
        <v>0</v>
      </c>
      <c r="CQ348" s="5">
        <f t="shared" si="689"/>
        <v>0</v>
      </c>
      <c r="XDZ348" t="s">
        <v>57</v>
      </c>
    </row>
    <row r="349" spans="1:95 16354:16354" ht="30.75" customHeight="1" x14ac:dyDescent="0.25">
      <c r="A349" s="31" t="s">
        <v>12</v>
      </c>
      <c r="B349" s="30" t="s">
        <v>21</v>
      </c>
      <c r="C349" s="16"/>
      <c r="D349" s="10"/>
      <c r="E349" s="10"/>
      <c r="F349" s="10"/>
      <c r="G349" s="10"/>
      <c r="H349" s="10"/>
      <c r="I349" s="10"/>
      <c r="J349" s="10"/>
      <c r="K349" s="10"/>
      <c r="L349" s="10"/>
      <c r="M349" s="62"/>
      <c r="N349" s="62"/>
      <c r="O349" s="62"/>
      <c r="P349" s="62"/>
      <c r="Q349" s="17"/>
      <c r="R349" s="16"/>
      <c r="S349" s="10"/>
      <c r="T349" s="10"/>
      <c r="U349" s="10"/>
      <c r="V349" s="10"/>
      <c r="W349" s="10"/>
      <c r="X349" s="10"/>
      <c r="Y349" s="10"/>
      <c r="Z349" s="10"/>
      <c r="AA349" s="10"/>
      <c r="AB349" s="62"/>
      <c r="AC349" s="62"/>
      <c r="AD349" s="62"/>
      <c r="AE349" s="62"/>
      <c r="AF349" s="17"/>
      <c r="AG349" s="16"/>
      <c r="AH349" s="10"/>
      <c r="AI349" s="10"/>
      <c r="AJ349" s="10"/>
      <c r="AK349" s="10"/>
      <c r="AL349" s="10"/>
      <c r="AM349" s="10"/>
      <c r="AN349" s="10"/>
      <c r="AO349" s="10"/>
      <c r="AP349" s="10"/>
      <c r="AQ349" s="62"/>
      <c r="AR349" s="62"/>
      <c r="AS349" s="62"/>
      <c r="AT349" s="62"/>
      <c r="AU349" s="17"/>
      <c r="AV349" s="6"/>
      <c r="AW349" s="29" t="str">
        <f t="shared" si="644"/>
        <v>Nitrógeno Total</v>
      </c>
      <c r="AX349" s="30" t="s">
        <v>21</v>
      </c>
      <c r="AY349" s="77">
        <f t="shared" si="645"/>
        <v>0</v>
      </c>
      <c r="AZ349" s="73">
        <f t="shared" si="646"/>
        <v>0</v>
      </c>
      <c r="BA349" s="74">
        <f t="shared" si="647"/>
        <v>0</v>
      </c>
      <c r="BB349" s="4">
        <f t="shared" si="648"/>
        <v>0</v>
      </c>
      <c r="BC349" s="2">
        <f t="shared" si="649"/>
        <v>0</v>
      </c>
      <c r="BD349" s="5">
        <f t="shared" si="650"/>
        <v>0</v>
      </c>
      <c r="BE349" s="4">
        <f t="shared" si="651"/>
        <v>0</v>
      </c>
      <c r="BF349" s="2">
        <f t="shared" si="652"/>
        <v>0</v>
      </c>
      <c r="BG349" s="5">
        <f t="shared" si="653"/>
        <v>0</v>
      </c>
      <c r="BH349" s="1">
        <f t="shared" si="654"/>
        <v>0</v>
      </c>
      <c r="BI349" s="2">
        <f t="shared" si="655"/>
        <v>0</v>
      </c>
      <c r="BJ349" s="5">
        <f t="shared" si="656"/>
        <v>0</v>
      </c>
      <c r="BK349" s="1">
        <f t="shared" si="657"/>
        <v>0</v>
      </c>
      <c r="BL349" s="2">
        <f t="shared" si="658"/>
        <v>0</v>
      </c>
      <c r="BM349" s="5">
        <f t="shared" si="659"/>
        <v>0</v>
      </c>
      <c r="BN349" s="1">
        <f t="shared" si="660"/>
        <v>0</v>
      </c>
      <c r="BO349" s="2">
        <f t="shared" si="661"/>
        <v>0</v>
      </c>
      <c r="BP349" s="5">
        <f t="shared" si="662"/>
        <v>0</v>
      </c>
      <c r="BQ349" s="1">
        <f t="shared" si="663"/>
        <v>0</v>
      </c>
      <c r="BR349" s="2">
        <f t="shared" si="664"/>
        <v>0</v>
      </c>
      <c r="BS349" s="5">
        <f t="shared" si="665"/>
        <v>0</v>
      </c>
      <c r="BT349" s="1">
        <f t="shared" si="666"/>
        <v>0</v>
      </c>
      <c r="BU349" s="2">
        <f t="shared" si="667"/>
        <v>0</v>
      </c>
      <c r="BV349" s="5">
        <f t="shared" si="668"/>
        <v>0</v>
      </c>
      <c r="BW349" s="1">
        <f t="shared" si="669"/>
        <v>0</v>
      </c>
      <c r="BX349" s="2">
        <f t="shared" si="670"/>
        <v>0</v>
      </c>
      <c r="BY349" s="5">
        <f t="shared" si="671"/>
        <v>0</v>
      </c>
      <c r="BZ349" s="1">
        <f t="shared" si="672"/>
        <v>0</v>
      </c>
      <c r="CA349" s="2">
        <f t="shared" si="673"/>
        <v>0</v>
      </c>
      <c r="CB349" s="5">
        <f t="shared" si="674"/>
        <v>0</v>
      </c>
      <c r="CC349" s="1">
        <f t="shared" si="675"/>
        <v>0</v>
      </c>
      <c r="CD349" s="2">
        <f t="shared" si="676"/>
        <v>0</v>
      </c>
      <c r="CE349" s="5">
        <f t="shared" si="677"/>
        <v>0</v>
      </c>
      <c r="CF349" s="1">
        <f t="shared" si="678"/>
        <v>0</v>
      </c>
      <c r="CG349" s="2">
        <f t="shared" si="679"/>
        <v>0</v>
      </c>
      <c r="CH349" s="5">
        <f t="shared" si="680"/>
        <v>0</v>
      </c>
      <c r="CI349" s="1">
        <f t="shared" si="681"/>
        <v>0</v>
      </c>
      <c r="CJ349" s="2">
        <f t="shared" si="682"/>
        <v>0</v>
      </c>
      <c r="CK349" s="5">
        <f t="shared" si="683"/>
        <v>0</v>
      </c>
      <c r="CL349" s="1">
        <f t="shared" si="684"/>
        <v>0</v>
      </c>
      <c r="CM349" s="2">
        <f t="shared" si="685"/>
        <v>0</v>
      </c>
      <c r="CN349" s="5">
        <f t="shared" si="686"/>
        <v>0</v>
      </c>
      <c r="CO349" s="67">
        <f t="shared" si="687"/>
        <v>0</v>
      </c>
      <c r="CP349" s="2">
        <f t="shared" si="688"/>
        <v>0</v>
      </c>
      <c r="CQ349" s="5">
        <f t="shared" si="689"/>
        <v>0</v>
      </c>
      <c r="XDZ349" t="s">
        <v>58</v>
      </c>
    </row>
    <row r="350" spans="1:95 16354:16354" ht="32.25" customHeight="1" x14ac:dyDescent="0.25">
      <c r="A350" s="31" t="s">
        <v>13</v>
      </c>
      <c r="B350" s="30" t="s">
        <v>21</v>
      </c>
      <c r="C350" s="16"/>
      <c r="D350" s="10"/>
      <c r="E350" s="10"/>
      <c r="F350" s="10"/>
      <c r="G350" s="10"/>
      <c r="H350" s="10"/>
      <c r="I350" s="10"/>
      <c r="J350" s="10"/>
      <c r="K350" s="10"/>
      <c r="L350" s="10"/>
      <c r="M350" s="62"/>
      <c r="N350" s="62"/>
      <c r="O350" s="62"/>
      <c r="P350" s="62"/>
      <c r="Q350" s="17"/>
      <c r="R350" s="16"/>
      <c r="S350" s="10"/>
      <c r="T350" s="10"/>
      <c r="U350" s="10"/>
      <c r="V350" s="10"/>
      <c r="W350" s="10"/>
      <c r="X350" s="10"/>
      <c r="Y350" s="10"/>
      <c r="Z350" s="10"/>
      <c r="AA350" s="10"/>
      <c r="AB350" s="62"/>
      <c r="AC350" s="62"/>
      <c r="AD350" s="62"/>
      <c r="AE350" s="62"/>
      <c r="AF350" s="17"/>
      <c r="AG350" s="16"/>
      <c r="AH350" s="10"/>
      <c r="AI350" s="10"/>
      <c r="AJ350" s="10"/>
      <c r="AK350" s="10"/>
      <c r="AL350" s="10"/>
      <c r="AM350" s="10"/>
      <c r="AN350" s="10"/>
      <c r="AO350" s="10"/>
      <c r="AP350" s="10"/>
      <c r="AQ350" s="62"/>
      <c r="AR350" s="62"/>
      <c r="AS350" s="62"/>
      <c r="AT350" s="62"/>
      <c r="AU350" s="17"/>
      <c r="AV350" s="6"/>
      <c r="AW350" s="29" t="str">
        <f t="shared" si="644"/>
        <v xml:space="preserve">Sulfatos </v>
      </c>
      <c r="AX350" s="30" t="s">
        <v>21</v>
      </c>
      <c r="AY350" s="77">
        <f t="shared" si="645"/>
        <v>0</v>
      </c>
      <c r="AZ350" s="73">
        <f t="shared" si="646"/>
        <v>0</v>
      </c>
      <c r="BA350" s="74">
        <f t="shared" si="647"/>
        <v>0</v>
      </c>
      <c r="BB350" s="4">
        <f t="shared" si="648"/>
        <v>0</v>
      </c>
      <c r="BC350" s="2">
        <f t="shared" si="649"/>
        <v>0</v>
      </c>
      <c r="BD350" s="5">
        <f t="shared" si="650"/>
        <v>0</v>
      </c>
      <c r="BE350" s="4">
        <f t="shared" si="651"/>
        <v>0</v>
      </c>
      <c r="BF350" s="2">
        <f t="shared" si="652"/>
        <v>0</v>
      </c>
      <c r="BG350" s="5">
        <f t="shared" si="653"/>
        <v>0</v>
      </c>
      <c r="BH350" s="1">
        <f t="shared" si="654"/>
        <v>0</v>
      </c>
      <c r="BI350" s="2">
        <f t="shared" si="655"/>
        <v>0</v>
      </c>
      <c r="BJ350" s="5">
        <f t="shared" si="656"/>
        <v>0</v>
      </c>
      <c r="BK350" s="1">
        <f t="shared" si="657"/>
        <v>0</v>
      </c>
      <c r="BL350" s="2">
        <f t="shared" si="658"/>
        <v>0</v>
      </c>
      <c r="BM350" s="5">
        <f t="shared" si="659"/>
        <v>0</v>
      </c>
      <c r="BN350" s="1">
        <f t="shared" si="660"/>
        <v>0</v>
      </c>
      <c r="BO350" s="2">
        <f t="shared" si="661"/>
        <v>0</v>
      </c>
      <c r="BP350" s="5">
        <f t="shared" si="662"/>
        <v>0</v>
      </c>
      <c r="BQ350" s="1">
        <f t="shared" si="663"/>
        <v>0</v>
      </c>
      <c r="BR350" s="2">
        <f t="shared" si="664"/>
        <v>0</v>
      </c>
      <c r="BS350" s="5">
        <f t="shared" si="665"/>
        <v>0</v>
      </c>
      <c r="BT350" s="1">
        <f t="shared" si="666"/>
        <v>0</v>
      </c>
      <c r="BU350" s="2">
        <f t="shared" si="667"/>
        <v>0</v>
      </c>
      <c r="BV350" s="5">
        <f t="shared" si="668"/>
        <v>0</v>
      </c>
      <c r="BW350" s="1">
        <f t="shared" si="669"/>
        <v>0</v>
      </c>
      <c r="BX350" s="2">
        <f t="shared" si="670"/>
        <v>0</v>
      </c>
      <c r="BY350" s="5">
        <f t="shared" si="671"/>
        <v>0</v>
      </c>
      <c r="BZ350" s="1">
        <f t="shared" si="672"/>
        <v>0</v>
      </c>
      <c r="CA350" s="2">
        <f t="shared" si="673"/>
        <v>0</v>
      </c>
      <c r="CB350" s="5">
        <f t="shared" si="674"/>
        <v>0</v>
      </c>
      <c r="CC350" s="1">
        <f t="shared" si="675"/>
        <v>0</v>
      </c>
      <c r="CD350" s="2">
        <f t="shared" si="676"/>
        <v>0</v>
      </c>
      <c r="CE350" s="5">
        <f t="shared" si="677"/>
        <v>0</v>
      </c>
      <c r="CF350" s="1">
        <f t="shared" si="678"/>
        <v>0</v>
      </c>
      <c r="CG350" s="2">
        <f t="shared" si="679"/>
        <v>0</v>
      </c>
      <c r="CH350" s="5">
        <f t="shared" si="680"/>
        <v>0</v>
      </c>
      <c r="CI350" s="1">
        <f t="shared" si="681"/>
        <v>0</v>
      </c>
      <c r="CJ350" s="2">
        <f t="shared" si="682"/>
        <v>0</v>
      </c>
      <c r="CK350" s="5">
        <f t="shared" si="683"/>
        <v>0</v>
      </c>
      <c r="CL350" s="1">
        <f t="shared" si="684"/>
        <v>0</v>
      </c>
      <c r="CM350" s="2">
        <f t="shared" si="685"/>
        <v>0</v>
      </c>
      <c r="CN350" s="5">
        <f t="shared" si="686"/>
        <v>0</v>
      </c>
      <c r="CO350" s="67">
        <f t="shared" si="687"/>
        <v>0</v>
      </c>
      <c r="CP350" s="2">
        <f t="shared" si="688"/>
        <v>0</v>
      </c>
      <c r="CQ350" s="5">
        <f t="shared" si="689"/>
        <v>0</v>
      </c>
      <c r="XDZ350" t="s">
        <v>59</v>
      </c>
    </row>
    <row r="351" spans="1:95 16354:16354" ht="32.25" customHeight="1" x14ac:dyDescent="0.25">
      <c r="A351" s="31" t="s">
        <v>14</v>
      </c>
      <c r="B351" s="46" t="s">
        <v>23</v>
      </c>
      <c r="C351" s="16"/>
      <c r="D351" s="10"/>
      <c r="E351" s="10"/>
      <c r="F351" s="10"/>
      <c r="G351" s="10"/>
      <c r="H351" s="10"/>
      <c r="I351" s="10"/>
      <c r="J351" s="10"/>
      <c r="K351" s="10"/>
      <c r="L351" s="10"/>
      <c r="M351" s="62"/>
      <c r="N351" s="62"/>
      <c r="O351" s="62"/>
      <c r="P351" s="62"/>
      <c r="Q351" s="17"/>
      <c r="R351" s="16"/>
      <c r="S351" s="10"/>
      <c r="T351" s="10"/>
      <c r="U351" s="10"/>
      <c r="V351" s="10"/>
      <c r="W351" s="10"/>
      <c r="X351" s="10"/>
      <c r="Y351" s="10"/>
      <c r="Z351" s="10"/>
      <c r="AA351" s="10"/>
      <c r="AB351" s="62"/>
      <c r="AC351" s="62"/>
      <c r="AD351" s="62"/>
      <c r="AE351" s="62"/>
      <c r="AF351" s="17"/>
      <c r="AG351" s="16"/>
      <c r="AH351" s="10"/>
      <c r="AI351" s="10"/>
      <c r="AJ351" s="10"/>
      <c r="AK351" s="10"/>
      <c r="AL351" s="10"/>
      <c r="AM351" s="10"/>
      <c r="AN351" s="10"/>
      <c r="AO351" s="10"/>
      <c r="AP351" s="10"/>
      <c r="AQ351" s="62"/>
      <c r="AR351" s="62"/>
      <c r="AS351" s="62"/>
      <c r="AT351" s="62"/>
      <c r="AU351" s="17"/>
      <c r="AV351" s="6"/>
      <c r="AW351" s="29" t="str">
        <f t="shared" si="644"/>
        <v xml:space="preserve">Alcalinidad </v>
      </c>
      <c r="AX351" s="32" t="s">
        <v>23</v>
      </c>
      <c r="AY351" s="77">
        <f t="shared" si="645"/>
        <v>0</v>
      </c>
      <c r="AZ351" s="73">
        <f t="shared" si="646"/>
        <v>0</v>
      </c>
      <c r="BA351" s="74">
        <f t="shared" si="647"/>
        <v>0</v>
      </c>
      <c r="BB351" s="4">
        <f t="shared" si="648"/>
        <v>0</v>
      </c>
      <c r="BC351" s="2">
        <f t="shared" si="649"/>
        <v>0</v>
      </c>
      <c r="BD351" s="5">
        <f t="shared" si="650"/>
        <v>0</v>
      </c>
      <c r="BE351" s="4">
        <f t="shared" si="651"/>
        <v>0</v>
      </c>
      <c r="BF351" s="2">
        <f t="shared" si="652"/>
        <v>0</v>
      </c>
      <c r="BG351" s="5">
        <f t="shared" si="653"/>
        <v>0</v>
      </c>
      <c r="BH351" s="1">
        <f t="shared" si="654"/>
        <v>0</v>
      </c>
      <c r="BI351" s="2">
        <f t="shared" si="655"/>
        <v>0</v>
      </c>
      <c r="BJ351" s="5">
        <f t="shared" si="656"/>
        <v>0</v>
      </c>
      <c r="BK351" s="1">
        <f t="shared" si="657"/>
        <v>0</v>
      </c>
      <c r="BL351" s="2">
        <f t="shared" si="658"/>
        <v>0</v>
      </c>
      <c r="BM351" s="5">
        <f t="shared" si="659"/>
        <v>0</v>
      </c>
      <c r="BN351" s="1">
        <f t="shared" si="660"/>
        <v>0</v>
      </c>
      <c r="BO351" s="2">
        <f t="shared" si="661"/>
        <v>0</v>
      </c>
      <c r="BP351" s="5">
        <f t="shared" si="662"/>
        <v>0</v>
      </c>
      <c r="BQ351" s="1">
        <f t="shared" si="663"/>
        <v>0</v>
      </c>
      <c r="BR351" s="2">
        <f t="shared" si="664"/>
        <v>0</v>
      </c>
      <c r="BS351" s="5">
        <f t="shared" si="665"/>
        <v>0</v>
      </c>
      <c r="BT351" s="1">
        <f t="shared" si="666"/>
        <v>0</v>
      </c>
      <c r="BU351" s="2">
        <f t="shared" si="667"/>
        <v>0</v>
      </c>
      <c r="BV351" s="5">
        <f t="shared" si="668"/>
        <v>0</v>
      </c>
      <c r="BW351" s="1">
        <f t="shared" si="669"/>
        <v>0</v>
      </c>
      <c r="BX351" s="2">
        <f t="shared" si="670"/>
        <v>0</v>
      </c>
      <c r="BY351" s="5">
        <f t="shared" si="671"/>
        <v>0</v>
      </c>
      <c r="BZ351" s="1">
        <f t="shared" si="672"/>
        <v>0</v>
      </c>
      <c r="CA351" s="2">
        <f t="shared" si="673"/>
        <v>0</v>
      </c>
      <c r="CB351" s="5">
        <f t="shared" si="674"/>
        <v>0</v>
      </c>
      <c r="CC351" s="1">
        <f t="shared" si="675"/>
        <v>0</v>
      </c>
      <c r="CD351" s="2">
        <f t="shared" si="676"/>
        <v>0</v>
      </c>
      <c r="CE351" s="5">
        <f t="shared" si="677"/>
        <v>0</v>
      </c>
      <c r="CF351" s="1">
        <f t="shared" si="678"/>
        <v>0</v>
      </c>
      <c r="CG351" s="2">
        <f t="shared" si="679"/>
        <v>0</v>
      </c>
      <c r="CH351" s="5">
        <f t="shared" si="680"/>
        <v>0</v>
      </c>
      <c r="CI351" s="1">
        <f t="shared" si="681"/>
        <v>0</v>
      </c>
      <c r="CJ351" s="2">
        <f t="shared" si="682"/>
        <v>0</v>
      </c>
      <c r="CK351" s="5">
        <f t="shared" si="683"/>
        <v>0</v>
      </c>
      <c r="CL351" s="1">
        <f t="shared" si="684"/>
        <v>0</v>
      </c>
      <c r="CM351" s="2">
        <f t="shared" si="685"/>
        <v>0</v>
      </c>
      <c r="CN351" s="5">
        <f t="shared" si="686"/>
        <v>0</v>
      </c>
      <c r="CO351" s="67">
        <f t="shared" si="687"/>
        <v>0</v>
      </c>
      <c r="CP351" s="2">
        <f t="shared" si="688"/>
        <v>0</v>
      </c>
      <c r="CQ351" s="5">
        <f t="shared" si="689"/>
        <v>0</v>
      </c>
      <c r="XDZ351" t="s">
        <v>60</v>
      </c>
    </row>
    <row r="352" spans="1:95 16354:16354" ht="30.75" customHeight="1" x14ac:dyDescent="0.25">
      <c r="A352" s="31" t="s">
        <v>15</v>
      </c>
      <c r="B352" s="46" t="s">
        <v>23</v>
      </c>
      <c r="C352" s="16"/>
      <c r="D352" s="10"/>
      <c r="E352" s="10"/>
      <c r="F352" s="10"/>
      <c r="G352" s="10"/>
      <c r="H352" s="10"/>
      <c r="I352" s="10"/>
      <c r="J352" s="10"/>
      <c r="K352" s="10"/>
      <c r="L352" s="10"/>
      <c r="M352" s="62"/>
      <c r="N352" s="62"/>
      <c r="O352" s="62"/>
      <c r="P352" s="62"/>
      <c r="Q352" s="17"/>
      <c r="R352" s="16"/>
      <c r="S352" s="10"/>
      <c r="T352" s="10"/>
      <c r="U352" s="10"/>
      <c r="V352" s="10"/>
      <c r="W352" s="10"/>
      <c r="X352" s="10"/>
      <c r="Y352" s="10"/>
      <c r="Z352" s="10"/>
      <c r="AA352" s="10"/>
      <c r="AB352" s="62"/>
      <c r="AC352" s="62"/>
      <c r="AD352" s="62"/>
      <c r="AE352" s="62"/>
      <c r="AF352" s="17"/>
      <c r="AG352" s="16"/>
      <c r="AH352" s="10"/>
      <c r="AI352" s="10"/>
      <c r="AJ352" s="10"/>
      <c r="AK352" s="10"/>
      <c r="AL352" s="10"/>
      <c r="AM352" s="10"/>
      <c r="AN352" s="10"/>
      <c r="AO352" s="10"/>
      <c r="AP352" s="10"/>
      <c r="AQ352" s="62"/>
      <c r="AR352" s="62"/>
      <c r="AS352" s="62"/>
      <c r="AT352" s="62"/>
      <c r="AU352" s="17"/>
      <c r="AV352" s="6"/>
      <c r="AW352" s="29" t="str">
        <f t="shared" si="644"/>
        <v>Dureza Cálcica</v>
      </c>
      <c r="AX352" s="32" t="s">
        <v>23</v>
      </c>
      <c r="AY352" s="77">
        <f t="shared" si="645"/>
        <v>0</v>
      </c>
      <c r="AZ352" s="73">
        <f t="shared" si="646"/>
        <v>0</v>
      </c>
      <c r="BA352" s="74">
        <f t="shared" si="647"/>
        <v>0</v>
      </c>
      <c r="BB352" s="4">
        <f t="shared" si="648"/>
        <v>0</v>
      </c>
      <c r="BC352" s="2">
        <f t="shared" si="649"/>
        <v>0</v>
      </c>
      <c r="BD352" s="5">
        <f t="shared" si="650"/>
        <v>0</v>
      </c>
      <c r="BE352" s="4">
        <f t="shared" si="651"/>
        <v>0</v>
      </c>
      <c r="BF352" s="2">
        <f t="shared" si="652"/>
        <v>0</v>
      </c>
      <c r="BG352" s="5">
        <f t="shared" si="653"/>
        <v>0</v>
      </c>
      <c r="BH352" s="1">
        <f t="shared" si="654"/>
        <v>0</v>
      </c>
      <c r="BI352" s="2">
        <f t="shared" si="655"/>
        <v>0</v>
      </c>
      <c r="BJ352" s="5">
        <f t="shared" si="656"/>
        <v>0</v>
      </c>
      <c r="BK352" s="1">
        <f t="shared" si="657"/>
        <v>0</v>
      </c>
      <c r="BL352" s="2">
        <f t="shared" si="658"/>
        <v>0</v>
      </c>
      <c r="BM352" s="5">
        <f t="shared" si="659"/>
        <v>0</v>
      </c>
      <c r="BN352" s="1">
        <f t="shared" si="660"/>
        <v>0</v>
      </c>
      <c r="BO352" s="2">
        <f t="shared" si="661"/>
        <v>0</v>
      </c>
      <c r="BP352" s="5">
        <f t="shared" si="662"/>
        <v>0</v>
      </c>
      <c r="BQ352" s="1">
        <f t="shared" si="663"/>
        <v>0</v>
      </c>
      <c r="BR352" s="2">
        <f t="shared" si="664"/>
        <v>0</v>
      </c>
      <c r="BS352" s="5">
        <f t="shared" si="665"/>
        <v>0</v>
      </c>
      <c r="BT352" s="1">
        <f t="shared" si="666"/>
        <v>0</v>
      </c>
      <c r="BU352" s="2">
        <f t="shared" si="667"/>
        <v>0</v>
      </c>
      <c r="BV352" s="5">
        <f t="shared" si="668"/>
        <v>0</v>
      </c>
      <c r="BW352" s="1">
        <f t="shared" si="669"/>
        <v>0</v>
      </c>
      <c r="BX352" s="2">
        <f t="shared" si="670"/>
        <v>0</v>
      </c>
      <c r="BY352" s="5">
        <f t="shared" si="671"/>
        <v>0</v>
      </c>
      <c r="BZ352" s="1">
        <f t="shared" si="672"/>
        <v>0</v>
      </c>
      <c r="CA352" s="2">
        <f t="shared" si="673"/>
        <v>0</v>
      </c>
      <c r="CB352" s="5">
        <f t="shared" si="674"/>
        <v>0</v>
      </c>
      <c r="CC352" s="1">
        <f t="shared" si="675"/>
        <v>0</v>
      </c>
      <c r="CD352" s="2">
        <f t="shared" si="676"/>
        <v>0</v>
      </c>
      <c r="CE352" s="5">
        <f t="shared" si="677"/>
        <v>0</v>
      </c>
      <c r="CF352" s="1">
        <f t="shared" si="678"/>
        <v>0</v>
      </c>
      <c r="CG352" s="2">
        <f t="shared" si="679"/>
        <v>0</v>
      </c>
      <c r="CH352" s="5">
        <f t="shared" si="680"/>
        <v>0</v>
      </c>
      <c r="CI352" s="1">
        <f t="shared" si="681"/>
        <v>0</v>
      </c>
      <c r="CJ352" s="2">
        <f t="shared" si="682"/>
        <v>0</v>
      </c>
      <c r="CK352" s="5">
        <f t="shared" si="683"/>
        <v>0</v>
      </c>
      <c r="CL352" s="1">
        <f t="shared" si="684"/>
        <v>0</v>
      </c>
      <c r="CM352" s="2">
        <f t="shared" si="685"/>
        <v>0</v>
      </c>
      <c r="CN352" s="5">
        <f t="shared" si="686"/>
        <v>0</v>
      </c>
      <c r="CO352" s="67">
        <f t="shared" si="687"/>
        <v>0</v>
      </c>
      <c r="CP352" s="2">
        <f t="shared" si="688"/>
        <v>0</v>
      </c>
      <c r="CQ352" s="5">
        <f t="shared" si="689"/>
        <v>0</v>
      </c>
      <c r="XDZ352" t="s">
        <v>65</v>
      </c>
    </row>
    <row r="353" spans="1:95 16354:16354" ht="30.75" customHeight="1" x14ac:dyDescent="0.25">
      <c r="A353" s="31" t="s">
        <v>16</v>
      </c>
      <c r="B353" s="46" t="s">
        <v>23</v>
      </c>
      <c r="C353" s="16"/>
      <c r="D353" s="10"/>
      <c r="E353" s="10"/>
      <c r="F353" s="10"/>
      <c r="G353" s="10"/>
      <c r="H353" s="10"/>
      <c r="I353" s="10"/>
      <c r="J353" s="10"/>
      <c r="K353" s="10"/>
      <c r="L353" s="10"/>
      <c r="M353" s="62"/>
      <c r="N353" s="62"/>
      <c r="O353" s="62"/>
      <c r="P353" s="62"/>
      <c r="Q353" s="17"/>
      <c r="R353" s="16"/>
      <c r="S353" s="10"/>
      <c r="T353" s="10"/>
      <c r="U353" s="10"/>
      <c r="V353" s="10"/>
      <c r="W353" s="10"/>
      <c r="X353" s="10"/>
      <c r="Y353" s="10"/>
      <c r="Z353" s="10"/>
      <c r="AA353" s="10"/>
      <c r="AB353" s="62"/>
      <c r="AC353" s="62"/>
      <c r="AD353" s="62"/>
      <c r="AE353" s="62"/>
      <c r="AF353" s="17"/>
      <c r="AG353" s="16"/>
      <c r="AH353" s="10"/>
      <c r="AI353" s="10"/>
      <c r="AJ353" s="10"/>
      <c r="AK353" s="10"/>
      <c r="AL353" s="10"/>
      <c r="AM353" s="10"/>
      <c r="AN353" s="10"/>
      <c r="AO353" s="10"/>
      <c r="AP353" s="10"/>
      <c r="AQ353" s="62"/>
      <c r="AR353" s="62"/>
      <c r="AS353" s="62"/>
      <c r="AT353" s="62"/>
      <c r="AU353" s="17"/>
      <c r="AV353" s="6"/>
      <c r="AW353" s="29" t="str">
        <f t="shared" si="644"/>
        <v xml:space="preserve">Dureza Total </v>
      </c>
      <c r="AX353" s="32" t="s">
        <v>23</v>
      </c>
      <c r="AY353" s="77">
        <f t="shared" si="645"/>
        <v>0</v>
      </c>
      <c r="AZ353" s="73">
        <f t="shared" si="646"/>
        <v>0</v>
      </c>
      <c r="BA353" s="74">
        <f t="shared" si="647"/>
        <v>0</v>
      </c>
      <c r="BB353" s="4">
        <f t="shared" si="648"/>
        <v>0</v>
      </c>
      <c r="BC353" s="2">
        <f t="shared" si="649"/>
        <v>0</v>
      </c>
      <c r="BD353" s="5">
        <f t="shared" si="650"/>
        <v>0</v>
      </c>
      <c r="BE353" s="4">
        <f t="shared" si="651"/>
        <v>0</v>
      </c>
      <c r="BF353" s="2">
        <f t="shared" si="652"/>
        <v>0</v>
      </c>
      <c r="BG353" s="5">
        <f t="shared" si="653"/>
        <v>0</v>
      </c>
      <c r="BH353" s="1">
        <f t="shared" si="654"/>
        <v>0</v>
      </c>
      <c r="BI353" s="2">
        <f t="shared" si="655"/>
        <v>0</v>
      </c>
      <c r="BJ353" s="5">
        <f t="shared" si="656"/>
        <v>0</v>
      </c>
      <c r="BK353" s="1">
        <f t="shared" si="657"/>
        <v>0</v>
      </c>
      <c r="BL353" s="2">
        <f t="shared" si="658"/>
        <v>0</v>
      </c>
      <c r="BM353" s="5">
        <f t="shared" si="659"/>
        <v>0</v>
      </c>
      <c r="BN353" s="1">
        <f t="shared" si="660"/>
        <v>0</v>
      </c>
      <c r="BO353" s="2">
        <f t="shared" si="661"/>
        <v>0</v>
      </c>
      <c r="BP353" s="5">
        <f t="shared" si="662"/>
        <v>0</v>
      </c>
      <c r="BQ353" s="1">
        <f t="shared" si="663"/>
        <v>0</v>
      </c>
      <c r="BR353" s="2">
        <f t="shared" si="664"/>
        <v>0</v>
      </c>
      <c r="BS353" s="5">
        <f t="shared" si="665"/>
        <v>0</v>
      </c>
      <c r="BT353" s="1">
        <f t="shared" si="666"/>
        <v>0</v>
      </c>
      <c r="BU353" s="2">
        <f t="shared" si="667"/>
        <v>0</v>
      </c>
      <c r="BV353" s="5">
        <f t="shared" si="668"/>
        <v>0</v>
      </c>
      <c r="BW353" s="1">
        <f t="shared" si="669"/>
        <v>0</v>
      </c>
      <c r="BX353" s="2">
        <f t="shared" si="670"/>
        <v>0</v>
      </c>
      <c r="BY353" s="5">
        <f t="shared" si="671"/>
        <v>0</v>
      </c>
      <c r="BZ353" s="1">
        <f t="shared" si="672"/>
        <v>0</v>
      </c>
      <c r="CA353" s="2">
        <f t="shared" si="673"/>
        <v>0</v>
      </c>
      <c r="CB353" s="5">
        <f t="shared" si="674"/>
        <v>0</v>
      </c>
      <c r="CC353" s="1">
        <f t="shared" si="675"/>
        <v>0</v>
      </c>
      <c r="CD353" s="2">
        <f t="shared" si="676"/>
        <v>0</v>
      </c>
      <c r="CE353" s="5">
        <f t="shared" si="677"/>
        <v>0</v>
      </c>
      <c r="CF353" s="1">
        <f t="shared" si="678"/>
        <v>0</v>
      </c>
      <c r="CG353" s="2">
        <f t="shared" si="679"/>
        <v>0</v>
      </c>
      <c r="CH353" s="5">
        <f t="shared" si="680"/>
        <v>0</v>
      </c>
      <c r="CI353" s="1">
        <f t="shared" si="681"/>
        <v>0</v>
      </c>
      <c r="CJ353" s="2">
        <f t="shared" si="682"/>
        <v>0</v>
      </c>
      <c r="CK353" s="5">
        <f t="shared" si="683"/>
        <v>0</v>
      </c>
      <c r="CL353" s="1">
        <f t="shared" si="684"/>
        <v>0</v>
      </c>
      <c r="CM353" s="2">
        <f t="shared" si="685"/>
        <v>0</v>
      </c>
      <c r="CN353" s="5">
        <f t="shared" si="686"/>
        <v>0</v>
      </c>
      <c r="CO353" s="67">
        <f t="shared" si="687"/>
        <v>0</v>
      </c>
      <c r="CP353" s="2">
        <f t="shared" si="688"/>
        <v>0</v>
      </c>
      <c r="CQ353" s="5">
        <f t="shared" si="689"/>
        <v>0</v>
      </c>
      <c r="XDZ353" t="s">
        <v>66</v>
      </c>
    </row>
    <row r="354" spans="1:95 16354:16354" ht="32.25" customHeight="1" x14ac:dyDescent="0.25">
      <c r="A354" s="31" t="s">
        <v>115</v>
      </c>
      <c r="B354" s="30" t="s">
        <v>21</v>
      </c>
      <c r="C354" s="16"/>
      <c r="D354" s="10"/>
      <c r="E354" s="10"/>
      <c r="F354" s="10"/>
      <c r="G354" s="10"/>
      <c r="H354" s="10"/>
      <c r="I354" s="10"/>
      <c r="J354" s="10"/>
      <c r="K354" s="10"/>
      <c r="L354" s="10"/>
      <c r="M354" s="62"/>
      <c r="N354" s="62"/>
      <c r="O354" s="62"/>
      <c r="P354" s="62"/>
      <c r="Q354" s="17"/>
      <c r="R354" s="16"/>
      <c r="S354" s="10"/>
      <c r="T354" s="10"/>
      <c r="U354" s="10"/>
      <c r="V354" s="10"/>
      <c r="W354" s="10"/>
      <c r="X354" s="10"/>
      <c r="Y354" s="10"/>
      <c r="Z354" s="10"/>
      <c r="AA354" s="10"/>
      <c r="AB354" s="62"/>
      <c r="AC354" s="62"/>
      <c r="AD354" s="62"/>
      <c r="AE354" s="62"/>
      <c r="AF354" s="17"/>
      <c r="AG354" s="16"/>
      <c r="AH354" s="10"/>
      <c r="AI354" s="10"/>
      <c r="AJ354" s="10"/>
      <c r="AK354" s="10"/>
      <c r="AL354" s="10"/>
      <c r="AM354" s="10"/>
      <c r="AN354" s="10"/>
      <c r="AO354" s="10"/>
      <c r="AP354" s="10"/>
      <c r="AQ354" s="62"/>
      <c r="AR354" s="62"/>
      <c r="AS354" s="62"/>
      <c r="AT354" s="62"/>
      <c r="AU354" s="17"/>
      <c r="AV354" s="6"/>
      <c r="AW354" s="29" t="str">
        <f t="shared" si="644"/>
        <v>SILICE</v>
      </c>
      <c r="AX354" s="32" t="s">
        <v>24</v>
      </c>
      <c r="AY354" s="77">
        <f t="shared" si="645"/>
        <v>0</v>
      </c>
      <c r="AZ354" s="73">
        <f t="shared" si="646"/>
        <v>0</v>
      </c>
      <c r="BA354" s="74">
        <f t="shared" si="647"/>
        <v>0</v>
      </c>
      <c r="BB354" s="4">
        <f t="shared" si="648"/>
        <v>0</v>
      </c>
      <c r="BC354" s="2">
        <f t="shared" si="649"/>
        <v>0</v>
      </c>
      <c r="BD354" s="5">
        <f t="shared" si="650"/>
        <v>0</v>
      </c>
      <c r="BE354" s="4">
        <f t="shared" si="651"/>
        <v>0</v>
      </c>
      <c r="BF354" s="2">
        <f t="shared" si="652"/>
        <v>0</v>
      </c>
      <c r="BG354" s="5">
        <f t="shared" si="653"/>
        <v>0</v>
      </c>
      <c r="BH354" s="1">
        <f t="shared" si="654"/>
        <v>0</v>
      </c>
      <c r="BI354" s="2">
        <f t="shared" si="655"/>
        <v>0</v>
      </c>
      <c r="BJ354" s="5">
        <f t="shared" si="656"/>
        <v>0</v>
      </c>
      <c r="BK354" s="1">
        <f t="shared" si="657"/>
        <v>0</v>
      </c>
      <c r="BL354" s="2">
        <f t="shared" si="658"/>
        <v>0</v>
      </c>
      <c r="BM354" s="5">
        <f t="shared" si="659"/>
        <v>0</v>
      </c>
      <c r="BN354" s="1">
        <f t="shared" si="660"/>
        <v>0</v>
      </c>
      <c r="BO354" s="2">
        <f t="shared" si="661"/>
        <v>0</v>
      </c>
      <c r="BP354" s="5">
        <f t="shared" si="662"/>
        <v>0</v>
      </c>
      <c r="BQ354" s="1">
        <f t="shared" si="663"/>
        <v>0</v>
      </c>
      <c r="BR354" s="2">
        <f t="shared" si="664"/>
        <v>0</v>
      </c>
      <c r="BS354" s="5">
        <f t="shared" si="665"/>
        <v>0</v>
      </c>
      <c r="BT354" s="1">
        <f t="shared" si="666"/>
        <v>0</v>
      </c>
      <c r="BU354" s="2">
        <f t="shared" si="667"/>
        <v>0</v>
      </c>
      <c r="BV354" s="5">
        <f t="shared" si="668"/>
        <v>0</v>
      </c>
      <c r="BW354" s="1">
        <f t="shared" si="669"/>
        <v>0</v>
      </c>
      <c r="BX354" s="2">
        <f t="shared" si="670"/>
        <v>0</v>
      </c>
      <c r="BY354" s="5">
        <f t="shared" si="671"/>
        <v>0</v>
      </c>
      <c r="BZ354" s="1">
        <f t="shared" si="672"/>
        <v>0</v>
      </c>
      <c r="CA354" s="2">
        <f t="shared" si="673"/>
        <v>0</v>
      </c>
      <c r="CB354" s="5">
        <f t="shared" si="674"/>
        <v>0</v>
      </c>
      <c r="CC354" s="1">
        <f t="shared" si="675"/>
        <v>0</v>
      </c>
      <c r="CD354" s="2">
        <f t="shared" si="676"/>
        <v>0</v>
      </c>
      <c r="CE354" s="5">
        <f t="shared" si="677"/>
        <v>0</v>
      </c>
      <c r="CF354" s="1">
        <f t="shared" si="678"/>
        <v>0</v>
      </c>
      <c r="CG354" s="2">
        <f t="shared" si="679"/>
        <v>0</v>
      </c>
      <c r="CH354" s="5">
        <f t="shared" si="680"/>
        <v>0</v>
      </c>
      <c r="CI354" s="1">
        <f t="shared" si="681"/>
        <v>0</v>
      </c>
      <c r="CJ354" s="2">
        <f t="shared" si="682"/>
        <v>0</v>
      </c>
      <c r="CK354" s="5">
        <f t="shared" si="683"/>
        <v>0</v>
      </c>
      <c r="CL354" s="1">
        <f t="shared" si="684"/>
        <v>0</v>
      </c>
      <c r="CM354" s="2">
        <f t="shared" si="685"/>
        <v>0</v>
      </c>
      <c r="CN354" s="5">
        <f t="shared" si="686"/>
        <v>0</v>
      </c>
      <c r="CO354" s="67">
        <f t="shared" si="687"/>
        <v>0</v>
      </c>
      <c r="CP354" s="2">
        <f t="shared" si="688"/>
        <v>0</v>
      </c>
      <c r="CQ354" s="5">
        <f t="shared" si="689"/>
        <v>0</v>
      </c>
      <c r="XDZ354" t="s">
        <v>67</v>
      </c>
    </row>
    <row r="355" spans="1:95 16354:16354" ht="30.75" customHeight="1" x14ac:dyDescent="0.25">
      <c r="A355" s="31" t="s">
        <v>81</v>
      </c>
      <c r="B355" s="30" t="s">
        <v>127</v>
      </c>
      <c r="C355" s="16"/>
      <c r="D355" s="10"/>
      <c r="E355" s="10"/>
      <c r="F355" s="10"/>
      <c r="G355" s="10"/>
      <c r="H355" s="10"/>
      <c r="I355" s="10"/>
      <c r="J355" s="10"/>
      <c r="K355" s="10"/>
      <c r="L355" s="10"/>
      <c r="M355" s="62"/>
      <c r="N355" s="62"/>
      <c r="O355" s="62"/>
      <c r="P355" s="62"/>
      <c r="Q355" s="17"/>
      <c r="R355" s="16"/>
      <c r="S355" s="10"/>
      <c r="T355" s="10"/>
      <c r="U355" s="10"/>
      <c r="V355" s="10"/>
      <c r="W355" s="10"/>
      <c r="X355" s="10"/>
      <c r="Y355" s="10"/>
      <c r="Z355" s="10"/>
      <c r="AA355" s="10"/>
      <c r="AB355" s="62"/>
      <c r="AC355" s="62"/>
      <c r="AD355" s="62"/>
      <c r="AE355" s="62"/>
      <c r="AF355" s="17"/>
      <c r="AG355" s="16"/>
      <c r="AH355" s="10"/>
      <c r="AI355" s="10"/>
      <c r="AJ355" s="10"/>
      <c r="AK355" s="10"/>
      <c r="AL355" s="10"/>
      <c r="AM355" s="10"/>
      <c r="AN355" s="10"/>
      <c r="AO355" s="10"/>
      <c r="AP355" s="10"/>
      <c r="AQ355" s="62"/>
      <c r="AR355" s="62"/>
      <c r="AS355" s="62"/>
      <c r="AT355" s="62"/>
      <c r="AU355" s="17"/>
      <c r="AV355" s="6"/>
      <c r="AW355" s="29" t="str">
        <f t="shared" si="644"/>
        <v>ORP</v>
      </c>
      <c r="AX355" s="30" t="s">
        <v>21</v>
      </c>
      <c r="AY355" s="77">
        <f t="shared" si="645"/>
        <v>0</v>
      </c>
      <c r="AZ355" s="73">
        <f t="shared" si="646"/>
        <v>0</v>
      </c>
      <c r="BA355" s="74">
        <f t="shared" si="647"/>
        <v>0</v>
      </c>
      <c r="BB355" s="4">
        <f t="shared" si="648"/>
        <v>0</v>
      </c>
      <c r="BC355" s="2">
        <f t="shared" si="649"/>
        <v>0</v>
      </c>
      <c r="BD355" s="5">
        <f t="shared" si="650"/>
        <v>0</v>
      </c>
      <c r="BE355" s="4">
        <f t="shared" si="651"/>
        <v>0</v>
      </c>
      <c r="BF355" s="2">
        <f t="shared" si="652"/>
        <v>0</v>
      </c>
      <c r="BG355" s="5">
        <f t="shared" si="653"/>
        <v>0</v>
      </c>
      <c r="BH355" s="1">
        <f t="shared" si="654"/>
        <v>0</v>
      </c>
      <c r="BI355" s="2">
        <f t="shared" si="655"/>
        <v>0</v>
      </c>
      <c r="BJ355" s="5">
        <f t="shared" si="656"/>
        <v>0</v>
      </c>
      <c r="BK355" s="1">
        <f t="shared" si="657"/>
        <v>0</v>
      </c>
      <c r="BL355" s="2">
        <f t="shared" si="658"/>
        <v>0</v>
      </c>
      <c r="BM355" s="5">
        <f t="shared" si="659"/>
        <v>0</v>
      </c>
      <c r="BN355" s="1">
        <f t="shared" si="660"/>
        <v>0</v>
      </c>
      <c r="BO355" s="2">
        <f t="shared" si="661"/>
        <v>0</v>
      </c>
      <c r="BP355" s="5">
        <f t="shared" si="662"/>
        <v>0</v>
      </c>
      <c r="BQ355" s="1">
        <f t="shared" si="663"/>
        <v>0</v>
      </c>
      <c r="BR355" s="2">
        <f t="shared" si="664"/>
        <v>0</v>
      </c>
      <c r="BS355" s="5">
        <f t="shared" si="665"/>
        <v>0</v>
      </c>
      <c r="BT355" s="1">
        <f t="shared" si="666"/>
        <v>0</v>
      </c>
      <c r="BU355" s="2">
        <f t="shared" si="667"/>
        <v>0</v>
      </c>
      <c r="BV355" s="5">
        <f t="shared" si="668"/>
        <v>0</v>
      </c>
      <c r="BW355" s="1">
        <f t="shared" si="669"/>
        <v>0</v>
      </c>
      <c r="BX355" s="2">
        <f t="shared" si="670"/>
        <v>0</v>
      </c>
      <c r="BY355" s="5">
        <f t="shared" si="671"/>
        <v>0</v>
      </c>
      <c r="BZ355" s="1">
        <f t="shared" si="672"/>
        <v>0</v>
      </c>
      <c r="CA355" s="2">
        <f t="shared" si="673"/>
        <v>0</v>
      </c>
      <c r="CB355" s="5">
        <f t="shared" si="674"/>
        <v>0</v>
      </c>
      <c r="CC355" s="1">
        <f t="shared" si="675"/>
        <v>0</v>
      </c>
      <c r="CD355" s="2">
        <f t="shared" si="676"/>
        <v>0</v>
      </c>
      <c r="CE355" s="5">
        <f t="shared" si="677"/>
        <v>0</v>
      </c>
      <c r="CF355" s="1">
        <f t="shared" si="678"/>
        <v>0</v>
      </c>
      <c r="CG355" s="2">
        <f t="shared" si="679"/>
        <v>0</v>
      </c>
      <c r="CH355" s="5">
        <f t="shared" si="680"/>
        <v>0</v>
      </c>
      <c r="CI355" s="1">
        <f t="shared" si="681"/>
        <v>0</v>
      </c>
      <c r="CJ355" s="2">
        <f t="shared" si="682"/>
        <v>0</v>
      </c>
      <c r="CK355" s="5">
        <f t="shared" si="683"/>
        <v>0</v>
      </c>
      <c r="CL355" s="1">
        <f t="shared" si="684"/>
        <v>0</v>
      </c>
      <c r="CM355" s="2">
        <f t="shared" si="685"/>
        <v>0</v>
      </c>
      <c r="CN355" s="5">
        <f t="shared" si="686"/>
        <v>0</v>
      </c>
      <c r="CO355" s="67">
        <f t="shared" si="687"/>
        <v>0</v>
      </c>
      <c r="CP355" s="2">
        <f t="shared" si="688"/>
        <v>0</v>
      </c>
      <c r="CQ355" s="5">
        <f t="shared" si="689"/>
        <v>0</v>
      </c>
      <c r="XDZ355" t="s">
        <v>69</v>
      </c>
    </row>
    <row r="356" spans="1:95 16354:16354" ht="15.75" customHeight="1" x14ac:dyDescent="0.25">
      <c r="A356" s="31" t="s">
        <v>114</v>
      </c>
      <c r="B356" s="30" t="s">
        <v>21</v>
      </c>
      <c r="C356" s="16"/>
      <c r="D356" s="10"/>
      <c r="E356" s="10"/>
      <c r="F356" s="10"/>
      <c r="G356" s="10"/>
      <c r="H356" s="10"/>
      <c r="I356" s="10"/>
      <c r="J356" s="10"/>
      <c r="K356" s="10"/>
      <c r="L356" s="10"/>
      <c r="M356" s="62"/>
      <c r="N356" s="62"/>
      <c r="O356" s="62"/>
      <c r="P356" s="62"/>
      <c r="Q356" s="17"/>
      <c r="R356" s="16"/>
      <c r="S356" s="10"/>
      <c r="T356" s="10"/>
      <c r="U356" s="10"/>
      <c r="V356" s="10"/>
      <c r="W356" s="10"/>
      <c r="X356" s="10"/>
      <c r="Y356" s="10"/>
      <c r="Z356" s="10"/>
      <c r="AA356" s="10"/>
      <c r="AB356" s="62"/>
      <c r="AC356" s="62"/>
      <c r="AD356" s="62"/>
      <c r="AE356" s="62"/>
      <c r="AF356" s="17"/>
      <c r="AG356" s="16"/>
      <c r="AH356" s="10"/>
      <c r="AI356" s="10"/>
      <c r="AJ356" s="10"/>
      <c r="AK356" s="10"/>
      <c r="AL356" s="10"/>
      <c r="AM356" s="10"/>
      <c r="AN356" s="10"/>
      <c r="AO356" s="10"/>
      <c r="AP356" s="10"/>
      <c r="AQ356" s="62"/>
      <c r="AR356" s="62"/>
      <c r="AS356" s="62"/>
      <c r="AT356" s="62"/>
      <c r="AU356" s="17"/>
      <c r="AV356" s="6"/>
      <c r="AW356" s="29" t="str">
        <f t="shared" si="644"/>
        <v>CLORO RES</v>
      </c>
      <c r="AX356" s="30" t="s">
        <v>21</v>
      </c>
      <c r="AY356" s="77">
        <f t="shared" si="645"/>
        <v>0</v>
      </c>
      <c r="AZ356" s="73">
        <f t="shared" si="646"/>
        <v>0</v>
      </c>
      <c r="BA356" s="74">
        <f t="shared" si="647"/>
        <v>0</v>
      </c>
      <c r="BB356" s="4">
        <f t="shared" si="648"/>
        <v>0</v>
      </c>
      <c r="BC356" s="2">
        <f t="shared" si="649"/>
        <v>0</v>
      </c>
      <c r="BD356" s="5">
        <f t="shared" si="650"/>
        <v>0</v>
      </c>
      <c r="BE356" s="4">
        <f t="shared" si="651"/>
        <v>0</v>
      </c>
      <c r="BF356" s="2">
        <f t="shared" si="652"/>
        <v>0</v>
      </c>
      <c r="BG356" s="5">
        <f t="shared" si="653"/>
        <v>0</v>
      </c>
      <c r="BH356" s="1">
        <f t="shared" si="654"/>
        <v>0</v>
      </c>
      <c r="BI356" s="2">
        <f t="shared" si="655"/>
        <v>0</v>
      </c>
      <c r="BJ356" s="5">
        <f t="shared" si="656"/>
        <v>0</v>
      </c>
      <c r="BK356" s="1">
        <f t="shared" si="657"/>
        <v>0</v>
      </c>
      <c r="BL356" s="2">
        <f t="shared" si="658"/>
        <v>0</v>
      </c>
      <c r="BM356" s="5">
        <f t="shared" si="659"/>
        <v>0</v>
      </c>
      <c r="BN356" s="1">
        <f t="shared" si="660"/>
        <v>0</v>
      </c>
      <c r="BO356" s="2">
        <f t="shared" si="661"/>
        <v>0</v>
      </c>
      <c r="BP356" s="5">
        <f t="shared" si="662"/>
        <v>0</v>
      </c>
      <c r="BQ356" s="1">
        <f t="shared" si="663"/>
        <v>0</v>
      </c>
      <c r="BR356" s="2">
        <f t="shared" si="664"/>
        <v>0</v>
      </c>
      <c r="BS356" s="5">
        <f t="shared" si="665"/>
        <v>0</v>
      </c>
      <c r="BT356" s="1">
        <f t="shared" si="666"/>
        <v>0</v>
      </c>
      <c r="BU356" s="2">
        <f t="shared" si="667"/>
        <v>0</v>
      </c>
      <c r="BV356" s="5">
        <f t="shared" si="668"/>
        <v>0</v>
      </c>
      <c r="BW356" s="1">
        <f t="shared" si="669"/>
        <v>0</v>
      </c>
      <c r="BX356" s="2">
        <f t="shared" si="670"/>
        <v>0</v>
      </c>
      <c r="BY356" s="5">
        <f t="shared" si="671"/>
        <v>0</v>
      </c>
      <c r="BZ356" s="1">
        <f t="shared" si="672"/>
        <v>0</v>
      </c>
      <c r="CA356" s="2">
        <f t="shared" si="673"/>
        <v>0</v>
      </c>
      <c r="CB356" s="5">
        <f t="shared" si="674"/>
        <v>0</v>
      </c>
      <c r="CC356" s="1">
        <f t="shared" si="675"/>
        <v>0</v>
      </c>
      <c r="CD356" s="2">
        <f t="shared" si="676"/>
        <v>0</v>
      </c>
      <c r="CE356" s="5">
        <f t="shared" si="677"/>
        <v>0</v>
      </c>
      <c r="CF356" s="1">
        <f t="shared" si="678"/>
        <v>0</v>
      </c>
      <c r="CG356" s="2">
        <f t="shared" si="679"/>
        <v>0</v>
      </c>
      <c r="CH356" s="5">
        <f t="shared" si="680"/>
        <v>0</v>
      </c>
      <c r="CI356" s="1">
        <f t="shared" si="681"/>
        <v>0</v>
      </c>
      <c r="CJ356" s="2">
        <f t="shared" si="682"/>
        <v>0</v>
      </c>
      <c r="CK356" s="5">
        <f t="shared" si="683"/>
        <v>0</v>
      </c>
      <c r="CL356" s="1">
        <f t="shared" si="684"/>
        <v>0</v>
      </c>
      <c r="CM356" s="2">
        <f t="shared" si="685"/>
        <v>0</v>
      </c>
      <c r="CN356" s="5">
        <f t="shared" si="686"/>
        <v>0</v>
      </c>
      <c r="CO356" s="67">
        <f t="shared" si="687"/>
        <v>0</v>
      </c>
      <c r="CP356" s="2">
        <f t="shared" si="688"/>
        <v>0</v>
      </c>
      <c r="CQ356" s="5">
        <f t="shared" si="689"/>
        <v>0</v>
      </c>
      <c r="XDZ356" t="s">
        <v>71</v>
      </c>
    </row>
    <row r="357" spans="1:95 16354:16354" x14ac:dyDescent="0.25">
      <c r="A357" s="31" t="s">
        <v>17</v>
      </c>
      <c r="B357" s="30" t="s">
        <v>25</v>
      </c>
      <c r="C357" s="18">
        <v>6520</v>
      </c>
      <c r="D357" s="11">
        <v>6920</v>
      </c>
      <c r="E357" s="11">
        <v>4140</v>
      </c>
      <c r="F357" s="11"/>
      <c r="G357" s="11"/>
      <c r="H357" s="11"/>
      <c r="I357" s="11"/>
      <c r="J357" s="11">
        <v>4220</v>
      </c>
      <c r="K357" s="11">
        <v>4340</v>
      </c>
      <c r="L357" s="11">
        <v>12400</v>
      </c>
      <c r="M357" s="63"/>
      <c r="N357" s="63"/>
      <c r="O357" s="63"/>
      <c r="P357" s="63"/>
      <c r="Q357" s="19"/>
      <c r="R357" s="18">
        <v>3330</v>
      </c>
      <c r="S357" s="11">
        <v>4870</v>
      </c>
      <c r="T357" s="11">
        <v>1047</v>
      </c>
      <c r="U357" s="11"/>
      <c r="V357" s="11"/>
      <c r="W357" s="11"/>
      <c r="X357" s="11"/>
      <c r="Y357" s="11">
        <v>4360</v>
      </c>
      <c r="Z357" s="11">
        <v>4300</v>
      </c>
      <c r="AA357" s="11">
        <v>2150</v>
      </c>
      <c r="AB357" s="63"/>
      <c r="AC357" s="63"/>
      <c r="AD357" s="63"/>
      <c r="AE357" s="63"/>
      <c r="AF357" s="19"/>
      <c r="AG357" s="18">
        <v>4030</v>
      </c>
      <c r="AH357" s="11">
        <v>3830</v>
      </c>
      <c r="AI357" s="11">
        <v>4090</v>
      </c>
      <c r="AJ357" s="11"/>
      <c r="AK357" s="11"/>
      <c r="AL357" s="11"/>
      <c r="AM357" s="11"/>
      <c r="AN357" s="11">
        <v>4210</v>
      </c>
      <c r="AO357" s="11">
        <v>4390</v>
      </c>
      <c r="AP357" s="11">
        <v>7800</v>
      </c>
      <c r="AQ357" s="63"/>
      <c r="AR357" s="63"/>
      <c r="AS357" s="63"/>
      <c r="AT357" s="63"/>
      <c r="AU357" s="19"/>
      <c r="AW357" s="29" t="str">
        <f t="shared" si="644"/>
        <v>Conductividad</v>
      </c>
      <c r="AX357" s="30" t="s">
        <v>25</v>
      </c>
      <c r="AY357" s="77">
        <f t="shared" si="645"/>
        <v>6520</v>
      </c>
      <c r="AZ357" s="73">
        <f t="shared" si="646"/>
        <v>3330</v>
      </c>
      <c r="BA357" s="74">
        <f t="shared" si="647"/>
        <v>4030</v>
      </c>
      <c r="BB357" s="4">
        <f t="shared" si="648"/>
        <v>6920</v>
      </c>
      <c r="BC357" s="2">
        <f t="shared" si="649"/>
        <v>4870</v>
      </c>
      <c r="BD357" s="5">
        <f t="shared" si="650"/>
        <v>3830</v>
      </c>
      <c r="BE357" s="4">
        <f t="shared" si="651"/>
        <v>4140</v>
      </c>
      <c r="BF357" s="2">
        <f t="shared" si="652"/>
        <v>1047</v>
      </c>
      <c r="BG357" s="5">
        <f t="shared" si="653"/>
        <v>4090</v>
      </c>
      <c r="BH357" s="1">
        <f t="shared" si="654"/>
        <v>0</v>
      </c>
      <c r="BI357" s="2">
        <f t="shared" si="655"/>
        <v>0</v>
      </c>
      <c r="BJ357" s="5">
        <f t="shared" si="656"/>
        <v>0</v>
      </c>
      <c r="BK357" s="1">
        <f t="shared" si="657"/>
        <v>0</v>
      </c>
      <c r="BL357" s="2">
        <f t="shared" si="658"/>
        <v>0</v>
      </c>
      <c r="BM357" s="5">
        <f t="shared" si="659"/>
        <v>0</v>
      </c>
      <c r="BN357" s="1">
        <f t="shared" si="660"/>
        <v>0</v>
      </c>
      <c r="BO357" s="2">
        <f t="shared" si="661"/>
        <v>0</v>
      </c>
      <c r="BP357" s="5">
        <f t="shared" si="662"/>
        <v>0</v>
      </c>
      <c r="BQ357" s="1">
        <f t="shared" si="663"/>
        <v>0</v>
      </c>
      <c r="BR357" s="2">
        <f t="shared" si="664"/>
        <v>0</v>
      </c>
      <c r="BS357" s="5">
        <f t="shared" si="665"/>
        <v>0</v>
      </c>
      <c r="BT357" s="1">
        <f t="shared" si="666"/>
        <v>4220</v>
      </c>
      <c r="BU357" s="2">
        <f t="shared" si="667"/>
        <v>4360</v>
      </c>
      <c r="BV357" s="5">
        <f t="shared" si="668"/>
        <v>4210</v>
      </c>
      <c r="BW357" s="1">
        <f t="shared" si="669"/>
        <v>4340</v>
      </c>
      <c r="BX357" s="2">
        <f t="shared" si="670"/>
        <v>4300</v>
      </c>
      <c r="BY357" s="5">
        <f t="shared" si="671"/>
        <v>4390</v>
      </c>
      <c r="BZ357" s="1">
        <f t="shared" si="672"/>
        <v>12400</v>
      </c>
      <c r="CA357" s="2">
        <f t="shared" si="673"/>
        <v>2150</v>
      </c>
      <c r="CB357" s="5">
        <f t="shared" si="674"/>
        <v>7800</v>
      </c>
      <c r="CC357" s="1">
        <f t="shared" si="675"/>
        <v>0</v>
      </c>
      <c r="CD357" s="2">
        <f t="shared" si="676"/>
        <v>0</v>
      </c>
      <c r="CE357" s="5">
        <f t="shared" si="677"/>
        <v>0</v>
      </c>
      <c r="CF357" s="1">
        <f t="shared" si="678"/>
        <v>0</v>
      </c>
      <c r="CG357" s="2">
        <f t="shared" si="679"/>
        <v>0</v>
      </c>
      <c r="CH357" s="5">
        <f t="shared" si="680"/>
        <v>0</v>
      </c>
      <c r="CI357" s="1">
        <f t="shared" si="681"/>
        <v>0</v>
      </c>
      <c r="CJ357" s="2">
        <f t="shared" si="682"/>
        <v>0</v>
      </c>
      <c r="CK357" s="5">
        <f t="shared" si="683"/>
        <v>0</v>
      </c>
      <c r="CL357" s="1">
        <f t="shared" si="684"/>
        <v>0</v>
      </c>
      <c r="CM357" s="2">
        <f t="shared" si="685"/>
        <v>0</v>
      </c>
      <c r="CN357" s="5">
        <f t="shared" si="686"/>
        <v>0</v>
      </c>
      <c r="CO357" s="67">
        <f t="shared" si="687"/>
        <v>0</v>
      </c>
      <c r="CP357" s="2">
        <f t="shared" si="688"/>
        <v>0</v>
      </c>
      <c r="CQ357" s="5">
        <f t="shared" si="689"/>
        <v>0</v>
      </c>
      <c r="XDZ357" t="s">
        <v>73</v>
      </c>
    </row>
    <row r="358" spans="1:95 16354:16354" x14ac:dyDescent="0.25">
      <c r="A358" s="31" t="s">
        <v>18</v>
      </c>
      <c r="B358" s="46" t="s">
        <v>24</v>
      </c>
      <c r="C358" s="18">
        <v>3427</v>
      </c>
      <c r="D358" s="11">
        <v>4920</v>
      </c>
      <c r="E358" s="11">
        <v>516</v>
      </c>
      <c r="F358" s="11"/>
      <c r="G358" s="11"/>
      <c r="H358" s="11"/>
      <c r="I358" s="11"/>
      <c r="J358" s="11">
        <v>434</v>
      </c>
      <c r="K358" s="11">
        <v>491</v>
      </c>
      <c r="L358" s="11">
        <v>5142</v>
      </c>
      <c r="M358" s="63"/>
      <c r="N358" s="63"/>
      <c r="O358" s="63"/>
      <c r="P358" s="63"/>
      <c r="Q358" s="19"/>
      <c r="R358" s="18">
        <v>2358</v>
      </c>
      <c r="S358" s="11">
        <v>7534</v>
      </c>
      <c r="T358" s="11">
        <v>541</v>
      </c>
      <c r="U358" s="11"/>
      <c r="V358" s="11"/>
      <c r="W358" s="11"/>
      <c r="X358" s="11"/>
      <c r="Y358" s="11">
        <v>644</v>
      </c>
      <c r="Z358" s="11">
        <v>823</v>
      </c>
      <c r="AA358" s="11">
        <v>2137</v>
      </c>
      <c r="AB358" s="63"/>
      <c r="AC358" s="63"/>
      <c r="AD358" s="63"/>
      <c r="AE358" s="63"/>
      <c r="AF358" s="19"/>
      <c r="AG358" s="18">
        <v>6297</v>
      </c>
      <c r="AH358" s="11">
        <v>5310</v>
      </c>
      <c r="AI358" s="11">
        <v>798</v>
      </c>
      <c r="AJ358" s="11"/>
      <c r="AK358" s="11"/>
      <c r="AL358" s="11"/>
      <c r="AM358" s="11"/>
      <c r="AN358" s="11">
        <v>678</v>
      </c>
      <c r="AO358" s="11">
        <v>629</v>
      </c>
      <c r="AP358" s="11">
        <v>1783</v>
      </c>
      <c r="AQ358" s="63"/>
      <c r="AR358" s="63"/>
      <c r="AS358" s="63"/>
      <c r="AT358" s="63"/>
      <c r="AU358" s="19"/>
      <c r="AW358" s="29" t="str">
        <f t="shared" si="644"/>
        <v xml:space="preserve">Color </v>
      </c>
      <c r="AX358" s="32" t="s">
        <v>24</v>
      </c>
      <c r="AY358" s="77">
        <f t="shared" si="645"/>
        <v>3427</v>
      </c>
      <c r="AZ358" s="73">
        <f t="shared" si="646"/>
        <v>2358</v>
      </c>
      <c r="BA358" s="74">
        <f t="shared" si="647"/>
        <v>6297</v>
      </c>
      <c r="BB358" s="4">
        <f t="shared" si="648"/>
        <v>4920</v>
      </c>
      <c r="BC358" s="2">
        <f t="shared" si="649"/>
        <v>7534</v>
      </c>
      <c r="BD358" s="5">
        <f t="shared" si="650"/>
        <v>5310</v>
      </c>
      <c r="BE358" s="4">
        <f t="shared" si="651"/>
        <v>516</v>
      </c>
      <c r="BF358" s="2">
        <f t="shared" si="652"/>
        <v>541</v>
      </c>
      <c r="BG358" s="5">
        <f t="shared" si="653"/>
        <v>798</v>
      </c>
      <c r="BH358" s="1">
        <f t="shared" si="654"/>
        <v>0</v>
      </c>
      <c r="BI358" s="2">
        <f t="shared" si="655"/>
        <v>0</v>
      </c>
      <c r="BJ358" s="5">
        <f t="shared" si="656"/>
        <v>0</v>
      </c>
      <c r="BK358" s="1">
        <f t="shared" si="657"/>
        <v>0</v>
      </c>
      <c r="BL358" s="2">
        <f t="shared" si="658"/>
        <v>0</v>
      </c>
      <c r="BM358" s="5">
        <f t="shared" si="659"/>
        <v>0</v>
      </c>
      <c r="BN358" s="1">
        <f t="shared" si="660"/>
        <v>0</v>
      </c>
      <c r="BO358" s="2">
        <f t="shared" si="661"/>
        <v>0</v>
      </c>
      <c r="BP358" s="5">
        <f t="shared" si="662"/>
        <v>0</v>
      </c>
      <c r="BQ358" s="1">
        <f t="shared" si="663"/>
        <v>0</v>
      </c>
      <c r="BR358" s="2">
        <f t="shared" si="664"/>
        <v>0</v>
      </c>
      <c r="BS358" s="5">
        <f t="shared" si="665"/>
        <v>0</v>
      </c>
      <c r="BT358" s="1">
        <f t="shared" si="666"/>
        <v>434</v>
      </c>
      <c r="BU358" s="2">
        <f t="shared" si="667"/>
        <v>644</v>
      </c>
      <c r="BV358" s="5">
        <f t="shared" si="668"/>
        <v>678</v>
      </c>
      <c r="BW358" s="1">
        <f t="shared" si="669"/>
        <v>491</v>
      </c>
      <c r="BX358" s="2">
        <f t="shared" si="670"/>
        <v>823</v>
      </c>
      <c r="BY358" s="5">
        <f t="shared" si="671"/>
        <v>629</v>
      </c>
      <c r="BZ358" s="1">
        <f t="shared" si="672"/>
        <v>5142</v>
      </c>
      <c r="CA358" s="2">
        <f t="shared" si="673"/>
        <v>2137</v>
      </c>
      <c r="CB358" s="5">
        <f t="shared" si="674"/>
        <v>1783</v>
      </c>
      <c r="CC358" s="1">
        <f t="shared" si="675"/>
        <v>0</v>
      </c>
      <c r="CD358" s="2">
        <f t="shared" si="676"/>
        <v>0</v>
      </c>
      <c r="CE358" s="5">
        <f t="shared" si="677"/>
        <v>0</v>
      </c>
      <c r="CF358" s="1">
        <f t="shared" si="678"/>
        <v>0</v>
      </c>
      <c r="CG358" s="2">
        <f t="shared" si="679"/>
        <v>0</v>
      </c>
      <c r="CH358" s="5">
        <f t="shared" si="680"/>
        <v>0</v>
      </c>
      <c r="CI358" s="1">
        <f t="shared" si="681"/>
        <v>0</v>
      </c>
      <c r="CJ358" s="2">
        <f t="shared" si="682"/>
        <v>0</v>
      </c>
      <c r="CK358" s="5">
        <f t="shared" si="683"/>
        <v>0</v>
      </c>
      <c r="CL358" s="1">
        <f t="shared" si="684"/>
        <v>0</v>
      </c>
      <c r="CM358" s="2">
        <f t="shared" si="685"/>
        <v>0</v>
      </c>
      <c r="CN358" s="5">
        <f t="shared" si="686"/>
        <v>0</v>
      </c>
      <c r="CO358" s="67">
        <f t="shared" si="687"/>
        <v>0</v>
      </c>
      <c r="CP358" s="2">
        <f t="shared" si="688"/>
        <v>0</v>
      </c>
      <c r="CQ358" s="5">
        <f t="shared" si="689"/>
        <v>0</v>
      </c>
      <c r="XDZ358" t="s">
        <v>75</v>
      </c>
    </row>
    <row r="359" spans="1:95 16354:16354" ht="15.75" thickBot="1" x14ac:dyDescent="0.3">
      <c r="A359" s="33" t="s">
        <v>45</v>
      </c>
      <c r="B359" s="34" t="s">
        <v>46</v>
      </c>
      <c r="C359" s="20"/>
      <c r="D359" s="21"/>
      <c r="E359" s="21"/>
      <c r="F359" s="21"/>
      <c r="G359" s="21"/>
      <c r="H359" s="21"/>
      <c r="I359" s="21"/>
      <c r="J359" s="21"/>
      <c r="K359" s="21"/>
      <c r="L359" s="21"/>
      <c r="M359" s="64"/>
      <c r="N359" s="64"/>
      <c r="O359" s="64"/>
      <c r="P359" s="64"/>
      <c r="Q359" s="22"/>
      <c r="R359" s="20"/>
      <c r="S359" s="21"/>
      <c r="T359" s="21"/>
      <c r="U359" s="21"/>
      <c r="V359" s="21"/>
      <c r="W359" s="21"/>
      <c r="X359" s="21"/>
      <c r="Y359" s="21"/>
      <c r="Z359" s="21"/>
      <c r="AA359" s="21"/>
      <c r="AB359" s="64"/>
      <c r="AC359" s="64"/>
      <c r="AD359" s="64"/>
      <c r="AE359" s="64"/>
      <c r="AF359" s="22"/>
      <c r="AG359" s="20"/>
      <c r="AH359" s="21"/>
      <c r="AI359" s="21"/>
      <c r="AJ359" s="21"/>
      <c r="AK359" s="21"/>
      <c r="AL359" s="21"/>
      <c r="AM359" s="21"/>
      <c r="AN359" s="21"/>
      <c r="AO359" s="21"/>
      <c r="AP359" s="21"/>
      <c r="AQ359" s="64"/>
      <c r="AR359" s="64"/>
      <c r="AS359" s="64"/>
      <c r="AT359" s="64"/>
      <c r="AU359" s="22"/>
      <c r="AW359" s="29" t="str">
        <f t="shared" si="644"/>
        <v>Turbidez</v>
      </c>
      <c r="AX359" s="34" t="s">
        <v>21</v>
      </c>
      <c r="AY359" s="77">
        <f t="shared" si="645"/>
        <v>0</v>
      </c>
      <c r="AZ359" s="73">
        <f t="shared" si="646"/>
        <v>0</v>
      </c>
      <c r="BA359" s="74">
        <f t="shared" si="647"/>
        <v>0</v>
      </c>
      <c r="BB359" s="4">
        <f t="shared" si="648"/>
        <v>0</v>
      </c>
      <c r="BC359" s="2">
        <f t="shared" si="649"/>
        <v>0</v>
      </c>
      <c r="BD359" s="5">
        <f t="shared" si="650"/>
        <v>0</v>
      </c>
      <c r="BE359" s="4">
        <f t="shared" si="651"/>
        <v>0</v>
      </c>
      <c r="BF359" s="2">
        <f t="shared" si="652"/>
        <v>0</v>
      </c>
      <c r="BG359" s="5">
        <f t="shared" si="653"/>
        <v>0</v>
      </c>
      <c r="BH359" s="1">
        <f t="shared" si="654"/>
        <v>0</v>
      </c>
      <c r="BI359" s="2">
        <f t="shared" si="655"/>
        <v>0</v>
      </c>
      <c r="BJ359" s="5">
        <f t="shared" si="656"/>
        <v>0</v>
      </c>
      <c r="BK359" s="1">
        <f t="shared" si="657"/>
        <v>0</v>
      </c>
      <c r="BL359" s="2">
        <f t="shared" si="658"/>
        <v>0</v>
      </c>
      <c r="BM359" s="5">
        <f t="shared" si="659"/>
        <v>0</v>
      </c>
      <c r="BN359" s="1">
        <f t="shared" si="660"/>
        <v>0</v>
      </c>
      <c r="BO359" s="2">
        <f t="shared" si="661"/>
        <v>0</v>
      </c>
      <c r="BP359" s="5">
        <f t="shared" si="662"/>
        <v>0</v>
      </c>
      <c r="BQ359" s="1">
        <f t="shared" si="663"/>
        <v>0</v>
      </c>
      <c r="BR359" s="2">
        <f t="shared" si="664"/>
        <v>0</v>
      </c>
      <c r="BS359" s="5">
        <f t="shared" si="665"/>
        <v>0</v>
      </c>
      <c r="BT359" s="1">
        <f t="shared" si="666"/>
        <v>0</v>
      </c>
      <c r="BU359" s="2">
        <f t="shared" si="667"/>
        <v>0</v>
      </c>
      <c r="BV359" s="5">
        <f t="shared" si="668"/>
        <v>0</v>
      </c>
      <c r="BW359" s="1">
        <f t="shared" si="669"/>
        <v>0</v>
      </c>
      <c r="BX359" s="2">
        <f t="shared" si="670"/>
        <v>0</v>
      </c>
      <c r="BY359" s="5">
        <f t="shared" si="671"/>
        <v>0</v>
      </c>
      <c r="BZ359" s="1">
        <f t="shared" si="672"/>
        <v>0</v>
      </c>
      <c r="CA359" s="2">
        <f t="shared" si="673"/>
        <v>0</v>
      </c>
      <c r="CB359" s="5">
        <f t="shared" si="674"/>
        <v>0</v>
      </c>
      <c r="CC359" s="1">
        <f t="shared" si="675"/>
        <v>0</v>
      </c>
      <c r="CD359" s="2">
        <f t="shared" si="676"/>
        <v>0</v>
      </c>
      <c r="CE359" s="5">
        <f t="shared" si="677"/>
        <v>0</v>
      </c>
      <c r="CF359" s="1">
        <f t="shared" si="678"/>
        <v>0</v>
      </c>
      <c r="CG359" s="2">
        <f t="shared" si="679"/>
        <v>0</v>
      </c>
      <c r="CH359" s="5">
        <f t="shared" si="680"/>
        <v>0</v>
      </c>
      <c r="CI359" s="1">
        <f t="shared" si="681"/>
        <v>0</v>
      </c>
      <c r="CJ359" s="2">
        <f t="shared" si="682"/>
        <v>0</v>
      </c>
      <c r="CK359" s="5">
        <f t="shared" si="683"/>
        <v>0</v>
      </c>
      <c r="CL359" s="1">
        <f t="shared" si="684"/>
        <v>0</v>
      </c>
      <c r="CM359" s="2">
        <f t="shared" si="685"/>
        <v>0</v>
      </c>
      <c r="CN359" s="5">
        <f t="shared" si="686"/>
        <v>0</v>
      </c>
      <c r="CO359" s="67">
        <f t="shared" si="687"/>
        <v>0</v>
      </c>
      <c r="CP359" s="2">
        <f t="shared" si="688"/>
        <v>0</v>
      </c>
      <c r="CQ359" s="5">
        <f t="shared" si="689"/>
        <v>0</v>
      </c>
      <c r="XDZ359" t="s">
        <v>77</v>
      </c>
    </row>
    <row r="360" spans="1:95 16354:16354" ht="15.75" thickBot="1" x14ac:dyDescent="0.3">
      <c r="XDZ360" t="s">
        <v>79</v>
      </c>
    </row>
    <row r="361" spans="1:95 16354:16354" ht="42.75" customHeight="1" thickBot="1" x14ac:dyDescent="0.3">
      <c r="A361" s="27" t="s">
        <v>0</v>
      </c>
      <c r="B361" s="28">
        <f>B337+1</f>
        <v>46128</v>
      </c>
      <c r="C361" s="295" t="s">
        <v>1</v>
      </c>
      <c r="D361" s="296"/>
      <c r="E361" s="296"/>
      <c r="F361" s="296"/>
      <c r="G361" s="296"/>
      <c r="H361" s="296"/>
      <c r="I361" s="296"/>
      <c r="J361" s="296"/>
      <c r="K361" s="296"/>
      <c r="L361" s="296"/>
      <c r="M361" s="296"/>
      <c r="N361" s="296"/>
      <c r="O361" s="296"/>
      <c r="P361" s="296"/>
      <c r="Q361" s="297"/>
      <c r="R361" s="298" t="s">
        <v>2</v>
      </c>
      <c r="S361" s="299"/>
      <c r="T361" s="299"/>
      <c r="U361" s="299"/>
      <c r="V361" s="299"/>
      <c r="W361" s="299"/>
      <c r="X361" s="299"/>
      <c r="Y361" s="299"/>
      <c r="Z361" s="299"/>
      <c r="AA361" s="299"/>
      <c r="AB361" s="299"/>
      <c r="AC361" s="299"/>
      <c r="AD361" s="299"/>
      <c r="AE361" s="299"/>
      <c r="AF361" s="300"/>
      <c r="AG361" s="301" t="s">
        <v>105</v>
      </c>
      <c r="AH361" s="302"/>
      <c r="AI361" s="302"/>
      <c r="AJ361" s="302"/>
      <c r="AK361" s="302"/>
      <c r="AL361" s="302"/>
      <c r="AM361" s="302"/>
      <c r="AN361" s="302"/>
      <c r="AO361" s="302"/>
      <c r="AP361" s="302"/>
      <c r="AQ361" s="302"/>
      <c r="AR361" s="302"/>
      <c r="AS361" s="302"/>
      <c r="AT361" s="302"/>
      <c r="AU361" s="303"/>
      <c r="AV361" s="9"/>
      <c r="AW361" s="290" t="s">
        <v>44</v>
      </c>
      <c r="AX361" s="291"/>
      <c r="AY361" s="287" t="s">
        <v>35</v>
      </c>
      <c r="AZ361" s="288"/>
      <c r="BA361" s="289"/>
      <c r="BB361" s="287" t="s">
        <v>36</v>
      </c>
      <c r="BC361" s="288"/>
      <c r="BD361" s="289"/>
      <c r="BE361" s="287" t="s">
        <v>37</v>
      </c>
      <c r="BF361" s="288"/>
      <c r="BG361" s="289"/>
      <c r="BH361" s="287" t="s">
        <v>38</v>
      </c>
      <c r="BI361" s="288"/>
      <c r="BJ361" s="289"/>
      <c r="BK361" s="287" t="s">
        <v>39</v>
      </c>
      <c r="BL361" s="288"/>
      <c r="BM361" s="289"/>
      <c r="BN361" s="287" t="s">
        <v>40</v>
      </c>
      <c r="BO361" s="288"/>
      <c r="BP361" s="289"/>
      <c r="BQ361" s="287" t="s">
        <v>41</v>
      </c>
      <c r="BR361" s="288"/>
      <c r="BS361" s="289"/>
      <c r="BT361" s="287" t="s">
        <v>42</v>
      </c>
      <c r="BU361" s="288"/>
      <c r="BV361" s="289"/>
      <c r="BW361" s="287" t="s">
        <v>43</v>
      </c>
      <c r="BX361" s="288"/>
      <c r="BY361" s="289"/>
      <c r="BZ361" s="287" t="s">
        <v>106</v>
      </c>
      <c r="CA361" s="288"/>
      <c r="CB361" s="289"/>
      <c r="CC361" s="287" t="s">
        <v>107</v>
      </c>
      <c r="CD361" s="288"/>
      <c r="CE361" s="289"/>
      <c r="CF361" s="287" t="s">
        <v>108</v>
      </c>
      <c r="CG361" s="288"/>
      <c r="CH361" s="289"/>
      <c r="CI361" s="287" t="s">
        <v>109</v>
      </c>
      <c r="CJ361" s="288"/>
      <c r="CK361" s="289"/>
      <c r="CL361" s="287" t="s">
        <v>110</v>
      </c>
      <c r="CM361" s="288"/>
      <c r="CN361" s="289"/>
      <c r="CO361" s="287" t="s">
        <v>111</v>
      </c>
      <c r="CP361" s="288"/>
      <c r="CQ361" s="289"/>
      <c r="XDZ361" t="s">
        <v>61</v>
      </c>
    </row>
    <row r="362" spans="1:95 16354:16354" ht="44.45" customHeight="1" thickBot="1" x14ac:dyDescent="0.3">
      <c r="A362" s="7" t="s">
        <v>6</v>
      </c>
      <c r="B362" s="45" t="s">
        <v>7</v>
      </c>
      <c r="C362" s="14" t="s">
        <v>34</v>
      </c>
      <c r="D362" s="8" t="s">
        <v>26</v>
      </c>
      <c r="E362" s="8" t="s">
        <v>27</v>
      </c>
      <c r="F362" s="8" t="s">
        <v>28</v>
      </c>
      <c r="G362" s="8" t="s">
        <v>29</v>
      </c>
      <c r="H362" s="8" t="s">
        <v>30</v>
      </c>
      <c r="I362" s="8" t="s">
        <v>31</v>
      </c>
      <c r="J362" s="8" t="s">
        <v>32</v>
      </c>
      <c r="K362" s="8" t="s">
        <v>33</v>
      </c>
      <c r="L362" s="8" t="s">
        <v>210</v>
      </c>
      <c r="M362" s="8" t="s">
        <v>116</v>
      </c>
      <c r="N362" s="8" t="s">
        <v>117</v>
      </c>
      <c r="O362" s="65" t="s">
        <v>118</v>
      </c>
      <c r="P362" s="65" t="s">
        <v>110</v>
      </c>
      <c r="Q362" s="65" t="s">
        <v>111</v>
      </c>
      <c r="R362" s="23" t="s">
        <v>34</v>
      </c>
      <c r="S362" s="12" t="s">
        <v>26</v>
      </c>
      <c r="T362" s="12" t="s">
        <v>27</v>
      </c>
      <c r="U362" s="12" t="s">
        <v>28</v>
      </c>
      <c r="V362" s="12" t="s">
        <v>29</v>
      </c>
      <c r="W362" s="12" t="s">
        <v>30</v>
      </c>
      <c r="X362" s="12" t="s">
        <v>31</v>
      </c>
      <c r="Y362" s="12" t="s">
        <v>32</v>
      </c>
      <c r="Z362" s="12" t="s">
        <v>33</v>
      </c>
      <c r="AA362" s="12" t="s">
        <v>210</v>
      </c>
      <c r="AB362" s="60" t="s">
        <v>116</v>
      </c>
      <c r="AC362" s="60" t="s">
        <v>117</v>
      </c>
      <c r="AD362" s="60" t="s">
        <v>118</v>
      </c>
      <c r="AE362" s="60" t="s">
        <v>110</v>
      </c>
      <c r="AF362" s="24" t="s">
        <v>111</v>
      </c>
      <c r="AG362" s="25" t="s">
        <v>34</v>
      </c>
      <c r="AH362" s="13" t="s">
        <v>26</v>
      </c>
      <c r="AI362" s="13" t="s">
        <v>27</v>
      </c>
      <c r="AJ362" s="13" t="s">
        <v>28</v>
      </c>
      <c r="AK362" s="13" t="s">
        <v>29</v>
      </c>
      <c r="AL362" s="13" t="s">
        <v>30</v>
      </c>
      <c r="AM362" s="13" t="s">
        <v>31</v>
      </c>
      <c r="AN362" s="13" t="s">
        <v>32</v>
      </c>
      <c r="AO362" s="13" t="s">
        <v>33</v>
      </c>
      <c r="AP362" s="13" t="s">
        <v>210</v>
      </c>
      <c r="AQ362" s="66" t="s">
        <v>116</v>
      </c>
      <c r="AR362" s="66" t="s">
        <v>117</v>
      </c>
      <c r="AS362" s="66" t="s">
        <v>118</v>
      </c>
      <c r="AT362" s="66" t="s">
        <v>110</v>
      </c>
      <c r="AU362" s="26" t="s">
        <v>111</v>
      </c>
      <c r="AV362" s="9"/>
      <c r="AW362" s="36" t="s">
        <v>6</v>
      </c>
      <c r="AX362" s="37" t="s">
        <v>7</v>
      </c>
      <c r="AY362" s="75" t="s">
        <v>119</v>
      </c>
      <c r="AZ362" s="75" t="s">
        <v>120</v>
      </c>
      <c r="BA362" s="76" t="s">
        <v>121</v>
      </c>
      <c r="BB362" s="75" t="s">
        <v>119</v>
      </c>
      <c r="BC362" s="75" t="s">
        <v>120</v>
      </c>
      <c r="BD362" s="76" t="s">
        <v>121</v>
      </c>
      <c r="BE362" s="75" t="s">
        <v>119</v>
      </c>
      <c r="BF362" s="75" t="s">
        <v>120</v>
      </c>
      <c r="BG362" s="76" t="s">
        <v>121</v>
      </c>
      <c r="BH362" s="75" t="s">
        <v>119</v>
      </c>
      <c r="BI362" s="75" t="s">
        <v>120</v>
      </c>
      <c r="BJ362" s="76" t="s">
        <v>121</v>
      </c>
      <c r="BK362" s="75" t="s">
        <v>119</v>
      </c>
      <c r="BL362" s="75" t="s">
        <v>120</v>
      </c>
      <c r="BM362" s="76" t="s">
        <v>121</v>
      </c>
      <c r="BN362" s="75" t="s">
        <v>119</v>
      </c>
      <c r="BO362" s="75" t="s">
        <v>120</v>
      </c>
      <c r="BP362" s="76" t="s">
        <v>121</v>
      </c>
      <c r="BQ362" s="75" t="s">
        <v>119</v>
      </c>
      <c r="BR362" s="75" t="s">
        <v>120</v>
      </c>
      <c r="BS362" s="76" t="s">
        <v>121</v>
      </c>
      <c r="BT362" s="75" t="s">
        <v>119</v>
      </c>
      <c r="BU362" s="75" t="s">
        <v>120</v>
      </c>
      <c r="BV362" s="76" t="s">
        <v>121</v>
      </c>
      <c r="BW362" s="75" t="s">
        <v>119</v>
      </c>
      <c r="BX362" s="75" t="s">
        <v>120</v>
      </c>
      <c r="BY362" s="76" t="s">
        <v>121</v>
      </c>
      <c r="BZ362" s="75" t="s">
        <v>119</v>
      </c>
      <c r="CA362" s="75" t="s">
        <v>120</v>
      </c>
      <c r="CB362" s="76" t="s">
        <v>121</v>
      </c>
      <c r="CC362" s="75" t="s">
        <v>119</v>
      </c>
      <c r="CD362" s="75" t="s">
        <v>120</v>
      </c>
      <c r="CE362" s="76" t="s">
        <v>121</v>
      </c>
      <c r="CF362" s="75" t="s">
        <v>119</v>
      </c>
      <c r="CG362" s="75" t="s">
        <v>120</v>
      </c>
      <c r="CH362" s="76" t="s">
        <v>121</v>
      </c>
      <c r="CI362" s="75" t="s">
        <v>119</v>
      </c>
      <c r="CJ362" s="75" t="s">
        <v>120</v>
      </c>
      <c r="CK362" s="76" t="s">
        <v>121</v>
      </c>
      <c r="CL362" s="75" t="s">
        <v>119</v>
      </c>
      <c r="CM362" s="75" t="s">
        <v>120</v>
      </c>
      <c r="CN362" s="76" t="s">
        <v>121</v>
      </c>
      <c r="CO362" s="75" t="s">
        <v>119</v>
      </c>
      <c r="CP362" s="75" t="s">
        <v>120</v>
      </c>
      <c r="CQ362" s="76" t="s">
        <v>121</v>
      </c>
      <c r="XDZ362" t="s">
        <v>62</v>
      </c>
    </row>
    <row r="363" spans="1:95 16354:16354" ht="29.25" customHeight="1" x14ac:dyDescent="0.25">
      <c r="A363" s="29" t="s">
        <v>8</v>
      </c>
      <c r="B363" s="30" t="s">
        <v>19</v>
      </c>
      <c r="C363" s="1">
        <v>37.700000000000003</v>
      </c>
      <c r="D363" s="3">
        <v>34</v>
      </c>
      <c r="E363" s="3">
        <v>34.200000000000003</v>
      </c>
      <c r="F363" s="3"/>
      <c r="G363" s="3"/>
      <c r="H363" s="3"/>
      <c r="I363" s="3"/>
      <c r="J363" s="3">
        <v>34.1</v>
      </c>
      <c r="K363" s="3">
        <v>34.200000000000003</v>
      </c>
      <c r="L363" s="3">
        <v>29.7</v>
      </c>
      <c r="M363" s="61"/>
      <c r="N363" s="61"/>
      <c r="O363" s="61"/>
      <c r="P363" s="61"/>
      <c r="Q363" s="15"/>
      <c r="R363" s="1">
        <v>38.700000000000003</v>
      </c>
      <c r="S363" s="3">
        <v>35.700000000000003</v>
      </c>
      <c r="T363" s="3">
        <v>34.6</v>
      </c>
      <c r="U363" s="3"/>
      <c r="V363" s="3"/>
      <c r="W363" s="3"/>
      <c r="X363" s="3"/>
      <c r="Y363" s="3">
        <v>33.200000000000003</v>
      </c>
      <c r="Z363" s="3">
        <v>33.1</v>
      </c>
      <c r="AA363" s="3">
        <v>29.4</v>
      </c>
      <c r="AB363" s="61"/>
      <c r="AC363" s="61"/>
      <c r="AD363" s="61"/>
      <c r="AE363" s="61"/>
      <c r="AF363" s="15"/>
      <c r="AG363" s="1">
        <v>38.9</v>
      </c>
      <c r="AH363" s="38">
        <v>30.9</v>
      </c>
      <c r="AI363" s="38">
        <v>32.700000000000003</v>
      </c>
      <c r="AJ363" s="3"/>
      <c r="AK363" s="3"/>
      <c r="AL363" s="3"/>
      <c r="AM363" s="3"/>
      <c r="AN363" s="3">
        <v>31.9</v>
      </c>
      <c r="AO363" s="3">
        <v>32.9</v>
      </c>
      <c r="AP363" s="3">
        <v>31.8</v>
      </c>
      <c r="AQ363" s="61"/>
      <c r="AR363" s="61"/>
      <c r="AS363" s="61"/>
      <c r="AT363" s="61"/>
      <c r="AU363" s="15"/>
      <c r="AV363" s="9"/>
      <c r="AW363" s="29" t="str">
        <f>A363</f>
        <v>Temperatura (°C)</v>
      </c>
      <c r="AX363" s="35" t="s">
        <v>19</v>
      </c>
      <c r="AY363" s="77">
        <f>C363</f>
        <v>37.700000000000003</v>
      </c>
      <c r="AZ363" s="73">
        <f>R363</f>
        <v>38.700000000000003</v>
      </c>
      <c r="BA363" s="74">
        <f>AG363</f>
        <v>38.9</v>
      </c>
      <c r="BB363" s="4">
        <f>D363</f>
        <v>34</v>
      </c>
      <c r="BC363" s="2">
        <f>S363</f>
        <v>35.700000000000003</v>
      </c>
      <c r="BD363" s="5">
        <f>AH363</f>
        <v>30.9</v>
      </c>
      <c r="BE363" s="4">
        <f>E363</f>
        <v>34.200000000000003</v>
      </c>
      <c r="BF363" s="2">
        <f>T363</f>
        <v>34.6</v>
      </c>
      <c r="BG363" s="5">
        <f>AI363</f>
        <v>32.700000000000003</v>
      </c>
      <c r="BH363" s="1">
        <f>F363</f>
        <v>0</v>
      </c>
      <c r="BI363" s="2">
        <f>U363</f>
        <v>0</v>
      </c>
      <c r="BJ363" s="5">
        <f>AJ363</f>
        <v>0</v>
      </c>
      <c r="BK363" s="1">
        <f>G363</f>
        <v>0</v>
      </c>
      <c r="BL363" s="2">
        <f>V363</f>
        <v>0</v>
      </c>
      <c r="BM363" s="5">
        <f>AK363</f>
        <v>0</v>
      </c>
      <c r="BN363" s="1">
        <f>H363</f>
        <v>0</v>
      </c>
      <c r="BO363" s="2">
        <f>W363</f>
        <v>0</v>
      </c>
      <c r="BP363" s="5">
        <f>AL363</f>
        <v>0</v>
      </c>
      <c r="BQ363" s="1">
        <f>I363</f>
        <v>0</v>
      </c>
      <c r="BR363" s="2">
        <f>X363</f>
        <v>0</v>
      </c>
      <c r="BS363" s="5">
        <f>AM363</f>
        <v>0</v>
      </c>
      <c r="BT363" s="1">
        <f>J363</f>
        <v>34.1</v>
      </c>
      <c r="BU363" s="2">
        <f>Y363</f>
        <v>33.200000000000003</v>
      </c>
      <c r="BV363" s="5">
        <f>AN363</f>
        <v>31.9</v>
      </c>
      <c r="BW363" s="1">
        <f>K363</f>
        <v>34.200000000000003</v>
      </c>
      <c r="BX363" s="2">
        <f>Z363</f>
        <v>33.1</v>
      </c>
      <c r="BY363" s="5">
        <f>AO363</f>
        <v>32.9</v>
      </c>
      <c r="BZ363" s="1">
        <f>L363</f>
        <v>29.7</v>
      </c>
      <c r="CA363" s="2">
        <f>AA363</f>
        <v>29.4</v>
      </c>
      <c r="CB363" s="5">
        <f>AP363</f>
        <v>31.8</v>
      </c>
      <c r="CC363" s="1">
        <f>M363</f>
        <v>0</v>
      </c>
      <c r="CD363" s="2">
        <f>AB363</f>
        <v>0</v>
      </c>
      <c r="CE363" s="5">
        <f>AQ363</f>
        <v>0</v>
      </c>
      <c r="CF363" s="1">
        <f>N363</f>
        <v>0</v>
      </c>
      <c r="CG363" s="2">
        <f>AC363</f>
        <v>0</v>
      </c>
      <c r="CH363" s="5">
        <f>AR363</f>
        <v>0</v>
      </c>
      <c r="CI363" s="1">
        <f>O363</f>
        <v>0</v>
      </c>
      <c r="CJ363" s="2">
        <f>AD363</f>
        <v>0</v>
      </c>
      <c r="CK363" s="5">
        <f>AS363</f>
        <v>0</v>
      </c>
      <c r="CL363" s="1">
        <f>P363</f>
        <v>0</v>
      </c>
      <c r="CM363" s="2">
        <f>AE363</f>
        <v>0</v>
      </c>
      <c r="CN363" s="5">
        <f>AT363</f>
        <v>0</v>
      </c>
      <c r="CO363" s="67">
        <f>Q363</f>
        <v>0</v>
      </c>
      <c r="CP363" s="2">
        <f>AF363</f>
        <v>0</v>
      </c>
      <c r="CQ363" s="5">
        <f>AU363</f>
        <v>0</v>
      </c>
      <c r="XDZ363" t="s">
        <v>63</v>
      </c>
    </row>
    <row r="364" spans="1:95 16354:16354" ht="26.45" customHeight="1" x14ac:dyDescent="0.25">
      <c r="A364" s="29" t="s">
        <v>9</v>
      </c>
      <c r="B364" s="30" t="s">
        <v>20</v>
      </c>
      <c r="C364" s="50">
        <v>10.199999999999999</v>
      </c>
      <c r="D364" s="51">
        <v>7.73</v>
      </c>
      <c r="E364" s="51">
        <v>7.36</v>
      </c>
      <c r="F364" s="51"/>
      <c r="G364" s="3"/>
      <c r="H364" s="51"/>
      <c r="I364" s="3"/>
      <c r="J364" s="51">
        <v>7.65</v>
      </c>
      <c r="K364" s="3">
        <v>7.69</v>
      </c>
      <c r="L364" s="3">
        <v>7.79</v>
      </c>
      <c r="M364" s="61"/>
      <c r="N364" s="61"/>
      <c r="O364" s="61"/>
      <c r="P364" s="61"/>
      <c r="Q364" s="15"/>
      <c r="R364" s="1">
        <v>8.4</v>
      </c>
      <c r="S364" s="3">
        <v>7.9</v>
      </c>
      <c r="T364" s="3">
        <v>7.01</v>
      </c>
      <c r="U364" s="3"/>
      <c r="V364" s="3"/>
      <c r="W364" s="3"/>
      <c r="X364" s="3"/>
      <c r="Y364" s="51">
        <v>7.6</v>
      </c>
      <c r="Z364" s="3">
        <v>7.71</v>
      </c>
      <c r="AA364" s="3">
        <v>7.98</v>
      </c>
      <c r="AB364" s="61"/>
      <c r="AC364" s="61"/>
      <c r="AD364" s="61"/>
      <c r="AE364" s="61"/>
      <c r="AF364" s="15"/>
      <c r="AG364" s="1">
        <v>10.32</v>
      </c>
      <c r="AH364" s="3">
        <v>8.25</v>
      </c>
      <c r="AI364" s="3">
        <v>7.29</v>
      </c>
      <c r="AJ364" s="3"/>
      <c r="AK364" s="3"/>
      <c r="AL364" s="3"/>
      <c r="AM364" s="3"/>
      <c r="AN364" s="3">
        <v>7.84</v>
      </c>
      <c r="AO364" s="3">
        <v>7.78</v>
      </c>
      <c r="AP364" s="3">
        <v>8.27</v>
      </c>
      <c r="AQ364" s="61"/>
      <c r="AR364" s="61"/>
      <c r="AS364" s="61"/>
      <c r="AT364" s="61"/>
      <c r="AU364" s="15"/>
      <c r="AV364" s="9"/>
      <c r="AW364" s="29" t="str">
        <f t="shared" ref="AW364:AW383" si="690">A364</f>
        <v>pH (Unidades de pH)</v>
      </c>
      <c r="AX364" s="30" t="s">
        <v>20</v>
      </c>
      <c r="AY364" s="77">
        <f t="shared" ref="AY364:AY383" si="691">C364</f>
        <v>10.199999999999999</v>
      </c>
      <c r="AZ364" s="73">
        <f t="shared" ref="AZ364:AZ383" si="692">R364</f>
        <v>8.4</v>
      </c>
      <c r="BA364" s="74">
        <f t="shared" ref="BA364:BA383" si="693">AG364</f>
        <v>10.32</v>
      </c>
      <c r="BB364" s="4">
        <f t="shared" ref="BB364:BB383" si="694">D364</f>
        <v>7.73</v>
      </c>
      <c r="BC364" s="2">
        <f t="shared" ref="BC364:BC383" si="695">S364</f>
        <v>7.9</v>
      </c>
      <c r="BD364" s="5">
        <f t="shared" ref="BD364:BD383" si="696">AH364</f>
        <v>8.25</v>
      </c>
      <c r="BE364" s="4">
        <f t="shared" ref="BE364:BE383" si="697">E364</f>
        <v>7.36</v>
      </c>
      <c r="BF364" s="2">
        <f t="shared" ref="BF364:BF383" si="698">T364</f>
        <v>7.01</v>
      </c>
      <c r="BG364" s="5">
        <f t="shared" ref="BG364:BG383" si="699">AI364</f>
        <v>7.29</v>
      </c>
      <c r="BH364" s="1">
        <f t="shared" ref="BH364:BH383" si="700">F364</f>
        <v>0</v>
      </c>
      <c r="BI364" s="2">
        <f t="shared" ref="BI364:BI383" si="701">U364</f>
        <v>0</v>
      </c>
      <c r="BJ364" s="5">
        <f t="shared" ref="BJ364:BJ383" si="702">AJ364</f>
        <v>0</v>
      </c>
      <c r="BK364" s="1">
        <f t="shared" ref="BK364:BK383" si="703">G364</f>
        <v>0</v>
      </c>
      <c r="BL364" s="2">
        <f t="shared" ref="BL364:BL383" si="704">V364</f>
        <v>0</v>
      </c>
      <c r="BM364" s="5">
        <f t="shared" ref="BM364:BM383" si="705">AK364</f>
        <v>0</v>
      </c>
      <c r="BN364" s="1">
        <f t="shared" ref="BN364:BN383" si="706">H364</f>
        <v>0</v>
      </c>
      <c r="BO364" s="2">
        <f t="shared" ref="BO364:BO383" si="707">W364</f>
        <v>0</v>
      </c>
      <c r="BP364" s="5">
        <f t="shared" ref="BP364:BP383" si="708">AL364</f>
        <v>0</v>
      </c>
      <c r="BQ364" s="1">
        <f t="shared" ref="BQ364:BQ383" si="709">I364</f>
        <v>0</v>
      </c>
      <c r="BR364" s="2">
        <f t="shared" ref="BR364:BR383" si="710">X364</f>
        <v>0</v>
      </c>
      <c r="BS364" s="5">
        <f t="shared" ref="BS364:BS383" si="711">AM364</f>
        <v>0</v>
      </c>
      <c r="BT364" s="1">
        <f t="shared" ref="BT364:BT383" si="712">J364</f>
        <v>7.65</v>
      </c>
      <c r="BU364" s="2">
        <f t="shared" ref="BU364:BU383" si="713">Y364</f>
        <v>7.6</v>
      </c>
      <c r="BV364" s="5">
        <f t="shared" ref="BV364:BV383" si="714">AN364</f>
        <v>7.84</v>
      </c>
      <c r="BW364" s="1">
        <f t="shared" ref="BW364:BW383" si="715">K364</f>
        <v>7.69</v>
      </c>
      <c r="BX364" s="2">
        <f t="shared" ref="BX364:BX383" si="716">Z364</f>
        <v>7.71</v>
      </c>
      <c r="BY364" s="5">
        <f t="shared" ref="BY364:BY383" si="717">AO364</f>
        <v>7.78</v>
      </c>
      <c r="BZ364" s="1">
        <f t="shared" ref="BZ364:BZ383" si="718">L364</f>
        <v>7.79</v>
      </c>
      <c r="CA364" s="2">
        <f t="shared" ref="CA364:CA383" si="719">AA364</f>
        <v>7.98</v>
      </c>
      <c r="CB364" s="5">
        <f t="shared" ref="CB364:CB383" si="720">AP364</f>
        <v>8.27</v>
      </c>
      <c r="CC364" s="1">
        <f t="shared" ref="CC364:CC383" si="721">M364</f>
        <v>0</v>
      </c>
      <c r="CD364" s="2">
        <f t="shared" ref="CD364:CD383" si="722">AB364</f>
        <v>0</v>
      </c>
      <c r="CE364" s="5">
        <f t="shared" ref="CE364:CE383" si="723">AQ364</f>
        <v>0</v>
      </c>
      <c r="CF364" s="1">
        <f t="shared" ref="CF364:CF383" si="724">N364</f>
        <v>0</v>
      </c>
      <c r="CG364" s="2">
        <f t="shared" ref="CG364:CG383" si="725">AC364</f>
        <v>0</v>
      </c>
      <c r="CH364" s="5">
        <f t="shared" ref="CH364:CH383" si="726">AR364</f>
        <v>0</v>
      </c>
      <c r="CI364" s="1">
        <f t="shared" ref="CI364:CI383" si="727">O364</f>
        <v>0</v>
      </c>
      <c r="CJ364" s="2">
        <f t="shared" ref="CJ364:CJ383" si="728">AD364</f>
        <v>0</v>
      </c>
      <c r="CK364" s="5">
        <f t="shared" ref="CK364:CK383" si="729">AS364</f>
        <v>0</v>
      </c>
      <c r="CL364" s="1">
        <f t="shared" ref="CL364:CL383" si="730">P364</f>
        <v>0</v>
      </c>
      <c r="CM364" s="2">
        <f t="shared" ref="CM364:CM383" si="731">AE364</f>
        <v>0</v>
      </c>
      <c r="CN364" s="5">
        <f t="shared" ref="CN364:CN383" si="732">AT364</f>
        <v>0</v>
      </c>
      <c r="CO364" s="67">
        <f t="shared" ref="CO364:CO383" si="733">Q364</f>
        <v>0</v>
      </c>
      <c r="CP364" s="2">
        <f t="shared" ref="CP364:CP383" si="734">AF364</f>
        <v>0</v>
      </c>
      <c r="CQ364" s="5">
        <f t="shared" ref="CQ364:CQ383" si="735">AU364</f>
        <v>0</v>
      </c>
      <c r="XDZ364" t="s">
        <v>64</v>
      </c>
    </row>
    <row r="365" spans="1:95 16354:16354" ht="30.2" customHeight="1" x14ac:dyDescent="0.25">
      <c r="A365" s="29" t="s">
        <v>124</v>
      </c>
      <c r="B365" s="30" t="s">
        <v>21</v>
      </c>
      <c r="C365" s="1"/>
      <c r="D365" s="2"/>
      <c r="E365" s="2"/>
      <c r="F365" s="3"/>
      <c r="G365" s="3"/>
      <c r="H365" s="3"/>
      <c r="I365" s="3"/>
      <c r="J365" s="3"/>
      <c r="K365" s="3"/>
      <c r="L365" s="3"/>
      <c r="M365" s="61"/>
      <c r="N365" s="61"/>
      <c r="O365" s="61"/>
      <c r="P365" s="61"/>
      <c r="Q365" s="15"/>
      <c r="R365" s="1"/>
      <c r="S365" s="3"/>
      <c r="T365" s="3"/>
      <c r="U365" s="3"/>
      <c r="V365" s="3"/>
      <c r="W365" s="3"/>
      <c r="X365" s="3"/>
      <c r="Y365" s="3"/>
      <c r="Z365" s="3"/>
      <c r="AA365" s="3"/>
      <c r="AB365" s="61"/>
      <c r="AC365" s="61"/>
      <c r="AD365" s="61"/>
      <c r="AE365" s="61"/>
      <c r="AF365" s="15"/>
      <c r="AG365" s="1"/>
      <c r="AH365" s="2"/>
      <c r="AI365" s="2"/>
      <c r="AJ365" s="3"/>
      <c r="AK365" s="3"/>
      <c r="AL365" s="3"/>
      <c r="AM365" s="3"/>
      <c r="AN365" s="3"/>
      <c r="AO365" s="3"/>
      <c r="AP365" s="3"/>
      <c r="AQ365" s="61"/>
      <c r="AR365" s="61"/>
      <c r="AS365" s="61"/>
      <c r="AT365" s="61"/>
      <c r="AU365" s="15"/>
      <c r="AV365" s="9"/>
      <c r="AW365" s="29" t="str">
        <f t="shared" si="690"/>
        <v>Demanda química de oxígeno (DQO)</v>
      </c>
      <c r="AX365" s="30" t="s">
        <v>21</v>
      </c>
      <c r="AY365" s="77">
        <f t="shared" si="691"/>
        <v>0</v>
      </c>
      <c r="AZ365" s="73">
        <f t="shared" si="692"/>
        <v>0</v>
      </c>
      <c r="BA365" s="74">
        <f t="shared" si="693"/>
        <v>0</v>
      </c>
      <c r="BB365" s="4">
        <f t="shared" si="694"/>
        <v>0</v>
      </c>
      <c r="BC365" s="2">
        <f t="shared" si="695"/>
        <v>0</v>
      </c>
      <c r="BD365" s="5">
        <f t="shared" si="696"/>
        <v>0</v>
      </c>
      <c r="BE365" s="4">
        <f t="shared" si="697"/>
        <v>0</v>
      </c>
      <c r="BF365" s="2">
        <f t="shared" si="698"/>
        <v>0</v>
      </c>
      <c r="BG365" s="5">
        <f t="shared" si="699"/>
        <v>0</v>
      </c>
      <c r="BH365" s="1">
        <f t="shared" si="700"/>
        <v>0</v>
      </c>
      <c r="BI365" s="2">
        <f t="shared" si="701"/>
        <v>0</v>
      </c>
      <c r="BJ365" s="5">
        <f t="shared" si="702"/>
        <v>0</v>
      </c>
      <c r="BK365" s="1">
        <f t="shared" si="703"/>
        <v>0</v>
      </c>
      <c r="BL365" s="2">
        <f t="shared" si="704"/>
        <v>0</v>
      </c>
      <c r="BM365" s="5">
        <f t="shared" si="705"/>
        <v>0</v>
      </c>
      <c r="BN365" s="1">
        <f t="shared" si="706"/>
        <v>0</v>
      </c>
      <c r="BO365" s="2">
        <f t="shared" si="707"/>
        <v>0</v>
      </c>
      <c r="BP365" s="5">
        <f t="shared" si="708"/>
        <v>0</v>
      </c>
      <c r="BQ365" s="1">
        <f t="shared" si="709"/>
        <v>0</v>
      </c>
      <c r="BR365" s="2">
        <f t="shared" si="710"/>
        <v>0</v>
      </c>
      <c r="BS365" s="5">
        <f t="shared" si="711"/>
        <v>0</v>
      </c>
      <c r="BT365" s="1">
        <f t="shared" si="712"/>
        <v>0</v>
      </c>
      <c r="BU365" s="2">
        <f t="shared" si="713"/>
        <v>0</v>
      </c>
      <c r="BV365" s="5">
        <f t="shared" si="714"/>
        <v>0</v>
      </c>
      <c r="BW365" s="1">
        <f t="shared" si="715"/>
        <v>0</v>
      </c>
      <c r="BX365" s="2">
        <f t="shared" si="716"/>
        <v>0</v>
      </c>
      <c r="BY365" s="5">
        <f t="shared" si="717"/>
        <v>0</v>
      </c>
      <c r="BZ365" s="1">
        <f t="shared" si="718"/>
        <v>0</v>
      </c>
      <c r="CA365" s="2">
        <f t="shared" si="719"/>
        <v>0</v>
      </c>
      <c r="CB365" s="5">
        <f t="shared" si="720"/>
        <v>0</v>
      </c>
      <c r="CC365" s="1">
        <f t="shared" si="721"/>
        <v>0</v>
      </c>
      <c r="CD365" s="2">
        <f t="shared" si="722"/>
        <v>0</v>
      </c>
      <c r="CE365" s="5">
        <f t="shared" si="723"/>
        <v>0</v>
      </c>
      <c r="CF365" s="1">
        <f t="shared" si="724"/>
        <v>0</v>
      </c>
      <c r="CG365" s="2">
        <f t="shared" si="725"/>
        <v>0</v>
      </c>
      <c r="CH365" s="5">
        <f t="shared" si="726"/>
        <v>0</v>
      </c>
      <c r="CI365" s="1">
        <f t="shared" si="727"/>
        <v>0</v>
      </c>
      <c r="CJ365" s="2">
        <f t="shared" si="728"/>
        <v>0</v>
      </c>
      <c r="CK365" s="5">
        <f t="shared" si="729"/>
        <v>0</v>
      </c>
      <c r="CL365" s="1">
        <f t="shared" si="730"/>
        <v>0</v>
      </c>
      <c r="CM365" s="2">
        <f t="shared" si="731"/>
        <v>0</v>
      </c>
      <c r="CN365" s="5">
        <f t="shared" si="732"/>
        <v>0</v>
      </c>
      <c r="CO365" s="67">
        <f t="shared" si="733"/>
        <v>0</v>
      </c>
      <c r="CP365" s="2">
        <f t="shared" si="734"/>
        <v>0</v>
      </c>
      <c r="CQ365" s="5">
        <f t="shared" si="735"/>
        <v>0</v>
      </c>
      <c r="XDZ365" t="s">
        <v>68</v>
      </c>
    </row>
    <row r="366" spans="1:95 16354:16354" ht="29.25" customHeight="1" x14ac:dyDescent="0.25">
      <c r="A366" s="29" t="s">
        <v>128</v>
      </c>
      <c r="B366" s="30" t="s">
        <v>21</v>
      </c>
      <c r="C366" s="1">
        <v>5320</v>
      </c>
      <c r="D366" s="2">
        <v>2320</v>
      </c>
      <c r="E366" s="2">
        <v>2300</v>
      </c>
      <c r="F366" s="3"/>
      <c r="G366" s="3"/>
      <c r="H366" s="3"/>
      <c r="I366" s="3"/>
      <c r="J366" s="3">
        <v>2026</v>
      </c>
      <c r="K366" s="3">
        <v>2019</v>
      </c>
      <c r="L366" s="3">
        <v>4480</v>
      </c>
      <c r="M366" s="61"/>
      <c r="N366" s="61"/>
      <c r="O366" s="61"/>
      <c r="P366" s="61"/>
      <c r="Q366" s="15"/>
      <c r="R366" s="1">
        <v>1434</v>
      </c>
      <c r="S366" s="3">
        <v>2250</v>
      </c>
      <c r="T366" s="3">
        <v>2270</v>
      </c>
      <c r="U366" s="3"/>
      <c r="V366" s="3"/>
      <c r="W366" s="3"/>
      <c r="X366" s="3"/>
      <c r="Y366" s="3">
        <v>2210</v>
      </c>
      <c r="Z366" s="3">
        <v>2164</v>
      </c>
      <c r="AA366" s="3">
        <v>4271</v>
      </c>
      <c r="AB366" s="61"/>
      <c r="AC366" s="61"/>
      <c r="AD366" s="61"/>
      <c r="AE366" s="61"/>
      <c r="AF366" s="15"/>
      <c r="AG366" s="1">
        <v>4900</v>
      </c>
      <c r="AH366" s="2">
        <v>2700</v>
      </c>
      <c r="AI366" s="2">
        <v>2910</v>
      </c>
      <c r="AJ366" s="3"/>
      <c r="AK366" s="3"/>
      <c r="AL366" s="3"/>
      <c r="AM366" s="3"/>
      <c r="AN366" s="3">
        <v>2130</v>
      </c>
      <c r="AO366" s="3">
        <v>2260</v>
      </c>
      <c r="AP366" s="3">
        <v>3870</v>
      </c>
      <c r="AQ366" s="61"/>
      <c r="AR366" s="61"/>
      <c r="AS366" s="61"/>
      <c r="AT366" s="61"/>
      <c r="AU366" s="15"/>
      <c r="AV366" s="9"/>
      <c r="AW366" s="29" t="str">
        <f t="shared" si="690"/>
        <v>SOLIDOS DISUELTOS TOTALES (TDS)</v>
      </c>
      <c r="AX366" s="30" t="s">
        <v>21</v>
      </c>
      <c r="AY366" s="77">
        <f t="shared" si="691"/>
        <v>5320</v>
      </c>
      <c r="AZ366" s="73">
        <f t="shared" si="692"/>
        <v>1434</v>
      </c>
      <c r="BA366" s="74">
        <f t="shared" si="693"/>
        <v>4900</v>
      </c>
      <c r="BB366" s="4">
        <f t="shared" si="694"/>
        <v>2320</v>
      </c>
      <c r="BC366" s="2">
        <f t="shared" si="695"/>
        <v>2250</v>
      </c>
      <c r="BD366" s="5">
        <f t="shared" si="696"/>
        <v>2700</v>
      </c>
      <c r="BE366" s="4">
        <f t="shared" si="697"/>
        <v>2300</v>
      </c>
      <c r="BF366" s="2">
        <f t="shared" si="698"/>
        <v>2270</v>
      </c>
      <c r="BG366" s="5">
        <f t="shared" si="699"/>
        <v>2910</v>
      </c>
      <c r="BH366" s="1">
        <f t="shared" si="700"/>
        <v>0</v>
      </c>
      <c r="BI366" s="2">
        <f t="shared" si="701"/>
        <v>0</v>
      </c>
      <c r="BJ366" s="5">
        <f t="shared" si="702"/>
        <v>0</v>
      </c>
      <c r="BK366" s="1">
        <f t="shared" si="703"/>
        <v>0</v>
      </c>
      <c r="BL366" s="2">
        <f t="shared" si="704"/>
        <v>0</v>
      </c>
      <c r="BM366" s="5">
        <f t="shared" si="705"/>
        <v>0</v>
      </c>
      <c r="BN366" s="1">
        <f t="shared" si="706"/>
        <v>0</v>
      </c>
      <c r="BO366" s="2">
        <f t="shared" si="707"/>
        <v>0</v>
      </c>
      <c r="BP366" s="5">
        <f t="shared" si="708"/>
        <v>0</v>
      </c>
      <c r="BQ366" s="1">
        <f t="shared" si="709"/>
        <v>0</v>
      </c>
      <c r="BR366" s="2">
        <f t="shared" si="710"/>
        <v>0</v>
      </c>
      <c r="BS366" s="5">
        <f t="shared" si="711"/>
        <v>0</v>
      </c>
      <c r="BT366" s="1">
        <f t="shared" si="712"/>
        <v>2026</v>
      </c>
      <c r="BU366" s="2">
        <f t="shared" si="713"/>
        <v>2210</v>
      </c>
      <c r="BV366" s="5">
        <f t="shared" si="714"/>
        <v>2130</v>
      </c>
      <c r="BW366" s="1">
        <f t="shared" si="715"/>
        <v>2019</v>
      </c>
      <c r="BX366" s="2">
        <f t="shared" si="716"/>
        <v>2164</v>
      </c>
      <c r="BY366" s="5">
        <f t="shared" si="717"/>
        <v>2260</v>
      </c>
      <c r="BZ366" s="1">
        <f t="shared" si="718"/>
        <v>4480</v>
      </c>
      <c r="CA366" s="2">
        <f t="shared" si="719"/>
        <v>4271</v>
      </c>
      <c r="CB366" s="5">
        <f t="shared" si="720"/>
        <v>3870</v>
      </c>
      <c r="CC366" s="1">
        <f t="shared" si="721"/>
        <v>0</v>
      </c>
      <c r="CD366" s="2">
        <f t="shared" si="722"/>
        <v>0</v>
      </c>
      <c r="CE366" s="5">
        <f t="shared" si="723"/>
        <v>0</v>
      </c>
      <c r="CF366" s="1">
        <f t="shared" si="724"/>
        <v>0</v>
      </c>
      <c r="CG366" s="2">
        <f t="shared" si="725"/>
        <v>0</v>
      </c>
      <c r="CH366" s="5">
        <f t="shared" si="726"/>
        <v>0</v>
      </c>
      <c r="CI366" s="1">
        <f t="shared" si="727"/>
        <v>0</v>
      </c>
      <c r="CJ366" s="2">
        <f t="shared" si="728"/>
        <v>0</v>
      </c>
      <c r="CK366" s="5">
        <f t="shared" si="729"/>
        <v>0</v>
      </c>
      <c r="CL366" s="1">
        <f t="shared" si="730"/>
        <v>0</v>
      </c>
      <c r="CM366" s="2">
        <f t="shared" si="731"/>
        <v>0</v>
      </c>
      <c r="CN366" s="5">
        <f t="shared" si="732"/>
        <v>0</v>
      </c>
      <c r="CO366" s="67">
        <f t="shared" si="733"/>
        <v>0</v>
      </c>
      <c r="CP366" s="2">
        <f t="shared" si="734"/>
        <v>0</v>
      </c>
      <c r="CQ366" s="5">
        <f t="shared" si="735"/>
        <v>0</v>
      </c>
      <c r="XDZ366" t="s">
        <v>70</v>
      </c>
    </row>
    <row r="367" spans="1:95 16354:16354" ht="31.7" customHeight="1" x14ac:dyDescent="0.25">
      <c r="A367" s="29" t="s">
        <v>125</v>
      </c>
      <c r="B367" s="30" t="s">
        <v>21</v>
      </c>
      <c r="C367" s="1">
        <v>207</v>
      </c>
      <c r="D367" s="2">
        <v>484</v>
      </c>
      <c r="E367" s="2">
        <v>47</v>
      </c>
      <c r="F367" s="3"/>
      <c r="G367" s="3"/>
      <c r="H367" s="3"/>
      <c r="I367" s="3"/>
      <c r="J367" s="3">
        <v>1</v>
      </c>
      <c r="K367" s="3">
        <v>3</v>
      </c>
      <c r="L367" s="3">
        <v>14</v>
      </c>
      <c r="M367" s="61"/>
      <c r="N367" s="61"/>
      <c r="O367" s="61"/>
      <c r="P367" s="61"/>
      <c r="Q367" s="15"/>
      <c r="R367" s="1">
        <v>296</v>
      </c>
      <c r="S367" s="3">
        <v>420</v>
      </c>
      <c r="T367" s="3">
        <v>33</v>
      </c>
      <c r="U367" s="3"/>
      <c r="V367" s="3"/>
      <c r="W367" s="3"/>
      <c r="X367" s="3"/>
      <c r="Y367" s="3">
        <v>3</v>
      </c>
      <c r="Z367" s="3">
        <v>2</v>
      </c>
      <c r="AA367" s="3">
        <v>26</v>
      </c>
      <c r="AB367" s="61"/>
      <c r="AC367" s="61"/>
      <c r="AD367" s="61"/>
      <c r="AE367" s="61"/>
      <c r="AF367" s="15"/>
      <c r="AG367" s="1">
        <v>224</v>
      </c>
      <c r="AH367" s="2">
        <v>425</v>
      </c>
      <c r="AI367" s="2">
        <v>18</v>
      </c>
      <c r="AJ367" s="3"/>
      <c r="AK367" s="3"/>
      <c r="AL367" s="3"/>
      <c r="AM367" s="3"/>
      <c r="AN367" s="3">
        <v>4</v>
      </c>
      <c r="AO367" s="3">
        <v>5</v>
      </c>
      <c r="AP367" s="3">
        <v>13</v>
      </c>
      <c r="AQ367" s="61"/>
      <c r="AR367" s="61"/>
      <c r="AS367" s="61"/>
      <c r="AT367" s="61"/>
      <c r="AU367" s="15"/>
      <c r="AV367" s="9"/>
      <c r="AW367" s="29" t="str">
        <f t="shared" si="690"/>
        <v>Sólidos suspendidos Totales</v>
      </c>
      <c r="AX367" s="30" t="s">
        <v>21</v>
      </c>
      <c r="AY367" s="77">
        <f t="shared" si="691"/>
        <v>207</v>
      </c>
      <c r="AZ367" s="73">
        <f t="shared" si="692"/>
        <v>296</v>
      </c>
      <c r="BA367" s="74">
        <f t="shared" si="693"/>
        <v>224</v>
      </c>
      <c r="BB367" s="4">
        <f t="shared" si="694"/>
        <v>484</v>
      </c>
      <c r="BC367" s="2">
        <f t="shared" si="695"/>
        <v>420</v>
      </c>
      <c r="BD367" s="5">
        <f t="shared" si="696"/>
        <v>425</v>
      </c>
      <c r="BE367" s="4">
        <f t="shared" si="697"/>
        <v>47</v>
      </c>
      <c r="BF367" s="2">
        <f t="shared" si="698"/>
        <v>33</v>
      </c>
      <c r="BG367" s="5">
        <f t="shared" si="699"/>
        <v>18</v>
      </c>
      <c r="BH367" s="1">
        <f t="shared" si="700"/>
        <v>0</v>
      </c>
      <c r="BI367" s="2">
        <f t="shared" si="701"/>
        <v>0</v>
      </c>
      <c r="BJ367" s="5">
        <f t="shared" si="702"/>
        <v>0</v>
      </c>
      <c r="BK367" s="1">
        <f t="shared" si="703"/>
        <v>0</v>
      </c>
      <c r="BL367" s="2">
        <f t="shared" si="704"/>
        <v>0</v>
      </c>
      <c r="BM367" s="5">
        <f t="shared" si="705"/>
        <v>0</v>
      </c>
      <c r="BN367" s="1">
        <f t="shared" si="706"/>
        <v>0</v>
      </c>
      <c r="BO367" s="2">
        <f t="shared" si="707"/>
        <v>0</v>
      </c>
      <c r="BP367" s="5">
        <f t="shared" si="708"/>
        <v>0</v>
      </c>
      <c r="BQ367" s="1">
        <f t="shared" si="709"/>
        <v>0</v>
      </c>
      <c r="BR367" s="2">
        <f t="shared" si="710"/>
        <v>0</v>
      </c>
      <c r="BS367" s="5">
        <f t="shared" si="711"/>
        <v>0</v>
      </c>
      <c r="BT367" s="1">
        <f t="shared" si="712"/>
        <v>1</v>
      </c>
      <c r="BU367" s="2">
        <f t="shared" si="713"/>
        <v>3</v>
      </c>
      <c r="BV367" s="5">
        <f t="shared" si="714"/>
        <v>4</v>
      </c>
      <c r="BW367" s="1">
        <f t="shared" si="715"/>
        <v>3</v>
      </c>
      <c r="BX367" s="2">
        <f t="shared" si="716"/>
        <v>2</v>
      </c>
      <c r="BY367" s="5">
        <f t="shared" si="717"/>
        <v>5</v>
      </c>
      <c r="BZ367" s="1">
        <f t="shared" si="718"/>
        <v>14</v>
      </c>
      <c r="CA367" s="2">
        <f t="shared" si="719"/>
        <v>26</v>
      </c>
      <c r="CB367" s="5">
        <f t="shared" si="720"/>
        <v>13</v>
      </c>
      <c r="CC367" s="1">
        <f t="shared" si="721"/>
        <v>0</v>
      </c>
      <c r="CD367" s="2">
        <f t="shared" si="722"/>
        <v>0</v>
      </c>
      <c r="CE367" s="5">
        <f t="shared" si="723"/>
        <v>0</v>
      </c>
      <c r="CF367" s="1">
        <f t="shared" si="724"/>
        <v>0</v>
      </c>
      <c r="CG367" s="2">
        <f t="shared" si="725"/>
        <v>0</v>
      </c>
      <c r="CH367" s="5">
        <f t="shared" si="726"/>
        <v>0</v>
      </c>
      <c r="CI367" s="1">
        <f t="shared" si="727"/>
        <v>0</v>
      </c>
      <c r="CJ367" s="2">
        <f t="shared" si="728"/>
        <v>0</v>
      </c>
      <c r="CK367" s="5">
        <f t="shared" si="729"/>
        <v>0</v>
      </c>
      <c r="CL367" s="1">
        <f t="shared" si="730"/>
        <v>0</v>
      </c>
      <c r="CM367" s="2">
        <f t="shared" si="731"/>
        <v>0</v>
      </c>
      <c r="CN367" s="5">
        <f t="shared" si="732"/>
        <v>0</v>
      </c>
      <c r="CO367" s="67">
        <f t="shared" si="733"/>
        <v>0</v>
      </c>
      <c r="CP367" s="2">
        <f t="shared" si="734"/>
        <v>0</v>
      </c>
      <c r="CQ367" s="5">
        <f t="shared" si="735"/>
        <v>0</v>
      </c>
      <c r="XDZ367" t="s">
        <v>72</v>
      </c>
    </row>
    <row r="368" spans="1:95 16354:16354" ht="29.25" customHeight="1" x14ac:dyDescent="0.25">
      <c r="A368" s="31" t="s">
        <v>10</v>
      </c>
      <c r="B368" s="30" t="s">
        <v>21</v>
      </c>
      <c r="C368" s="16"/>
      <c r="D368" s="10"/>
      <c r="E368" s="10"/>
      <c r="F368" s="10"/>
      <c r="G368" s="10"/>
      <c r="H368" s="10"/>
      <c r="I368" s="10"/>
      <c r="J368" s="10"/>
      <c r="K368" s="10"/>
      <c r="L368" s="10"/>
      <c r="M368" s="62"/>
      <c r="N368" s="62"/>
      <c r="O368" s="62"/>
      <c r="P368" s="62"/>
      <c r="Q368" s="17"/>
      <c r="R368" s="16"/>
      <c r="S368" s="10"/>
      <c r="T368" s="10"/>
      <c r="U368" s="10"/>
      <c r="V368" s="10"/>
      <c r="W368" s="10"/>
      <c r="X368" s="10"/>
      <c r="Y368" s="10"/>
      <c r="Z368" s="10"/>
      <c r="AA368" s="10"/>
      <c r="AB368" s="62"/>
      <c r="AC368" s="62"/>
      <c r="AD368" s="62"/>
      <c r="AE368" s="62"/>
      <c r="AF368" s="17"/>
      <c r="AG368" s="16"/>
      <c r="AH368" s="10"/>
      <c r="AI368" s="10"/>
      <c r="AJ368" s="10"/>
      <c r="AK368" s="10"/>
      <c r="AL368" s="10"/>
      <c r="AM368" s="10"/>
      <c r="AN368" s="10"/>
      <c r="AO368" s="10"/>
      <c r="AP368" s="10"/>
      <c r="AQ368" s="62"/>
      <c r="AR368" s="62"/>
      <c r="AS368" s="62"/>
      <c r="AT368" s="62"/>
      <c r="AU368" s="17"/>
      <c r="AV368" s="6"/>
      <c r="AW368" s="29" t="str">
        <f t="shared" si="690"/>
        <v xml:space="preserve">Sólidos Sedimentables </v>
      </c>
      <c r="AX368" s="30" t="s">
        <v>21</v>
      </c>
      <c r="AY368" s="77">
        <f t="shared" si="691"/>
        <v>0</v>
      </c>
      <c r="AZ368" s="73">
        <f t="shared" si="692"/>
        <v>0</v>
      </c>
      <c r="BA368" s="74">
        <f t="shared" si="693"/>
        <v>0</v>
      </c>
      <c r="BB368" s="4">
        <f t="shared" si="694"/>
        <v>0</v>
      </c>
      <c r="BC368" s="2">
        <f t="shared" si="695"/>
        <v>0</v>
      </c>
      <c r="BD368" s="5">
        <f t="shared" si="696"/>
        <v>0</v>
      </c>
      <c r="BE368" s="4">
        <f t="shared" si="697"/>
        <v>0</v>
      </c>
      <c r="BF368" s="2">
        <f t="shared" si="698"/>
        <v>0</v>
      </c>
      <c r="BG368" s="5">
        <f t="shared" si="699"/>
        <v>0</v>
      </c>
      <c r="BH368" s="1">
        <f t="shared" si="700"/>
        <v>0</v>
      </c>
      <c r="BI368" s="2">
        <f t="shared" si="701"/>
        <v>0</v>
      </c>
      <c r="BJ368" s="5">
        <f t="shared" si="702"/>
        <v>0</v>
      </c>
      <c r="BK368" s="1">
        <f t="shared" si="703"/>
        <v>0</v>
      </c>
      <c r="BL368" s="2">
        <f t="shared" si="704"/>
        <v>0</v>
      </c>
      <c r="BM368" s="5">
        <f t="shared" si="705"/>
        <v>0</v>
      </c>
      <c r="BN368" s="1">
        <f t="shared" si="706"/>
        <v>0</v>
      </c>
      <c r="BO368" s="2">
        <f t="shared" si="707"/>
        <v>0</v>
      </c>
      <c r="BP368" s="5">
        <f t="shared" si="708"/>
        <v>0</v>
      </c>
      <c r="BQ368" s="1">
        <f t="shared" si="709"/>
        <v>0</v>
      </c>
      <c r="BR368" s="2">
        <f t="shared" si="710"/>
        <v>0</v>
      </c>
      <c r="BS368" s="5">
        <f t="shared" si="711"/>
        <v>0</v>
      </c>
      <c r="BT368" s="1">
        <f t="shared" si="712"/>
        <v>0</v>
      </c>
      <c r="BU368" s="2">
        <f t="shared" si="713"/>
        <v>0</v>
      </c>
      <c r="BV368" s="5">
        <f t="shared" si="714"/>
        <v>0</v>
      </c>
      <c r="BW368" s="1">
        <f t="shared" si="715"/>
        <v>0</v>
      </c>
      <c r="BX368" s="2">
        <f t="shared" si="716"/>
        <v>0</v>
      </c>
      <c r="BY368" s="5">
        <f t="shared" si="717"/>
        <v>0</v>
      </c>
      <c r="BZ368" s="1">
        <f t="shared" si="718"/>
        <v>0</v>
      </c>
      <c r="CA368" s="2">
        <f t="shared" si="719"/>
        <v>0</v>
      </c>
      <c r="CB368" s="5">
        <f t="shared" si="720"/>
        <v>0</v>
      </c>
      <c r="CC368" s="1">
        <f t="shared" si="721"/>
        <v>0</v>
      </c>
      <c r="CD368" s="2">
        <f t="shared" si="722"/>
        <v>0</v>
      </c>
      <c r="CE368" s="5">
        <f t="shared" si="723"/>
        <v>0</v>
      </c>
      <c r="CF368" s="1">
        <f t="shared" si="724"/>
        <v>0</v>
      </c>
      <c r="CG368" s="2">
        <f t="shared" si="725"/>
        <v>0</v>
      </c>
      <c r="CH368" s="5">
        <f t="shared" si="726"/>
        <v>0</v>
      </c>
      <c r="CI368" s="1">
        <f t="shared" si="727"/>
        <v>0</v>
      </c>
      <c r="CJ368" s="2">
        <f t="shared" si="728"/>
        <v>0</v>
      </c>
      <c r="CK368" s="5">
        <f t="shared" si="729"/>
        <v>0</v>
      </c>
      <c r="CL368" s="1">
        <f t="shared" si="730"/>
        <v>0</v>
      </c>
      <c r="CM368" s="2">
        <f t="shared" si="731"/>
        <v>0</v>
      </c>
      <c r="CN368" s="5">
        <f t="shared" si="732"/>
        <v>0</v>
      </c>
      <c r="CO368" s="67">
        <f t="shared" si="733"/>
        <v>0</v>
      </c>
      <c r="CP368" s="2">
        <f t="shared" si="734"/>
        <v>0</v>
      </c>
      <c r="CQ368" s="5">
        <f t="shared" si="735"/>
        <v>0</v>
      </c>
      <c r="XDZ368" t="s">
        <v>74</v>
      </c>
    </row>
    <row r="369" spans="1:95 16354:16354" ht="28.5" customHeight="1" x14ac:dyDescent="0.25">
      <c r="A369" s="31" t="s">
        <v>126</v>
      </c>
      <c r="B369" s="46" t="s">
        <v>22</v>
      </c>
      <c r="C369" s="16"/>
      <c r="D369" s="10"/>
      <c r="E369" s="10"/>
      <c r="F369" s="10"/>
      <c r="G369" s="10"/>
      <c r="H369" s="10"/>
      <c r="I369" s="10"/>
      <c r="J369" s="10"/>
      <c r="K369" s="10"/>
      <c r="L369" s="10"/>
      <c r="M369" s="62"/>
      <c r="N369" s="62"/>
      <c r="O369" s="62"/>
      <c r="P369" s="62"/>
      <c r="Q369" s="17"/>
      <c r="R369" s="16"/>
      <c r="S369" s="10"/>
      <c r="T369" s="10"/>
      <c r="U369" s="10"/>
      <c r="V369" s="10"/>
      <c r="W369" s="10"/>
      <c r="X369" s="10"/>
      <c r="Y369" s="10"/>
      <c r="Z369" s="10"/>
      <c r="AA369" s="10"/>
      <c r="AB369" s="62"/>
      <c r="AC369" s="62"/>
      <c r="AD369" s="62"/>
      <c r="AE369" s="62"/>
      <c r="AF369" s="17"/>
      <c r="AG369" s="16"/>
      <c r="AH369" s="10"/>
      <c r="AI369" s="10"/>
      <c r="AJ369" s="10"/>
      <c r="AK369" s="10"/>
      <c r="AL369" s="10"/>
      <c r="AM369" s="10"/>
      <c r="AN369" s="10"/>
      <c r="AO369" s="10"/>
      <c r="AP369" s="10"/>
      <c r="AQ369" s="62"/>
      <c r="AR369" s="62"/>
      <c r="AS369" s="62"/>
      <c r="AT369" s="62"/>
      <c r="AU369" s="17"/>
      <c r="AV369" s="6"/>
      <c r="AW369" s="29" t="str">
        <f t="shared" si="690"/>
        <v>HIERRO</v>
      </c>
      <c r="AX369" s="32" t="s">
        <v>22</v>
      </c>
      <c r="AY369" s="77">
        <f t="shared" si="691"/>
        <v>0</v>
      </c>
      <c r="AZ369" s="73">
        <f t="shared" si="692"/>
        <v>0</v>
      </c>
      <c r="BA369" s="74">
        <f t="shared" si="693"/>
        <v>0</v>
      </c>
      <c r="BB369" s="4">
        <f t="shared" si="694"/>
        <v>0</v>
      </c>
      <c r="BC369" s="2">
        <f t="shared" si="695"/>
        <v>0</v>
      </c>
      <c r="BD369" s="5">
        <f t="shared" si="696"/>
        <v>0</v>
      </c>
      <c r="BE369" s="4">
        <f t="shared" si="697"/>
        <v>0</v>
      </c>
      <c r="BF369" s="2">
        <f t="shared" si="698"/>
        <v>0</v>
      </c>
      <c r="BG369" s="5">
        <f t="shared" si="699"/>
        <v>0</v>
      </c>
      <c r="BH369" s="1">
        <f t="shared" si="700"/>
        <v>0</v>
      </c>
      <c r="BI369" s="2">
        <f t="shared" si="701"/>
        <v>0</v>
      </c>
      <c r="BJ369" s="5">
        <f t="shared" si="702"/>
        <v>0</v>
      </c>
      <c r="BK369" s="1">
        <f t="shared" si="703"/>
        <v>0</v>
      </c>
      <c r="BL369" s="2">
        <f t="shared" si="704"/>
        <v>0</v>
      </c>
      <c r="BM369" s="5">
        <f t="shared" si="705"/>
        <v>0</v>
      </c>
      <c r="BN369" s="1">
        <f t="shared" si="706"/>
        <v>0</v>
      </c>
      <c r="BO369" s="2">
        <f t="shared" si="707"/>
        <v>0</v>
      </c>
      <c r="BP369" s="5">
        <f t="shared" si="708"/>
        <v>0</v>
      </c>
      <c r="BQ369" s="1">
        <f t="shared" si="709"/>
        <v>0</v>
      </c>
      <c r="BR369" s="2">
        <f t="shared" si="710"/>
        <v>0</v>
      </c>
      <c r="BS369" s="5">
        <f t="shared" si="711"/>
        <v>0</v>
      </c>
      <c r="BT369" s="1">
        <f t="shared" si="712"/>
        <v>0</v>
      </c>
      <c r="BU369" s="2">
        <f t="shared" si="713"/>
        <v>0</v>
      </c>
      <c r="BV369" s="5">
        <f t="shared" si="714"/>
        <v>0</v>
      </c>
      <c r="BW369" s="1">
        <f t="shared" si="715"/>
        <v>0</v>
      </c>
      <c r="BX369" s="2">
        <f t="shared" si="716"/>
        <v>0</v>
      </c>
      <c r="BY369" s="5">
        <f t="shared" si="717"/>
        <v>0</v>
      </c>
      <c r="BZ369" s="1">
        <f t="shared" si="718"/>
        <v>0</v>
      </c>
      <c r="CA369" s="2">
        <f t="shared" si="719"/>
        <v>0</v>
      </c>
      <c r="CB369" s="5">
        <f t="shared" si="720"/>
        <v>0</v>
      </c>
      <c r="CC369" s="1">
        <f t="shared" si="721"/>
        <v>0</v>
      </c>
      <c r="CD369" s="2">
        <f t="shared" si="722"/>
        <v>0</v>
      </c>
      <c r="CE369" s="5">
        <f t="shared" si="723"/>
        <v>0</v>
      </c>
      <c r="CF369" s="1">
        <f t="shared" si="724"/>
        <v>0</v>
      </c>
      <c r="CG369" s="2">
        <f t="shared" si="725"/>
        <v>0</v>
      </c>
      <c r="CH369" s="5">
        <f t="shared" si="726"/>
        <v>0</v>
      </c>
      <c r="CI369" s="1">
        <f t="shared" si="727"/>
        <v>0</v>
      </c>
      <c r="CJ369" s="2">
        <f t="shared" si="728"/>
        <v>0</v>
      </c>
      <c r="CK369" s="5">
        <f t="shared" si="729"/>
        <v>0</v>
      </c>
      <c r="CL369" s="1">
        <f t="shared" si="730"/>
        <v>0</v>
      </c>
      <c r="CM369" s="2">
        <f t="shared" si="731"/>
        <v>0</v>
      </c>
      <c r="CN369" s="5">
        <f t="shared" si="732"/>
        <v>0</v>
      </c>
      <c r="CO369" s="67">
        <f t="shared" si="733"/>
        <v>0</v>
      </c>
      <c r="CP369" s="2">
        <f t="shared" si="734"/>
        <v>0</v>
      </c>
      <c r="CQ369" s="5">
        <f t="shared" si="735"/>
        <v>0</v>
      </c>
      <c r="XDZ369" t="s">
        <v>76</v>
      </c>
    </row>
    <row r="370" spans="1:95 16354:16354" ht="28.5" customHeight="1" x14ac:dyDescent="0.25">
      <c r="A370" s="31" t="s">
        <v>112</v>
      </c>
      <c r="B370" s="30" t="s">
        <v>21</v>
      </c>
      <c r="C370" s="16"/>
      <c r="D370" s="10"/>
      <c r="E370" s="10"/>
      <c r="F370" s="10"/>
      <c r="G370" s="10"/>
      <c r="H370" s="10"/>
      <c r="I370" s="10"/>
      <c r="J370" s="10"/>
      <c r="K370" s="10"/>
      <c r="L370" s="10"/>
      <c r="M370" s="62"/>
      <c r="N370" s="62"/>
      <c r="O370" s="62"/>
      <c r="P370" s="62"/>
      <c r="Q370" s="17"/>
      <c r="R370" s="16"/>
      <c r="S370" s="10"/>
      <c r="T370" s="10"/>
      <c r="U370" s="10"/>
      <c r="V370" s="10"/>
      <c r="W370" s="10"/>
      <c r="X370" s="10"/>
      <c r="Y370" s="10"/>
      <c r="Z370" s="10"/>
      <c r="AA370" s="10"/>
      <c r="AB370" s="62"/>
      <c r="AC370" s="62"/>
      <c r="AD370" s="62"/>
      <c r="AE370" s="62"/>
      <c r="AF370" s="17"/>
      <c r="AG370" s="16"/>
      <c r="AH370" s="10"/>
      <c r="AI370" s="10"/>
      <c r="AJ370" s="10"/>
      <c r="AK370" s="10"/>
      <c r="AL370" s="10"/>
      <c r="AM370" s="10"/>
      <c r="AN370" s="10"/>
      <c r="AO370" s="10"/>
      <c r="AP370" s="10"/>
      <c r="AQ370" s="62"/>
      <c r="AR370" s="62"/>
      <c r="AS370" s="62"/>
      <c r="AT370" s="62"/>
      <c r="AU370" s="17"/>
      <c r="AV370" s="6"/>
      <c r="AW370" s="29" t="str">
        <f t="shared" si="690"/>
        <v>Solidos Suspendidos totales GRAVIMETRICO</v>
      </c>
      <c r="AX370" s="30" t="s">
        <v>21</v>
      </c>
      <c r="AY370" s="77">
        <f t="shared" si="691"/>
        <v>0</v>
      </c>
      <c r="AZ370" s="73">
        <f t="shared" si="692"/>
        <v>0</v>
      </c>
      <c r="BA370" s="74">
        <f t="shared" si="693"/>
        <v>0</v>
      </c>
      <c r="BB370" s="4">
        <f t="shared" si="694"/>
        <v>0</v>
      </c>
      <c r="BC370" s="2">
        <f t="shared" si="695"/>
        <v>0</v>
      </c>
      <c r="BD370" s="5">
        <f t="shared" si="696"/>
        <v>0</v>
      </c>
      <c r="BE370" s="4">
        <f t="shared" si="697"/>
        <v>0</v>
      </c>
      <c r="BF370" s="2">
        <f t="shared" si="698"/>
        <v>0</v>
      </c>
      <c r="BG370" s="5">
        <f t="shared" si="699"/>
        <v>0</v>
      </c>
      <c r="BH370" s="1">
        <f t="shared" si="700"/>
        <v>0</v>
      </c>
      <c r="BI370" s="2">
        <f t="shared" si="701"/>
        <v>0</v>
      </c>
      <c r="BJ370" s="5">
        <f t="shared" si="702"/>
        <v>0</v>
      </c>
      <c r="BK370" s="1">
        <f t="shared" si="703"/>
        <v>0</v>
      </c>
      <c r="BL370" s="2">
        <f t="shared" si="704"/>
        <v>0</v>
      </c>
      <c r="BM370" s="5">
        <f t="shared" si="705"/>
        <v>0</v>
      </c>
      <c r="BN370" s="1">
        <f t="shared" si="706"/>
        <v>0</v>
      </c>
      <c r="BO370" s="2">
        <f t="shared" si="707"/>
        <v>0</v>
      </c>
      <c r="BP370" s="5">
        <f t="shared" si="708"/>
        <v>0</v>
      </c>
      <c r="BQ370" s="1">
        <f t="shared" si="709"/>
        <v>0</v>
      </c>
      <c r="BR370" s="2">
        <f t="shared" si="710"/>
        <v>0</v>
      </c>
      <c r="BS370" s="5">
        <f t="shared" si="711"/>
        <v>0</v>
      </c>
      <c r="BT370" s="1">
        <f t="shared" si="712"/>
        <v>0</v>
      </c>
      <c r="BU370" s="2">
        <f t="shared" si="713"/>
        <v>0</v>
      </c>
      <c r="BV370" s="5">
        <f t="shared" si="714"/>
        <v>0</v>
      </c>
      <c r="BW370" s="1">
        <f t="shared" si="715"/>
        <v>0</v>
      </c>
      <c r="BX370" s="2">
        <f t="shared" si="716"/>
        <v>0</v>
      </c>
      <c r="BY370" s="5">
        <f t="shared" si="717"/>
        <v>0</v>
      </c>
      <c r="BZ370" s="1">
        <f t="shared" si="718"/>
        <v>0</v>
      </c>
      <c r="CA370" s="2">
        <f t="shared" si="719"/>
        <v>0</v>
      </c>
      <c r="CB370" s="5">
        <f t="shared" si="720"/>
        <v>0</v>
      </c>
      <c r="CC370" s="1">
        <f t="shared" si="721"/>
        <v>0</v>
      </c>
      <c r="CD370" s="2">
        <f t="shared" si="722"/>
        <v>0</v>
      </c>
      <c r="CE370" s="5">
        <f t="shared" si="723"/>
        <v>0</v>
      </c>
      <c r="CF370" s="1">
        <f t="shared" si="724"/>
        <v>0</v>
      </c>
      <c r="CG370" s="2">
        <f t="shared" si="725"/>
        <v>0</v>
      </c>
      <c r="CH370" s="5">
        <f t="shared" si="726"/>
        <v>0</v>
      </c>
      <c r="CI370" s="1">
        <f t="shared" si="727"/>
        <v>0</v>
      </c>
      <c r="CJ370" s="2">
        <f t="shared" si="728"/>
        <v>0</v>
      </c>
      <c r="CK370" s="5">
        <f t="shared" si="729"/>
        <v>0</v>
      </c>
      <c r="CL370" s="1">
        <f t="shared" si="730"/>
        <v>0</v>
      </c>
      <c r="CM370" s="2">
        <f t="shared" si="731"/>
        <v>0</v>
      </c>
      <c r="CN370" s="5">
        <f t="shared" si="732"/>
        <v>0</v>
      </c>
      <c r="CO370" s="67">
        <f t="shared" si="733"/>
        <v>0</v>
      </c>
      <c r="CP370" s="2">
        <f t="shared" si="734"/>
        <v>0</v>
      </c>
      <c r="CQ370" s="5">
        <f t="shared" si="735"/>
        <v>0</v>
      </c>
      <c r="XDZ370" t="s">
        <v>78</v>
      </c>
    </row>
    <row r="371" spans="1:95 16354:16354" ht="30.75" customHeight="1" x14ac:dyDescent="0.25">
      <c r="A371" s="31" t="s">
        <v>11</v>
      </c>
      <c r="B371" s="30" t="s">
        <v>21</v>
      </c>
      <c r="C371" s="16"/>
      <c r="D371" s="10"/>
      <c r="E371" s="10"/>
      <c r="F371" s="10"/>
      <c r="G371" s="10"/>
      <c r="H371" s="10"/>
      <c r="I371" s="10"/>
      <c r="J371" s="10"/>
      <c r="K371" s="10"/>
      <c r="L371" s="10"/>
      <c r="M371" s="62"/>
      <c r="N371" s="62"/>
      <c r="O371" s="62"/>
      <c r="P371" s="62"/>
      <c r="Q371" s="17"/>
      <c r="R371" s="16"/>
      <c r="S371" s="10"/>
      <c r="T371" s="10"/>
      <c r="U371" s="10"/>
      <c r="V371" s="10"/>
      <c r="W371" s="10"/>
      <c r="X371" s="10"/>
      <c r="Y371" s="10"/>
      <c r="Z371" s="10"/>
      <c r="AA371" s="10"/>
      <c r="AB371" s="62"/>
      <c r="AC371" s="62"/>
      <c r="AD371" s="62"/>
      <c r="AE371" s="62"/>
      <c r="AF371" s="17"/>
      <c r="AG371" s="16"/>
      <c r="AH371" s="10"/>
      <c r="AI371" s="10"/>
      <c r="AJ371" s="10"/>
      <c r="AK371" s="10"/>
      <c r="AL371" s="10"/>
      <c r="AM371" s="10"/>
      <c r="AN371" s="10"/>
      <c r="AO371" s="10"/>
      <c r="AP371" s="10"/>
      <c r="AQ371" s="62"/>
      <c r="AR371" s="62"/>
      <c r="AS371" s="62"/>
      <c r="AT371" s="62"/>
      <c r="AU371" s="17"/>
      <c r="AV371" s="6"/>
      <c r="AW371" s="29" t="str">
        <f t="shared" si="690"/>
        <v xml:space="preserve">Cloruros </v>
      </c>
      <c r="AX371" s="30" t="s">
        <v>21</v>
      </c>
      <c r="AY371" s="77">
        <f t="shared" si="691"/>
        <v>0</v>
      </c>
      <c r="AZ371" s="73">
        <f t="shared" si="692"/>
        <v>0</v>
      </c>
      <c r="BA371" s="74">
        <f t="shared" si="693"/>
        <v>0</v>
      </c>
      <c r="BB371" s="4">
        <f t="shared" si="694"/>
        <v>0</v>
      </c>
      <c r="BC371" s="2">
        <f t="shared" si="695"/>
        <v>0</v>
      </c>
      <c r="BD371" s="5">
        <f t="shared" si="696"/>
        <v>0</v>
      </c>
      <c r="BE371" s="4">
        <f t="shared" si="697"/>
        <v>0</v>
      </c>
      <c r="BF371" s="2">
        <f t="shared" si="698"/>
        <v>0</v>
      </c>
      <c r="BG371" s="5">
        <f t="shared" si="699"/>
        <v>0</v>
      </c>
      <c r="BH371" s="1">
        <f t="shared" si="700"/>
        <v>0</v>
      </c>
      <c r="BI371" s="2">
        <f t="shared" si="701"/>
        <v>0</v>
      </c>
      <c r="BJ371" s="5">
        <f t="shared" si="702"/>
        <v>0</v>
      </c>
      <c r="BK371" s="1">
        <f t="shared" si="703"/>
        <v>0</v>
      </c>
      <c r="BL371" s="2">
        <f t="shared" si="704"/>
        <v>0</v>
      </c>
      <c r="BM371" s="5">
        <f t="shared" si="705"/>
        <v>0</v>
      </c>
      <c r="BN371" s="1">
        <f t="shared" si="706"/>
        <v>0</v>
      </c>
      <c r="BO371" s="2">
        <f t="shared" si="707"/>
        <v>0</v>
      </c>
      <c r="BP371" s="5">
        <f t="shared" si="708"/>
        <v>0</v>
      </c>
      <c r="BQ371" s="1">
        <f t="shared" si="709"/>
        <v>0</v>
      </c>
      <c r="BR371" s="2">
        <f t="shared" si="710"/>
        <v>0</v>
      </c>
      <c r="BS371" s="5">
        <f t="shared" si="711"/>
        <v>0</v>
      </c>
      <c r="BT371" s="1">
        <f t="shared" si="712"/>
        <v>0</v>
      </c>
      <c r="BU371" s="2">
        <f t="shared" si="713"/>
        <v>0</v>
      </c>
      <c r="BV371" s="5">
        <f t="shared" si="714"/>
        <v>0</v>
      </c>
      <c r="BW371" s="1">
        <f t="shared" si="715"/>
        <v>0</v>
      </c>
      <c r="BX371" s="2">
        <f t="shared" si="716"/>
        <v>0</v>
      </c>
      <c r="BY371" s="5">
        <f t="shared" si="717"/>
        <v>0</v>
      </c>
      <c r="BZ371" s="1">
        <f t="shared" si="718"/>
        <v>0</v>
      </c>
      <c r="CA371" s="2">
        <f t="shared" si="719"/>
        <v>0</v>
      </c>
      <c r="CB371" s="5">
        <f t="shared" si="720"/>
        <v>0</v>
      </c>
      <c r="CC371" s="1">
        <f t="shared" si="721"/>
        <v>0</v>
      </c>
      <c r="CD371" s="2">
        <f t="shared" si="722"/>
        <v>0</v>
      </c>
      <c r="CE371" s="5">
        <f t="shared" si="723"/>
        <v>0</v>
      </c>
      <c r="CF371" s="1">
        <f t="shared" si="724"/>
        <v>0</v>
      </c>
      <c r="CG371" s="2">
        <f t="shared" si="725"/>
        <v>0</v>
      </c>
      <c r="CH371" s="5">
        <f t="shared" si="726"/>
        <v>0</v>
      </c>
      <c r="CI371" s="1">
        <f t="shared" si="727"/>
        <v>0</v>
      </c>
      <c r="CJ371" s="2">
        <f t="shared" si="728"/>
        <v>0</v>
      </c>
      <c r="CK371" s="5">
        <f t="shared" si="729"/>
        <v>0</v>
      </c>
      <c r="CL371" s="1">
        <f t="shared" si="730"/>
        <v>0</v>
      </c>
      <c r="CM371" s="2">
        <f t="shared" si="731"/>
        <v>0</v>
      </c>
      <c r="CN371" s="5">
        <f t="shared" si="732"/>
        <v>0</v>
      </c>
      <c r="CO371" s="67">
        <f t="shared" si="733"/>
        <v>0</v>
      </c>
      <c r="CP371" s="2">
        <f t="shared" si="734"/>
        <v>0</v>
      </c>
      <c r="CQ371" s="5">
        <f t="shared" si="735"/>
        <v>0</v>
      </c>
      <c r="XDZ371" t="s">
        <v>80</v>
      </c>
    </row>
    <row r="372" spans="1:95 16354:16354" ht="27" customHeight="1" x14ac:dyDescent="0.25">
      <c r="A372" s="31" t="s">
        <v>113</v>
      </c>
      <c r="B372" s="30" t="s">
        <v>21</v>
      </c>
      <c r="C372" s="16"/>
      <c r="D372" s="10"/>
      <c r="E372" s="10"/>
      <c r="F372" s="10"/>
      <c r="G372" s="10"/>
      <c r="H372" s="10"/>
      <c r="I372" s="10"/>
      <c r="J372" s="10"/>
      <c r="K372" s="10"/>
      <c r="L372" s="10"/>
      <c r="M372" s="62"/>
      <c r="N372" s="62"/>
      <c r="O372" s="62"/>
      <c r="P372" s="62"/>
      <c r="Q372" s="17"/>
      <c r="R372" s="16"/>
      <c r="S372" s="10"/>
      <c r="T372" s="10"/>
      <c r="U372" s="10"/>
      <c r="V372" s="10"/>
      <c r="W372" s="10"/>
      <c r="X372" s="10"/>
      <c r="Y372" s="10"/>
      <c r="Z372" s="10"/>
      <c r="AA372" s="10"/>
      <c r="AB372" s="62"/>
      <c r="AC372" s="62"/>
      <c r="AD372" s="62"/>
      <c r="AE372" s="62"/>
      <c r="AF372" s="17"/>
      <c r="AG372" s="16"/>
      <c r="AH372" s="10"/>
      <c r="AI372" s="10"/>
      <c r="AJ372" s="10"/>
      <c r="AK372" s="10"/>
      <c r="AL372" s="10"/>
      <c r="AM372" s="10"/>
      <c r="AN372" s="10"/>
      <c r="AO372" s="10"/>
      <c r="AP372" s="10"/>
      <c r="AQ372" s="62"/>
      <c r="AR372" s="62"/>
      <c r="AS372" s="62"/>
      <c r="AT372" s="62"/>
      <c r="AU372" s="17"/>
      <c r="AV372" s="6"/>
      <c r="AW372" s="29" t="str">
        <f t="shared" si="690"/>
        <v>FOSFORO TOTAL</v>
      </c>
      <c r="AX372" s="30" t="s">
        <v>21</v>
      </c>
      <c r="AY372" s="77">
        <f t="shared" si="691"/>
        <v>0</v>
      </c>
      <c r="AZ372" s="73">
        <f t="shared" si="692"/>
        <v>0</v>
      </c>
      <c r="BA372" s="74">
        <f t="shared" si="693"/>
        <v>0</v>
      </c>
      <c r="BB372" s="4">
        <f t="shared" si="694"/>
        <v>0</v>
      </c>
      <c r="BC372" s="2">
        <f t="shared" si="695"/>
        <v>0</v>
      </c>
      <c r="BD372" s="5">
        <f t="shared" si="696"/>
        <v>0</v>
      </c>
      <c r="BE372" s="4">
        <f t="shared" si="697"/>
        <v>0</v>
      </c>
      <c r="BF372" s="2">
        <f t="shared" si="698"/>
        <v>0</v>
      </c>
      <c r="BG372" s="5">
        <f t="shared" si="699"/>
        <v>0</v>
      </c>
      <c r="BH372" s="1">
        <f t="shared" si="700"/>
        <v>0</v>
      </c>
      <c r="BI372" s="2">
        <f t="shared" si="701"/>
        <v>0</v>
      </c>
      <c r="BJ372" s="5">
        <f t="shared" si="702"/>
        <v>0</v>
      </c>
      <c r="BK372" s="1">
        <f t="shared" si="703"/>
        <v>0</v>
      </c>
      <c r="BL372" s="2">
        <f t="shared" si="704"/>
        <v>0</v>
      </c>
      <c r="BM372" s="5">
        <f t="shared" si="705"/>
        <v>0</v>
      </c>
      <c r="BN372" s="1">
        <f t="shared" si="706"/>
        <v>0</v>
      </c>
      <c r="BO372" s="2">
        <f t="shared" si="707"/>
        <v>0</v>
      </c>
      <c r="BP372" s="5">
        <f t="shared" si="708"/>
        <v>0</v>
      </c>
      <c r="BQ372" s="1">
        <f t="shared" si="709"/>
        <v>0</v>
      </c>
      <c r="BR372" s="2">
        <f t="shared" si="710"/>
        <v>0</v>
      </c>
      <c r="BS372" s="5">
        <f t="shared" si="711"/>
        <v>0</v>
      </c>
      <c r="BT372" s="1">
        <f t="shared" si="712"/>
        <v>0</v>
      </c>
      <c r="BU372" s="2">
        <f t="shared" si="713"/>
        <v>0</v>
      </c>
      <c r="BV372" s="5">
        <f t="shared" si="714"/>
        <v>0</v>
      </c>
      <c r="BW372" s="1">
        <f t="shared" si="715"/>
        <v>0</v>
      </c>
      <c r="BX372" s="2">
        <f t="shared" si="716"/>
        <v>0</v>
      </c>
      <c r="BY372" s="5">
        <f t="shared" si="717"/>
        <v>0</v>
      </c>
      <c r="BZ372" s="1">
        <f t="shared" si="718"/>
        <v>0</v>
      </c>
      <c r="CA372" s="2">
        <f t="shared" si="719"/>
        <v>0</v>
      </c>
      <c r="CB372" s="5">
        <f t="shared" si="720"/>
        <v>0</v>
      </c>
      <c r="CC372" s="1">
        <f t="shared" si="721"/>
        <v>0</v>
      </c>
      <c r="CD372" s="2">
        <f t="shared" si="722"/>
        <v>0</v>
      </c>
      <c r="CE372" s="5">
        <f t="shared" si="723"/>
        <v>0</v>
      </c>
      <c r="CF372" s="1">
        <f t="shared" si="724"/>
        <v>0</v>
      </c>
      <c r="CG372" s="2">
        <f t="shared" si="725"/>
        <v>0</v>
      </c>
      <c r="CH372" s="5">
        <f t="shared" si="726"/>
        <v>0</v>
      </c>
      <c r="CI372" s="1">
        <f t="shared" si="727"/>
        <v>0</v>
      </c>
      <c r="CJ372" s="2">
        <f t="shared" si="728"/>
        <v>0</v>
      </c>
      <c r="CK372" s="5">
        <f t="shared" si="729"/>
        <v>0</v>
      </c>
      <c r="CL372" s="1">
        <f t="shared" si="730"/>
        <v>0</v>
      </c>
      <c r="CM372" s="2">
        <f t="shared" si="731"/>
        <v>0</v>
      </c>
      <c r="CN372" s="5">
        <f t="shared" si="732"/>
        <v>0</v>
      </c>
      <c r="CO372" s="67">
        <f t="shared" si="733"/>
        <v>0</v>
      </c>
      <c r="CP372" s="2">
        <f t="shared" si="734"/>
        <v>0</v>
      </c>
      <c r="CQ372" s="5">
        <f t="shared" si="735"/>
        <v>0</v>
      </c>
    </row>
    <row r="373" spans="1:95 16354:16354" ht="30.75" customHeight="1" x14ac:dyDescent="0.25">
      <c r="A373" s="31" t="s">
        <v>12</v>
      </c>
      <c r="B373" s="30" t="s">
        <v>21</v>
      </c>
      <c r="C373" s="16"/>
      <c r="D373" s="10"/>
      <c r="E373" s="10"/>
      <c r="F373" s="10"/>
      <c r="G373" s="10"/>
      <c r="H373" s="10"/>
      <c r="I373" s="10"/>
      <c r="J373" s="10"/>
      <c r="K373" s="10"/>
      <c r="L373" s="10"/>
      <c r="M373" s="62"/>
      <c r="N373" s="62"/>
      <c r="O373" s="62"/>
      <c r="P373" s="62"/>
      <c r="Q373" s="17"/>
      <c r="R373" s="16"/>
      <c r="S373" s="10"/>
      <c r="T373" s="10"/>
      <c r="U373" s="10"/>
      <c r="V373" s="10"/>
      <c r="W373" s="10"/>
      <c r="X373" s="10"/>
      <c r="Y373" s="10"/>
      <c r="Z373" s="10"/>
      <c r="AA373" s="10"/>
      <c r="AB373" s="62"/>
      <c r="AC373" s="62"/>
      <c r="AD373" s="62"/>
      <c r="AE373" s="62"/>
      <c r="AF373" s="17"/>
      <c r="AG373" s="16"/>
      <c r="AH373" s="10"/>
      <c r="AI373" s="10"/>
      <c r="AJ373" s="10"/>
      <c r="AK373" s="10"/>
      <c r="AL373" s="10"/>
      <c r="AM373" s="10"/>
      <c r="AN373" s="10"/>
      <c r="AO373" s="10"/>
      <c r="AP373" s="10"/>
      <c r="AQ373" s="62"/>
      <c r="AR373" s="62"/>
      <c r="AS373" s="62"/>
      <c r="AT373" s="62"/>
      <c r="AU373" s="17"/>
      <c r="AV373" s="6"/>
      <c r="AW373" s="29" t="str">
        <f t="shared" si="690"/>
        <v>Nitrógeno Total</v>
      </c>
      <c r="AX373" s="30" t="s">
        <v>21</v>
      </c>
      <c r="AY373" s="77">
        <f t="shared" si="691"/>
        <v>0</v>
      </c>
      <c r="AZ373" s="73">
        <f t="shared" si="692"/>
        <v>0</v>
      </c>
      <c r="BA373" s="74">
        <f t="shared" si="693"/>
        <v>0</v>
      </c>
      <c r="BB373" s="4">
        <f t="shared" si="694"/>
        <v>0</v>
      </c>
      <c r="BC373" s="2">
        <f t="shared" si="695"/>
        <v>0</v>
      </c>
      <c r="BD373" s="5">
        <f t="shared" si="696"/>
        <v>0</v>
      </c>
      <c r="BE373" s="4">
        <f t="shared" si="697"/>
        <v>0</v>
      </c>
      <c r="BF373" s="2">
        <f t="shared" si="698"/>
        <v>0</v>
      </c>
      <c r="BG373" s="5">
        <f t="shared" si="699"/>
        <v>0</v>
      </c>
      <c r="BH373" s="1">
        <f t="shared" si="700"/>
        <v>0</v>
      </c>
      <c r="BI373" s="2">
        <f t="shared" si="701"/>
        <v>0</v>
      </c>
      <c r="BJ373" s="5">
        <f t="shared" si="702"/>
        <v>0</v>
      </c>
      <c r="BK373" s="1">
        <f t="shared" si="703"/>
        <v>0</v>
      </c>
      <c r="BL373" s="2">
        <f t="shared" si="704"/>
        <v>0</v>
      </c>
      <c r="BM373" s="5">
        <f t="shared" si="705"/>
        <v>0</v>
      </c>
      <c r="BN373" s="1">
        <f t="shared" si="706"/>
        <v>0</v>
      </c>
      <c r="BO373" s="2">
        <f t="shared" si="707"/>
        <v>0</v>
      </c>
      <c r="BP373" s="5">
        <f t="shared" si="708"/>
        <v>0</v>
      </c>
      <c r="BQ373" s="1">
        <f t="shared" si="709"/>
        <v>0</v>
      </c>
      <c r="BR373" s="2">
        <f t="shared" si="710"/>
        <v>0</v>
      </c>
      <c r="BS373" s="5">
        <f t="shared" si="711"/>
        <v>0</v>
      </c>
      <c r="BT373" s="1">
        <f t="shared" si="712"/>
        <v>0</v>
      </c>
      <c r="BU373" s="2">
        <f t="shared" si="713"/>
        <v>0</v>
      </c>
      <c r="BV373" s="5">
        <f t="shared" si="714"/>
        <v>0</v>
      </c>
      <c r="BW373" s="1">
        <f t="shared" si="715"/>
        <v>0</v>
      </c>
      <c r="BX373" s="2">
        <f t="shared" si="716"/>
        <v>0</v>
      </c>
      <c r="BY373" s="5">
        <f t="shared" si="717"/>
        <v>0</v>
      </c>
      <c r="BZ373" s="1">
        <f t="shared" si="718"/>
        <v>0</v>
      </c>
      <c r="CA373" s="2">
        <f t="shared" si="719"/>
        <v>0</v>
      </c>
      <c r="CB373" s="5">
        <f t="shared" si="720"/>
        <v>0</v>
      </c>
      <c r="CC373" s="1">
        <f t="shared" si="721"/>
        <v>0</v>
      </c>
      <c r="CD373" s="2">
        <f t="shared" si="722"/>
        <v>0</v>
      </c>
      <c r="CE373" s="5">
        <f t="shared" si="723"/>
        <v>0</v>
      </c>
      <c r="CF373" s="1">
        <f t="shared" si="724"/>
        <v>0</v>
      </c>
      <c r="CG373" s="2">
        <f t="shared" si="725"/>
        <v>0</v>
      </c>
      <c r="CH373" s="5">
        <f t="shared" si="726"/>
        <v>0</v>
      </c>
      <c r="CI373" s="1">
        <f t="shared" si="727"/>
        <v>0</v>
      </c>
      <c r="CJ373" s="2">
        <f t="shared" si="728"/>
        <v>0</v>
      </c>
      <c r="CK373" s="5">
        <f t="shared" si="729"/>
        <v>0</v>
      </c>
      <c r="CL373" s="1">
        <f t="shared" si="730"/>
        <v>0</v>
      </c>
      <c r="CM373" s="2">
        <f t="shared" si="731"/>
        <v>0</v>
      </c>
      <c r="CN373" s="5">
        <f t="shared" si="732"/>
        <v>0</v>
      </c>
      <c r="CO373" s="67">
        <f t="shared" si="733"/>
        <v>0</v>
      </c>
      <c r="CP373" s="2">
        <f t="shared" si="734"/>
        <v>0</v>
      </c>
      <c r="CQ373" s="5">
        <f t="shared" si="735"/>
        <v>0</v>
      </c>
    </row>
    <row r="374" spans="1:95 16354:16354" ht="32.25" customHeight="1" x14ac:dyDescent="0.25">
      <c r="A374" s="31" t="s">
        <v>13</v>
      </c>
      <c r="B374" s="30" t="s">
        <v>21</v>
      </c>
      <c r="C374" s="16"/>
      <c r="D374" s="10"/>
      <c r="E374" s="10"/>
      <c r="F374" s="10"/>
      <c r="G374" s="10"/>
      <c r="H374" s="10"/>
      <c r="I374" s="10"/>
      <c r="J374" s="10"/>
      <c r="K374" s="10"/>
      <c r="L374" s="10"/>
      <c r="M374" s="62"/>
      <c r="N374" s="62"/>
      <c r="O374" s="62"/>
      <c r="P374" s="62"/>
      <c r="Q374" s="17"/>
      <c r="R374" s="16"/>
      <c r="S374" s="10"/>
      <c r="T374" s="10"/>
      <c r="U374" s="10"/>
      <c r="V374" s="10"/>
      <c r="W374" s="10"/>
      <c r="X374" s="10"/>
      <c r="Y374" s="10"/>
      <c r="Z374" s="10"/>
      <c r="AA374" s="10"/>
      <c r="AB374" s="62"/>
      <c r="AC374" s="62"/>
      <c r="AD374" s="62"/>
      <c r="AE374" s="62"/>
      <c r="AF374" s="17"/>
      <c r="AG374" s="16"/>
      <c r="AH374" s="10"/>
      <c r="AI374" s="10"/>
      <c r="AJ374" s="10"/>
      <c r="AK374" s="10"/>
      <c r="AL374" s="10"/>
      <c r="AM374" s="10"/>
      <c r="AN374" s="10"/>
      <c r="AO374" s="10"/>
      <c r="AP374" s="10"/>
      <c r="AQ374" s="62"/>
      <c r="AR374" s="62"/>
      <c r="AS374" s="62"/>
      <c r="AT374" s="62"/>
      <c r="AU374" s="17"/>
      <c r="AV374" s="6"/>
      <c r="AW374" s="29" t="str">
        <f t="shared" si="690"/>
        <v xml:space="preserve">Sulfatos </v>
      </c>
      <c r="AX374" s="30" t="s">
        <v>21</v>
      </c>
      <c r="AY374" s="77">
        <f t="shared" si="691"/>
        <v>0</v>
      </c>
      <c r="AZ374" s="73">
        <f t="shared" si="692"/>
        <v>0</v>
      </c>
      <c r="BA374" s="74">
        <f t="shared" si="693"/>
        <v>0</v>
      </c>
      <c r="BB374" s="4">
        <f t="shared" si="694"/>
        <v>0</v>
      </c>
      <c r="BC374" s="2">
        <f t="shared" si="695"/>
        <v>0</v>
      </c>
      <c r="BD374" s="5">
        <f t="shared" si="696"/>
        <v>0</v>
      </c>
      <c r="BE374" s="4">
        <f t="shared" si="697"/>
        <v>0</v>
      </c>
      <c r="BF374" s="2">
        <f t="shared" si="698"/>
        <v>0</v>
      </c>
      <c r="BG374" s="5">
        <f t="shared" si="699"/>
        <v>0</v>
      </c>
      <c r="BH374" s="1">
        <f t="shared" si="700"/>
        <v>0</v>
      </c>
      <c r="BI374" s="2">
        <f t="shared" si="701"/>
        <v>0</v>
      </c>
      <c r="BJ374" s="5">
        <f t="shared" si="702"/>
        <v>0</v>
      </c>
      <c r="BK374" s="1">
        <f t="shared" si="703"/>
        <v>0</v>
      </c>
      <c r="BL374" s="2">
        <f t="shared" si="704"/>
        <v>0</v>
      </c>
      <c r="BM374" s="5">
        <f t="shared" si="705"/>
        <v>0</v>
      </c>
      <c r="BN374" s="1">
        <f t="shared" si="706"/>
        <v>0</v>
      </c>
      <c r="BO374" s="2">
        <f t="shared" si="707"/>
        <v>0</v>
      </c>
      <c r="BP374" s="5">
        <f t="shared" si="708"/>
        <v>0</v>
      </c>
      <c r="BQ374" s="1">
        <f t="shared" si="709"/>
        <v>0</v>
      </c>
      <c r="BR374" s="2">
        <f t="shared" si="710"/>
        <v>0</v>
      </c>
      <c r="BS374" s="5">
        <f t="shared" si="711"/>
        <v>0</v>
      </c>
      <c r="BT374" s="1">
        <f t="shared" si="712"/>
        <v>0</v>
      </c>
      <c r="BU374" s="2">
        <f t="shared" si="713"/>
        <v>0</v>
      </c>
      <c r="BV374" s="5">
        <f t="shared" si="714"/>
        <v>0</v>
      </c>
      <c r="BW374" s="1">
        <f t="shared" si="715"/>
        <v>0</v>
      </c>
      <c r="BX374" s="2">
        <f t="shared" si="716"/>
        <v>0</v>
      </c>
      <c r="BY374" s="5">
        <f t="shared" si="717"/>
        <v>0</v>
      </c>
      <c r="BZ374" s="1">
        <f t="shared" si="718"/>
        <v>0</v>
      </c>
      <c r="CA374" s="2">
        <f t="shared" si="719"/>
        <v>0</v>
      </c>
      <c r="CB374" s="5">
        <f t="shared" si="720"/>
        <v>0</v>
      </c>
      <c r="CC374" s="1">
        <f t="shared" si="721"/>
        <v>0</v>
      </c>
      <c r="CD374" s="2">
        <f t="shared" si="722"/>
        <v>0</v>
      </c>
      <c r="CE374" s="5">
        <f t="shared" si="723"/>
        <v>0</v>
      </c>
      <c r="CF374" s="1">
        <f t="shared" si="724"/>
        <v>0</v>
      </c>
      <c r="CG374" s="2">
        <f t="shared" si="725"/>
        <v>0</v>
      </c>
      <c r="CH374" s="5">
        <f t="shared" si="726"/>
        <v>0</v>
      </c>
      <c r="CI374" s="1">
        <f t="shared" si="727"/>
        <v>0</v>
      </c>
      <c r="CJ374" s="2">
        <f t="shared" si="728"/>
        <v>0</v>
      </c>
      <c r="CK374" s="5">
        <f t="shared" si="729"/>
        <v>0</v>
      </c>
      <c r="CL374" s="1">
        <f t="shared" si="730"/>
        <v>0</v>
      </c>
      <c r="CM374" s="2">
        <f t="shared" si="731"/>
        <v>0</v>
      </c>
      <c r="CN374" s="5">
        <f t="shared" si="732"/>
        <v>0</v>
      </c>
      <c r="CO374" s="67">
        <f t="shared" si="733"/>
        <v>0</v>
      </c>
      <c r="CP374" s="2">
        <f t="shared" si="734"/>
        <v>0</v>
      </c>
      <c r="CQ374" s="5">
        <f t="shared" si="735"/>
        <v>0</v>
      </c>
    </row>
    <row r="375" spans="1:95 16354:16354" ht="32.25" customHeight="1" x14ac:dyDescent="0.25">
      <c r="A375" s="31" t="s">
        <v>14</v>
      </c>
      <c r="B375" s="46" t="s">
        <v>23</v>
      </c>
      <c r="C375" s="16"/>
      <c r="D375" s="10"/>
      <c r="E375" s="10"/>
      <c r="F375" s="10"/>
      <c r="G375" s="10"/>
      <c r="H375" s="10"/>
      <c r="I375" s="10"/>
      <c r="J375" s="10"/>
      <c r="K375" s="10"/>
      <c r="L375" s="10"/>
      <c r="M375" s="62"/>
      <c r="N375" s="62"/>
      <c r="O375" s="62"/>
      <c r="P375" s="62"/>
      <c r="Q375" s="17"/>
      <c r="R375" s="16"/>
      <c r="S375" s="10"/>
      <c r="T375" s="10"/>
      <c r="U375" s="10"/>
      <c r="V375" s="10"/>
      <c r="W375" s="10"/>
      <c r="X375" s="10"/>
      <c r="Y375" s="10"/>
      <c r="Z375" s="10"/>
      <c r="AA375" s="10"/>
      <c r="AB375" s="62"/>
      <c r="AC375" s="62"/>
      <c r="AD375" s="62"/>
      <c r="AE375" s="62"/>
      <c r="AF375" s="17"/>
      <c r="AG375" s="16"/>
      <c r="AH375" s="10"/>
      <c r="AI375" s="10"/>
      <c r="AJ375" s="10"/>
      <c r="AK375" s="10"/>
      <c r="AL375" s="10"/>
      <c r="AM375" s="10"/>
      <c r="AN375" s="10"/>
      <c r="AO375" s="10"/>
      <c r="AP375" s="10"/>
      <c r="AQ375" s="62"/>
      <c r="AR375" s="62"/>
      <c r="AS375" s="62"/>
      <c r="AT375" s="62"/>
      <c r="AU375" s="17"/>
      <c r="AV375" s="6"/>
      <c r="AW375" s="29" t="str">
        <f t="shared" si="690"/>
        <v xml:space="preserve">Alcalinidad </v>
      </c>
      <c r="AX375" s="32" t="s">
        <v>23</v>
      </c>
      <c r="AY375" s="77">
        <f t="shared" si="691"/>
        <v>0</v>
      </c>
      <c r="AZ375" s="73">
        <f t="shared" si="692"/>
        <v>0</v>
      </c>
      <c r="BA375" s="74">
        <f t="shared" si="693"/>
        <v>0</v>
      </c>
      <c r="BB375" s="4">
        <f t="shared" si="694"/>
        <v>0</v>
      </c>
      <c r="BC375" s="2">
        <f t="shared" si="695"/>
        <v>0</v>
      </c>
      <c r="BD375" s="5">
        <f t="shared" si="696"/>
        <v>0</v>
      </c>
      <c r="BE375" s="4">
        <f t="shared" si="697"/>
        <v>0</v>
      </c>
      <c r="BF375" s="2">
        <f t="shared" si="698"/>
        <v>0</v>
      </c>
      <c r="BG375" s="5">
        <f t="shared" si="699"/>
        <v>0</v>
      </c>
      <c r="BH375" s="1">
        <f t="shared" si="700"/>
        <v>0</v>
      </c>
      <c r="BI375" s="2">
        <f t="shared" si="701"/>
        <v>0</v>
      </c>
      <c r="BJ375" s="5">
        <f t="shared" si="702"/>
        <v>0</v>
      </c>
      <c r="BK375" s="1">
        <f t="shared" si="703"/>
        <v>0</v>
      </c>
      <c r="BL375" s="2">
        <f t="shared" si="704"/>
        <v>0</v>
      </c>
      <c r="BM375" s="5">
        <f t="shared" si="705"/>
        <v>0</v>
      </c>
      <c r="BN375" s="1">
        <f t="shared" si="706"/>
        <v>0</v>
      </c>
      <c r="BO375" s="2">
        <f t="shared" si="707"/>
        <v>0</v>
      </c>
      <c r="BP375" s="5">
        <f t="shared" si="708"/>
        <v>0</v>
      </c>
      <c r="BQ375" s="1">
        <f t="shared" si="709"/>
        <v>0</v>
      </c>
      <c r="BR375" s="2">
        <f t="shared" si="710"/>
        <v>0</v>
      </c>
      <c r="BS375" s="5">
        <f t="shared" si="711"/>
        <v>0</v>
      </c>
      <c r="BT375" s="1">
        <f t="shared" si="712"/>
        <v>0</v>
      </c>
      <c r="BU375" s="2">
        <f t="shared" si="713"/>
        <v>0</v>
      </c>
      <c r="BV375" s="5">
        <f t="shared" si="714"/>
        <v>0</v>
      </c>
      <c r="BW375" s="1">
        <f t="shared" si="715"/>
        <v>0</v>
      </c>
      <c r="BX375" s="2">
        <f t="shared" si="716"/>
        <v>0</v>
      </c>
      <c r="BY375" s="5">
        <f t="shared" si="717"/>
        <v>0</v>
      </c>
      <c r="BZ375" s="1">
        <f t="shared" si="718"/>
        <v>0</v>
      </c>
      <c r="CA375" s="2">
        <f t="shared" si="719"/>
        <v>0</v>
      </c>
      <c r="CB375" s="5">
        <f t="shared" si="720"/>
        <v>0</v>
      </c>
      <c r="CC375" s="1">
        <f t="shared" si="721"/>
        <v>0</v>
      </c>
      <c r="CD375" s="2">
        <f t="shared" si="722"/>
        <v>0</v>
      </c>
      <c r="CE375" s="5">
        <f t="shared" si="723"/>
        <v>0</v>
      </c>
      <c r="CF375" s="1">
        <f t="shared" si="724"/>
        <v>0</v>
      </c>
      <c r="CG375" s="2">
        <f t="shared" si="725"/>
        <v>0</v>
      </c>
      <c r="CH375" s="5">
        <f t="shared" si="726"/>
        <v>0</v>
      </c>
      <c r="CI375" s="1">
        <f t="shared" si="727"/>
        <v>0</v>
      </c>
      <c r="CJ375" s="2">
        <f t="shared" si="728"/>
        <v>0</v>
      </c>
      <c r="CK375" s="5">
        <f t="shared" si="729"/>
        <v>0</v>
      </c>
      <c r="CL375" s="1">
        <f t="shared" si="730"/>
        <v>0</v>
      </c>
      <c r="CM375" s="2">
        <f t="shared" si="731"/>
        <v>0</v>
      </c>
      <c r="CN375" s="5">
        <f t="shared" si="732"/>
        <v>0</v>
      </c>
      <c r="CO375" s="67">
        <f t="shared" si="733"/>
        <v>0</v>
      </c>
      <c r="CP375" s="2">
        <f t="shared" si="734"/>
        <v>0</v>
      </c>
      <c r="CQ375" s="5">
        <f t="shared" si="735"/>
        <v>0</v>
      </c>
    </row>
    <row r="376" spans="1:95 16354:16354" ht="30.75" customHeight="1" x14ac:dyDescent="0.25">
      <c r="A376" s="31" t="s">
        <v>15</v>
      </c>
      <c r="B376" s="46" t="s">
        <v>23</v>
      </c>
      <c r="C376" s="16"/>
      <c r="D376" s="10"/>
      <c r="E376" s="10"/>
      <c r="F376" s="10"/>
      <c r="G376" s="10"/>
      <c r="H376" s="10"/>
      <c r="I376" s="10"/>
      <c r="J376" s="10"/>
      <c r="K376" s="10"/>
      <c r="L376" s="10"/>
      <c r="M376" s="62"/>
      <c r="N376" s="62"/>
      <c r="O376" s="62"/>
      <c r="P376" s="62"/>
      <c r="Q376" s="17"/>
      <c r="R376" s="16"/>
      <c r="S376" s="10"/>
      <c r="T376" s="10"/>
      <c r="U376" s="10"/>
      <c r="V376" s="10"/>
      <c r="W376" s="10"/>
      <c r="X376" s="10"/>
      <c r="Y376" s="10"/>
      <c r="Z376" s="10"/>
      <c r="AA376" s="10"/>
      <c r="AB376" s="62"/>
      <c r="AC376" s="62"/>
      <c r="AD376" s="62"/>
      <c r="AE376" s="62"/>
      <c r="AF376" s="17"/>
      <c r="AG376" s="16"/>
      <c r="AH376" s="10"/>
      <c r="AI376" s="10"/>
      <c r="AJ376" s="10"/>
      <c r="AK376" s="10"/>
      <c r="AL376" s="10"/>
      <c r="AM376" s="10"/>
      <c r="AN376" s="10"/>
      <c r="AO376" s="10"/>
      <c r="AP376" s="10"/>
      <c r="AQ376" s="62"/>
      <c r="AR376" s="62"/>
      <c r="AS376" s="62"/>
      <c r="AT376" s="62"/>
      <c r="AU376" s="17"/>
      <c r="AV376" s="6"/>
      <c r="AW376" s="29" t="str">
        <f t="shared" si="690"/>
        <v>Dureza Cálcica</v>
      </c>
      <c r="AX376" s="32" t="s">
        <v>23</v>
      </c>
      <c r="AY376" s="77">
        <f t="shared" si="691"/>
        <v>0</v>
      </c>
      <c r="AZ376" s="73">
        <f t="shared" si="692"/>
        <v>0</v>
      </c>
      <c r="BA376" s="74">
        <f t="shared" si="693"/>
        <v>0</v>
      </c>
      <c r="BB376" s="4">
        <f t="shared" si="694"/>
        <v>0</v>
      </c>
      <c r="BC376" s="2">
        <f t="shared" si="695"/>
        <v>0</v>
      </c>
      <c r="BD376" s="5">
        <f t="shared" si="696"/>
        <v>0</v>
      </c>
      <c r="BE376" s="4">
        <f t="shared" si="697"/>
        <v>0</v>
      </c>
      <c r="BF376" s="2">
        <f t="shared" si="698"/>
        <v>0</v>
      </c>
      <c r="BG376" s="5">
        <f t="shared" si="699"/>
        <v>0</v>
      </c>
      <c r="BH376" s="1">
        <f t="shared" si="700"/>
        <v>0</v>
      </c>
      <c r="BI376" s="2">
        <f t="shared" si="701"/>
        <v>0</v>
      </c>
      <c r="BJ376" s="5">
        <f t="shared" si="702"/>
        <v>0</v>
      </c>
      <c r="BK376" s="1">
        <f t="shared" si="703"/>
        <v>0</v>
      </c>
      <c r="BL376" s="2">
        <f t="shared" si="704"/>
        <v>0</v>
      </c>
      <c r="BM376" s="5">
        <f t="shared" si="705"/>
        <v>0</v>
      </c>
      <c r="BN376" s="1">
        <f t="shared" si="706"/>
        <v>0</v>
      </c>
      <c r="BO376" s="2">
        <f t="shared" si="707"/>
        <v>0</v>
      </c>
      <c r="BP376" s="5">
        <f t="shared" si="708"/>
        <v>0</v>
      </c>
      <c r="BQ376" s="1">
        <f t="shared" si="709"/>
        <v>0</v>
      </c>
      <c r="BR376" s="2">
        <f t="shared" si="710"/>
        <v>0</v>
      </c>
      <c r="BS376" s="5">
        <f t="shared" si="711"/>
        <v>0</v>
      </c>
      <c r="BT376" s="1">
        <f t="shared" si="712"/>
        <v>0</v>
      </c>
      <c r="BU376" s="2">
        <f t="shared" si="713"/>
        <v>0</v>
      </c>
      <c r="BV376" s="5">
        <f t="shared" si="714"/>
        <v>0</v>
      </c>
      <c r="BW376" s="1">
        <f t="shared" si="715"/>
        <v>0</v>
      </c>
      <c r="BX376" s="2">
        <f t="shared" si="716"/>
        <v>0</v>
      </c>
      <c r="BY376" s="5">
        <f t="shared" si="717"/>
        <v>0</v>
      </c>
      <c r="BZ376" s="1">
        <f t="shared" si="718"/>
        <v>0</v>
      </c>
      <c r="CA376" s="2">
        <f t="shared" si="719"/>
        <v>0</v>
      </c>
      <c r="CB376" s="5">
        <f t="shared" si="720"/>
        <v>0</v>
      </c>
      <c r="CC376" s="1">
        <f t="shared" si="721"/>
        <v>0</v>
      </c>
      <c r="CD376" s="2">
        <f t="shared" si="722"/>
        <v>0</v>
      </c>
      <c r="CE376" s="5">
        <f t="shared" si="723"/>
        <v>0</v>
      </c>
      <c r="CF376" s="1">
        <f t="shared" si="724"/>
        <v>0</v>
      </c>
      <c r="CG376" s="2">
        <f t="shared" si="725"/>
        <v>0</v>
      </c>
      <c r="CH376" s="5">
        <f t="shared" si="726"/>
        <v>0</v>
      </c>
      <c r="CI376" s="1">
        <f t="shared" si="727"/>
        <v>0</v>
      </c>
      <c r="CJ376" s="2">
        <f t="shared" si="728"/>
        <v>0</v>
      </c>
      <c r="CK376" s="5">
        <f t="shared" si="729"/>
        <v>0</v>
      </c>
      <c r="CL376" s="1">
        <f t="shared" si="730"/>
        <v>0</v>
      </c>
      <c r="CM376" s="2">
        <f t="shared" si="731"/>
        <v>0</v>
      </c>
      <c r="CN376" s="5">
        <f t="shared" si="732"/>
        <v>0</v>
      </c>
      <c r="CO376" s="67">
        <f t="shared" si="733"/>
        <v>0</v>
      </c>
      <c r="CP376" s="2">
        <f t="shared" si="734"/>
        <v>0</v>
      </c>
      <c r="CQ376" s="5">
        <f t="shared" si="735"/>
        <v>0</v>
      </c>
    </row>
    <row r="377" spans="1:95 16354:16354" ht="30.75" customHeight="1" x14ac:dyDescent="0.25">
      <c r="A377" s="31" t="s">
        <v>16</v>
      </c>
      <c r="B377" s="46" t="s">
        <v>23</v>
      </c>
      <c r="C377" s="16"/>
      <c r="D377" s="10"/>
      <c r="E377" s="10"/>
      <c r="F377" s="10"/>
      <c r="G377" s="10"/>
      <c r="H377" s="10"/>
      <c r="I377" s="10"/>
      <c r="J377" s="10"/>
      <c r="K377" s="10"/>
      <c r="L377" s="10"/>
      <c r="M377" s="62"/>
      <c r="N377" s="62"/>
      <c r="O377" s="62"/>
      <c r="P377" s="62"/>
      <c r="Q377" s="17"/>
      <c r="R377" s="16"/>
      <c r="S377" s="10"/>
      <c r="T377" s="10"/>
      <c r="U377" s="10"/>
      <c r="V377" s="10"/>
      <c r="W377" s="10"/>
      <c r="X377" s="10"/>
      <c r="Y377" s="10"/>
      <c r="Z377" s="10"/>
      <c r="AA377" s="10"/>
      <c r="AB377" s="62"/>
      <c r="AC377" s="62"/>
      <c r="AD377" s="62"/>
      <c r="AE377" s="62"/>
      <c r="AF377" s="17"/>
      <c r="AG377" s="16"/>
      <c r="AH377" s="10"/>
      <c r="AI377" s="10"/>
      <c r="AJ377" s="10"/>
      <c r="AK377" s="10"/>
      <c r="AL377" s="10"/>
      <c r="AM377" s="10"/>
      <c r="AN377" s="10"/>
      <c r="AO377" s="10"/>
      <c r="AP377" s="10"/>
      <c r="AQ377" s="62"/>
      <c r="AR377" s="62"/>
      <c r="AS377" s="62"/>
      <c r="AT377" s="62"/>
      <c r="AU377" s="17"/>
      <c r="AV377" s="6"/>
      <c r="AW377" s="29" t="str">
        <f t="shared" si="690"/>
        <v xml:space="preserve">Dureza Total </v>
      </c>
      <c r="AX377" s="32" t="s">
        <v>23</v>
      </c>
      <c r="AY377" s="77">
        <f t="shared" si="691"/>
        <v>0</v>
      </c>
      <c r="AZ377" s="73">
        <f t="shared" si="692"/>
        <v>0</v>
      </c>
      <c r="BA377" s="74">
        <f t="shared" si="693"/>
        <v>0</v>
      </c>
      <c r="BB377" s="4">
        <f t="shared" si="694"/>
        <v>0</v>
      </c>
      <c r="BC377" s="2">
        <f t="shared" si="695"/>
        <v>0</v>
      </c>
      <c r="BD377" s="5">
        <f t="shared" si="696"/>
        <v>0</v>
      </c>
      <c r="BE377" s="4">
        <f t="shared" si="697"/>
        <v>0</v>
      </c>
      <c r="BF377" s="2">
        <f t="shared" si="698"/>
        <v>0</v>
      </c>
      <c r="BG377" s="5">
        <f t="shared" si="699"/>
        <v>0</v>
      </c>
      <c r="BH377" s="1">
        <f t="shared" si="700"/>
        <v>0</v>
      </c>
      <c r="BI377" s="2">
        <f t="shared" si="701"/>
        <v>0</v>
      </c>
      <c r="BJ377" s="5">
        <f t="shared" si="702"/>
        <v>0</v>
      </c>
      <c r="BK377" s="1">
        <f t="shared" si="703"/>
        <v>0</v>
      </c>
      <c r="BL377" s="2">
        <f t="shared" si="704"/>
        <v>0</v>
      </c>
      <c r="BM377" s="5">
        <f t="shared" si="705"/>
        <v>0</v>
      </c>
      <c r="BN377" s="1">
        <f t="shared" si="706"/>
        <v>0</v>
      </c>
      <c r="BO377" s="2">
        <f t="shared" si="707"/>
        <v>0</v>
      </c>
      <c r="BP377" s="5">
        <f t="shared" si="708"/>
        <v>0</v>
      </c>
      <c r="BQ377" s="1">
        <f t="shared" si="709"/>
        <v>0</v>
      </c>
      <c r="BR377" s="2">
        <f t="shared" si="710"/>
        <v>0</v>
      </c>
      <c r="BS377" s="5">
        <f t="shared" si="711"/>
        <v>0</v>
      </c>
      <c r="BT377" s="1">
        <f t="shared" si="712"/>
        <v>0</v>
      </c>
      <c r="BU377" s="2">
        <f t="shared" si="713"/>
        <v>0</v>
      </c>
      <c r="BV377" s="5">
        <f t="shared" si="714"/>
        <v>0</v>
      </c>
      <c r="BW377" s="1">
        <f t="shared" si="715"/>
        <v>0</v>
      </c>
      <c r="BX377" s="2">
        <f t="shared" si="716"/>
        <v>0</v>
      </c>
      <c r="BY377" s="5">
        <f t="shared" si="717"/>
        <v>0</v>
      </c>
      <c r="BZ377" s="1">
        <f t="shared" si="718"/>
        <v>0</v>
      </c>
      <c r="CA377" s="2">
        <f t="shared" si="719"/>
        <v>0</v>
      </c>
      <c r="CB377" s="5">
        <f t="shared" si="720"/>
        <v>0</v>
      </c>
      <c r="CC377" s="1">
        <f t="shared" si="721"/>
        <v>0</v>
      </c>
      <c r="CD377" s="2">
        <f t="shared" si="722"/>
        <v>0</v>
      </c>
      <c r="CE377" s="5">
        <f t="shared" si="723"/>
        <v>0</v>
      </c>
      <c r="CF377" s="1">
        <f t="shared" si="724"/>
        <v>0</v>
      </c>
      <c r="CG377" s="2">
        <f t="shared" si="725"/>
        <v>0</v>
      </c>
      <c r="CH377" s="5">
        <f t="shared" si="726"/>
        <v>0</v>
      </c>
      <c r="CI377" s="1">
        <f t="shared" si="727"/>
        <v>0</v>
      </c>
      <c r="CJ377" s="2">
        <f t="shared" si="728"/>
        <v>0</v>
      </c>
      <c r="CK377" s="5">
        <f t="shared" si="729"/>
        <v>0</v>
      </c>
      <c r="CL377" s="1">
        <f t="shared" si="730"/>
        <v>0</v>
      </c>
      <c r="CM377" s="2">
        <f t="shared" si="731"/>
        <v>0</v>
      </c>
      <c r="CN377" s="5">
        <f t="shared" si="732"/>
        <v>0</v>
      </c>
      <c r="CO377" s="67">
        <f t="shared" si="733"/>
        <v>0</v>
      </c>
      <c r="CP377" s="2">
        <f t="shared" si="734"/>
        <v>0</v>
      </c>
      <c r="CQ377" s="5">
        <f t="shared" si="735"/>
        <v>0</v>
      </c>
    </row>
    <row r="378" spans="1:95 16354:16354" ht="32.25" customHeight="1" x14ac:dyDescent="0.25">
      <c r="A378" s="31" t="s">
        <v>115</v>
      </c>
      <c r="B378" s="30" t="s">
        <v>21</v>
      </c>
      <c r="C378" s="16"/>
      <c r="D378" s="10"/>
      <c r="E378" s="10"/>
      <c r="F378" s="10"/>
      <c r="G378" s="10"/>
      <c r="H378" s="10"/>
      <c r="I378" s="10"/>
      <c r="J378" s="10"/>
      <c r="K378" s="10"/>
      <c r="L378" s="10"/>
      <c r="M378" s="62"/>
      <c r="N378" s="62"/>
      <c r="O378" s="62"/>
      <c r="P378" s="62"/>
      <c r="Q378" s="17"/>
      <c r="R378" s="16"/>
      <c r="S378" s="10"/>
      <c r="T378" s="10"/>
      <c r="U378" s="10"/>
      <c r="V378" s="10"/>
      <c r="W378" s="10"/>
      <c r="X378" s="10"/>
      <c r="Y378" s="10"/>
      <c r="Z378" s="10"/>
      <c r="AA378" s="10"/>
      <c r="AB378" s="62"/>
      <c r="AC378" s="62"/>
      <c r="AD378" s="62"/>
      <c r="AE378" s="62"/>
      <c r="AF378" s="17"/>
      <c r="AG378" s="16"/>
      <c r="AH378" s="10"/>
      <c r="AI378" s="10"/>
      <c r="AJ378" s="10"/>
      <c r="AK378" s="10"/>
      <c r="AL378" s="10"/>
      <c r="AM378" s="10"/>
      <c r="AN378" s="10"/>
      <c r="AO378" s="10"/>
      <c r="AP378" s="10"/>
      <c r="AQ378" s="62"/>
      <c r="AR378" s="62"/>
      <c r="AS378" s="62"/>
      <c r="AT378" s="62"/>
      <c r="AU378" s="17"/>
      <c r="AV378" s="6"/>
      <c r="AW378" s="29" t="str">
        <f t="shared" si="690"/>
        <v>SILICE</v>
      </c>
      <c r="AX378" s="32" t="s">
        <v>24</v>
      </c>
      <c r="AY378" s="77">
        <f t="shared" si="691"/>
        <v>0</v>
      </c>
      <c r="AZ378" s="73">
        <f t="shared" si="692"/>
        <v>0</v>
      </c>
      <c r="BA378" s="74">
        <f t="shared" si="693"/>
        <v>0</v>
      </c>
      <c r="BB378" s="4">
        <f t="shared" si="694"/>
        <v>0</v>
      </c>
      <c r="BC378" s="2">
        <f t="shared" si="695"/>
        <v>0</v>
      </c>
      <c r="BD378" s="5">
        <f t="shared" si="696"/>
        <v>0</v>
      </c>
      <c r="BE378" s="4">
        <f t="shared" si="697"/>
        <v>0</v>
      </c>
      <c r="BF378" s="2">
        <f t="shared" si="698"/>
        <v>0</v>
      </c>
      <c r="BG378" s="5">
        <f t="shared" si="699"/>
        <v>0</v>
      </c>
      <c r="BH378" s="1">
        <f t="shared" si="700"/>
        <v>0</v>
      </c>
      <c r="BI378" s="2">
        <f t="shared" si="701"/>
        <v>0</v>
      </c>
      <c r="BJ378" s="5">
        <f t="shared" si="702"/>
        <v>0</v>
      </c>
      <c r="BK378" s="1">
        <f t="shared" si="703"/>
        <v>0</v>
      </c>
      <c r="BL378" s="2">
        <f t="shared" si="704"/>
        <v>0</v>
      </c>
      <c r="BM378" s="5">
        <f t="shared" si="705"/>
        <v>0</v>
      </c>
      <c r="BN378" s="1">
        <f t="shared" si="706"/>
        <v>0</v>
      </c>
      <c r="BO378" s="2">
        <f t="shared" si="707"/>
        <v>0</v>
      </c>
      <c r="BP378" s="5">
        <f t="shared" si="708"/>
        <v>0</v>
      </c>
      <c r="BQ378" s="1">
        <f t="shared" si="709"/>
        <v>0</v>
      </c>
      <c r="BR378" s="2">
        <f t="shared" si="710"/>
        <v>0</v>
      </c>
      <c r="BS378" s="5">
        <f t="shared" si="711"/>
        <v>0</v>
      </c>
      <c r="BT378" s="1">
        <f t="shared" si="712"/>
        <v>0</v>
      </c>
      <c r="BU378" s="2">
        <f t="shared" si="713"/>
        <v>0</v>
      </c>
      <c r="BV378" s="5">
        <f t="shared" si="714"/>
        <v>0</v>
      </c>
      <c r="BW378" s="1">
        <f t="shared" si="715"/>
        <v>0</v>
      </c>
      <c r="BX378" s="2">
        <f t="shared" si="716"/>
        <v>0</v>
      </c>
      <c r="BY378" s="5">
        <f t="shared" si="717"/>
        <v>0</v>
      </c>
      <c r="BZ378" s="1">
        <f t="shared" si="718"/>
        <v>0</v>
      </c>
      <c r="CA378" s="2">
        <f t="shared" si="719"/>
        <v>0</v>
      </c>
      <c r="CB378" s="5">
        <f t="shared" si="720"/>
        <v>0</v>
      </c>
      <c r="CC378" s="1">
        <f t="shared" si="721"/>
        <v>0</v>
      </c>
      <c r="CD378" s="2">
        <f t="shared" si="722"/>
        <v>0</v>
      </c>
      <c r="CE378" s="5">
        <f t="shared" si="723"/>
        <v>0</v>
      </c>
      <c r="CF378" s="1">
        <f t="shared" si="724"/>
        <v>0</v>
      </c>
      <c r="CG378" s="2">
        <f t="shared" si="725"/>
        <v>0</v>
      </c>
      <c r="CH378" s="5">
        <f t="shared" si="726"/>
        <v>0</v>
      </c>
      <c r="CI378" s="1">
        <f t="shared" si="727"/>
        <v>0</v>
      </c>
      <c r="CJ378" s="2">
        <f t="shared" si="728"/>
        <v>0</v>
      </c>
      <c r="CK378" s="5">
        <f t="shared" si="729"/>
        <v>0</v>
      </c>
      <c r="CL378" s="1">
        <f t="shared" si="730"/>
        <v>0</v>
      </c>
      <c r="CM378" s="2">
        <f t="shared" si="731"/>
        <v>0</v>
      </c>
      <c r="CN378" s="5">
        <f t="shared" si="732"/>
        <v>0</v>
      </c>
      <c r="CO378" s="67">
        <f t="shared" si="733"/>
        <v>0</v>
      </c>
      <c r="CP378" s="2">
        <f t="shared" si="734"/>
        <v>0</v>
      </c>
      <c r="CQ378" s="5">
        <f t="shared" si="735"/>
        <v>0</v>
      </c>
    </row>
    <row r="379" spans="1:95 16354:16354" ht="30.75" customHeight="1" x14ac:dyDescent="0.25">
      <c r="A379" s="31" t="s">
        <v>81</v>
      </c>
      <c r="B379" s="30" t="s">
        <v>127</v>
      </c>
      <c r="C379" s="16"/>
      <c r="D379" s="10"/>
      <c r="E379" s="10"/>
      <c r="F379" s="10"/>
      <c r="G379" s="10"/>
      <c r="H379" s="10"/>
      <c r="I379" s="10"/>
      <c r="J379" s="10"/>
      <c r="K379" s="10"/>
      <c r="L379" s="10"/>
      <c r="M379" s="62"/>
      <c r="N379" s="62"/>
      <c r="O379" s="62"/>
      <c r="P379" s="62"/>
      <c r="Q379" s="17"/>
      <c r="R379" s="16"/>
      <c r="S379" s="10"/>
      <c r="T379" s="10"/>
      <c r="U379" s="10"/>
      <c r="V379" s="10"/>
      <c r="W379" s="10"/>
      <c r="X379" s="10"/>
      <c r="Y379" s="10"/>
      <c r="Z379" s="10"/>
      <c r="AA379" s="10"/>
      <c r="AB379" s="62"/>
      <c r="AC379" s="62"/>
      <c r="AD379" s="62"/>
      <c r="AE379" s="62"/>
      <c r="AF379" s="17"/>
      <c r="AG379" s="16"/>
      <c r="AH379" s="10"/>
      <c r="AI379" s="10"/>
      <c r="AJ379" s="10"/>
      <c r="AK379" s="10"/>
      <c r="AL379" s="10"/>
      <c r="AM379" s="10"/>
      <c r="AN379" s="10"/>
      <c r="AO379" s="10"/>
      <c r="AP379" s="10"/>
      <c r="AQ379" s="62"/>
      <c r="AR379" s="62"/>
      <c r="AS379" s="62"/>
      <c r="AT379" s="62"/>
      <c r="AU379" s="17"/>
      <c r="AV379" s="6"/>
      <c r="AW379" s="29" t="str">
        <f t="shared" si="690"/>
        <v>ORP</v>
      </c>
      <c r="AX379" s="30" t="s">
        <v>21</v>
      </c>
      <c r="AY379" s="77">
        <f t="shared" si="691"/>
        <v>0</v>
      </c>
      <c r="AZ379" s="73">
        <f t="shared" si="692"/>
        <v>0</v>
      </c>
      <c r="BA379" s="74">
        <f t="shared" si="693"/>
        <v>0</v>
      </c>
      <c r="BB379" s="4">
        <f t="shared" si="694"/>
        <v>0</v>
      </c>
      <c r="BC379" s="2">
        <f t="shared" si="695"/>
        <v>0</v>
      </c>
      <c r="BD379" s="5">
        <f t="shared" si="696"/>
        <v>0</v>
      </c>
      <c r="BE379" s="4">
        <f t="shared" si="697"/>
        <v>0</v>
      </c>
      <c r="BF379" s="2">
        <f t="shared" si="698"/>
        <v>0</v>
      </c>
      <c r="BG379" s="5">
        <f t="shared" si="699"/>
        <v>0</v>
      </c>
      <c r="BH379" s="1">
        <f t="shared" si="700"/>
        <v>0</v>
      </c>
      <c r="BI379" s="2">
        <f t="shared" si="701"/>
        <v>0</v>
      </c>
      <c r="BJ379" s="5">
        <f t="shared" si="702"/>
        <v>0</v>
      </c>
      <c r="BK379" s="1">
        <f t="shared" si="703"/>
        <v>0</v>
      </c>
      <c r="BL379" s="2">
        <f t="shared" si="704"/>
        <v>0</v>
      </c>
      <c r="BM379" s="5">
        <f t="shared" si="705"/>
        <v>0</v>
      </c>
      <c r="BN379" s="1">
        <f t="shared" si="706"/>
        <v>0</v>
      </c>
      <c r="BO379" s="2">
        <f t="shared" si="707"/>
        <v>0</v>
      </c>
      <c r="BP379" s="5">
        <f t="shared" si="708"/>
        <v>0</v>
      </c>
      <c r="BQ379" s="1">
        <f t="shared" si="709"/>
        <v>0</v>
      </c>
      <c r="BR379" s="2">
        <f t="shared" si="710"/>
        <v>0</v>
      </c>
      <c r="BS379" s="5">
        <f t="shared" si="711"/>
        <v>0</v>
      </c>
      <c r="BT379" s="1">
        <f t="shared" si="712"/>
        <v>0</v>
      </c>
      <c r="BU379" s="2">
        <f t="shared" si="713"/>
        <v>0</v>
      </c>
      <c r="BV379" s="5">
        <f t="shared" si="714"/>
        <v>0</v>
      </c>
      <c r="BW379" s="1">
        <f t="shared" si="715"/>
        <v>0</v>
      </c>
      <c r="BX379" s="2">
        <f t="shared" si="716"/>
        <v>0</v>
      </c>
      <c r="BY379" s="5">
        <f t="shared" si="717"/>
        <v>0</v>
      </c>
      <c r="BZ379" s="1">
        <f t="shared" si="718"/>
        <v>0</v>
      </c>
      <c r="CA379" s="2">
        <f t="shared" si="719"/>
        <v>0</v>
      </c>
      <c r="CB379" s="5">
        <f t="shared" si="720"/>
        <v>0</v>
      </c>
      <c r="CC379" s="1">
        <f t="shared" si="721"/>
        <v>0</v>
      </c>
      <c r="CD379" s="2">
        <f t="shared" si="722"/>
        <v>0</v>
      </c>
      <c r="CE379" s="5">
        <f t="shared" si="723"/>
        <v>0</v>
      </c>
      <c r="CF379" s="1">
        <f t="shared" si="724"/>
        <v>0</v>
      </c>
      <c r="CG379" s="2">
        <f t="shared" si="725"/>
        <v>0</v>
      </c>
      <c r="CH379" s="5">
        <f t="shared" si="726"/>
        <v>0</v>
      </c>
      <c r="CI379" s="1">
        <f t="shared" si="727"/>
        <v>0</v>
      </c>
      <c r="CJ379" s="2">
        <f t="shared" si="728"/>
        <v>0</v>
      </c>
      <c r="CK379" s="5">
        <f t="shared" si="729"/>
        <v>0</v>
      </c>
      <c r="CL379" s="1">
        <f t="shared" si="730"/>
        <v>0</v>
      </c>
      <c r="CM379" s="2">
        <f t="shared" si="731"/>
        <v>0</v>
      </c>
      <c r="CN379" s="5">
        <f t="shared" si="732"/>
        <v>0</v>
      </c>
      <c r="CO379" s="67">
        <f t="shared" si="733"/>
        <v>0</v>
      </c>
      <c r="CP379" s="2">
        <f t="shared" si="734"/>
        <v>0</v>
      </c>
      <c r="CQ379" s="5">
        <f t="shared" si="735"/>
        <v>0</v>
      </c>
    </row>
    <row r="380" spans="1:95 16354:16354" ht="15.75" customHeight="1" x14ac:dyDescent="0.25">
      <c r="A380" s="31" t="s">
        <v>114</v>
      </c>
      <c r="B380" s="30" t="s">
        <v>21</v>
      </c>
      <c r="C380" s="16"/>
      <c r="D380" s="10"/>
      <c r="E380" s="10"/>
      <c r="F380" s="10"/>
      <c r="G380" s="10"/>
      <c r="H380" s="10"/>
      <c r="I380" s="10"/>
      <c r="J380" s="10"/>
      <c r="K380" s="10"/>
      <c r="L380" s="10"/>
      <c r="M380" s="62"/>
      <c r="N380" s="62"/>
      <c r="O380" s="62"/>
      <c r="P380" s="62"/>
      <c r="Q380" s="17"/>
      <c r="R380" s="16"/>
      <c r="S380" s="10"/>
      <c r="T380" s="10"/>
      <c r="U380" s="10"/>
      <c r="V380" s="10"/>
      <c r="W380" s="10"/>
      <c r="X380" s="10"/>
      <c r="Y380" s="10"/>
      <c r="Z380" s="10"/>
      <c r="AA380" s="10"/>
      <c r="AB380" s="62"/>
      <c r="AC380" s="62"/>
      <c r="AD380" s="62"/>
      <c r="AE380" s="62"/>
      <c r="AF380" s="17"/>
      <c r="AG380" s="16"/>
      <c r="AH380" s="10"/>
      <c r="AI380" s="10"/>
      <c r="AJ380" s="10"/>
      <c r="AK380" s="10"/>
      <c r="AL380" s="10"/>
      <c r="AM380" s="10"/>
      <c r="AN380" s="10"/>
      <c r="AO380" s="10"/>
      <c r="AP380" s="10"/>
      <c r="AQ380" s="62"/>
      <c r="AR380" s="62"/>
      <c r="AS380" s="62"/>
      <c r="AT380" s="62"/>
      <c r="AU380" s="17"/>
      <c r="AV380" s="6"/>
      <c r="AW380" s="29" t="str">
        <f t="shared" si="690"/>
        <v>CLORO RES</v>
      </c>
      <c r="AX380" s="30" t="s">
        <v>21</v>
      </c>
      <c r="AY380" s="77">
        <f t="shared" si="691"/>
        <v>0</v>
      </c>
      <c r="AZ380" s="73">
        <f t="shared" si="692"/>
        <v>0</v>
      </c>
      <c r="BA380" s="74">
        <f t="shared" si="693"/>
        <v>0</v>
      </c>
      <c r="BB380" s="4">
        <f t="shared" si="694"/>
        <v>0</v>
      </c>
      <c r="BC380" s="2">
        <f t="shared" si="695"/>
        <v>0</v>
      </c>
      <c r="BD380" s="5">
        <f t="shared" si="696"/>
        <v>0</v>
      </c>
      <c r="BE380" s="4">
        <f t="shared" si="697"/>
        <v>0</v>
      </c>
      <c r="BF380" s="2">
        <f t="shared" si="698"/>
        <v>0</v>
      </c>
      <c r="BG380" s="5">
        <f t="shared" si="699"/>
        <v>0</v>
      </c>
      <c r="BH380" s="1">
        <f t="shared" si="700"/>
        <v>0</v>
      </c>
      <c r="BI380" s="2">
        <f t="shared" si="701"/>
        <v>0</v>
      </c>
      <c r="BJ380" s="5">
        <f t="shared" si="702"/>
        <v>0</v>
      </c>
      <c r="BK380" s="1">
        <f t="shared" si="703"/>
        <v>0</v>
      </c>
      <c r="BL380" s="2">
        <f t="shared" si="704"/>
        <v>0</v>
      </c>
      <c r="BM380" s="5">
        <f t="shared" si="705"/>
        <v>0</v>
      </c>
      <c r="BN380" s="1">
        <f t="shared" si="706"/>
        <v>0</v>
      </c>
      <c r="BO380" s="2">
        <f t="shared" si="707"/>
        <v>0</v>
      </c>
      <c r="BP380" s="5">
        <f t="shared" si="708"/>
        <v>0</v>
      </c>
      <c r="BQ380" s="1">
        <f t="shared" si="709"/>
        <v>0</v>
      </c>
      <c r="BR380" s="2">
        <f t="shared" si="710"/>
        <v>0</v>
      </c>
      <c r="BS380" s="5">
        <f t="shared" si="711"/>
        <v>0</v>
      </c>
      <c r="BT380" s="1">
        <f t="shared" si="712"/>
        <v>0</v>
      </c>
      <c r="BU380" s="2">
        <f t="shared" si="713"/>
        <v>0</v>
      </c>
      <c r="BV380" s="5">
        <f t="shared" si="714"/>
        <v>0</v>
      </c>
      <c r="BW380" s="1">
        <f t="shared" si="715"/>
        <v>0</v>
      </c>
      <c r="BX380" s="2">
        <f t="shared" si="716"/>
        <v>0</v>
      </c>
      <c r="BY380" s="5">
        <f t="shared" si="717"/>
        <v>0</v>
      </c>
      <c r="BZ380" s="1">
        <f t="shared" si="718"/>
        <v>0</v>
      </c>
      <c r="CA380" s="2">
        <f t="shared" si="719"/>
        <v>0</v>
      </c>
      <c r="CB380" s="5">
        <f t="shared" si="720"/>
        <v>0</v>
      </c>
      <c r="CC380" s="1">
        <f t="shared" si="721"/>
        <v>0</v>
      </c>
      <c r="CD380" s="2">
        <f t="shared" si="722"/>
        <v>0</v>
      </c>
      <c r="CE380" s="5">
        <f t="shared" si="723"/>
        <v>0</v>
      </c>
      <c r="CF380" s="1">
        <f t="shared" si="724"/>
        <v>0</v>
      </c>
      <c r="CG380" s="2">
        <f t="shared" si="725"/>
        <v>0</v>
      </c>
      <c r="CH380" s="5">
        <f t="shared" si="726"/>
        <v>0</v>
      </c>
      <c r="CI380" s="1">
        <f t="shared" si="727"/>
        <v>0</v>
      </c>
      <c r="CJ380" s="2">
        <f t="shared" si="728"/>
        <v>0</v>
      </c>
      <c r="CK380" s="5">
        <f t="shared" si="729"/>
        <v>0</v>
      </c>
      <c r="CL380" s="1">
        <f t="shared" si="730"/>
        <v>0</v>
      </c>
      <c r="CM380" s="2">
        <f t="shared" si="731"/>
        <v>0</v>
      </c>
      <c r="CN380" s="5">
        <f t="shared" si="732"/>
        <v>0</v>
      </c>
      <c r="CO380" s="67">
        <f t="shared" si="733"/>
        <v>0</v>
      </c>
      <c r="CP380" s="2">
        <f t="shared" si="734"/>
        <v>0</v>
      </c>
      <c r="CQ380" s="5">
        <f t="shared" si="735"/>
        <v>0</v>
      </c>
    </row>
    <row r="381" spans="1:95 16354:16354" x14ac:dyDescent="0.25">
      <c r="A381" s="31" t="s">
        <v>17</v>
      </c>
      <c r="B381" s="30" t="s">
        <v>25</v>
      </c>
      <c r="C381" s="18">
        <v>12120</v>
      </c>
      <c r="D381" s="11">
        <v>5270</v>
      </c>
      <c r="E381" s="11">
        <v>5250</v>
      </c>
      <c r="F381" s="11"/>
      <c r="G381" s="11"/>
      <c r="H381" s="11"/>
      <c r="I381" s="11"/>
      <c r="J381" s="11">
        <v>4650</v>
      </c>
      <c r="K381" s="11">
        <v>4630</v>
      </c>
      <c r="L381" s="11">
        <v>9100</v>
      </c>
      <c r="M381" s="63"/>
      <c r="N381" s="63"/>
      <c r="O381" s="63"/>
      <c r="P381" s="63"/>
      <c r="Q381" s="19"/>
      <c r="R381" s="18">
        <v>3510</v>
      </c>
      <c r="S381" s="11">
        <v>5280</v>
      </c>
      <c r="T381" s="11">
        <v>5550</v>
      </c>
      <c r="U381" s="11"/>
      <c r="V381" s="11"/>
      <c r="W381" s="11"/>
      <c r="X381" s="11"/>
      <c r="Y381" s="11">
        <v>4970</v>
      </c>
      <c r="Z381" s="11">
        <v>4860</v>
      </c>
      <c r="AA381" s="11">
        <v>16020</v>
      </c>
      <c r="AB381" s="63"/>
      <c r="AC381" s="63"/>
      <c r="AD381" s="63"/>
      <c r="AE381" s="63"/>
      <c r="AF381" s="19"/>
      <c r="AG381" s="18">
        <v>11320</v>
      </c>
      <c r="AH381" s="11">
        <v>5760</v>
      </c>
      <c r="AI381" s="11">
        <v>5910</v>
      </c>
      <c r="AJ381" s="11"/>
      <c r="AK381" s="11"/>
      <c r="AL381" s="11"/>
      <c r="AM381" s="11"/>
      <c r="AN381" s="11">
        <v>4970</v>
      </c>
      <c r="AO381" s="11">
        <v>5130</v>
      </c>
      <c r="AP381" s="11">
        <v>12400</v>
      </c>
      <c r="AQ381" s="63"/>
      <c r="AR381" s="63"/>
      <c r="AS381" s="63"/>
      <c r="AT381" s="63"/>
      <c r="AU381" s="19"/>
      <c r="AW381" s="29" t="str">
        <f t="shared" si="690"/>
        <v>Conductividad</v>
      </c>
      <c r="AX381" s="30" t="s">
        <v>25</v>
      </c>
      <c r="AY381" s="77">
        <f t="shared" si="691"/>
        <v>12120</v>
      </c>
      <c r="AZ381" s="73">
        <f t="shared" si="692"/>
        <v>3510</v>
      </c>
      <c r="BA381" s="74">
        <f t="shared" si="693"/>
        <v>11320</v>
      </c>
      <c r="BB381" s="4">
        <f t="shared" si="694"/>
        <v>5270</v>
      </c>
      <c r="BC381" s="2">
        <f t="shared" si="695"/>
        <v>5280</v>
      </c>
      <c r="BD381" s="5">
        <f t="shared" si="696"/>
        <v>5760</v>
      </c>
      <c r="BE381" s="4">
        <f t="shared" si="697"/>
        <v>5250</v>
      </c>
      <c r="BF381" s="2">
        <f t="shared" si="698"/>
        <v>5550</v>
      </c>
      <c r="BG381" s="5">
        <f t="shared" si="699"/>
        <v>5910</v>
      </c>
      <c r="BH381" s="1">
        <f t="shared" si="700"/>
        <v>0</v>
      </c>
      <c r="BI381" s="2">
        <f t="shared" si="701"/>
        <v>0</v>
      </c>
      <c r="BJ381" s="5">
        <f t="shared" si="702"/>
        <v>0</v>
      </c>
      <c r="BK381" s="1">
        <f t="shared" si="703"/>
        <v>0</v>
      </c>
      <c r="BL381" s="2">
        <f t="shared" si="704"/>
        <v>0</v>
      </c>
      <c r="BM381" s="5">
        <f t="shared" si="705"/>
        <v>0</v>
      </c>
      <c r="BN381" s="1">
        <f t="shared" si="706"/>
        <v>0</v>
      </c>
      <c r="BO381" s="2">
        <f t="shared" si="707"/>
        <v>0</v>
      </c>
      <c r="BP381" s="5">
        <f t="shared" si="708"/>
        <v>0</v>
      </c>
      <c r="BQ381" s="1">
        <f t="shared" si="709"/>
        <v>0</v>
      </c>
      <c r="BR381" s="2">
        <f t="shared" si="710"/>
        <v>0</v>
      </c>
      <c r="BS381" s="5">
        <f t="shared" si="711"/>
        <v>0</v>
      </c>
      <c r="BT381" s="1">
        <f t="shared" si="712"/>
        <v>4650</v>
      </c>
      <c r="BU381" s="2">
        <f t="shared" si="713"/>
        <v>4970</v>
      </c>
      <c r="BV381" s="5">
        <f t="shared" si="714"/>
        <v>4970</v>
      </c>
      <c r="BW381" s="1">
        <f t="shared" si="715"/>
        <v>4630</v>
      </c>
      <c r="BX381" s="2">
        <f t="shared" si="716"/>
        <v>4860</v>
      </c>
      <c r="BY381" s="5">
        <f t="shared" si="717"/>
        <v>5130</v>
      </c>
      <c r="BZ381" s="1">
        <f t="shared" si="718"/>
        <v>9100</v>
      </c>
      <c r="CA381" s="2">
        <f t="shared" si="719"/>
        <v>16020</v>
      </c>
      <c r="CB381" s="5">
        <f t="shared" si="720"/>
        <v>12400</v>
      </c>
      <c r="CC381" s="1">
        <f t="shared" si="721"/>
        <v>0</v>
      </c>
      <c r="CD381" s="2">
        <f t="shared" si="722"/>
        <v>0</v>
      </c>
      <c r="CE381" s="5">
        <f t="shared" si="723"/>
        <v>0</v>
      </c>
      <c r="CF381" s="1">
        <f t="shared" si="724"/>
        <v>0</v>
      </c>
      <c r="CG381" s="2">
        <f t="shared" si="725"/>
        <v>0</v>
      </c>
      <c r="CH381" s="5">
        <f t="shared" si="726"/>
        <v>0</v>
      </c>
      <c r="CI381" s="1">
        <f t="shared" si="727"/>
        <v>0</v>
      </c>
      <c r="CJ381" s="2">
        <f t="shared" si="728"/>
        <v>0</v>
      </c>
      <c r="CK381" s="5">
        <f t="shared" si="729"/>
        <v>0</v>
      </c>
      <c r="CL381" s="1">
        <f t="shared" si="730"/>
        <v>0</v>
      </c>
      <c r="CM381" s="2">
        <f t="shared" si="731"/>
        <v>0</v>
      </c>
      <c r="CN381" s="5">
        <f t="shared" si="732"/>
        <v>0</v>
      </c>
      <c r="CO381" s="67">
        <f t="shared" si="733"/>
        <v>0</v>
      </c>
      <c r="CP381" s="2">
        <f t="shared" si="734"/>
        <v>0</v>
      </c>
      <c r="CQ381" s="5">
        <f t="shared" si="735"/>
        <v>0</v>
      </c>
    </row>
    <row r="382" spans="1:95 16354:16354" x14ac:dyDescent="0.25">
      <c r="A382" s="31" t="s">
        <v>18</v>
      </c>
      <c r="B382" s="46" t="s">
        <v>24</v>
      </c>
      <c r="C382" s="18">
        <v>7324</v>
      </c>
      <c r="D382" s="11">
        <v>4716</v>
      </c>
      <c r="E382" s="11">
        <v>967</v>
      </c>
      <c r="F382" s="11"/>
      <c r="G382" s="11"/>
      <c r="H382" s="11"/>
      <c r="I382" s="11"/>
      <c r="J382" s="11">
        <v>596</v>
      </c>
      <c r="K382" s="11">
        <v>603</v>
      </c>
      <c r="L382" s="11">
        <v>1557</v>
      </c>
      <c r="M382" s="63"/>
      <c r="N382" s="63"/>
      <c r="O382" s="63"/>
      <c r="P382" s="63"/>
      <c r="Q382" s="19"/>
      <c r="R382" s="18">
        <v>6437</v>
      </c>
      <c r="S382" s="11">
        <v>7229</v>
      </c>
      <c r="T382" s="11">
        <v>1126</v>
      </c>
      <c r="U382" s="11"/>
      <c r="V382" s="11"/>
      <c r="W382" s="11"/>
      <c r="X382" s="11"/>
      <c r="Y382" s="11">
        <v>729</v>
      </c>
      <c r="Z382" s="11">
        <v>746</v>
      </c>
      <c r="AA382" s="11">
        <v>1324</v>
      </c>
      <c r="AB382" s="63"/>
      <c r="AC382" s="63"/>
      <c r="AD382" s="63"/>
      <c r="AE382" s="63"/>
      <c r="AF382" s="19"/>
      <c r="AG382" s="18">
        <v>7130</v>
      </c>
      <c r="AH382" s="11">
        <v>8890</v>
      </c>
      <c r="AI382" s="11">
        <v>1234</v>
      </c>
      <c r="AJ382" s="11"/>
      <c r="AK382" s="11"/>
      <c r="AL382" s="11"/>
      <c r="AM382" s="11"/>
      <c r="AN382" s="11">
        <v>731</v>
      </c>
      <c r="AO382" s="11">
        <v>796</v>
      </c>
      <c r="AP382" s="11">
        <v>2394</v>
      </c>
      <c r="AQ382" s="63"/>
      <c r="AR382" s="63"/>
      <c r="AS382" s="63"/>
      <c r="AT382" s="63"/>
      <c r="AU382" s="19"/>
      <c r="AW382" s="29" t="str">
        <f t="shared" si="690"/>
        <v xml:space="preserve">Color </v>
      </c>
      <c r="AX382" s="32" t="s">
        <v>24</v>
      </c>
      <c r="AY382" s="77">
        <f t="shared" si="691"/>
        <v>7324</v>
      </c>
      <c r="AZ382" s="73">
        <f t="shared" si="692"/>
        <v>6437</v>
      </c>
      <c r="BA382" s="74">
        <f t="shared" si="693"/>
        <v>7130</v>
      </c>
      <c r="BB382" s="4">
        <f t="shared" si="694"/>
        <v>4716</v>
      </c>
      <c r="BC382" s="2">
        <f t="shared" si="695"/>
        <v>7229</v>
      </c>
      <c r="BD382" s="5">
        <f t="shared" si="696"/>
        <v>8890</v>
      </c>
      <c r="BE382" s="4">
        <f t="shared" si="697"/>
        <v>967</v>
      </c>
      <c r="BF382" s="2">
        <f t="shared" si="698"/>
        <v>1126</v>
      </c>
      <c r="BG382" s="5">
        <f t="shared" si="699"/>
        <v>1234</v>
      </c>
      <c r="BH382" s="1">
        <f t="shared" si="700"/>
        <v>0</v>
      </c>
      <c r="BI382" s="2">
        <f t="shared" si="701"/>
        <v>0</v>
      </c>
      <c r="BJ382" s="5">
        <f t="shared" si="702"/>
        <v>0</v>
      </c>
      <c r="BK382" s="1">
        <f t="shared" si="703"/>
        <v>0</v>
      </c>
      <c r="BL382" s="2">
        <f t="shared" si="704"/>
        <v>0</v>
      </c>
      <c r="BM382" s="5">
        <f t="shared" si="705"/>
        <v>0</v>
      </c>
      <c r="BN382" s="1">
        <f t="shared" si="706"/>
        <v>0</v>
      </c>
      <c r="BO382" s="2">
        <f t="shared" si="707"/>
        <v>0</v>
      </c>
      <c r="BP382" s="5">
        <f t="shared" si="708"/>
        <v>0</v>
      </c>
      <c r="BQ382" s="1">
        <f t="shared" si="709"/>
        <v>0</v>
      </c>
      <c r="BR382" s="2">
        <f t="shared" si="710"/>
        <v>0</v>
      </c>
      <c r="BS382" s="5">
        <f t="shared" si="711"/>
        <v>0</v>
      </c>
      <c r="BT382" s="1">
        <f t="shared" si="712"/>
        <v>596</v>
      </c>
      <c r="BU382" s="2">
        <f t="shared" si="713"/>
        <v>729</v>
      </c>
      <c r="BV382" s="5">
        <f t="shared" si="714"/>
        <v>731</v>
      </c>
      <c r="BW382" s="1">
        <f t="shared" si="715"/>
        <v>603</v>
      </c>
      <c r="BX382" s="2">
        <f t="shared" si="716"/>
        <v>746</v>
      </c>
      <c r="BY382" s="5">
        <f t="shared" si="717"/>
        <v>796</v>
      </c>
      <c r="BZ382" s="1">
        <f t="shared" si="718"/>
        <v>1557</v>
      </c>
      <c r="CA382" s="2">
        <f t="shared" si="719"/>
        <v>1324</v>
      </c>
      <c r="CB382" s="5">
        <f t="shared" si="720"/>
        <v>2394</v>
      </c>
      <c r="CC382" s="1">
        <f t="shared" si="721"/>
        <v>0</v>
      </c>
      <c r="CD382" s="2">
        <f t="shared" si="722"/>
        <v>0</v>
      </c>
      <c r="CE382" s="5">
        <f t="shared" si="723"/>
        <v>0</v>
      </c>
      <c r="CF382" s="1">
        <f t="shared" si="724"/>
        <v>0</v>
      </c>
      <c r="CG382" s="2">
        <f t="shared" si="725"/>
        <v>0</v>
      </c>
      <c r="CH382" s="5">
        <f t="shared" si="726"/>
        <v>0</v>
      </c>
      <c r="CI382" s="1">
        <f t="shared" si="727"/>
        <v>0</v>
      </c>
      <c r="CJ382" s="2">
        <f t="shared" si="728"/>
        <v>0</v>
      </c>
      <c r="CK382" s="5">
        <f t="shared" si="729"/>
        <v>0</v>
      </c>
      <c r="CL382" s="1">
        <f t="shared" si="730"/>
        <v>0</v>
      </c>
      <c r="CM382" s="2">
        <f t="shared" si="731"/>
        <v>0</v>
      </c>
      <c r="CN382" s="5">
        <f t="shared" si="732"/>
        <v>0</v>
      </c>
      <c r="CO382" s="67">
        <f t="shared" si="733"/>
        <v>0</v>
      </c>
      <c r="CP382" s="2">
        <f t="shared" si="734"/>
        <v>0</v>
      </c>
      <c r="CQ382" s="5">
        <f t="shared" si="735"/>
        <v>0</v>
      </c>
    </row>
    <row r="383" spans="1:95 16354:16354" ht="15.75" thickBot="1" x14ac:dyDescent="0.3">
      <c r="A383" s="33" t="s">
        <v>45</v>
      </c>
      <c r="B383" s="34" t="s">
        <v>46</v>
      </c>
      <c r="C383" s="20"/>
      <c r="D383" s="21"/>
      <c r="E383" s="21"/>
      <c r="F383" s="21"/>
      <c r="G383" s="21"/>
      <c r="H383" s="21"/>
      <c r="I383" s="21"/>
      <c r="J383" s="21"/>
      <c r="K383" s="21"/>
      <c r="L383" s="21"/>
      <c r="M383" s="64"/>
      <c r="N383" s="64"/>
      <c r="O383" s="64"/>
      <c r="P383" s="64"/>
      <c r="Q383" s="22"/>
      <c r="R383" s="20"/>
      <c r="S383" s="21"/>
      <c r="T383" s="21"/>
      <c r="U383" s="21"/>
      <c r="V383" s="21"/>
      <c r="W383" s="21"/>
      <c r="X383" s="21"/>
      <c r="Y383" s="21"/>
      <c r="Z383" s="21"/>
      <c r="AA383" s="21"/>
      <c r="AB383" s="64"/>
      <c r="AC383" s="64"/>
      <c r="AD383" s="64"/>
      <c r="AE383" s="64"/>
      <c r="AF383" s="22"/>
      <c r="AG383" s="20"/>
      <c r="AH383" s="21"/>
      <c r="AI383" s="21"/>
      <c r="AJ383" s="21"/>
      <c r="AK383" s="21"/>
      <c r="AL383" s="21"/>
      <c r="AM383" s="21"/>
      <c r="AN383" s="21"/>
      <c r="AO383" s="21"/>
      <c r="AP383" s="21"/>
      <c r="AQ383" s="64"/>
      <c r="AR383" s="64"/>
      <c r="AS383" s="64"/>
      <c r="AT383" s="64"/>
      <c r="AU383" s="22"/>
      <c r="AW383" s="29" t="str">
        <f t="shared" si="690"/>
        <v>Turbidez</v>
      </c>
      <c r="AX383" s="34" t="s">
        <v>21</v>
      </c>
      <c r="AY383" s="77">
        <f t="shared" si="691"/>
        <v>0</v>
      </c>
      <c r="AZ383" s="73">
        <f t="shared" si="692"/>
        <v>0</v>
      </c>
      <c r="BA383" s="74">
        <f t="shared" si="693"/>
        <v>0</v>
      </c>
      <c r="BB383" s="4">
        <f t="shared" si="694"/>
        <v>0</v>
      </c>
      <c r="BC383" s="2">
        <f t="shared" si="695"/>
        <v>0</v>
      </c>
      <c r="BD383" s="5">
        <f t="shared" si="696"/>
        <v>0</v>
      </c>
      <c r="BE383" s="4">
        <f t="shared" si="697"/>
        <v>0</v>
      </c>
      <c r="BF383" s="2">
        <f t="shared" si="698"/>
        <v>0</v>
      </c>
      <c r="BG383" s="5">
        <f t="shared" si="699"/>
        <v>0</v>
      </c>
      <c r="BH383" s="1">
        <f t="shared" si="700"/>
        <v>0</v>
      </c>
      <c r="BI383" s="2">
        <f t="shared" si="701"/>
        <v>0</v>
      </c>
      <c r="BJ383" s="5">
        <f t="shared" si="702"/>
        <v>0</v>
      </c>
      <c r="BK383" s="1">
        <f t="shared" si="703"/>
        <v>0</v>
      </c>
      <c r="BL383" s="2">
        <f t="shared" si="704"/>
        <v>0</v>
      </c>
      <c r="BM383" s="5">
        <f t="shared" si="705"/>
        <v>0</v>
      </c>
      <c r="BN383" s="1">
        <f t="shared" si="706"/>
        <v>0</v>
      </c>
      <c r="BO383" s="2">
        <f t="shared" si="707"/>
        <v>0</v>
      </c>
      <c r="BP383" s="5">
        <f t="shared" si="708"/>
        <v>0</v>
      </c>
      <c r="BQ383" s="1">
        <f t="shared" si="709"/>
        <v>0</v>
      </c>
      <c r="BR383" s="2">
        <f t="shared" si="710"/>
        <v>0</v>
      </c>
      <c r="BS383" s="5">
        <f t="shared" si="711"/>
        <v>0</v>
      </c>
      <c r="BT383" s="1">
        <f t="shared" si="712"/>
        <v>0</v>
      </c>
      <c r="BU383" s="2">
        <f t="shared" si="713"/>
        <v>0</v>
      </c>
      <c r="BV383" s="5">
        <f t="shared" si="714"/>
        <v>0</v>
      </c>
      <c r="BW383" s="1">
        <f t="shared" si="715"/>
        <v>0</v>
      </c>
      <c r="BX383" s="2">
        <f t="shared" si="716"/>
        <v>0</v>
      </c>
      <c r="BY383" s="5">
        <f t="shared" si="717"/>
        <v>0</v>
      </c>
      <c r="BZ383" s="1">
        <f t="shared" si="718"/>
        <v>0</v>
      </c>
      <c r="CA383" s="2">
        <f t="shared" si="719"/>
        <v>0</v>
      </c>
      <c r="CB383" s="5">
        <f t="shared" si="720"/>
        <v>0</v>
      </c>
      <c r="CC383" s="1">
        <f t="shared" si="721"/>
        <v>0</v>
      </c>
      <c r="CD383" s="2">
        <f t="shared" si="722"/>
        <v>0</v>
      </c>
      <c r="CE383" s="5">
        <f t="shared" si="723"/>
        <v>0</v>
      </c>
      <c r="CF383" s="1">
        <f t="shared" si="724"/>
        <v>0</v>
      </c>
      <c r="CG383" s="2">
        <f t="shared" si="725"/>
        <v>0</v>
      </c>
      <c r="CH383" s="5">
        <f t="shared" si="726"/>
        <v>0</v>
      </c>
      <c r="CI383" s="1">
        <f t="shared" si="727"/>
        <v>0</v>
      </c>
      <c r="CJ383" s="2">
        <f t="shared" si="728"/>
        <v>0</v>
      </c>
      <c r="CK383" s="5">
        <f t="shared" si="729"/>
        <v>0</v>
      </c>
      <c r="CL383" s="1">
        <f t="shared" si="730"/>
        <v>0</v>
      </c>
      <c r="CM383" s="2">
        <f t="shared" si="731"/>
        <v>0</v>
      </c>
      <c r="CN383" s="5">
        <f t="shared" si="732"/>
        <v>0</v>
      </c>
      <c r="CO383" s="67">
        <f t="shared" si="733"/>
        <v>0</v>
      </c>
      <c r="CP383" s="2">
        <f t="shared" si="734"/>
        <v>0</v>
      </c>
      <c r="CQ383" s="5">
        <f t="shared" si="735"/>
        <v>0</v>
      </c>
    </row>
    <row r="384" spans="1:95 16354:16354" ht="15.75" thickBot="1" x14ac:dyDescent="0.3"/>
    <row r="385" spans="1:95" ht="42.75" customHeight="1" thickBot="1" x14ac:dyDescent="0.3">
      <c r="A385" s="27" t="s">
        <v>0</v>
      </c>
      <c r="B385" s="28">
        <f>B361+1</f>
        <v>46129</v>
      </c>
      <c r="C385" s="295" t="s">
        <v>1</v>
      </c>
      <c r="D385" s="296"/>
      <c r="E385" s="296"/>
      <c r="F385" s="296"/>
      <c r="G385" s="296"/>
      <c r="H385" s="296"/>
      <c r="I385" s="296"/>
      <c r="J385" s="296"/>
      <c r="K385" s="296"/>
      <c r="L385" s="296"/>
      <c r="M385" s="296"/>
      <c r="N385" s="296"/>
      <c r="O385" s="296"/>
      <c r="P385" s="296"/>
      <c r="Q385" s="297"/>
      <c r="R385" s="298" t="s">
        <v>2</v>
      </c>
      <c r="S385" s="299"/>
      <c r="T385" s="299"/>
      <c r="U385" s="299"/>
      <c r="V385" s="299"/>
      <c r="W385" s="299"/>
      <c r="X385" s="299"/>
      <c r="Y385" s="299"/>
      <c r="Z385" s="299"/>
      <c r="AA385" s="299"/>
      <c r="AB385" s="299"/>
      <c r="AC385" s="299"/>
      <c r="AD385" s="299"/>
      <c r="AE385" s="299"/>
      <c r="AF385" s="300"/>
      <c r="AG385" s="301" t="s">
        <v>105</v>
      </c>
      <c r="AH385" s="302"/>
      <c r="AI385" s="302"/>
      <c r="AJ385" s="302"/>
      <c r="AK385" s="302"/>
      <c r="AL385" s="302"/>
      <c r="AM385" s="302"/>
      <c r="AN385" s="302"/>
      <c r="AO385" s="302"/>
      <c r="AP385" s="302"/>
      <c r="AQ385" s="302"/>
      <c r="AR385" s="302"/>
      <c r="AS385" s="302"/>
      <c r="AT385" s="302"/>
      <c r="AU385" s="303"/>
      <c r="AV385" s="9"/>
      <c r="AW385" s="290" t="s">
        <v>44</v>
      </c>
      <c r="AX385" s="291"/>
      <c r="AY385" s="287" t="s">
        <v>35</v>
      </c>
      <c r="AZ385" s="288"/>
      <c r="BA385" s="289"/>
      <c r="BB385" s="287" t="s">
        <v>36</v>
      </c>
      <c r="BC385" s="288"/>
      <c r="BD385" s="289"/>
      <c r="BE385" s="287" t="s">
        <v>37</v>
      </c>
      <c r="BF385" s="288"/>
      <c r="BG385" s="289"/>
      <c r="BH385" s="287" t="s">
        <v>38</v>
      </c>
      <c r="BI385" s="288"/>
      <c r="BJ385" s="289"/>
      <c r="BK385" s="287" t="s">
        <v>39</v>
      </c>
      <c r="BL385" s="288"/>
      <c r="BM385" s="289"/>
      <c r="BN385" s="287" t="s">
        <v>40</v>
      </c>
      <c r="BO385" s="288"/>
      <c r="BP385" s="289"/>
      <c r="BQ385" s="287" t="s">
        <v>41</v>
      </c>
      <c r="BR385" s="288"/>
      <c r="BS385" s="289"/>
      <c r="BT385" s="287" t="s">
        <v>42</v>
      </c>
      <c r="BU385" s="288"/>
      <c r="BV385" s="289"/>
      <c r="BW385" s="287" t="s">
        <v>43</v>
      </c>
      <c r="BX385" s="288"/>
      <c r="BY385" s="289"/>
      <c r="BZ385" s="287" t="s">
        <v>106</v>
      </c>
      <c r="CA385" s="288"/>
      <c r="CB385" s="289"/>
      <c r="CC385" s="287" t="s">
        <v>107</v>
      </c>
      <c r="CD385" s="288"/>
      <c r="CE385" s="289"/>
      <c r="CF385" s="287" t="s">
        <v>108</v>
      </c>
      <c r="CG385" s="288"/>
      <c r="CH385" s="289"/>
      <c r="CI385" s="287" t="s">
        <v>109</v>
      </c>
      <c r="CJ385" s="288"/>
      <c r="CK385" s="289"/>
      <c r="CL385" s="287" t="s">
        <v>110</v>
      </c>
      <c r="CM385" s="288"/>
      <c r="CN385" s="289"/>
      <c r="CO385" s="287" t="s">
        <v>111</v>
      </c>
      <c r="CP385" s="288"/>
      <c r="CQ385" s="289"/>
    </row>
    <row r="386" spans="1:95" ht="44.45" customHeight="1" thickBot="1" x14ac:dyDescent="0.3">
      <c r="A386" s="7" t="s">
        <v>6</v>
      </c>
      <c r="B386" s="45" t="s">
        <v>7</v>
      </c>
      <c r="C386" s="14" t="s">
        <v>34</v>
      </c>
      <c r="D386" s="8" t="s">
        <v>26</v>
      </c>
      <c r="E386" s="8" t="s">
        <v>27</v>
      </c>
      <c r="F386" s="8" t="s">
        <v>28</v>
      </c>
      <c r="G386" s="8" t="s">
        <v>29</v>
      </c>
      <c r="H386" s="8" t="s">
        <v>30</v>
      </c>
      <c r="I386" s="8" t="s">
        <v>31</v>
      </c>
      <c r="J386" s="8" t="s">
        <v>32</v>
      </c>
      <c r="K386" s="8" t="s">
        <v>33</v>
      </c>
      <c r="L386" s="8" t="s">
        <v>210</v>
      </c>
      <c r="M386" s="8" t="s">
        <v>116</v>
      </c>
      <c r="N386" s="8" t="s">
        <v>117</v>
      </c>
      <c r="O386" s="65" t="s">
        <v>118</v>
      </c>
      <c r="P386" s="65" t="s">
        <v>110</v>
      </c>
      <c r="Q386" s="65" t="s">
        <v>111</v>
      </c>
      <c r="R386" s="23" t="s">
        <v>34</v>
      </c>
      <c r="S386" s="12" t="s">
        <v>26</v>
      </c>
      <c r="T386" s="12" t="s">
        <v>27</v>
      </c>
      <c r="U386" s="12" t="s">
        <v>28</v>
      </c>
      <c r="V386" s="12" t="s">
        <v>29</v>
      </c>
      <c r="W386" s="12" t="s">
        <v>30</v>
      </c>
      <c r="X386" s="12" t="s">
        <v>31</v>
      </c>
      <c r="Y386" s="12" t="s">
        <v>32</v>
      </c>
      <c r="Z386" s="12" t="s">
        <v>33</v>
      </c>
      <c r="AA386" s="12" t="s">
        <v>210</v>
      </c>
      <c r="AB386" s="60" t="s">
        <v>116</v>
      </c>
      <c r="AC386" s="60" t="s">
        <v>117</v>
      </c>
      <c r="AD386" s="60" t="s">
        <v>118</v>
      </c>
      <c r="AE386" s="60" t="s">
        <v>110</v>
      </c>
      <c r="AF386" s="24" t="s">
        <v>111</v>
      </c>
      <c r="AG386" s="25" t="s">
        <v>34</v>
      </c>
      <c r="AH386" s="13" t="s">
        <v>26</v>
      </c>
      <c r="AI386" s="13" t="s">
        <v>27</v>
      </c>
      <c r="AJ386" s="13" t="s">
        <v>28</v>
      </c>
      <c r="AK386" s="13" t="s">
        <v>29</v>
      </c>
      <c r="AL386" s="13" t="s">
        <v>30</v>
      </c>
      <c r="AM386" s="13" t="s">
        <v>31</v>
      </c>
      <c r="AN386" s="13" t="s">
        <v>32</v>
      </c>
      <c r="AO386" s="13" t="s">
        <v>33</v>
      </c>
      <c r="AP386" s="13" t="s">
        <v>210</v>
      </c>
      <c r="AQ386" s="66" t="s">
        <v>116</v>
      </c>
      <c r="AR386" s="66" t="s">
        <v>117</v>
      </c>
      <c r="AS386" s="66" t="s">
        <v>118</v>
      </c>
      <c r="AT386" s="66" t="s">
        <v>110</v>
      </c>
      <c r="AU386" s="26" t="s">
        <v>111</v>
      </c>
      <c r="AV386" s="9"/>
      <c r="AW386" s="36" t="s">
        <v>6</v>
      </c>
      <c r="AX386" s="37" t="s">
        <v>7</v>
      </c>
      <c r="AY386" s="75" t="s">
        <v>119</v>
      </c>
      <c r="AZ386" s="75" t="s">
        <v>120</v>
      </c>
      <c r="BA386" s="76" t="s">
        <v>121</v>
      </c>
      <c r="BB386" s="75" t="s">
        <v>119</v>
      </c>
      <c r="BC386" s="75" t="s">
        <v>120</v>
      </c>
      <c r="BD386" s="76" t="s">
        <v>121</v>
      </c>
      <c r="BE386" s="75" t="s">
        <v>119</v>
      </c>
      <c r="BF386" s="75" t="s">
        <v>120</v>
      </c>
      <c r="BG386" s="76" t="s">
        <v>121</v>
      </c>
      <c r="BH386" s="75" t="s">
        <v>119</v>
      </c>
      <c r="BI386" s="75" t="s">
        <v>120</v>
      </c>
      <c r="BJ386" s="76" t="s">
        <v>121</v>
      </c>
      <c r="BK386" s="75" t="s">
        <v>119</v>
      </c>
      <c r="BL386" s="75" t="s">
        <v>120</v>
      </c>
      <c r="BM386" s="76" t="s">
        <v>121</v>
      </c>
      <c r="BN386" s="75" t="s">
        <v>119</v>
      </c>
      <c r="BO386" s="75" t="s">
        <v>120</v>
      </c>
      <c r="BP386" s="76" t="s">
        <v>121</v>
      </c>
      <c r="BQ386" s="75" t="s">
        <v>119</v>
      </c>
      <c r="BR386" s="75" t="s">
        <v>120</v>
      </c>
      <c r="BS386" s="76" t="s">
        <v>121</v>
      </c>
      <c r="BT386" s="75" t="s">
        <v>119</v>
      </c>
      <c r="BU386" s="75" t="s">
        <v>120</v>
      </c>
      <c r="BV386" s="76" t="s">
        <v>121</v>
      </c>
      <c r="BW386" s="75" t="s">
        <v>119</v>
      </c>
      <c r="BX386" s="75" t="s">
        <v>120</v>
      </c>
      <c r="BY386" s="76" t="s">
        <v>121</v>
      </c>
      <c r="BZ386" s="75" t="s">
        <v>119</v>
      </c>
      <c r="CA386" s="75" t="s">
        <v>120</v>
      </c>
      <c r="CB386" s="76" t="s">
        <v>121</v>
      </c>
      <c r="CC386" s="75" t="s">
        <v>119</v>
      </c>
      <c r="CD386" s="75" t="s">
        <v>120</v>
      </c>
      <c r="CE386" s="76" t="s">
        <v>121</v>
      </c>
      <c r="CF386" s="75" t="s">
        <v>119</v>
      </c>
      <c r="CG386" s="75" t="s">
        <v>120</v>
      </c>
      <c r="CH386" s="76" t="s">
        <v>121</v>
      </c>
      <c r="CI386" s="75" t="s">
        <v>119</v>
      </c>
      <c r="CJ386" s="75" t="s">
        <v>120</v>
      </c>
      <c r="CK386" s="76" t="s">
        <v>121</v>
      </c>
      <c r="CL386" s="75" t="s">
        <v>119</v>
      </c>
      <c r="CM386" s="75" t="s">
        <v>120</v>
      </c>
      <c r="CN386" s="76" t="s">
        <v>121</v>
      </c>
      <c r="CO386" s="75" t="s">
        <v>119</v>
      </c>
      <c r="CP386" s="75" t="s">
        <v>120</v>
      </c>
      <c r="CQ386" s="76" t="s">
        <v>121</v>
      </c>
    </row>
    <row r="387" spans="1:95" ht="29.25" customHeight="1" x14ac:dyDescent="0.25">
      <c r="A387" s="29" t="s">
        <v>8</v>
      </c>
      <c r="B387" s="30" t="s">
        <v>19</v>
      </c>
      <c r="C387" s="1">
        <v>37.299999999999997</v>
      </c>
      <c r="D387" s="3">
        <v>34.5</v>
      </c>
      <c r="E387" s="3">
        <v>34.700000000000003</v>
      </c>
      <c r="F387" s="3"/>
      <c r="G387" s="3"/>
      <c r="H387" s="3"/>
      <c r="I387" s="3"/>
      <c r="J387" s="3">
        <v>33.9</v>
      </c>
      <c r="K387" s="3">
        <v>34.1</v>
      </c>
      <c r="L387" s="3">
        <v>32.4</v>
      </c>
      <c r="M387" s="61"/>
      <c r="N387" s="61"/>
      <c r="O387" s="61"/>
      <c r="P387" s="61"/>
      <c r="Q387" s="15"/>
      <c r="R387" s="1">
        <v>40.700000000000003</v>
      </c>
      <c r="S387" s="3">
        <v>34.5</v>
      </c>
      <c r="T387" s="3">
        <v>34.200000000000003</v>
      </c>
      <c r="U387" s="3"/>
      <c r="V387" s="3"/>
      <c r="W387" s="3"/>
      <c r="X387" s="3"/>
      <c r="Y387" s="3">
        <v>33.200000000000003</v>
      </c>
      <c r="Z387" s="3">
        <v>33.4</v>
      </c>
      <c r="AA387" s="3">
        <v>32.200000000000003</v>
      </c>
      <c r="AB387" s="61"/>
      <c r="AC387" s="61"/>
      <c r="AD387" s="61"/>
      <c r="AE387" s="61"/>
      <c r="AF387" s="15"/>
      <c r="AG387" s="1">
        <v>37.200000000000003</v>
      </c>
      <c r="AH387" s="38">
        <v>31</v>
      </c>
      <c r="AI387" s="38">
        <v>31.4</v>
      </c>
      <c r="AJ387" s="3"/>
      <c r="AK387" s="3"/>
      <c r="AL387" s="3"/>
      <c r="AM387" s="3"/>
      <c r="AN387" s="3">
        <v>32.6</v>
      </c>
      <c r="AO387" s="3">
        <v>32.9</v>
      </c>
      <c r="AP387" s="3">
        <v>32.700000000000003</v>
      </c>
      <c r="AQ387" s="61"/>
      <c r="AR387" s="61"/>
      <c r="AS387" s="61"/>
      <c r="AT387" s="61"/>
      <c r="AU387" s="15"/>
      <c r="AV387" s="9"/>
      <c r="AW387" s="29" t="str">
        <f>A387</f>
        <v>Temperatura (°C)</v>
      </c>
      <c r="AX387" s="35" t="s">
        <v>19</v>
      </c>
      <c r="AY387" s="77">
        <f>C387</f>
        <v>37.299999999999997</v>
      </c>
      <c r="AZ387" s="73">
        <f>R387</f>
        <v>40.700000000000003</v>
      </c>
      <c r="BA387" s="74">
        <f>AG387</f>
        <v>37.200000000000003</v>
      </c>
      <c r="BB387" s="4">
        <f>D387</f>
        <v>34.5</v>
      </c>
      <c r="BC387" s="2">
        <f>S387</f>
        <v>34.5</v>
      </c>
      <c r="BD387" s="5">
        <f>AH387</f>
        <v>31</v>
      </c>
      <c r="BE387" s="4">
        <f>E387</f>
        <v>34.700000000000003</v>
      </c>
      <c r="BF387" s="2">
        <f>T387</f>
        <v>34.200000000000003</v>
      </c>
      <c r="BG387" s="5">
        <f>AI387</f>
        <v>31.4</v>
      </c>
      <c r="BH387" s="1">
        <f>F387</f>
        <v>0</v>
      </c>
      <c r="BI387" s="2">
        <f>U387</f>
        <v>0</v>
      </c>
      <c r="BJ387" s="5">
        <f>AJ387</f>
        <v>0</v>
      </c>
      <c r="BK387" s="1">
        <f>G387</f>
        <v>0</v>
      </c>
      <c r="BL387" s="2">
        <f>V387</f>
        <v>0</v>
      </c>
      <c r="BM387" s="5">
        <f>AK387</f>
        <v>0</v>
      </c>
      <c r="BN387" s="1">
        <f>H387</f>
        <v>0</v>
      </c>
      <c r="BO387" s="2">
        <f>W387</f>
        <v>0</v>
      </c>
      <c r="BP387" s="5">
        <f>AL387</f>
        <v>0</v>
      </c>
      <c r="BQ387" s="1">
        <f>I387</f>
        <v>0</v>
      </c>
      <c r="BR387" s="2">
        <f>X387</f>
        <v>0</v>
      </c>
      <c r="BS387" s="5">
        <f>AM387</f>
        <v>0</v>
      </c>
      <c r="BT387" s="1">
        <f>J387</f>
        <v>33.9</v>
      </c>
      <c r="BU387" s="2">
        <f>Y387</f>
        <v>33.200000000000003</v>
      </c>
      <c r="BV387" s="5">
        <f>AN387</f>
        <v>32.6</v>
      </c>
      <c r="BW387" s="1">
        <f>K387</f>
        <v>34.1</v>
      </c>
      <c r="BX387" s="2">
        <f>Z387</f>
        <v>33.4</v>
      </c>
      <c r="BY387" s="5">
        <f>AO387</f>
        <v>32.9</v>
      </c>
      <c r="BZ387" s="1">
        <f>L387</f>
        <v>32.4</v>
      </c>
      <c r="CA387" s="2">
        <f>AA387</f>
        <v>32.200000000000003</v>
      </c>
      <c r="CB387" s="5">
        <f>AP387</f>
        <v>32.700000000000003</v>
      </c>
      <c r="CC387" s="1">
        <f>M387</f>
        <v>0</v>
      </c>
      <c r="CD387" s="2">
        <f>AB387</f>
        <v>0</v>
      </c>
      <c r="CE387" s="5">
        <f>AQ387</f>
        <v>0</v>
      </c>
      <c r="CF387" s="1">
        <f>N387</f>
        <v>0</v>
      </c>
      <c r="CG387" s="2">
        <f>AC387</f>
        <v>0</v>
      </c>
      <c r="CH387" s="5">
        <f>AR387</f>
        <v>0</v>
      </c>
      <c r="CI387" s="1">
        <f>O387</f>
        <v>0</v>
      </c>
      <c r="CJ387" s="2">
        <f>AD387</f>
        <v>0</v>
      </c>
      <c r="CK387" s="5">
        <f>AS387</f>
        <v>0</v>
      </c>
      <c r="CL387" s="1">
        <f>P387</f>
        <v>0</v>
      </c>
      <c r="CM387" s="2">
        <f>AE387</f>
        <v>0</v>
      </c>
      <c r="CN387" s="5">
        <f>AT387</f>
        <v>0</v>
      </c>
      <c r="CO387" s="67">
        <f>Q387</f>
        <v>0</v>
      </c>
      <c r="CP387" s="2">
        <f>AF387</f>
        <v>0</v>
      </c>
      <c r="CQ387" s="5">
        <f>AU387</f>
        <v>0</v>
      </c>
    </row>
    <row r="388" spans="1:95" ht="26.45" customHeight="1" x14ac:dyDescent="0.25">
      <c r="A388" s="29" t="s">
        <v>9</v>
      </c>
      <c r="B388" s="30" t="s">
        <v>20</v>
      </c>
      <c r="C388" s="50">
        <v>10.32</v>
      </c>
      <c r="D388" s="51">
        <v>8.25</v>
      </c>
      <c r="E388" s="51">
        <v>7.23</v>
      </c>
      <c r="F388" s="51"/>
      <c r="G388" s="3"/>
      <c r="H388" s="51"/>
      <c r="I388" s="3"/>
      <c r="J388" s="51">
        <v>7.74</v>
      </c>
      <c r="K388" s="3">
        <v>7.83</v>
      </c>
      <c r="L388" s="3">
        <v>7.91</v>
      </c>
      <c r="M388" s="61"/>
      <c r="N388" s="61"/>
      <c r="O388" s="61"/>
      <c r="P388" s="61"/>
      <c r="Q388" s="15"/>
      <c r="R388" s="1">
        <v>9.84</v>
      </c>
      <c r="S388" s="3">
        <v>7.85</v>
      </c>
      <c r="T388" s="3">
        <v>6.92</v>
      </c>
      <c r="U388" s="3"/>
      <c r="V388" s="3"/>
      <c r="W388" s="3"/>
      <c r="X388" s="3"/>
      <c r="Y388" s="51">
        <v>7.69</v>
      </c>
      <c r="Z388" s="3">
        <v>7.89</v>
      </c>
      <c r="AA388" s="3">
        <v>8.17</v>
      </c>
      <c r="AB388" s="61"/>
      <c r="AC388" s="61"/>
      <c r="AD388" s="61"/>
      <c r="AE388" s="61"/>
      <c r="AF388" s="15"/>
      <c r="AG388" s="1">
        <v>9.8000000000000007</v>
      </c>
      <c r="AH388" s="3">
        <v>6.78</v>
      </c>
      <c r="AI388" s="3">
        <v>6.77</v>
      </c>
      <c r="AJ388" s="3"/>
      <c r="AK388" s="3"/>
      <c r="AL388" s="3"/>
      <c r="AM388" s="3"/>
      <c r="AN388" s="3">
        <v>8.14</v>
      </c>
      <c r="AO388" s="3">
        <v>7.96</v>
      </c>
      <c r="AP388" s="3">
        <v>6.81</v>
      </c>
      <c r="AQ388" s="61"/>
      <c r="AR388" s="61"/>
      <c r="AS388" s="61"/>
      <c r="AT388" s="61"/>
      <c r="AU388" s="15"/>
      <c r="AV388" s="9"/>
      <c r="AW388" s="29" t="str">
        <f t="shared" ref="AW388:AW407" si="736">A388</f>
        <v>pH (Unidades de pH)</v>
      </c>
      <c r="AX388" s="30" t="s">
        <v>20</v>
      </c>
      <c r="AY388" s="77">
        <f t="shared" ref="AY388:AY407" si="737">C388</f>
        <v>10.32</v>
      </c>
      <c r="AZ388" s="73">
        <f t="shared" ref="AZ388:AZ407" si="738">R388</f>
        <v>9.84</v>
      </c>
      <c r="BA388" s="74">
        <f t="shared" ref="BA388:BA407" si="739">AG388</f>
        <v>9.8000000000000007</v>
      </c>
      <c r="BB388" s="4">
        <f t="shared" ref="BB388:BB407" si="740">D388</f>
        <v>8.25</v>
      </c>
      <c r="BC388" s="2">
        <f t="shared" ref="BC388:BC407" si="741">S388</f>
        <v>7.85</v>
      </c>
      <c r="BD388" s="5">
        <f t="shared" ref="BD388:BD407" si="742">AH388</f>
        <v>6.78</v>
      </c>
      <c r="BE388" s="4">
        <f t="shared" ref="BE388:BE407" si="743">E388</f>
        <v>7.23</v>
      </c>
      <c r="BF388" s="2">
        <f t="shared" ref="BF388:BF407" si="744">T388</f>
        <v>6.92</v>
      </c>
      <c r="BG388" s="5">
        <f t="shared" ref="BG388:BG407" si="745">AI388</f>
        <v>6.77</v>
      </c>
      <c r="BH388" s="1">
        <f t="shared" ref="BH388:BH407" si="746">F388</f>
        <v>0</v>
      </c>
      <c r="BI388" s="2">
        <f t="shared" ref="BI388:BI407" si="747">U388</f>
        <v>0</v>
      </c>
      <c r="BJ388" s="5">
        <f t="shared" ref="BJ388:BJ407" si="748">AJ388</f>
        <v>0</v>
      </c>
      <c r="BK388" s="1">
        <f t="shared" ref="BK388:BK407" si="749">G388</f>
        <v>0</v>
      </c>
      <c r="BL388" s="2">
        <f t="shared" ref="BL388:BL407" si="750">V388</f>
        <v>0</v>
      </c>
      <c r="BM388" s="5">
        <f t="shared" ref="BM388:BM407" si="751">AK388</f>
        <v>0</v>
      </c>
      <c r="BN388" s="1">
        <f t="shared" ref="BN388:BN407" si="752">H388</f>
        <v>0</v>
      </c>
      <c r="BO388" s="2">
        <f t="shared" ref="BO388:BO407" si="753">W388</f>
        <v>0</v>
      </c>
      <c r="BP388" s="5">
        <f t="shared" ref="BP388:BP407" si="754">AL388</f>
        <v>0</v>
      </c>
      <c r="BQ388" s="1">
        <f t="shared" ref="BQ388:BQ407" si="755">I388</f>
        <v>0</v>
      </c>
      <c r="BR388" s="2">
        <f t="shared" ref="BR388:BR407" si="756">X388</f>
        <v>0</v>
      </c>
      <c r="BS388" s="5">
        <f t="shared" ref="BS388:BS407" si="757">AM388</f>
        <v>0</v>
      </c>
      <c r="BT388" s="1">
        <f t="shared" ref="BT388:BT407" si="758">J388</f>
        <v>7.74</v>
      </c>
      <c r="BU388" s="2">
        <f t="shared" ref="BU388:BU407" si="759">Y388</f>
        <v>7.69</v>
      </c>
      <c r="BV388" s="5">
        <f t="shared" ref="BV388:BV407" si="760">AN388</f>
        <v>8.14</v>
      </c>
      <c r="BW388" s="1">
        <f t="shared" ref="BW388:BW407" si="761">K388</f>
        <v>7.83</v>
      </c>
      <c r="BX388" s="2">
        <f t="shared" ref="BX388:BX407" si="762">Z388</f>
        <v>7.89</v>
      </c>
      <c r="BY388" s="5">
        <f t="shared" ref="BY388:BY407" si="763">AO388</f>
        <v>7.96</v>
      </c>
      <c r="BZ388" s="1">
        <f t="shared" ref="BZ388:BZ407" si="764">L388</f>
        <v>7.91</v>
      </c>
      <c r="CA388" s="2">
        <f t="shared" ref="CA388:CA407" si="765">AA388</f>
        <v>8.17</v>
      </c>
      <c r="CB388" s="5">
        <f t="shared" ref="CB388:CB407" si="766">AP388</f>
        <v>6.81</v>
      </c>
      <c r="CC388" s="1">
        <f t="shared" ref="CC388:CC407" si="767">M388</f>
        <v>0</v>
      </c>
      <c r="CD388" s="2">
        <f t="shared" ref="CD388:CD407" si="768">AB388</f>
        <v>0</v>
      </c>
      <c r="CE388" s="5">
        <f t="shared" ref="CE388:CE407" si="769">AQ388</f>
        <v>0</v>
      </c>
      <c r="CF388" s="1">
        <f t="shared" ref="CF388:CF407" si="770">N388</f>
        <v>0</v>
      </c>
      <c r="CG388" s="2">
        <f t="shared" ref="CG388:CG407" si="771">AC388</f>
        <v>0</v>
      </c>
      <c r="CH388" s="5">
        <f t="shared" ref="CH388:CH407" si="772">AR388</f>
        <v>0</v>
      </c>
      <c r="CI388" s="1">
        <f t="shared" ref="CI388:CI407" si="773">O388</f>
        <v>0</v>
      </c>
      <c r="CJ388" s="2">
        <f t="shared" ref="CJ388:CJ407" si="774">AD388</f>
        <v>0</v>
      </c>
      <c r="CK388" s="5">
        <f t="shared" ref="CK388:CK407" si="775">AS388</f>
        <v>0</v>
      </c>
      <c r="CL388" s="1">
        <f t="shared" ref="CL388:CL407" si="776">P388</f>
        <v>0</v>
      </c>
      <c r="CM388" s="2">
        <f t="shared" ref="CM388:CM407" si="777">AE388</f>
        <v>0</v>
      </c>
      <c r="CN388" s="5">
        <f t="shared" ref="CN388:CN407" si="778">AT388</f>
        <v>0</v>
      </c>
      <c r="CO388" s="67">
        <f t="shared" ref="CO388:CO407" si="779">Q388</f>
        <v>0</v>
      </c>
      <c r="CP388" s="2">
        <f t="shared" ref="CP388:CP407" si="780">AF388</f>
        <v>0</v>
      </c>
      <c r="CQ388" s="5">
        <f t="shared" ref="CQ388:CQ407" si="781">AU388</f>
        <v>0</v>
      </c>
    </row>
    <row r="389" spans="1:95" ht="30.2" customHeight="1" x14ac:dyDescent="0.25">
      <c r="A389" s="29" t="s">
        <v>124</v>
      </c>
      <c r="B389" s="30" t="s">
        <v>21</v>
      </c>
      <c r="C389" s="1"/>
      <c r="D389" s="2"/>
      <c r="E389" s="2"/>
      <c r="F389" s="3"/>
      <c r="G389" s="3"/>
      <c r="H389" s="3"/>
      <c r="I389" s="3"/>
      <c r="J389" s="3"/>
      <c r="K389" s="3"/>
      <c r="L389" s="3"/>
      <c r="M389" s="61"/>
      <c r="N389" s="61"/>
      <c r="O389" s="61"/>
      <c r="P389" s="61"/>
      <c r="Q389" s="15"/>
      <c r="R389" s="1"/>
      <c r="S389" s="3"/>
      <c r="T389" s="3"/>
      <c r="U389" s="3"/>
      <c r="V389" s="3"/>
      <c r="W389" s="3"/>
      <c r="X389" s="3"/>
      <c r="Y389" s="3"/>
      <c r="Z389" s="3"/>
      <c r="AA389" s="3"/>
      <c r="AB389" s="61"/>
      <c r="AC389" s="61"/>
      <c r="AD389" s="61"/>
      <c r="AE389" s="61"/>
      <c r="AF389" s="15"/>
      <c r="AG389" s="1"/>
      <c r="AH389" s="2"/>
      <c r="AI389" s="2"/>
      <c r="AJ389" s="3"/>
      <c r="AK389" s="3"/>
      <c r="AL389" s="3"/>
      <c r="AM389" s="3"/>
      <c r="AN389" s="3"/>
      <c r="AO389" s="3"/>
      <c r="AP389" s="3"/>
      <c r="AQ389" s="61"/>
      <c r="AR389" s="61"/>
      <c r="AS389" s="61"/>
      <c r="AT389" s="61"/>
      <c r="AU389" s="15"/>
      <c r="AV389" s="9"/>
      <c r="AW389" s="29" t="str">
        <f t="shared" si="736"/>
        <v>Demanda química de oxígeno (DQO)</v>
      </c>
      <c r="AX389" s="30" t="s">
        <v>21</v>
      </c>
      <c r="AY389" s="77">
        <f t="shared" si="737"/>
        <v>0</v>
      </c>
      <c r="AZ389" s="73">
        <f t="shared" si="738"/>
        <v>0</v>
      </c>
      <c r="BA389" s="74">
        <f t="shared" si="739"/>
        <v>0</v>
      </c>
      <c r="BB389" s="4">
        <f t="shared" si="740"/>
        <v>0</v>
      </c>
      <c r="BC389" s="2">
        <f t="shared" si="741"/>
        <v>0</v>
      </c>
      <c r="BD389" s="5">
        <f t="shared" si="742"/>
        <v>0</v>
      </c>
      <c r="BE389" s="4">
        <f t="shared" si="743"/>
        <v>0</v>
      </c>
      <c r="BF389" s="2">
        <f t="shared" si="744"/>
        <v>0</v>
      </c>
      <c r="BG389" s="5">
        <f t="shared" si="745"/>
        <v>0</v>
      </c>
      <c r="BH389" s="1">
        <f t="shared" si="746"/>
        <v>0</v>
      </c>
      <c r="BI389" s="2">
        <f t="shared" si="747"/>
        <v>0</v>
      </c>
      <c r="BJ389" s="5">
        <f t="shared" si="748"/>
        <v>0</v>
      </c>
      <c r="BK389" s="1">
        <f t="shared" si="749"/>
        <v>0</v>
      </c>
      <c r="BL389" s="2">
        <f t="shared" si="750"/>
        <v>0</v>
      </c>
      <c r="BM389" s="5">
        <f t="shared" si="751"/>
        <v>0</v>
      </c>
      <c r="BN389" s="1">
        <f t="shared" si="752"/>
        <v>0</v>
      </c>
      <c r="BO389" s="2">
        <f t="shared" si="753"/>
        <v>0</v>
      </c>
      <c r="BP389" s="5">
        <f t="shared" si="754"/>
        <v>0</v>
      </c>
      <c r="BQ389" s="1">
        <f t="shared" si="755"/>
        <v>0</v>
      </c>
      <c r="BR389" s="2">
        <f t="shared" si="756"/>
        <v>0</v>
      </c>
      <c r="BS389" s="5">
        <f t="shared" si="757"/>
        <v>0</v>
      </c>
      <c r="BT389" s="1">
        <f t="shared" si="758"/>
        <v>0</v>
      </c>
      <c r="BU389" s="2">
        <f t="shared" si="759"/>
        <v>0</v>
      </c>
      <c r="BV389" s="5">
        <f t="shared" si="760"/>
        <v>0</v>
      </c>
      <c r="BW389" s="1">
        <f t="shared" si="761"/>
        <v>0</v>
      </c>
      <c r="BX389" s="2">
        <f t="shared" si="762"/>
        <v>0</v>
      </c>
      <c r="BY389" s="5">
        <f t="shared" si="763"/>
        <v>0</v>
      </c>
      <c r="BZ389" s="1">
        <f t="shared" si="764"/>
        <v>0</v>
      </c>
      <c r="CA389" s="2">
        <f t="shared" si="765"/>
        <v>0</v>
      </c>
      <c r="CB389" s="5">
        <f t="shared" si="766"/>
        <v>0</v>
      </c>
      <c r="CC389" s="1">
        <f t="shared" si="767"/>
        <v>0</v>
      </c>
      <c r="CD389" s="2">
        <f t="shared" si="768"/>
        <v>0</v>
      </c>
      <c r="CE389" s="5">
        <f t="shared" si="769"/>
        <v>0</v>
      </c>
      <c r="CF389" s="1">
        <f t="shared" si="770"/>
        <v>0</v>
      </c>
      <c r="CG389" s="2">
        <f t="shared" si="771"/>
        <v>0</v>
      </c>
      <c r="CH389" s="5">
        <f t="shared" si="772"/>
        <v>0</v>
      </c>
      <c r="CI389" s="1">
        <f t="shared" si="773"/>
        <v>0</v>
      </c>
      <c r="CJ389" s="2">
        <f t="shared" si="774"/>
        <v>0</v>
      </c>
      <c r="CK389" s="5">
        <f t="shared" si="775"/>
        <v>0</v>
      </c>
      <c r="CL389" s="1">
        <f t="shared" si="776"/>
        <v>0</v>
      </c>
      <c r="CM389" s="2">
        <f t="shared" si="777"/>
        <v>0</v>
      </c>
      <c r="CN389" s="5">
        <f t="shared" si="778"/>
        <v>0</v>
      </c>
      <c r="CO389" s="67">
        <f t="shared" si="779"/>
        <v>0</v>
      </c>
      <c r="CP389" s="2">
        <f t="shared" si="780"/>
        <v>0</v>
      </c>
      <c r="CQ389" s="5">
        <f t="shared" si="781"/>
        <v>0</v>
      </c>
    </row>
    <row r="390" spans="1:95" ht="29.25" customHeight="1" x14ac:dyDescent="0.25">
      <c r="A390" s="29" t="s">
        <v>128</v>
      </c>
      <c r="B390" s="30" t="s">
        <v>21</v>
      </c>
      <c r="C390" s="1">
        <v>4900</v>
      </c>
      <c r="D390" s="2">
        <v>2700</v>
      </c>
      <c r="E390" s="2">
        <v>2910</v>
      </c>
      <c r="F390" s="3"/>
      <c r="G390" s="3"/>
      <c r="H390" s="3"/>
      <c r="I390" s="3"/>
      <c r="J390" s="3">
        <v>2130</v>
      </c>
      <c r="K390" s="3">
        <v>2260</v>
      </c>
      <c r="L390" s="3">
        <v>3870</v>
      </c>
      <c r="M390" s="61"/>
      <c r="N390" s="61"/>
      <c r="O390" s="61"/>
      <c r="P390" s="61"/>
      <c r="Q390" s="15"/>
      <c r="R390" s="1">
        <v>1842</v>
      </c>
      <c r="S390" s="3">
        <v>2430</v>
      </c>
      <c r="T390" s="3">
        <v>2540</v>
      </c>
      <c r="U390" s="3"/>
      <c r="V390" s="3"/>
      <c r="W390" s="3"/>
      <c r="X390" s="3"/>
      <c r="Y390" s="3">
        <v>2590</v>
      </c>
      <c r="Z390" s="3">
        <v>2480</v>
      </c>
      <c r="AA390" s="3">
        <v>6770</v>
      </c>
      <c r="AB390" s="61"/>
      <c r="AC390" s="61"/>
      <c r="AD390" s="61"/>
      <c r="AE390" s="61"/>
      <c r="AF390" s="15"/>
      <c r="AG390" s="1">
        <v>1385</v>
      </c>
      <c r="AH390" s="2">
        <v>2016</v>
      </c>
      <c r="AI390" s="2">
        <v>2012</v>
      </c>
      <c r="AJ390" s="3"/>
      <c r="AK390" s="3"/>
      <c r="AL390" s="3"/>
      <c r="AM390" s="3"/>
      <c r="AN390" s="3">
        <v>2510</v>
      </c>
      <c r="AO390" s="3">
        <v>2480</v>
      </c>
      <c r="AP390" s="3">
        <v>7900</v>
      </c>
      <c r="AQ390" s="61"/>
      <c r="AR390" s="61"/>
      <c r="AS390" s="61"/>
      <c r="AT390" s="61"/>
      <c r="AU390" s="15"/>
      <c r="AV390" s="9"/>
      <c r="AW390" s="29" t="str">
        <f t="shared" si="736"/>
        <v>SOLIDOS DISUELTOS TOTALES (TDS)</v>
      </c>
      <c r="AX390" s="30" t="s">
        <v>21</v>
      </c>
      <c r="AY390" s="77">
        <f t="shared" si="737"/>
        <v>4900</v>
      </c>
      <c r="AZ390" s="73">
        <f t="shared" si="738"/>
        <v>1842</v>
      </c>
      <c r="BA390" s="74">
        <f t="shared" si="739"/>
        <v>1385</v>
      </c>
      <c r="BB390" s="4">
        <f t="shared" si="740"/>
        <v>2700</v>
      </c>
      <c r="BC390" s="2">
        <f t="shared" si="741"/>
        <v>2430</v>
      </c>
      <c r="BD390" s="5">
        <f t="shared" si="742"/>
        <v>2016</v>
      </c>
      <c r="BE390" s="4">
        <f t="shared" si="743"/>
        <v>2910</v>
      </c>
      <c r="BF390" s="2">
        <f t="shared" si="744"/>
        <v>2540</v>
      </c>
      <c r="BG390" s="5">
        <f t="shared" si="745"/>
        <v>2012</v>
      </c>
      <c r="BH390" s="1">
        <f t="shared" si="746"/>
        <v>0</v>
      </c>
      <c r="BI390" s="2">
        <f t="shared" si="747"/>
        <v>0</v>
      </c>
      <c r="BJ390" s="5">
        <f t="shared" si="748"/>
        <v>0</v>
      </c>
      <c r="BK390" s="1">
        <f t="shared" si="749"/>
        <v>0</v>
      </c>
      <c r="BL390" s="2">
        <f t="shared" si="750"/>
        <v>0</v>
      </c>
      <c r="BM390" s="5">
        <f t="shared" si="751"/>
        <v>0</v>
      </c>
      <c r="BN390" s="1">
        <f t="shared" si="752"/>
        <v>0</v>
      </c>
      <c r="BO390" s="2">
        <f t="shared" si="753"/>
        <v>0</v>
      </c>
      <c r="BP390" s="5">
        <f t="shared" si="754"/>
        <v>0</v>
      </c>
      <c r="BQ390" s="1">
        <f t="shared" si="755"/>
        <v>0</v>
      </c>
      <c r="BR390" s="2">
        <f t="shared" si="756"/>
        <v>0</v>
      </c>
      <c r="BS390" s="5">
        <f t="shared" si="757"/>
        <v>0</v>
      </c>
      <c r="BT390" s="1">
        <f t="shared" si="758"/>
        <v>2130</v>
      </c>
      <c r="BU390" s="2">
        <f t="shared" si="759"/>
        <v>2590</v>
      </c>
      <c r="BV390" s="5">
        <f t="shared" si="760"/>
        <v>2510</v>
      </c>
      <c r="BW390" s="1">
        <f t="shared" si="761"/>
        <v>2260</v>
      </c>
      <c r="BX390" s="2">
        <f t="shared" si="762"/>
        <v>2480</v>
      </c>
      <c r="BY390" s="5">
        <f t="shared" si="763"/>
        <v>2480</v>
      </c>
      <c r="BZ390" s="1">
        <f t="shared" si="764"/>
        <v>3870</v>
      </c>
      <c r="CA390" s="2">
        <f t="shared" si="765"/>
        <v>6770</v>
      </c>
      <c r="CB390" s="5">
        <f t="shared" si="766"/>
        <v>7900</v>
      </c>
      <c r="CC390" s="1">
        <f t="shared" si="767"/>
        <v>0</v>
      </c>
      <c r="CD390" s="2">
        <f t="shared" si="768"/>
        <v>0</v>
      </c>
      <c r="CE390" s="5">
        <f t="shared" si="769"/>
        <v>0</v>
      </c>
      <c r="CF390" s="1">
        <f t="shared" si="770"/>
        <v>0</v>
      </c>
      <c r="CG390" s="2">
        <f t="shared" si="771"/>
        <v>0</v>
      </c>
      <c r="CH390" s="5">
        <f t="shared" si="772"/>
        <v>0</v>
      </c>
      <c r="CI390" s="1">
        <f t="shared" si="773"/>
        <v>0</v>
      </c>
      <c r="CJ390" s="2">
        <f t="shared" si="774"/>
        <v>0</v>
      </c>
      <c r="CK390" s="5">
        <f t="shared" si="775"/>
        <v>0</v>
      </c>
      <c r="CL390" s="1">
        <f t="shared" si="776"/>
        <v>0</v>
      </c>
      <c r="CM390" s="2">
        <f t="shared" si="777"/>
        <v>0</v>
      </c>
      <c r="CN390" s="5">
        <f t="shared" si="778"/>
        <v>0</v>
      </c>
      <c r="CO390" s="67">
        <f t="shared" si="779"/>
        <v>0</v>
      </c>
      <c r="CP390" s="2">
        <f t="shared" si="780"/>
        <v>0</v>
      </c>
      <c r="CQ390" s="5">
        <f t="shared" si="781"/>
        <v>0</v>
      </c>
    </row>
    <row r="391" spans="1:95" ht="31.7" customHeight="1" x14ac:dyDescent="0.25">
      <c r="A391" s="29" t="s">
        <v>125</v>
      </c>
      <c r="B391" s="30" t="s">
        <v>21</v>
      </c>
      <c r="C391" s="1">
        <v>224</v>
      </c>
      <c r="D391" s="2">
        <v>425</v>
      </c>
      <c r="E391" s="2">
        <v>18</v>
      </c>
      <c r="F391" s="3"/>
      <c r="G391" s="3"/>
      <c r="H391" s="3"/>
      <c r="I391" s="3"/>
      <c r="J391" s="3">
        <v>4</v>
      </c>
      <c r="K391" s="3">
        <v>5</v>
      </c>
      <c r="L391" s="3">
        <v>13</v>
      </c>
      <c r="M391" s="61"/>
      <c r="N391" s="61"/>
      <c r="O391" s="61"/>
      <c r="P391" s="61"/>
      <c r="Q391" s="15"/>
      <c r="R391" s="1">
        <v>306</v>
      </c>
      <c r="S391" s="3">
        <v>589</v>
      </c>
      <c r="T391" s="3">
        <v>38</v>
      </c>
      <c r="U391" s="3"/>
      <c r="V391" s="3"/>
      <c r="W391" s="3"/>
      <c r="X391" s="3"/>
      <c r="Y391" s="3">
        <v>2</v>
      </c>
      <c r="Z391" s="3">
        <v>2</v>
      </c>
      <c r="AA391" s="3">
        <v>22</v>
      </c>
      <c r="AB391" s="61"/>
      <c r="AC391" s="61"/>
      <c r="AD391" s="61"/>
      <c r="AE391" s="61"/>
      <c r="AF391" s="15"/>
      <c r="AG391" s="1">
        <v>245</v>
      </c>
      <c r="AH391" s="2">
        <v>615</v>
      </c>
      <c r="AI391" s="2">
        <v>366</v>
      </c>
      <c r="AJ391" s="3"/>
      <c r="AK391" s="3"/>
      <c r="AL391" s="3"/>
      <c r="AM391" s="3"/>
      <c r="AN391" s="3">
        <v>2</v>
      </c>
      <c r="AO391" s="3">
        <v>3</v>
      </c>
      <c r="AP391" s="3">
        <v>4</v>
      </c>
      <c r="AQ391" s="61"/>
      <c r="AR391" s="61"/>
      <c r="AS391" s="61"/>
      <c r="AT391" s="61"/>
      <c r="AU391" s="15"/>
      <c r="AV391" s="9"/>
      <c r="AW391" s="29" t="str">
        <f t="shared" si="736"/>
        <v>Sólidos suspendidos Totales</v>
      </c>
      <c r="AX391" s="30" t="s">
        <v>21</v>
      </c>
      <c r="AY391" s="77">
        <f t="shared" si="737"/>
        <v>224</v>
      </c>
      <c r="AZ391" s="73">
        <f t="shared" si="738"/>
        <v>306</v>
      </c>
      <c r="BA391" s="74">
        <f t="shared" si="739"/>
        <v>245</v>
      </c>
      <c r="BB391" s="4">
        <f t="shared" si="740"/>
        <v>425</v>
      </c>
      <c r="BC391" s="2">
        <f t="shared" si="741"/>
        <v>589</v>
      </c>
      <c r="BD391" s="5">
        <f t="shared" si="742"/>
        <v>615</v>
      </c>
      <c r="BE391" s="4">
        <f t="shared" si="743"/>
        <v>18</v>
      </c>
      <c r="BF391" s="2">
        <f t="shared" si="744"/>
        <v>38</v>
      </c>
      <c r="BG391" s="5">
        <f t="shared" si="745"/>
        <v>366</v>
      </c>
      <c r="BH391" s="1">
        <f t="shared" si="746"/>
        <v>0</v>
      </c>
      <c r="BI391" s="2">
        <f t="shared" si="747"/>
        <v>0</v>
      </c>
      <c r="BJ391" s="5">
        <f t="shared" si="748"/>
        <v>0</v>
      </c>
      <c r="BK391" s="1">
        <f t="shared" si="749"/>
        <v>0</v>
      </c>
      <c r="BL391" s="2">
        <f t="shared" si="750"/>
        <v>0</v>
      </c>
      <c r="BM391" s="5">
        <f t="shared" si="751"/>
        <v>0</v>
      </c>
      <c r="BN391" s="1">
        <f t="shared" si="752"/>
        <v>0</v>
      </c>
      <c r="BO391" s="2">
        <f t="shared" si="753"/>
        <v>0</v>
      </c>
      <c r="BP391" s="5">
        <f t="shared" si="754"/>
        <v>0</v>
      </c>
      <c r="BQ391" s="1">
        <f t="shared" si="755"/>
        <v>0</v>
      </c>
      <c r="BR391" s="2">
        <f t="shared" si="756"/>
        <v>0</v>
      </c>
      <c r="BS391" s="5">
        <f t="shared" si="757"/>
        <v>0</v>
      </c>
      <c r="BT391" s="1">
        <f t="shared" si="758"/>
        <v>4</v>
      </c>
      <c r="BU391" s="2">
        <f t="shared" si="759"/>
        <v>2</v>
      </c>
      <c r="BV391" s="5">
        <f t="shared" si="760"/>
        <v>2</v>
      </c>
      <c r="BW391" s="1">
        <f t="shared" si="761"/>
        <v>5</v>
      </c>
      <c r="BX391" s="2">
        <f t="shared" si="762"/>
        <v>2</v>
      </c>
      <c r="BY391" s="5">
        <f t="shared" si="763"/>
        <v>3</v>
      </c>
      <c r="BZ391" s="1">
        <f t="shared" si="764"/>
        <v>13</v>
      </c>
      <c r="CA391" s="2">
        <f t="shared" si="765"/>
        <v>22</v>
      </c>
      <c r="CB391" s="5">
        <f t="shared" si="766"/>
        <v>4</v>
      </c>
      <c r="CC391" s="1">
        <f t="shared" si="767"/>
        <v>0</v>
      </c>
      <c r="CD391" s="2">
        <f t="shared" si="768"/>
        <v>0</v>
      </c>
      <c r="CE391" s="5">
        <f t="shared" si="769"/>
        <v>0</v>
      </c>
      <c r="CF391" s="1">
        <f t="shared" si="770"/>
        <v>0</v>
      </c>
      <c r="CG391" s="2">
        <f t="shared" si="771"/>
        <v>0</v>
      </c>
      <c r="CH391" s="5">
        <f t="shared" si="772"/>
        <v>0</v>
      </c>
      <c r="CI391" s="1">
        <f t="shared" si="773"/>
        <v>0</v>
      </c>
      <c r="CJ391" s="2">
        <f t="shared" si="774"/>
        <v>0</v>
      </c>
      <c r="CK391" s="5">
        <f t="shared" si="775"/>
        <v>0</v>
      </c>
      <c r="CL391" s="1">
        <f t="shared" si="776"/>
        <v>0</v>
      </c>
      <c r="CM391" s="2">
        <f t="shared" si="777"/>
        <v>0</v>
      </c>
      <c r="CN391" s="5">
        <f t="shared" si="778"/>
        <v>0</v>
      </c>
      <c r="CO391" s="67">
        <f t="shared" si="779"/>
        <v>0</v>
      </c>
      <c r="CP391" s="2">
        <f t="shared" si="780"/>
        <v>0</v>
      </c>
      <c r="CQ391" s="5">
        <f t="shared" si="781"/>
        <v>0</v>
      </c>
    </row>
    <row r="392" spans="1:95" ht="29.25" customHeight="1" x14ac:dyDescent="0.25">
      <c r="A392" s="31" t="s">
        <v>10</v>
      </c>
      <c r="B392" s="30" t="s">
        <v>21</v>
      </c>
      <c r="C392" s="16"/>
      <c r="D392" s="10"/>
      <c r="E392" s="10"/>
      <c r="F392" s="10"/>
      <c r="G392" s="10"/>
      <c r="H392" s="10"/>
      <c r="I392" s="10"/>
      <c r="J392" s="10"/>
      <c r="K392" s="10"/>
      <c r="L392" s="10"/>
      <c r="M392" s="62"/>
      <c r="N392" s="62"/>
      <c r="O392" s="62"/>
      <c r="P392" s="62"/>
      <c r="Q392" s="17"/>
      <c r="R392" s="16"/>
      <c r="S392" s="10"/>
      <c r="T392" s="10"/>
      <c r="U392" s="10"/>
      <c r="V392" s="10"/>
      <c r="W392" s="10"/>
      <c r="X392" s="10"/>
      <c r="Y392" s="10"/>
      <c r="Z392" s="10"/>
      <c r="AA392" s="10"/>
      <c r="AB392" s="62"/>
      <c r="AC392" s="62"/>
      <c r="AD392" s="62"/>
      <c r="AE392" s="62"/>
      <c r="AF392" s="17"/>
      <c r="AG392" s="16"/>
      <c r="AH392" s="10"/>
      <c r="AI392" s="10"/>
      <c r="AJ392" s="10"/>
      <c r="AK392" s="10"/>
      <c r="AL392" s="10"/>
      <c r="AM392" s="10"/>
      <c r="AN392" s="10"/>
      <c r="AO392" s="10"/>
      <c r="AP392" s="10"/>
      <c r="AQ392" s="62"/>
      <c r="AR392" s="62"/>
      <c r="AS392" s="62"/>
      <c r="AT392" s="62"/>
      <c r="AU392" s="17"/>
      <c r="AV392" s="6"/>
      <c r="AW392" s="29" t="str">
        <f t="shared" si="736"/>
        <v xml:space="preserve">Sólidos Sedimentables </v>
      </c>
      <c r="AX392" s="30" t="s">
        <v>21</v>
      </c>
      <c r="AY392" s="77">
        <f t="shared" si="737"/>
        <v>0</v>
      </c>
      <c r="AZ392" s="73">
        <f t="shared" si="738"/>
        <v>0</v>
      </c>
      <c r="BA392" s="74">
        <f t="shared" si="739"/>
        <v>0</v>
      </c>
      <c r="BB392" s="4">
        <f t="shared" si="740"/>
        <v>0</v>
      </c>
      <c r="BC392" s="2">
        <f t="shared" si="741"/>
        <v>0</v>
      </c>
      <c r="BD392" s="5">
        <f t="shared" si="742"/>
        <v>0</v>
      </c>
      <c r="BE392" s="4">
        <f t="shared" si="743"/>
        <v>0</v>
      </c>
      <c r="BF392" s="2">
        <f t="shared" si="744"/>
        <v>0</v>
      </c>
      <c r="BG392" s="5">
        <f t="shared" si="745"/>
        <v>0</v>
      </c>
      <c r="BH392" s="1">
        <f t="shared" si="746"/>
        <v>0</v>
      </c>
      <c r="BI392" s="2">
        <f t="shared" si="747"/>
        <v>0</v>
      </c>
      <c r="BJ392" s="5">
        <f t="shared" si="748"/>
        <v>0</v>
      </c>
      <c r="BK392" s="1">
        <f t="shared" si="749"/>
        <v>0</v>
      </c>
      <c r="BL392" s="2">
        <f t="shared" si="750"/>
        <v>0</v>
      </c>
      <c r="BM392" s="5">
        <f t="shared" si="751"/>
        <v>0</v>
      </c>
      <c r="BN392" s="1">
        <f t="shared" si="752"/>
        <v>0</v>
      </c>
      <c r="BO392" s="2">
        <f t="shared" si="753"/>
        <v>0</v>
      </c>
      <c r="BP392" s="5">
        <f t="shared" si="754"/>
        <v>0</v>
      </c>
      <c r="BQ392" s="1">
        <f t="shared" si="755"/>
        <v>0</v>
      </c>
      <c r="BR392" s="2">
        <f t="shared" si="756"/>
        <v>0</v>
      </c>
      <c r="BS392" s="5">
        <f t="shared" si="757"/>
        <v>0</v>
      </c>
      <c r="BT392" s="1">
        <f t="shared" si="758"/>
        <v>0</v>
      </c>
      <c r="BU392" s="2">
        <f t="shared" si="759"/>
        <v>0</v>
      </c>
      <c r="BV392" s="5">
        <f t="shared" si="760"/>
        <v>0</v>
      </c>
      <c r="BW392" s="1">
        <f t="shared" si="761"/>
        <v>0</v>
      </c>
      <c r="BX392" s="2">
        <f t="shared" si="762"/>
        <v>0</v>
      </c>
      <c r="BY392" s="5">
        <f t="shared" si="763"/>
        <v>0</v>
      </c>
      <c r="BZ392" s="1">
        <f t="shared" si="764"/>
        <v>0</v>
      </c>
      <c r="CA392" s="2">
        <f t="shared" si="765"/>
        <v>0</v>
      </c>
      <c r="CB392" s="5">
        <f t="shared" si="766"/>
        <v>0</v>
      </c>
      <c r="CC392" s="1">
        <f t="shared" si="767"/>
        <v>0</v>
      </c>
      <c r="CD392" s="2">
        <f t="shared" si="768"/>
        <v>0</v>
      </c>
      <c r="CE392" s="5">
        <f t="shared" si="769"/>
        <v>0</v>
      </c>
      <c r="CF392" s="1">
        <f t="shared" si="770"/>
        <v>0</v>
      </c>
      <c r="CG392" s="2">
        <f t="shared" si="771"/>
        <v>0</v>
      </c>
      <c r="CH392" s="5">
        <f t="shared" si="772"/>
        <v>0</v>
      </c>
      <c r="CI392" s="1">
        <f t="shared" si="773"/>
        <v>0</v>
      </c>
      <c r="CJ392" s="2">
        <f t="shared" si="774"/>
        <v>0</v>
      </c>
      <c r="CK392" s="5">
        <f t="shared" si="775"/>
        <v>0</v>
      </c>
      <c r="CL392" s="1">
        <f t="shared" si="776"/>
        <v>0</v>
      </c>
      <c r="CM392" s="2">
        <f t="shared" si="777"/>
        <v>0</v>
      </c>
      <c r="CN392" s="5">
        <f t="shared" si="778"/>
        <v>0</v>
      </c>
      <c r="CO392" s="67">
        <f t="shared" si="779"/>
        <v>0</v>
      </c>
      <c r="CP392" s="2">
        <f t="shared" si="780"/>
        <v>0</v>
      </c>
      <c r="CQ392" s="5">
        <f t="shared" si="781"/>
        <v>0</v>
      </c>
    </row>
    <row r="393" spans="1:95" ht="28.5" customHeight="1" x14ac:dyDescent="0.25">
      <c r="A393" s="31" t="s">
        <v>126</v>
      </c>
      <c r="B393" s="46" t="s">
        <v>22</v>
      </c>
      <c r="C393" s="16"/>
      <c r="D393" s="10"/>
      <c r="E393" s="10"/>
      <c r="F393" s="10"/>
      <c r="G393" s="10"/>
      <c r="H393" s="10"/>
      <c r="I393" s="10"/>
      <c r="J393" s="10"/>
      <c r="K393" s="10"/>
      <c r="L393" s="10"/>
      <c r="M393" s="62"/>
      <c r="N393" s="62"/>
      <c r="O393" s="62"/>
      <c r="P393" s="62"/>
      <c r="Q393" s="17"/>
      <c r="R393" s="16"/>
      <c r="S393" s="10"/>
      <c r="T393" s="10"/>
      <c r="U393" s="10"/>
      <c r="V393" s="10"/>
      <c r="W393" s="10"/>
      <c r="X393" s="10"/>
      <c r="Y393" s="10"/>
      <c r="Z393" s="10"/>
      <c r="AA393" s="10"/>
      <c r="AB393" s="62"/>
      <c r="AC393" s="62"/>
      <c r="AD393" s="62"/>
      <c r="AE393" s="62"/>
      <c r="AF393" s="17"/>
      <c r="AG393" s="16"/>
      <c r="AH393" s="10"/>
      <c r="AI393" s="10"/>
      <c r="AJ393" s="10"/>
      <c r="AK393" s="10"/>
      <c r="AL393" s="10"/>
      <c r="AM393" s="10"/>
      <c r="AN393" s="10"/>
      <c r="AO393" s="10"/>
      <c r="AP393" s="10"/>
      <c r="AQ393" s="62"/>
      <c r="AR393" s="62"/>
      <c r="AS393" s="62"/>
      <c r="AT393" s="62"/>
      <c r="AU393" s="17"/>
      <c r="AV393" s="6"/>
      <c r="AW393" s="29" t="str">
        <f t="shared" si="736"/>
        <v>HIERRO</v>
      </c>
      <c r="AX393" s="32" t="s">
        <v>22</v>
      </c>
      <c r="AY393" s="77">
        <f t="shared" si="737"/>
        <v>0</v>
      </c>
      <c r="AZ393" s="73">
        <f t="shared" si="738"/>
        <v>0</v>
      </c>
      <c r="BA393" s="74">
        <f t="shared" si="739"/>
        <v>0</v>
      </c>
      <c r="BB393" s="4">
        <f t="shared" si="740"/>
        <v>0</v>
      </c>
      <c r="BC393" s="2">
        <f t="shared" si="741"/>
        <v>0</v>
      </c>
      <c r="BD393" s="5">
        <f t="shared" si="742"/>
        <v>0</v>
      </c>
      <c r="BE393" s="4">
        <f t="shared" si="743"/>
        <v>0</v>
      </c>
      <c r="BF393" s="2">
        <f t="shared" si="744"/>
        <v>0</v>
      </c>
      <c r="BG393" s="5">
        <f t="shared" si="745"/>
        <v>0</v>
      </c>
      <c r="BH393" s="1">
        <f t="shared" si="746"/>
        <v>0</v>
      </c>
      <c r="BI393" s="2">
        <f t="shared" si="747"/>
        <v>0</v>
      </c>
      <c r="BJ393" s="5">
        <f t="shared" si="748"/>
        <v>0</v>
      </c>
      <c r="BK393" s="1">
        <f t="shared" si="749"/>
        <v>0</v>
      </c>
      <c r="BL393" s="2">
        <f t="shared" si="750"/>
        <v>0</v>
      </c>
      <c r="BM393" s="5">
        <f t="shared" si="751"/>
        <v>0</v>
      </c>
      <c r="BN393" s="1">
        <f t="shared" si="752"/>
        <v>0</v>
      </c>
      <c r="BO393" s="2">
        <f t="shared" si="753"/>
        <v>0</v>
      </c>
      <c r="BP393" s="5">
        <f t="shared" si="754"/>
        <v>0</v>
      </c>
      <c r="BQ393" s="1">
        <f t="shared" si="755"/>
        <v>0</v>
      </c>
      <c r="BR393" s="2">
        <f t="shared" si="756"/>
        <v>0</v>
      </c>
      <c r="BS393" s="5">
        <f t="shared" si="757"/>
        <v>0</v>
      </c>
      <c r="BT393" s="1">
        <f t="shared" si="758"/>
        <v>0</v>
      </c>
      <c r="BU393" s="2">
        <f t="shared" si="759"/>
        <v>0</v>
      </c>
      <c r="BV393" s="5">
        <f t="shared" si="760"/>
        <v>0</v>
      </c>
      <c r="BW393" s="1">
        <f t="shared" si="761"/>
        <v>0</v>
      </c>
      <c r="BX393" s="2">
        <f t="shared" si="762"/>
        <v>0</v>
      </c>
      <c r="BY393" s="5">
        <f t="shared" si="763"/>
        <v>0</v>
      </c>
      <c r="BZ393" s="1">
        <f t="shared" si="764"/>
        <v>0</v>
      </c>
      <c r="CA393" s="2">
        <f t="shared" si="765"/>
        <v>0</v>
      </c>
      <c r="CB393" s="5">
        <f t="shared" si="766"/>
        <v>0</v>
      </c>
      <c r="CC393" s="1">
        <f t="shared" si="767"/>
        <v>0</v>
      </c>
      <c r="CD393" s="2">
        <f t="shared" si="768"/>
        <v>0</v>
      </c>
      <c r="CE393" s="5">
        <f t="shared" si="769"/>
        <v>0</v>
      </c>
      <c r="CF393" s="1">
        <f t="shared" si="770"/>
        <v>0</v>
      </c>
      <c r="CG393" s="2">
        <f t="shared" si="771"/>
        <v>0</v>
      </c>
      <c r="CH393" s="5">
        <f t="shared" si="772"/>
        <v>0</v>
      </c>
      <c r="CI393" s="1">
        <f t="shared" si="773"/>
        <v>0</v>
      </c>
      <c r="CJ393" s="2">
        <f t="shared" si="774"/>
        <v>0</v>
      </c>
      <c r="CK393" s="5">
        <f t="shared" si="775"/>
        <v>0</v>
      </c>
      <c r="CL393" s="1">
        <f t="shared" si="776"/>
        <v>0</v>
      </c>
      <c r="CM393" s="2">
        <f t="shared" si="777"/>
        <v>0</v>
      </c>
      <c r="CN393" s="5">
        <f t="shared" si="778"/>
        <v>0</v>
      </c>
      <c r="CO393" s="67">
        <f t="shared" si="779"/>
        <v>0</v>
      </c>
      <c r="CP393" s="2">
        <f t="shared" si="780"/>
        <v>0</v>
      </c>
      <c r="CQ393" s="5">
        <f t="shared" si="781"/>
        <v>0</v>
      </c>
    </row>
    <row r="394" spans="1:95" ht="28.5" customHeight="1" x14ac:dyDescent="0.25">
      <c r="A394" s="31" t="s">
        <v>112</v>
      </c>
      <c r="B394" s="30" t="s">
        <v>21</v>
      </c>
      <c r="C394" s="16"/>
      <c r="D394" s="10"/>
      <c r="E394" s="10"/>
      <c r="F394" s="10"/>
      <c r="G394" s="10"/>
      <c r="H394" s="10"/>
      <c r="I394" s="10"/>
      <c r="J394" s="10"/>
      <c r="K394" s="10"/>
      <c r="L394" s="10"/>
      <c r="M394" s="62"/>
      <c r="N394" s="62"/>
      <c r="O394" s="62"/>
      <c r="P394" s="62"/>
      <c r="Q394" s="17"/>
      <c r="R394" s="16"/>
      <c r="S394" s="10"/>
      <c r="T394" s="10"/>
      <c r="U394" s="10"/>
      <c r="V394" s="10"/>
      <c r="W394" s="10"/>
      <c r="X394" s="10"/>
      <c r="Y394" s="10"/>
      <c r="Z394" s="10"/>
      <c r="AA394" s="10"/>
      <c r="AB394" s="62"/>
      <c r="AC394" s="62"/>
      <c r="AD394" s="62"/>
      <c r="AE394" s="62"/>
      <c r="AF394" s="17"/>
      <c r="AG394" s="16"/>
      <c r="AH394" s="10"/>
      <c r="AI394" s="10"/>
      <c r="AJ394" s="10"/>
      <c r="AK394" s="10"/>
      <c r="AL394" s="10"/>
      <c r="AM394" s="10"/>
      <c r="AN394" s="10"/>
      <c r="AO394" s="10"/>
      <c r="AP394" s="10"/>
      <c r="AQ394" s="62"/>
      <c r="AR394" s="62"/>
      <c r="AS394" s="62"/>
      <c r="AT394" s="62"/>
      <c r="AU394" s="17"/>
      <c r="AV394" s="6"/>
      <c r="AW394" s="29" t="str">
        <f t="shared" si="736"/>
        <v>Solidos Suspendidos totales GRAVIMETRICO</v>
      </c>
      <c r="AX394" s="30" t="s">
        <v>21</v>
      </c>
      <c r="AY394" s="77">
        <f t="shared" si="737"/>
        <v>0</v>
      </c>
      <c r="AZ394" s="73">
        <f t="shared" si="738"/>
        <v>0</v>
      </c>
      <c r="BA394" s="74">
        <f t="shared" si="739"/>
        <v>0</v>
      </c>
      <c r="BB394" s="4">
        <f t="shared" si="740"/>
        <v>0</v>
      </c>
      <c r="BC394" s="2">
        <f t="shared" si="741"/>
        <v>0</v>
      </c>
      <c r="BD394" s="5">
        <f t="shared" si="742"/>
        <v>0</v>
      </c>
      <c r="BE394" s="4">
        <f t="shared" si="743"/>
        <v>0</v>
      </c>
      <c r="BF394" s="2">
        <f t="shared" si="744"/>
        <v>0</v>
      </c>
      <c r="BG394" s="5">
        <f t="shared" si="745"/>
        <v>0</v>
      </c>
      <c r="BH394" s="1">
        <f t="shared" si="746"/>
        <v>0</v>
      </c>
      <c r="BI394" s="2">
        <f t="shared" si="747"/>
        <v>0</v>
      </c>
      <c r="BJ394" s="5">
        <f t="shared" si="748"/>
        <v>0</v>
      </c>
      <c r="BK394" s="1">
        <f t="shared" si="749"/>
        <v>0</v>
      </c>
      <c r="BL394" s="2">
        <f t="shared" si="750"/>
        <v>0</v>
      </c>
      <c r="BM394" s="5">
        <f t="shared" si="751"/>
        <v>0</v>
      </c>
      <c r="BN394" s="1">
        <f t="shared" si="752"/>
        <v>0</v>
      </c>
      <c r="BO394" s="2">
        <f t="shared" si="753"/>
        <v>0</v>
      </c>
      <c r="BP394" s="5">
        <f t="shared" si="754"/>
        <v>0</v>
      </c>
      <c r="BQ394" s="1">
        <f t="shared" si="755"/>
        <v>0</v>
      </c>
      <c r="BR394" s="2">
        <f t="shared" si="756"/>
        <v>0</v>
      </c>
      <c r="BS394" s="5">
        <f t="shared" si="757"/>
        <v>0</v>
      </c>
      <c r="BT394" s="1">
        <f t="shared" si="758"/>
        <v>0</v>
      </c>
      <c r="BU394" s="2">
        <f t="shared" si="759"/>
        <v>0</v>
      </c>
      <c r="BV394" s="5">
        <f t="shared" si="760"/>
        <v>0</v>
      </c>
      <c r="BW394" s="1">
        <f t="shared" si="761"/>
        <v>0</v>
      </c>
      <c r="BX394" s="2">
        <f t="shared" si="762"/>
        <v>0</v>
      </c>
      <c r="BY394" s="5">
        <f t="shared" si="763"/>
        <v>0</v>
      </c>
      <c r="BZ394" s="1">
        <f t="shared" si="764"/>
        <v>0</v>
      </c>
      <c r="CA394" s="2">
        <f t="shared" si="765"/>
        <v>0</v>
      </c>
      <c r="CB394" s="5">
        <f t="shared" si="766"/>
        <v>0</v>
      </c>
      <c r="CC394" s="1">
        <f t="shared" si="767"/>
        <v>0</v>
      </c>
      <c r="CD394" s="2">
        <f t="shared" si="768"/>
        <v>0</v>
      </c>
      <c r="CE394" s="5">
        <f t="shared" si="769"/>
        <v>0</v>
      </c>
      <c r="CF394" s="1">
        <f t="shared" si="770"/>
        <v>0</v>
      </c>
      <c r="CG394" s="2">
        <f t="shared" si="771"/>
        <v>0</v>
      </c>
      <c r="CH394" s="5">
        <f t="shared" si="772"/>
        <v>0</v>
      </c>
      <c r="CI394" s="1">
        <f t="shared" si="773"/>
        <v>0</v>
      </c>
      <c r="CJ394" s="2">
        <f t="shared" si="774"/>
        <v>0</v>
      </c>
      <c r="CK394" s="5">
        <f t="shared" si="775"/>
        <v>0</v>
      </c>
      <c r="CL394" s="1">
        <f t="shared" si="776"/>
        <v>0</v>
      </c>
      <c r="CM394" s="2">
        <f t="shared" si="777"/>
        <v>0</v>
      </c>
      <c r="CN394" s="5">
        <f t="shared" si="778"/>
        <v>0</v>
      </c>
      <c r="CO394" s="67">
        <f t="shared" si="779"/>
        <v>0</v>
      </c>
      <c r="CP394" s="2">
        <f t="shared" si="780"/>
        <v>0</v>
      </c>
      <c r="CQ394" s="5">
        <f t="shared" si="781"/>
        <v>0</v>
      </c>
    </row>
    <row r="395" spans="1:95" ht="30.75" customHeight="1" x14ac:dyDescent="0.25">
      <c r="A395" s="31" t="s">
        <v>11</v>
      </c>
      <c r="B395" s="30" t="s">
        <v>21</v>
      </c>
      <c r="C395" s="16"/>
      <c r="D395" s="10"/>
      <c r="E395" s="10"/>
      <c r="F395" s="10"/>
      <c r="G395" s="10"/>
      <c r="H395" s="10"/>
      <c r="I395" s="10"/>
      <c r="J395" s="10"/>
      <c r="K395" s="10"/>
      <c r="L395" s="10"/>
      <c r="M395" s="62"/>
      <c r="N395" s="62"/>
      <c r="O395" s="62"/>
      <c r="P395" s="62"/>
      <c r="Q395" s="17"/>
      <c r="R395" s="16"/>
      <c r="S395" s="10"/>
      <c r="T395" s="10"/>
      <c r="U395" s="10"/>
      <c r="V395" s="10"/>
      <c r="W395" s="10"/>
      <c r="X395" s="10"/>
      <c r="Y395" s="10"/>
      <c r="Z395" s="10"/>
      <c r="AA395" s="10"/>
      <c r="AB395" s="62"/>
      <c r="AC395" s="62"/>
      <c r="AD395" s="62"/>
      <c r="AE395" s="62"/>
      <c r="AF395" s="17"/>
      <c r="AG395" s="16"/>
      <c r="AH395" s="10"/>
      <c r="AI395" s="10"/>
      <c r="AJ395" s="10"/>
      <c r="AK395" s="10"/>
      <c r="AL395" s="10"/>
      <c r="AM395" s="10"/>
      <c r="AN395" s="10"/>
      <c r="AO395" s="10"/>
      <c r="AP395" s="10"/>
      <c r="AQ395" s="62"/>
      <c r="AR395" s="62"/>
      <c r="AS395" s="62"/>
      <c r="AT395" s="62"/>
      <c r="AU395" s="17"/>
      <c r="AV395" s="6"/>
      <c r="AW395" s="29" t="str">
        <f t="shared" si="736"/>
        <v xml:space="preserve">Cloruros </v>
      </c>
      <c r="AX395" s="30" t="s">
        <v>21</v>
      </c>
      <c r="AY395" s="77">
        <f t="shared" si="737"/>
        <v>0</v>
      </c>
      <c r="AZ395" s="73">
        <f t="shared" si="738"/>
        <v>0</v>
      </c>
      <c r="BA395" s="74">
        <f t="shared" si="739"/>
        <v>0</v>
      </c>
      <c r="BB395" s="4">
        <f t="shared" si="740"/>
        <v>0</v>
      </c>
      <c r="BC395" s="2">
        <f t="shared" si="741"/>
        <v>0</v>
      </c>
      <c r="BD395" s="5">
        <f t="shared" si="742"/>
        <v>0</v>
      </c>
      <c r="BE395" s="4">
        <f t="shared" si="743"/>
        <v>0</v>
      </c>
      <c r="BF395" s="2">
        <f t="shared" si="744"/>
        <v>0</v>
      </c>
      <c r="BG395" s="5">
        <f t="shared" si="745"/>
        <v>0</v>
      </c>
      <c r="BH395" s="1">
        <f t="shared" si="746"/>
        <v>0</v>
      </c>
      <c r="BI395" s="2">
        <f t="shared" si="747"/>
        <v>0</v>
      </c>
      <c r="BJ395" s="5">
        <f t="shared" si="748"/>
        <v>0</v>
      </c>
      <c r="BK395" s="1">
        <f t="shared" si="749"/>
        <v>0</v>
      </c>
      <c r="BL395" s="2">
        <f t="shared" si="750"/>
        <v>0</v>
      </c>
      <c r="BM395" s="5">
        <f t="shared" si="751"/>
        <v>0</v>
      </c>
      <c r="BN395" s="1">
        <f t="shared" si="752"/>
        <v>0</v>
      </c>
      <c r="BO395" s="2">
        <f t="shared" si="753"/>
        <v>0</v>
      </c>
      <c r="BP395" s="5">
        <f t="shared" si="754"/>
        <v>0</v>
      </c>
      <c r="BQ395" s="1">
        <f t="shared" si="755"/>
        <v>0</v>
      </c>
      <c r="BR395" s="2">
        <f t="shared" si="756"/>
        <v>0</v>
      </c>
      <c r="BS395" s="5">
        <f t="shared" si="757"/>
        <v>0</v>
      </c>
      <c r="BT395" s="1">
        <f t="shared" si="758"/>
        <v>0</v>
      </c>
      <c r="BU395" s="2">
        <f t="shared" si="759"/>
        <v>0</v>
      </c>
      <c r="BV395" s="5">
        <f t="shared" si="760"/>
        <v>0</v>
      </c>
      <c r="BW395" s="1">
        <f t="shared" si="761"/>
        <v>0</v>
      </c>
      <c r="BX395" s="2">
        <f t="shared" si="762"/>
        <v>0</v>
      </c>
      <c r="BY395" s="5">
        <f t="shared" si="763"/>
        <v>0</v>
      </c>
      <c r="BZ395" s="1">
        <f t="shared" si="764"/>
        <v>0</v>
      </c>
      <c r="CA395" s="2">
        <f t="shared" si="765"/>
        <v>0</v>
      </c>
      <c r="CB395" s="5">
        <f t="shared" si="766"/>
        <v>0</v>
      </c>
      <c r="CC395" s="1">
        <f t="shared" si="767"/>
        <v>0</v>
      </c>
      <c r="CD395" s="2">
        <f t="shared" si="768"/>
        <v>0</v>
      </c>
      <c r="CE395" s="5">
        <f t="shared" si="769"/>
        <v>0</v>
      </c>
      <c r="CF395" s="1">
        <f t="shared" si="770"/>
        <v>0</v>
      </c>
      <c r="CG395" s="2">
        <f t="shared" si="771"/>
        <v>0</v>
      </c>
      <c r="CH395" s="5">
        <f t="shared" si="772"/>
        <v>0</v>
      </c>
      <c r="CI395" s="1">
        <f t="shared" si="773"/>
        <v>0</v>
      </c>
      <c r="CJ395" s="2">
        <f t="shared" si="774"/>
        <v>0</v>
      </c>
      <c r="CK395" s="5">
        <f t="shared" si="775"/>
        <v>0</v>
      </c>
      <c r="CL395" s="1">
        <f t="shared" si="776"/>
        <v>0</v>
      </c>
      <c r="CM395" s="2">
        <f t="shared" si="777"/>
        <v>0</v>
      </c>
      <c r="CN395" s="5">
        <f t="shared" si="778"/>
        <v>0</v>
      </c>
      <c r="CO395" s="67">
        <f t="shared" si="779"/>
        <v>0</v>
      </c>
      <c r="CP395" s="2">
        <f t="shared" si="780"/>
        <v>0</v>
      </c>
      <c r="CQ395" s="5">
        <f t="shared" si="781"/>
        <v>0</v>
      </c>
    </row>
    <row r="396" spans="1:95" ht="27" customHeight="1" x14ac:dyDescent="0.25">
      <c r="A396" s="31" t="s">
        <v>113</v>
      </c>
      <c r="B396" s="30" t="s">
        <v>21</v>
      </c>
      <c r="C396" s="16"/>
      <c r="D396" s="10"/>
      <c r="E396" s="10"/>
      <c r="F396" s="10"/>
      <c r="G396" s="10"/>
      <c r="H396" s="10"/>
      <c r="I396" s="10"/>
      <c r="J396" s="10"/>
      <c r="K396" s="10"/>
      <c r="L396" s="10"/>
      <c r="M396" s="62"/>
      <c r="N396" s="62"/>
      <c r="O396" s="62"/>
      <c r="P396" s="62"/>
      <c r="Q396" s="17"/>
      <c r="R396" s="16"/>
      <c r="S396" s="10"/>
      <c r="T396" s="10"/>
      <c r="U396" s="10"/>
      <c r="V396" s="10"/>
      <c r="W396" s="10"/>
      <c r="X396" s="10"/>
      <c r="Y396" s="10"/>
      <c r="Z396" s="10"/>
      <c r="AA396" s="10"/>
      <c r="AB396" s="62"/>
      <c r="AC396" s="62"/>
      <c r="AD396" s="62"/>
      <c r="AE396" s="62"/>
      <c r="AF396" s="17"/>
      <c r="AG396" s="16"/>
      <c r="AH396" s="10"/>
      <c r="AI396" s="10"/>
      <c r="AJ396" s="10"/>
      <c r="AK396" s="10"/>
      <c r="AL396" s="10"/>
      <c r="AM396" s="10"/>
      <c r="AN396" s="10"/>
      <c r="AO396" s="10"/>
      <c r="AP396" s="10"/>
      <c r="AQ396" s="62"/>
      <c r="AR396" s="62"/>
      <c r="AS396" s="62"/>
      <c r="AT396" s="62"/>
      <c r="AU396" s="17"/>
      <c r="AV396" s="6"/>
      <c r="AW396" s="29" t="str">
        <f t="shared" si="736"/>
        <v>FOSFORO TOTAL</v>
      </c>
      <c r="AX396" s="30" t="s">
        <v>21</v>
      </c>
      <c r="AY396" s="77">
        <f t="shared" si="737"/>
        <v>0</v>
      </c>
      <c r="AZ396" s="73">
        <f t="shared" si="738"/>
        <v>0</v>
      </c>
      <c r="BA396" s="74">
        <f t="shared" si="739"/>
        <v>0</v>
      </c>
      <c r="BB396" s="4">
        <f t="shared" si="740"/>
        <v>0</v>
      </c>
      <c r="BC396" s="2">
        <f t="shared" si="741"/>
        <v>0</v>
      </c>
      <c r="BD396" s="5">
        <f t="shared" si="742"/>
        <v>0</v>
      </c>
      <c r="BE396" s="4">
        <f t="shared" si="743"/>
        <v>0</v>
      </c>
      <c r="BF396" s="2">
        <f t="shared" si="744"/>
        <v>0</v>
      </c>
      <c r="BG396" s="5">
        <f t="shared" si="745"/>
        <v>0</v>
      </c>
      <c r="BH396" s="1">
        <f t="shared" si="746"/>
        <v>0</v>
      </c>
      <c r="BI396" s="2">
        <f t="shared" si="747"/>
        <v>0</v>
      </c>
      <c r="BJ396" s="5">
        <f t="shared" si="748"/>
        <v>0</v>
      </c>
      <c r="BK396" s="1">
        <f t="shared" si="749"/>
        <v>0</v>
      </c>
      <c r="BL396" s="2">
        <f t="shared" si="750"/>
        <v>0</v>
      </c>
      <c r="BM396" s="5">
        <f t="shared" si="751"/>
        <v>0</v>
      </c>
      <c r="BN396" s="1">
        <f t="shared" si="752"/>
        <v>0</v>
      </c>
      <c r="BO396" s="2">
        <f t="shared" si="753"/>
        <v>0</v>
      </c>
      <c r="BP396" s="5">
        <f t="shared" si="754"/>
        <v>0</v>
      </c>
      <c r="BQ396" s="1">
        <f t="shared" si="755"/>
        <v>0</v>
      </c>
      <c r="BR396" s="2">
        <f t="shared" si="756"/>
        <v>0</v>
      </c>
      <c r="BS396" s="5">
        <f t="shared" si="757"/>
        <v>0</v>
      </c>
      <c r="BT396" s="1">
        <f t="shared" si="758"/>
        <v>0</v>
      </c>
      <c r="BU396" s="2">
        <f t="shared" si="759"/>
        <v>0</v>
      </c>
      <c r="BV396" s="5">
        <f t="shared" si="760"/>
        <v>0</v>
      </c>
      <c r="BW396" s="1">
        <f t="shared" si="761"/>
        <v>0</v>
      </c>
      <c r="BX396" s="2">
        <f t="shared" si="762"/>
        <v>0</v>
      </c>
      <c r="BY396" s="5">
        <f t="shared" si="763"/>
        <v>0</v>
      </c>
      <c r="BZ396" s="1">
        <f t="shared" si="764"/>
        <v>0</v>
      </c>
      <c r="CA396" s="2">
        <f t="shared" si="765"/>
        <v>0</v>
      </c>
      <c r="CB396" s="5">
        <f t="shared" si="766"/>
        <v>0</v>
      </c>
      <c r="CC396" s="1">
        <f t="shared" si="767"/>
        <v>0</v>
      </c>
      <c r="CD396" s="2">
        <f t="shared" si="768"/>
        <v>0</v>
      </c>
      <c r="CE396" s="5">
        <f t="shared" si="769"/>
        <v>0</v>
      </c>
      <c r="CF396" s="1">
        <f t="shared" si="770"/>
        <v>0</v>
      </c>
      <c r="CG396" s="2">
        <f t="shared" si="771"/>
        <v>0</v>
      </c>
      <c r="CH396" s="5">
        <f t="shared" si="772"/>
        <v>0</v>
      </c>
      <c r="CI396" s="1">
        <f t="shared" si="773"/>
        <v>0</v>
      </c>
      <c r="CJ396" s="2">
        <f t="shared" si="774"/>
        <v>0</v>
      </c>
      <c r="CK396" s="5">
        <f t="shared" si="775"/>
        <v>0</v>
      </c>
      <c r="CL396" s="1">
        <f t="shared" si="776"/>
        <v>0</v>
      </c>
      <c r="CM396" s="2">
        <f t="shared" si="777"/>
        <v>0</v>
      </c>
      <c r="CN396" s="5">
        <f t="shared" si="778"/>
        <v>0</v>
      </c>
      <c r="CO396" s="67">
        <f t="shared" si="779"/>
        <v>0</v>
      </c>
      <c r="CP396" s="2">
        <f t="shared" si="780"/>
        <v>0</v>
      </c>
      <c r="CQ396" s="5">
        <f t="shared" si="781"/>
        <v>0</v>
      </c>
    </row>
    <row r="397" spans="1:95" ht="30.75" customHeight="1" x14ac:dyDescent="0.25">
      <c r="A397" s="31" t="s">
        <v>12</v>
      </c>
      <c r="B397" s="30" t="s">
        <v>21</v>
      </c>
      <c r="C397" s="16"/>
      <c r="D397" s="10"/>
      <c r="E397" s="10"/>
      <c r="F397" s="10"/>
      <c r="G397" s="10"/>
      <c r="H397" s="10"/>
      <c r="I397" s="10"/>
      <c r="J397" s="10"/>
      <c r="K397" s="10"/>
      <c r="L397" s="10"/>
      <c r="M397" s="62"/>
      <c r="N397" s="62"/>
      <c r="O397" s="62"/>
      <c r="P397" s="62"/>
      <c r="Q397" s="17"/>
      <c r="R397" s="16"/>
      <c r="S397" s="10"/>
      <c r="T397" s="10"/>
      <c r="U397" s="10"/>
      <c r="V397" s="10"/>
      <c r="W397" s="10"/>
      <c r="X397" s="10"/>
      <c r="Y397" s="10"/>
      <c r="Z397" s="10"/>
      <c r="AA397" s="10"/>
      <c r="AB397" s="62"/>
      <c r="AC397" s="62"/>
      <c r="AD397" s="62"/>
      <c r="AE397" s="62"/>
      <c r="AF397" s="17"/>
      <c r="AG397" s="16"/>
      <c r="AH397" s="10"/>
      <c r="AI397" s="10"/>
      <c r="AJ397" s="10"/>
      <c r="AK397" s="10"/>
      <c r="AL397" s="10"/>
      <c r="AM397" s="10"/>
      <c r="AN397" s="10"/>
      <c r="AO397" s="10"/>
      <c r="AP397" s="10"/>
      <c r="AQ397" s="62"/>
      <c r="AR397" s="62"/>
      <c r="AS397" s="62"/>
      <c r="AT397" s="62"/>
      <c r="AU397" s="17"/>
      <c r="AV397" s="6"/>
      <c r="AW397" s="29" t="str">
        <f t="shared" si="736"/>
        <v>Nitrógeno Total</v>
      </c>
      <c r="AX397" s="30" t="s">
        <v>21</v>
      </c>
      <c r="AY397" s="77">
        <f t="shared" si="737"/>
        <v>0</v>
      </c>
      <c r="AZ397" s="73">
        <f t="shared" si="738"/>
        <v>0</v>
      </c>
      <c r="BA397" s="74">
        <f t="shared" si="739"/>
        <v>0</v>
      </c>
      <c r="BB397" s="4">
        <f t="shared" si="740"/>
        <v>0</v>
      </c>
      <c r="BC397" s="2">
        <f t="shared" si="741"/>
        <v>0</v>
      </c>
      <c r="BD397" s="5">
        <f t="shared" si="742"/>
        <v>0</v>
      </c>
      <c r="BE397" s="4">
        <f t="shared" si="743"/>
        <v>0</v>
      </c>
      <c r="BF397" s="2">
        <f t="shared" si="744"/>
        <v>0</v>
      </c>
      <c r="BG397" s="5">
        <f t="shared" si="745"/>
        <v>0</v>
      </c>
      <c r="BH397" s="1">
        <f t="shared" si="746"/>
        <v>0</v>
      </c>
      <c r="BI397" s="2">
        <f t="shared" si="747"/>
        <v>0</v>
      </c>
      <c r="BJ397" s="5">
        <f t="shared" si="748"/>
        <v>0</v>
      </c>
      <c r="BK397" s="1">
        <f t="shared" si="749"/>
        <v>0</v>
      </c>
      <c r="BL397" s="2">
        <f t="shared" si="750"/>
        <v>0</v>
      </c>
      <c r="BM397" s="5">
        <f t="shared" si="751"/>
        <v>0</v>
      </c>
      <c r="BN397" s="1">
        <f t="shared" si="752"/>
        <v>0</v>
      </c>
      <c r="BO397" s="2">
        <f t="shared" si="753"/>
        <v>0</v>
      </c>
      <c r="BP397" s="5">
        <f t="shared" si="754"/>
        <v>0</v>
      </c>
      <c r="BQ397" s="1">
        <f t="shared" si="755"/>
        <v>0</v>
      </c>
      <c r="BR397" s="2">
        <f t="shared" si="756"/>
        <v>0</v>
      </c>
      <c r="BS397" s="5">
        <f t="shared" si="757"/>
        <v>0</v>
      </c>
      <c r="BT397" s="1">
        <f t="shared" si="758"/>
        <v>0</v>
      </c>
      <c r="BU397" s="2">
        <f t="shared" si="759"/>
        <v>0</v>
      </c>
      <c r="BV397" s="5">
        <f t="shared" si="760"/>
        <v>0</v>
      </c>
      <c r="BW397" s="1">
        <f t="shared" si="761"/>
        <v>0</v>
      </c>
      <c r="BX397" s="2">
        <f t="shared" si="762"/>
        <v>0</v>
      </c>
      <c r="BY397" s="5">
        <f t="shared" si="763"/>
        <v>0</v>
      </c>
      <c r="BZ397" s="1">
        <f t="shared" si="764"/>
        <v>0</v>
      </c>
      <c r="CA397" s="2">
        <f t="shared" si="765"/>
        <v>0</v>
      </c>
      <c r="CB397" s="5">
        <f t="shared" si="766"/>
        <v>0</v>
      </c>
      <c r="CC397" s="1">
        <f t="shared" si="767"/>
        <v>0</v>
      </c>
      <c r="CD397" s="2">
        <f t="shared" si="768"/>
        <v>0</v>
      </c>
      <c r="CE397" s="5">
        <f t="shared" si="769"/>
        <v>0</v>
      </c>
      <c r="CF397" s="1">
        <f t="shared" si="770"/>
        <v>0</v>
      </c>
      <c r="CG397" s="2">
        <f t="shared" si="771"/>
        <v>0</v>
      </c>
      <c r="CH397" s="5">
        <f t="shared" si="772"/>
        <v>0</v>
      </c>
      <c r="CI397" s="1">
        <f t="shared" si="773"/>
        <v>0</v>
      </c>
      <c r="CJ397" s="2">
        <f t="shared" si="774"/>
        <v>0</v>
      </c>
      <c r="CK397" s="5">
        <f t="shared" si="775"/>
        <v>0</v>
      </c>
      <c r="CL397" s="1">
        <f t="shared" si="776"/>
        <v>0</v>
      </c>
      <c r="CM397" s="2">
        <f t="shared" si="777"/>
        <v>0</v>
      </c>
      <c r="CN397" s="5">
        <f t="shared" si="778"/>
        <v>0</v>
      </c>
      <c r="CO397" s="67">
        <f t="shared" si="779"/>
        <v>0</v>
      </c>
      <c r="CP397" s="2">
        <f t="shared" si="780"/>
        <v>0</v>
      </c>
      <c r="CQ397" s="5">
        <f t="shared" si="781"/>
        <v>0</v>
      </c>
    </row>
    <row r="398" spans="1:95" ht="32.25" customHeight="1" x14ac:dyDescent="0.25">
      <c r="A398" s="31" t="s">
        <v>13</v>
      </c>
      <c r="B398" s="30" t="s">
        <v>21</v>
      </c>
      <c r="C398" s="16"/>
      <c r="D398" s="10"/>
      <c r="E398" s="10"/>
      <c r="F398" s="10"/>
      <c r="G398" s="10"/>
      <c r="H398" s="10"/>
      <c r="I398" s="10"/>
      <c r="J398" s="10"/>
      <c r="K398" s="10"/>
      <c r="L398" s="10"/>
      <c r="M398" s="62"/>
      <c r="N398" s="62"/>
      <c r="O398" s="62"/>
      <c r="P398" s="62"/>
      <c r="Q398" s="17"/>
      <c r="R398" s="16"/>
      <c r="S398" s="10"/>
      <c r="T398" s="10"/>
      <c r="U398" s="10"/>
      <c r="V398" s="10"/>
      <c r="W398" s="10"/>
      <c r="X398" s="10"/>
      <c r="Y398" s="10"/>
      <c r="Z398" s="10"/>
      <c r="AA398" s="10"/>
      <c r="AB398" s="62"/>
      <c r="AC398" s="62"/>
      <c r="AD398" s="62"/>
      <c r="AE398" s="62"/>
      <c r="AF398" s="17"/>
      <c r="AG398" s="16"/>
      <c r="AH398" s="10"/>
      <c r="AI398" s="10"/>
      <c r="AJ398" s="10"/>
      <c r="AK398" s="10"/>
      <c r="AL398" s="10"/>
      <c r="AM398" s="10"/>
      <c r="AN398" s="10"/>
      <c r="AO398" s="10"/>
      <c r="AP398" s="10"/>
      <c r="AQ398" s="62"/>
      <c r="AR398" s="62"/>
      <c r="AS398" s="62"/>
      <c r="AT398" s="62"/>
      <c r="AU398" s="17"/>
      <c r="AV398" s="6"/>
      <c r="AW398" s="29" t="str">
        <f t="shared" si="736"/>
        <v xml:space="preserve">Sulfatos </v>
      </c>
      <c r="AX398" s="30" t="s">
        <v>21</v>
      </c>
      <c r="AY398" s="77">
        <f t="shared" si="737"/>
        <v>0</v>
      </c>
      <c r="AZ398" s="73">
        <f t="shared" si="738"/>
        <v>0</v>
      </c>
      <c r="BA398" s="74">
        <f t="shared" si="739"/>
        <v>0</v>
      </c>
      <c r="BB398" s="4">
        <f t="shared" si="740"/>
        <v>0</v>
      </c>
      <c r="BC398" s="2">
        <f t="shared" si="741"/>
        <v>0</v>
      </c>
      <c r="BD398" s="5">
        <f t="shared" si="742"/>
        <v>0</v>
      </c>
      <c r="BE398" s="4">
        <f t="shared" si="743"/>
        <v>0</v>
      </c>
      <c r="BF398" s="2">
        <f t="shared" si="744"/>
        <v>0</v>
      </c>
      <c r="BG398" s="5">
        <f t="shared" si="745"/>
        <v>0</v>
      </c>
      <c r="BH398" s="1">
        <f t="shared" si="746"/>
        <v>0</v>
      </c>
      <c r="BI398" s="2">
        <f t="shared" si="747"/>
        <v>0</v>
      </c>
      <c r="BJ398" s="5">
        <f t="shared" si="748"/>
        <v>0</v>
      </c>
      <c r="BK398" s="1">
        <f t="shared" si="749"/>
        <v>0</v>
      </c>
      <c r="BL398" s="2">
        <f t="shared" si="750"/>
        <v>0</v>
      </c>
      <c r="BM398" s="5">
        <f t="shared" si="751"/>
        <v>0</v>
      </c>
      <c r="BN398" s="1">
        <f t="shared" si="752"/>
        <v>0</v>
      </c>
      <c r="BO398" s="2">
        <f t="shared" si="753"/>
        <v>0</v>
      </c>
      <c r="BP398" s="5">
        <f t="shared" si="754"/>
        <v>0</v>
      </c>
      <c r="BQ398" s="1">
        <f t="shared" si="755"/>
        <v>0</v>
      </c>
      <c r="BR398" s="2">
        <f t="shared" si="756"/>
        <v>0</v>
      </c>
      <c r="BS398" s="5">
        <f t="shared" si="757"/>
        <v>0</v>
      </c>
      <c r="BT398" s="1">
        <f t="shared" si="758"/>
        <v>0</v>
      </c>
      <c r="BU398" s="2">
        <f t="shared" si="759"/>
        <v>0</v>
      </c>
      <c r="BV398" s="5">
        <f t="shared" si="760"/>
        <v>0</v>
      </c>
      <c r="BW398" s="1">
        <f t="shared" si="761"/>
        <v>0</v>
      </c>
      <c r="BX398" s="2">
        <f t="shared" si="762"/>
        <v>0</v>
      </c>
      <c r="BY398" s="5">
        <f t="shared" si="763"/>
        <v>0</v>
      </c>
      <c r="BZ398" s="1">
        <f t="shared" si="764"/>
        <v>0</v>
      </c>
      <c r="CA398" s="2">
        <f t="shared" si="765"/>
        <v>0</v>
      </c>
      <c r="CB398" s="5">
        <f t="shared" si="766"/>
        <v>0</v>
      </c>
      <c r="CC398" s="1">
        <f t="shared" si="767"/>
        <v>0</v>
      </c>
      <c r="CD398" s="2">
        <f t="shared" si="768"/>
        <v>0</v>
      </c>
      <c r="CE398" s="5">
        <f t="shared" si="769"/>
        <v>0</v>
      </c>
      <c r="CF398" s="1">
        <f t="shared" si="770"/>
        <v>0</v>
      </c>
      <c r="CG398" s="2">
        <f t="shared" si="771"/>
        <v>0</v>
      </c>
      <c r="CH398" s="5">
        <f t="shared" si="772"/>
        <v>0</v>
      </c>
      <c r="CI398" s="1">
        <f t="shared" si="773"/>
        <v>0</v>
      </c>
      <c r="CJ398" s="2">
        <f t="shared" si="774"/>
        <v>0</v>
      </c>
      <c r="CK398" s="5">
        <f t="shared" si="775"/>
        <v>0</v>
      </c>
      <c r="CL398" s="1">
        <f t="shared" si="776"/>
        <v>0</v>
      </c>
      <c r="CM398" s="2">
        <f t="shared" si="777"/>
        <v>0</v>
      </c>
      <c r="CN398" s="5">
        <f t="shared" si="778"/>
        <v>0</v>
      </c>
      <c r="CO398" s="67">
        <f t="shared" si="779"/>
        <v>0</v>
      </c>
      <c r="CP398" s="2">
        <f t="shared" si="780"/>
        <v>0</v>
      </c>
      <c r="CQ398" s="5">
        <f t="shared" si="781"/>
        <v>0</v>
      </c>
    </row>
    <row r="399" spans="1:95" ht="32.25" customHeight="1" x14ac:dyDescent="0.25">
      <c r="A399" s="31" t="s">
        <v>14</v>
      </c>
      <c r="B399" s="46" t="s">
        <v>23</v>
      </c>
      <c r="C399" s="16"/>
      <c r="D399" s="10"/>
      <c r="E399" s="10"/>
      <c r="F399" s="10"/>
      <c r="G399" s="10"/>
      <c r="H399" s="10"/>
      <c r="I399" s="10"/>
      <c r="J399" s="10"/>
      <c r="K399" s="10"/>
      <c r="L399" s="10"/>
      <c r="M399" s="62"/>
      <c r="N399" s="62"/>
      <c r="O399" s="62"/>
      <c r="P399" s="62"/>
      <c r="Q399" s="17"/>
      <c r="R399" s="16"/>
      <c r="S399" s="10"/>
      <c r="T399" s="10"/>
      <c r="U399" s="10"/>
      <c r="V399" s="10"/>
      <c r="W399" s="10"/>
      <c r="X399" s="10"/>
      <c r="Y399" s="10"/>
      <c r="Z399" s="10"/>
      <c r="AA399" s="10"/>
      <c r="AB399" s="62"/>
      <c r="AC399" s="62"/>
      <c r="AD399" s="62"/>
      <c r="AE399" s="62"/>
      <c r="AF399" s="17"/>
      <c r="AG399" s="16"/>
      <c r="AH399" s="10"/>
      <c r="AI399" s="10"/>
      <c r="AJ399" s="10"/>
      <c r="AK399" s="10"/>
      <c r="AL399" s="10"/>
      <c r="AM399" s="10"/>
      <c r="AN399" s="10"/>
      <c r="AO399" s="10"/>
      <c r="AP399" s="10"/>
      <c r="AQ399" s="62"/>
      <c r="AR399" s="62"/>
      <c r="AS399" s="62"/>
      <c r="AT399" s="62"/>
      <c r="AU399" s="17"/>
      <c r="AV399" s="6"/>
      <c r="AW399" s="29" t="str">
        <f t="shared" si="736"/>
        <v xml:space="preserve">Alcalinidad </v>
      </c>
      <c r="AX399" s="32" t="s">
        <v>23</v>
      </c>
      <c r="AY399" s="77">
        <f t="shared" si="737"/>
        <v>0</v>
      </c>
      <c r="AZ399" s="73">
        <f t="shared" si="738"/>
        <v>0</v>
      </c>
      <c r="BA399" s="74">
        <f t="shared" si="739"/>
        <v>0</v>
      </c>
      <c r="BB399" s="4">
        <f t="shared" si="740"/>
        <v>0</v>
      </c>
      <c r="BC399" s="2">
        <f t="shared" si="741"/>
        <v>0</v>
      </c>
      <c r="BD399" s="5">
        <f t="shared" si="742"/>
        <v>0</v>
      </c>
      <c r="BE399" s="4">
        <f t="shared" si="743"/>
        <v>0</v>
      </c>
      <c r="BF399" s="2">
        <f t="shared" si="744"/>
        <v>0</v>
      </c>
      <c r="BG399" s="5">
        <f t="shared" si="745"/>
        <v>0</v>
      </c>
      <c r="BH399" s="1">
        <f t="shared" si="746"/>
        <v>0</v>
      </c>
      <c r="BI399" s="2">
        <f t="shared" si="747"/>
        <v>0</v>
      </c>
      <c r="BJ399" s="5">
        <f t="shared" si="748"/>
        <v>0</v>
      </c>
      <c r="BK399" s="1">
        <f t="shared" si="749"/>
        <v>0</v>
      </c>
      <c r="BL399" s="2">
        <f t="shared" si="750"/>
        <v>0</v>
      </c>
      <c r="BM399" s="5">
        <f t="shared" si="751"/>
        <v>0</v>
      </c>
      <c r="BN399" s="1">
        <f t="shared" si="752"/>
        <v>0</v>
      </c>
      <c r="BO399" s="2">
        <f t="shared" si="753"/>
        <v>0</v>
      </c>
      <c r="BP399" s="5">
        <f t="shared" si="754"/>
        <v>0</v>
      </c>
      <c r="BQ399" s="1">
        <f t="shared" si="755"/>
        <v>0</v>
      </c>
      <c r="BR399" s="2">
        <f t="shared" si="756"/>
        <v>0</v>
      </c>
      <c r="BS399" s="5">
        <f t="shared" si="757"/>
        <v>0</v>
      </c>
      <c r="BT399" s="1">
        <f t="shared" si="758"/>
        <v>0</v>
      </c>
      <c r="BU399" s="2">
        <f t="shared" si="759"/>
        <v>0</v>
      </c>
      <c r="BV399" s="5">
        <f t="shared" si="760"/>
        <v>0</v>
      </c>
      <c r="BW399" s="1">
        <f t="shared" si="761"/>
        <v>0</v>
      </c>
      <c r="BX399" s="2">
        <f t="shared" si="762"/>
        <v>0</v>
      </c>
      <c r="BY399" s="5">
        <f t="shared" si="763"/>
        <v>0</v>
      </c>
      <c r="BZ399" s="1">
        <f t="shared" si="764"/>
        <v>0</v>
      </c>
      <c r="CA399" s="2">
        <f t="shared" si="765"/>
        <v>0</v>
      </c>
      <c r="CB399" s="5">
        <f t="shared" si="766"/>
        <v>0</v>
      </c>
      <c r="CC399" s="1">
        <f t="shared" si="767"/>
        <v>0</v>
      </c>
      <c r="CD399" s="2">
        <f t="shared" si="768"/>
        <v>0</v>
      </c>
      <c r="CE399" s="5">
        <f t="shared" si="769"/>
        <v>0</v>
      </c>
      <c r="CF399" s="1">
        <f t="shared" si="770"/>
        <v>0</v>
      </c>
      <c r="CG399" s="2">
        <f t="shared" si="771"/>
        <v>0</v>
      </c>
      <c r="CH399" s="5">
        <f t="shared" si="772"/>
        <v>0</v>
      </c>
      <c r="CI399" s="1">
        <f t="shared" si="773"/>
        <v>0</v>
      </c>
      <c r="CJ399" s="2">
        <f t="shared" si="774"/>
        <v>0</v>
      </c>
      <c r="CK399" s="5">
        <f t="shared" si="775"/>
        <v>0</v>
      </c>
      <c r="CL399" s="1">
        <f t="shared" si="776"/>
        <v>0</v>
      </c>
      <c r="CM399" s="2">
        <f t="shared" si="777"/>
        <v>0</v>
      </c>
      <c r="CN399" s="5">
        <f t="shared" si="778"/>
        <v>0</v>
      </c>
      <c r="CO399" s="67">
        <f t="shared" si="779"/>
        <v>0</v>
      </c>
      <c r="CP399" s="2">
        <f t="shared" si="780"/>
        <v>0</v>
      </c>
      <c r="CQ399" s="5">
        <f t="shared" si="781"/>
        <v>0</v>
      </c>
    </row>
    <row r="400" spans="1:95" ht="30.75" customHeight="1" x14ac:dyDescent="0.25">
      <c r="A400" s="31" t="s">
        <v>15</v>
      </c>
      <c r="B400" s="46" t="s">
        <v>23</v>
      </c>
      <c r="C400" s="16"/>
      <c r="D400" s="10"/>
      <c r="E400" s="10"/>
      <c r="F400" s="10"/>
      <c r="G400" s="10"/>
      <c r="H400" s="10"/>
      <c r="I400" s="10"/>
      <c r="J400" s="10"/>
      <c r="K400" s="10"/>
      <c r="L400" s="10"/>
      <c r="M400" s="62"/>
      <c r="N400" s="62"/>
      <c r="O400" s="62"/>
      <c r="P400" s="62"/>
      <c r="Q400" s="17"/>
      <c r="R400" s="16"/>
      <c r="S400" s="10"/>
      <c r="T400" s="10"/>
      <c r="U400" s="10"/>
      <c r="V400" s="10"/>
      <c r="W400" s="10"/>
      <c r="X400" s="10"/>
      <c r="Y400" s="10"/>
      <c r="Z400" s="10"/>
      <c r="AA400" s="10"/>
      <c r="AB400" s="62"/>
      <c r="AC400" s="62"/>
      <c r="AD400" s="62"/>
      <c r="AE400" s="62"/>
      <c r="AF400" s="17"/>
      <c r="AG400" s="16"/>
      <c r="AH400" s="10"/>
      <c r="AI400" s="10"/>
      <c r="AJ400" s="10"/>
      <c r="AK400" s="10"/>
      <c r="AL400" s="10"/>
      <c r="AM400" s="10"/>
      <c r="AN400" s="10"/>
      <c r="AO400" s="10"/>
      <c r="AP400" s="10"/>
      <c r="AQ400" s="62"/>
      <c r="AR400" s="62"/>
      <c r="AS400" s="62"/>
      <c r="AT400" s="62"/>
      <c r="AU400" s="17"/>
      <c r="AV400" s="6"/>
      <c r="AW400" s="29" t="str">
        <f t="shared" si="736"/>
        <v>Dureza Cálcica</v>
      </c>
      <c r="AX400" s="32" t="s">
        <v>23</v>
      </c>
      <c r="AY400" s="77">
        <f t="shared" si="737"/>
        <v>0</v>
      </c>
      <c r="AZ400" s="73">
        <f t="shared" si="738"/>
        <v>0</v>
      </c>
      <c r="BA400" s="74">
        <f t="shared" si="739"/>
        <v>0</v>
      </c>
      <c r="BB400" s="4">
        <f t="shared" si="740"/>
        <v>0</v>
      </c>
      <c r="BC400" s="2">
        <f t="shared" si="741"/>
        <v>0</v>
      </c>
      <c r="BD400" s="5">
        <f t="shared" si="742"/>
        <v>0</v>
      </c>
      <c r="BE400" s="4">
        <f t="shared" si="743"/>
        <v>0</v>
      </c>
      <c r="BF400" s="2">
        <f t="shared" si="744"/>
        <v>0</v>
      </c>
      <c r="BG400" s="5">
        <f t="shared" si="745"/>
        <v>0</v>
      </c>
      <c r="BH400" s="1">
        <f t="shared" si="746"/>
        <v>0</v>
      </c>
      <c r="BI400" s="2">
        <f t="shared" si="747"/>
        <v>0</v>
      </c>
      <c r="BJ400" s="5">
        <f t="shared" si="748"/>
        <v>0</v>
      </c>
      <c r="BK400" s="1">
        <f t="shared" si="749"/>
        <v>0</v>
      </c>
      <c r="BL400" s="2">
        <f t="shared" si="750"/>
        <v>0</v>
      </c>
      <c r="BM400" s="5">
        <f t="shared" si="751"/>
        <v>0</v>
      </c>
      <c r="BN400" s="1">
        <f t="shared" si="752"/>
        <v>0</v>
      </c>
      <c r="BO400" s="2">
        <f t="shared" si="753"/>
        <v>0</v>
      </c>
      <c r="BP400" s="5">
        <f t="shared" si="754"/>
        <v>0</v>
      </c>
      <c r="BQ400" s="1">
        <f t="shared" si="755"/>
        <v>0</v>
      </c>
      <c r="BR400" s="2">
        <f t="shared" si="756"/>
        <v>0</v>
      </c>
      <c r="BS400" s="5">
        <f t="shared" si="757"/>
        <v>0</v>
      </c>
      <c r="BT400" s="1">
        <f t="shared" si="758"/>
        <v>0</v>
      </c>
      <c r="BU400" s="2">
        <f t="shared" si="759"/>
        <v>0</v>
      </c>
      <c r="BV400" s="5">
        <f t="shared" si="760"/>
        <v>0</v>
      </c>
      <c r="BW400" s="1">
        <f t="shared" si="761"/>
        <v>0</v>
      </c>
      <c r="BX400" s="2">
        <f t="shared" si="762"/>
        <v>0</v>
      </c>
      <c r="BY400" s="5">
        <f t="shared" si="763"/>
        <v>0</v>
      </c>
      <c r="BZ400" s="1">
        <f t="shared" si="764"/>
        <v>0</v>
      </c>
      <c r="CA400" s="2">
        <f t="shared" si="765"/>
        <v>0</v>
      </c>
      <c r="CB400" s="5">
        <f t="shared" si="766"/>
        <v>0</v>
      </c>
      <c r="CC400" s="1">
        <f t="shared" si="767"/>
        <v>0</v>
      </c>
      <c r="CD400" s="2">
        <f t="shared" si="768"/>
        <v>0</v>
      </c>
      <c r="CE400" s="5">
        <f t="shared" si="769"/>
        <v>0</v>
      </c>
      <c r="CF400" s="1">
        <f t="shared" si="770"/>
        <v>0</v>
      </c>
      <c r="CG400" s="2">
        <f t="shared" si="771"/>
        <v>0</v>
      </c>
      <c r="CH400" s="5">
        <f t="shared" si="772"/>
        <v>0</v>
      </c>
      <c r="CI400" s="1">
        <f t="shared" si="773"/>
        <v>0</v>
      </c>
      <c r="CJ400" s="2">
        <f t="shared" si="774"/>
        <v>0</v>
      </c>
      <c r="CK400" s="5">
        <f t="shared" si="775"/>
        <v>0</v>
      </c>
      <c r="CL400" s="1">
        <f t="shared" si="776"/>
        <v>0</v>
      </c>
      <c r="CM400" s="2">
        <f t="shared" si="777"/>
        <v>0</v>
      </c>
      <c r="CN400" s="5">
        <f t="shared" si="778"/>
        <v>0</v>
      </c>
      <c r="CO400" s="67">
        <f t="shared" si="779"/>
        <v>0</v>
      </c>
      <c r="CP400" s="2">
        <f t="shared" si="780"/>
        <v>0</v>
      </c>
      <c r="CQ400" s="5">
        <f t="shared" si="781"/>
        <v>0</v>
      </c>
    </row>
    <row r="401" spans="1:95" ht="30.75" customHeight="1" x14ac:dyDescent="0.25">
      <c r="A401" s="31" t="s">
        <v>16</v>
      </c>
      <c r="B401" s="46" t="s">
        <v>23</v>
      </c>
      <c r="C401" s="16"/>
      <c r="D401" s="10"/>
      <c r="E401" s="10"/>
      <c r="F401" s="10"/>
      <c r="G401" s="10"/>
      <c r="H401" s="10"/>
      <c r="I401" s="10"/>
      <c r="J401" s="10"/>
      <c r="K401" s="10"/>
      <c r="L401" s="10"/>
      <c r="M401" s="62"/>
      <c r="N401" s="62"/>
      <c r="O401" s="62"/>
      <c r="P401" s="62"/>
      <c r="Q401" s="17"/>
      <c r="R401" s="16"/>
      <c r="S401" s="10"/>
      <c r="T401" s="10"/>
      <c r="U401" s="10"/>
      <c r="V401" s="10"/>
      <c r="W401" s="10"/>
      <c r="X401" s="10"/>
      <c r="Y401" s="10"/>
      <c r="Z401" s="10"/>
      <c r="AA401" s="10"/>
      <c r="AB401" s="62"/>
      <c r="AC401" s="62"/>
      <c r="AD401" s="62"/>
      <c r="AE401" s="62"/>
      <c r="AF401" s="17"/>
      <c r="AG401" s="16"/>
      <c r="AH401" s="10"/>
      <c r="AI401" s="10"/>
      <c r="AJ401" s="10"/>
      <c r="AK401" s="10"/>
      <c r="AL401" s="10"/>
      <c r="AM401" s="10"/>
      <c r="AN401" s="10"/>
      <c r="AO401" s="10"/>
      <c r="AP401" s="10"/>
      <c r="AQ401" s="62"/>
      <c r="AR401" s="62"/>
      <c r="AS401" s="62"/>
      <c r="AT401" s="62"/>
      <c r="AU401" s="17"/>
      <c r="AV401" s="6"/>
      <c r="AW401" s="29" t="str">
        <f t="shared" si="736"/>
        <v xml:space="preserve">Dureza Total </v>
      </c>
      <c r="AX401" s="32" t="s">
        <v>23</v>
      </c>
      <c r="AY401" s="77">
        <f t="shared" si="737"/>
        <v>0</v>
      </c>
      <c r="AZ401" s="73">
        <f t="shared" si="738"/>
        <v>0</v>
      </c>
      <c r="BA401" s="74">
        <f t="shared" si="739"/>
        <v>0</v>
      </c>
      <c r="BB401" s="4">
        <f t="shared" si="740"/>
        <v>0</v>
      </c>
      <c r="BC401" s="2">
        <f t="shared" si="741"/>
        <v>0</v>
      </c>
      <c r="BD401" s="5">
        <f t="shared" si="742"/>
        <v>0</v>
      </c>
      <c r="BE401" s="4">
        <f t="shared" si="743"/>
        <v>0</v>
      </c>
      <c r="BF401" s="2">
        <f t="shared" si="744"/>
        <v>0</v>
      </c>
      <c r="BG401" s="5">
        <f t="shared" si="745"/>
        <v>0</v>
      </c>
      <c r="BH401" s="1">
        <f t="shared" si="746"/>
        <v>0</v>
      </c>
      <c r="BI401" s="2">
        <f t="shared" si="747"/>
        <v>0</v>
      </c>
      <c r="BJ401" s="5">
        <f t="shared" si="748"/>
        <v>0</v>
      </c>
      <c r="BK401" s="1">
        <f t="shared" si="749"/>
        <v>0</v>
      </c>
      <c r="BL401" s="2">
        <f t="shared" si="750"/>
        <v>0</v>
      </c>
      <c r="BM401" s="5">
        <f t="shared" si="751"/>
        <v>0</v>
      </c>
      <c r="BN401" s="1">
        <f t="shared" si="752"/>
        <v>0</v>
      </c>
      <c r="BO401" s="2">
        <f t="shared" si="753"/>
        <v>0</v>
      </c>
      <c r="BP401" s="5">
        <f t="shared" si="754"/>
        <v>0</v>
      </c>
      <c r="BQ401" s="1">
        <f t="shared" si="755"/>
        <v>0</v>
      </c>
      <c r="BR401" s="2">
        <f t="shared" si="756"/>
        <v>0</v>
      </c>
      <c r="BS401" s="5">
        <f t="shared" si="757"/>
        <v>0</v>
      </c>
      <c r="BT401" s="1">
        <f t="shared" si="758"/>
        <v>0</v>
      </c>
      <c r="BU401" s="2">
        <f t="shared" si="759"/>
        <v>0</v>
      </c>
      <c r="BV401" s="5">
        <f t="shared" si="760"/>
        <v>0</v>
      </c>
      <c r="BW401" s="1">
        <f t="shared" si="761"/>
        <v>0</v>
      </c>
      <c r="BX401" s="2">
        <f t="shared" si="762"/>
        <v>0</v>
      </c>
      <c r="BY401" s="5">
        <f t="shared" si="763"/>
        <v>0</v>
      </c>
      <c r="BZ401" s="1">
        <f t="shared" si="764"/>
        <v>0</v>
      </c>
      <c r="CA401" s="2">
        <f t="shared" si="765"/>
        <v>0</v>
      </c>
      <c r="CB401" s="5">
        <f t="shared" si="766"/>
        <v>0</v>
      </c>
      <c r="CC401" s="1">
        <f t="shared" si="767"/>
        <v>0</v>
      </c>
      <c r="CD401" s="2">
        <f t="shared" si="768"/>
        <v>0</v>
      </c>
      <c r="CE401" s="5">
        <f t="shared" si="769"/>
        <v>0</v>
      </c>
      <c r="CF401" s="1">
        <f t="shared" si="770"/>
        <v>0</v>
      </c>
      <c r="CG401" s="2">
        <f t="shared" si="771"/>
        <v>0</v>
      </c>
      <c r="CH401" s="5">
        <f t="shared" si="772"/>
        <v>0</v>
      </c>
      <c r="CI401" s="1">
        <f t="shared" si="773"/>
        <v>0</v>
      </c>
      <c r="CJ401" s="2">
        <f t="shared" si="774"/>
        <v>0</v>
      </c>
      <c r="CK401" s="5">
        <f t="shared" si="775"/>
        <v>0</v>
      </c>
      <c r="CL401" s="1">
        <f t="shared" si="776"/>
        <v>0</v>
      </c>
      <c r="CM401" s="2">
        <f t="shared" si="777"/>
        <v>0</v>
      </c>
      <c r="CN401" s="5">
        <f t="shared" si="778"/>
        <v>0</v>
      </c>
      <c r="CO401" s="67">
        <f t="shared" si="779"/>
        <v>0</v>
      </c>
      <c r="CP401" s="2">
        <f t="shared" si="780"/>
        <v>0</v>
      </c>
      <c r="CQ401" s="5">
        <f t="shared" si="781"/>
        <v>0</v>
      </c>
    </row>
    <row r="402" spans="1:95" ht="32.25" customHeight="1" x14ac:dyDescent="0.25">
      <c r="A402" s="31" t="s">
        <v>115</v>
      </c>
      <c r="B402" s="30" t="s">
        <v>21</v>
      </c>
      <c r="C402" s="16"/>
      <c r="D402" s="10"/>
      <c r="E402" s="10"/>
      <c r="F402" s="10"/>
      <c r="G402" s="10"/>
      <c r="H402" s="10"/>
      <c r="I402" s="10"/>
      <c r="J402" s="10"/>
      <c r="K402" s="10"/>
      <c r="L402" s="10"/>
      <c r="M402" s="62"/>
      <c r="N402" s="62"/>
      <c r="O402" s="62"/>
      <c r="P402" s="62"/>
      <c r="Q402" s="17"/>
      <c r="R402" s="16"/>
      <c r="S402" s="10"/>
      <c r="T402" s="10"/>
      <c r="U402" s="10"/>
      <c r="V402" s="10"/>
      <c r="W402" s="10"/>
      <c r="X402" s="10"/>
      <c r="Y402" s="10"/>
      <c r="Z402" s="10"/>
      <c r="AA402" s="10"/>
      <c r="AB402" s="62"/>
      <c r="AC402" s="62"/>
      <c r="AD402" s="62"/>
      <c r="AE402" s="62"/>
      <c r="AF402" s="17"/>
      <c r="AG402" s="16"/>
      <c r="AH402" s="10"/>
      <c r="AI402" s="10"/>
      <c r="AJ402" s="10"/>
      <c r="AK402" s="10"/>
      <c r="AL402" s="10"/>
      <c r="AM402" s="10"/>
      <c r="AN402" s="10"/>
      <c r="AO402" s="10"/>
      <c r="AP402" s="10"/>
      <c r="AQ402" s="62"/>
      <c r="AR402" s="62"/>
      <c r="AS402" s="62"/>
      <c r="AT402" s="62"/>
      <c r="AU402" s="17"/>
      <c r="AV402" s="6"/>
      <c r="AW402" s="29" t="str">
        <f t="shared" si="736"/>
        <v>SILICE</v>
      </c>
      <c r="AX402" s="32" t="s">
        <v>24</v>
      </c>
      <c r="AY402" s="77">
        <f t="shared" si="737"/>
        <v>0</v>
      </c>
      <c r="AZ402" s="73">
        <f t="shared" si="738"/>
        <v>0</v>
      </c>
      <c r="BA402" s="74">
        <f t="shared" si="739"/>
        <v>0</v>
      </c>
      <c r="BB402" s="4">
        <f t="shared" si="740"/>
        <v>0</v>
      </c>
      <c r="BC402" s="2">
        <f t="shared" si="741"/>
        <v>0</v>
      </c>
      <c r="BD402" s="5">
        <f t="shared" si="742"/>
        <v>0</v>
      </c>
      <c r="BE402" s="4">
        <f t="shared" si="743"/>
        <v>0</v>
      </c>
      <c r="BF402" s="2">
        <f t="shared" si="744"/>
        <v>0</v>
      </c>
      <c r="BG402" s="5">
        <f t="shared" si="745"/>
        <v>0</v>
      </c>
      <c r="BH402" s="1">
        <f t="shared" si="746"/>
        <v>0</v>
      </c>
      <c r="BI402" s="2">
        <f t="shared" si="747"/>
        <v>0</v>
      </c>
      <c r="BJ402" s="5">
        <f t="shared" si="748"/>
        <v>0</v>
      </c>
      <c r="BK402" s="1">
        <f t="shared" si="749"/>
        <v>0</v>
      </c>
      <c r="BL402" s="2">
        <f t="shared" si="750"/>
        <v>0</v>
      </c>
      <c r="BM402" s="5">
        <f t="shared" si="751"/>
        <v>0</v>
      </c>
      <c r="BN402" s="1">
        <f t="shared" si="752"/>
        <v>0</v>
      </c>
      <c r="BO402" s="2">
        <f t="shared" si="753"/>
        <v>0</v>
      </c>
      <c r="BP402" s="5">
        <f t="shared" si="754"/>
        <v>0</v>
      </c>
      <c r="BQ402" s="1">
        <f t="shared" si="755"/>
        <v>0</v>
      </c>
      <c r="BR402" s="2">
        <f t="shared" si="756"/>
        <v>0</v>
      </c>
      <c r="BS402" s="5">
        <f t="shared" si="757"/>
        <v>0</v>
      </c>
      <c r="BT402" s="1">
        <f t="shared" si="758"/>
        <v>0</v>
      </c>
      <c r="BU402" s="2">
        <f t="shared" si="759"/>
        <v>0</v>
      </c>
      <c r="BV402" s="5">
        <f t="shared" si="760"/>
        <v>0</v>
      </c>
      <c r="BW402" s="1">
        <f t="shared" si="761"/>
        <v>0</v>
      </c>
      <c r="BX402" s="2">
        <f t="shared" si="762"/>
        <v>0</v>
      </c>
      <c r="BY402" s="5">
        <f t="shared" si="763"/>
        <v>0</v>
      </c>
      <c r="BZ402" s="1">
        <f t="shared" si="764"/>
        <v>0</v>
      </c>
      <c r="CA402" s="2">
        <f t="shared" si="765"/>
        <v>0</v>
      </c>
      <c r="CB402" s="5">
        <f t="shared" si="766"/>
        <v>0</v>
      </c>
      <c r="CC402" s="1">
        <f t="shared" si="767"/>
        <v>0</v>
      </c>
      <c r="CD402" s="2">
        <f t="shared" si="768"/>
        <v>0</v>
      </c>
      <c r="CE402" s="5">
        <f t="shared" si="769"/>
        <v>0</v>
      </c>
      <c r="CF402" s="1">
        <f t="shared" si="770"/>
        <v>0</v>
      </c>
      <c r="CG402" s="2">
        <f t="shared" si="771"/>
        <v>0</v>
      </c>
      <c r="CH402" s="5">
        <f t="shared" si="772"/>
        <v>0</v>
      </c>
      <c r="CI402" s="1">
        <f t="shared" si="773"/>
        <v>0</v>
      </c>
      <c r="CJ402" s="2">
        <f t="shared" si="774"/>
        <v>0</v>
      </c>
      <c r="CK402" s="5">
        <f t="shared" si="775"/>
        <v>0</v>
      </c>
      <c r="CL402" s="1">
        <f t="shared" si="776"/>
        <v>0</v>
      </c>
      <c r="CM402" s="2">
        <f t="shared" si="777"/>
        <v>0</v>
      </c>
      <c r="CN402" s="5">
        <f t="shared" si="778"/>
        <v>0</v>
      </c>
      <c r="CO402" s="67">
        <f t="shared" si="779"/>
        <v>0</v>
      </c>
      <c r="CP402" s="2">
        <f t="shared" si="780"/>
        <v>0</v>
      </c>
      <c r="CQ402" s="5">
        <f t="shared" si="781"/>
        <v>0</v>
      </c>
    </row>
    <row r="403" spans="1:95" ht="30.75" customHeight="1" x14ac:dyDescent="0.25">
      <c r="A403" s="31" t="s">
        <v>81</v>
      </c>
      <c r="B403" s="30" t="s">
        <v>127</v>
      </c>
      <c r="C403" s="16"/>
      <c r="D403" s="10"/>
      <c r="E403" s="10"/>
      <c r="F403" s="10"/>
      <c r="G403" s="10"/>
      <c r="H403" s="10"/>
      <c r="I403" s="10"/>
      <c r="J403" s="10"/>
      <c r="K403" s="10"/>
      <c r="L403" s="10"/>
      <c r="M403" s="62"/>
      <c r="N403" s="62"/>
      <c r="O403" s="62"/>
      <c r="P403" s="62"/>
      <c r="Q403" s="17"/>
      <c r="R403" s="16"/>
      <c r="S403" s="10"/>
      <c r="T403" s="10"/>
      <c r="U403" s="10"/>
      <c r="V403" s="10"/>
      <c r="W403" s="10"/>
      <c r="X403" s="10"/>
      <c r="Y403" s="10"/>
      <c r="Z403" s="10"/>
      <c r="AA403" s="10"/>
      <c r="AB403" s="62"/>
      <c r="AC403" s="62"/>
      <c r="AD403" s="62"/>
      <c r="AE403" s="62"/>
      <c r="AF403" s="17"/>
      <c r="AG403" s="16"/>
      <c r="AH403" s="10"/>
      <c r="AI403" s="10"/>
      <c r="AJ403" s="10"/>
      <c r="AK403" s="10"/>
      <c r="AL403" s="10"/>
      <c r="AM403" s="10"/>
      <c r="AN403" s="10"/>
      <c r="AO403" s="10"/>
      <c r="AP403" s="10"/>
      <c r="AQ403" s="62"/>
      <c r="AR403" s="62"/>
      <c r="AS403" s="62"/>
      <c r="AT403" s="62"/>
      <c r="AU403" s="17"/>
      <c r="AV403" s="6"/>
      <c r="AW403" s="29" t="str">
        <f t="shared" si="736"/>
        <v>ORP</v>
      </c>
      <c r="AX403" s="30" t="s">
        <v>21</v>
      </c>
      <c r="AY403" s="77">
        <f t="shared" si="737"/>
        <v>0</v>
      </c>
      <c r="AZ403" s="73">
        <f t="shared" si="738"/>
        <v>0</v>
      </c>
      <c r="BA403" s="74">
        <f t="shared" si="739"/>
        <v>0</v>
      </c>
      <c r="BB403" s="4">
        <f t="shared" si="740"/>
        <v>0</v>
      </c>
      <c r="BC403" s="2">
        <f t="shared" si="741"/>
        <v>0</v>
      </c>
      <c r="BD403" s="5">
        <f t="shared" si="742"/>
        <v>0</v>
      </c>
      <c r="BE403" s="4">
        <f t="shared" si="743"/>
        <v>0</v>
      </c>
      <c r="BF403" s="2">
        <f t="shared" si="744"/>
        <v>0</v>
      </c>
      <c r="BG403" s="5">
        <f t="shared" si="745"/>
        <v>0</v>
      </c>
      <c r="BH403" s="1">
        <f t="shared" si="746"/>
        <v>0</v>
      </c>
      <c r="BI403" s="2">
        <f t="shared" si="747"/>
        <v>0</v>
      </c>
      <c r="BJ403" s="5">
        <f t="shared" si="748"/>
        <v>0</v>
      </c>
      <c r="BK403" s="1">
        <f t="shared" si="749"/>
        <v>0</v>
      </c>
      <c r="BL403" s="2">
        <f t="shared" si="750"/>
        <v>0</v>
      </c>
      <c r="BM403" s="5">
        <f t="shared" si="751"/>
        <v>0</v>
      </c>
      <c r="BN403" s="1">
        <f t="shared" si="752"/>
        <v>0</v>
      </c>
      <c r="BO403" s="2">
        <f t="shared" si="753"/>
        <v>0</v>
      </c>
      <c r="BP403" s="5">
        <f t="shared" si="754"/>
        <v>0</v>
      </c>
      <c r="BQ403" s="1">
        <f t="shared" si="755"/>
        <v>0</v>
      </c>
      <c r="BR403" s="2">
        <f t="shared" si="756"/>
        <v>0</v>
      </c>
      <c r="BS403" s="5">
        <f t="shared" si="757"/>
        <v>0</v>
      </c>
      <c r="BT403" s="1">
        <f t="shared" si="758"/>
        <v>0</v>
      </c>
      <c r="BU403" s="2">
        <f t="shared" si="759"/>
        <v>0</v>
      </c>
      <c r="BV403" s="5">
        <f t="shared" si="760"/>
        <v>0</v>
      </c>
      <c r="BW403" s="1">
        <f t="shared" si="761"/>
        <v>0</v>
      </c>
      <c r="BX403" s="2">
        <f t="shared" si="762"/>
        <v>0</v>
      </c>
      <c r="BY403" s="5">
        <f t="shared" si="763"/>
        <v>0</v>
      </c>
      <c r="BZ403" s="1">
        <f t="shared" si="764"/>
        <v>0</v>
      </c>
      <c r="CA403" s="2">
        <f t="shared" si="765"/>
        <v>0</v>
      </c>
      <c r="CB403" s="5">
        <f t="shared" si="766"/>
        <v>0</v>
      </c>
      <c r="CC403" s="1">
        <f t="shared" si="767"/>
        <v>0</v>
      </c>
      <c r="CD403" s="2">
        <f t="shared" si="768"/>
        <v>0</v>
      </c>
      <c r="CE403" s="5">
        <f t="shared" si="769"/>
        <v>0</v>
      </c>
      <c r="CF403" s="1">
        <f t="shared" si="770"/>
        <v>0</v>
      </c>
      <c r="CG403" s="2">
        <f t="shared" si="771"/>
        <v>0</v>
      </c>
      <c r="CH403" s="5">
        <f t="shared" si="772"/>
        <v>0</v>
      </c>
      <c r="CI403" s="1">
        <f t="shared" si="773"/>
        <v>0</v>
      </c>
      <c r="CJ403" s="2">
        <f t="shared" si="774"/>
        <v>0</v>
      </c>
      <c r="CK403" s="5">
        <f t="shared" si="775"/>
        <v>0</v>
      </c>
      <c r="CL403" s="1">
        <f t="shared" si="776"/>
        <v>0</v>
      </c>
      <c r="CM403" s="2">
        <f t="shared" si="777"/>
        <v>0</v>
      </c>
      <c r="CN403" s="5">
        <f t="shared" si="778"/>
        <v>0</v>
      </c>
      <c r="CO403" s="67">
        <f t="shared" si="779"/>
        <v>0</v>
      </c>
      <c r="CP403" s="2">
        <f t="shared" si="780"/>
        <v>0</v>
      </c>
      <c r="CQ403" s="5">
        <f t="shared" si="781"/>
        <v>0</v>
      </c>
    </row>
    <row r="404" spans="1:95" ht="15.75" customHeight="1" x14ac:dyDescent="0.25">
      <c r="A404" s="31" t="s">
        <v>114</v>
      </c>
      <c r="B404" s="30" t="s">
        <v>21</v>
      </c>
      <c r="C404" s="16"/>
      <c r="D404" s="10"/>
      <c r="E404" s="10"/>
      <c r="F404" s="10"/>
      <c r="G404" s="10"/>
      <c r="H404" s="10"/>
      <c r="I404" s="10"/>
      <c r="J404" s="10"/>
      <c r="K404" s="10"/>
      <c r="L404" s="10"/>
      <c r="M404" s="62"/>
      <c r="N404" s="62"/>
      <c r="O404" s="62"/>
      <c r="P404" s="62"/>
      <c r="Q404" s="17"/>
      <c r="R404" s="16"/>
      <c r="S404" s="10"/>
      <c r="T404" s="10"/>
      <c r="U404" s="10"/>
      <c r="V404" s="10"/>
      <c r="W404" s="10"/>
      <c r="X404" s="10"/>
      <c r="Y404" s="10"/>
      <c r="Z404" s="10"/>
      <c r="AA404" s="10"/>
      <c r="AB404" s="62"/>
      <c r="AC404" s="62"/>
      <c r="AD404" s="62"/>
      <c r="AE404" s="62"/>
      <c r="AF404" s="17"/>
      <c r="AG404" s="16"/>
      <c r="AH404" s="10"/>
      <c r="AI404" s="10"/>
      <c r="AJ404" s="10"/>
      <c r="AK404" s="10"/>
      <c r="AL404" s="10"/>
      <c r="AM404" s="10"/>
      <c r="AN404" s="10"/>
      <c r="AO404" s="10"/>
      <c r="AP404" s="10"/>
      <c r="AQ404" s="62"/>
      <c r="AR404" s="62"/>
      <c r="AS404" s="62"/>
      <c r="AT404" s="62"/>
      <c r="AU404" s="17"/>
      <c r="AV404" s="6"/>
      <c r="AW404" s="29" t="str">
        <f t="shared" si="736"/>
        <v>CLORO RES</v>
      </c>
      <c r="AX404" s="30" t="s">
        <v>21</v>
      </c>
      <c r="AY404" s="77">
        <f t="shared" si="737"/>
        <v>0</v>
      </c>
      <c r="AZ404" s="73">
        <f t="shared" si="738"/>
        <v>0</v>
      </c>
      <c r="BA404" s="74">
        <f t="shared" si="739"/>
        <v>0</v>
      </c>
      <c r="BB404" s="4">
        <f t="shared" si="740"/>
        <v>0</v>
      </c>
      <c r="BC404" s="2">
        <f t="shared" si="741"/>
        <v>0</v>
      </c>
      <c r="BD404" s="5">
        <f t="shared" si="742"/>
        <v>0</v>
      </c>
      <c r="BE404" s="4">
        <f t="shared" si="743"/>
        <v>0</v>
      </c>
      <c r="BF404" s="2">
        <f t="shared" si="744"/>
        <v>0</v>
      </c>
      <c r="BG404" s="5">
        <f t="shared" si="745"/>
        <v>0</v>
      </c>
      <c r="BH404" s="1">
        <f t="shared" si="746"/>
        <v>0</v>
      </c>
      <c r="BI404" s="2">
        <f t="shared" si="747"/>
        <v>0</v>
      </c>
      <c r="BJ404" s="5">
        <f t="shared" si="748"/>
        <v>0</v>
      </c>
      <c r="BK404" s="1">
        <f t="shared" si="749"/>
        <v>0</v>
      </c>
      <c r="BL404" s="2">
        <f t="shared" si="750"/>
        <v>0</v>
      </c>
      <c r="BM404" s="5">
        <f t="shared" si="751"/>
        <v>0</v>
      </c>
      <c r="BN404" s="1">
        <f t="shared" si="752"/>
        <v>0</v>
      </c>
      <c r="BO404" s="2">
        <f t="shared" si="753"/>
        <v>0</v>
      </c>
      <c r="BP404" s="5">
        <f t="shared" si="754"/>
        <v>0</v>
      </c>
      <c r="BQ404" s="1">
        <f t="shared" si="755"/>
        <v>0</v>
      </c>
      <c r="BR404" s="2">
        <f t="shared" si="756"/>
        <v>0</v>
      </c>
      <c r="BS404" s="5">
        <f t="shared" si="757"/>
        <v>0</v>
      </c>
      <c r="BT404" s="1">
        <f t="shared" si="758"/>
        <v>0</v>
      </c>
      <c r="BU404" s="2">
        <f t="shared" si="759"/>
        <v>0</v>
      </c>
      <c r="BV404" s="5">
        <f t="shared" si="760"/>
        <v>0</v>
      </c>
      <c r="BW404" s="1">
        <f t="shared" si="761"/>
        <v>0</v>
      </c>
      <c r="BX404" s="2">
        <f t="shared" si="762"/>
        <v>0</v>
      </c>
      <c r="BY404" s="5">
        <f t="shared" si="763"/>
        <v>0</v>
      </c>
      <c r="BZ404" s="1">
        <f t="shared" si="764"/>
        <v>0</v>
      </c>
      <c r="CA404" s="2">
        <f t="shared" si="765"/>
        <v>0</v>
      </c>
      <c r="CB404" s="5">
        <f t="shared" si="766"/>
        <v>0</v>
      </c>
      <c r="CC404" s="1">
        <f t="shared" si="767"/>
        <v>0</v>
      </c>
      <c r="CD404" s="2">
        <f t="shared" si="768"/>
        <v>0</v>
      </c>
      <c r="CE404" s="5">
        <f t="shared" si="769"/>
        <v>0</v>
      </c>
      <c r="CF404" s="1">
        <f t="shared" si="770"/>
        <v>0</v>
      </c>
      <c r="CG404" s="2">
        <f t="shared" si="771"/>
        <v>0</v>
      </c>
      <c r="CH404" s="5">
        <f t="shared" si="772"/>
        <v>0</v>
      </c>
      <c r="CI404" s="1">
        <f t="shared" si="773"/>
        <v>0</v>
      </c>
      <c r="CJ404" s="2">
        <f t="shared" si="774"/>
        <v>0</v>
      </c>
      <c r="CK404" s="5">
        <f t="shared" si="775"/>
        <v>0</v>
      </c>
      <c r="CL404" s="1">
        <f t="shared" si="776"/>
        <v>0</v>
      </c>
      <c r="CM404" s="2">
        <f t="shared" si="777"/>
        <v>0</v>
      </c>
      <c r="CN404" s="5">
        <f t="shared" si="778"/>
        <v>0</v>
      </c>
      <c r="CO404" s="67">
        <f t="shared" si="779"/>
        <v>0</v>
      </c>
      <c r="CP404" s="2">
        <f t="shared" si="780"/>
        <v>0</v>
      </c>
      <c r="CQ404" s="5">
        <f t="shared" si="781"/>
        <v>0</v>
      </c>
    </row>
    <row r="405" spans="1:95" x14ac:dyDescent="0.25">
      <c r="A405" s="31" t="s">
        <v>17</v>
      </c>
      <c r="B405" s="30" t="s">
        <v>25</v>
      </c>
      <c r="C405" s="18">
        <v>11320</v>
      </c>
      <c r="D405" s="11">
        <v>5760</v>
      </c>
      <c r="E405" s="11">
        <v>5910</v>
      </c>
      <c r="F405" s="11"/>
      <c r="G405" s="11"/>
      <c r="H405" s="11"/>
      <c r="I405" s="11"/>
      <c r="J405" s="11">
        <v>4970</v>
      </c>
      <c r="K405" s="11">
        <v>5130</v>
      </c>
      <c r="L405" s="11">
        <v>12400</v>
      </c>
      <c r="M405" s="63"/>
      <c r="N405" s="63"/>
      <c r="O405" s="63"/>
      <c r="P405" s="63"/>
      <c r="Q405" s="19"/>
      <c r="R405" s="18">
        <v>4420</v>
      </c>
      <c r="S405" s="11">
        <v>5600</v>
      </c>
      <c r="T405" s="11">
        <v>5790</v>
      </c>
      <c r="U405" s="11"/>
      <c r="V405" s="11"/>
      <c r="W405" s="11"/>
      <c r="X405" s="11"/>
      <c r="Y405" s="11">
        <v>5770</v>
      </c>
      <c r="Z405" s="11">
        <v>5650</v>
      </c>
      <c r="AA405" s="11">
        <v>14050</v>
      </c>
      <c r="AB405" s="63"/>
      <c r="AC405" s="63"/>
      <c r="AD405" s="63"/>
      <c r="AE405" s="63"/>
      <c r="AF405" s="19"/>
      <c r="AG405" s="18">
        <v>3410</v>
      </c>
      <c r="AH405" s="11">
        <v>4370</v>
      </c>
      <c r="AI405" s="11">
        <v>4390</v>
      </c>
      <c r="AJ405" s="11"/>
      <c r="AK405" s="11"/>
      <c r="AL405" s="11"/>
      <c r="AM405" s="11"/>
      <c r="AN405" s="11">
        <v>5590</v>
      </c>
      <c r="AO405" s="11">
        <v>5540</v>
      </c>
      <c r="AP405" s="11">
        <v>16430</v>
      </c>
      <c r="AQ405" s="63"/>
      <c r="AR405" s="63"/>
      <c r="AS405" s="63"/>
      <c r="AT405" s="63"/>
      <c r="AU405" s="19"/>
      <c r="AW405" s="29" t="str">
        <f t="shared" si="736"/>
        <v>Conductividad</v>
      </c>
      <c r="AX405" s="30" t="s">
        <v>25</v>
      </c>
      <c r="AY405" s="77">
        <f t="shared" si="737"/>
        <v>11320</v>
      </c>
      <c r="AZ405" s="73">
        <f t="shared" si="738"/>
        <v>4420</v>
      </c>
      <c r="BA405" s="74">
        <f t="shared" si="739"/>
        <v>3410</v>
      </c>
      <c r="BB405" s="4">
        <f t="shared" si="740"/>
        <v>5760</v>
      </c>
      <c r="BC405" s="2">
        <f t="shared" si="741"/>
        <v>5600</v>
      </c>
      <c r="BD405" s="5">
        <f t="shared" si="742"/>
        <v>4370</v>
      </c>
      <c r="BE405" s="4">
        <f t="shared" si="743"/>
        <v>5910</v>
      </c>
      <c r="BF405" s="2">
        <f t="shared" si="744"/>
        <v>5790</v>
      </c>
      <c r="BG405" s="5">
        <f t="shared" si="745"/>
        <v>4390</v>
      </c>
      <c r="BH405" s="1">
        <f t="shared" si="746"/>
        <v>0</v>
      </c>
      <c r="BI405" s="2">
        <f t="shared" si="747"/>
        <v>0</v>
      </c>
      <c r="BJ405" s="5">
        <f t="shared" si="748"/>
        <v>0</v>
      </c>
      <c r="BK405" s="1">
        <f t="shared" si="749"/>
        <v>0</v>
      </c>
      <c r="BL405" s="2">
        <f t="shared" si="750"/>
        <v>0</v>
      </c>
      <c r="BM405" s="5">
        <f t="shared" si="751"/>
        <v>0</v>
      </c>
      <c r="BN405" s="1">
        <f t="shared" si="752"/>
        <v>0</v>
      </c>
      <c r="BO405" s="2">
        <f t="shared" si="753"/>
        <v>0</v>
      </c>
      <c r="BP405" s="5">
        <f t="shared" si="754"/>
        <v>0</v>
      </c>
      <c r="BQ405" s="1">
        <f t="shared" si="755"/>
        <v>0</v>
      </c>
      <c r="BR405" s="2">
        <f t="shared" si="756"/>
        <v>0</v>
      </c>
      <c r="BS405" s="5">
        <f t="shared" si="757"/>
        <v>0</v>
      </c>
      <c r="BT405" s="1">
        <f t="shared" si="758"/>
        <v>4970</v>
      </c>
      <c r="BU405" s="2">
        <f t="shared" si="759"/>
        <v>5770</v>
      </c>
      <c r="BV405" s="5">
        <f t="shared" si="760"/>
        <v>5590</v>
      </c>
      <c r="BW405" s="1">
        <f t="shared" si="761"/>
        <v>5130</v>
      </c>
      <c r="BX405" s="2">
        <f t="shared" si="762"/>
        <v>5650</v>
      </c>
      <c r="BY405" s="5">
        <f t="shared" si="763"/>
        <v>5540</v>
      </c>
      <c r="BZ405" s="1">
        <f t="shared" si="764"/>
        <v>12400</v>
      </c>
      <c r="CA405" s="2">
        <f t="shared" si="765"/>
        <v>14050</v>
      </c>
      <c r="CB405" s="5">
        <f t="shared" si="766"/>
        <v>16430</v>
      </c>
      <c r="CC405" s="1">
        <f t="shared" si="767"/>
        <v>0</v>
      </c>
      <c r="CD405" s="2">
        <f t="shared" si="768"/>
        <v>0</v>
      </c>
      <c r="CE405" s="5">
        <f t="shared" si="769"/>
        <v>0</v>
      </c>
      <c r="CF405" s="1">
        <f t="shared" si="770"/>
        <v>0</v>
      </c>
      <c r="CG405" s="2">
        <f t="shared" si="771"/>
        <v>0</v>
      </c>
      <c r="CH405" s="5">
        <f t="shared" si="772"/>
        <v>0</v>
      </c>
      <c r="CI405" s="1">
        <f t="shared" si="773"/>
        <v>0</v>
      </c>
      <c r="CJ405" s="2">
        <f t="shared" si="774"/>
        <v>0</v>
      </c>
      <c r="CK405" s="5">
        <f t="shared" si="775"/>
        <v>0</v>
      </c>
      <c r="CL405" s="1">
        <f t="shared" si="776"/>
        <v>0</v>
      </c>
      <c r="CM405" s="2">
        <f t="shared" si="777"/>
        <v>0</v>
      </c>
      <c r="CN405" s="5">
        <f t="shared" si="778"/>
        <v>0</v>
      </c>
      <c r="CO405" s="67">
        <f t="shared" si="779"/>
        <v>0</v>
      </c>
      <c r="CP405" s="2">
        <f t="shared" si="780"/>
        <v>0</v>
      </c>
      <c r="CQ405" s="5">
        <f t="shared" si="781"/>
        <v>0</v>
      </c>
    </row>
    <row r="406" spans="1:95" x14ac:dyDescent="0.25">
      <c r="A406" s="31" t="s">
        <v>18</v>
      </c>
      <c r="B406" s="46" t="s">
        <v>24</v>
      </c>
      <c r="C406" s="18">
        <v>7130</v>
      </c>
      <c r="D406" s="11">
        <v>8890</v>
      </c>
      <c r="E406" s="11">
        <v>1234</v>
      </c>
      <c r="F406" s="11"/>
      <c r="G406" s="11"/>
      <c r="H406" s="11"/>
      <c r="I406" s="11"/>
      <c r="J406" s="11">
        <v>731</v>
      </c>
      <c r="K406" s="11">
        <v>796</v>
      </c>
      <c r="L406" s="11">
        <v>2394</v>
      </c>
      <c r="M406" s="63"/>
      <c r="N406" s="63"/>
      <c r="O406" s="63"/>
      <c r="P406" s="63"/>
      <c r="Q406" s="19"/>
      <c r="R406" s="18">
        <v>8379</v>
      </c>
      <c r="S406" s="11">
        <v>6974</v>
      </c>
      <c r="T406" s="11">
        <v>1024</v>
      </c>
      <c r="U406" s="11"/>
      <c r="V406" s="11"/>
      <c r="W406" s="11"/>
      <c r="X406" s="11"/>
      <c r="Y406" s="11">
        <v>694</v>
      </c>
      <c r="Z406" s="11">
        <v>796</v>
      </c>
      <c r="AA406" s="11">
        <v>1746</v>
      </c>
      <c r="AB406" s="63"/>
      <c r="AC406" s="63"/>
      <c r="AD406" s="63"/>
      <c r="AE406" s="63"/>
      <c r="AF406" s="19"/>
      <c r="AG406" s="18">
        <v>3999</v>
      </c>
      <c r="AH406" s="11">
        <v>6504</v>
      </c>
      <c r="AI406" s="11">
        <v>1110</v>
      </c>
      <c r="AJ406" s="11"/>
      <c r="AK406" s="11"/>
      <c r="AL406" s="11"/>
      <c r="AM406" s="11"/>
      <c r="AN406" s="11">
        <v>630</v>
      </c>
      <c r="AO406" s="11">
        <v>886</v>
      </c>
      <c r="AP406" s="11">
        <v>2965</v>
      </c>
      <c r="AQ406" s="63"/>
      <c r="AR406" s="63"/>
      <c r="AS406" s="63"/>
      <c r="AT406" s="63"/>
      <c r="AU406" s="19"/>
      <c r="AW406" s="29" t="str">
        <f t="shared" si="736"/>
        <v xml:space="preserve">Color </v>
      </c>
      <c r="AX406" s="32" t="s">
        <v>24</v>
      </c>
      <c r="AY406" s="77">
        <f t="shared" si="737"/>
        <v>7130</v>
      </c>
      <c r="AZ406" s="73">
        <f t="shared" si="738"/>
        <v>8379</v>
      </c>
      <c r="BA406" s="74">
        <f t="shared" si="739"/>
        <v>3999</v>
      </c>
      <c r="BB406" s="4">
        <f t="shared" si="740"/>
        <v>8890</v>
      </c>
      <c r="BC406" s="2">
        <f t="shared" si="741"/>
        <v>6974</v>
      </c>
      <c r="BD406" s="5">
        <f t="shared" si="742"/>
        <v>6504</v>
      </c>
      <c r="BE406" s="4">
        <f t="shared" si="743"/>
        <v>1234</v>
      </c>
      <c r="BF406" s="2">
        <f t="shared" si="744"/>
        <v>1024</v>
      </c>
      <c r="BG406" s="5">
        <f t="shared" si="745"/>
        <v>1110</v>
      </c>
      <c r="BH406" s="1">
        <f t="shared" si="746"/>
        <v>0</v>
      </c>
      <c r="BI406" s="2">
        <f t="shared" si="747"/>
        <v>0</v>
      </c>
      <c r="BJ406" s="5">
        <f t="shared" si="748"/>
        <v>0</v>
      </c>
      <c r="BK406" s="1">
        <f t="shared" si="749"/>
        <v>0</v>
      </c>
      <c r="BL406" s="2">
        <f t="shared" si="750"/>
        <v>0</v>
      </c>
      <c r="BM406" s="5">
        <f t="shared" si="751"/>
        <v>0</v>
      </c>
      <c r="BN406" s="1">
        <f t="shared" si="752"/>
        <v>0</v>
      </c>
      <c r="BO406" s="2">
        <f t="shared" si="753"/>
        <v>0</v>
      </c>
      <c r="BP406" s="5">
        <f t="shared" si="754"/>
        <v>0</v>
      </c>
      <c r="BQ406" s="1">
        <f t="shared" si="755"/>
        <v>0</v>
      </c>
      <c r="BR406" s="2">
        <f t="shared" si="756"/>
        <v>0</v>
      </c>
      <c r="BS406" s="5">
        <f t="shared" si="757"/>
        <v>0</v>
      </c>
      <c r="BT406" s="1">
        <f t="shared" si="758"/>
        <v>731</v>
      </c>
      <c r="BU406" s="2">
        <f t="shared" si="759"/>
        <v>694</v>
      </c>
      <c r="BV406" s="5">
        <f t="shared" si="760"/>
        <v>630</v>
      </c>
      <c r="BW406" s="1">
        <f t="shared" si="761"/>
        <v>796</v>
      </c>
      <c r="BX406" s="2">
        <f t="shared" si="762"/>
        <v>796</v>
      </c>
      <c r="BY406" s="5">
        <f t="shared" si="763"/>
        <v>886</v>
      </c>
      <c r="BZ406" s="1">
        <f t="shared" si="764"/>
        <v>2394</v>
      </c>
      <c r="CA406" s="2">
        <f t="shared" si="765"/>
        <v>1746</v>
      </c>
      <c r="CB406" s="5">
        <f t="shared" si="766"/>
        <v>2965</v>
      </c>
      <c r="CC406" s="1">
        <f t="shared" si="767"/>
        <v>0</v>
      </c>
      <c r="CD406" s="2">
        <f t="shared" si="768"/>
        <v>0</v>
      </c>
      <c r="CE406" s="5">
        <f t="shared" si="769"/>
        <v>0</v>
      </c>
      <c r="CF406" s="1">
        <f t="shared" si="770"/>
        <v>0</v>
      </c>
      <c r="CG406" s="2">
        <f t="shared" si="771"/>
        <v>0</v>
      </c>
      <c r="CH406" s="5">
        <f t="shared" si="772"/>
        <v>0</v>
      </c>
      <c r="CI406" s="1">
        <f t="shared" si="773"/>
        <v>0</v>
      </c>
      <c r="CJ406" s="2">
        <f t="shared" si="774"/>
        <v>0</v>
      </c>
      <c r="CK406" s="5">
        <f t="shared" si="775"/>
        <v>0</v>
      </c>
      <c r="CL406" s="1">
        <f t="shared" si="776"/>
        <v>0</v>
      </c>
      <c r="CM406" s="2">
        <f t="shared" si="777"/>
        <v>0</v>
      </c>
      <c r="CN406" s="5">
        <f t="shared" si="778"/>
        <v>0</v>
      </c>
      <c r="CO406" s="67">
        <f t="shared" si="779"/>
        <v>0</v>
      </c>
      <c r="CP406" s="2">
        <f t="shared" si="780"/>
        <v>0</v>
      </c>
      <c r="CQ406" s="5">
        <f t="shared" si="781"/>
        <v>0</v>
      </c>
    </row>
    <row r="407" spans="1:95" ht="15.75" thickBot="1" x14ac:dyDescent="0.3">
      <c r="A407" s="33" t="s">
        <v>45</v>
      </c>
      <c r="B407" s="34" t="s">
        <v>46</v>
      </c>
      <c r="C407" s="20"/>
      <c r="D407" s="21"/>
      <c r="E407" s="21"/>
      <c r="F407" s="21"/>
      <c r="G407" s="21"/>
      <c r="H407" s="21"/>
      <c r="I407" s="21"/>
      <c r="J407" s="21"/>
      <c r="K407" s="21"/>
      <c r="L407" s="21"/>
      <c r="M407" s="64"/>
      <c r="N407" s="64"/>
      <c r="O407" s="64"/>
      <c r="P407" s="64"/>
      <c r="Q407" s="22"/>
      <c r="R407" s="20"/>
      <c r="S407" s="21"/>
      <c r="T407" s="21"/>
      <c r="U407" s="21"/>
      <c r="V407" s="21"/>
      <c r="W407" s="21"/>
      <c r="X407" s="21"/>
      <c r="Y407" s="21"/>
      <c r="Z407" s="21"/>
      <c r="AA407" s="21"/>
      <c r="AB407" s="64"/>
      <c r="AC407" s="64"/>
      <c r="AD407" s="64"/>
      <c r="AE407" s="64"/>
      <c r="AF407" s="22"/>
      <c r="AG407" s="20"/>
      <c r="AH407" s="21"/>
      <c r="AI407" s="21"/>
      <c r="AJ407" s="21"/>
      <c r="AK407" s="21"/>
      <c r="AL407" s="21"/>
      <c r="AM407" s="21"/>
      <c r="AN407" s="21"/>
      <c r="AO407" s="21"/>
      <c r="AP407" s="21"/>
      <c r="AQ407" s="64"/>
      <c r="AR407" s="64"/>
      <c r="AS407" s="64"/>
      <c r="AT407" s="64"/>
      <c r="AU407" s="22"/>
      <c r="AW407" s="29" t="str">
        <f t="shared" si="736"/>
        <v>Turbidez</v>
      </c>
      <c r="AX407" s="34" t="s">
        <v>21</v>
      </c>
      <c r="AY407" s="77">
        <f t="shared" si="737"/>
        <v>0</v>
      </c>
      <c r="AZ407" s="73">
        <f t="shared" si="738"/>
        <v>0</v>
      </c>
      <c r="BA407" s="74">
        <f t="shared" si="739"/>
        <v>0</v>
      </c>
      <c r="BB407" s="4">
        <f t="shared" si="740"/>
        <v>0</v>
      </c>
      <c r="BC407" s="2">
        <f t="shared" si="741"/>
        <v>0</v>
      </c>
      <c r="BD407" s="5">
        <f t="shared" si="742"/>
        <v>0</v>
      </c>
      <c r="BE407" s="4">
        <f t="shared" si="743"/>
        <v>0</v>
      </c>
      <c r="BF407" s="2">
        <f t="shared" si="744"/>
        <v>0</v>
      </c>
      <c r="BG407" s="5">
        <f t="shared" si="745"/>
        <v>0</v>
      </c>
      <c r="BH407" s="1">
        <f t="shared" si="746"/>
        <v>0</v>
      </c>
      <c r="BI407" s="2">
        <f t="shared" si="747"/>
        <v>0</v>
      </c>
      <c r="BJ407" s="5">
        <f t="shared" si="748"/>
        <v>0</v>
      </c>
      <c r="BK407" s="1">
        <f t="shared" si="749"/>
        <v>0</v>
      </c>
      <c r="BL407" s="2">
        <f t="shared" si="750"/>
        <v>0</v>
      </c>
      <c r="BM407" s="5">
        <f t="shared" si="751"/>
        <v>0</v>
      </c>
      <c r="BN407" s="1">
        <f t="shared" si="752"/>
        <v>0</v>
      </c>
      <c r="BO407" s="2">
        <f t="shared" si="753"/>
        <v>0</v>
      </c>
      <c r="BP407" s="5">
        <f t="shared" si="754"/>
        <v>0</v>
      </c>
      <c r="BQ407" s="1">
        <f t="shared" si="755"/>
        <v>0</v>
      </c>
      <c r="BR407" s="2">
        <f t="shared" si="756"/>
        <v>0</v>
      </c>
      <c r="BS407" s="5">
        <f t="shared" si="757"/>
        <v>0</v>
      </c>
      <c r="BT407" s="1">
        <f t="shared" si="758"/>
        <v>0</v>
      </c>
      <c r="BU407" s="2">
        <f t="shared" si="759"/>
        <v>0</v>
      </c>
      <c r="BV407" s="5">
        <f t="shared" si="760"/>
        <v>0</v>
      </c>
      <c r="BW407" s="1">
        <f t="shared" si="761"/>
        <v>0</v>
      </c>
      <c r="BX407" s="2">
        <f t="shared" si="762"/>
        <v>0</v>
      </c>
      <c r="BY407" s="5">
        <f t="shared" si="763"/>
        <v>0</v>
      </c>
      <c r="BZ407" s="1">
        <f t="shared" si="764"/>
        <v>0</v>
      </c>
      <c r="CA407" s="2">
        <f t="shared" si="765"/>
        <v>0</v>
      </c>
      <c r="CB407" s="5">
        <f t="shared" si="766"/>
        <v>0</v>
      </c>
      <c r="CC407" s="1">
        <f t="shared" si="767"/>
        <v>0</v>
      </c>
      <c r="CD407" s="2">
        <f t="shared" si="768"/>
        <v>0</v>
      </c>
      <c r="CE407" s="5">
        <f t="shared" si="769"/>
        <v>0</v>
      </c>
      <c r="CF407" s="1">
        <f t="shared" si="770"/>
        <v>0</v>
      </c>
      <c r="CG407" s="2">
        <f t="shared" si="771"/>
        <v>0</v>
      </c>
      <c r="CH407" s="5">
        <f t="shared" si="772"/>
        <v>0</v>
      </c>
      <c r="CI407" s="1">
        <f t="shared" si="773"/>
        <v>0</v>
      </c>
      <c r="CJ407" s="2">
        <f t="shared" si="774"/>
        <v>0</v>
      </c>
      <c r="CK407" s="5">
        <f t="shared" si="775"/>
        <v>0</v>
      </c>
      <c r="CL407" s="1">
        <f t="shared" si="776"/>
        <v>0</v>
      </c>
      <c r="CM407" s="2">
        <f t="shared" si="777"/>
        <v>0</v>
      </c>
      <c r="CN407" s="5">
        <f t="shared" si="778"/>
        <v>0</v>
      </c>
      <c r="CO407" s="67">
        <f t="shared" si="779"/>
        <v>0</v>
      </c>
      <c r="CP407" s="2">
        <f t="shared" si="780"/>
        <v>0</v>
      </c>
      <c r="CQ407" s="5">
        <f t="shared" si="781"/>
        <v>0</v>
      </c>
    </row>
    <row r="408" spans="1:95" ht="15.75" thickBot="1" x14ac:dyDescent="0.3"/>
    <row r="409" spans="1:95" ht="42.75" customHeight="1" thickBot="1" x14ac:dyDescent="0.3">
      <c r="A409" s="27" t="s">
        <v>0</v>
      </c>
      <c r="B409" s="28">
        <f>B385+1</f>
        <v>46130</v>
      </c>
      <c r="C409" s="295" t="s">
        <v>1</v>
      </c>
      <c r="D409" s="296"/>
      <c r="E409" s="296"/>
      <c r="F409" s="296"/>
      <c r="G409" s="296"/>
      <c r="H409" s="296"/>
      <c r="I409" s="296"/>
      <c r="J409" s="296"/>
      <c r="K409" s="296"/>
      <c r="L409" s="296"/>
      <c r="M409" s="296"/>
      <c r="N409" s="296"/>
      <c r="O409" s="296"/>
      <c r="P409" s="296"/>
      <c r="Q409" s="297"/>
      <c r="R409" s="298" t="s">
        <v>2</v>
      </c>
      <c r="S409" s="299"/>
      <c r="T409" s="299"/>
      <c r="U409" s="299"/>
      <c r="V409" s="299"/>
      <c r="W409" s="299"/>
      <c r="X409" s="299"/>
      <c r="Y409" s="299"/>
      <c r="Z409" s="299"/>
      <c r="AA409" s="299"/>
      <c r="AB409" s="299"/>
      <c r="AC409" s="299"/>
      <c r="AD409" s="299"/>
      <c r="AE409" s="299"/>
      <c r="AF409" s="300"/>
      <c r="AG409" s="301" t="s">
        <v>105</v>
      </c>
      <c r="AH409" s="302"/>
      <c r="AI409" s="302"/>
      <c r="AJ409" s="302"/>
      <c r="AK409" s="302"/>
      <c r="AL409" s="302"/>
      <c r="AM409" s="302"/>
      <c r="AN409" s="302"/>
      <c r="AO409" s="302"/>
      <c r="AP409" s="302"/>
      <c r="AQ409" s="302"/>
      <c r="AR409" s="302"/>
      <c r="AS409" s="302"/>
      <c r="AT409" s="302"/>
      <c r="AU409" s="303"/>
      <c r="AV409" s="9"/>
      <c r="AW409" s="290" t="s">
        <v>44</v>
      </c>
      <c r="AX409" s="291"/>
      <c r="AY409" s="287" t="s">
        <v>35</v>
      </c>
      <c r="AZ409" s="288"/>
      <c r="BA409" s="289"/>
      <c r="BB409" s="287" t="s">
        <v>36</v>
      </c>
      <c r="BC409" s="288"/>
      <c r="BD409" s="289"/>
      <c r="BE409" s="287" t="s">
        <v>37</v>
      </c>
      <c r="BF409" s="288"/>
      <c r="BG409" s="289"/>
      <c r="BH409" s="287" t="s">
        <v>38</v>
      </c>
      <c r="BI409" s="288"/>
      <c r="BJ409" s="289"/>
      <c r="BK409" s="287" t="s">
        <v>39</v>
      </c>
      <c r="BL409" s="288"/>
      <c r="BM409" s="289"/>
      <c r="BN409" s="287" t="s">
        <v>40</v>
      </c>
      <c r="BO409" s="288"/>
      <c r="BP409" s="289"/>
      <c r="BQ409" s="287" t="s">
        <v>41</v>
      </c>
      <c r="BR409" s="288"/>
      <c r="BS409" s="289"/>
      <c r="BT409" s="287" t="s">
        <v>42</v>
      </c>
      <c r="BU409" s="288"/>
      <c r="BV409" s="289"/>
      <c r="BW409" s="287" t="s">
        <v>43</v>
      </c>
      <c r="BX409" s="288"/>
      <c r="BY409" s="289"/>
      <c r="BZ409" s="287" t="s">
        <v>106</v>
      </c>
      <c r="CA409" s="288"/>
      <c r="CB409" s="289"/>
      <c r="CC409" s="287" t="s">
        <v>107</v>
      </c>
      <c r="CD409" s="288"/>
      <c r="CE409" s="289"/>
      <c r="CF409" s="287" t="s">
        <v>108</v>
      </c>
      <c r="CG409" s="288"/>
      <c r="CH409" s="289"/>
      <c r="CI409" s="287" t="s">
        <v>109</v>
      </c>
      <c r="CJ409" s="288"/>
      <c r="CK409" s="289"/>
      <c r="CL409" s="287" t="s">
        <v>110</v>
      </c>
      <c r="CM409" s="288"/>
      <c r="CN409" s="289"/>
      <c r="CO409" s="287" t="s">
        <v>111</v>
      </c>
      <c r="CP409" s="288"/>
      <c r="CQ409" s="289"/>
    </row>
    <row r="410" spans="1:95" ht="44.45" customHeight="1" thickBot="1" x14ac:dyDescent="0.3">
      <c r="A410" s="7" t="s">
        <v>6</v>
      </c>
      <c r="B410" s="45" t="s">
        <v>7</v>
      </c>
      <c r="C410" s="14" t="s">
        <v>34</v>
      </c>
      <c r="D410" s="8" t="s">
        <v>26</v>
      </c>
      <c r="E410" s="8" t="s">
        <v>27</v>
      </c>
      <c r="F410" s="8" t="s">
        <v>28</v>
      </c>
      <c r="G410" s="8" t="s">
        <v>29</v>
      </c>
      <c r="H410" s="8" t="s">
        <v>30</v>
      </c>
      <c r="I410" s="8" t="s">
        <v>31</v>
      </c>
      <c r="J410" s="8" t="s">
        <v>32</v>
      </c>
      <c r="K410" s="8" t="s">
        <v>33</v>
      </c>
      <c r="L410" s="8" t="s">
        <v>210</v>
      </c>
      <c r="M410" s="8" t="s">
        <v>116</v>
      </c>
      <c r="N410" s="8" t="s">
        <v>117</v>
      </c>
      <c r="O410" s="65" t="s">
        <v>118</v>
      </c>
      <c r="P410" s="65" t="s">
        <v>110</v>
      </c>
      <c r="Q410" s="65" t="s">
        <v>111</v>
      </c>
      <c r="R410" s="23" t="s">
        <v>34</v>
      </c>
      <c r="S410" s="12" t="s">
        <v>26</v>
      </c>
      <c r="T410" s="12" t="s">
        <v>27</v>
      </c>
      <c r="U410" s="12" t="s">
        <v>28</v>
      </c>
      <c r="V410" s="12" t="s">
        <v>29</v>
      </c>
      <c r="W410" s="12" t="s">
        <v>30</v>
      </c>
      <c r="X410" s="12" t="s">
        <v>31</v>
      </c>
      <c r="Y410" s="12" t="s">
        <v>32</v>
      </c>
      <c r="Z410" s="12" t="s">
        <v>33</v>
      </c>
      <c r="AA410" s="12" t="s">
        <v>210</v>
      </c>
      <c r="AB410" s="60" t="s">
        <v>116</v>
      </c>
      <c r="AC410" s="60" t="s">
        <v>117</v>
      </c>
      <c r="AD410" s="60" t="s">
        <v>118</v>
      </c>
      <c r="AE410" s="60" t="s">
        <v>110</v>
      </c>
      <c r="AF410" s="24" t="s">
        <v>111</v>
      </c>
      <c r="AG410" s="25" t="s">
        <v>34</v>
      </c>
      <c r="AH410" s="13" t="s">
        <v>26</v>
      </c>
      <c r="AI410" s="13" t="s">
        <v>27</v>
      </c>
      <c r="AJ410" s="13" t="s">
        <v>28</v>
      </c>
      <c r="AK410" s="13" t="s">
        <v>29</v>
      </c>
      <c r="AL410" s="13" t="s">
        <v>30</v>
      </c>
      <c r="AM410" s="13" t="s">
        <v>31</v>
      </c>
      <c r="AN410" s="13" t="s">
        <v>32</v>
      </c>
      <c r="AO410" s="13" t="s">
        <v>33</v>
      </c>
      <c r="AP410" s="13" t="s">
        <v>210</v>
      </c>
      <c r="AQ410" s="66" t="s">
        <v>116</v>
      </c>
      <c r="AR410" s="66" t="s">
        <v>117</v>
      </c>
      <c r="AS410" s="66" t="s">
        <v>118</v>
      </c>
      <c r="AT410" s="66" t="s">
        <v>110</v>
      </c>
      <c r="AU410" s="26" t="s">
        <v>111</v>
      </c>
      <c r="AV410" s="9"/>
      <c r="AW410" s="36" t="s">
        <v>6</v>
      </c>
      <c r="AX410" s="37" t="s">
        <v>7</v>
      </c>
      <c r="AY410" s="75" t="s">
        <v>119</v>
      </c>
      <c r="AZ410" s="75" t="s">
        <v>120</v>
      </c>
      <c r="BA410" s="76" t="s">
        <v>121</v>
      </c>
      <c r="BB410" s="75" t="s">
        <v>119</v>
      </c>
      <c r="BC410" s="75" t="s">
        <v>120</v>
      </c>
      <c r="BD410" s="76" t="s">
        <v>121</v>
      </c>
      <c r="BE410" s="75" t="s">
        <v>119</v>
      </c>
      <c r="BF410" s="75" t="s">
        <v>120</v>
      </c>
      <c r="BG410" s="76" t="s">
        <v>121</v>
      </c>
      <c r="BH410" s="75" t="s">
        <v>119</v>
      </c>
      <c r="BI410" s="75" t="s">
        <v>120</v>
      </c>
      <c r="BJ410" s="76" t="s">
        <v>121</v>
      </c>
      <c r="BK410" s="75" t="s">
        <v>119</v>
      </c>
      <c r="BL410" s="75" t="s">
        <v>120</v>
      </c>
      <c r="BM410" s="76" t="s">
        <v>121</v>
      </c>
      <c r="BN410" s="75" t="s">
        <v>119</v>
      </c>
      <c r="BO410" s="75" t="s">
        <v>120</v>
      </c>
      <c r="BP410" s="76" t="s">
        <v>121</v>
      </c>
      <c r="BQ410" s="75" t="s">
        <v>119</v>
      </c>
      <c r="BR410" s="75" t="s">
        <v>120</v>
      </c>
      <c r="BS410" s="76" t="s">
        <v>121</v>
      </c>
      <c r="BT410" s="75" t="s">
        <v>119</v>
      </c>
      <c r="BU410" s="75" t="s">
        <v>120</v>
      </c>
      <c r="BV410" s="76" t="s">
        <v>121</v>
      </c>
      <c r="BW410" s="75" t="s">
        <v>119</v>
      </c>
      <c r="BX410" s="75" t="s">
        <v>120</v>
      </c>
      <c r="BY410" s="76" t="s">
        <v>121</v>
      </c>
      <c r="BZ410" s="75" t="s">
        <v>119</v>
      </c>
      <c r="CA410" s="75" t="s">
        <v>120</v>
      </c>
      <c r="CB410" s="76" t="s">
        <v>121</v>
      </c>
      <c r="CC410" s="75" t="s">
        <v>119</v>
      </c>
      <c r="CD410" s="75" t="s">
        <v>120</v>
      </c>
      <c r="CE410" s="76" t="s">
        <v>121</v>
      </c>
      <c r="CF410" s="75" t="s">
        <v>119</v>
      </c>
      <c r="CG410" s="75" t="s">
        <v>120</v>
      </c>
      <c r="CH410" s="76" t="s">
        <v>121</v>
      </c>
      <c r="CI410" s="75" t="s">
        <v>119</v>
      </c>
      <c r="CJ410" s="75" t="s">
        <v>120</v>
      </c>
      <c r="CK410" s="76" t="s">
        <v>121</v>
      </c>
      <c r="CL410" s="75" t="s">
        <v>119</v>
      </c>
      <c r="CM410" s="75" t="s">
        <v>120</v>
      </c>
      <c r="CN410" s="76" t="s">
        <v>121</v>
      </c>
      <c r="CO410" s="75" t="s">
        <v>119</v>
      </c>
      <c r="CP410" s="75" t="s">
        <v>120</v>
      </c>
      <c r="CQ410" s="76" t="s">
        <v>121</v>
      </c>
    </row>
    <row r="411" spans="1:95" ht="29.25" customHeight="1" x14ac:dyDescent="0.25">
      <c r="A411" s="29" t="s">
        <v>8</v>
      </c>
      <c r="B411" s="30" t="s">
        <v>19</v>
      </c>
      <c r="C411" s="1">
        <v>38.799999999999997</v>
      </c>
      <c r="D411" s="3">
        <v>35</v>
      </c>
      <c r="E411" s="3">
        <v>34.1</v>
      </c>
      <c r="F411" s="3"/>
      <c r="G411" s="3"/>
      <c r="H411" s="3"/>
      <c r="I411" s="3"/>
      <c r="J411" s="3">
        <v>34</v>
      </c>
      <c r="K411" s="3">
        <v>33.6</v>
      </c>
      <c r="L411" s="3">
        <v>33.700000000000003</v>
      </c>
      <c r="M411" s="61"/>
      <c r="N411" s="61"/>
      <c r="O411" s="61"/>
      <c r="P411" s="61"/>
      <c r="Q411" s="15"/>
      <c r="R411" s="1">
        <v>37.200000000000003</v>
      </c>
      <c r="S411" s="3">
        <v>31.1</v>
      </c>
      <c r="T411" s="3">
        <v>27.9</v>
      </c>
      <c r="U411" s="3"/>
      <c r="V411" s="3"/>
      <c r="W411" s="3"/>
      <c r="X411" s="3"/>
      <c r="Y411" s="3">
        <v>32.9</v>
      </c>
      <c r="Z411" s="3">
        <v>31.5</v>
      </c>
      <c r="AA411" s="3">
        <v>30.3</v>
      </c>
      <c r="AB411" s="61"/>
      <c r="AC411" s="61"/>
      <c r="AD411" s="61"/>
      <c r="AE411" s="61"/>
      <c r="AF411" s="15"/>
      <c r="AG411" s="1">
        <v>34.5</v>
      </c>
      <c r="AH411" s="38">
        <v>33.5</v>
      </c>
      <c r="AI411" s="38">
        <v>33.1</v>
      </c>
      <c r="AJ411" s="3"/>
      <c r="AK411" s="3"/>
      <c r="AL411" s="3"/>
      <c r="AM411" s="3"/>
      <c r="AN411" s="3">
        <v>33.200000000000003</v>
      </c>
      <c r="AO411" s="3">
        <v>33.4</v>
      </c>
      <c r="AP411" s="3">
        <v>35.6</v>
      </c>
      <c r="AQ411" s="61"/>
      <c r="AR411" s="61"/>
      <c r="AS411" s="61"/>
      <c r="AT411" s="61"/>
      <c r="AU411" s="15"/>
      <c r="AV411" s="9"/>
      <c r="AW411" s="29" t="str">
        <f>A411</f>
        <v>Temperatura (°C)</v>
      </c>
      <c r="AX411" s="35" t="s">
        <v>19</v>
      </c>
      <c r="AY411" s="77">
        <f>C411</f>
        <v>38.799999999999997</v>
      </c>
      <c r="AZ411" s="73">
        <f>R411</f>
        <v>37.200000000000003</v>
      </c>
      <c r="BA411" s="74">
        <f>AG411</f>
        <v>34.5</v>
      </c>
      <c r="BB411" s="4">
        <f>D411</f>
        <v>35</v>
      </c>
      <c r="BC411" s="2">
        <f>S411</f>
        <v>31.1</v>
      </c>
      <c r="BD411" s="5">
        <f>AH411</f>
        <v>33.5</v>
      </c>
      <c r="BE411" s="4">
        <f>E411</f>
        <v>34.1</v>
      </c>
      <c r="BF411" s="2">
        <f>T411</f>
        <v>27.9</v>
      </c>
      <c r="BG411" s="5">
        <f>AI411</f>
        <v>33.1</v>
      </c>
      <c r="BH411" s="1">
        <f>F411</f>
        <v>0</v>
      </c>
      <c r="BI411" s="2">
        <f>U411</f>
        <v>0</v>
      </c>
      <c r="BJ411" s="5">
        <f>AJ411</f>
        <v>0</v>
      </c>
      <c r="BK411" s="1">
        <f>G411</f>
        <v>0</v>
      </c>
      <c r="BL411" s="2">
        <f>V411</f>
        <v>0</v>
      </c>
      <c r="BM411" s="5">
        <f>AK411</f>
        <v>0</v>
      </c>
      <c r="BN411" s="1">
        <f>H411</f>
        <v>0</v>
      </c>
      <c r="BO411" s="2">
        <f>W411</f>
        <v>0</v>
      </c>
      <c r="BP411" s="5">
        <f>AL411</f>
        <v>0</v>
      </c>
      <c r="BQ411" s="1">
        <f>I411</f>
        <v>0</v>
      </c>
      <c r="BR411" s="2">
        <f>X411</f>
        <v>0</v>
      </c>
      <c r="BS411" s="5">
        <f>AM411</f>
        <v>0</v>
      </c>
      <c r="BT411" s="1">
        <f>J411</f>
        <v>34</v>
      </c>
      <c r="BU411" s="2">
        <f>Y411</f>
        <v>32.9</v>
      </c>
      <c r="BV411" s="5">
        <f>AN411</f>
        <v>33.200000000000003</v>
      </c>
      <c r="BW411" s="1">
        <f>K411</f>
        <v>33.6</v>
      </c>
      <c r="BX411" s="2">
        <f>Z411</f>
        <v>31.5</v>
      </c>
      <c r="BY411" s="5">
        <f>AO411</f>
        <v>33.4</v>
      </c>
      <c r="BZ411" s="1">
        <f>L411</f>
        <v>33.700000000000003</v>
      </c>
      <c r="CA411" s="2">
        <f>AA411</f>
        <v>30.3</v>
      </c>
      <c r="CB411" s="5">
        <f>AP411</f>
        <v>35.6</v>
      </c>
      <c r="CC411" s="1">
        <f>M411</f>
        <v>0</v>
      </c>
      <c r="CD411" s="2">
        <f>AB411</f>
        <v>0</v>
      </c>
      <c r="CE411" s="5">
        <f>AQ411</f>
        <v>0</v>
      </c>
      <c r="CF411" s="1">
        <f>N411</f>
        <v>0</v>
      </c>
      <c r="CG411" s="2">
        <f>AC411</f>
        <v>0</v>
      </c>
      <c r="CH411" s="5">
        <f>AR411</f>
        <v>0</v>
      </c>
      <c r="CI411" s="1">
        <f>O411</f>
        <v>0</v>
      </c>
      <c r="CJ411" s="2">
        <f>AD411</f>
        <v>0</v>
      </c>
      <c r="CK411" s="5">
        <f>AS411</f>
        <v>0</v>
      </c>
      <c r="CL411" s="1">
        <f>P411</f>
        <v>0</v>
      </c>
      <c r="CM411" s="2">
        <f>AE411</f>
        <v>0</v>
      </c>
      <c r="CN411" s="5">
        <f>AT411</f>
        <v>0</v>
      </c>
      <c r="CO411" s="67">
        <f>Q411</f>
        <v>0</v>
      </c>
      <c r="CP411" s="2">
        <f>AF411</f>
        <v>0</v>
      </c>
      <c r="CQ411" s="5">
        <f>AU411</f>
        <v>0</v>
      </c>
    </row>
    <row r="412" spans="1:95" ht="26.45" customHeight="1" x14ac:dyDescent="0.25">
      <c r="A412" s="29" t="s">
        <v>9</v>
      </c>
      <c r="B412" s="30" t="s">
        <v>20</v>
      </c>
      <c r="C412" s="50">
        <v>10.14</v>
      </c>
      <c r="D412" s="51">
        <v>7.62</v>
      </c>
      <c r="E412" s="51">
        <v>6.93</v>
      </c>
      <c r="F412" s="51"/>
      <c r="G412" s="3"/>
      <c r="H412" s="51"/>
      <c r="I412" s="3"/>
      <c r="J412" s="51">
        <v>7.43</v>
      </c>
      <c r="K412" s="3">
        <v>7.81</v>
      </c>
      <c r="L412" s="3">
        <v>7.69</v>
      </c>
      <c r="M412" s="61"/>
      <c r="N412" s="61"/>
      <c r="O412" s="61"/>
      <c r="P412" s="61"/>
      <c r="Q412" s="15"/>
      <c r="R412" s="1">
        <v>7.95</v>
      </c>
      <c r="S412" s="3">
        <v>6.95</v>
      </c>
      <c r="T412" s="3">
        <v>7.41</v>
      </c>
      <c r="U412" s="3"/>
      <c r="V412" s="3"/>
      <c r="W412" s="3"/>
      <c r="X412" s="3"/>
      <c r="Y412" s="51">
        <v>7.71</v>
      </c>
      <c r="Z412" s="3">
        <v>8.0500000000000007</v>
      </c>
      <c r="AA412" s="3">
        <v>8.65</v>
      </c>
      <c r="AB412" s="61"/>
      <c r="AC412" s="61"/>
      <c r="AD412" s="61"/>
      <c r="AE412" s="61"/>
      <c r="AF412" s="15"/>
      <c r="AG412" s="1">
        <v>6.93</v>
      </c>
      <c r="AH412" s="3">
        <v>7.01</v>
      </c>
      <c r="AI412" s="3">
        <v>7.07</v>
      </c>
      <c r="AJ412" s="3"/>
      <c r="AK412" s="3"/>
      <c r="AL412" s="3"/>
      <c r="AM412" s="3"/>
      <c r="AN412" s="3">
        <v>7.17</v>
      </c>
      <c r="AO412" s="3">
        <v>7.57</v>
      </c>
      <c r="AP412" s="3">
        <v>7.81</v>
      </c>
      <c r="AQ412" s="61"/>
      <c r="AR412" s="61"/>
      <c r="AS412" s="61"/>
      <c r="AT412" s="61"/>
      <c r="AU412" s="15"/>
      <c r="AV412" s="9"/>
      <c r="AW412" s="29" t="str">
        <f t="shared" ref="AW412:AW431" si="782">A412</f>
        <v>pH (Unidades de pH)</v>
      </c>
      <c r="AX412" s="30" t="s">
        <v>20</v>
      </c>
      <c r="AY412" s="77">
        <f t="shared" ref="AY412:AY431" si="783">C412</f>
        <v>10.14</v>
      </c>
      <c r="AZ412" s="73">
        <f t="shared" ref="AZ412:AZ431" si="784">R412</f>
        <v>7.95</v>
      </c>
      <c r="BA412" s="74">
        <f t="shared" ref="BA412:BA431" si="785">AG412</f>
        <v>6.93</v>
      </c>
      <c r="BB412" s="4">
        <f t="shared" ref="BB412:BB431" si="786">D412</f>
        <v>7.62</v>
      </c>
      <c r="BC412" s="2">
        <f t="shared" ref="BC412:BC431" si="787">S412</f>
        <v>6.95</v>
      </c>
      <c r="BD412" s="5">
        <f t="shared" ref="BD412:BD431" si="788">AH412</f>
        <v>7.01</v>
      </c>
      <c r="BE412" s="4">
        <f t="shared" ref="BE412:BE431" si="789">E412</f>
        <v>6.93</v>
      </c>
      <c r="BF412" s="2">
        <f t="shared" ref="BF412:BF431" si="790">T412</f>
        <v>7.41</v>
      </c>
      <c r="BG412" s="5">
        <f t="shared" ref="BG412:BG431" si="791">AI412</f>
        <v>7.07</v>
      </c>
      <c r="BH412" s="1">
        <f t="shared" ref="BH412:BH431" si="792">F412</f>
        <v>0</v>
      </c>
      <c r="BI412" s="2">
        <f t="shared" ref="BI412:BI431" si="793">U412</f>
        <v>0</v>
      </c>
      <c r="BJ412" s="5">
        <f t="shared" ref="BJ412:BJ431" si="794">AJ412</f>
        <v>0</v>
      </c>
      <c r="BK412" s="1">
        <f t="shared" ref="BK412:BK431" si="795">G412</f>
        <v>0</v>
      </c>
      <c r="BL412" s="2">
        <f t="shared" ref="BL412:BL431" si="796">V412</f>
        <v>0</v>
      </c>
      <c r="BM412" s="5">
        <f t="shared" ref="BM412:BM431" si="797">AK412</f>
        <v>0</v>
      </c>
      <c r="BN412" s="1">
        <f t="shared" ref="BN412:BN431" si="798">H412</f>
        <v>0</v>
      </c>
      <c r="BO412" s="2">
        <f t="shared" ref="BO412:BO431" si="799">W412</f>
        <v>0</v>
      </c>
      <c r="BP412" s="5">
        <f t="shared" ref="BP412:BP431" si="800">AL412</f>
        <v>0</v>
      </c>
      <c r="BQ412" s="1">
        <f t="shared" ref="BQ412:BQ431" si="801">I412</f>
        <v>0</v>
      </c>
      <c r="BR412" s="2">
        <f t="shared" ref="BR412:BR431" si="802">X412</f>
        <v>0</v>
      </c>
      <c r="BS412" s="5">
        <f t="shared" ref="BS412:BS431" si="803">AM412</f>
        <v>0</v>
      </c>
      <c r="BT412" s="1">
        <f t="shared" ref="BT412:BT431" si="804">J412</f>
        <v>7.43</v>
      </c>
      <c r="BU412" s="2">
        <f t="shared" ref="BU412:BU431" si="805">Y412</f>
        <v>7.71</v>
      </c>
      <c r="BV412" s="5">
        <f t="shared" ref="BV412:BV431" si="806">AN412</f>
        <v>7.17</v>
      </c>
      <c r="BW412" s="1">
        <f t="shared" ref="BW412:BW431" si="807">K412</f>
        <v>7.81</v>
      </c>
      <c r="BX412" s="2">
        <f t="shared" ref="BX412:BX431" si="808">Z412</f>
        <v>8.0500000000000007</v>
      </c>
      <c r="BY412" s="5">
        <f t="shared" ref="BY412:BY431" si="809">AO412</f>
        <v>7.57</v>
      </c>
      <c r="BZ412" s="1">
        <f t="shared" ref="BZ412:BZ431" si="810">L412</f>
        <v>7.69</v>
      </c>
      <c r="CA412" s="2">
        <f t="shared" ref="CA412:CA431" si="811">AA412</f>
        <v>8.65</v>
      </c>
      <c r="CB412" s="5">
        <f t="shared" ref="CB412:CB431" si="812">AP412</f>
        <v>7.81</v>
      </c>
      <c r="CC412" s="1">
        <f t="shared" ref="CC412:CC431" si="813">M412</f>
        <v>0</v>
      </c>
      <c r="CD412" s="2">
        <f t="shared" ref="CD412:CD431" si="814">AB412</f>
        <v>0</v>
      </c>
      <c r="CE412" s="5">
        <f t="shared" ref="CE412:CE431" si="815">AQ412</f>
        <v>0</v>
      </c>
      <c r="CF412" s="1">
        <f t="shared" ref="CF412:CF431" si="816">N412</f>
        <v>0</v>
      </c>
      <c r="CG412" s="2">
        <f t="shared" ref="CG412:CG431" si="817">AC412</f>
        <v>0</v>
      </c>
      <c r="CH412" s="5">
        <f t="shared" ref="CH412:CH431" si="818">AR412</f>
        <v>0</v>
      </c>
      <c r="CI412" s="1">
        <f t="shared" ref="CI412:CI431" si="819">O412</f>
        <v>0</v>
      </c>
      <c r="CJ412" s="2">
        <f t="shared" ref="CJ412:CJ431" si="820">AD412</f>
        <v>0</v>
      </c>
      <c r="CK412" s="5">
        <f t="shared" ref="CK412:CK431" si="821">AS412</f>
        <v>0</v>
      </c>
      <c r="CL412" s="1">
        <f t="shared" ref="CL412:CL431" si="822">P412</f>
        <v>0</v>
      </c>
      <c r="CM412" s="2">
        <f t="shared" ref="CM412:CM431" si="823">AE412</f>
        <v>0</v>
      </c>
      <c r="CN412" s="5">
        <f t="shared" ref="CN412:CN431" si="824">AT412</f>
        <v>0</v>
      </c>
      <c r="CO412" s="67">
        <f t="shared" ref="CO412:CO431" si="825">Q412</f>
        <v>0</v>
      </c>
      <c r="CP412" s="2">
        <f t="shared" ref="CP412:CP431" si="826">AF412</f>
        <v>0</v>
      </c>
      <c r="CQ412" s="5">
        <f t="shared" ref="CQ412:CQ431" si="827">AU412</f>
        <v>0</v>
      </c>
    </row>
    <row r="413" spans="1:95" ht="30.2" customHeight="1" x14ac:dyDescent="0.25">
      <c r="A413" s="29" t="s">
        <v>124</v>
      </c>
      <c r="B413" s="30" t="s">
        <v>21</v>
      </c>
      <c r="C413" s="1"/>
      <c r="D413" s="2"/>
      <c r="E413" s="2"/>
      <c r="F413" s="3"/>
      <c r="G413" s="3"/>
      <c r="H413" s="3"/>
      <c r="I413" s="3"/>
      <c r="J413" s="3"/>
      <c r="K413" s="3"/>
      <c r="L413" s="3"/>
      <c r="M413" s="61"/>
      <c r="N413" s="61"/>
      <c r="O413" s="61"/>
      <c r="P413" s="61"/>
      <c r="Q413" s="15"/>
      <c r="R413" s="1"/>
      <c r="S413" s="3"/>
      <c r="T413" s="3"/>
      <c r="U413" s="3"/>
      <c r="V413" s="3"/>
      <c r="W413" s="3"/>
      <c r="X413" s="3"/>
      <c r="Y413" s="3"/>
      <c r="Z413" s="3"/>
      <c r="AA413" s="3"/>
      <c r="AB413" s="61"/>
      <c r="AC413" s="61"/>
      <c r="AD413" s="61"/>
      <c r="AE413" s="61"/>
      <c r="AF413" s="15"/>
      <c r="AG413" s="1"/>
      <c r="AH413" s="2"/>
      <c r="AI413" s="2"/>
      <c r="AJ413" s="3"/>
      <c r="AK413" s="3"/>
      <c r="AL413" s="3"/>
      <c r="AM413" s="3"/>
      <c r="AN413" s="3"/>
      <c r="AO413" s="3"/>
      <c r="AP413" s="3"/>
      <c r="AQ413" s="61"/>
      <c r="AR413" s="61"/>
      <c r="AS413" s="61"/>
      <c r="AT413" s="61"/>
      <c r="AU413" s="15"/>
      <c r="AV413" s="9"/>
      <c r="AW413" s="29" t="str">
        <f t="shared" si="782"/>
        <v>Demanda química de oxígeno (DQO)</v>
      </c>
      <c r="AX413" s="30" t="s">
        <v>21</v>
      </c>
      <c r="AY413" s="77">
        <f t="shared" si="783"/>
        <v>0</v>
      </c>
      <c r="AZ413" s="73">
        <f t="shared" si="784"/>
        <v>0</v>
      </c>
      <c r="BA413" s="74">
        <f t="shared" si="785"/>
        <v>0</v>
      </c>
      <c r="BB413" s="4">
        <f t="shared" si="786"/>
        <v>0</v>
      </c>
      <c r="BC413" s="2">
        <f t="shared" si="787"/>
        <v>0</v>
      </c>
      <c r="BD413" s="5">
        <f t="shared" si="788"/>
        <v>0</v>
      </c>
      <c r="BE413" s="4">
        <f t="shared" si="789"/>
        <v>0</v>
      </c>
      <c r="BF413" s="2">
        <f t="shared" si="790"/>
        <v>0</v>
      </c>
      <c r="BG413" s="5">
        <f t="shared" si="791"/>
        <v>0</v>
      </c>
      <c r="BH413" s="1">
        <f t="shared" si="792"/>
        <v>0</v>
      </c>
      <c r="BI413" s="2">
        <f t="shared" si="793"/>
        <v>0</v>
      </c>
      <c r="BJ413" s="5">
        <f t="shared" si="794"/>
        <v>0</v>
      </c>
      <c r="BK413" s="1">
        <f t="shared" si="795"/>
        <v>0</v>
      </c>
      <c r="BL413" s="2">
        <f t="shared" si="796"/>
        <v>0</v>
      </c>
      <c r="BM413" s="5">
        <f t="shared" si="797"/>
        <v>0</v>
      </c>
      <c r="BN413" s="1">
        <f t="shared" si="798"/>
        <v>0</v>
      </c>
      <c r="BO413" s="2">
        <f t="shared" si="799"/>
        <v>0</v>
      </c>
      <c r="BP413" s="5">
        <f t="shared" si="800"/>
        <v>0</v>
      </c>
      <c r="BQ413" s="1">
        <f t="shared" si="801"/>
        <v>0</v>
      </c>
      <c r="BR413" s="2">
        <f t="shared" si="802"/>
        <v>0</v>
      </c>
      <c r="BS413" s="5">
        <f t="shared" si="803"/>
        <v>0</v>
      </c>
      <c r="BT413" s="1">
        <f t="shared" si="804"/>
        <v>0</v>
      </c>
      <c r="BU413" s="2">
        <f t="shared" si="805"/>
        <v>0</v>
      </c>
      <c r="BV413" s="5">
        <f t="shared" si="806"/>
        <v>0</v>
      </c>
      <c r="BW413" s="1">
        <f t="shared" si="807"/>
        <v>0</v>
      </c>
      <c r="BX413" s="2">
        <f t="shared" si="808"/>
        <v>0</v>
      </c>
      <c r="BY413" s="5">
        <f t="shared" si="809"/>
        <v>0</v>
      </c>
      <c r="BZ413" s="1">
        <f t="shared" si="810"/>
        <v>0</v>
      </c>
      <c r="CA413" s="2">
        <f t="shared" si="811"/>
        <v>0</v>
      </c>
      <c r="CB413" s="5">
        <f t="shared" si="812"/>
        <v>0</v>
      </c>
      <c r="CC413" s="1">
        <f t="shared" si="813"/>
        <v>0</v>
      </c>
      <c r="CD413" s="2">
        <f t="shared" si="814"/>
        <v>0</v>
      </c>
      <c r="CE413" s="5">
        <f t="shared" si="815"/>
        <v>0</v>
      </c>
      <c r="CF413" s="1">
        <f t="shared" si="816"/>
        <v>0</v>
      </c>
      <c r="CG413" s="2">
        <f t="shared" si="817"/>
        <v>0</v>
      </c>
      <c r="CH413" s="5">
        <f t="shared" si="818"/>
        <v>0</v>
      </c>
      <c r="CI413" s="1">
        <f t="shared" si="819"/>
        <v>0</v>
      </c>
      <c r="CJ413" s="2">
        <f t="shared" si="820"/>
        <v>0</v>
      </c>
      <c r="CK413" s="5">
        <f t="shared" si="821"/>
        <v>0</v>
      </c>
      <c r="CL413" s="1">
        <f t="shared" si="822"/>
        <v>0</v>
      </c>
      <c r="CM413" s="2">
        <f t="shared" si="823"/>
        <v>0</v>
      </c>
      <c r="CN413" s="5">
        <f t="shared" si="824"/>
        <v>0</v>
      </c>
      <c r="CO413" s="67">
        <f t="shared" si="825"/>
        <v>0</v>
      </c>
      <c r="CP413" s="2">
        <f t="shared" si="826"/>
        <v>0</v>
      </c>
      <c r="CQ413" s="5">
        <f t="shared" si="827"/>
        <v>0</v>
      </c>
    </row>
    <row r="414" spans="1:95" ht="29.25" customHeight="1" x14ac:dyDescent="0.25">
      <c r="A414" s="29" t="s">
        <v>128</v>
      </c>
      <c r="B414" s="30" t="s">
        <v>21</v>
      </c>
      <c r="C414" s="1">
        <v>4800</v>
      </c>
      <c r="D414" s="2">
        <v>2160</v>
      </c>
      <c r="E414" s="2">
        <v>2200</v>
      </c>
      <c r="F414" s="3"/>
      <c r="G414" s="3"/>
      <c r="H414" s="3"/>
      <c r="I414" s="3"/>
      <c r="J414" s="3">
        <v>2310</v>
      </c>
      <c r="K414" s="3">
        <v>2350</v>
      </c>
      <c r="L414" s="3">
        <v>4900</v>
      </c>
      <c r="M414" s="61"/>
      <c r="N414" s="61"/>
      <c r="O414" s="61"/>
      <c r="P414" s="61"/>
      <c r="Q414" s="15"/>
      <c r="R414" s="1">
        <v>1212</v>
      </c>
      <c r="S414" s="3">
        <v>2240</v>
      </c>
      <c r="T414" s="3">
        <v>2270</v>
      </c>
      <c r="U414" s="3"/>
      <c r="V414" s="3"/>
      <c r="W414" s="3"/>
      <c r="X414" s="3"/>
      <c r="Y414" s="3">
        <v>2340</v>
      </c>
      <c r="Z414" s="3">
        <v>2230</v>
      </c>
      <c r="AA414" s="3">
        <v>4200</v>
      </c>
      <c r="AB414" s="61"/>
      <c r="AC414" s="61"/>
      <c r="AD414" s="61"/>
      <c r="AE414" s="61"/>
      <c r="AF414" s="15"/>
      <c r="AG414" s="1">
        <v>8860</v>
      </c>
      <c r="AH414" s="2">
        <v>1797</v>
      </c>
      <c r="AI414" s="2">
        <v>2020</v>
      </c>
      <c r="AJ414" s="3"/>
      <c r="AK414" s="3"/>
      <c r="AL414" s="3"/>
      <c r="AM414" s="3"/>
      <c r="AN414" s="3">
        <v>2320</v>
      </c>
      <c r="AO414" s="3">
        <v>2411</v>
      </c>
      <c r="AP414" s="3">
        <v>3210</v>
      </c>
      <c r="AQ414" s="61"/>
      <c r="AR414" s="61"/>
      <c r="AS414" s="61"/>
      <c r="AT414" s="61"/>
      <c r="AU414" s="15"/>
      <c r="AV414" s="9"/>
      <c r="AW414" s="29" t="str">
        <f t="shared" si="782"/>
        <v>SOLIDOS DISUELTOS TOTALES (TDS)</v>
      </c>
      <c r="AX414" s="30" t="s">
        <v>21</v>
      </c>
      <c r="AY414" s="77">
        <f t="shared" si="783"/>
        <v>4800</v>
      </c>
      <c r="AZ414" s="73">
        <f t="shared" si="784"/>
        <v>1212</v>
      </c>
      <c r="BA414" s="74">
        <f t="shared" si="785"/>
        <v>8860</v>
      </c>
      <c r="BB414" s="4">
        <f t="shared" si="786"/>
        <v>2160</v>
      </c>
      <c r="BC414" s="2">
        <f t="shared" si="787"/>
        <v>2240</v>
      </c>
      <c r="BD414" s="5">
        <f t="shared" si="788"/>
        <v>1797</v>
      </c>
      <c r="BE414" s="4">
        <f t="shared" si="789"/>
        <v>2200</v>
      </c>
      <c r="BF414" s="2">
        <f t="shared" si="790"/>
        <v>2270</v>
      </c>
      <c r="BG414" s="5">
        <f t="shared" si="791"/>
        <v>2020</v>
      </c>
      <c r="BH414" s="1">
        <f t="shared" si="792"/>
        <v>0</v>
      </c>
      <c r="BI414" s="2">
        <f t="shared" si="793"/>
        <v>0</v>
      </c>
      <c r="BJ414" s="5">
        <f t="shared" si="794"/>
        <v>0</v>
      </c>
      <c r="BK414" s="1">
        <f t="shared" si="795"/>
        <v>0</v>
      </c>
      <c r="BL414" s="2">
        <f t="shared" si="796"/>
        <v>0</v>
      </c>
      <c r="BM414" s="5">
        <f t="shared" si="797"/>
        <v>0</v>
      </c>
      <c r="BN414" s="1">
        <f t="shared" si="798"/>
        <v>0</v>
      </c>
      <c r="BO414" s="2">
        <f t="shared" si="799"/>
        <v>0</v>
      </c>
      <c r="BP414" s="5">
        <f t="shared" si="800"/>
        <v>0</v>
      </c>
      <c r="BQ414" s="1">
        <f t="shared" si="801"/>
        <v>0</v>
      </c>
      <c r="BR414" s="2">
        <f t="shared" si="802"/>
        <v>0</v>
      </c>
      <c r="BS414" s="5">
        <f t="shared" si="803"/>
        <v>0</v>
      </c>
      <c r="BT414" s="1">
        <f t="shared" si="804"/>
        <v>2310</v>
      </c>
      <c r="BU414" s="2">
        <f t="shared" si="805"/>
        <v>2340</v>
      </c>
      <c r="BV414" s="5">
        <f t="shared" si="806"/>
        <v>2320</v>
      </c>
      <c r="BW414" s="1">
        <f t="shared" si="807"/>
        <v>2350</v>
      </c>
      <c r="BX414" s="2">
        <f t="shared" si="808"/>
        <v>2230</v>
      </c>
      <c r="BY414" s="5">
        <f t="shared" si="809"/>
        <v>2411</v>
      </c>
      <c r="BZ414" s="1">
        <f t="shared" si="810"/>
        <v>4900</v>
      </c>
      <c r="CA414" s="2">
        <f t="shared" si="811"/>
        <v>4200</v>
      </c>
      <c r="CB414" s="5">
        <f t="shared" si="812"/>
        <v>3210</v>
      </c>
      <c r="CC414" s="1">
        <f t="shared" si="813"/>
        <v>0</v>
      </c>
      <c r="CD414" s="2">
        <f t="shared" si="814"/>
        <v>0</v>
      </c>
      <c r="CE414" s="5">
        <f t="shared" si="815"/>
        <v>0</v>
      </c>
      <c r="CF414" s="1">
        <f t="shared" si="816"/>
        <v>0</v>
      </c>
      <c r="CG414" s="2">
        <f t="shared" si="817"/>
        <v>0</v>
      </c>
      <c r="CH414" s="5">
        <f t="shared" si="818"/>
        <v>0</v>
      </c>
      <c r="CI414" s="1">
        <f t="shared" si="819"/>
        <v>0</v>
      </c>
      <c r="CJ414" s="2">
        <f t="shared" si="820"/>
        <v>0</v>
      </c>
      <c r="CK414" s="5">
        <f t="shared" si="821"/>
        <v>0</v>
      </c>
      <c r="CL414" s="1">
        <f t="shared" si="822"/>
        <v>0</v>
      </c>
      <c r="CM414" s="2">
        <f t="shared" si="823"/>
        <v>0</v>
      </c>
      <c r="CN414" s="5">
        <f t="shared" si="824"/>
        <v>0</v>
      </c>
      <c r="CO414" s="67">
        <f t="shared" si="825"/>
        <v>0</v>
      </c>
      <c r="CP414" s="2">
        <f t="shared" si="826"/>
        <v>0</v>
      </c>
      <c r="CQ414" s="5">
        <f t="shared" si="827"/>
        <v>0</v>
      </c>
    </row>
    <row r="415" spans="1:95" ht="31.7" customHeight="1" x14ac:dyDescent="0.25">
      <c r="A415" s="29" t="s">
        <v>125</v>
      </c>
      <c r="B415" s="30" t="s">
        <v>21</v>
      </c>
      <c r="C415" s="1">
        <v>207</v>
      </c>
      <c r="D415" s="2">
        <v>984</v>
      </c>
      <c r="E415" s="2">
        <v>44</v>
      </c>
      <c r="F415" s="3"/>
      <c r="G415" s="3"/>
      <c r="H415" s="3"/>
      <c r="I415" s="3"/>
      <c r="J415" s="3">
        <v>0</v>
      </c>
      <c r="K415" s="3">
        <v>2</v>
      </c>
      <c r="L415" s="3">
        <v>31</v>
      </c>
      <c r="M415" s="61"/>
      <c r="N415" s="61"/>
      <c r="O415" s="61"/>
      <c r="P415" s="61"/>
      <c r="Q415" s="15"/>
      <c r="R415" s="1">
        <v>616</v>
      </c>
      <c r="S415" s="3">
        <v>429</v>
      </c>
      <c r="T415" s="3">
        <v>44</v>
      </c>
      <c r="U415" s="3"/>
      <c r="V415" s="3"/>
      <c r="W415" s="3"/>
      <c r="X415" s="3"/>
      <c r="Y415" s="3">
        <v>2</v>
      </c>
      <c r="Z415" s="3">
        <v>1</v>
      </c>
      <c r="AA415" s="3">
        <v>15</v>
      </c>
      <c r="AB415" s="61"/>
      <c r="AC415" s="61"/>
      <c r="AD415" s="61"/>
      <c r="AE415" s="61"/>
      <c r="AF415" s="15"/>
      <c r="AG415" s="1">
        <v>217</v>
      </c>
      <c r="AH415" s="2">
        <v>519</v>
      </c>
      <c r="AI415" s="2">
        <v>27</v>
      </c>
      <c r="AJ415" s="3"/>
      <c r="AK415" s="3"/>
      <c r="AL415" s="3"/>
      <c r="AM415" s="3"/>
      <c r="AN415" s="3">
        <v>2</v>
      </c>
      <c r="AO415" s="3">
        <v>2</v>
      </c>
      <c r="AP415" s="3">
        <v>2</v>
      </c>
      <c r="AQ415" s="61"/>
      <c r="AR415" s="61"/>
      <c r="AS415" s="61"/>
      <c r="AT415" s="61"/>
      <c r="AU415" s="15"/>
      <c r="AV415" s="9"/>
      <c r="AW415" s="29" t="str">
        <f t="shared" si="782"/>
        <v>Sólidos suspendidos Totales</v>
      </c>
      <c r="AX415" s="30" t="s">
        <v>21</v>
      </c>
      <c r="AY415" s="77">
        <f t="shared" si="783"/>
        <v>207</v>
      </c>
      <c r="AZ415" s="73">
        <f t="shared" si="784"/>
        <v>616</v>
      </c>
      <c r="BA415" s="74">
        <f t="shared" si="785"/>
        <v>217</v>
      </c>
      <c r="BB415" s="4">
        <f t="shared" si="786"/>
        <v>984</v>
      </c>
      <c r="BC415" s="2">
        <f t="shared" si="787"/>
        <v>429</v>
      </c>
      <c r="BD415" s="5">
        <f t="shared" si="788"/>
        <v>519</v>
      </c>
      <c r="BE415" s="4">
        <f t="shared" si="789"/>
        <v>44</v>
      </c>
      <c r="BF415" s="2">
        <f t="shared" si="790"/>
        <v>44</v>
      </c>
      <c r="BG415" s="5">
        <f t="shared" si="791"/>
        <v>27</v>
      </c>
      <c r="BH415" s="1">
        <f t="shared" si="792"/>
        <v>0</v>
      </c>
      <c r="BI415" s="2">
        <f t="shared" si="793"/>
        <v>0</v>
      </c>
      <c r="BJ415" s="5">
        <f t="shared" si="794"/>
        <v>0</v>
      </c>
      <c r="BK415" s="1">
        <f t="shared" si="795"/>
        <v>0</v>
      </c>
      <c r="BL415" s="2">
        <f t="shared" si="796"/>
        <v>0</v>
      </c>
      <c r="BM415" s="5">
        <f t="shared" si="797"/>
        <v>0</v>
      </c>
      <c r="BN415" s="1">
        <f t="shared" si="798"/>
        <v>0</v>
      </c>
      <c r="BO415" s="2">
        <f t="shared" si="799"/>
        <v>0</v>
      </c>
      <c r="BP415" s="5">
        <f t="shared" si="800"/>
        <v>0</v>
      </c>
      <c r="BQ415" s="1">
        <f t="shared" si="801"/>
        <v>0</v>
      </c>
      <c r="BR415" s="2">
        <f t="shared" si="802"/>
        <v>0</v>
      </c>
      <c r="BS415" s="5">
        <f t="shared" si="803"/>
        <v>0</v>
      </c>
      <c r="BT415" s="1">
        <f t="shared" si="804"/>
        <v>0</v>
      </c>
      <c r="BU415" s="2">
        <f t="shared" si="805"/>
        <v>2</v>
      </c>
      <c r="BV415" s="5">
        <f t="shared" si="806"/>
        <v>2</v>
      </c>
      <c r="BW415" s="1">
        <f t="shared" si="807"/>
        <v>2</v>
      </c>
      <c r="BX415" s="2">
        <f t="shared" si="808"/>
        <v>1</v>
      </c>
      <c r="BY415" s="5">
        <f t="shared" si="809"/>
        <v>2</v>
      </c>
      <c r="BZ415" s="1">
        <f t="shared" si="810"/>
        <v>31</v>
      </c>
      <c r="CA415" s="2">
        <f t="shared" si="811"/>
        <v>15</v>
      </c>
      <c r="CB415" s="5">
        <f t="shared" si="812"/>
        <v>2</v>
      </c>
      <c r="CC415" s="1">
        <f t="shared" si="813"/>
        <v>0</v>
      </c>
      <c r="CD415" s="2">
        <f t="shared" si="814"/>
        <v>0</v>
      </c>
      <c r="CE415" s="5">
        <f t="shared" si="815"/>
        <v>0</v>
      </c>
      <c r="CF415" s="1">
        <f t="shared" si="816"/>
        <v>0</v>
      </c>
      <c r="CG415" s="2">
        <f t="shared" si="817"/>
        <v>0</v>
      </c>
      <c r="CH415" s="5">
        <f t="shared" si="818"/>
        <v>0</v>
      </c>
      <c r="CI415" s="1">
        <f t="shared" si="819"/>
        <v>0</v>
      </c>
      <c r="CJ415" s="2">
        <f t="shared" si="820"/>
        <v>0</v>
      </c>
      <c r="CK415" s="5">
        <f t="shared" si="821"/>
        <v>0</v>
      </c>
      <c r="CL415" s="1">
        <f t="shared" si="822"/>
        <v>0</v>
      </c>
      <c r="CM415" s="2">
        <f t="shared" si="823"/>
        <v>0</v>
      </c>
      <c r="CN415" s="5">
        <f t="shared" si="824"/>
        <v>0</v>
      </c>
      <c r="CO415" s="67">
        <f t="shared" si="825"/>
        <v>0</v>
      </c>
      <c r="CP415" s="2">
        <f t="shared" si="826"/>
        <v>0</v>
      </c>
      <c r="CQ415" s="5">
        <f t="shared" si="827"/>
        <v>0</v>
      </c>
    </row>
    <row r="416" spans="1:95" ht="29.25" customHeight="1" x14ac:dyDescent="0.25">
      <c r="A416" s="31" t="s">
        <v>10</v>
      </c>
      <c r="B416" s="30" t="s">
        <v>21</v>
      </c>
      <c r="C416" s="16"/>
      <c r="D416" s="10"/>
      <c r="E416" s="10"/>
      <c r="F416" s="10"/>
      <c r="G416" s="10"/>
      <c r="H416" s="10"/>
      <c r="I416" s="10"/>
      <c r="J416" s="10"/>
      <c r="K416" s="10"/>
      <c r="L416" s="10"/>
      <c r="M416" s="62"/>
      <c r="N416" s="62"/>
      <c r="O416" s="62"/>
      <c r="P416" s="62"/>
      <c r="Q416" s="17"/>
      <c r="R416" s="16"/>
      <c r="S416" s="10"/>
      <c r="T416" s="10"/>
      <c r="U416" s="10"/>
      <c r="V416" s="10"/>
      <c r="W416" s="10"/>
      <c r="X416" s="10"/>
      <c r="Y416" s="10"/>
      <c r="Z416" s="10"/>
      <c r="AA416" s="10"/>
      <c r="AB416" s="62"/>
      <c r="AC416" s="62"/>
      <c r="AD416" s="62"/>
      <c r="AE416" s="62"/>
      <c r="AF416" s="17"/>
      <c r="AG416" s="16"/>
      <c r="AH416" s="10"/>
      <c r="AI416" s="10"/>
      <c r="AJ416" s="10"/>
      <c r="AK416" s="10"/>
      <c r="AL416" s="10"/>
      <c r="AM416" s="10"/>
      <c r="AN416" s="10"/>
      <c r="AO416" s="10"/>
      <c r="AP416" s="10"/>
      <c r="AQ416" s="62"/>
      <c r="AR416" s="62"/>
      <c r="AS416" s="62"/>
      <c r="AT416" s="62"/>
      <c r="AU416" s="17"/>
      <c r="AV416" s="6"/>
      <c r="AW416" s="29" t="str">
        <f t="shared" si="782"/>
        <v xml:space="preserve">Sólidos Sedimentables </v>
      </c>
      <c r="AX416" s="30" t="s">
        <v>21</v>
      </c>
      <c r="AY416" s="77">
        <f t="shared" si="783"/>
        <v>0</v>
      </c>
      <c r="AZ416" s="73">
        <f t="shared" si="784"/>
        <v>0</v>
      </c>
      <c r="BA416" s="74">
        <f t="shared" si="785"/>
        <v>0</v>
      </c>
      <c r="BB416" s="4">
        <f t="shared" si="786"/>
        <v>0</v>
      </c>
      <c r="BC416" s="2">
        <f t="shared" si="787"/>
        <v>0</v>
      </c>
      <c r="BD416" s="5">
        <f t="shared" si="788"/>
        <v>0</v>
      </c>
      <c r="BE416" s="4">
        <f t="shared" si="789"/>
        <v>0</v>
      </c>
      <c r="BF416" s="2">
        <f t="shared" si="790"/>
        <v>0</v>
      </c>
      <c r="BG416" s="5">
        <f t="shared" si="791"/>
        <v>0</v>
      </c>
      <c r="BH416" s="1">
        <f t="shared" si="792"/>
        <v>0</v>
      </c>
      <c r="BI416" s="2">
        <f t="shared" si="793"/>
        <v>0</v>
      </c>
      <c r="BJ416" s="5">
        <f t="shared" si="794"/>
        <v>0</v>
      </c>
      <c r="BK416" s="1">
        <f t="shared" si="795"/>
        <v>0</v>
      </c>
      <c r="BL416" s="2">
        <f t="shared" si="796"/>
        <v>0</v>
      </c>
      <c r="BM416" s="5">
        <f t="shared" si="797"/>
        <v>0</v>
      </c>
      <c r="BN416" s="1">
        <f t="shared" si="798"/>
        <v>0</v>
      </c>
      <c r="BO416" s="2">
        <f t="shared" si="799"/>
        <v>0</v>
      </c>
      <c r="BP416" s="5">
        <f t="shared" si="800"/>
        <v>0</v>
      </c>
      <c r="BQ416" s="1">
        <f t="shared" si="801"/>
        <v>0</v>
      </c>
      <c r="BR416" s="2">
        <f t="shared" si="802"/>
        <v>0</v>
      </c>
      <c r="BS416" s="5">
        <f t="shared" si="803"/>
        <v>0</v>
      </c>
      <c r="BT416" s="1">
        <f t="shared" si="804"/>
        <v>0</v>
      </c>
      <c r="BU416" s="2">
        <f t="shared" si="805"/>
        <v>0</v>
      </c>
      <c r="BV416" s="5">
        <f t="shared" si="806"/>
        <v>0</v>
      </c>
      <c r="BW416" s="1">
        <f t="shared" si="807"/>
        <v>0</v>
      </c>
      <c r="BX416" s="2">
        <f t="shared" si="808"/>
        <v>0</v>
      </c>
      <c r="BY416" s="5">
        <f t="shared" si="809"/>
        <v>0</v>
      </c>
      <c r="BZ416" s="1">
        <f t="shared" si="810"/>
        <v>0</v>
      </c>
      <c r="CA416" s="2">
        <f t="shared" si="811"/>
        <v>0</v>
      </c>
      <c r="CB416" s="5">
        <f t="shared" si="812"/>
        <v>0</v>
      </c>
      <c r="CC416" s="1">
        <f t="shared" si="813"/>
        <v>0</v>
      </c>
      <c r="CD416" s="2">
        <f t="shared" si="814"/>
        <v>0</v>
      </c>
      <c r="CE416" s="5">
        <f t="shared" si="815"/>
        <v>0</v>
      </c>
      <c r="CF416" s="1">
        <f t="shared" si="816"/>
        <v>0</v>
      </c>
      <c r="CG416" s="2">
        <f t="shared" si="817"/>
        <v>0</v>
      </c>
      <c r="CH416" s="5">
        <f t="shared" si="818"/>
        <v>0</v>
      </c>
      <c r="CI416" s="1">
        <f t="shared" si="819"/>
        <v>0</v>
      </c>
      <c r="CJ416" s="2">
        <f t="shared" si="820"/>
        <v>0</v>
      </c>
      <c r="CK416" s="5">
        <f t="shared" si="821"/>
        <v>0</v>
      </c>
      <c r="CL416" s="1">
        <f t="shared" si="822"/>
        <v>0</v>
      </c>
      <c r="CM416" s="2">
        <f t="shared" si="823"/>
        <v>0</v>
      </c>
      <c r="CN416" s="5">
        <f t="shared" si="824"/>
        <v>0</v>
      </c>
      <c r="CO416" s="67">
        <f t="shared" si="825"/>
        <v>0</v>
      </c>
      <c r="CP416" s="2">
        <f t="shared" si="826"/>
        <v>0</v>
      </c>
      <c r="CQ416" s="5">
        <f t="shared" si="827"/>
        <v>0</v>
      </c>
    </row>
    <row r="417" spans="1:95" ht="28.5" customHeight="1" x14ac:dyDescent="0.25">
      <c r="A417" s="31" t="s">
        <v>126</v>
      </c>
      <c r="B417" s="46" t="s">
        <v>22</v>
      </c>
      <c r="C417" s="16"/>
      <c r="D417" s="10"/>
      <c r="E417" s="10"/>
      <c r="F417" s="10"/>
      <c r="G417" s="10"/>
      <c r="H417" s="10"/>
      <c r="I417" s="10"/>
      <c r="J417" s="10"/>
      <c r="K417" s="10"/>
      <c r="L417" s="10"/>
      <c r="M417" s="62"/>
      <c r="N417" s="62"/>
      <c r="O417" s="62"/>
      <c r="P417" s="62"/>
      <c r="Q417" s="17"/>
      <c r="R417" s="16"/>
      <c r="S417" s="10"/>
      <c r="T417" s="10"/>
      <c r="U417" s="10"/>
      <c r="V417" s="10"/>
      <c r="W417" s="10"/>
      <c r="X417" s="10"/>
      <c r="Y417" s="10"/>
      <c r="Z417" s="10"/>
      <c r="AA417" s="10"/>
      <c r="AB417" s="62"/>
      <c r="AC417" s="62"/>
      <c r="AD417" s="62"/>
      <c r="AE417" s="62"/>
      <c r="AF417" s="17"/>
      <c r="AG417" s="16"/>
      <c r="AH417" s="10"/>
      <c r="AI417" s="10"/>
      <c r="AJ417" s="10"/>
      <c r="AK417" s="10"/>
      <c r="AL417" s="10"/>
      <c r="AM417" s="10"/>
      <c r="AN417" s="10"/>
      <c r="AO417" s="10"/>
      <c r="AP417" s="10"/>
      <c r="AQ417" s="62"/>
      <c r="AR417" s="62"/>
      <c r="AS417" s="62"/>
      <c r="AT417" s="62"/>
      <c r="AU417" s="17"/>
      <c r="AV417" s="6"/>
      <c r="AW417" s="29" t="str">
        <f t="shared" si="782"/>
        <v>HIERRO</v>
      </c>
      <c r="AX417" s="32" t="s">
        <v>22</v>
      </c>
      <c r="AY417" s="77">
        <f t="shared" si="783"/>
        <v>0</v>
      </c>
      <c r="AZ417" s="73">
        <f t="shared" si="784"/>
        <v>0</v>
      </c>
      <c r="BA417" s="74">
        <f t="shared" si="785"/>
        <v>0</v>
      </c>
      <c r="BB417" s="4">
        <f t="shared" si="786"/>
        <v>0</v>
      </c>
      <c r="BC417" s="2">
        <f t="shared" si="787"/>
        <v>0</v>
      </c>
      <c r="BD417" s="5">
        <f t="shared" si="788"/>
        <v>0</v>
      </c>
      <c r="BE417" s="4">
        <f t="shared" si="789"/>
        <v>0</v>
      </c>
      <c r="BF417" s="2">
        <f t="shared" si="790"/>
        <v>0</v>
      </c>
      <c r="BG417" s="5">
        <f t="shared" si="791"/>
        <v>0</v>
      </c>
      <c r="BH417" s="1">
        <f t="shared" si="792"/>
        <v>0</v>
      </c>
      <c r="BI417" s="2">
        <f t="shared" si="793"/>
        <v>0</v>
      </c>
      <c r="BJ417" s="5">
        <f t="shared" si="794"/>
        <v>0</v>
      </c>
      <c r="BK417" s="1">
        <f t="shared" si="795"/>
        <v>0</v>
      </c>
      <c r="BL417" s="2">
        <f t="shared" si="796"/>
        <v>0</v>
      </c>
      <c r="BM417" s="5">
        <f t="shared" si="797"/>
        <v>0</v>
      </c>
      <c r="BN417" s="1">
        <f t="shared" si="798"/>
        <v>0</v>
      </c>
      <c r="BO417" s="2">
        <f t="shared" si="799"/>
        <v>0</v>
      </c>
      <c r="BP417" s="5">
        <f t="shared" si="800"/>
        <v>0</v>
      </c>
      <c r="BQ417" s="1">
        <f t="shared" si="801"/>
        <v>0</v>
      </c>
      <c r="BR417" s="2">
        <f t="shared" si="802"/>
        <v>0</v>
      </c>
      <c r="BS417" s="5">
        <f t="shared" si="803"/>
        <v>0</v>
      </c>
      <c r="BT417" s="1">
        <f t="shared" si="804"/>
        <v>0</v>
      </c>
      <c r="BU417" s="2">
        <f t="shared" si="805"/>
        <v>0</v>
      </c>
      <c r="BV417" s="5">
        <f t="shared" si="806"/>
        <v>0</v>
      </c>
      <c r="BW417" s="1">
        <f t="shared" si="807"/>
        <v>0</v>
      </c>
      <c r="BX417" s="2">
        <f t="shared" si="808"/>
        <v>0</v>
      </c>
      <c r="BY417" s="5">
        <f t="shared" si="809"/>
        <v>0</v>
      </c>
      <c r="BZ417" s="1">
        <f t="shared" si="810"/>
        <v>0</v>
      </c>
      <c r="CA417" s="2">
        <f t="shared" si="811"/>
        <v>0</v>
      </c>
      <c r="CB417" s="5">
        <f t="shared" si="812"/>
        <v>0</v>
      </c>
      <c r="CC417" s="1">
        <f t="shared" si="813"/>
        <v>0</v>
      </c>
      <c r="CD417" s="2">
        <f t="shared" si="814"/>
        <v>0</v>
      </c>
      <c r="CE417" s="5">
        <f t="shared" si="815"/>
        <v>0</v>
      </c>
      <c r="CF417" s="1">
        <f t="shared" si="816"/>
        <v>0</v>
      </c>
      <c r="CG417" s="2">
        <f t="shared" si="817"/>
        <v>0</v>
      </c>
      <c r="CH417" s="5">
        <f t="shared" si="818"/>
        <v>0</v>
      </c>
      <c r="CI417" s="1">
        <f t="shared" si="819"/>
        <v>0</v>
      </c>
      <c r="CJ417" s="2">
        <f t="shared" si="820"/>
        <v>0</v>
      </c>
      <c r="CK417" s="5">
        <f t="shared" si="821"/>
        <v>0</v>
      </c>
      <c r="CL417" s="1">
        <f t="shared" si="822"/>
        <v>0</v>
      </c>
      <c r="CM417" s="2">
        <f t="shared" si="823"/>
        <v>0</v>
      </c>
      <c r="CN417" s="5">
        <f t="shared" si="824"/>
        <v>0</v>
      </c>
      <c r="CO417" s="67">
        <f t="shared" si="825"/>
        <v>0</v>
      </c>
      <c r="CP417" s="2">
        <f t="shared" si="826"/>
        <v>0</v>
      </c>
      <c r="CQ417" s="5">
        <f t="shared" si="827"/>
        <v>0</v>
      </c>
    </row>
    <row r="418" spans="1:95" ht="28.5" customHeight="1" x14ac:dyDescent="0.25">
      <c r="A418" s="31" t="s">
        <v>112</v>
      </c>
      <c r="B418" s="30" t="s">
        <v>21</v>
      </c>
      <c r="C418" s="16"/>
      <c r="D418" s="10"/>
      <c r="E418" s="10"/>
      <c r="F418" s="10"/>
      <c r="G418" s="10"/>
      <c r="H418" s="10"/>
      <c r="I418" s="10"/>
      <c r="J418" s="10"/>
      <c r="K418" s="10"/>
      <c r="L418" s="10"/>
      <c r="M418" s="62"/>
      <c r="N418" s="62"/>
      <c r="O418" s="62"/>
      <c r="P418" s="62"/>
      <c r="Q418" s="17"/>
      <c r="R418" s="16"/>
      <c r="S418" s="10"/>
      <c r="T418" s="10"/>
      <c r="U418" s="10"/>
      <c r="V418" s="10"/>
      <c r="W418" s="10"/>
      <c r="X418" s="10"/>
      <c r="Y418" s="10"/>
      <c r="Z418" s="10"/>
      <c r="AA418" s="10"/>
      <c r="AB418" s="62"/>
      <c r="AC418" s="62"/>
      <c r="AD418" s="62"/>
      <c r="AE418" s="62"/>
      <c r="AF418" s="17"/>
      <c r="AG418" s="16"/>
      <c r="AH418" s="10"/>
      <c r="AI418" s="10"/>
      <c r="AJ418" s="10"/>
      <c r="AK418" s="10"/>
      <c r="AL418" s="10"/>
      <c r="AM418" s="10"/>
      <c r="AN418" s="10"/>
      <c r="AO418" s="10"/>
      <c r="AP418" s="10"/>
      <c r="AQ418" s="62"/>
      <c r="AR418" s="62"/>
      <c r="AS418" s="62"/>
      <c r="AT418" s="62"/>
      <c r="AU418" s="17"/>
      <c r="AV418" s="6"/>
      <c r="AW418" s="29" t="str">
        <f t="shared" si="782"/>
        <v>Solidos Suspendidos totales GRAVIMETRICO</v>
      </c>
      <c r="AX418" s="30" t="s">
        <v>21</v>
      </c>
      <c r="AY418" s="77">
        <f t="shared" si="783"/>
        <v>0</v>
      </c>
      <c r="AZ418" s="73">
        <f t="shared" si="784"/>
        <v>0</v>
      </c>
      <c r="BA418" s="74">
        <f t="shared" si="785"/>
        <v>0</v>
      </c>
      <c r="BB418" s="4">
        <f t="shared" si="786"/>
        <v>0</v>
      </c>
      <c r="BC418" s="2">
        <f t="shared" si="787"/>
        <v>0</v>
      </c>
      <c r="BD418" s="5">
        <f t="shared" si="788"/>
        <v>0</v>
      </c>
      <c r="BE418" s="4">
        <f t="shared" si="789"/>
        <v>0</v>
      </c>
      <c r="BF418" s="2">
        <f t="shared" si="790"/>
        <v>0</v>
      </c>
      <c r="BG418" s="5">
        <f t="shared" si="791"/>
        <v>0</v>
      </c>
      <c r="BH418" s="1">
        <f t="shared" si="792"/>
        <v>0</v>
      </c>
      <c r="BI418" s="2">
        <f t="shared" si="793"/>
        <v>0</v>
      </c>
      <c r="BJ418" s="5">
        <f t="shared" si="794"/>
        <v>0</v>
      </c>
      <c r="BK418" s="1">
        <f t="shared" si="795"/>
        <v>0</v>
      </c>
      <c r="BL418" s="2">
        <f t="shared" si="796"/>
        <v>0</v>
      </c>
      <c r="BM418" s="5">
        <f t="shared" si="797"/>
        <v>0</v>
      </c>
      <c r="BN418" s="1">
        <f t="shared" si="798"/>
        <v>0</v>
      </c>
      <c r="BO418" s="2">
        <f t="shared" si="799"/>
        <v>0</v>
      </c>
      <c r="BP418" s="5">
        <f t="shared" si="800"/>
        <v>0</v>
      </c>
      <c r="BQ418" s="1">
        <f t="shared" si="801"/>
        <v>0</v>
      </c>
      <c r="BR418" s="2">
        <f t="shared" si="802"/>
        <v>0</v>
      </c>
      <c r="BS418" s="5">
        <f t="shared" si="803"/>
        <v>0</v>
      </c>
      <c r="BT418" s="1">
        <f t="shared" si="804"/>
        <v>0</v>
      </c>
      <c r="BU418" s="2">
        <f t="shared" si="805"/>
        <v>0</v>
      </c>
      <c r="BV418" s="5">
        <f t="shared" si="806"/>
        <v>0</v>
      </c>
      <c r="BW418" s="1">
        <f t="shared" si="807"/>
        <v>0</v>
      </c>
      <c r="BX418" s="2">
        <f t="shared" si="808"/>
        <v>0</v>
      </c>
      <c r="BY418" s="5">
        <f t="shared" si="809"/>
        <v>0</v>
      </c>
      <c r="BZ418" s="1">
        <f t="shared" si="810"/>
        <v>0</v>
      </c>
      <c r="CA418" s="2">
        <f t="shared" si="811"/>
        <v>0</v>
      </c>
      <c r="CB418" s="5">
        <f t="shared" si="812"/>
        <v>0</v>
      </c>
      <c r="CC418" s="1">
        <f t="shared" si="813"/>
        <v>0</v>
      </c>
      <c r="CD418" s="2">
        <f t="shared" si="814"/>
        <v>0</v>
      </c>
      <c r="CE418" s="5">
        <f t="shared" si="815"/>
        <v>0</v>
      </c>
      <c r="CF418" s="1">
        <f t="shared" si="816"/>
        <v>0</v>
      </c>
      <c r="CG418" s="2">
        <f t="shared" si="817"/>
        <v>0</v>
      </c>
      <c r="CH418" s="5">
        <f t="shared" si="818"/>
        <v>0</v>
      </c>
      <c r="CI418" s="1">
        <f t="shared" si="819"/>
        <v>0</v>
      </c>
      <c r="CJ418" s="2">
        <f t="shared" si="820"/>
        <v>0</v>
      </c>
      <c r="CK418" s="5">
        <f t="shared" si="821"/>
        <v>0</v>
      </c>
      <c r="CL418" s="1">
        <f t="shared" si="822"/>
        <v>0</v>
      </c>
      <c r="CM418" s="2">
        <f t="shared" si="823"/>
        <v>0</v>
      </c>
      <c r="CN418" s="5">
        <f t="shared" si="824"/>
        <v>0</v>
      </c>
      <c r="CO418" s="67">
        <f t="shared" si="825"/>
        <v>0</v>
      </c>
      <c r="CP418" s="2">
        <f t="shared" si="826"/>
        <v>0</v>
      </c>
      <c r="CQ418" s="5">
        <f t="shared" si="827"/>
        <v>0</v>
      </c>
    </row>
    <row r="419" spans="1:95" ht="30.75" customHeight="1" x14ac:dyDescent="0.25">
      <c r="A419" s="31" t="s">
        <v>11</v>
      </c>
      <c r="B419" s="30" t="s">
        <v>21</v>
      </c>
      <c r="C419" s="16"/>
      <c r="D419" s="10"/>
      <c r="E419" s="10"/>
      <c r="F419" s="10"/>
      <c r="G419" s="10"/>
      <c r="H419" s="10"/>
      <c r="I419" s="10"/>
      <c r="J419" s="10"/>
      <c r="K419" s="10"/>
      <c r="L419" s="10"/>
      <c r="M419" s="62"/>
      <c r="N419" s="62"/>
      <c r="O419" s="62"/>
      <c r="P419" s="62"/>
      <c r="Q419" s="17"/>
      <c r="R419" s="16"/>
      <c r="S419" s="10"/>
      <c r="T419" s="10"/>
      <c r="U419" s="10"/>
      <c r="V419" s="10"/>
      <c r="W419" s="10"/>
      <c r="X419" s="10"/>
      <c r="Y419" s="10"/>
      <c r="Z419" s="10"/>
      <c r="AA419" s="10"/>
      <c r="AB419" s="62"/>
      <c r="AC419" s="62"/>
      <c r="AD419" s="62"/>
      <c r="AE419" s="62"/>
      <c r="AF419" s="17"/>
      <c r="AG419" s="16"/>
      <c r="AH419" s="10"/>
      <c r="AI419" s="10"/>
      <c r="AJ419" s="10"/>
      <c r="AK419" s="10"/>
      <c r="AL419" s="10"/>
      <c r="AM419" s="10"/>
      <c r="AN419" s="10"/>
      <c r="AO419" s="10"/>
      <c r="AP419" s="10"/>
      <c r="AQ419" s="62"/>
      <c r="AR419" s="62"/>
      <c r="AS419" s="62"/>
      <c r="AT419" s="62"/>
      <c r="AU419" s="17"/>
      <c r="AV419" s="6"/>
      <c r="AW419" s="29" t="str">
        <f t="shared" si="782"/>
        <v xml:space="preserve">Cloruros </v>
      </c>
      <c r="AX419" s="30" t="s">
        <v>21</v>
      </c>
      <c r="AY419" s="77">
        <f t="shared" si="783"/>
        <v>0</v>
      </c>
      <c r="AZ419" s="73">
        <f t="shared" si="784"/>
        <v>0</v>
      </c>
      <c r="BA419" s="74">
        <f t="shared" si="785"/>
        <v>0</v>
      </c>
      <c r="BB419" s="4">
        <f t="shared" si="786"/>
        <v>0</v>
      </c>
      <c r="BC419" s="2">
        <f t="shared" si="787"/>
        <v>0</v>
      </c>
      <c r="BD419" s="5">
        <f t="shared" si="788"/>
        <v>0</v>
      </c>
      <c r="BE419" s="4">
        <f t="shared" si="789"/>
        <v>0</v>
      </c>
      <c r="BF419" s="2">
        <f t="shared" si="790"/>
        <v>0</v>
      </c>
      <c r="BG419" s="5">
        <f t="shared" si="791"/>
        <v>0</v>
      </c>
      <c r="BH419" s="1">
        <f t="shared" si="792"/>
        <v>0</v>
      </c>
      <c r="BI419" s="2">
        <f t="shared" si="793"/>
        <v>0</v>
      </c>
      <c r="BJ419" s="5">
        <f t="shared" si="794"/>
        <v>0</v>
      </c>
      <c r="BK419" s="1">
        <f t="shared" si="795"/>
        <v>0</v>
      </c>
      <c r="BL419" s="2">
        <f t="shared" si="796"/>
        <v>0</v>
      </c>
      <c r="BM419" s="5">
        <f t="shared" si="797"/>
        <v>0</v>
      </c>
      <c r="BN419" s="1">
        <f t="shared" si="798"/>
        <v>0</v>
      </c>
      <c r="BO419" s="2">
        <f t="shared" si="799"/>
        <v>0</v>
      </c>
      <c r="BP419" s="5">
        <f t="shared" si="800"/>
        <v>0</v>
      </c>
      <c r="BQ419" s="1">
        <f t="shared" si="801"/>
        <v>0</v>
      </c>
      <c r="BR419" s="2">
        <f t="shared" si="802"/>
        <v>0</v>
      </c>
      <c r="BS419" s="5">
        <f t="shared" si="803"/>
        <v>0</v>
      </c>
      <c r="BT419" s="1">
        <f t="shared" si="804"/>
        <v>0</v>
      </c>
      <c r="BU419" s="2">
        <f t="shared" si="805"/>
        <v>0</v>
      </c>
      <c r="BV419" s="5">
        <f t="shared" si="806"/>
        <v>0</v>
      </c>
      <c r="BW419" s="1">
        <f t="shared" si="807"/>
        <v>0</v>
      </c>
      <c r="BX419" s="2">
        <f t="shared" si="808"/>
        <v>0</v>
      </c>
      <c r="BY419" s="5">
        <f t="shared" si="809"/>
        <v>0</v>
      </c>
      <c r="BZ419" s="1">
        <f t="shared" si="810"/>
        <v>0</v>
      </c>
      <c r="CA419" s="2">
        <f t="shared" si="811"/>
        <v>0</v>
      </c>
      <c r="CB419" s="5">
        <f t="shared" si="812"/>
        <v>0</v>
      </c>
      <c r="CC419" s="1">
        <f t="shared" si="813"/>
        <v>0</v>
      </c>
      <c r="CD419" s="2">
        <f t="shared" si="814"/>
        <v>0</v>
      </c>
      <c r="CE419" s="5">
        <f t="shared" si="815"/>
        <v>0</v>
      </c>
      <c r="CF419" s="1">
        <f t="shared" si="816"/>
        <v>0</v>
      </c>
      <c r="CG419" s="2">
        <f t="shared" si="817"/>
        <v>0</v>
      </c>
      <c r="CH419" s="5">
        <f t="shared" si="818"/>
        <v>0</v>
      </c>
      <c r="CI419" s="1">
        <f t="shared" si="819"/>
        <v>0</v>
      </c>
      <c r="CJ419" s="2">
        <f t="shared" si="820"/>
        <v>0</v>
      </c>
      <c r="CK419" s="5">
        <f t="shared" si="821"/>
        <v>0</v>
      </c>
      <c r="CL419" s="1">
        <f t="shared" si="822"/>
        <v>0</v>
      </c>
      <c r="CM419" s="2">
        <f t="shared" si="823"/>
        <v>0</v>
      </c>
      <c r="CN419" s="5">
        <f t="shared" si="824"/>
        <v>0</v>
      </c>
      <c r="CO419" s="67">
        <f t="shared" si="825"/>
        <v>0</v>
      </c>
      <c r="CP419" s="2">
        <f t="shared" si="826"/>
        <v>0</v>
      </c>
      <c r="CQ419" s="5">
        <f t="shared" si="827"/>
        <v>0</v>
      </c>
    </row>
    <row r="420" spans="1:95" ht="27" customHeight="1" x14ac:dyDescent="0.25">
      <c r="A420" s="31" t="s">
        <v>113</v>
      </c>
      <c r="B420" s="30" t="s">
        <v>21</v>
      </c>
      <c r="C420" s="16"/>
      <c r="D420" s="10"/>
      <c r="E420" s="10"/>
      <c r="F420" s="10"/>
      <c r="G420" s="10"/>
      <c r="H420" s="10"/>
      <c r="I420" s="10"/>
      <c r="J420" s="10"/>
      <c r="K420" s="10"/>
      <c r="L420" s="10"/>
      <c r="M420" s="62"/>
      <c r="N420" s="62"/>
      <c r="O420" s="62"/>
      <c r="P420" s="62"/>
      <c r="Q420" s="17"/>
      <c r="R420" s="16"/>
      <c r="S420" s="10"/>
      <c r="T420" s="10"/>
      <c r="U420" s="10"/>
      <c r="V420" s="10"/>
      <c r="W420" s="10"/>
      <c r="X420" s="10"/>
      <c r="Y420" s="10"/>
      <c r="Z420" s="10"/>
      <c r="AA420" s="10"/>
      <c r="AB420" s="62"/>
      <c r="AC420" s="62"/>
      <c r="AD420" s="62"/>
      <c r="AE420" s="62"/>
      <c r="AF420" s="17"/>
      <c r="AG420" s="16"/>
      <c r="AH420" s="10"/>
      <c r="AI420" s="10"/>
      <c r="AJ420" s="10"/>
      <c r="AK420" s="10"/>
      <c r="AL420" s="10"/>
      <c r="AM420" s="10"/>
      <c r="AN420" s="10"/>
      <c r="AO420" s="10"/>
      <c r="AP420" s="10"/>
      <c r="AQ420" s="62"/>
      <c r="AR420" s="62"/>
      <c r="AS420" s="62"/>
      <c r="AT420" s="62"/>
      <c r="AU420" s="17"/>
      <c r="AV420" s="6"/>
      <c r="AW420" s="29" t="str">
        <f t="shared" si="782"/>
        <v>FOSFORO TOTAL</v>
      </c>
      <c r="AX420" s="30" t="s">
        <v>21</v>
      </c>
      <c r="AY420" s="77">
        <f t="shared" si="783"/>
        <v>0</v>
      </c>
      <c r="AZ420" s="73">
        <f t="shared" si="784"/>
        <v>0</v>
      </c>
      <c r="BA420" s="74">
        <f t="shared" si="785"/>
        <v>0</v>
      </c>
      <c r="BB420" s="4">
        <f t="shared" si="786"/>
        <v>0</v>
      </c>
      <c r="BC420" s="2">
        <f t="shared" si="787"/>
        <v>0</v>
      </c>
      <c r="BD420" s="5">
        <f t="shared" si="788"/>
        <v>0</v>
      </c>
      <c r="BE420" s="4">
        <f t="shared" si="789"/>
        <v>0</v>
      </c>
      <c r="BF420" s="2">
        <f t="shared" si="790"/>
        <v>0</v>
      </c>
      <c r="BG420" s="5">
        <f t="shared" si="791"/>
        <v>0</v>
      </c>
      <c r="BH420" s="1">
        <f t="shared" si="792"/>
        <v>0</v>
      </c>
      <c r="BI420" s="2">
        <f t="shared" si="793"/>
        <v>0</v>
      </c>
      <c r="BJ420" s="5">
        <f t="shared" si="794"/>
        <v>0</v>
      </c>
      <c r="BK420" s="1">
        <f t="shared" si="795"/>
        <v>0</v>
      </c>
      <c r="BL420" s="2">
        <f t="shared" si="796"/>
        <v>0</v>
      </c>
      <c r="BM420" s="5">
        <f t="shared" si="797"/>
        <v>0</v>
      </c>
      <c r="BN420" s="1">
        <f t="shared" si="798"/>
        <v>0</v>
      </c>
      <c r="BO420" s="2">
        <f t="shared" si="799"/>
        <v>0</v>
      </c>
      <c r="BP420" s="5">
        <f t="shared" si="800"/>
        <v>0</v>
      </c>
      <c r="BQ420" s="1">
        <f t="shared" si="801"/>
        <v>0</v>
      </c>
      <c r="BR420" s="2">
        <f t="shared" si="802"/>
        <v>0</v>
      </c>
      <c r="BS420" s="5">
        <f t="shared" si="803"/>
        <v>0</v>
      </c>
      <c r="BT420" s="1">
        <f t="shared" si="804"/>
        <v>0</v>
      </c>
      <c r="BU420" s="2">
        <f t="shared" si="805"/>
        <v>0</v>
      </c>
      <c r="BV420" s="5">
        <f t="shared" si="806"/>
        <v>0</v>
      </c>
      <c r="BW420" s="1">
        <f t="shared" si="807"/>
        <v>0</v>
      </c>
      <c r="BX420" s="2">
        <f t="shared" si="808"/>
        <v>0</v>
      </c>
      <c r="BY420" s="5">
        <f t="shared" si="809"/>
        <v>0</v>
      </c>
      <c r="BZ420" s="1">
        <f t="shared" si="810"/>
        <v>0</v>
      </c>
      <c r="CA420" s="2">
        <f t="shared" si="811"/>
        <v>0</v>
      </c>
      <c r="CB420" s="5">
        <f t="shared" si="812"/>
        <v>0</v>
      </c>
      <c r="CC420" s="1">
        <f t="shared" si="813"/>
        <v>0</v>
      </c>
      <c r="CD420" s="2">
        <f t="shared" si="814"/>
        <v>0</v>
      </c>
      <c r="CE420" s="5">
        <f t="shared" si="815"/>
        <v>0</v>
      </c>
      <c r="CF420" s="1">
        <f t="shared" si="816"/>
        <v>0</v>
      </c>
      <c r="CG420" s="2">
        <f t="shared" si="817"/>
        <v>0</v>
      </c>
      <c r="CH420" s="5">
        <f t="shared" si="818"/>
        <v>0</v>
      </c>
      <c r="CI420" s="1">
        <f t="shared" si="819"/>
        <v>0</v>
      </c>
      <c r="CJ420" s="2">
        <f t="shared" si="820"/>
        <v>0</v>
      </c>
      <c r="CK420" s="5">
        <f t="shared" si="821"/>
        <v>0</v>
      </c>
      <c r="CL420" s="1">
        <f t="shared" si="822"/>
        <v>0</v>
      </c>
      <c r="CM420" s="2">
        <f t="shared" si="823"/>
        <v>0</v>
      </c>
      <c r="CN420" s="5">
        <f t="shared" si="824"/>
        <v>0</v>
      </c>
      <c r="CO420" s="67">
        <f t="shared" si="825"/>
        <v>0</v>
      </c>
      <c r="CP420" s="2">
        <f t="shared" si="826"/>
        <v>0</v>
      </c>
      <c r="CQ420" s="5">
        <f t="shared" si="827"/>
        <v>0</v>
      </c>
    </row>
    <row r="421" spans="1:95" ht="30.75" customHeight="1" x14ac:dyDescent="0.25">
      <c r="A421" s="31" t="s">
        <v>12</v>
      </c>
      <c r="B421" s="30" t="s">
        <v>21</v>
      </c>
      <c r="C421" s="16"/>
      <c r="D421" s="10"/>
      <c r="E421" s="10"/>
      <c r="F421" s="10"/>
      <c r="G421" s="10"/>
      <c r="H421" s="10"/>
      <c r="I421" s="10"/>
      <c r="J421" s="10"/>
      <c r="K421" s="10"/>
      <c r="L421" s="10"/>
      <c r="M421" s="62"/>
      <c r="N421" s="62"/>
      <c r="O421" s="62"/>
      <c r="P421" s="62"/>
      <c r="Q421" s="17"/>
      <c r="R421" s="16"/>
      <c r="S421" s="10"/>
      <c r="T421" s="10"/>
      <c r="U421" s="10"/>
      <c r="V421" s="10"/>
      <c r="W421" s="10"/>
      <c r="X421" s="10"/>
      <c r="Y421" s="10"/>
      <c r="Z421" s="10"/>
      <c r="AA421" s="10"/>
      <c r="AB421" s="62"/>
      <c r="AC421" s="62"/>
      <c r="AD421" s="62"/>
      <c r="AE421" s="62"/>
      <c r="AF421" s="17"/>
      <c r="AG421" s="16"/>
      <c r="AH421" s="10"/>
      <c r="AI421" s="10"/>
      <c r="AJ421" s="10"/>
      <c r="AK421" s="10"/>
      <c r="AL421" s="10"/>
      <c r="AM421" s="10"/>
      <c r="AN421" s="10"/>
      <c r="AO421" s="10"/>
      <c r="AP421" s="10"/>
      <c r="AQ421" s="62"/>
      <c r="AR421" s="62"/>
      <c r="AS421" s="62"/>
      <c r="AT421" s="62"/>
      <c r="AU421" s="17"/>
      <c r="AV421" s="6"/>
      <c r="AW421" s="29" t="str">
        <f t="shared" si="782"/>
        <v>Nitrógeno Total</v>
      </c>
      <c r="AX421" s="30" t="s">
        <v>21</v>
      </c>
      <c r="AY421" s="77">
        <f t="shared" si="783"/>
        <v>0</v>
      </c>
      <c r="AZ421" s="73">
        <f t="shared" si="784"/>
        <v>0</v>
      </c>
      <c r="BA421" s="74">
        <f t="shared" si="785"/>
        <v>0</v>
      </c>
      <c r="BB421" s="4">
        <f t="shared" si="786"/>
        <v>0</v>
      </c>
      <c r="BC421" s="2">
        <f t="shared" si="787"/>
        <v>0</v>
      </c>
      <c r="BD421" s="5">
        <f t="shared" si="788"/>
        <v>0</v>
      </c>
      <c r="BE421" s="4">
        <f t="shared" si="789"/>
        <v>0</v>
      </c>
      <c r="BF421" s="2">
        <f t="shared" si="790"/>
        <v>0</v>
      </c>
      <c r="BG421" s="5">
        <f t="shared" si="791"/>
        <v>0</v>
      </c>
      <c r="BH421" s="1">
        <f t="shared" si="792"/>
        <v>0</v>
      </c>
      <c r="BI421" s="2">
        <f t="shared" si="793"/>
        <v>0</v>
      </c>
      <c r="BJ421" s="5">
        <f t="shared" si="794"/>
        <v>0</v>
      </c>
      <c r="BK421" s="1">
        <f t="shared" si="795"/>
        <v>0</v>
      </c>
      <c r="BL421" s="2">
        <f t="shared" si="796"/>
        <v>0</v>
      </c>
      <c r="BM421" s="5">
        <f t="shared" si="797"/>
        <v>0</v>
      </c>
      <c r="BN421" s="1">
        <f t="shared" si="798"/>
        <v>0</v>
      </c>
      <c r="BO421" s="2">
        <f t="shared" si="799"/>
        <v>0</v>
      </c>
      <c r="BP421" s="5">
        <f t="shared" si="800"/>
        <v>0</v>
      </c>
      <c r="BQ421" s="1">
        <f t="shared" si="801"/>
        <v>0</v>
      </c>
      <c r="BR421" s="2">
        <f t="shared" si="802"/>
        <v>0</v>
      </c>
      <c r="BS421" s="5">
        <f t="shared" si="803"/>
        <v>0</v>
      </c>
      <c r="BT421" s="1">
        <f t="shared" si="804"/>
        <v>0</v>
      </c>
      <c r="BU421" s="2">
        <f t="shared" si="805"/>
        <v>0</v>
      </c>
      <c r="BV421" s="5">
        <f t="shared" si="806"/>
        <v>0</v>
      </c>
      <c r="BW421" s="1">
        <f t="shared" si="807"/>
        <v>0</v>
      </c>
      <c r="BX421" s="2">
        <f t="shared" si="808"/>
        <v>0</v>
      </c>
      <c r="BY421" s="5">
        <f t="shared" si="809"/>
        <v>0</v>
      </c>
      <c r="BZ421" s="1">
        <f t="shared" si="810"/>
        <v>0</v>
      </c>
      <c r="CA421" s="2">
        <f t="shared" si="811"/>
        <v>0</v>
      </c>
      <c r="CB421" s="5">
        <f t="shared" si="812"/>
        <v>0</v>
      </c>
      <c r="CC421" s="1">
        <f t="shared" si="813"/>
        <v>0</v>
      </c>
      <c r="CD421" s="2">
        <f t="shared" si="814"/>
        <v>0</v>
      </c>
      <c r="CE421" s="5">
        <f t="shared" si="815"/>
        <v>0</v>
      </c>
      <c r="CF421" s="1">
        <f t="shared" si="816"/>
        <v>0</v>
      </c>
      <c r="CG421" s="2">
        <f t="shared" si="817"/>
        <v>0</v>
      </c>
      <c r="CH421" s="5">
        <f t="shared" si="818"/>
        <v>0</v>
      </c>
      <c r="CI421" s="1">
        <f t="shared" si="819"/>
        <v>0</v>
      </c>
      <c r="CJ421" s="2">
        <f t="shared" si="820"/>
        <v>0</v>
      </c>
      <c r="CK421" s="5">
        <f t="shared" si="821"/>
        <v>0</v>
      </c>
      <c r="CL421" s="1">
        <f t="shared" si="822"/>
        <v>0</v>
      </c>
      <c r="CM421" s="2">
        <f t="shared" si="823"/>
        <v>0</v>
      </c>
      <c r="CN421" s="5">
        <f t="shared" si="824"/>
        <v>0</v>
      </c>
      <c r="CO421" s="67">
        <f t="shared" si="825"/>
        <v>0</v>
      </c>
      <c r="CP421" s="2">
        <f t="shared" si="826"/>
        <v>0</v>
      </c>
      <c r="CQ421" s="5">
        <f t="shared" si="827"/>
        <v>0</v>
      </c>
    </row>
    <row r="422" spans="1:95" ht="32.25" customHeight="1" x14ac:dyDescent="0.25">
      <c r="A422" s="31" t="s">
        <v>13</v>
      </c>
      <c r="B422" s="30" t="s">
        <v>21</v>
      </c>
      <c r="C422" s="16"/>
      <c r="D422" s="10"/>
      <c r="E422" s="10"/>
      <c r="F422" s="10"/>
      <c r="G422" s="10"/>
      <c r="H422" s="10"/>
      <c r="I422" s="10"/>
      <c r="J422" s="10"/>
      <c r="K422" s="10"/>
      <c r="L422" s="10"/>
      <c r="M422" s="62"/>
      <c r="N422" s="62"/>
      <c r="O422" s="62"/>
      <c r="P422" s="62"/>
      <c r="Q422" s="17"/>
      <c r="R422" s="16"/>
      <c r="S422" s="10"/>
      <c r="T422" s="10"/>
      <c r="U422" s="10"/>
      <c r="V422" s="10"/>
      <c r="W422" s="10"/>
      <c r="X422" s="10"/>
      <c r="Y422" s="10"/>
      <c r="Z422" s="10"/>
      <c r="AA422" s="10"/>
      <c r="AB422" s="62"/>
      <c r="AC422" s="62"/>
      <c r="AD422" s="62"/>
      <c r="AE422" s="62"/>
      <c r="AF422" s="17"/>
      <c r="AG422" s="16"/>
      <c r="AH422" s="10"/>
      <c r="AI422" s="10"/>
      <c r="AJ422" s="10"/>
      <c r="AK422" s="10"/>
      <c r="AL422" s="10"/>
      <c r="AM422" s="10"/>
      <c r="AN422" s="10"/>
      <c r="AO422" s="10"/>
      <c r="AP422" s="10"/>
      <c r="AQ422" s="62"/>
      <c r="AR422" s="62"/>
      <c r="AS422" s="62"/>
      <c r="AT422" s="62"/>
      <c r="AU422" s="17"/>
      <c r="AV422" s="6"/>
      <c r="AW422" s="29" t="str">
        <f t="shared" si="782"/>
        <v xml:space="preserve">Sulfatos </v>
      </c>
      <c r="AX422" s="30" t="s">
        <v>21</v>
      </c>
      <c r="AY422" s="77">
        <f t="shared" si="783"/>
        <v>0</v>
      </c>
      <c r="AZ422" s="73">
        <f t="shared" si="784"/>
        <v>0</v>
      </c>
      <c r="BA422" s="74">
        <f t="shared" si="785"/>
        <v>0</v>
      </c>
      <c r="BB422" s="4">
        <f t="shared" si="786"/>
        <v>0</v>
      </c>
      <c r="BC422" s="2">
        <f t="shared" si="787"/>
        <v>0</v>
      </c>
      <c r="BD422" s="5">
        <f t="shared" si="788"/>
        <v>0</v>
      </c>
      <c r="BE422" s="4">
        <f t="shared" si="789"/>
        <v>0</v>
      </c>
      <c r="BF422" s="2">
        <f t="shared" si="790"/>
        <v>0</v>
      </c>
      <c r="BG422" s="5">
        <f t="shared" si="791"/>
        <v>0</v>
      </c>
      <c r="BH422" s="1">
        <f t="shared" si="792"/>
        <v>0</v>
      </c>
      <c r="BI422" s="2">
        <f t="shared" si="793"/>
        <v>0</v>
      </c>
      <c r="BJ422" s="5">
        <f t="shared" si="794"/>
        <v>0</v>
      </c>
      <c r="BK422" s="1">
        <f t="shared" si="795"/>
        <v>0</v>
      </c>
      <c r="BL422" s="2">
        <f t="shared" si="796"/>
        <v>0</v>
      </c>
      <c r="BM422" s="5">
        <f t="shared" si="797"/>
        <v>0</v>
      </c>
      <c r="BN422" s="1">
        <f t="shared" si="798"/>
        <v>0</v>
      </c>
      <c r="BO422" s="2">
        <f t="shared" si="799"/>
        <v>0</v>
      </c>
      <c r="BP422" s="5">
        <f t="shared" si="800"/>
        <v>0</v>
      </c>
      <c r="BQ422" s="1">
        <f t="shared" si="801"/>
        <v>0</v>
      </c>
      <c r="BR422" s="2">
        <f t="shared" si="802"/>
        <v>0</v>
      </c>
      <c r="BS422" s="5">
        <f t="shared" si="803"/>
        <v>0</v>
      </c>
      <c r="BT422" s="1">
        <f t="shared" si="804"/>
        <v>0</v>
      </c>
      <c r="BU422" s="2">
        <f t="shared" si="805"/>
        <v>0</v>
      </c>
      <c r="BV422" s="5">
        <f t="shared" si="806"/>
        <v>0</v>
      </c>
      <c r="BW422" s="1">
        <f t="shared" si="807"/>
        <v>0</v>
      </c>
      <c r="BX422" s="2">
        <f t="shared" si="808"/>
        <v>0</v>
      </c>
      <c r="BY422" s="5">
        <f t="shared" si="809"/>
        <v>0</v>
      </c>
      <c r="BZ422" s="1">
        <f t="shared" si="810"/>
        <v>0</v>
      </c>
      <c r="CA422" s="2">
        <f t="shared" si="811"/>
        <v>0</v>
      </c>
      <c r="CB422" s="5">
        <f t="shared" si="812"/>
        <v>0</v>
      </c>
      <c r="CC422" s="1">
        <f t="shared" si="813"/>
        <v>0</v>
      </c>
      <c r="CD422" s="2">
        <f t="shared" si="814"/>
        <v>0</v>
      </c>
      <c r="CE422" s="5">
        <f t="shared" si="815"/>
        <v>0</v>
      </c>
      <c r="CF422" s="1">
        <f t="shared" si="816"/>
        <v>0</v>
      </c>
      <c r="CG422" s="2">
        <f t="shared" si="817"/>
        <v>0</v>
      </c>
      <c r="CH422" s="5">
        <f t="shared" si="818"/>
        <v>0</v>
      </c>
      <c r="CI422" s="1">
        <f t="shared" si="819"/>
        <v>0</v>
      </c>
      <c r="CJ422" s="2">
        <f t="shared" si="820"/>
        <v>0</v>
      </c>
      <c r="CK422" s="5">
        <f t="shared" si="821"/>
        <v>0</v>
      </c>
      <c r="CL422" s="1">
        <f t="shared" si="822"/>
        <v>0</v>
      </c>
      <c r="CM422" s="2">
        <f t="shared" si="823"/>
        <v>0</v>
      </c>
      <c r="CN422" s="5">
        <f t="shared" si="824"/>
        <v>0</v>
      </c>
      <c r="CO422" s="67">
        <f t="shared" si="825"/>
        <v>0</v>
      </c>
      <c r="CP422" s="2">
        <f t="shared" si="826"/>
        <v>0</v>
      </c>
      <c r="CQ422" s="5">
        <f t="shared" si="827"/>
        <v>0</v>
      </c>
    </row>
    <row r="423" spans="1:95" ht="32.25" customHeight="1" x14ac:dyDescent="0.25">
      <c r="A423" s="31" t="s">
        <v>14</v>
      </c>
      <c r="B423" s="46" t="s">
        <v>23</v>
      </c>
      <c r="C423" s="16"/>
      <c r="D423" s="10"/>
      <c r="E423" s="10"/>
      <c r="F423" s="10"/>
      <c r="G423" s="10"/>
      <c r="H423" s="10"/>
      <c r="I423" s="10"/>
      <c r="J423" s="10"/>
      <c r="K423" s="10"/>
      <c r="L423" s="10"/>
      <c r="M423" s="62"/>
      <c r="N423" s="62"/>
      <c r="O423" s="62"/>
      <c r="P423" s="62"/>
      <c r="Q423" s="17"/>
      <c r="R423" s="16"/>
      <c r="S423" s="10"/>
      <c r="T423" s="10"/>
      <c r="U423" s="10"/>
      <c r="V423" s="10"/>
      <c r="W423" s="10"/>
      <c r="X423" s="10"/>
      <c r="Y423" s="10"/>
      <c r="Z423" s="10"/>
      <c r="AA423" s="10"/>
      <c r="AB423" s="62"/>
      <c r="AC423" s="62"/>
      <c r="AD423" s="62"/>
      <c r="AE423" s="62"/>
      <c r="AF423" s="17"/>
      <c r="AG423" s="16"/>
      <c r="AH423" s="10"/>
      <c r="AI423" s="10"/>
      <c r="AJ423" s="10"/>
      <c r="AK423" s="10"/>
      <c r="AL423" s="10"/>
      <c r="AM423" s="10"/>
      <c r="AN423" s="10"/>
      <c r="AO423" s="10"/>
      <c r="AP423" s="10"/>
      <c r="AQ423" s="62"/>
      <c r="AR423" s="62"/>
      <c r="AS423" s="62"/>
      <c r="AT423" s="62"/>
      <c r="AU423" s="17"/>
      <c r="AV423" s="6"/>
      <c r="AW423" s="29" t="str">
        <f t="shared" si="782"/>
        <v xml:space="preserve">Alcalinidad </v>
      </c>
      <c r="AX423" s="32" t="s">
        <v>23</v>
      </c>
      <c r="AY423" s="77">
        <f t="shared" si="783"/>
        <v>0</v>
      </c>
      <c r="AZ423" s="73">
        <f t="shared" si="784"/>
        <v>0</v>
      </c>
      <c r="BA423" s="74">
        <f t="shared" si="785"/>
        <v>0</v>
      </c>
      <c r="BB423" s="4">
        <f t="shared" si="786"/>
        <v>0</v>
      </c>
      <c r="BC423" s="2">
        <f t="shared" si="787"/>
        <v>0</v>
      </c>
      <c r="BD423" s="5">
        <f t="shared" si="788"/>
        <v>0</v>
      </c>
      <c r="BE423" s="4">
        <f t="shared" si="789"/>
        <v>0</v>
      </c>
      <c r="BF423" s="2">
        <f t="shared" si="790"/>
        <v>0</v>
      </c>
      <c r="BG423" s="5">
        <f t="shared" si="791"/>
        <v>0</v>
      </c>
      <c r="BH423" s="1">
        <f t="shared" si="792"/>
        <v>0</v>
      </c>
      <c r="BI423" s="2">
        <f t="shared" si="793"/>
        <v>0</v>
      </c>
      <c r="BJ423" s="5">
        <f t="shared" si="794"/>
        <v>0</v>
      </c>
      <c r="BK423" s="1">
        <f t="shared" si="795"/>
        <v>0</v>
      </c>
      <c r="BL423" s="2">
        <f t="shared" si="796"/>
        <v>0</v>
      </c>
      <c r="BM423" s="5">
        <f t="shared" si="797"/>
        <v>0</v>
      </c>
      <c r="BN423" s="1">
        <f t="shared" si="798"/>
        <v>0</v>
      </c>
      <c r="BO423" s="2">
        <f t="shared" si="799"/>
        <v>0</v>
      </c>
      <c r="BP423" s="5">
        <f t="shared" si="800"/>
        <v>0</v>
      </c>
      <c r="BQ423" s="1">
        <f t="shared" si="801"/>
        <v>0</v>
      </c>
      <c r="BR423" s="2">
        <f t="shared" si="802"/>
        <v>0</v>
      </c>
      <c r="BS423" s="5">
        <f t="shared" si="803"/>
        <v>0</v>
      </c>
      <c r="BT423" s="1">
        <f t="shared" si="804"/>
        <v>0</v>
      </c>
      <c r="BU423" s="2">
        <f t="shared" si="805"/>
        <v>0</v>
      </c>
      <c r="BV423" s="5">
        <f t="shared" si="806"/>
        <v>0</v>
      </c>
      <c r="BW423" s="1">
        <f t="shared" si="807"/>
        <v>0</v>
      </c>
      <c r="BX423" s="2">
        <f t="shared" si="808"/>
        <v>0</v>
      </c>
      <c r="BY423" s="5">
        <f t="shared" si="809"/>
        <v>0</v>
      </c>
      <c r="BZ423" s="1">
        <f t="shared" si="810"/>
        <v>0</v>
      </c>
      <c r="CA423" s="2">
        <f t="shared" si="811"/>
        <v>0</v>
      </c>
      <c r="CB423" s="5">
        <f t="shared" si="812"/>
        <v>0</v>
      </c>
      <c r="CC423" s="1">
        <f t="shared" si="813"/>
        <v>0</v>
      </c>
      <c r="CD423" s="2">
        <f t="shared" si="814"/>
        <v>0</v>
      </c>
      <c r="CE423" s="5">
        <f t="shared" si="815"/>
        <v>0</v>
      </c>
      <c r="CF423" s="1">
        <f t="shared" si="816"/>
        <v>0</v>
      </c>
      <c r="CG423" s="2">
        <f t="shared" si="817"/>
        <v>0</v>
      </c>
      <c r="CH423" s="5">
        <f t="shared" si="818"/>
        <v>0</v>
      </c>
      <c r="CI423" s="1">
        <f t="shared" si="819"/>
        <v>0</v>
      </c>
      <c r="CJ423" s="2">
        <f t="shared" si="820"/>
        <v>0</v>
      </c>
      <c r="CK423" s="5">
        <f t="shared" si="821"/>
        <v>0</v>
      </c>
      <c r="CL423" s="1">
        <f t="shared" si="822"/>
        <v>0</v>
      </c>
      <c r="CM423" s="2">
        <f t="shared" si="823"/>
        <v>0</v>
      </c>
      <c r="CN423" s="5">
        <f t="shared" si="824"/>
        <v>0</v>
      </c>
      <c r="CO423" s="67">
        <f t="shared" si="825"/>
        <v>0</v>
      </c>
      <c r="CP423" s="2">
        <f t="shared" si="826"/>
        <v>0</v>
      </c>
      <c r="CQ423" s="5">
        <f t="shared" si="827"/>
        <v>0</v>
      </c>
    </row>
    <row r="424" spans="1:95" ht="30.75" customHeight="1" x14ac:dyDescent="0.25">
      <c r="A424" s="31" t="s">
        <v>15</v>
      </c>
      <c r="B424" s="46" t="s">
        <v>23</v>
      </c>
      <c r="C424" s="16"/>
      <c r="D424" s="10"/>
      <c r="E424" s="10"/>
      <c r="F424" s="10"/>
      <c r="G424" s="10"/>
      <c r="H424" s="10"/>
      <c r="I424" s="10"/>
      <c r="J424" s="10"/>
      <c r="K424" s="10"/>
      <c r="L424" s="10"/>
      <c r="M424" s="62"/>
      <c r="N424" s="62"/>
      <c r="O424" s="62"/>
      <c r="P424" s="62"/>
      <c r="Q424" s="17"/>
      <c r="R424" s="16"/>
      <c r="S424" s="10"/>
      <c r="T424" s="10"/>
      <c r="U424" s="10"/>
      <c r="V424" s="10"/>
      <c r="W424" s="10"/>
      <c r="X424" s="10"/>
      <c r="Y424" s="10"/>
      <c r="Z424" s="10"/>
      <c r="AA424" s="10"/>
      <c r="AB424" s="62"/>
      <c r="AC424" s="62"/>
      <c r="AD424" s="62"/>
      <c r="AE424" s="62"/>
      <c r="AF424" s="17"/>
      <c r="AG424" s="16"/>
      <c r="AH424" s="10"/>
      <c r="AI424" s="10"/>
      <c r="AJ424" s="10"/>
      <c r="AK424" s="10"/>
      <c r="AL424" s="10"/>
      <c r="AM424" s="10"/>
      <c r="AN424" s="10"/>
      <c r="AO424" s="10"/>
      <c r="AP424" s="10"/>
      <c r="AQ424" s="62"/>
      <c r="AR424" s="62"/>
      <c r="AS424" s="62"/>
      <c r="AT424" s="62"/>
      <c r="AU424" s="17"/>
      <c r="AV424" s="6"/>
      <c r="AW424" s="29" t="str">
        <f t="shared" si="782"/>
        <v>Dureza Cálcica</v>
      </c>
      <c r="AX424" s="32" t="s">
        <v>23</v>
      </c>
      <c r="AY424" s="77">
        <f t="shared" si="783"/>
        <v>0</v>
      </c>
      <c r="AZ424" s="73">
        <f t="shared" si="784"/>
        <v>0</v>
      </c>
      <c r="BA424" s="74">
        <f t="shared" si="785"/>
        <v>0</v>
      </c>
      <c r="BB424" s="4">
        <f t="shared" si="786"/>
        <v>0</v>
      </c>
      <c r="BC424" s="2">
        <f t="shared" si="787"/>
        <v>0</v>
      </c>
      <c r="BD424" s="5">
        <f t="shared" si="788"/>
        <v>0</v>
      </c>
      <c r="BE424" s="4">
        <f t="shared" si="789"/>
        <v>0</v>
      </c>
      <c r="BF424" s="2">
        <f t="shared" si="790"/>
        <v>0</v>
      </c>
      <c r="BG424" s="5">
        <f t="shared" si="791"/>
        <v>0</v>
      </c>
      <c r="BH424" s="1">
        <f t="shared" si="792"/>
        <v>0</v>
      </c>
      <c r="BI424" s="2">
        <f t="shared" si="793"/>
        <v>0</v>
      </c>
      <c r="BJ424" s="5">
        <f t="shared" si="794"/>
        <v>0</v>
      </c>
      <c r="BK424" s="1">
        <f t="shared" si="795"/>
        <v>0</v>
      </c>
      <c r="BL424" s="2">
        <f t="shared" si="796"/>
        <v>0</v>
      </c>
      <c r="BM424" s="5">
        <f t="shared" si="797"/>
        <v>0</v>
      </c>
      <c r="BN424" s="1">
        <f t="shared" si="798"/>
        <v>0</v>
      </c>
      <c r="BO424" s="2">
        <f t="shared" si="799"/>
        <v>0</v>
      </c>
      <c r="BP424" s="5">
        <f t="shared" si="800"/>
        <v>0</v>
      </c>
      <c r="BQ424" s="1">
        <f t="shared" si="801"/>
        <v>0</v>
      </c>
      <c r="BR424" s="2">
        <f t="shared" si="802"/>
        <v>0</v>
      </c>
      <c r="BS424" s="5">
        <f t="shared" si="803"/>
        <v>0</v>
      </c>
      <c r="BT424" s="1">
        <f t="shared" si="804"/>
        <v>0</v>
      </c>
      <c r="BU424" s="2">
        <f t="shared" si="805"/>
        <v>0</v>
      </c>
      <c r="BV424" s="5">
        <f t="shared" si="806"/>
        <v>0</v>
      </c>
      <c r="BW424" s="1">
        <f t="shared" si="807"/>
        <v>0</v>
      </c>
      <c r="BX424" s="2">
        <f t="shared" si="808"/>
        <v>0</v>
      </c>
      <c r="BY424" s="5">
        <f t="shared" si="809"/>
        <v>0</v>
      </c>
      <c r="BZ424" s="1">
        <f t="shared" si="810"/>
        <v>0</v>
      </c>
      <c r="CA424" s="2">
        <f t="shared" si="811"/>
        <v>0</v>
      </c>
      <c r="CB424" s="5">
        <f t="shared" si="812"/>
        <v>0</v>
      </c>
      <c r="CC424" s="1">
        <f t="shared" si="813"/>
        <v>0</v>
      </c>
      <c r="CD424" s="2">
        <f t="shared" si="814"/>
        <v>0</v>
      </c>
      <c r="CE424" s="5">
        <f t="shared" si="815"/>
        <v>0</v>
      </c>
      <c r="CF424" s="1">
        <f t="shared" si="816"/>
        <v>0</v>
      </c>
      <c r="CG424" s="2">
        <f t="shared" si="817"/>
        <v>0</v>
      </c>
      <c r="CH424" s="5">
        <f t="shared" si="818"/>
        <v>0</v>
      </c>
      <c r="CI424" s="1">
        <f t="shared" si="819"/>
        <v>0</v>
      </c>
      <c r="CJ424" s="2">
        <f t="shared" si="820"/>
        <v>0</v>
      </c>
      <c r="CK424" s="5">
        <f t="shared" si="821"/>
        <v>0</v>
      </c>
      <c r="CL424" s="1">
        <f t="shared" si="822"/>
        <v>0</v>
      </c>
      <c r="CM424" s="2">
        <f t="shared" si="823"/>
        <v>0</v>
      </c>
      <c r="CN424" s="5">
        <f t="shared" si="824"/>
        <v>0</v>
      </c>
      <c r="CO424" s="67">
        <f t="shared" si="825"/>
        <v>0</v>
      </c>
      <c r="CP424" s="2">
        <f t="shared" si="826"/>
        <v>0</v>
      </c>
      <c r="CQ424" s="5">
        <f t="shared" si="827"/>
        <v>0</v>
      </c>
    </row>
    <row r="425" spans="1:95" ht="30.75" customHeight="1" x14ac:dyDescent="0.25">
      <c r="A425" s="31" t="s">
        <v>16</v>
      </c>
      <c r="B425" s="46" t="s">
        <v>23</v>
      </c>
      <c r="C425" s="16"/>
      <c r="D425" s="10"/>
      <c r="E425" s="10"/>
      <c r="F425" s="10"/>
      <c r="G425" s="10"/>
      <c r="H425" s="10"/>
      <c r="I425" s="10"/>
      <c r="J425" s="10"/>
      <c r="K425" s="10"/>
      <c r="L425" s="10"/>
      <c r="M425" s="62"/>
      <c r="N425" s="62"/>
      <c r="O425" s="62"/>
      <c r="P425" s="62"/>
      <c r="Q425" s="17"/>
      <c r="R425" s="16"/>
      <c r="S425" s="10"/>
      <c r="T425" s="10"/>
      <c r="U425" s="10"/>
      <c r="V425" s="10"/>
      <c r="W425" s="10"/>
      <c r="X425" s="10"/>
      <c r="Y425" s="10"/>
      <c r="Z425" s="10"/>
      <c r="AA425" s="10"/>
      <c r="AB425" s="62"/>
      <c r="AC425" s="62"/>
      <c r="AD425" s="62"/>
      <c r="AE425" s="62"/>
      <c r="AF425" s="17"/>
      <c r="AG425" s="16"/>
      <c r="AH425" s="10"/>
      <c r="AI425" s="10"/>
      <c r="AJ425" s="10"/>
      <c r="AK425" s="10"/>
      <c r="AL425" s="10"/>
      <c r="AM425" s="10"/>
      <c r="AN425" s="10"/>
      <c r="AO425" s="10"/>
      <c r="AP425" s="10"/>
      <c r="AQ425" s="62"/>
      <c r="AR425" s="62"/>
      <c r="AS425" s="62"/>
      <c r="AT425" s="62"/>
      <c r="AU425" s="17"/>
      <c r="AV425" s="6"/>
      <c r="AW425" s="29" t="str">
        <f t="shared" si="782"/>
        <v xml:space="preserve">Dureza Total </v>
      </c>
      <c r="AX425" s="32" t="s">
        <v>23</v>
      </c>
      <c r="AY425" s="77">
        <f t="shared" si="783"/>
        <v>0</v>
      </c>
      <c r="AZ425" s="73">
        <f t="shared" si="784"/>
        <v>0</v>
      </c>
      <c r="BA425" s="74">
        <f t="shared" si="785"/>
        <v>0</v>
      </c>
      <c r="BB425" s="4">
        <f t="shared" si="786"/>
        <v>0</v>
      </c>
      <c r="BC425" s="2">
        <f t="shared" si="787"/>
        <v>0</v>
      </c>
      <c r="BD425" s="5">
        <f t="shared" si="788"/>
        <v>0</v>
      </c>
      <c r="BE425" s="4">
        <f t="shared" si="789"/>
        <v>0</v>
      </c>
      <c r="BF425" s="2">
        <f t="shared" si="790"/>
        <v>0</v>
      </c>
      <c r="BG425" s="5">
        <f t="shared" si="791"/>
        <v>0</v>
      </c>
      <c r="BH425" s="1">
        <f t="shared" si="792"/>
        <v>0</v>
      </c>
      <c r="BI425" s="2">
        <f t="shared" si="793"/>
        <v>0</v>
      </c>
      <c r="BJ425" s="5">
        <f t="shared" si="794"/>
        <v>0</v>
      </c>
      <c r="BK425" s="1">
        <f t="shared" si="795"/>
        <v>0</v>
      </c>
      <c r="BL425" s="2">
        <f t="shared" si="796"/>
        <v>0</v>
      </c>
      <c r="BM425" s="5">
        <f t="shared" si="797"/>
        <v>0</v>
      </c>
      <c r="BN425" s="1">
        <f t="shared" si="798"/>
        <v>0</v>
      </c>
      <c r="BO425" s="2">
        <f t="shared" si="799"/>
        <v>0</v>
      </c>
      <c r="BP425" s="5">
        <f t="shared" si="800"/>
        <v>0</v>
      </c>
      <c r="BQ425" s="1">
        <f t="shared" si="801"/>
        <v>0</v>
      </c>
      <c r="BR425" s="2">
        <f t="shared" si="802"/>
        <v>0</v>
      </c>
      <c r="BS425" s="5">
        <f t="shared" si="803"/>
        <v>0</v>
      </c>
      <c r="BT425" s="1">
        <f t="shared" si="804"/>
        <v>0</v>
      </c>
      <c r="BU425" s="2">
        <f t="shared" si="805"/>
        <v>0</v>
      </c>
      <c r="BV425" s="5">
        <f t="shared" si="806"/>
        <v>0</v>
      </c>
      <c r="BW425" s="1">
        <f t="shared" si="807"/>
        <v>0</v>
      </c>
      <c r="BX425" s="2">
        <f t="shared" si="808"/>
        <v>0</v>
      </c>
      <c r="BY425" s="5">
        <f t="shared" si="809"/>
        <v>0</v>
      </c>
      <c r="BZ425" s="1">
        <f t="shared" si="810"/>
        <v>0</v>
      </c>
      <c r="CA425" s="2">
        <f t="shared" si="811"/>
        <v>0</v>
      </c>
      <c r="CB425" s="5">
        <f t="shared" si="812"/>
        <v>0</v>
      </c>
      <c r="CC425" s="1">
        <f t="shared" si="813"/>
        <v>0</v>
      </c>
      <c r="CD425" s="2">
        <f t="shared" si="814"/>
        <v>0</v>
      </c>
      <c r="CE425" s="5">
        <f t="shared" si="815"/>
        <v>0</v>
      </c>
      <c r="CF425" s="1">
        <f t="shared" si="816"/>
        <v>0</v>
      </c>
      <c r="CG425" s="2">
        <f t="shared" si="817"/>
        <v>0</v>
      </c>
      <c r="CH425" s="5">
        <f t="shared" si="818"/>
        <v>0</v>
      </c>
      <c r="CI425" s="1">
        <f t="shared" si="819"/>
        <v>0</v>
      </c>
      <c r="CJ425" s="2">
        <f t="shared" si="820"/>
        <v>0</v>
      </c>
      <c r="CK425" s="5">
        <f t="shared" si="821"/>
        <v>0</v>
      </c>
      <c r="CL425" s="1">
        <f t="shared" si="822"/>
        <v>0</v>
      </c>
      <c r="CM425" s="2">
        <f t="shared" si="823"/>
        <v>0</v>
      </c>
      <c r="CN425" s="5">
        <f t="shared" si="824"/>
        <v>0</v>
      </c>
      <c r="CO425" s="67">
        <f t="shared" si="825"/>
        <v>0</v>
      </c>
      <c r="CP425" s="2">
        <f t="shared" si="826"/>
        <v>0</v>
      </c>
      <c r="CQ425" s="5">
        <f t="shared" si="827"/>
        <v>0</v>
      </c>
    </row>
    <row r="426" spans="1:95" ht="32.25" customHeight="1" x14ac:dyDescent="0.25">
      <c r="A426" s="31" t="s">
        <v>115</v>
      </c>
      <c r="B426" s="30" t="s">
        <v>21</v>
      </c>
      <c r="C426" s="16"/>
      <c r="D426" s="10"/>
      <c r="E426" s="10"/>
      <c r="F426" s="10"/>
      <c r="G426" s="10"/>
      <c r="H426" s="10"/>
      <c r="I426" s="10"/>
      <c r="J426" s="10"/>
      <c r="K426" s="10"/>
      <c r="L426" s="10"/>
      <c r="M426" s="62"/>
      <c r="N426" s="62"/>
      <c r="O426" s="62"/>
      <c r="P426" s="62"/>
      <c r="Q426" s="17"/>
      <c r="R426" s="16"/>
      <c r="S426" s="10"/>
      <c r="T426" s="10"/>
      <c r="U426" s="10"/>
      <c r="V426" s="10"/>
      <c r="W426" s="10"/>
      <c r="X426" s="10"/>
      <c r="Y426" s="10"/>
      <c r="Z426" s="10"/>
      <c r="AA426" s="10"/>
      <c r="AB426" s="62"/>
      <c r="AC426" s="62"/>
      <c r="AD426" s="62"/>
      <c r="AE426" s="62"/>
      <c r="AF426" s="17"/>
      <c r="AG426" s="16"/>
      <c r="AH426" s="10"/>
      <c r="AI426" s="10"/>
      <c r="AJ426" s="10"/>
      <c r="AK426" s="10"/>
      <c r="AL426" s="10"/>
      <c r="AM426" s="10"/>
      <c r="AN426" s="10"/>
      <c r="AO426" s="10"/>
      <c r="AP426" s="10"/>
      <c r="AQ426" s="62"/>
      <c r="AR426" s="62"/>
      <c r="AS426" s="62"/>
      <c r="AT426" s="62"/>
      <c r="AU426" s="17"/>
      <c r="AV426" s="6"/>
      <c r="AW426" s="29" t="str">
        <f t="shared" si="782"/>
        <v>SILICE</v>
      </c>
      <c r="AX426" s="32" t="s">
        <v>24</v>
      </c>
      <c r="AY426" s="77">
        <f t="shared" si="783"/>
        <v>0</v>
      </c>
      <c r="AZ426" s="73">
        <f t="shared" si="784"/>
        <v>0</v>
      </c>
      <c r="BA426" s="74">
        <f t="shared" si="785"/>
        <v>0</v>
      </c>
      <c r="BB426" s="4">
        <f t="shared" si="786"/>
        <v>0</v>
      </c>
      <c r="BC426" s="2">
        <f t="shared" si="787"/>
        <v>0</v>
      </c>
      <c r="BD426" s="5">
        <f t="shared" si="788"/>
        <v>0</v>
      </c>
      <c r="BE426" s="4">
        <f t="shared" si="789"/>
        <v>0</v>
      </c>
      <c r="BF426" s="2">
        <f t="shared" si="790"/>
        <v>0</v>
      </c>
      <c r="BG426" s="5">
        <f t="shared" si="791"/>
        <v>0</v>
      </c>
      <c r="BH426" s="1">
        <f t="shared" si="792"/>
        <v>0</v>
      </c>
      <c r="BI426" s="2">
        <f t="shared" si="793"/>
        <v>0</v>
      </c>
      <c r="BJ426" s="5">
        <f t="shared" si="794"/>
        <v>0</v>
      </c>
      <c r="BK426" s="1">
        <f t="shared" si="795"/>
        <v>0</v>
      </c>
      <c r="BL426" s="2">
        <f t="shared" si="796"/>
        <v>0</v>
      </c>
      <c r="BM426" s="5">
        <f t="shared" si="797"/>
        <v>0</v>
      </c>
      <c r="BN426" s="1">
        <f t="shared" si="798"/>
        <v>0</v>
      </c>
      <c r="BO426" s="2">
        <f t="shared" si="799"/>
        <v>0</v>
      </c>
      <c r="BP426" s="5">
        <f t="shared" si="800"/>
        <v>0</v>
      </c>
      <c r="BQ426" s="1">
        <f t="shared" si="801"/>
        <v>0</v>
      </c>
      <c r="BR426" s="2">
        <f t="shared" si="802"/>
        <v>0</v>
      </c>
      <c r="BS426" s="5">
        <f t="shared" si="803"/>
        <v>0</v>
      </c>
      <c r="BT426" s="1">
        <f t="shared" si="804"/>
        <v>0</v>
      </c>
      <c r="BU426" s="2">
        <f t="shared" si="805"/>
        <v>0</v>
      </c>
      <c r="BV426" s="5">
        <f t="shared" si="806"/>
        <v>0</v>
      </c>
      <c r="BW426" s="1">
        <f t="shared" si="807"/>
        <v>0</v>
      </c>
      <c r="BX426" s="2">
        <f t="shared" si="808"/>
        <v>0</v>
      </c>
      <c r="BY426" s="5">
        <f t="shared" si="809"/>
        <v>0</v>
      </c>
      <c r="BZ426" s="1">
        <f t="shared" si="810"/>
        <v>0</v>
      </c>
      <c r="CA426" s="2">
        <f t="shared" si="811"/>
        <v>0</v>
      </c>
      <c r="CB426" s="5">
        <f t="shared" si="812"/>
        <v>0</v>
      </c>
      <c r="CC426" s="1">
        <f t="shared" si="813"/>
        <v>0</v>
      </c>
      <c r="CD426" s="2">
        <f t="shared" si="814"/>
        <v>0</v>
      </c>
      <c r="CE426" s="5">
        <f t="shared" si="815"/>
        <v>0</v>
      </c>
      <c r="CF426" s="1">
        <f t="shared" si="816"/>
        <v>0</v>
      </c>
      <c r="CG426" s="2">
        <f t="shared" si="817"/>
        <v>0</v>
      </c>
      <c r="CH426" s="5">
        <f t="shared" si="818"/>
        <v>0</v>
      </c>
      <c r="CI426" s="1">
        <f t="shared" si="819"/>
        <v>0</v>
      </c>
      <c r="CJ426" s="2">
        <f t="shared" si="820"/>
        <v>0</v>
      </c>
      <c r="CK426" s="5">
        <f t="shared" si="821"/>
        <v>0</v>
      </c>
      <c r="CL426" s="1">
        <f t="shared" si="822"/>
        <v>0</v>
      </c>
      <c r="CM426" s="2">
        <f t="shared" si="823"/>
        <v>0</v>
      </c>
      <c r="CN426" s="5">
        <f t="shared" si="824"/>
        <v>0</v>
      </c>
      <c r="CO426" s="67">
        <f t="shared" si="825"/>
        <v>0</v>
      </c>
      <c r="CP426" s="2">
        <f t="shared" si="826"/>
        <v>0</v>
      </c>
      <c r="CQ426" s="5">
        <f t="shared" si="827"/>
        <v>0</v>
      </c>
    </row>
    <row r="427" spans="1:95" ht="30.75" customHeight="1" x14ac:dyDescent="0.25">
      <c r="A427" s="31" t="s">
        <v>81</v>
      </c>
      <c r="B427" s="30" t="s">
        <v>127</v>
      </c>
      <c r="C427" s="16"/>
      <c r="D427" s="10"/>
      <c r="E427" s="10"/>
      <c r="F427" s="10"/>
      <c r="G427" s="10"/>
      <c r="H427" s="10"/>
      <c r="I427" s="10"/>
      <c r="J427" s="10"/>
      <c r="K427" s="10"/>
      <c r="L427" s="10"/>
      <c r="M427" s="62"/>
      <c r="N427" s="62"/>
      <c r="O427" s="62"/>
      <c r="P427" s="62"/>
      <c r="Q427" s="17"/>
      <c r="R427" s="16"/>
      <c r="S427" s="10"/>
      <c r="T427" s="10"/>
      <c r="U427" s="10"/>
      <c r="V427" s="10"/>
      <c r="W427" s="10"/>
      <c r="X427" s="10"/>
      <c r="Y427" s="10"/>
      <c r="Z427" s="10"/>
      <c r="AA427" s="10"/>
      <c r="AB427" s="62"/>
      <c r="AC427" s="62"/>
      <c r="AD427" s="62"/>
      <c r="AE427" s="62"/>
      <c r="AF427" s="17"/>
      <c r="AG427" s="16"/>
      <c r="AH427" s="10"/>
      <c r="AI427" s="10"/>
      <c r="AJ427" s="10"/>
      <c r="AK427" s="10"/>
      <c r="AL427" s="10"/>
      <c r="AM427" s="10"/>
      <c r="AN427" s="10"/>
      <c r="AO427" s="10"/>
      <c r="AP427" s="10"/>
      <c r="AQ427" s="62"/>
      <c r="AR427" s="62"/>
      <c r="AS427" s="62"/>
      <c r="AT427" s="62"/>
      <c r="AU427" s="17"/>
      <c r="AV427" s="6"/>
      <c r="AW427" s="29" t="str">
        <f t="shared" si="782"/>
        <v>ORP</v>
      </c>
      <c r="AX427" s="30" t="s">
        <v>21</v>
      </c>
      <c r="AY427" s="77">
        <f t="shared" si="783"/>
        <v>0</v>
      </c>
      <c r="AZ427" s="73">
        <f t="shared" si="784"/>
        <v>0</v>
      </c>
      <c r="BA427" s="74">
        <f t="shared" si="785"/>
        <v>0</v>
      </c>
      <c r="BB427" s="4">
        <f t="shared" si="786"/>
        <v>0</v>
      </c>
      <c r="BC427" s="2">
        <f t="shared" si="787"/>
        <v>0</v>
      </c>
      <c r="BD427" s="5">
        <f t="shared" si="788"/>
        <v>0</v>
      </c>
      <c r="BE427" s="4">
        <f t="shared" si="789"/>
        <v>0</v>
      </c>
      <c r="BF427" s="2">
        <f t="shared" si="790"/>
        <v>0</v>
      </c>
      <c r="BG427" s="5">
        <f t="shared" si="791"/>
        <v>0</v>
      </c>
      <c r="BH427" s="1">
        <f t="shared" si="792"/>
        <v>0</v>
      </c>
      <c r="BI427" s="2">
        <f t="shared" si="793"/>
        <v>0</v>
      </c>
      <c r="BJ427" s="5">
        <f t="shared" si="794"/>
        <v>0</v>
      </c>
      <c r="BK427" s="1">
        <f t="shared" si="795"/>
        <v>0</v>
      </c>
      <c r="BL427" s="2">
        <f t="shared" si="796"/>
        <v>0</v>
      </c>
      <c r="BM427" s="5">
        <f t="shared" si="797"/>
        <v>0</v>
      </c>
      <c r="BN427" s="1">
        <f t="shared" si="798"/>
        <v>0</v>
      </c>
      <c r="BO427" s="2">
        <f t="shared" si="799"/>
        <v>0</v>
      </c>
      <c r="BP427" s="5">
        <f t="shared" si="800"/>
        <v>0</v>
      </c>
      <c r="BQ427" s="1">
        <f t="shared" si="801"/>
        <v>0</v>
      </c>
      <c r="BR427" s="2">
        <f t="shared" si="802"/>
        <v>0</v>
      </c>
      <c r="BS427" s="5">
        <f t="shared" si="803"/>
        <v>0</v>
      </c>
      <c r="BT427" s="1">
        <f t="shared" si="804"/>
        <v>0</v>
      </c>
      <c r="BU427" s="2">
        <f t="shared" si="805"/>
        <v>0</v>
      </c>
      <c r="BV427" s="5">
        <f t="shared" si="806"/>
        <v>0</v>
      </c>
      <c r="BW427" s="1">
        <f t="shared" si="807"/>
        <v>0</v>
      </c>
      <c r="BX427" s="2">
        <f t="shared" si="808"/>
        <v>0</v>
      </c>
      <c r="BY427" s="5">
        <f t="shared" si="809"/>
        <v>0</v>
      </c>
      <c r="BZ427" s="1">
        <f t="shared" si="810"/>
        <v>0</v>
      </c>
      <c r="CA427" s="2">
        <f t="shared" si="811"/>
        <v>0</v>
      </c>
      <c r="CB427" s="5">
        <f t="shared" si="812"/>
        <v>0</v>
      </c>
      <c r="CC427" s="1">
        <f t="shared" si="813"/>
        <v>0</v>
      </c>
      <c r="CD427" s="2">
        <f t="shared" si="814"/>
        <v>0</v>
      </c>
      <c r="CE427" s="5">
        <f t="shared" si="815"/>
        <v>0</v>
      </c>
      <c r="CF427" s="1">
        <f t="shared" si="816"/>
        <v>0</v>
      </c>
      <c r="CG427" s="2">
        <f t="shared" si="817"/>
        <v>0</v>
      </c>
      <c r="CH427" s="5">
        <f t="shared" si="818"/>
        <v>0</v>
      </c>
      <c r="CI427" s="1">
        <f t="shared" si="819"/>
        <v>0</v>
      </c>
      <c r="CJ427" s="2">
        <f t="shared" si="820"/>
        <v>0</v>
      </c>
      <c r="CK427" s="5">
        <f t="shared" si="821"/>
        <v>0</v>
      </c>
      <c r="CL427" s="1">
        <f t="shared" si="822"/>
        <v>0</v>
      </c>
      <c r="CM427" s="2">
        <f t="shared" si="823"/>
        <v>0</v>
      </c>
      <c r="CN427" s="5">
        <f t="shared" si="824"/>
        <v>0</v>
      </c>
      <c r="CO427" s="67">
        <f t="shared" si="825"/>
        <v>0</v>
      </c>
      <c r="CP427" s="2">
        <f t="shared" si="826"/>
        <v>0</v>
      </c>
      <c r="CQ427" s="5">
        <f t="shared" si="827"/>
        <v>0</v>
      </c>
    </row>
    <row r="428" spans="1:95" ht="15.75" customHeight="1" x14ac:dyDescent="0.25">
      <c r="A428" s="31" t="s">
        <v>114</v>
      </c>
      <c r="B428" s="30" t="s">
        <v>21</v>
      </c>
      <c r="C428" s="16"/>
      <c r="D428" s="10"/>
      <c r="E428" s="10"/>
      <c r="F428" s="10"/>
      <c r="G428" s="10"/>
      <c r="H428" s="10"/>
      <c r="I428" s="10"/>
      <c r="J428" s="10"/>
      <c r="K428" s="10"/>
      <c r="L428" s="10"/>
      <c r="M428" s="62"/>
      <c r="N428" s="62"/>
      <c r="O428" s="62"/>
      <c r="P428" s="62"/>
      <c r="Q428" s="17"/>
      <c r="R428" s="16"/>
      <c r="S428" s="10"/>
      <c r="T428" s="10"/>
      <c r="U428" s="10"/>
      <c r="V428" s="10"/>
      <c r="W428" s="10"/>
      <c r="X428" s="10"/>
      <c r="Y428" s="10"/>
      <c r="Z428" s="10"/>
      <c r="AA428" s="10"/>
      <c r="AB428" s="62"/>
      <c r="AC428" s="62"/>
      <c r="AD428" s="62"/>
      <c r="AE428" s="62"/>
      <c r="AF428" s="17"/>
      <c r="AG428" s="16"/>
      <c r="AH428" s="10"/>
      <c r="AI428" s="10"/>
      <c r="AJ428" s="10"/>
      <c r="AK428" s="10"/>
      <c r="AL428" s="10"/>
      <c r="AM428" s="10"/>
      <c r="AN428" s="10"/>
      <c r="AO428" s="10"/>
      <c r="AP428" s="10"/>
      <c r="AQ428" s="62"/>
      <c r="AR428" s="62"/>
      <c r="AS428" s="62"/>
      <c r="AT428" s="62"/>
      <c r="AU428" s="17"/>
      <c r="AV428" s="6"/>
      <c r="AW428" s="29" t="str">
        <f t="shared" si="782"/>
        <v>CLORO RES</v>
      </c>
      <c r="AX428" s="30" t="s">
        <v>21</v>
      </c>
      <c r="AY428" s="77">
        <f t="shared" si="783"/>
        <v>0</v>
      </c>
      <c r="AZ428" s="73">
        <f t="shared" si="784"/>
        <v>0</v>
      </c>
      <c r="BA428" s="74">
        <f t="shared" si="785"/>
        <v>0</v>
      </c>
      <c r="BB428" s="4">
        <f t="shared" si="786"/>
        <v>0</v>
      </c>
      <c r="BC428" s="2">
        <f t="shared" si="787"/>
        <v>0</v>
      </c>
      <c r="BD428" s="5">
        <f t="shared" si="788"/>
        <v>0</v>
      </c>
      <c r="BE428" s="4">
        <f t="shared" si="789"/>
        <v>0</v>
      </c>
      <c r="BF428" s="2">
        <f t="shared" si="790"/>
        <v>0</v>
      </c>
      <c r="BG428" s="5">
        <f t="shared" si="791"/>
        <v>0</v>
      </c>
      <c r="BH428" s="1">
        <f t="shared" si="792"/>
        <v>0</v>
      </c>
      <c r="BI428" s="2">
        <f t="shared" si="793"/>
        <v>0</v>
      </c>
      <c r="BJ428" s="5">
        <f t="shared" si="794"/>
        <v>0</v>
      </c>
      <c r="BK428" s="1">
        <f t="shared" si="795"/>
        <v>0</v>
      </c>
      <c r="BL428" s="2">
        <f t="shared" si="796"/>
        <v>0</v>
      </c>
      <c r="BM428" s="5">
        <f t="shared" si="797"/>
        <v>0</v>
      </c>
      <c r="BN428" s="1">
        <f t="shared" si="798"/>
        <v>0</v>
      </c>
      <c r="BO428" s="2">
        <f t="shared" si="799"/>
        <v>0</v>
      </c>
      <c r="BP428" s="5">
        <f t="shared" si="800"/>
        <v>0</v>
      </c>
      <c r="BQ428" s="1">
        <f t="shared" si="801"/>
        <v>0</v>
      </c>
      <c r="BR428" s="2">
        <f t="shared" si="802"/>
        <v>0</v>
      </c>
      <c r="BS428" s="5">
        <f t="shared" si="803"/>
        <v>0</v>
      </c>
      <c r="BT428" s="1">
        <f t="shared" si="804"/>
        <v>0</v>
      </c>
      <c r="BU428" s="2">
        <f t="shared" si="805"/>
        <v>0</v>
      </c>
      <c r="BV428" s="5">
        <f t="shared" si="806"/>
        <v>0</v>
      </c>
      <c r="BW428" s="1">
        <f t="shared" si="807"/>
        <v>0</v>
      </c>
      <c r="BX428" s="2">
        <f t="shared" si="808"/>
        <v>0</v>
      </c>
      <c r="BY428" s="5">
        <f t="shared" si="809"/>
        <v>0</v>
      </c>
      <c r="BZ428" s="1">
        <f t="shared" si="810"/>
        <v>0</v>
      </c>
      <c r="CA428" s="2">
        <f t="shared" si="811"/>
        <v>0</v>
      </c>
      <c r="CB428" s="5">
        <f t="shared" si="812"/>
        <v>0</v>
      </c>
      <c r="CC428" s="1">
        <f t="shared" si="813"/>
        <v>0</v>
      </c>
      <c r="CD428" s="2">
        <f t="shared" si="814"/>
        <v>0</v>
      </c>
      <c r="CE428" s="5">
        <f t="shared" si="815"/>
        <v>0</v>
      </c>
      <c r="CF428" s="1">
        <f t="shared" si="816"/>
        <v>0</v>
      </c>
      <c r="CG428" s="2">
        <f t="shared" si="817"/>
        <v>0</v>
      </c>
      <c r="CH428" s="5">
        <f t="shared" si="818"/>
        <v>0</v>
      </c>
      <c r="CI428" s="1">
        <f t="shared" si="819"/>
        <v>0</v>
      </c>
      <c r="CJ428" s="2">
        <f t="shared" si="820"/>
        <v>0</v>
      </c>
      <c r="CK428" s="5">
        <f t="shared" si="821"/>
        <v>0</v>
      </c>
      <c r="CL428" s="1">
        <f t="shared" si="822"/>
        <v>0</v>
      </c>
      <c r="CM428" s="2">
        <f t="shared" si="823"/>
        <v>0</v>
      </c>
      <c r="CN428" s="5">
        <f t="shared" si="824"/>
        <v>0</v>
      </c>
      <c r="CO428" s="67">
        <f t="shared" si="825"/>
        <v>0</v>
      </c>
      <c r="CP428" s="2">
        <f t="shared" si="826"/>
        <v>0</v>
      </c>
      <c r="CQ428" s="5">
        <f t="shared" si="827"/>
        <v>0</v>
      </c>
    </row>
    <row r="429" spans="1:95" x14ac:dyDescent="0.25">
      <c r="A429" s="31" t="s">
        <v>17</v>
      </c>
      <c r="B429" s="30" t="s">
        <v>25</v>
      </c>
      <c r="C429" s="18">
        <v>11410</v>
      </c>
      <c r="D429" s="11">
        <v>5020</v>
      </c>
      <c r="E429" s="11">
        <v>5030</v>
      </c>
      <c r="F429" s="11"/>
      <c r="G429" s="11"/>
      <c r="H429" s="11"/>
      <c r="I429" s="11"/>
      <c r="J429" s="11">
        <v>5250</v>
      </c>
      <c r="K429" s="11">
        <v>2300</v>
      </c>
      <c r="L429" s="11">
        <v>10690</v>
      </c>
      <c r="M429" s="63"/>
      <c r="N429" s="63"/>
      <c r="O429" s="63"/>
      <c r="P429" s="63"/>
      <c r="Q429" s="19"/>
      <c r="R429" s="18">
        <v>3030</v>
      </c>
      <c r="S429" s="11">
        <v>4840</v>
      </c>
      <c r="T429" s="11">
        <v>4610</v>
      </c>
      <c r="U429" s="11"/>
      <c r="V429" s="11"/>
      <c r="W429" s="11"/>
      <c r="X429" s="11"/>
      <c r="Y429" s="11">
        <v>5220</v>
      </c>
      <c r="Z429" s="11">
        <v>4660</v>
      </c>
      <c r="AA429" s="11">
        <v>8650</v>
      </c>
      <c r="AB429" s="63"/>
      <c r="AC429" s="63"/>
      <c r="AD429" s="63"/>
      <c r="AE429" s="63"/>
      <c r="AF429" s="19"/>
      <c r="AG429" s="18">
        <v>2069</v>
      </c>
      <c r="AH429" s="11">
        <v>4630</v>
      </c>
      <c r="AI429" s="11">
        <v>4670</v>
      </c>
      <c r="AJ429" s="11"/>
      <c r="AK429" s="11"/>
      <c r="AL429" s="11"/>
      <c r="AM429" s="11"/>
      <c r="AN429" s="11">
        <v>4910</v>
      </c>
      <c r="AO429" s="11">
        <v>5350</v>
      </c>
      <c r="AP429" s="11">
        <v>15110</v>
      </c>
      <c r="AQ429" s="63"/>
      <c r="AR429" s="63"/>
      <c r="AS429" s="63"/>
      <c r="AT429" s="63"/>
      <c r="AU429" s="19"/>
      <c r="AW429" s="29" t="str">
        <f t="shared" si="782"/>
        <v>Conductividad</v>
      </c>
      <c r="AX429" s="30" t="s">
        <v>25</v>
      </c>
      <c r="AY429" s="77">
        <f t="shared" si="783"/>
        <v>11410</v>
      </c>
      <c r="AZ429" s="73">
        <f t="shared" si="784"/>
        <v>3030</v>
      </c>
      <c r="BA429" s="74">
        <f t="shared" si="785"/>
        <v>2069</v>
      </c>
      <c r="BB429" s="4">
        <f t="shared" si="786"/>
        <v>5020</v>
      </c>
      <c r="BC429" s="2">
        <f t="shared" si="787"/>
        <v>4840</v>
      </c>
      <c r="BD429" s="5">
        <f t="shared" si="788"/>
        <v>4630</v>
      </c>
      <c r="BE429" s="4">
        <f t="shared" si="789"/>
        <v>5030</v>
      </c>
      <c r="BF429" s="2">
        <f t="shared" si="790"/>
        <v>4610</v>
      </c>
      <c r="BG429" s="5">
        <f t="shared" si="791"/>
        <v>4670</v>
      </c>
      <c r="BH429" s="1">
        <f t="shared" si="792"/>
        <v>0</v>
      </c>
      <c r="BI429" s="2">
        <f t="shared" si="793"/>
        <v>0</v>
      </c>
      <c r="BJ429" s="5">
        <f t="shared" si="794"/>
        <v>0</v>
      </c>
      <c r="BK429" s="1">
        <f t="shared" si="795"/>
        <v>0</v>
      </c>
      <c r="BL429" s="2">
        <f t="shared" si="796"/>
        <v>0</v>
      </c>
      <c r="BM429" s="5">
        <f t="shared" si="797"/>
        <v>0</v>
      </c>
      <c r="BN429" s="1">
        <f t="shared" si="798"/>
        <v>0</v>
      </c>
      <c r="BO429" s="2">
        <f t="shared" si="799"/>
        <v>0</v>
      </c>
      <c r="BP429" s="5">
        <f t="shared" si="800"/>
        <v>0</v>
      </c>
      <c r="BQ429" s="1">
        <f t="shared" si="801"/>
        <v>0</v>
      </c>
      <c r="BR429" s="2">
        <f t="shared" si="802"/>
        <v>0</v>
      </c>
      <c r="BS429" s="5">
        <f t="shared" si="803"/>
        <v>0</v>
      </c>
      <c r="BT429" s="1">
        <f t="shared" si="804"/>
        <v>5250</v>
      </c>
      <c r="BU429" s="2">
        <f t="shared" si="805"/>
        <v>5220</v>
      </c>
      <c r="BV429" s="5">
        <f t="shared" si="806"/>
        <v>4910</v>
      </c>
      <c r="BW429" s="1">
        <f t="shared" si="807"/>
        <v>2300</v>
      </c>
      <c r="BX429" s="2">
        <f t="shared" si="808"/>
        <v>4660</v>
      </c>
      <c r="BY429" s="5">
        <f t="shared" si="809"/>
        <v>5350</v>
      </c>
      <c r="BZ429" s="1">
        <f t="shared" si="810"/>
        <v>10690</v>
      </c>
      <c r="CA429" s="2">
        <f t="shared" si="811"/>
        <v>8650</v>
      </c>
      <c r="CB429" s="5">
        <f t="shared" si="812"/>
        <v>15110</v>
      </c>
      <c r="CC429" s="1">
        <f t="shared" si="813"/>
        <v>0</v>
      </c>
      <c r="CD429" s="2">
        <f t="shared" si="814"/>
        <v>0</v>
      </c>
      <c r="CE429" s="5">
        <f t="shared" si="815"/>
        <v>0</v>
      </c>
      <c r="CF429" s="1">
        <f t="shared" si="816"/>
        <v>0</v>
      </c>
      <c r="CG429" s="2">
        <f t="shared" si="817"/>
        <v>0</v>
      </c>
      <c r="CH429" s="5">
        <f t="shared" si="818"/>
        <v>0</v>
      </c>
      <c r="CI429" s="1">
        <f t="shared" si="819"/>
        <v>0</v>
      </c>
      <c r="CJ429" s="2">
        <f t="shared" si="820"/>
        <v>0</v>
      </c>
      <c r="CK429" s="5">
        <f t="shared" si="821"/>
        <v>0</v>
      </c>
      <c r="CL429" s="1">
        <f t="shared" si="822"/>
        <v>0</v>
      </c>
      <c r="CM429" s="2">
        <f t="shared" si="823"/>
        <v>0</v>
      </c>
      <c r="CN429" s="5">
        <f t="shared" si="824"/>
        <v>0</v>
      </c>
      <c r="CO429" s="67">
        <f t="shared" si="825"/>
        <v>0</v>
      </c>
      <c r="CP429" s="2">
        <f t="shared" si="826"/>
        <v>0</v>
      </c>
      <c r="CQ429" s="5">
        <f t="shared" si="827"/>
        <v>0</v>
      </c>
    </row>
    <row r="430" spans="1:95" x14ac:dyDescent="0.25">
      <c r="A430" s="31" t="s">
        <v>18</v>
      </c>
      <c r="B430" s="46" t="s">
        <v>24</v>
      </c>
      <c r="C430" s="18">
        <v>14690</v>
      </c>
      <c r="D430" s="11">
        <v>6730</v>
      </c>
      <c r="E430" s="11">
        <v>906</v>
      </c>
      <c r="F430" s="11"/>
      <c r="G430" s="11"/>
      <c r="H430" s="11"/>
      <c r="I430" s="11"/>
      <c r="J430" s="11">
        <v>496</v>
      </c>
      <c r="K430" s="11">
        <v>684</v>
      </c>
      <c r="L430" s="11">
        <v>1739</v>
      </c>
      <c r="M430" s="63"/>
      <c r="N430" s="63"/>
      <c r="O430" s="63"/>
      <c r="P430" s="63"/>
      <c r="Q430" s="19"/>
      <c r="R430" s="18">
        <v>5889</v>
      </c>
      <c r="S430" s="11">
        <v>8213</v>
      </c>
      <c r="T430" s="11">
        <v>681</v>
      </c>
      <c r="U430" s="11"/>
      <c r="V430" s="11"/>
      <c r="W430" s="11"/>
      <c r="X430" s="11"/>
      <c r="Y430" s="11">
        <v>638</v>
      </c>
      <c r="Z430" s="11">
        <v>754</v>
      </c>
      <c r="AA430" s="11">
        <v>1205</v>
      </c>
      <c r="AB430" s="63"/>
      <c r="AC430" s="63"/>
      <c r="AD430" s="63"/>
      <c r="AE430" s="63"/>
      <c r="AF430" s="19"/>
      <c r="AG430" s="18">
        <v>3650</v>
      </c>
      <c r="AH430" s="11">
        <v>7812</v>
      </c>
      <c r="AI430" s="11">
        <v>1031</v>
      </c>
      <c r="AJ430" s="11"/>
      <c r="AK430" s="11"/>
      <c r="AL430" s="11"/>
      <c r="AM430" s="11"/>
      <c r="AN430" s="11">
        <v>710</v>
      </c>
      <c r="AO430" s="11">
        <v>824</v>
      </c>
      <c r="AP430" s="11">
        <v>3114</v>
      </c>
      <c r="AQ430" s="63"/>
      <c r="AR430" s="63"/>
      <c r="AS430" s="63"/>
      <c r="AT430" s="63"/>
      <c r="AU430" s="19"/>
      <c r="AW430" s="29" t="str">
        <f t="shared" si="782"/>
        <v xml:space="preserve">Color </v>
      </c>
      <c r="AX430" s="32" t="s">
        <v>24</v>
      </c>
      <c r="AY430" s="77">
        <f t="shared" si="783"/>
        <v>14690</v>
      </c>
      <c r="AZ430" s="73">
        <f t="shared" si="784"/>
        <v>5889</v>
      </c>
      <c r="BA430" s="74">
        <f t="shared" si="785"/>
        <v>3650</v>
      </c>
      <c r="BB430" s="4">
        <f t="shared" si="786"/>
        <v>6730</v>
      </c>
      <c r="BC430" s="2">
        <f t="shared" si="787"/>
        <v>8213</v>
      </c>
      <c r="BD430" s="5">
        <f t="shared" si="788"/>
        <v>7812</v>
      </c>
      <c r="BE430" s="4">
        <f t="shared" si="789"/>
        <v>906</v>
      </c>
      <c r="BF430" s="2">
        <f t="shared" si="790"/>
        <v>681</v>
      </c>
      <c r="BG430" s="5">
        <f t="shared" si="791"/>
        <v>1031</v>
      </c>
      <c r="BH430" s="1">
        <f t="shared" si="792"/>
        <v>0</v>
      </c>
      <c r="BI430" s="2">
        <f t="shared" si="793"/>
        <v>0</v>
      </c>
      <c r="BJ430" s="5">
        <f t="shared" si="794"/>
        <v>0</v>
      </c>
      <c r="BK430" s="1">
        <f t="shared" si="795"/>
        <v>0</v>
      </c>
      <c r="BL430" s="2">
        <f t="shared" si="796"/>
        <v>0</v>
      </c>
      <c r="BM430" s="5">
        <f t="shared" si="797"/>
        <v>0</v>
      </c>
      <c r="BN430" s="1">
        <f t="shared" si="798"/>
        <v>0</v>
      </c>
      <c r="BO430" s="2">
        <f t="shared" si="799"/>
        <v>0</v>
      </c>
      <c r="BP430" s="5">
        <f t="shared" si="800"/>
        <v>0</v>
      </c>
      <c r="BQ430" s="1">
        <f t="shared" si="801"/>
        <v>0</v>
      </c>
      <c r="BR430" s="2">
        <f t="shared" si="802"/>
        <v>0</v>
      </c>
      <c r="BS430" s="5">
        <f t="shared" si="803"/>
        <v>0</v>
      </c>
      <c r="BT430" s="1">
        <f t="shared" si="804"/>
        <v>496</v>
      </c>
      <c r="BU430" s="2">
        <f t="shared" si="805"/>
        <v>638</v>
      </c>
      <c r="BV430" s="5">
        <f t="shared" si="806"/>
        <v>710</v>
      </c>
      <c r="BW430" s="1">
        <f t="shared" si="807"/>
        <v>684</v>
      </c>
      <c r="BX430" s="2">
        <f t="shared" si="808"/>
        <v>754</v>
      </c>
      <c r="BY430" s="5">
        <f t="shared" si="809"/>
        <v>824</v>
      </c>
      <c r="BZ430" s="1">
        <f t="shared" si="810"/>
        <v>1739</v>
      </c>
      <c r="CA430" s="2">
        <f t="shared" si="811"/>
        <v>1205</v>
      </c>
      <c r="CB430" s="5">
        <f t="shared" si="812"/>
        <v>3114</v>
      </c>
      <c r="CC430" s="1">
        <f t="shared" si="813"/>
        <v>0</v>
      </c>
      <c r="CD430" s="2">
        <f t="shared" si="814"/>
        <v>0</v>
      </c>
      <c r="CE430" s="5">
        <f t="shared" si="815"/>
        <v>0</v>
      </c>
      <c r="CF430" s="1">
        <f t="shared" si="816"/>
        <v>0</v>
      </c>
      <c r="CG430" s="2">
        <f t="shared" si="817"/>
        <v>0</v>
      </c>
      <c r="CH430" s="5">
        <f t="shared" si="818"/>
        <v>0</v>
      </c>
      <c r="CI430" s="1">
        <f t="shared" si="819"/>
        <v>0</v>
      </c>
      <c r="CJ430" s="2">
        <f t="shared" si="820"/>
        <v>0</v>
      </c>
      <c r="CK430" s="5">
        <f t="shared" si="821"/>
        <v>0</v>
      </c>
      <c r="CL430" s="1">
        <f t="shared" si="822"/>
        <v>0</v>
      </c>
      <c r="CM430" s="2">
        <f t="shared" si="823"/>
        <v>0</v>
      </c>
      <c r="CN430" s="5">
        <f t="shared" si="824"/>
        <v>0</v>
      </c>
      <c r="CO430" s="67">
        <f t="shared" si="825"/>
        <v>0</v>
      </c>
      <c r="CP430" s="2">
        <f t="shared" si="826"/>
        <v>0</v>
      </c>
      <c r="CQ430" s="5">
        <f t="shared" si="827"/>
        <v>0</v>
      </c>
    </row>
    <row r="431" spans="1:95" ht="15.75" thickBot="1" x14ac:dyDescent="0.3">
      <c r="A431" s="33" t="s">
        <v>45</v>
      </c>
      <c r="B431" s="34" t="s">
        <v>46</v>
      </c>
      <c r="C431" s="20"/>
      <c r="D431" s="21"/>
      <c r="E431" s="21"/>
      <c r="F431" s="21"/>
      <c r="G431" s="21"/>
      <c r="H431" s="21"/>
      <c r="I431" s="21"/>
      <c r="J431" s="21"/>
      <c r="K431" s="21"/>
      <c r="L431" s="21"/>
      <c r="M431" s="64"/>
      <c r="N431" s="64"/>
      <c r="O431" s="64"/>
      <c r="P431" s="64"/>
      <c r="Q431" s="22"/>
      <c r="R431" s="20"/>
      <c r="S431" s="21"/>
      <c r="T431" s="21"/>
      <c r="U431" s="21"/>
      <c r="V431" s="21"/>
      <c r="W431" s="21"/>
      <c r="X431" s="21"/>
      <c r="Y431" s="21"/>
      <c r="Z431" s="21"/>
      <c r="AA431" s="21"/>
      <c r="AB431" s="64"/>
      <c r="AC431" s="64"/>
      <c r="AD431" s="64"/>
      <c r="AE431" s="64"/>
      <c r="AF431" s="22"/>
      <c r="AG431" s="20"/>
      <c r="AH431" s="21"/>
      <c r="AI431" s="21"/>
      <c r="AJ431" s="21"/>
      <c r="AK431" s="21"/>
      <c r="AL431" s="21"/>
      <c r="AM431" s="21"/>
      <c r="AN431" s="21"/>
      <c r="AO431" s="21"/>
      <c r="AP431" s="21"/>
      <c r="AQ431" s="64"/>
      <c r="AR431" s="64"/>
      <c r="AS431" s="64"/>
      <c r="AT431" s="64"/>
      <c r="AU431" s="22"/>
      <c r="AW431" s="29" t="str">
        <f t="shared" si="782"/>
        <v>Turbidez</v>
      </c>
      <c r="AX431" s="34" t="s">
        <v>21</v>
      </c>
      <c r="AY431" s="77">
        <f t="shared" si="783"/>
        <v>0</v>
      </c>
      <c r="AZ431" s="73">
        <f t="shared" si="784"/>
        <v>0</v>
      </c>
      <c r="BA431" s="74">
        <f t="shared" si="785"/>
        <v>0</v>
      </c>
      <c r="BB431" s="4">
        <f t="shared" si="786"/>
        <v>0</v>
      </c>
      <c r="BC431" s="2">
        <f t="shared" si="787"/>
        <v>0</v>
      </c>
      <c r="BD431" s="5">
        <f t="shared" si="788"/>
        <v>0</v>
      </c>
      <c r="BE431" s="4">
        <f t="shared" si="789"/>
        <v>0</v>
      </c>
      <c r="BF431" s="2">
        <f t="shared" si="790"/>
        <v>0</v>
      </c>
      <c r="BG431" s="5">
        <f t="shared" si="791"/>
        <v>0</v>
      </c>
      <c r="BH431" s="1">
        <f t="shared" si="792"/>
        <v>0</v>
      </c>
      <c r="BI431" s="2">
        <f t="shared" si="793"/>
        <v>0</v>
      </c>
      <c r="BJ431" s="5">
        <f t="shared" si="794"/>
        <v>0</v>
      </c>
      <c r="BK431" s="1">
        <f t="shared" si="795"/>
        <v>0</v>
      </c>
      <c r="BL431" s="2">
        <f t="shared" si="796"/>
        <v>0</v>
      </c>
      <c r="BM431" s="5">
        <f t="shared" si="797"/>
        <v>0</v>
      </c>
      <c r="BN431" s="1">
        <f t="shared" si="798"/>
        <v>0</v>
      </c>
      <c r="BO431" s="2">
        <f t="shared" si="799"/>
        <v>0</v>
      </c>
      <c r="BP431" s="5">
        <f t="shared" si="800"/>
        <v>0</v>
      </c>
      <c r="BQ431" s="1">
        <f t="shared" si="801"/>
        <v>0</v>
      </c>
      <c r="BR431" s="2">
        <f t="shared" si="802"/>
        <v>0</v>
      </c>
      <c r="BS431" s="5">
        <f t="shared" si="803"/>
        <v>0</v>
      </c>
      <c r="BT431" s="1">
        <f t="shared" si="804"/>
        <v>0</v>
      </c>
      <c r="BU431" s="2">
        <f t="shared" si="805"/>
        <v>0</v>
      </c>
      <c r="BV431" s="5">
        <f t="shared" si="806"/>
        <v>0</v>
      </c>
      <c r="BW431" s="1">
        <f t="shared" si="807"/>
        <v>0</v>
      </c>
      <c r="BX431" s="2">
        <f t="shared" si="808"/>
        <v>0</v>
      </c>
      <c r="BY431" s="5">
        <f t="shared" si="809"/>
        <v>0</v>
      </c>
      <c r="BZ431" s="1">
        <f t="shared" si="810"/>
        <v>0</v>
      </c>
      <c r="CA431" s="2">
        <f t="shared" si="811"/>
        <v>0</v>
      </c>
      <c r="CB431" s="5">
        <f t="shared" si="812"/>
        <v>0</v>
      </c>
      <c r="CC431" s="1">
        <f t="shared" si="813"/>
        <v>0</v>
      </c>
      <c r="CD431" s="2">
        <f t="shared" si="814"/>
        <v>0</v>
      </c>
      <c r="CE431" s="5">
        <f t="shared" si="815"/>
        <v>0</v>
      </c>
      <c r="CF431" s="1">
        <f t="shared" si="816"/>
        <v>0</v>
      </c>
      <c r="CG431" s="2">
        <f t="shared" si="817"/>
        <v>0</v>
      </c>
      <c r="CH431" s="5">
        <f t="shared" si="818"/>
        <v>0</v>
      </c>
      <c r="CI431" s="1">
        <f t="shared" si="819"/>
        <v>0</v>
      </c>
      <c r="CJ431" s="2">
        <f t="shared" si="820"/>
        <v>0</v>
      </c>
      <c r="CK431" s="5">
        <f t="shared" si="821"/>
        <v>0</v>
      </c>
      <c r="CL431" s="1">
        <f t="shared" si="822"/>
        <v>0</v>
      </c>
      <c r="CM431" s="2">
        <f t="shared" si="823"/>
        <v>0</v>
      </c>
      <c r="CN431" s="5">
        <f t="shared" si="824"/>
        <v>0</v>
      </c>
      <c r="CO431" s="67">
        <f t="shared" si="825"/>
        <v>0</v>
      </c>
      <c r="CP431" s="2">
        <f t="shared" si="826"/>
        <v>0</v>
      </c>
      <c r="CQ431" s="5">
        <f t="shared" si="827"/>
        <v>0</v>
      </c>
    </row>
    <row r="432" spans="1:95" ht="15.75" thickBot="1" x14ac:dyDescent="0.3"/>
    <row r="433" spans="1:95" ht="42.75" customHeight="1" thickBot="1" x14ac:dyDescent="0.3">
      <c r="A433" s="27" t="s">
        <v>0</v>
      </c>
      <c r="B433" s="28">
        <f>B409+1</f>
        <v>46131</v>
      </c>
      <c r="C433" s="295" t="s">
        <v>1</v>
      </c>
      <c r="D433" s="296"/>
      <c r="E433" s="296"/>
      <c r="F433" s="296"/>
      <c r="G433" s="296"/>
      <c r="H433" s="296"/>
      <c r="I433" s="296"/>
      <c r="J433" s="296"/>
      <c r="K433" s="296"/>
      <c r="L433" s="296"/>
      <c r="M433" s="296"/>
      <c r="N433" s="296"/>
      <c r="O433" s="296"/>
      <c r="P433" s="296"/>
      <c r="Q433" s="297"/>
      <c r="R433" s="298" t="s">
        <v>2</v>
      </c>
      <c r="S433" s="299"/>
      <c r="T433" s="299"/>
      <c r="U433" s="299"/>
      <c r="V433" s="299"/>
      <c r="W433" s="299"/>
      <c r="X433" s="299"/>
      <c r="Y433" s="299"/>
      <c r="Z433" s="299"/>
      <c r="AA433" s="299"/>
      <c r="AB433" s="299"/>
      <c r="AC433" s="299"/>
      <c r="AD433" s="299"/>
      <c r="AE433" s="299"/>
      <c r="AF433" s="300"/>
      <c r="AG433" s="301" t="s">
        <v>105</v>
      </c>
      <c r="AH433" s="302"/>
      <c r="AI433" s="302"/>
      <c r="AJ433" s="302"/>
      <c r="AK433" s="302"/>
      <c r="AL433" s="302"/>
      <c r="AM433" s="302"/>
      <c r="AN433" s="302"/>
      <c r="AO433" s="302"/>
      <c r="AP433" s="302"/>
      <c r="AQ433" s="302"/>
      <c r="AR433" s="302"/>
      <c r="AS433" s="302"/>
      <c r="AT433" s="302"/>
      <c r="AU433" s="303"/>
      <c r="AV433" s="9"/>
      <c r="AW433" s="290" t="s">
        <v>44</v>
      </c>
      <c r="AX433" s="291"/>
      <c r="AY433" s="287" t="s">
        <v>35</v>
      </c>
      <c r="AZ433" s="288"/>
      <c r="BA433" s="289"/>
      <c r="BB433" s="287" t="s">
        <v>36</v>
      </c>
      <c r="BC433" s="288"/>
      <c r="BD433" s="289"/>
      <c r="BE433" s="287" t="s">
        <v>37</v>
      </c>
      <c r="BF433" s="288"/>
      <c r="BG433" s="289"/>
      <c r="BH433" s="287" t="s">
        <v>38</v>
      </c>
      <c r="BI433" s="288"/>
      <c r="BJ433" s="289"/>
      <c r="BK433" s="287" t="s">
        <v>39</v>
      </c>
      <c r="BL433" s="288"/>
      <c r="BM433" s="289"/>
      <c r="BN433" s="287" t="s">
        <v>40</v>
      </c>
      <c r="BO433" s="288"/>
      <c r="BP433" s="289"/>
      <c r="BQ433" s="287" t="s">
        <v>41</v>
      </c>
      <c r="BR433" s="288"/>
      <c r="BS433" s="289"/>
      <c r="BT433" s="287" t="s">
        <v>42</v>
      </c>
      <c r="BU433" s="288"/>
      <c r="BV433" s="289"/>
      <c r="BW433" s="287" t="s">
        <v>43</v>
      </c>
      <c r="BX433" s="288"/>
      <c r="BY433" s="289"/>
      <c r="BZ433" s="287" t="s">
        <v>106</v>
      </c>
      <c r="CA433" s="288"/>
      <c r="CB433" s="289"/>
      <c r="CC433" s="287" t="s">
        <v>107</v>
      </c>
      <c r="CD433" s="288"/>
      <c r="CE433" s="289"/>
      <c r="CF433" s="287" t="s">
        <v>108</v>
      </c>
      <c r="CG433" s="288"/>
      <c r="CH433" s="289"/>
      <c r="CI433" s="287" t="s">
        <v>109</v>
      </c>
      <c r="CJ433" s="288"/>
      <c r="CK433" s="289"/>
      <c r="CL433" s="287" t="s">
        <v>110</v>
      </c>
      <c r="CM433" s="288"/>
      <c r="CN433" s="289"/>
      <c r="CO433" s="287" t="s">
        <v>111</v>
      </c>
      <c r="CP433" s="288"/>
      <c r="CQ433" s="289"/>
    </row>
    <row r="434" spans="1:95" ht="44.45" customHeight="1" thickBot="1" x14ac:dyDescent="0.3">
      <c r="A434" s="7" t="s">
        <v>6</v>
      </c>
      <c r="B434" s="45" t="s">
        <v>7</v>
      </c>
      <c r="C434" s="14" t="s">
        <v>34</v>
      </c>
      <c r="D434" s="8" t="s">
        <v>26</v>
      </c>
      <c r="E434" s="8" t="s">
        <v>27</v>
      </c>
      <c r="F434" s="8" t="s">
        <v>28</v>
      </c>
      <c r="G434" s="8" t="s">
        <v>29</v>
      </c>
      <c r="H434" s="8" t="s">
        <v>30</v>
      </c>
      <c r="I434" s="8" t="s">
        <v>31</v>
      </c>
      <c r="J434" s="8" t="s">
        <v>32</v>
      </c>
      <c r="K434" s="8" t="s">
        <v>33</v>
      </c>
      <c r="L434" s="8" t="s">
        <v>210</v>
      </c>
      <c r="M434" s="8" t="s">
        <v>116</v>
      </c>
      <c r="N434" s="8" t="s">
        <v>117</v>
      </c>
      <c r="O434" s="65" t="s">
        <v>118</v>
      </c>
      <c r="P434" s="65" t="s">
        <v>110</v>
      </c>
      <c r="Q434" s="65" t="s">
        <v>111</v>
      </c>
      <c r="R434" s="23" t="s">
        <v>34</v>
      </c>
      <c r="S434" s="12" t="s">
        <v>26</v>
      </c>
      <c r="T434" s="12" t="s">
        <v>27</v>
      </c>
      <c r="U434" s="12" t="s">
        <v>28</v>
      </c>
      <c r="V434" s="12" t="s">
        <v>29</v>
      </c>
      <c r="W434" s="12" t="s">
        <v>30</v>
      </c>
      <c r="X434" s="12" t="s">
        <v>31</v>
      </c>
      <c r="Y434" s="12" t="s">
        <v>32</v>
      </c>
      <c r="Z434" s="12" t="s">
        <v>33</v>
      </c>
      <c r="AA434" s="12" t="s">
        <v>210</v>
      </c>
      <c r="AB434" s="60" t="s">
        <v>116</v>
      </c>
      <c r="AC434" s="60" t="s">
        <v>117</v>
      </c>
      <c r="AD434" s="60" t="s">
        <v>118</v>
      </c>
      <c r="AE434" s="60" t="s">
        <v>110</v>
      </c>
      <c r="AF434" s="24" t="s">
        <v>111</v>
      </c>
      <c r="AG434" s="25" t="s">
        <v>34</v>
      </c>
      <c r="AH434" s="13" t="s">
        <v>26</v>
      </c>
      <c r="AI434" s="13" t="s">
        <v>27</v>
      </c>
      <c r="AJ434" s="13" t="s">
        <v>28</v>
      </c>
      <c r="AK434" s="13" t="s">
        <v>29</v>
      </c>
      <c r="AL434" s="13" t="s">
        <v>30</v>
      </c>
      <c r="AM434" s="13" t="s">
        <v>31</v>
      </c>
      <c r="AN434" s="13" t="s">
        <v>32</v>
      </c>
      <c r="AO434" s="13" t="s">
        <v>33</v>
      </c>
      <c r="AP434" s="13" t="s">
        <v>210</v>
      </c>
      <c r="AQ434" s="66" t="s">
        <v>116</v>
      </c>
      <c r="AR434" s="66" t="s">
        <v>117</v>
      </c>
      <c r="AS434" s="66" t="s">
        <v>118</v>
      </c>
      <c r="AT434" s="66" t="s">
        <v>110</v>
      </c>
      <c r="AU434" s="26" t="s">
        <v>111</v>
      </c>
      <c r="AV434" s="9"/>
      <c r="AW434" s="36" t="s">
        <v>6</v>
      </c>
      <c r="AX434" s="37" t="s">
        <v>7</v>
      </c>
      <c r="AY434" s="75" t="s">
        <v>119</v>
      </c>
      <c r="AZ434" s="75" t="s">
        <v>120</v>
      </c>
      <c r="BA434" s="76" t="s">
        <v>121</v>
      </c>
      <c r="BB434" s="75" t="s">
        <v>119</v>
      </c>
      <c r="BC434" s="75" t="s">
        <v>120</v>
      </c>
      <c r="BD434" s="76" t="s">
        <v>121</v>
      </c>
      <c r="BE434" s="75" t="s">
        <v>119</v>
      </c>
      <c r="BF434" s="75" t="s">
        <v>120</v>
      </c>
      <c r="BG434" s="76" t="s">
        <v>121</v>
      </c>
      <c r="BH434" s="75" t="s">
        <v>119</v>
      </c>
      <c r="BI434" s="75" t="s">
        <v>120</v>
      </c>
      <c r="BJ434" s="76" t="s">
        <v>121</v>
      </c>
      <c r="BK434" s="75" t="s">
        <v>119</v>
      </c>
      <c r="BL434" s="75" t="s">
        <v>120</v>
      </c>
      <c r="BM434" s="76" t="s">
        <v>121</v>
      </c>
      <c r="BN434" s="75" t="s">
        <v>119</v>
      </c>
      <c r="BO434" s="75" t="s">
        <v>120</v>
      </c>
      <c r="BP434" s="76" t="s">
        <v>121</v>
      </c>
      <c r="BQ434" s="75" t="s">
        <v>119</v>
      </c>
      <c r="BR434" s="75" t="s">
        <v>120</v>
      </c>
      <c r="BS434" s="76" t="s">
        <v>121</v>
      </c>
      <c r="BT434" s="75" t="s">
        <v>119</v>
      </c>
      <c r="BU434" s="75" t="s">
        <v>120</v>
      </c>
      <c r="BV434" s="76" t="s">
        <v>121</v>
      </c>
      <c r="BW434" s="75" t="s">
        <v>119</v>
      </c>
      <c r="BX434" s="75" t="s">
        <v>120</v>
      </c>
      <c r="BY434" s="76" t="s">
        <v>121</v>
      </c>
      <c r="BZ434" s="75" t="s">
        <v>119</v>
      </c>
      <c r="CA434" s="75" t="s">
        <v>120</v>
      </c>
      <c r="CB434" s="76" t="s">
        <v>121</v>
      </c>
      <c r="CC434" s="75" t="s">
        <v>119</v>
      </c>
      <c r="CD434" s="75" t="s">
        <v>120</v>
      </c>
      <c r="CE434" s="76" t="s">
        <v>121</v>
      </c>
      <c r="CF434" s="75" t="s">
        <v>119</v>
      </c>
      <c r="CG434" s="75" t="s">
        <v>120</v>
      </c>
      <c r="CH434" s="76" t="s">
        <v>121</v>
      </c>
      <c r="CI434" s="75" t="s">
        <v>119</v>
      </c>
      <c r="CJ434" s="75" t="s">
        <v>120</v>
      </c>
      <c r="CK434" s="76" t="s">
        <v>121</v>
      </c>
      <c r="CL434" s="75" t="s">
        <v>119</v>
      </c>
      <c r="CM434" s="75" t="s">
        <v>120</v>
      </c>
      <c r="CN434" s="76" t="s">
        <v>121</v>
      </c>
      <c r="CO434" s="75" t="s">
        <v>119</v>
      </c>
      <c r="CP434" s="75" t="s">
        <v>120</v>
      </c>
      <c r="CQ434" s="76" t="s">
        <v>121</v>
      </c>
    </row>
    <row r="435" spans="1:95" ht="29.25" customHeight="1" x14ac:dyDescent="0.25">
      <c r="A435" s="29" t="s">
        <v>8</v>
      </c>
      <c r="B435" s="30" t="s">
        <v>19</v>
      </c>
      <c r="C435" s="1"/>
      <c r="D435" s="3"/>
      <c r="E435" s="3"/>
      <c r="F435" s="3"/>
      <c r="G435" s="3"/>
      <c r="H435" s="3"/>
      <c r="I435" s="3"/>
      <c r="J435" s="3"/>
      <c r="K435" s="3"/>
      <c r="L435" s="3"/>
      <c r="M435" s="61"/>
      <c r="N435" s="61"/>
      <c r="O435" s="61"/>
      <c r="P435" s="61"/>
      <c r="Q435" s="15"/>
      <c r="R435" s="1"/>
      <c r="S435" s="3"/>
      <c r="T435" s="3"/>
      <c r="U435" s="3"/>
      <c r="V435" s="3"/>
      <c r="W435" s="3"/>
      <c r="X435" s="3"/>
      <c r="Y435" s="3"/>
      <c r="Z435" s="3"/>
      <c r="AA435" s="3"/>
      <c r="AB435" s="61"/>
      <c r="AC435" s="61"/>
      <c r="AD435" s="61"/>
      <c r="AE435" s="61"/>
      <c r="AF435" s="15"/>
      <c r="AG435" s="1"/>
      <c r="AH435" s="38"/>
      <c r="AI435" s="38"/>
      <c r="AJ435" s="3"/>
      <c r="AK435" s="3"/>
      <c r="AL435" s="3"/>
      <c r="AM435" s="3"/>
      <c r="AN435" s="3"/>
      <c r="AO435" s="3"/>
      <c r="AP435" s="3"/>
      <c r="AQ435" s="61"/>
      <c r="AR435" s="61"/>
      <c r="AS435" s="61"/>
      <c r="AT435" s="61"/>
      <c r="AU435" s="15"/>
      <c r="AV435" s="9"/>
      <c r="AW435" s="29" t="str">
        <f>A435</f>
        <v>Temperatura (°C)</v>
      </c>
      <c r="AX435" s="35" t="s">
        <v>19</v>
      </c>
      <c r="AY435" s="77">
        <f>C435</f>
        <v>0</v>
      </c>
      <c r="AZ435" s="73">
        <f>R435</f>
        <v>0</v>
      </c>
      <c r="BA435" s="74">
        <f>AG435</f>
        <v>0</v>
      </c>
      <c r="BB435" s="4">
        <f>D435</f>
        <v>0</v>
      </c>
      <c r="BC435" s="2">
        <f>S435</f>
        <v>0</v>
      </c>
      <c r="BD435" s="5">
        <f>AH435</f>
        <v>0</v>
      </c>
      <c r="BE435" s="4">
        <f>E435</f>
        <v>0</v>
      </c>
      <c r="BF435" s="2">
        <f>T435</f>
        <v>0</v>
      </c>
      <c r="BG435" s="5">
        <f>AI435</f>
        <v>0</v>
      </c>
      <c r="BH435" s="1">
        <f>F435</f>
        <v>0</v>
      </c>
      <c r="BI435" s="2">
        <f>U435</f>
        <v>0</v>
      </c>
      <c r="BJ435" s="5">
        <f>AJ435</f>
        <v>0</v>
      </c>
      <c r="BK435" s="1">
        <f>G435</f>
        <v>0</v>
      </c>
      <c r="BL435" s="2">
        <f>V435</f>
        <v>0</v>
      </c>
      <c r="BM435" s="5">
        <f>AK435</f>
        <v>0</v>
      </c>
      <c r="BN435" s="1">
        <f>H435</f>
        <v>0</v>
      </c>
      <c r="BO435" s="2">
        <f>W435</f>
        <v>0</v>
      </c>
      <c r="BP435" s="5">
        <f>AL435</f>
        <v>0</v>
      </c>
      <c r="BQ435" s="1">
        <f>I435</f>
        <v>0</v>
      </c>
      <c r="BR435" s="2">
        <f>X435</f>
        <v>0</v>
      </c>
      <c r="BS435" s="5">
        <f>AM435</f>
        <v>0</v>
      </c>
      <c r="BT435" s="1">
        <f>J435</f>
        <v>0</v>
      </c>
      <c r="BU435" s="2">
        <f>Y435</f>
        <v>0</v>
      </c>
      <c r="BV435" s="5">
        <f>AN435</f>
        <v>0</v>
      </c>
      <c r="BW435" s="1">
        <f>K435</f>
        <v>0</v>
      </c>
      <c r="BX435" s="2">
        <f>Z435</f>
        <v>0</v>
      </c>
      <c r="BY435" s="5">
        <f>AO435</f>
        <v>0</v>
      </c>
      <c r="BZ435" s="1">
        <f>L435</f>
        <v>0</v>
      </c>
      <c r="CA435" s="2">
        <f>AA435</f>
        <v>0</v>
      </c>
      <c r="CB435" s="5">
        <f>AP435</f>
        <v>0</v>
      </c>
      <c r="CC435" s="1">
        <f>M435</f>
        <v>0</v>
      </c>
      <c r="CD435" s="2">
        <f>AB435</f>
        <v>0</v>
      </c>
      <c r="CE435" s="5">
        <f>AQ435</f>
        <v>0</v>
      </c>
      <c r="CF435" s="1">
        <f>N435</f>
        <v>0</v>
      </c>
      <c r="CG435" s="2">
        <f>AC435</f>
        <v>0</v>
      </c>
      <c r="CH435" s="5">
        <f>AR435</f>
        <v>0</v>
      </c>
      <c r="CI435" s="1">
        <f>O435</f>
        <v>0</v>
      </c>
      <c r="CJ435" s="2">
        <f>AD435</f>
        <v>0</v>
      </c>
      <c r="CK435" s="5">
        <f>AS435</f>
        <v>0</v>
      </c>
      <c r="CL435" s="1">
        <f>P435</f>
        <v>0</v>
      </c>
      <c r="CM435" s="2">
        <f>AE435</f>
        <v>0</v>
      </c>
      <c r="CN435" s="5">
        <f>AT435</f>
        <v>0</v>
      </c>
      <c r="CO435" s="67">
        <f>Q435</f>
        <v>0</v>
      </c>
      <c r="CP435" s="2">
        <f>AF435</f>
        <v>0</v>
      </c>
      <c r="CQ435" s="5">
        <f>AU435</f>
        <v>0</v>
      </c>
    </row>
    <row r="436" spans="1:95" ht="26.45" customHeight="1" x14ac:dyDescent="0.25">
      <c r="A436" s="29" t="s">
        <v>9</v>
      </c>
      <c r="B436" s="30" t="s">
        <v>20</v>
      </c>
      <c r="C436" s="50"/>
      <c r="D436" s="51"/>
      <c r="E436" s="51"/>
      <c r="F436" s="51"/>
      <c r="G436" s="3"/>
      <c r="H436" s="51"/>
      <c r="I436" s="3"/>
      <c r="J436" s="51"/>
      <c r="K436" s="3"/>
      <c r="L436" s="3"/>
      <c r="M436" s="61"/>
      <c r="N436" s="61"/>
      <c r="O436" s="61"/>
      <c r="P436" s="61"/>
      <c r="Q436" s="15"/>
      <c r="R436" s="1"/>
      <c r="S436" s="3"/>
      <c r="T436" s="3"/>
      <c r="U436" s="3"/>
      <c r="V436" s="3"/>
      <c r="W436" s="3"/>
      <c r="X436" s="3"/>
      <c r="Y436" s="51"/>
      <c r="Z436" s="3"/>
      <c r="AA436" s="3"/>
      <c r="AB436" s="61"/>
      <c r="AC436" s="61"/>
      <c r="AD436" s="61"/>
      <c r="AE436" s="61"/>
      <c r="AF436" s="15"/>
      <c r="AG436" s="1"/>
      <c r="AH436" s="3"/>
      <c r="AI436" s="3"/>
      <c r="AJ436" s="3"/>
      <c r="AK436" s="3"/>
      <c r="AL436" s="3"/>
      <c r="AM436" s="3"/>
      <c r="AN436" s="3"/>
      <c r="AO436" s="3"/>
      <c r="AP436" s="3"/>
      <c r="AQ436" s="61"/>
      <c r="AR436" s="61"/>
      <c r="AS436" s="61"/>
      <c r="AT436" s="61"/>
      <c r="AU436" s="15"/>
      <c r="AV436" s="9"/>
      <c r="AW436" s="29" t="str">
        <f t="shared" ref="AW436:AW455" si="828">A436</f>
        <v>pH (Unidades de pH)</v>
      </c>
      <c r="AX436" s="30" t="s">
        <v>20</v>
      </c>
      <c r="AY436" s="77">
        <f t="shared" ref="AY436:AY455" si="829">C436</f>
        <v>0</v>
      </c>
      <c r="AZ436" s="73">
        <f t="shared" ref="AZ436:AZ455" si="830">R436</f>
        <v>0</v>
      </c>
      <c r="BA436" s="74">
        <f t="shared" ref="BA436:BA455" si="831">AG436</f>
        <v>0</v>
      </c>
      <c r="BB436" s="4">
        <f t="shared" ref="BB436:BB455" si="832">D436</f>
        <v>0</v>
      </c>
      <c r="BC436" s="2">
        <f t="shared" ref="BC436:BC455" si="833">S436</f>
        <v>0</v>
      </c>
      <c r="BD436" s="5">
        <f t="shared" ref="BD436:BD455" si="834">AH436</f>
        <v>0</v>
      </c>
      <c r="BE436" s="4">
        <f t="shared" ref="BE436:BE455" si="835">E436</f>
        <v>0</v>
      </c>
      <c r="BF436" s="2">
        <f t="shared" ref="BF436:BF455" si="836">T436</f>
        <v>0</v>
      </c>
      <c r="BG436" s="5">
        <f t="shared" ref="BG436:BG455" si="837">AI436</f>
        <v>0</v>
      </c>
      <c r="BH436" s="1">
        <f t="shared" ref="BH436:BH455" si="838">F436</f>
        <v>0</v>
      </c>
      <c r="BI436" s="2">
        <f t="shared" ref="BI436:BI455" si="839">U436</f>
        <v>0</v>
      </c>
      <c r="BJ436" s="5">
        <f t="shared" ref="BJ436:BJ455" si="840">AJ436</f>
        <v>0</v>
      </c>
      <c r="BK436" s="1">
        <f t="shared" ref="BK436:BK455" si="841">G436</f>
        <v>0</v>
      </c>
      <c r="BL436" s="2">
        <f t="shared" ref="BL436:BL455" si="842">V436</f>
        <v>0</v>
      </c>
      <c r="BM436" s="5">
        <f t="shared" ref="BM436:BM455" si="843">AK436</f>
        <v>0</v>
      </c>
      <c r="BN436" s="1">
        <f t="shared" ref="BN436:BN455" si="844">H436</f>
        <v>0</v>
      </c>
      <c r="BO436" s="2">
        <f t="shared" ref="BO436:BO455" si="845">W436</f>
        <v>0</v>
      </c>
      <c r="BP436" s="5">
        <f t="shared" ref="BP436:BP455" si="846">AL436</f>
        <v>0</v>
      </c>
      <c r="BQ436" s="1">
        <f t="shared" ref="BQ436:BQ455" si="847">I436</f>
        <v>0</v>
      </c>
      <c r="BR436" s="2">
        <f t="shared" ref="BR436:BR455" si="848">X436</f>
        <v>0</v>
      </c>
      <c r="BS436" s="5">
        <f t="shared" ref="BS436:BS455" si="849">AM436</f>
        <v>0</v>
      </c>
      <c r="BT436" s="1">
        <f t="shared" ref="BT436:BT455" si="850">J436</f>
        <v>0</v>
      </c>
      <c r="BU436" s="2">
        <f t="shared" ref="BU436:BU455" si="851">Y436</f>
        <v>0</v>
      </c>
      <c r="BV436" s="5">
        <f t="shared" ref="BV436:BV455" si="852">AN436</f>
        <v>0</v>
      </c>
      <c r="BW436" s="1">
        <f t="shared" ref="BW436:BW455" si="853">K436</f>
        <v>0</v>
      </c>
      <c r="BX436" s="2">
        <f t="shared" ref="BX436:BX455" si="854">Z436</f>
        <v>0</v>
      </c>
      <c r="BY436" s="5">
        <f t="shared" ref="BY436:BY455" si="855">AO436</f>
        <v>0</v>
      </c>
      <c r="BZ436" s="1">
        <f t="shared" ref="BZ436:BZ455" si="856">L436</f>
        <v>0</v>
      </c>
      <c r="CA436" s="2">
        <f t="shared" ref="CA436:CA455" si="857">AA436</f>
        <v>0</v>
      </c>
      <c r="CB436" s="5">
        <f t="shared" ref="CB436:CB455" si="858">AP436</f>
        <v>0</v>
      </c>
      <c r="CC436" s="1">
        <f t="shared" ref="CC436:CC455" si="859">M436</f>
        <v>0</v>
      </c>
      <c r="CD436" s="2">
        <f t="shared" ref="CD436:CD455" si="860">AB436</f>
        <v>0</v>
      </c>
      <c r="CE436" s="5">
        <f t="shared" ref="CE436:CE455" si="861">AQ436</f>
        <v>0</v>
      </c>
      <c r="CF436" s="1">
        <f t="shared" ref="CF436:CF455" si="862">N436</f>
        <v>0</v>
      </c>
      <c r="CG436" s="2">
        <f t="shared" ref="CG436:CG455" si="863">AC436</f>
        <v>0</v>
      </c>
      <c r="CH436" s="5">
        <f t="shared" ref="CH436:CH455" si="864">AR436</f>
        <v>0</v>
      </c>
      <c r="CI436" s="1">
        <f t="shared" ref="CI436:CI455" si="865">O436</f>
        <v>0</v>
      </c>
      <c r="CJ436" s="2">
        <f t="shared" ref="CJ436:CJ455" si="866">AD436</f>
        <v>0</v>
      </c>
      <c r="CK436" s="5">
        <f t="shared" ref="CK436:CK455" si="867">AS436</f>
        <v>0</v>
      </c>
      <c r="CL436" s="1">
        <f t="shared" ref="CL436:CL455" si="868">P436</f>
        <v>0</v>
      </c>
      <c r="CM436" s="2">
        <f t="shared" ref="CM436:CM455" si="869">AE436</f>
        <v>0</v>
      </c>
      <c r="CN436" s="5">
        <f t="shared" ref="CN436:CN455" si="870">AT436</f>
        <v>0</v>
      </c>
      <c r="CO436" s="67">
        <f t="shared" ref="CO436:CO455" si="871">Q436</f>
        <v>0</v>
      </c>
      <c r="CP436" s="2">
        <f t="shared" ref="CP436:CP455" si="872">AF436</f>
        <v>0</v>
      </c>
      <c r="CQ436" s="5">
        <f t="shared" ref="CQ436:CQ455" si="873">AU436</f>
        <v>0</v>
      </c>
    </row>
    <row r="437" spans="1:95" ht="30.2" customHeight="1" x14ac:dyDescent="0.25">
      <c r="A437" s="29" t="s">
        <v>124</v>
      </c>
      <c r="B437" s="30" t="s">
        <v>21</v>
      </c>
      <c r="C437" s="1"/>
      <c r="D437" s="2"/>
      <c r="E437" s="2"/>
      <c r="F437" s="3"/>
      <c r="G437" s="3"/>
      <c r="H437" s="3"/>
      <c r="I437" s="3"/>
      <c r="J437" s="3"/>
      <c r="K437" s="3"/>
      <c r="L437" s="3"/>
      <c r="M437" s="61"/>
      <c r="N437" s="61"/>
      <c r="O437" s="61"/>
      <c r="P437" s="61"/>
      <c r="Q437" s="15"/>
      <c r="R437" s="1"/>
      <c r="S437" s="3"/>
      <c r="T437" s="3"/>
      <c r="U437" s="3"/>
      <c r="V437" s="3"/>
      <c r="W437" s="3"/>
      <c r="X437" s="3"/>
      <c r="Y437" s="3"/>
      <c r="Z437" s="3"/>
      <c r="AA437" s="3"/>
      <c r="AB437" s="61"/>
      <c r="AC437" s="61"/>
      <c r="AD437" s="61"/>
      <c r="AE437" s="61"/>
      <c r="AF437" s="15"/>
      <c r="AG437" s="1"/>
      <c r="AH437" s="2"/>
      <c r="AI437" s="2"/>
      <c r="AJ437" s="3"/>
      <c r="AK437" s="3"/>
      <c r="AL437" s="3"/>
      <c r="AM437" s="3"/>
      <c r="AN437" s="3"/>
      <c r="AO437" s="3"/>
      <c r="AP437" s="3"/>
      <c r="AQ437" s="61"/>
      <c r="AR437" s="61"/>
      <c r="AS437" s="61"/>
      <c r="AT437" s="61"/>
      <c r="AU437" s="15"/>
      <c r="AV437" s="9"/>
      <c r="AW437" s="29" t="str">
        <f t="shared" si="828"/>
        <v>Demanda química de oxígeno (DQO)</v>
      </c>
      <c r="AX437" s="30" t="s">
        <v>21</v>
      </c>
      <c r="AY437" s="77">
        <f t="shared" si="829"/>
        <v>0</v>
      </c>
      <c r="AZ437" s="73">
        <f t="shared" si="830"/>
        <v>0</v>
      </c>
      <c r="BA437" s="74">
        <f t="shared" si="831"/>
        <v>0</v>
      </c>
      <c r="BB437" s="4">
        <f t="shared" si="832"/>
        <v>0</v>
      </c>
      <c r="BC437" s="2">
        <f t="shared" si="833"/>
        <v>0</v>
      </c>
      <c r="BD437" s="5">
        <f t="shared" si="834"/>
        <v>0</v>
      </c>
      <c r="BE437" s="4">
        <f t="shared" si="835"/>
        <v>0</v>
      </c>
      <c r="BF437" s="2">
        <f t="shared" si="836"/>
        <v>0</v>
      </c>
      <c r="BG437" s="5">
        <f t="shared" si="837"/>
        <v>0</v>
      </c>
      <c r="BH437" s="1">
        <f t="shared" si="838"/>
        <v>0</v>
      </c>
      <c r="BI437" s="2">
        <f t="shared" si="839"/>
        <v>0</v>
      </c>
      <c r="BJ437" s="5">
        <f t="shared" si="840"/>
        <v>0</v>
      </c>
      <c r="BK437" s="1">
        <f t="shared" si="841"/>
        <v>0</v>
      </c>
      <c r="BL437" s="2">
        <f t="shared" si="842"/>
        <v>0</v>
      </c>
      <c r="BM437" s="5">
        <f t="shared" si="843"/>
        <v>0</v>
      </c>
      <c r="BN437" s="1">
        <f t="shared" si="844"/>
        <v>0</v>
      </c>
      <c r="BO437" s="2">
        <f t="shared" si="845"/>
        <v>0</v>
      </c>
      <c r="BP437" s="5">
        <f t="shared" si="846"/>
        <v>0</v>
      </c>
      <c r="BQ437" s="1">
        <f t="shared" si="847"/>
        <v>0</v>
      </c>
      <c r="BR437" s="2">
        <f t="shared" si="848"/>
        <v>0</v>
      </c>
      <c r="BS437" s="5">
        <f t="shared" si="849"/>
        <v>0</v>
      </c>
      <c r="BT437" s="1">
        <f t="shared" si="850"/>
        <v>0</v>
      </c>
      <c r="BU437" s="2">
        <f t="shared" si="851"/>
        <v>0</v>
      </c>
      <c r="BV437" s="5">
        <f t="shared" si="852"/>
        <v>0</v>
      </c>
      <c r="BW437" s="1">
        <f t="shared" si="853"/>
        <v>0</v>
      </c>
      <c r="BX437" s="2">
        <f t="shared" si="854"/>
        <v>0</v>
      </c>
      <c r="BY437" s="5">
        <f t="shared" si="855"/>
        <v>0</v>
      </c>
      <c r="BZ437" s="1">
        <f t="shared" si="856"/>
        <v>0</v>
      </c>
      <c r="CA437" s="2">
        <f t="shared" si="857"/>
        <v>0</v>
      </c>
      <c r="CB437" s="5">
        <f t="shared" si="858"/>
        <v>0</v>
      </c>
      <c r="CC437" s="1">
        <f t="shared" si="859"/>
        <v>0</v>
      </c>
      <c r="CD437" s="2">
        <f t="shared" si="860"/>
        <v>0</v>
      </c>
      <c r="CE437" s="5">
        <f t="shared" si="861"/>
        <v>0</v>
      </c>
      <c r="CF437" s="1">
        <f t="shared" si="862"/>
        <v>0</v>
      </c>
      <c r="CG437" s="2">
        <f t="shared" si="863"/>
        <v>0</v>
      </c>
      <c r="CH437" s="5">
        <f t="shared" si="864"/>
        <v>0</v>
      </c>
      <c r="CI437" s="1">
        <f t="shared" si="865"/>
        <v>0</v>
      </c>
      <c r="CJ437" s="2">
        <f t="shared" si="866"/>
        <v>0</v>
      </c>
      <c r="CK437" s="5">
        <f t="shared" si="867"/>
        <v>0</v>
      </c>
      <c r="CL437" s="1">
        <f t="shared" si="868"/>
        <v>0</v>
      </c>
      <c r="CM437" s="2">
        <f t="shared" si="869"/>
        <v>0</v>
      </c>
      <c r="CN437" s="5">
        <f t="shared" si="870"/>
        <v>0</v>
      </c>
      <c r="CO437" s="67">
        <f t="shared" si="871"/>
        <v>0</v>
      </c>
      <c r="CP437" s="2">
        <f t="shared" si="872"/>
        <v>0</v>
      </c>
      <c r="CQ437" s="5">
        <f t="shared" si="873"/>
        <v>0</v>
      </c>
    </row>
    <row r="438" spans="1:95" ht="29.25" customHeight="1" x14ac:dyDescent="0.25">
      <c r="A438" s="29" t="s">
        <v>128</v>
      </c>
      <c r="B438" s="30" t="s">
        <v>21</v>
      </c>
      <c r="C438" s="1"/>
      <c r="D438" s="2"/>
      <c r="E438" s="2"/>
      <c r="F438" s="3"/>
      <c r="G438" s="3"/>
      <c r="H438" s="3"/>
      <c r="I438" s="3"/>
      <c r="J438" s="3"/>
      <c r="K438" s="3"/>
      <c r="L438" s="3"/>
      <c r="M438" s="61"/>
      <c r="N438" s="61"/>
      <c r="O438" s="61"/>
      <c r="P438" s="61"/>
      <c r="Q438" s="15"/>
      <c r="R438" s="1"/>
      <c r="S438" s="3"/>
      <c r="T438" s="3"/>
      <c r="U438" s="3"/>
      <c r="V438" s="3"/>
      <c r="W438" s="3"/>
      <c r="X438" s="3"/>
      <c r="Y438" s="3"/>
      <c r="Z438" s="3"/>
      <c r="AA438" s="3"/>
      <c r="AB438" s="61"/>
      <c r="AC438" s="61"/>
      <c r="AD438" s="61"/>
      <c r="AE438" s="61"/>
      <c r="AF438" s="15"/>
      <c r="AG438" s="1"/>
      <c r="AH438" s="2"/>
      <c r="AI438" s="2"/>
      <c r="AJ438" s="3"/>
      <c r="AK438" s="3"/>
      <c r="AL438" s="3"/>
      <c r="AM438" s="3"/>
      <c r="AN438" s="3"/>
      <c r="AO438" s="3"/>
      <c r="AP438" s="3"/>
      <c r="AQ438" s="61"/>
      <c r="AR438" s="61"/>
      <c r="AS438" s="61"/>
      <c r="AT438" s="61"/>
      <c r="AU438" s="15"/>
      <c r="AV438" s="9"/>
      <c r="AW438" s="29" t="str">
        <f t="shared" si="828"/>
        <v>SOLIDOS DISUELTOS TOTALES (TDS)</v>
      </c>
      <c r="AX438" s="30" t="s">
        <v>21</v>
      </c>
      <c r="AY438" s="77">
        <f t="shared" si="829"/>
        <v>0</v>
      </c>
      <c r="AZ438" s="73">
        <f t="shared" si="830"/>
        <v>0</v>
      </c>
      <c r="BA438" s="74">
        <f t="shared" si="831"/>
        <v>0</v>
      </c>
      <c r="BB438" s="4">
        <f t="shared" si="832"/>
        <v>0</v>
      </c>
      <c r="BC438" s="2">
        <f t="shared" si="833"/>
        <v>0</v>
      </c>
      <c r="BD438" s="5">
        <f t="shared" si="834"/>
        <v>0</v>
      </c>
      <c r="BE438" s="4">
        <f t="shared" si="835"/>
        <v>0</v>
      </c>
      <c r="BF438" s="2">
        <f t="shared" si="836"/>
        <v>0</v>
      </c>
      <c r="BG438" s="5">
        <f t="shared" si="837"/>
        <v>0</v>
      </c>
      <c r="BH438" s="1">
        <f t="shared" si="838"/>
        <v>0</v>
      </c>
      <c r="BI438" s="2">
        <f t="shared" si="839"/>
        <v>0</v>
      </c>
      <c r="BJ438" s="5">
        <f t="shared" si="840"/>
        <v>0</v>
      </c>
      <c r="BK438" s="1">
        <f t="shared" si="841"/>
        <v>0</v>
      </c>
      <c r="BL438" s="2">
        <f t="shared" si="842"/>
        <v>0</v>
      </c>
      <c r="BM438" s="5">
        <f t="shared" si="843"/>
        <v>0</v>
      </c>
      <c r="BN438" s="1">
        <f t="shared" si="844"/>
        <v>0</v>
      </c>
      <c r="BO438" s="2">
        <f t="shared" si="845"/>
        <v>0</v>
      </c>
      <c r="BP438" s="5">
        <f t="shared" si="846"/>
        <v>0</v>
      </c>
      <c r="BQ438" s="1">
        <f t="shared" si="847"/>
        <v>0</v>
      </c>
      <c r="BR438" s="2">
        <f t="shared" si="848"/>
        <v>0</v>
      </c>
      <c r="BS438" s="5">
        <f t="shared" si="849"/>
        <v>0</v>
      </c>
      <c r="BT438" s="1">
        <f t="shared" si="850"/>
        <v>0</v>
      </c>
      <c r="BU438" s="2">
        <f t="shared" si="851"/>
        <v>0</v>
      </c>
      <c r="BV438" s="5">
        <f t="shared" si="852"/>
        <v>0</v>
      </c>
      <c r="BW438" s="1">
        <f t="shared" si="853"/>
        <v>0</v>
      </c>
      <c r="BX438" s="2">
        <f t="shared" si="854"/>
        <v>0</v>
      </c>
      <c r="BY438" s="5">
        <f t="shared" si="855"/>
        <v>0</v>
      </c>
      <c r="BZ438" s="1">
        <f t="shared" si="856"/>
        <v>0</v>
      </c>
      <c r="CA438" s="2">
        <f t="shared" si="857"/>
        <v>0</v>
      </c>
      <c r="CB438" s="5">
        <f t="shared" si="858"/>
        <v>0</v>
      </c>
      <c r="CC438" s="1">
        <f t="shared" si="859"/>
        <v>0</v>
      </c>
      <c r="CD438" s="2">
        <f t="shared" si="860"/>
        <v>0</v>
      </c>
      <c r="CE438" s="5">
        <f t="shared" si="861"/>
        <v>0</v>
      </c>
      <c r="CF438" s="1">
        <f t="shared" si="862"/>
        <v>0</v>
      </c>
      <c r="CG438" s="2">
        <f t="shared" si="863"/>
        <v>0</v>
      </c>
      <c r="CH438" s="5">
        <f t="shared" si="864"/>
        <v>0</v>
      </c>
      <c r="CI438" s="1">
        <f t="shared" si="865"/>
        <v>0</v>
      </c>
      <c r="CJ438" s="2">
        <f t="shared" si="866"/>
        <v>0</v>
      </c>
      <c r="CK438" s="5">
        <f t="shared" si="867"/>
        <v>0</v>
      </c>
      <c r="CL438" s="1">
        <f t="shared" si="868"/>
        <v>0</v>
      </c>
      <c r="CM438" s="2">
        <f t="shared" si="869"/>
        <v>0</v>
      </c>
      <c r="CN438" s="5">
        <f t="shared" si="870"/>
        <v>0</v>
      </c>
      <c r="CO438" s="67">
        <f t="shared" si="871"/>
        <v>0</v>
      </c>
      <c r="CP438" s="2">
        <f t="shared" si="872"/>
        <v>0</v>
      </c>
      <c r="CQ438" s="5">
        <f t="shared" si="873"/>
        <v>0</v>
      </c>
    </row>
    <row r="439" spans="1:95" ht="31.7" customHeight="1" x14ac:dyDescent="0.25">
      <c r="A439" s="29" t="s">
        <v>125</v>
      </c>
      <c r="B439" s="30" t="s">
        <v>21</v>
      </c>
      <c r="C439" s="1"/>
      <c r="D439" s="2"/>
      <c r="E439" s="2"/>
      <c r="F439" s="3"/>
      <c r="G439" s="3"/>
      <c r="H439" s="3"/>
      <c r="I439" s="3"/>
      <c r="J439" s="3"/>
      <c r="K439" s="3"/>
      <c r="L439" s="3"/>
      <c r="M439" s="61"/>
      <c r="N439" s="61"/>
      <c r="O439" s="61"/>
      <c r="P439" s="61"/>
      <c r="Q439" s="15"/>
      <c r="R439" s="1"/>
      <c r="S439" s="3"/>
      <c r="T439" s="3"/>
      <c r="U439" s="3"/>
      <c r="V439" s="3"/>
      <c r="W439" s="3"/>
      <c r="X439" s="3"/>
      <c r="Y439" s="3"/>
      <c r="Z439" s="3"/>
      <c r="AA439" s="3"/>
      <c r="AB439" s="61"/>
      <c r="AC439" s="61"/>
      <c r="AD439" s="61"/>
      <c r="AE439" s="61"/>
      <c r="AF439" s="15"/>
      <c r="AG439" s="1"/>
      <c r="AH439" s="2"/>
      <c r="AI439" s="2"/>
      <c r="AJ439" s="3"/>
      <c r="AK439" s="3"/>
      <c r="AL439" s="3"/>
      <c r="AM439" s="3"/>
      <c r="AN439" s="3"/>
      <c r="AO439" s="3"/>
      <c r="AP439" s="3"/>
      <c r="AQ439" s="61"/>
      <c r="AR439" s="61"/>
      <c r="AS439" s="61"/>
      <c r="AT439" s="61"/>
      <c r="AU439" s="15"/>
      <c r="AV439" s="9"/>
      <c r="AW439" s="29" t="str">
        <f t="shared" si="828"/>
        <v>Sólidos suspendidos Totales</v>
      </c>
      <c r="AX439" s="30" t="s">
        <v>21</v>
      </c>
      <c r="AY439" s="77">
        <f t="shared" si="829"/>
        <v>0</v>
      </c>
      <c r="AZ439" s="73">
        <f t="shared" si="830"/>
        <v>0</v>
      </c>
      <c r="BA439" s="74">
        <f t="shared" si="831"/>
        <v>0</v>
      </c>
      <c r="BB439" s="4">
        <f t="shared" si="832"/>
        <v>0</v>
      </c>
      <c r="BC439" s="2">
        <f t="shared" si="833"/>
        <v>0</v>
      </c>
      <c r="BD439" s="5">
        <f t="shared" si="834"/>
        <v>0</v>
      </c>
      <c r="BE439" s="4">
        <f t="shared" si="835"/>
        <v>0</v>
      </c>
      <c r="BF439" s="2">
        <f t="shared" si="836"/>
        <v>0</v>
      </c>
      <c r="BG439" s="5">
        <f t="shared" si="837"/>
        <v>0</v>
      </c>
      <c r="BH439" s="1">
        <f t="shared" si="838"/>
        <v>0</v>
      </c>
      <c r="BI439" s="2">
        <f t="shared" si="839"/>
        <v>0</v>
      </c>
      <c r="BJ439" s="5">
        <f t="shared" si="840"/>
        <v>0</v>
      </c>
      <c r="BK439" s="1">
        <f t="shared" si="841"/>
        <v>0</v>
      </c>
      <c r="BL439" s="2">
        <f t="shared" si="842"/>
        <v>0</v>
      </c>
      <c r="BM439" s="5">
        <f t="shared" si="843"/>
        <v>0</v>
      </c>
      <c r="BN439" s="1">
        <f t="shared" si="844"/>
        <v>0</v>
      </c>
      <c r="BO439" s="2">
        <f t="shared" si="845"/>
        <v>0</v>
      </c>
      <c r="BP439" s="5">
        <f t="shared" si="846"/>
        <v>0</v>
      </c>
      <c r="BQ439" s="1">
        <f t="shared" si="847"/>
        <v>0</v>
      </c>
      <c r="BR439" s="2">
        <f t="shared" si="848"/>
        <v>0</v>
      </c>
      <c r="BS439" s="5">
        <f t="shared" si="849"/>
        <v>0</v>
      </c>
      <c r="BT439" s="1">
        <f t="shared" si="850"/>
        <v>0</v>
      </c>
      <c r="BU439" s="2">
        <f t="shared" si="851"/>
        <v>0</v>
      </c>
      <c r="BV439" s="5">
        <f t="shared" si="852"/>
        <v>0</v>
      </c>
      <c r="BW439" s="1">
        <f t="shared" si="853"/>
        <v>0</v>
      </c>
      <c r="BX439" s="2">
        <f t="shared" si="854"/>
        <v>0</v>
      </c>
      <c r="BY439" s="5">
        <f t="shared" si="855"/>
        <v>0</v>
      </c>
      <c r="BZ439" s="1">
        <f t="shared" si="856"/>
        <v>0</v>
      </c>
      <c r="CA439" s="2">
        <f t="shared" si="857"/>
        <v>0</v>
      </c>
      <c r="CB439" s="5">
        <f t="shared" si="858"/>
        <v>0</v>
      </c>
      <c r="CC439" s="1">
        <f t="shared" si="859"/>
        <v>0</v>
      </c>
      <c r="CD439" s="2">
        <f t="shared" si="860"/>
        <v>0</v>
      </c>
      <c r="CE439" s="5">
        <f t="shared" si="861"/>
        <v>0</v>
      </c>
      <c r="CF439" s="1">
        <f t="shared" si="862"/>
        <v>0</v>
      </c>
      <c r="CG439" s="2">
        <f t="shared" si="863"/>
        <v>0</v>
      </c>
      <c r="CH439" s="5">
        <f t="shared" si="864"/>
        <v>0</v>
      </c>
      <c r="CI439" s="1">
        <f t="shared" si="865"/>
        <v>0</v>
      </c>
      <c r="CJ439" s="2">
        <f t="shared" si="866"/>
        <v>0</v>
      </c>
      <c r="CK439" s="5">
        <f t="shared" si="867"/>
        <v>0</v>
      </c>
      <c r="CL439" s="1">
        <f t="shared" si="868"/>
        <v>0</v>
      </c>
      <c r="CM439" s="2">
        <f t="shared" si="869"/>
        <v>0</v>
      </c>
      <c r="CN439" s="5">
        <f t="shared" si="870"/>
        <v>0</v>
      </c>
      <c r="CO439" s="67">
        <f t="shared" si="871"/>
        <v>0</v>
      </c>
      <c r="CP439" s="2">
        <f t="shared" si="872"/>
        <v>0</v>
      </c>
      <c r="CQ439" s="5">
        <f t="shared" si="873"/>
        <v>0</v>
      </c>
    </row>
    <row r="440" spans="1:95" ht="29.25" customHeight="1" x14ac:dyDescent="0.25">
      <c r="A440" s="31" t="s">
        <v>10</v>
      </c>
      <c r="B440" s="30" t="s">
        <v>21</v>
      </c>
      <c r="C440" s="16"/>
      <c r="D440" s="10"/>
      <c r="E440" s="10"/>
      <c r="F440" s="10"/>
      <c r="G440" s="10"/>
      <c r="H440" s="10"/>
      <c r="I440" s="10"/>
      <c r="J440" s="10"/>
      <c r="K440" s="10"/>
      <c r="L440" s="10"/>
      <c r="M440" s="62"/>
      <c r="N440" s="62"/>
      <c r="O440" s="62"/>
      <c r="P440" s="62"/>
      <c r="Q440" s="17"/>
      <c r="R440" s="16"/>
      <c r="S440" s="10"/>
      <c r="T440" s="10"/>
      <c r="U440" s="10"/>
      <c r="V440" s="10"/>
      <c r="W440" s="10"/>
      <c r="X440" s="10"/>
      <c r="Y440" s="10"/>
      <c r="Z440" s="10"/>
      <c r="AA440" s="10"/>
      <c r="AB440" s="62"/>
      <c r="AC440" s="62"/>
      <c r="AD440" s="62"/>
      <c r="AE440" s="62"/>
      <c r="AF440" s="17"/>
      <c r="AG440" s="16"/>
      <c r="AH440" s="10"/>
      <c r="AI440" s="10"/>
      <c r="AJ440" s="10"/>
      <c r="AK440" s="10"/>
      <c r="AL440" s="10"/>
      <c r="AM440" s="10"/>
      <c r="AN440" s="10"/>
      <c r="AO440" s="10"/>
      <c r="AP440" s="10"/>
      <c r="AQ440" s="62"/>
      <c r="AR440" s="62"/>
      <c r="AS440" s="62"/>
      <c r="AT440" s="62"/>
      <c r="AU440" s="17"/>
      <c r="AV440" s="6"/>
      <c r="AW440" s="29" t="str">
        <f t="shared" si="828"/>
        <v xml:space="preserve">Sólidos Sedimentables </v>
      </c>
      <c r="AX440" s="30" t="s">
        <v>21</v>
      </c>
      <c r="AY440" s="77">
        <f t="shared" si="829"/>
        <v>0</v>
      </c>
      <c r="AZ440" s="73">
        <f t="shared" si="830"/>
        <v>0</v>
      </c>
      <c r="BA440" s="74">
        <f t="shared" si="831"/>
        <v>0</v>
      </c>
      <c r="BB440" s="4">
        <f t="shared" si="832"/>
        <v>0</v>
      </c>
      <c r="BC440" s="2">
        <f t="shared" si="833"/>
        <v>0</v>
      </c>
      <c r="BD440" s="5">
        <f t="shared" si="834"/>
        <v>0</v>
      </c>
      <c r="BE440" s="4">
        <f t="shared" si="835"/>
        <v>0</v>
      </c>
      <c r="BF440" s="2">
        <f t="shared" si="836"/>
        <v>0</v>
      </c>
      <c r="BG440" s="5">
        <f t="shared" si="837"/>
        <v>0</v>
      </c>
      <c r="BH440" s="1">
        <f t="shared" si="838"/>
        <v>0</v>
      </c>
      <c r="BI440" s="2">
        <f t="shared" si="839"/>
        <v>0</v>
      </c>
      <c r="BJ440" s="5">
        <f t="shared" si="840"/>
        <v>0</v>
      </c>
      <c r="BK440" s="1">
        <f t="shared" si="841"/>
        <v>0</v>
      </c>
      <c r="BL440" s="2">
        <f t="shared" si="842"/>
        <v>0</v>
      </c>
      <c r="BM440" s="5">
        <f t="shared" si="843"/>
        <v>0</v>
      </c>
      <c r="BN440" s="1">
        <f t="shared" si="844"/>
        <v>0</v>
      </c>
      <c r="BO440" s="2">
        <f t="shared" si="845"/>
        <v>0</v>
      </c>
      <c r="BP440" s="5">
        <f t="shared" si="846"/>
        <v>0</v>
      </c>
      <c r="BQ440" s="1">
        <f t="shared" si="847"/>
        <v>0</v>
      </c>
      <c r="BR440" s="2">
        <f t="shared" si="848"/>
        <v>0</v>
      </c>
      <c r="BS440" s="5">
        <f t="shared" si="849"/>
        <v>0</v>
      </c>
      <c r="BT440" s="1">
        <f t="shared" si="850"/>
        <v>0</v>
      </c>
      <c r="BU440" s="2">
        <f t="shared" si="851"/>
        <v>0</v>
      </c>
      <c r="BV440" s="5">
        <f t="shared" si="852"/>
        <v>0</v>
      </c>
      <c r="BW440" s="1">
        <f t="shared" si="853"/>
        <v>0</v>
      </c>
      <c r="BX440" s="2">
        <f t="shared" si="854"/>
        <v>0</v>
      </c>
      <c r="BY440" s="5">
        <f t="shared" si="855"/>
        <v>0</v>
      </c>
      <c r="BZ440" s="1">
        <f t="shared" si="856"/>
        <v>0</v>
      </c>
      <c r="CA440" s="2">
        <f t="shared" si="857"/>
        <v>0</v>
      </c>
      <c r="CB440" s="5">
        <f t="shared" si="858"/>
        <v>0</v>
      </c>
      <c r="CC440" s="1">
        <f t="shared" si="859"/>
        <v>0</v>
      </c>
      <c r="CD440" s="2">
        <f t="shared" si="860"/>
        <v>0</v>
      </c>
      <c r="CE440" s="5">
        <f t="shared" si="861"/>
        <v>0</v>
      </c>
      <c r="CF440" s="1">
        <f t="shared" si="862"/>
        <v>0</v>
      </c>
      <c r="CG440" s="2">
        <f t="shared" si="863"/>
        <v>0</v>
      </c>
      <c r="CH440" s="5">
        <f t="shared" si="864"/>
        <v>0</v>
      </c>
      <c r="CI440" s="1">
        <f t="shared" si="865"/>
        <v>0</v>
      </c>
      <c r="CJ440" s="2">
        <f t="shared" si="866"/>
        <v>0</v>
      </c>
      <c r="CK440" s="5">
        <f t="shared" si="867"/>
        <v>0</v>
      </c>
      <c r="CL440" s="1">
        <f t="shared" si="868"/>
        <v>0</v>
      </c>
      <c r="CM440" s="2">
        <f t="shared" si="869"/>
        <v>0</v>
      </c>
      <c r="CN440" s="5">
        <f t="shared" si="870"/>
        <v>0</v>
      </c>
      <c r="CO440" s="67">
        <f t="shared" si="871"/>
        <v>0</v>
      </c>
      <c r="CP440" s="2">
        <f t="shared" si="872"/>
        <v>0</v>
      </c>
      <c r="CQ440" s="5">
        <f t="shared" si="873"/>
        <v>0</v>
      </c>
    </row>
    <row r="441" spans="1:95" ht="28.5" customHeight="1" x14ac:dyDescent="0.25">
      <c r="A441" s="31" t="s">
        <v>126</v>
      </c>
      <c r="B441" s="46" t="s">
        <v>22</v>
      </c>
      <c r="C441" s="16"/>
      <c r="D441" s="10"/>
      <c r="E441" s="10"/>
      <c r="F441" s="10"/>
      <c r="G441" s="10"/>
      <c r="H441" s="10"/>
      <c r="I441" s="10"/>
      <c r="J441" s="10"/>
      <c r="K441" s="10"/>
      <c r="L441" s="10"/>
      <c r="M441" s="62"/>
      <c r="N441" s="62"/>
      <c r="O441" s="62"/>
      <c r="P441" s="62"/>
      <c r="Q441" s="17"/>
      <c r="R441" s="16"/>
      <c r="S441" s="10"/>
      <c r="T441" s="10"/>
      <c r="U441" s="10"/>
      <c r="V441" s="10"/>
      <c r="W441" s="10"/>
      <c r="X441" s="10"/>
      <c r="Y441" s="10"/>
      <c r="Z441" s="10"/>
      <c r="AA441" s="10"/>
      <c r="AB441" s="62"/>
      <c r="AC441" s="62"/>
      <c r="AD441" s="62"/>
      <c r="AE441" s="62"/>
      <c r="AF441" s="17"/>
      <c r="AG441" s="16"/>
      <c r="AH441" s="10"/>
      <c r="AI441" s="10"/>
      <c r="AJ441" s="10"/>
      <c r="AK441" s="10"/>
      <c r="AL441" s="10"/>
      <c r="AM441" s="10"/>
      <c r="AN441" s="10"/>
      <c r="AO441" s="10"/>
      <c r="AP441" s="10"/>
      <c r="AQ441" s="62"/>
      <c r="AR441" s="62"/>
      <c r="AS441" s="62"/>
      <c r="AT441" s="62"/>
      <c r="AU441" s="17"/>
      <c r="AV441" s="6"/>
      <c r="AW441" s="29" t="str">
        <f t="shared" si="828"/>
        <v>HIERRO</v>
      </c>
      <c r="AX441" s="32" t="s">
        <v>22</v>
      </c>
      <c r="AY441" s="77">
        <f t="shared" si="829"/>
        <v>0</v>
      </c>
      <c r="AZ441" s="73">
        <f t="shared" si="830"/>
        <v>0</v>
      </c>
      <c r="BA441" s="74">
        <f t="shared" si="831"/>
        <v>0</v>
      </c>
      <c r="BB441" s="4">
        <f t="shared" si="832"/>
        <v>0</v>
      </c>
      <c r="BC441" s="2">
        <f t="shared" si="833"/>
        <v>0</v>
      </c>
      <c r="BD441" s="5">
        <f t="shared" si="834"/>
        <v>0</v>
      </c>
      <c r="BE441" s="4">
        <f t="shared" si="835"/>
        <v>0</v>
      </c>
      <c r="BF441" s="2">
        <f t="shared" si="836"/>
        <v>0</v>
      </c>
      <c r="BG441" s="5">
        <f t="shared" si="837"/>
        <v>0</v>
      </c>
      <c r="BH441" s="1">
        <f t="shared" si="838"/>
        <v>0</v>
      </c>
      <c r="BI441" s="2">
        <f t="shared" si="839"/>
        <v>0</v>
      </c>
      <c r="BJ441" s="5">
        <f t="shared" si="840"/>
        <v>0</v>
      </c>
      <c r="BK441" s="1">
        <f t="shared" si="841"/>
        <v>0</v>
      </c>
      <c r="BL441" s="2">
        <f t="shared" si="842"/>
        <v>0</v>
      </c>
      <c r="BM441" s="5">
        <f t="shared" si="843"/>
        <v>0</v>
      </c>
      <c r="BN441" s="1">
        <f t="shared" si="844"/>
        <v>0</v>
      </c>
      <c r="BO441" s="2">
        <f t="shared" si="845"/>
        <v>0</v>
      </c>
      <c r="BP441" s="5">
        <f t="shared" si="846"/>
        <v>0</v>
      </c>
      <c r="BQ441" s="1">
        <f t="shared" si="847"/>
        <v>0</v>
      </c>
      <c r="BR441" s="2">
        <f t="shared" si="848"/>
        <v>0</v>
      </c>
      <c r="BS441" s="5">
        <f t="shared" si="849"/>
        <v>0</v>
      </c>
      <c r="BT441" s="1">
        <f t="shared" si="850"/>
        <v>0</v>
      </c>
      <c r="BU441" s="2">
        <f t="shared" si="851"/>
        <v>0</v>
      </c>
      <c r="BV441" s="5">
        <f t="shared" si="852"/>
        <v>0</v>
      </c>
      <c r="BW441" s="1">
        <f t="shared" si="853"/>
        <v>0</v>
      </c>
      <c r="BX441" s="2">
        <f t="shared" si="854"/>
        <v>0</v>
      </c>
      <c r="BY441" s="5">
        <f t="shared" si="855"/>
        <v>0</v>
      </c>
      <c r="BZ441" s="1">
        <f t="shared" si="856"/>
        <v>0</v>
      </c>
      <c r="CA441" s="2">
        <f t="shared" si="857"/>
        <v>0</v>
      </c>
      <c r="CB441" s="5">
        <f t="shared" si="858"/>
        <v>0</v>
      </c>
      <c r="CC441" s="1">
        <f t="shared" si="859"/>
        <v>0</v>
      </c>
      <c r="CD441" s="2">
        <f t="shared" si="860"/>
        <v>0</v>
      </c>
      <c r="CE441" s="5">
        <f t="shared" si="861"/>
        <v>0</v>
      </c>
      <c r="CF441" s="1">
        <f t="shared" si="862"/>
        <v>0</v>
      </c>
      <c r="CG441" s="2">
        <f t="shared" si="863"/>
        <v>0</v>
      </c>
      <c r="CH441" s="5">
        <f t="shared" si="864"/>
        <v>0</v>
      </c>
      <c r="CI441" s="1">
        <f t="shared" si="865"/>
        <v>0</v>
      </c>
      <c r="CJ441" s="2">
        <f t="shared" si="866"/>
        <v>0</v>
      </c>
      <c r="CK441" s="5">
        <f t="shared" si="867"/>
        <v>0</v>
      </c>
      <c r="CL441" s="1">
        <f t="shared" si="868"/>
        <v>0</v>
      </c>
      <c r="CM441" s="2">
        <f t="shared" si="869"/>
        <v>0</v>
      </c>
      <c r="CN441" s="5">
        <f t="shared" si="870"/>
        <v>0</v>
      </c>
      <c r="CO441" s="67">
        <f t="shared" si="871"/>
        <v>0</v>
      </c>
      <c r="CP441" s="2">
        <f t="shared" si="872"/>
        <v>0</v>
      </c>
      <c r="CQ441" s="5">
        <f t="shared" si="873"/>
        <v>0</v>
      </c>
    </row>
    <row r="442" spans="1:95" ht="28.5" customHeight="1" x14ac:dyDescent="0.25">
      <c r="A442" s="31" t="s">
        <v>112</v>
      </c>
      <c r="B442" s="30" t="s">
        <v>21</v>
      </c>
      <c r="C442" s="16"/>
      <c r="D442" s="10"/>
      <c r="E442" s="10"/>
      <c r="F442" s="10"/>
      <c r="G442" s="10"/>
      <c r="H442" s="10"/>
      <c r="I442" s="10"/>
      <c r="J442" s="10"/>
      <c r="K442" s="10"/>
      <c r="L442" s="10"/>
      <c r="M442" s="62"/>
      <c r="N442" s="62"/>
      <c r="O442" s="62"/>
      <c r="P442" s="62"/>
      <c r="Q442" s="17"/>
      <c r="R442" s="16"/>
      <c r="S442" s="10"/>
      <c r="T442" s="10"/>
      <c r="U442" s="10"/>
      <c r="V442" s="10"/>
      <c r="W442" s="10"/>
      <c r="X442" s="10"/>
      <c r="Y442" s="10"/>
      <c r="Z442" s="10"/>
      <c r="AA442" s="10"/>
      <c r="AB442" s="62"/>
      <c r="AC442" s="62"/>
      <c r="AD442" s="62"/>
      <c r="AE442" s="62"/>
      <c r="AF442" s="17"/>
      <c r="AG442" s="16"/>
      <c r="AH442" s="10"/>
      <c r="AI442" s="10"/>
      <c r="AJ442" s="10"/>
      <c r="AK442" s="10"/>
      <c r="AL442" s="10"/>
      <c r="AM442" s="10"/>
      <c r="AN442" s="10"/>
      <c r="AO442" s="10"/>
      <c r="AP442" s="10"/>
      <c r="AQ442" s="62"/>
      <c r="AR442" s="62"/>
      <c r="AS442" s="62"/>
      <c r="AT442" s="62"/>
      <c r="AU442" s="17"/>
      <c r="AV442" s="6"/>
      <c r="AW442" s="29" t="str">
        <f t="shared" si="828"/>
        <v>Solidos Suspendidos totales GRAVIMETRICO</v>
      </c>
      <c r="AX442" s="30" t="s">
        <v>21</v>
      </c>
      <c r="AY442" s="77">
        <f t="shared" si="829"/>
        <v>0</v>
      </c>
      <c r="AZ442" s="73">
        <f t="shared" si="830"/>
        <v>0</v>
      </c>
      <c r="BA442" s="74">
        <f t="shared" si="831"/>
        <v>0</v>
      </c>
      <c r="BB442" s="4">
        <f t="shared" si="832"/>
        <v>0</v>
      </c>
      <c r="BC442" s="2">
        <f t="shared" si="833"/>
        <v>0</v>
      </c>
      <c r="BD442" s="5">
        <f t="shared" si="834"/>
        <v>0</v>
      </c>
      <c r="BE442" s="4">
        <f t="shared" si="835"/>
        <v>0</v>
      </c>
      <c r="BF442" s="2">
        <f t="shared" si="836"/>
        <v>0</v>
      </c>
      <c r="BG442" s="5">
        <f t="shared" si="837"/>
        <v>0</v>
      </c>
      <c r="BH442" s="1">
        <f t="shared" si="838"/>
        <v>0</v>
      </c>
      <c r="BI442" s="2">
        <f t="shared" si="839"/>
        <v>0</v>
      </c>
      <c r="BJ442" s="5">
        <f t="shared" si="840"/>
        <v>0</v>
      </c>
      <c r="BK442" s="1">
        <f t="shared" si="841"/>
        <v>0</v>
      </c>
      <c r="BL442" s="2">
        <f t="shared" si="842"/>
        <v>0</v>
      </c>
      <c r="BM442" s="5">
        <f t="shared" si="843"/>
        <v>0</v>
      </c>
      <c r="BN442" s="1">
        <f t="shared" si="844"/>
        <v>0</v>
      </c>
      <c r="BO442" s="2">
        <f t="shared" si="845"/>
        <v>0</v>
      </c>
      <c r="BP442" s="5">
        <f t="shared" si="846"/>
        <v>0</v>
      </c>
      <c r="BQ442" s="1">
        <f t="shared" si="847"/>
        <v>0</v>
      </c>
      <c r="BR442" s="2">
        <f t="shared" si="848"/>
        <v>0</v>
      </c>
      <c r="BS442" s="5">
        <f t="shared" si="849"/>
        <v>0</v>
      </c>
      <c r="BT442" s="1">
        <f t="shared" si="850"/>
        <v>0</v>
      </c>
      <c r="BU442" s="2">
        <f t="shared" si="851"/>
        <v>0</v>
      </c>
      <c r="BV442" s="5">
        <f t="shared" si="852"/>
        <v>0</v>
      </c>
      <c r="BW442" s="1">
        <f t="shared" si="853"/>
        <v>0</v>
      </c>
      <c r="BX442" s="2">
        <f t="shared" si="854"/>
        <v>0</v>
      </c>
      <c r="BY442" s="5">
        <f t="shared" si="855"/>
        <v>0</v>
      </c>
      <c r="BZ442" s="1">
        <f t="shared" si="856"/>
        <v>0</v>
      </c>
      <c r="CA442" s="2">
        <f t="shared" si="857"/>
        <v>0</v>
      </c>
      <c r="CB442" s="5">
        <f t="shared" si="858"/>
        <v>0</v>
      </c>
      <c r="CC442" s="1">
        <f t="shared" si="859"/>
        <v>0</v>
      </c>
      <c r="CD442" s="2">
        <f t="shared" si="860"/>
        <v>0</v>
      </c>
      <c r="CE442" s="5">
        <f t="shared" si="861"/>
        <v>0</v>
      </c>
      <c r="CF442" s="1">
        <f t="shared" si="862"/>
        <v>0</v>
      </c>
      <c r="CG442" s="2">
        <f t="shared" si="863"/>
        <v>0</v>
      </c>
      <c r="CH442" s="5">
        <f t="shared" si="864"/>
        <v>0</v>
      </c>
      <c r="CI442" s="1">
        <f t="shared" si="865"/>
        <v>0</v>
      </c>
      <c r="CJ442" s="2">
        <f t="shared" si="866"/>
        <v>0</v>
      </c>
      <c r="CK442" s="5">
        <f t="shared" si="867"/>
        <v>0</v>
      </c>
      <c r="CL442" s="1">
        <f t="shared" si="868"/>
        <v>0</v>
      </c>
      <c r="CM442" s="2">
        <f t="shared" si="869"/>
        <v>0</v>
      </c>
      <c r="CN442" s="5">
        <f t="shared" si="870"/>
        <v>0</v>
      </c>
      <c r="CO442" s="67">
        <f t="shared" si="871"/>
        <v>0</v>
      </c>
      <c r="CP442" s="2">
        <f t="shared" si="872"/>
        <v>0</v>
      </c>
      <c r="CQ442" s="5">
        <f t="shared" si="873"/>
        <v>0</v>
      </c>
    </row>
    <row r="443" spans="1:95" ht="30.75" customHeight="1" x14ac:dyDescent="0.25">
      <c r="A443" s="31" t="s">
        <v>11</v>
      </c>
      <c r="B443" s="30" t="s">
        <v>21</v>
      </c>
      <c r="C443" s="16"/>
      <c r="D443" s="10"/>
      <c r="E443" s="10"/>
      <c r="F443" s="10"/>
      <c r="G443" s="10"/>
      <c r="H443" s="10"/>
      <c r="I443" s="10"/>
      <c r="J443" s="10"/>
      <c r="K443" s="10"/>
      <c r="L443" s="10"/>
      <c r="M443" s="62"/>
      <c r="N443" s="62"/>
      <c r="O443" s="62"/>
      <c r="P443" s="62"/>
      <c r="Q443" s="17"/>
      <c r="R443" s="16"/>
      <c r="S443" s="10"/>
      <c r="T443" s="10"/>
      <c r="U443" s="10"/>
      <c r="V443" s="10"/>
      <c r="W443" s="10"/>
      <c r="X443" s="10"/>
      <c r="Y443" s="10"/>
      <c r="Z443" s="10"/>
      <c r="AA443" s="10"/>
      <c r="AB443" s="62"/>
      <c r="AC443" s="62"/>
      <c r="AD443" s="62"/>
      <c r="AE443" s="62"/>
      <c r="AF443" s="17"/>
      <c r="AG443" s="16"/>
      <c r="AH443" s="10"/>
      <c r="AI443" s="10"/>
      <c r="AJ443" s="10"/>
      <c r="AK443" s="10"/>
      <c r="AL443" s="10"/>
      <c r="AM443" s="10"/>
      <c r="AN443" s="10"/>
      <c r="AO443" s="10"/>
      <c r="AP443" s="10"/>
      <c r="AQ443" s="62"/>
      <c r="AR443" s="62"/>
      <c r="AS443" s="62"/>
      <c r="AT443" s="62"/>
      <c r="AU443" s="17"/>
      <c r="AV443" s="6"/>
      <c r="AW443" s="29" t="str">
        <f t="shared" si="828"/>
        <v xml:space="preserve">Cloruros </v>
      </c>
      <c r="AX443" s="30" t="s">
        <v>21</v>
      </c>
      <c r="AY443" s="77">
        <f t="shared" si="829"/>
        <v>0</v>
      </c>
      <c r="AZ443" s="73">
        <f t="shared" si="830"/>
        <v>0</v>
      </c>
      <c r="BA443" s="74">
        <f t="shared" si="831"/>
        <v>0</v>
      </c>
      <c r="BB443" s="4">
        <f t="shared" si="832"/>
        <v>0</v>
      </c>
      <c r="BC443" s="2">
        <f t="shared" si="833"/>
        <v>0</v>
      </c>
      <c r="BD443" s="5">
        <f t="shared" si="834"/>
        <v>0</v>
      </c>
      <c r="BE443" s="4">
        <f t="shared" si="835"/>
        <v>0</v>
      </c>
      <c r="BF443" s="2">
        <f t="shared" si="836"/>
        <v>0</v>
      </c>
      <c r="BG443" s="5">
        <f t="shared" si="837"/>
        <v>0</v>
      </c>
      <c r="BH443" s="1">
        <f t="shared" si="838"/>
        <v>0</v>
      </c>
      <c r="BI443" s="2">
        <f t="shared" si="839"/>
        <v>0</v>
      </c>
      <c r="BJ443" s="5">
        <f t="shared" si="840"/>
        <v>0</v>
      </c>
      <c r="BK443" s="1">
        <f t="shared" si="841"/>
        <v>0</v>
      </c>
      <c r="BL443" s="2">
        <f t="shared" si="842"/>
        <v>0</v>
      </c>
      <c r="BM443" s="5">
        <f t="shared" si="843"/>
        <v>0</v>
      </c>
      <c r="BN443" s="1">
        <f t="shared" si="844"/>
        <v>0</v>
      </c>
      <c r="BO443" s="2">
        <f t="shared" si="845"/>
        <v>0</v>
      </c>
      <c r="BP443" s="5">
        <f t="shared" si="846"/>
        <v>0</v>
      </c>
      <c r="BQ443" s="1">
        <f t="shared" si="847"/>
        <v>0</v>
      </c>
      <c r="BR443" s="2">
        <f t="shared" si="848"/>
        <v>0</v>
      </c>
      <c r="BS443" s="5">
        <f t="shared" si="849"/>
        <v>0</v>
      </c>
      <c r="BT443" s="1">
        <f t="shared" si="850"/>
        <v>0</v>
      </c>
      <c r="BU443" s="2">
        <f t="shared" si="851"/>
        <v>0</v>
      </c>
      <c r="BV443" s="5">
        <f t="shared" si="852"/>
        <v>0</v>
      </c>
      <c r="BW443" s="1">
        <f t="shared" si="853"/>
        <v>0</v>
      </c>
      <c r="BX443" s="2">
        <f t="shared" si="854"/>
        <v>0</v>
      </c>
      <c r="BY443" s="5">
        <f t="shared" si="855"/>
        <v>0</v>
      </c>
      <c r="BZ443" s="1">
        <f t="shared" si="856"/>
        <v>0</v>
      </c>
      <c r="CA443" s="2">
        <f t="shared" si="857"/>
        <v>0</v>
      </c>
      <c r="CB443" s="5">
        <f t="shared" si="858"/>
        <v>0</v>
      </c>
      <c r="CC443" s="1">
        <f t="shared" si="859"/>
        <v>0</v>
      </c>
      <c r="CD443" s="2">
        <f t="shared" si="860"/>
        <v>0</v>
      </c>
      <c r="CE443" s="5">
        <f t="shared" si="861"/>
        <v>0</v>
      </c>
      <c r="CF443" s="1">
        <f t="shared" si="862"/>
        <v>0</v>
      </c>
      <c r="CG443" s="2">
        <f t="shared" si="863"/>
        <v>0</v>
      </c>
      <c r="CH443" s="5">
        <f t="shared" si="864"/>
        <v>0</v>
      </c>
      <c r="CI443" s="1">
        <f t="shared" si="865"/>
        <v>0</v>
      </c>
      <c r="CJ443" s="2">
        <f t="shared" si="866"/>
        <v>0</v>
      </c>
      <c r="CK443" s="5">
        <f t="shared" si="867"/>
        <v>0</v>
      </c>
      <c r="CL443" s="1">
        <f t="shared" si="868"/>
        <v>0</v>
      </c>
      <c r="CM443" s="2">
        <f t="shared" si="869"/>
        <v>0</v>
      </c>
      <c r="CN443" s="5">
        <f t="shared" si="870"/>
        <v>0</v>
      </c>
      <c r="CO443" s="67">
        <f t="shared" si="871"/>
        <v>0</v>
      </c>
      <c r="CP443" s="2">
        <f t="shared" si="872"/>
        <v>0</v>
      </c>
      <c r="CQ443" s="5">
        <f t="shared" si="873"/>
        <v>0</v>
      </c>
    </row>
    <row r="444" spans="1:95" ht="27" customHeight="1" x14ac:dyDescent="0.25">
      <c r="A444" s="31" t="s">
        <v>113</v>
      </c>
      <c r="B444" s="30" t="s">
        <v>21</v>
      </c>
      <c r="C444" s="16"/>
      <c r="D444" s="10"/>
      <c r="E444" s="10"/>
      <c r="F444" s="10"/>
      <c r="G444" s="10"/>
      <c r="H444" s="10"/>
      <c r="I444" s="10"/>
      <c r="J444" s="10"/>
      <c r="K444" s="10"/>
      <c r="L444" s="10"/>
      <c r="M444" s="62"/>
      <c r="N444" s="62"/>
      <c r="O444" s="62"/>
      <c r="P444" s="62"/>
      <c r="Q444" s="17"/>
      <c r="R444" s="16"/>
      <c r="S444" s="10"/>
      <c r="T444" s="10"/>
      <c r="U444" s="10"/>
      <c r="V444" s="10"/>
      <c r="W444" s="10"/>
      <c r="X444" s="10"/>
      <c r="Y444" s="10"/>
      <c r="Z444" s="10"/>
      <c r="AA444" s="10"/>
      <c r="AB444" s="62"/>
      <c r="AC444" s="62"/>
      <c r="AD444" s="62"/>
      <c r="AE444" s="62"/>
      <c r="AF444" s="17"/>
      <c r="AG444" s="16"/>
      <c r="AH444" s="10"/>
      <c r="AI444" s="10"/>
      <c r="AJ444" s="10"/>
      <c r="AK444" s="10"/>
      <c r="AL444" s="10"/>
      <c r="AM444" s="10"/>
      <c r="AN444" s="10"/>
      <c r="AO444" s="10"/>
      <c r="AP444" s="10"/>
      <c r="AQ444" s="62"/>
      <c r="AR444" s="62"/>
      <c r="AS444" s="62"/>
      <c r="AT444" s="62"/>
      <c r="AU444" s="17"/>
      <c r="AV444" s="6"/>
      <c r="AW444" s="29" t="str">
        <f t="shared" si="828"/>
        <v>FOSFORO TOTAL</v>
      </c>
      <c r="AX444" s="30" t="s">
        <v>21</v>
      </c>
      <c r="AY444" s="77">
        <f t="shared" si="829"/>
        <v>0</v>
      </c>
      <c r="AZ444" s="73">
        <f t="shared" si="830"/>
        <v>0</v>
      </c>
      <c r="BA444" s="74">
        <f t="shared" si="831"/>
        <v>0</v>
      </c>
      <c r="BB444" s="4">
        <f t="shared" si="832"/>
        <v>0</v>
      </c>
      <c r="BC444" s="2">
        <f t="shared" si="833"/>
        <v>0</v>
      </c>
      <c r="BD444" s="5">
        <f t="shared" si="834"/>
        <v>0</v>
      </c>
      <c r="BE444" s="4">
        <f t="shared" si="835"/>
        <v>0</v>
      </c>
      <c r="BF444" s="2">
        <f t="shared" si="836"/>
        <v>0</v>
      </c>
      <c r="BG444" s="5">
        <f t="shared" si="837"/>
        <v>0</v>
      </c>
      <c r="BH444" s="1">
        <f t="shared" si="838"/>
        <v>0</v>
      </c>
      <c r="BI444" s="2">
        <f t="shared" si="839"/>
        <v>0</v>
      </c>
      <c r="BJ444" s="5">
        <f t="shared" si="840"/>
        <v>0</v>
      </c>
      <c r="BK444" s="1">
        <f t="shared" si="841"/>
        <v>0</v>
      </c>
      <c r="BL444" s="2">
        <f t="shared" si="842"/>
        <v>0</v>
      </c>
      <c r="BM444" s="5">
        <f t="shared" si="843"/>
        <v>0</v>
      </c>
      <c r="BN444" s="1">
        <f t="shared" si="844"/>
        <v>0</v>
      </c>
      <c r="BO444" s="2">
        <f t="shared" si="845"/>
        <v>0</v>
      </c>
      <c r="BP444" s="5">
        <f t="shared" si="846"/>
        <v>0</v>
      </c>
      <c r="BQ444" s="1">
        <f t="shared" si="847"/>
        <v>0</v>
      </c>
      <c r="BR444" s="2">
        <f t="shared" si="848"/>
        <v>0</v>
      </c>
      <c r="BS444" s="5">
        <f t="shared" si="849"/>
        <v>0</v>
      </c>
      <c r="BT444" s="1">
        <f t="shared" si="850"/>
        <v>0</v>
      </c>
      <c r="BU444" s="2">
        <f t="shared" si="851"/>
        <v>0</v>
      </c>
      <c r="BV444" s="5">
        <f t="shared" si="852"/>
        <v>0</v>
      </c>
      <c r="BW444" s="1">
        <f t="shared" si="853"/>
        <v>0</v>
      </c>
      <c r="BX444" s="2">
        <f t="shared" si="854"/>
        <v>0</v>
      </c>
      <c r="BY444" s="5">
        <f t="shared" si="855"/>
        <v>0</v>
      </c>
      <c r="BZ444" s="1">
        <f t="shared" si="856"/>
        <v>0</v>
      </c>
      <c r="CA444" s="2">
        <f t="shared" si="857"/>
        <v>0</v>
      </c>
      <c r="CB444" s="5">
        <f t="shared" si="858"/>
        <v>0</v>
      </c>
      <c r="CC444" s="1">
        <f t="shared" si="859"/>
        <v>0</v>
      </c>
      <c r="CD444" s="2">
        <f t="shared" si="860"/>
        <v>0</v>
      </c>
      <c r="CE444" s="5">
        <f t="shared" si="861"/>
        <v>0</v>
      </c>
      <c r="CF444" s="1">
        <f t="shared" si="862"/>
        <v>0</v>
      </c>
      <c r="CG444" s="2">
        <f t="shared" si="863"/>
        <v>0</v>
      </c>
      <c r="CH444" s="5">
        <f t="shared" si="864"/>
        <v>0</v>
      </c>
      <c r="CI444" s="1">
        <f t="shared" si="865"/>
        <v>0</v>
      </c>
      <c r="CJ444" s="2">
        <f t="shared" si="866"/>
        <v>0</v>
      </c>
      <c r="CK444" s="5">
        <f t="shared" si="867"/>
        <v>0</v>
      </c>
      <c r="CL444" s="1">
        <f t="shared" si="868"/>
        <v>0</v>
      </c>
      <c r="CM444" s="2">
        <f t="shared" si="869"/>
        <v>0</v>
      </c>
      <c r="CN444" s="5">
        <f t="shared" si="870"/>
        <v>0</v>
      </c>
      <c r="CO444" s="67">
        <f t="shared" si="871"/>
        <v>0</v>
      </c>
      <c r="CP444" s="2">
        <f t="shared" si="872"/>
        <v>0</v>
      </c>
      <c r="CQ444" s="5">
        <f t="shared" si="873"/>
        <v>0</v>
      </c>
    </row>
    <row r="445" spans="1:95" ht="30.75" customHeight="1" x14ac:dyDescent="0.25">
      <c r="A445" s="31" t="s">
        <v>12</v>
      </c>
      <c r="B445" s="30" t="s">
        <v>21</v>
      </c>
      <c r="C445" s="16"/>
      <c r="D445" s="10"/>
      <c r="E445" s="10"/>
      <c r="F445" s="10"/>
      <c r="G445" s="10"/>
      <c r="H445" s="10"/>
      <c r="I445" s="10"/>
      <c r="J445" s="10"/>
      <c r="K445" s="10"/>
      <c r="L445" s="10"/>
      <c r="M445" s="62"/>
      <c r="N445" s="62"/>
      <c r="O445" s="62"/>
      <c r="P445" s="62"/>
      <c r="Q445" s="17"/>
      <c r="R445" s="16"/>
      <c r="S445" s="10"/>
      <c r="T445" s="10"/>
      <c r="U445" s="10"/>
      <c r="V445" s="10"/>
      <c r="W445" s="10"/>
      <c r="X445" s="10"/>
      <c r="Y445" s="10"/>
      <c r="Z445" s="10"/>
      <c r="AA445" s="10"/>
      <c r="AB445" s="62"/>
      <c r="AC445" s="62"/>
      <c r="AD445" s="62"/>
      <c r="AE445" s="62"/>
      <c r="AF445" s="17"/>
      <c r="AG445" s="16"/>
      <c r="AH445" s="10"/>
      <c r="AI445" s="10"/>
      <c r="AJ445" s="10"/>
      <c r="AK445" s="10"/>
      <c r="AL445" s="10"/>
      <c r="AM445" s="10"/>
      <c r="AN445" s="10"/>
      <c r="AO445" s="10"/>
      <c r="AP445" s="10"/>
      <c r="AQ445" s="62"/>
      <c r="AR445" s="62"/>
      <c r="AS445" s="62"/>
      <c r="AT445" s="62"/>
      <c r="AU445" s="17"/>
      <c r="AV445" s="6"/>
      <c r="AW445" s="29" t="str">
        <f t="shared" si="828"/>
        <v>Nitrógeno Total</v>
      </c>
      <c r="AX445" s="30" t="s">
        <v>21</v>
      </c>
      <c r="AY445" s="77">
        <f t="shared" si="829"/>
        <v>0</v>
      </c>
      <c r="AZ445" s="73">
        <f t="shared" si="830"/>
        <v>0</v>
      </c>
      <c r="BA445" s="74">
        <f t="shared" si="831"/>
        <v>0</v>
      </c>
      <c r="BB445" s="4">
        <f t="shared" si="832"/>
        <v>0</v>
      </c>
      <c r="BC445" s="2">
        <f t="shared" si="833"/>
        <v>0</v>
      </c>
      <c r="BD445" s="5">
        <f t="shared" si="834"/>
        <v>0</v>
      </c>
      <c r="BE445" s="4">
        <f t="shared" si="835"/>
        <v>0</v>
      </c>
      <c r="BF445" s="2">
        <f t="shared" si="836"/>
        <v>0</v>
      </c>
      <c r="BG445" s="5">
        <f t="shared" si="837"/>
        <v>0</v>
      </c>
      <c r="BH445" s="1">
        <f t="shared" si="838"/>
        <v>0</v>
      </c>
      <c r="BI445" s="2">
        <f t="shared" si="839"/>
        <v>0</v>
      </c>
      <c r="BJ445" s="5">
        <f t="shared" si="840"/>
        <v>0</v>
      </c>
      <c r="BK445" s="1">
        <f t="shared" si="841"/>
        <v>0</v>
      </c>
      <c r="BL445" s="2">
        <f t="shared" si="842"/>
        <v>0</v>
      </c>
      <c r="BM445" s="5">
        <f t="shared" si="843"/>
        <v>0</v>
      </c>
      <c r="BN445" s="1">
        <f t="shared" si="844"/>
        <v>0</v>
      </c>
      <c r="BO445" s="2">
        <f t="shared" si="845"/>
        <v>0</v>
      </c>
      <c r="BP445" s="5">
        <f t="shared" si="846"/>
        <v>0</v>
      </c>
      <c r="BQ445" s="1">
        <f t="shared" si="847"/>
        <v>0</v>
      </c>
      <c r="BR445" s="2">
        <f t="shared" si="848"/>
        <v>0</v>
      </c>
      <c r="BS445" s="5">
        <f t="shared" si="849"/>
        <v>0</v>
      </c>
      <c r="BT445" s="1">
        <f t="shared" si="850"/>
        <v>0</v>
      </c>
      <c r="BU445" s="2">
        <f t="shared" si="851"/>
        <v>0</v>
      </c>
      <c r="BV445" s="5">
        <f t="shared" si="852"/>
        <v>0</v>
      </c>
      <c r="BW445" s="1">
        <f t="shared" si="853"/>
        <v>0</v>
      </c>
      <c r="BX445" s="2">
        <f t="shared" si="854"/>
        <v>0</v>
      </c>
      <c r="BY445" s="5">
        <f t="shared" si="855"/>
        <v>0</v>
      </c>
      <c r="BZ445" s="1">
        <f t="shared" si="856"/>
        <v>0</v>
      </c>
      <c r="CA445" s="2">
        <f t="shared" si="857"/>
        <v>0</v>
      </c>
      <c r="CB445" s="5">
        <f t="shared" si="858"/>
        <v>0</v>
      </c>
      <c r="CC445" s="1">
        <f t="shared" si="859"/>
        <v>0</v>
      </c>
      <c r="CD445" s="2">
        <f t="shared" si="860"/>
        <v>0</v>
      </c>
      <c r="CE445" s="5">
        <f t="shared" si="861"/>
        <v>0</v>
      </c>
      <c r="CF445" s="1">
        <f t="shared" si="862"/>
        <v>0</v>
      </c>
      <c r="CG445" s="2">
        <f t="shared" si="863"/>
        <v>0</v>
      </c>
      <c r="CH445" s="5">
        <f t="shared" si="864"/>
        <v>0</v>
      </c>
      <c r="CI445" s="1">
        <f t="shared" si="865"/>
        <v>0</v>
      </c>
      <c r="CJ445" s="2">
        <f t="shared" si="866"/>
        <v>0</v>
      </c>
      <c r="CK445" s="5">
        <f t="shared" si="867"/>
        <v>0</v>
      </c>
      <c r="CL445" s="1">
        <f t="shared" si="868"/>
        <v>0</v>
      </c>
      <c r="CM445" s="2">
        <f t="shared" si="869"/>
        <v>0</v>
      </c>
      <c r="CN445" s="5">
        <f t="shared" si="870"/>
        <v>0</v>
      </c>
      <c r="CO445" s="67">
        <f t="shared" si="871"/>
        <v>0</v>
      </c>
      <c r="CP445" s="2">
        <f t="shared" si="872"/>
        <v>0</v>
      </c>
      <c r="CQ445" s="5">
        <f t="shared" si="873"/>
        <v>0</v>
      </c>
    </row>
    <row r="446" spans="1:95" ht="32.25" customHeight="1" x14ac:dyDescent="0.25">
      <c r="A446" s="31" t="s">
        <v>13</v>
      </c>
      <c r="B446" s="30" t="s">
        <v>21</v>
      </c>
      <c r="C446" s="16"/>
      <c r="D446" s="10"/>
      <c r="E446" s="10"/>
      <c r="F446" s="10"/>
      <c r="G446" s="10"/>
      <c r="H446" s="10"/>
      <c r="I446" s="10"/>
      <c r="J446" s="10"/>
      <c r="K446" s="10"/>
      <c r="L446" s="10"/>
      <c r="M446" s="62"/>
      <c r="N446" s="62"/>
      <c r="O446" s="62"/>
      <c r="P446" s="62"/>
      <c r="Q446" s="17"/>
      <c r="R446" s="16"/>
      <c r="S446" s="10"/>
      <c r="T446" s="10"/>
      <c r="U446" s="10"/>
      <c r="V446" s="10"/>
      <c r="W446" s="10"/>
      <c r="X446" s="10"/>
      <c r="Y446" s="10"/>
      <c r="Z446" s="10"/>
      <c r="AA446" s="10"/>
      <c r="AB446" s="62"/>
      <c r="AC446" s="62"/>
      <c r="AD446" s="62"/>
      <c r="AE446" s="62"/>
      <c r="AF446" s="17"/>
      <c r="AG446" s="16"/>
      <c r="AH446" s="10"/>
      <c r="AI446" s="10"/>
      <c r="AJ446" s="10"/>
      <c r="AK446" s="10"/>
      <c r="AL446" s="10"/>
      <c r="AM446" s="10"/>
      <c r="AN446" s="10"/>
      <c r="AO446" s="10"/>
      <c r="AP446" s="10"/>
      <c r="AQ446" s="62"/>
      <c r="AR446" s="62"/>
      <c r="AS446" s="62"/>
      <c r="AT446" s="62"/>
      <c r="AU446" s="17"/>
      <c r="AV446" s="6"/>
      <c r="AW446" s="29" t="str">
        <f t="shared" si="828"/>
        <v xml:space="preserve">Sulfatos </v>
      </c>
      <c r="AX446" s="30" t="s">
        <v>21</v>
      </c>
      <c r="AY446" s="77">
        <f t="shared" si="829"/>
        <v>0</v>
      </c>
      <c r="AZ446" s="73">
        <f t="shared" si="830"/>
        <v>0</v>
      </c>
      <c r="BA446" s="74">
        <f t="shared" si="831"/>
        <v>0</v>
      </c>
      <c r="BB446" s="4">
        <f t="shared" si="832"/>
        <v>0</v>
      </c>
      <c r="BC446" s="2">
        <f t="shared" si="833"/>
        <v>0</v>
      </c>
      <c r="BD446" s="5">
        <f t="shared" si="834"/>
        <v>0</v>
      </c>
      <c r="BE446" s="4">
        <f t="shared" si="835"/>
        <v>0</v>
      </c>
      <c r="BF446" s="2">
        <f t="shared" si="836"/>
        <v>0</v>
      </c>
      <c r="BG446" s="5">
        <f t="shared" si="837"/>
        <v>0</v>
      </c>
      <c r="BH446" s="1">
        <f t="shared" si="838"/>
        <v>0</v>
      </c>
      <c r="BI446" s="2">
        <f t="shared" si="839"/>
        <v>0</v>
      </c>
      <c r="BJ446" s="5">
        <f t="shared" si="840"/>
        <v>0</v>
      </c>
      <c r="BK446" s="1">
        <f t="shared" si="841"/>
        <v>0</v>
      </c>
      <c r="BL446" s="2">
        <f t="shared" si="842"/>
        <v>0</v>
      </c>
      <c r="BM446" s="5">
        <f t="shared" si="843"/>
        <v>0</v>
      </c>
      <c r="BN446" s="1">
        <f t="shared" si="844"/>
        <v>0</v>
      </c>
      <c r="BO446" s="2">
        <f t="shared" si="845"/>
        <v>0</v>
      </c>
      <c r="BP446" s="5">
        <f t="shared" si="846"/>
        <v>0</v>
      </c>
      <c r="BQ446" s="1">
        <f t="shared" si="847"/>
        <v>0</v>
      </c>
      <c r="BR446" s="2">
        <f t="shared" si="848"/>
        <v>0</v>
      </c>
      <c r="BS446" s="5">
        <f t="shared" si="849"/>
        <v>0</v>
      </c>
      <c r="BT446" s="1">
        <f t="shared" si="850"/>
        <v>0</v>
      </c>
      <c r="BU446" s="2">
        <f t="shared" si="851"/>
        <v>0</v>
      </c>
      <c r="BV446" s="5">
        <f t="shared" si="852"/>
        <v>0</v>
      </c>
      <c r="BW446" s="1">
        <f t="shared" si="853"/>
        <v>0</v>
      </c>
      <c r="BX446" s="2">
        <f t="shared" si="854"/>
        <v>0</v>
      </c>
      <c r="BY446" s="5">
        <f t="shared" si="855"/>
        <v>0</v>
      </c>
      <c r="BZ446" s="1">
        <f t="shared" si="856"/>
        <v>0</v>
      </c>
      <c r="CA446" s="2">
        <f t="shared" si="857"/>
        <v>0</v>
      </c>
      <c r="CB446" s="5">
        <f t="shared" si="858"/>
        <v>0</v>
      </c>
      <c r="CC446" s="1">
        <f t="shared" si="859"/>
        <v>0</v>
      </c>
      <c r="CD446" s="2">
        <f t="shared" si="860"/>
        <v>0</v>
      </c>
      <c r="CE446" s="5">
        <f t="shared" si="861"/>
        <v>0</v>
      </c>
      <c r="CF446" s="1">
        <f t="shared" si="862"/>
        <v>0</v>
      </c>
      <c r="CG446" s="2">
        <f t="shared" si="863"/>
        <v>0</v>
      </c>
      <c r="CH446" s="5">
        <f t="shared" si="864"/>
        <v>0</v>
      </c>
      <c r="CI446" s="1">
        <f t="shared" si="865"/>
        <v>0</v>
      </c>
      <c r="CJ446" s="2">
        <f t="shared" si="866"/>
        <v>0</v>
      </c>
      <c r="CK446" s="5">
        <f t="shared" si="867"/>
        <v>0</v>
      </c>
      <c r="CL446" s="1">
        <f t="shared" si="868"/>
        <v>0</v>
      </c>
      <c r="CM446" s="2">
        <f t="shared" si="869"/>
        <v>0</v>
      </c>
      <c r="CN446" s="5">
        <f t="shared" si="870"/>
        <v>0</v>
      </c>
      <c r="CO446" s="67">
        <f t="shared" si="871"/>
        <v>0</v>
      </c>
      <c r="CP446" s="2">
        <f t="shared" si="872"/>
        <v>0</v>
      </c>
      <c r="CQ446" s="5">
        <f t="shared" si="873"/>
        <v>0</v>
      </c>
    </row>
    <row r="447" spans="1:95" ht="32.25" customHeight="1" x14ac:dyDescent="0.25">
      <c r="A447" s="31" t="s">
        <v>14</v>
      </c>
      <c r="B447" s="46" t="s">
        <v>23</v>
      </c>
      <c r="C447" s="16"/>
      <c r="D447" s="10"/>
      <c r="E447" s="10"/>
      <c r="F447" s="10"/>
      <c r="G447" s="10"/>
      <c r="H447" s="10"/>
      <c r="I447" s="10"/>
      <c r="J447" s="10"/>
      <c r="K447" s="10"/>
      <c r="L447" s="10"/>
      <c r="M447" s="62"/>
      <c r="N447" s="62"/>
      <c r="O447" s="62"/>
      <c r="P447" s="62"/>
      <c r="Q447" s="17"/>
      <c r="R447" s="16"/>
      <c r="S447" s="10"/>
      <c r="T447" s="10"/>
      <c r="U447" s="10"/>
      <c r="V447" s="10"/>
      <c r="W447" s="10"/>
      <c r="X447" s="10"/>
      <c r="Y447" s="10"/>
      <c r="Z447" s="10"/>
      <c r="AA447" s="10"/>
      <c r="AB447" s="62"/>
      <c r="AC447" s="62"/>
      <c r="AD447" s="62"/>
      <c r="AE447" s="62"/>
      <c r="AF447" s="17"/>
      <c r="AG447" s="16"/>
      <c r="AH447" s="10"/>
      <c r="AI447" s="10"/>
      <c r="AJ447" s="10"/>
      <c r="AK447" s="10"/>
      <c r="AL447" s="10"/>
      <c r="AM447" s="10"/>
      <c r="AN447" s="10"/>
      <c r="AO447" s="10"/>
      <c r="AP447" s="10"/>
      <c r="AQ447" s="62"/>
      <c r="AR447" s="62"/>
      <c r="AS447" s="62"/>
      <c r="AT447" s="62"/>
      <c r="AU447" s="17"/>
      <c r="AV447" s="6"/>
      <c r="AW447" s="29" t="str">
        <f t="shared" si="828"/>
        <v xml:space="preserve">Alcalinidad </v>
      </c>
      <c r="AX447" s="32" t="s">
        <v>23</v>
      </c>
      <c r="AY447" s="77">
        <f t="shared" si="829"/>
        <v>0</v>
      </c>
      <c r="AZ447" s="73">
        <f t="shared" si="830"/>
        <v>0</v>
      </c>
      <c r="BA447" s="74">
        <f t="shared" si="831"/>
        <v>0</v>
      </c>
      <c r="BB447" s="4">
        <f t="shared" si="832"/>
        <v>0</v>
      </c>
      <c r="BC447" s="2">
        <f t="shared" si="833"/>
        <v>0</v>
      </c>
      <c r="BD447" s="5">
        <f t="shared" si="834"/>
        <v>0</v>
      </c>
      <c r="BE447" s="4">
        <f t="shared" si="835"/>
        <v>0</v>
      </c>
      <c r="BF447" s="2">
        <f t="shared" si="836"/>
        <v>0</v>
      </c>
      <c r="BG447" s="5">
        <f t="shared" si="837"/>
        <v>0</v>
      </c>
      <c r="BH447" s="1">
        <f t="shared" si="838"/>
        <v>0</v>
      </c>
      <c r="BI447" s="2">
        <f t="shared" si="839"/>
        <v>0</v>
      </c>
      <c r="BJ447" s="5">
        <f t="shared" si="840"/>
        <v>0</v>
      </c>
      <c r="BK447" s="1">
        <f t="shared" si="841"/>
        <v>0</v>
      </c>
      <c r="BL447" s="2">
        <f t="shared" si="842"/>
        <v>0</v>
      </c>
      <c r="BM447" s="5">
        <f t="shared" si="843"/>
        <v>0</v>
      </c>
      <c r="BN447" s="1">
        <f t="shared" si="844"/>
        <v>0</v>
      </c>
      <c r="BO447" s="2">
        <f t="shared" si="845"/>
        <v>0</v>
      </c>
      <c r="BP447" s="5">
        <f t="shared" si="846"/>
        <v>0</v>
      </c>
      <c r="BQ447" s="1">
        <f t="shared" si="847"/>
        <v>0</v>
      </c>
      <c r="BR447" s="2">
        <f t="shared" si="848"/>
        <v>0</v>
      </c>
      <c r="BS447" s="5">
        <f t="shared" si="849"/>
        <v>0</v>
      </c>
      <c r="BT447" s="1">
        <f t="shared" si="850"/>
        <v>0</v>
      </c>
      <c r="BU447" s="2">
        <f t="shared" si="851"/>
        <v>0</v>
      </c>
      <c r="BV447" s="5">
        <f t="shared" si="852"/>
        <v>0</v>
      </c>
      <c r="BW447" s="1">
        <f t="shared" si="853"/>
        <v>0</v>
      </c>
      <c r="BX447" s="2">
        <f t="shared" si="854"/>
        <v>0</v>
      </c>
      <c r="BY447" s="5">
        <f t="shared" si="855"/>
        <v>0</v>
      </c>
      <c r="BZ447" s="1">
        <f t="shared" si="856"/>
        <v>0</v>
      </c>
      <c r="CA447" s="2">
        <f t="shared" si="857"/>
        <v>0</v>
      </c>
      <c r="CB447" s="5">
        <f t="shared" si="858"/>
        <v>0</v>
      </c>
      <c r="CC447" s="1">
        <f t="shared" si="859"/>
        <v>0</v>
      </c>
      <c r="CD447" s="2">
        <f t="shared" si="860"/>
        <v>0</v>
      </c>
      <c r="CE447" s="5">
        <f t="shared" si="861"/>
        <v>0</v>
      </c>
      <c r="CF447" s="1">
        <f t="shared" si="862"/>
        <v>0</v>
      </c>
      <c r="CG447" s="2">
        <f t="shared" si="863"/>
        <v>0</v>
      </c>
      <c r="CH447" s="5">
        <f t="shared" si="864"/>
        <v>0</v>
      </c>
      <c r="CI447" s="1">
        <f t="shared" si="865"/>
        <v>0</v>
      </c>
      <c r="CJ447" s="2">
        <f t="shared" si="866"/>
        <v>0</v>
      </c>
      <c r="CK447" s="5">
        <f t="shared" si="867"/>
        <v>0</v>
      </c>
      <c r="CL447" s="1">
        <f t="shared" si="868"/>
        <v>0</v>
      </c>
      <c r="CM447" s="2">
        <f t="shared" si="869"/>
        <v>0</v>
      </c>
      <c r="CN447" s="5">
        <f t="shared" si="870"/>
        <v>0</v>
      </c>
      <c r="CO447" s="67">
        <f t="shared" si="871"/>
        <v>0</v>
      </c>
      <c r="CP447" s="2">
        <f t="shared" si="872"/>
        <v>0</v>
      </c>
      <c r="CQ447" s="5">
        <f t="shared" si="873"/>
        <v>0</v>
      </c>
    </row>
    <row r="448" spans="1:95" ht="30.75" customHeight="1" x14ac:dyDescent="0.25">
      <c r="A448" s="31" t="s">
        <v>15</v>
      </c>
      <c r="B448" s="46" t="s">
        <v>23</v>
      </c>
      <c r="C448" s="16"/>
      <c r="D448" s="10"/>
      <c r="E448" s="10"/>
      <c r="F448" s="10"/>
      <c r="G448" s="10"/>
      <c r="H448" s="10"/>
      <c r="I448" s="10"/>
      <c r="J448" s="10"/>
      <c r="K448" s="10"/>
      <c r="L448" s="10"/>
      <c r="M448" s="62"/>
      <c r="N448" s="62"/>
      <c r="O448" s="62"/>
      <c r="P448" s="62"/>
      <c r="Q448" s="17"/>
      <c r="R448" s="16"/>
      <c r="S448" s="10"/>
      <c r="T448" s="10"/>
      <c r="U448" s="10"/>
      <c r="V448" s="10"/>
      <c r="W448" s="10"/>
      <c r="X448" s="10"/>
      <c r="Y448" s="10"/>
      <c r="Z448" s="10"/>
      <c r="AA448" s="10"/>
      <c r="AB448" s="62"/>
      <c r="AC448" s="62"/>
      <c r="AD448" s="62"/>
      <c r="AE448" s="62"/>
      <c r="AF448" s="17"/>
      <c r="AG448" s="16"/>
      <c r="AH448" s="10"/>
      <c r="AI448" s="10"/>
      <c r="AJ448" s="10"/>
      <c r="AK448" s="10"/>
      <c r="AL448" s="10"/>
      <c r="AM448" s="10"/>
      <c r="AN448" s="10"/>
      <c r="AO448" s="10"/>
      <c r="AP448" s="10"/>
      <c r="AQ448" s="62"/>
      <c r="AR448" s="62"/>
      <c r="AS448" s="62"/>
      <c r="AT448" s="62"/>
      <c r="AU448" s="17"/>
      <c r="AV448" s="6"/>
      <c r="AW448" s="29" t="str">
        <f t="shared" si="828"/>
        <v>Dureza Cálcica</v>
      </c>
      <c r="AX448" s="32" t="s">
        <v>23</v>
      </c>
      <c r="AY448" s="77">
        <f t="shared" si="829"/>
        <v>0</v>
      </c>
      <c r="AZ448" s="73">
        <f t="shared" si="830"/>
        <v>0</v>
      </c>
      <c r="BA448" s="74">
        <f t="shared" si="831"/>
        <v>0</v>
      </c>
      <c r="BB448" s="4">
        <f t="shared" si="832"/>
        <v>0</v>
      </c>
      <c r="BC448" s="2">
        <f t="shared" si="833"/>
        <v>0</v>
      </c>
      <c r="BD448" s="5">
        <f t="shared" si="834"/>
        <v>0</v>
      </c>
      <c r="BE448" s="4">
        <f t="shared" si="835"/>
        <v>0</v>
      </c>
      <c r="BF448" s="2">
        <f t="shared" si="836"/>
        <v>0</v>
      </c>
      <c r="BG448" s="5">
        <f t="shared" si="837"/>
        <v>0</v>
      </c>
      <c r="BH448" s="1">
        <f t="shared" si="838"/>
        <v>0</v>
      </c>
      <c r="BI448" s="2">
        <f t="shared" si="839"/>
        <v>0</v>
      </c>
      <c r="BJ448" s="5">
        <f t="shared" si="840"/>
        <v>0</v>
      </c>
      <c r="BK448" s="1">
        <f t="shared" si="841"/>
        <v>0</v>
      </c>
      <c r="BL448" s="2">
        <f t="shared" si="842"/>
        <v>0</v>
      </c>
      <c r="BM448" s="5">
        <f t="shared" si="843"/>
        <v>0</v>
      </c>
      <c r="BN448" s="1">
        <f t="shared" si="844"/>
        <v>0</v>
      </c>
      <c r="BO448" s="2">
        <f t="shared" si="845"/>
        <v>0</v>
      </c>
      <c r="BP448" s="5">
        <f t="shared" si="846"/>
        <v>0</v>
      </c>
      <c r="BQ448" s="1">
        <f t="shared" si="847"/>
        <v>0</v>
      </c>
      <c r="BR448" s="2">
        <f t="shared" si="848"/>
        <v>0</v>
      </c>
      <c r="BS448" s="5">
        <f t="shared" si="849"/>
        <v>0</v>
      </c>
      <c r="BT448" s="1">
        <f t="shared" si="850"/>
        <v>0</v>
      </c>
      <c r="BU448" s="2">
        <f t="shared" si="851"/>
        <v>0</v>
      </c>
      <c r="BV448" s="5">
        <f t="shared" si="852"/>
        <v>0</v>
      </c>
      <c r="BW448" s="1">
        <f t="shared" si="853"/>
        <v>0</v>
      </c>
      <c r="BX448" s="2">
        <f t="shared" si="854"/>
        <v>0</v>
      </c>
      <c r="BY448" s="5">
        <f t="shared" si="855"/>
        <v>0</v>
      </c>
      <c r="BZ448" s="1">
        <f t="shared" si="856"/>
        <v>0</v>
      </c>
      <c r="CA448" s="2">
        <f t="shared" si="857"/>
        <v>0</v>
      </c>
      <c r="CB448" s="5">
        <f t="shared" si="858"/>
        <v>0</v>
      </c>
      <c r="CC448" s="1">
        <f t="shared" si="859"/>
        <v>0</v>
      </c>
      <c r="CD448" s="2">
        <f t="shared" si="860"/>
        <v>0</v>
      </c>
      <c r="CE448" s="5">
        <f t="shared" si="861"/>
        <v>0</v>
      </c>
      <c r="CF448" s="1">
        <f t="shared" si="862"/>
        <v>0</v>
      </c>
      <c r="CG448" s="2">
        <f t="shared" si="863"/>
        <v>0</v>
      </c>
      <c r="CH448" s="5">
        <f t="shared" si="864"/>
        <v>0</v>
      </c>
      <c r="CI448" s="1">
        <f t="shared" si="865"/>
        <v>0</v>
      </c>
      <c r="CJ448" s="2">
        <f t="shared" si="866"/>
        <v>0</v>
      </c>
      <c r="CK448" s="5">
        <f t="shared" si="867"/>
        <v>0</v>
      </c>
      <c r="CL448" s="1">
        <f t="shared" si="868"/>
        <v>0</v>
      </c>
      <c r="CM448" s="2">
        <f t="shared" si="869"/>
        <v>0</v>
      </c>
      <c r="CN448" s="5">
        <f t="shared" si="870"/>
        <v>0</v>
      </c>
      <c r="CO448" s="67">
        <f t="shared" si="871"/>
        <v>0</v>
      </c>
      <c r="CP448" s="2">
        <f t="shared" si="872"/>
        <v>0</v>
      </c>
      <c r="CQ448" s="5">
        <f t="shared" si="873"/>
        <v>0</v>
      </c>
    </row>
    <row r="449" spans="1:95" ht="30.75" customHeight="1" x14ac:dyDescent="0.25">
      <c r="A449" s="31" t="s">
        <v>16</v>
      </c>
      <c r="B449" s="46" t="s">
        <v>23</v>
      </c>
      <c r="C449" s="16"/>
      <c r="D449" s="10"/>
      <c r="E449" s="10"/>
      <c r="F449" s="10"/>
      <c r="G449" s="10"/>
      <c r="H449" s="10"/>
      <c r="I449" s="10"/>
      <c r="J449" s="10"/>
      <c r="K449" s="10"/>
      <c r="L449" s="10"/>
      <c r="M449" s="62"/>
      <c r="N449" s="62"/>
      <c r="O449" s="62"/>
      <c r="P449" s="62"/>
      <c r="Q449" s="17"/>
      <c r="R449" s="16"/>
      <c r="S449" s="10"/>
      <c r="T449" s="10"/>
      <c r="U449" s="10"/>
      <c r="V449" s="10"/>
      <c r="W449" s="10"/>
      <c r="X449" s="10"/>
      <c r="Y449" s="10"/>
      <c r="Z449" s="10"/>
      <c r="AA449" s="10"/>
      <c r="AB449" s="62"/>
      <c r="AC449" s="62"/>
      <c r="AD449" s="62"/>
      <c r="AE449" s="62"/>
      <c r="AF449" s="17"/>
      <c r="AG449" s="16"/>
      <c r="AH449" s="10"/>
      <c r="AI449" s="10"/>
      <c r="AJ449" s="10"/>
      <c r="AK449" s="10"/>
      <c r="AL449" s="10"/>
      <c r="AM449" s="10"/>
      <c r="AN449" s="10"/>
      <c r="AO449" s="10"/>
      <c r="AP449" s="10"/>
      <c r="AQ449" s="62"/>
      <c r="AR449" s="62"/>
      <c r="AS449" s="62"/>
      <c r="AT449" s="62"/>
      <c r="AU449" s="17"/>
      <c r="AV449" s="6"/>
      <c r="AW449" s="29" t="str">
        <f t="shared" si="828"/>
        <v xml:space="preserve">Dureza Total </v>
      </c>
      <c r="AX449" s="32" t="s">
        <v>23</v>
      </c>
      <c r="AY449" s="77">
        <f t="shared" si="829"/>
        <v>0</v>
      </c>
      <c r="AZ449" s="73">
        <f t="shared" si="830"/>
        <v>0</v>
      </c>
      <c r="BA449" s="74">
        <f t="shared" si="831"/>
        <v>0</v>
      </c>
      <c r="BB449" s="4">
        <f t="shared" si="832"/>
        <v>0</v>
      </c>
      <c r="BC449" s="2">
        <f t="shared" si="833"/>
        <v>0</v>
      </c>
      <c r="BD449" s="5">
        <f t="shared" si="834"/>
        <v>0</v>
      </c>
      <c r="BE449" s="4">
        <f t="shared" si="835"/>
        <v>0</v>
      </c>
      <c r="BF449" s="2">
        <f t="shared" si="836"/>
        <v>0</v>
      </c>
      <c r="BG449" s="5">
        <f t="shared" si="837"/>
        <v>0</v>
      </c>
      <c r="BH449" s="1">
        <f t="shared" si="838"/>
        <v>0</v>
      </c>
      <c r="BI449" s="2">
        <f t="shared" si="839"/>
        <v>0</v>
      </c>
      <c r="BJ449" s="5">
        <f t="shared" si="840"/>
        <v>0</v>
      </c>
      <c r="BK449" s="1">
        <f t="shared" si="841"/>
        <v>0</v>
      </c>
      <c r="BL449" s="2">
        <f t="shared" si="842"/>
        <v>0</v>
      </c>
      <c r="BM449" s="5">
        <f t="shared" si="843"/>
        <v>0</v>
      </c>
      <c r="BN449" s="1">
        <f t="shared" si="844"/>
        <v>0</v>
      </c>
      <c r="BO449" s="2">
        <f t="shared" si="845"/>
        <v>0</v>
      </c>
      <c r="BP449" s="5">
        <f t="shared" si="846"/>
        <v>0</v>
      </c>
      <c r="BQ449" s="1">
        <f t="shared" si="847"/>
        <v>0</v>
      </c>
      <c r="BR449" s="2">
        <f t="shared" si="848"/>
        <v>0</v>
      </c>
      <c r="BS449" s="5">
        <f t="shared" si="849"/>
        <v>0</v>
      </c>
      <c r="BT449" s="1">
        <f t="shared" si="850"/>
        <v>0</v>
      </c>
      <c r="BU449" s="2">
        <f t="shared" si="851"/>
        <v>0</v>
      </c>
      <c r="BV449" s="5">
        <f t="shared" si="852"/>
        <v>0</v>
      </c>
      <c r="BW449" s="1">
        <f t="shared" si="853"/>
        <v>0</v>
      </c>
      <c r="BX449" s="2">
        <f t="shared" si="854"/>
        <v>0</v>
      </c>
      <c r="BY449" s="5">
        <f t="shared" si="855"/>
        <v>0</v>
      </c>
      <c r="BZ449" s="1">
        <f t="shared" si="856"/>
        <v>0</v>
      </c>
      <c r="CA449" s="2">
        <f t="shared" si="857"/>
        <v>0</v>
      </c>
      <c r="CB449" s="5">
        <f t="shared" si="858"/>
        <v>0</v>
      </c>
      <c r="CC449" s="1">
        <f t="shared" si="859"/>
        <v>0</v>
      </c>
      <c r="CD449" s="2">
        <f t="shared" si="860"/>
        <v>0</v>
      </c>
      <c r="CE449" s="5">
        <f t="shared" si="861"/>
        <v>0</v>
      </c>
      <c r="CF449" s="1">
        <f t="shared" si="862"/>
        <v>0</v>
      </c>
      <c r="CG449" s="2">
        <f t="shared" si="863"/>
        <v>0</v>
      </c>
      <c r="CH449" s="5">
        <f t="shared" si="864"/>
        <v>0</v>
      </c>
      <c r="CI449" s="1">
        <f t="shared" si="865"/>
        <v>0</v>
      </c>
      <c r="CJ449" s="2">
        <f t="shared" si="866"/>
        <v>0</v>
      </c>
      <c r="CK449" s="5">
        <f t="shared" si="867"/>
        <v>0</v>
      </c>
      <c r="CL449" s="1">
        <f t="shared" si="868"/>
        <v>0</v>
      </c>
      <c r="CM449" s="2">
        <f t="shared" si="869"/>
        <v>0</v>
      </c>
      <c r="CN449" s="5">
        <f t="shared" si="870"/>
        <v>0</v>
      </c>
      <c r="CO449" s="67">
        <f t="shared" si="871"/>
        <v>0</v>
      </c>
      <c r="CP449" s="2">
        <f t="shared" si="872"/>
        <v>0</v>
      </c>
      <c r="CQ449" s="5">
        <f t="shared" si="873"/>
        <v>0</v>
      </c>
    </row>
    <row r="450" spans="1:95" ht="32.25" customHeight="1" x14ac:dyDescent="0.25">
      <c r="A450" s="31" t="s">
        <v>115</v>
      </c>
      <c r="B450" s="30" t="s">
        <v>21</v>
      </c>
      <c r="C450" s="16"/>
      <c r="D450" s="10"/>
      <c r="E450" s="10"/>
      <c r="F450" s="10"/>
      <c r="G450" s="10"/>
      <c r="H450" s="10"/>
      <c r="I450" s="10"/>
      <c r="J450" s="10"/>
      <c r="K450" s="10"/>
      <c r="L450" s="10"/>
      <c r="M450" s="62"/>
      <c r="N450" s="62"/>
      <c r="O450" s="62"/>
      <c r="P450" s="62"/>
      <c r="Q450" s="17"/>
      <c r="R450" s="16"/>
      <c r="S450" s="10"/>
      <c r="T450" s="10"/>
      <c r="U450" s="10"/>
      <c r="V450" s="10"/>
      <c r="W450" s="10"/>
      <c r="X450" s="10"/>
      <c r="Y450" s="10"/>
      <c r="Z450" s="10"/>
      <c r="AA450" s="10"/>
      <c r="AB450" s="62"/>
      <c r="AC450" s="62"/>
      <c r="AD450" s="62"/>
      <c r="AE450" s="62"/>
      <c r="AF450" s="17"/>
      <c r="AG450" s="16"/>
      <c r="AH450" s="10"/>
      <c r="AI450" s="10"/>
      <c r="AJ450" s="10"/>
      <c r="AK450" s="10"/>
      <c r="AL450" s="10"/>
      <c r="AM450" s="10"/>
      <c r="AN450" s="10"/>
      <c r="AO450" s="10"/>
      <c r="AP450" s="10"/>
      <c r="AQ450" s="62"/>
      <c r="AR450" s="62"/>
      <c r="AS450" s="62"/>
      <c r="AT450" s="62"/>
      <c r="AU450" s="17"/>
      <c r="AV450" s="6"/>
      <c r="AW450" s="29" t="str">
        <f t="shared" si="828"/>
        <v>SILICE</v>
      </c>
      <c r="AX450" s="32" t="s">
        <v>24</v>
      </c>
      <c r="AY450" s="77">
        <f t="shared" si="829"/>
        <v>0</v>
      </c>
      <c r="AZ450" s="73">
        <f t="shared" si="830"/>
        <v>0</v>
      </c>
      <c r="BA450" s="74">
        <f t="shared" si="831"/>
        <v>0</v>
      </c>
      <c r="BB450" s="4">
        <f t="shared" si="832"/>
        <v>0</v>
      </c>
      <c r="BC450" s="2">
        <f t="shared" si="833"/>
        <v>0</v>
      </c>
      <c r="BD450" s="5">
        <f t="shared" si="834"/>
        <v>0</v>
      </c>
      <c r="BE450" s="4">
        <f t="shared" si="835"/>
        <v>0</v>
      </c>
      <c r="BF450" s="2">
        <f t="shared" si="836"/>
        <v>0</v>
      </c>
      <c r="BG450" s="5">
        <f t="shared" si="837"/>
        <v>0</v>
      </c>
      <c r="BH450" s="1">
        <f t="shared" si="838"/>
        <v>0</v>
      </c>
      <c r="BI450" s="2">
        <f t="shared" si="839"/>
        <v>0</v>
      </c>
      <c r="BJ450" s="5">
        <f t="shared" si="840"/>
        <v>0</v>
      </c>
      <c r="BK450" s="1">
        <f t="shared" si="841"/>
        <v>0</v>
      </c>
      <c r="BL450" s="2">
        <f t="shared" si="842"/>
        <v>0</v>
      </c>
      <c r="BM450" s="5">
        <f t="shared" si="843"/>
        <v>0</v>
      </c>
      <c r="BN450" s="1">
        <f t="shared" si="844"/>
        <v>0</v>
      </c>
      <c r="BO450" s="2">
        <f t="shared" si="845"/>
        <v>0</v>
      </c>
      <c r="BP450" s="5">
        <f t="shared" si="846"/>
        <v>0</v>
      </c>
      <c r="BQ450" s="1">
        <f t="shared" si="847"/>
        <v>0</v>
      </c>
      <c r="BR450" s="2">
        <f t="shared" si="848"/>
        <v>0</v>
      </c>
      <c r="BS450" s="5">
        <f t="shared" si="849"/>
        <v>0</v>
      </c>
      <c r="BT450" s="1">
        <f t="shared" si="850"/>
        <v>0</v>
      </c>
      <c r="BU450" s="2">
        <f t="shared" si="851"/>
        <v>0</v>
      </c>
      <c r="BV450" s="5">
        <f t="shared" si="852"/>
        <v>0</v>
      </c>
      <c r="BW450" s="1">
        <f t="shared" si="853"/>
        <v>0</v>
      </c>
      <c r="BX450" s="2">
        <f t="shared" si="854"/>
        <v>0</v>
      </c>
      <c r="BY450" s="5">
        <f t="shared" si="855"/>
        <v>0</v>
      </c>
      <c r="BZ450" s="1">
        <f t="shared" si="856"/>
        <v>0</v>
      </c>
      <c r="CA450" s="2">
        <f t="shared" si="857"/>
        <v>0</v>
      </c>
      <c r="CB450" s="5">
        <f t="shared" si="858"/>
        <v>0</v>
      </c>
      <c r="CC450" s="1">
        <f t="shared" si="859"/>
        <v>0</v>
      </c>
      <c r="CD450" s="2">
        <f t="shared" si="860"/>
        <v>0</v>
      </c>
      <c r="CE450" s="5">
        <f t="shared" si="861"/>
        <v>0</v>
      </c>
      <c r="CF450" s="1">
        <f t="shared" si="862"/>
        <v>0</v>
      </c>
      <c r="CG450" s="2">
        <f t="shared" si="863"/>
        <v>0</v>
      </c>
      <c r="CH450" s="5">
        <f t="shared" si="864"/>
        <v>0</v>
      </c>
      <c r="CI450" s="1">
        <f t="shared" si="865"/>
        <v>0</v>
      </c>
      <c r="CJ450" s="2">
        <f t="shared" si="866"/>
        <v>0</v>
      </c>
      <c r="CK450" s="5">
        <f t="shared" si="867"/>
        <v>0</v>
      </c>
      <c r="CL450" s="1">
        <f t="shared" si="868"/>
        <v>0</v>
      </c>
      <c r="CM450" s="2">
        <f t="shared" si="869"/>
        <v>0</v>
      </c>
      <c r="CN450" s="5">
        <f t="shared" si="870"/>
        <v>0</v>
      </c>
      <c r="CO450" s="67">
        <f t="shared" si="871"/>
        <v>0</v>
      </c>
      <c r="CP450" s="2">
        <f t="shared" si="872"/>
        <v>0</v>
      </c>
      <c r="CQ450" s="5">
        <f t="shared" si="873"/>
        <v>0</v>
      </c>
    </row>
    <row r="451" spans="1:95" ht="30.75" customHeight="1" x14ac:dyDescent="0.25">
      <c r="A451" s="31" t="s">
        <v>81</v>
      </c>
      <c r="B451" s="30" t="s">
        <v>127</v>
      </c>
      <c r="C451" s="16"/>
      <c r="D451" s="10"/>
      <c r="E451" s="10"/>
      <c r="F451" s="10"/>
      <c r="G451" s="10"/>
      <c r="H451" s="10"/>
      <c r="I451" s="10"/>
      <c r="J451" s="10"/>
      <c r="K451" s="10"/>
      <c r="L451" s="10"/>
      <c r="M451" s="62"/>
      <c r="N451" s="62"/>
      <c r="O451" s="62"/>
      <c r="P451" s="62"/>
      <c r="Q451" s="17"/>
      <c r="R451" s="16"/>
      <c r="S451" s="10"/>
      <c r="T451" s="10"/>
      <c r="U451" s="10"/>
      <c r="V451" s="10"/>
      <c r="W451" s="10"/>
      <c r="X451" s="10"/>
      <c r="Y451" s="10"/>
      <c r="Z451" s="10"/>
      <c r="AA451" s="10"/>
      <c r="AB451" s="62"/>
      <c r="AC451" s="62"/>
      <c r="AD451" s="62"/>
      <c r="AE451" s="62"/>
      <c r="AF451" s="17"/>
      <c r="AG451" s="16"/>
      <c r="AH451" s="10"/>
      <c r="AI451" s="10"/>
      <c r="AJ451" s="10"/>
      <c r="AK451" s="10"/>
      <c r="AL451" s="10"/>
      <c r="AM451" s="10"/>
      <c r="AN451" s="10"/>
      <c r="AO451" s="10"/>
      <c r="AP451" s="10"/>
      <c r="AQ451" s="62"/>
      <c r="AR451" s="62"/>
      <c r="AS451" s="62"/>
      <c r="AT451" s="62"/>
      <c r="AU451" s="17"/>
      <c r="AV451" s="6"/>
      <c r="AW451" s="29" t="str">
        <f t="shared" si="828"/>
        <v>ORP</v>
      </c>
      <c r="AX451" s="30" t="s">
        <v>21</v>
      </c>
      <c r="AY451" s="77">
        <f t="shared" si="829"/>
        <v>0</v>
      </c>
      <c r="AZ451" s="73">
        <f t="shared" si="830"/>
        <v>0</v>
      </c>
      <c r="BA451" s="74">
        <f t="shared" si="831"/>
        <v>0</v>
      </c>
      <c r="BB451" s="4">
        <f t="shared" si="832"/>
        <v>0</v>
      </c>
      <c r="BC451" s="2">
        <f t="shared" si="833"/>
        <v>0</v>
      </c>
      <c r="BD451" s="5">
        <f t="shared" si="834"/>
        <v>0</v>
      </c>
      <c r="BE451" s="4">
        <f t="shared" si="835"/>
        <v>0</v>
      </c>
      <c r="BF451" s="2">
        <f t="shared" si="836"/>
        <v>0</v>
      </c>
      <c r="BG451" s="5">
        <f t="shared" si="837"/>
        <v>0</v>
      </c>
      <c r="BH451" s="1">
        <f t="shared" si="838"/>
        <v>0</v>
      </c>
      <c r="BI451" s="2">
        <f t="shared" si="839"/>
        <v>0</v>
      </c>
      <c r="BJ451" s="5">
        <f t="shared" si="840"/>
        <v>0</v>
      </c>
      <c r="BK451" s="1">
        <f t="shared" si="841"/>
        <v>0</v>
      </c>
      <c r="BL451" s="2">
        <f t="shared" si="842"/>
        <v>0</v>
      </c>
      <c r="BM451" s="5">
        <f t="shared" si="843"/>
        <v>0</v>
      </c>
      <c r="BN451" s="1">
        <f t="shared" si="844"/>
        <v>0</v>
      </c>
      <c r="BO451" s="2">
        <f t="shared" si="845"/>
        <v>0</v>
      </c>
      <c r="BP451" s="5">
        <f t="shared" si="846"/>
        <v>0</v>
      </c>
      <c r="BQ451" s="1">
        <f t="shared" si="847"/>
        <v>0</v>
      </c>
      <c r="BR451" s="2">
        <f t="shared" si="848"/>
        <v>0</v>
      </c>
      <c r="BS451" s="5">
        <f t="shared" si="849"/>
        <v>0</v>
      </c>
      <c r="BT451" s="1">
        <f t="shared" si="850"/>
        <v>0</v>
      </c>
      <c r="BU451" s="2">
        <f t="shared" si="851"/>
        <v>0</v>
      </c>
      <c r="BV451" s="5">
        <f t="shared" si="852"/>
        <v>0</v>
      </c>
      <c r="BW451" s="1">
        <f t="shared" si="853"/>
        <v>0</v>
      </c>
      <c r="BX451" s="2">
        <f t="shared" si="854"/>
        <v>0</v>
      </c>
      <c r="BY451" s="5">
        <f t="shared" si="855"/>
        <v>0</v>
      </c>
      <c r="BZ451" s="1">
        <f t="shared" si="856"/>
        <v>0</v>
      </c>
      <c r="CA451" s="2">
        <f t="shared" si="857"/>
        <v>0</v>
      </c>
      <c r="CB451" s="5">
        <f t="shared" si="858"/>
        <v>0</v>
      </c>
      <c r="CC451" s="1">
        <f t="shared" si="859"/>
        <v>0</v>
      </c>
      <c r="CD451" s="2">
        <f t="shared" si="860"/>
        <v>0</v>
      </c>
      <c r="CE451" s="5">
        <f t="shared" si="861"/>
        <v>0</v>
      </c>
      <c r="CF451" s="1">
        <f t="shared" si="862"/>
        <v>0</v>
      </c>
      <c r="CG451" s="2">
        <f t="shared" si="863"/>
        <v>0</v>
      </c>
      <c r="CH451" s="5">
        <f t="shared" si="864"/>
        <v>0</v>
      </c>
      <c r="CI451" s="1">
        <f t="shared" si="865"/>
        <v>0</v>
      </c>
      <c r="CJ451" s="2">
        <f t="shared" si="866"/>
        <v>0</v>
      </c>
      <c r="CK451" s="5">
        <f t="shared" si="867"/>
        <v>0</v>
      </c>
      <c r="CL451" s="1">
        <f t="shared" si="868"/>
        <v>0</v>
      </c>
      <c r="CM451" s="2">
        <f t="shared" si="869"/>
        <v>0</v>
      </c>
      <c r="CN451" s="5">
        <f t="shared" si="870"/>
        <v>0</v>
      </c>
      <c r="CO451" s="67">
        <f t="shared" si="871"/>
        <v>0</v>
      </c>
      <c r="CP451" s="2">
        <f t="shared" si="872"/>
        <v>0</v>
      </c>
      <c r="CQ451" s="5">
        <f t="shared" si="873"/>
        <v>0</v>
      </c>
    </row>
    <row r="452" spans="1:95" ht="15.75" customHeight="1" x14ac:dyDescent="0.25">
      <c r="A452" s="31" t="s">
        <v>114</v>
      </c>
      <c r="B452" s="30" t="s">
        <v>21</v>
      </c>
      <c r="C452" s="16"/>
      <c r="D452" s="10"/>
      <c r="E452" s="10"/>
      <c r="F452" s="10"/>
      <c r="G452" s="10"/>
      <c r="H452" s="10"/>
      <c r="I452" s="10"/>
      <c r="J452" s="10"/>
      <c r="K452" s="10"/>
      <c r="L452" s="10"/>
      <c r="M452" s="62"/>
      <c r="N452" s="62"/>
      <c r="O452" s="62"/>
      <c r="P452" s="62"/>
      <c r="Q452" s="17"/>
      <c r="R452" s="16"/>
      <c r="S452" s="10"/>
      <c r="T452" s="10"/>
      <c r="U452" s="10"/>
      <c r="V452" s="10"/>
      <c r="W452" s="10"/>
      <c r="X452" s="10"/>
      <c r="Y452" s="10"/>
      <c r="Z452" s="10"/>
      <c r="AA452" s="10"/>
      <c r="AB452" s="62"/>
      <c r="AC452" s="62"/>
      <c r="AD452" s="62"/>
      <c r="AE452" s="62"/>
      <c r="AF452" s="17"/>
      <c r="AG452" s="16"/>
      <c r="AH452" s="10"/>
      <c r="AI452" s="10"/>
      <c r="AJ452" s="10"/>
      <c r="AK452" s="10"/>
      <c r="AL452" s="10"/>
      <c r="AM452" s="10"/>
      <c r="AN452" s="10"/>
      <c r="AO452" s="10"/>
      <c r="AP452" s="10"/>
      <c r="AQ452" s="62"/>
      <c r="AR452" s="62"/>
      <c r="AS452" s="62"/>
      <c r="AT452" s="62"/>
      <c r="AU452" s="17"/>
      <c r="AV452" s="6"/>
      <c r="AW452" s="29" t="str">
        <f t="shared" si="828"/>
        <v>CLORO RES</v>
      </c>
      <c r="AX452" s="30" t="s">
        <v>21</v>
      </c>
      <c r="AY452" s="77">
        <f t="shared" si="829"/>
        <v>0</v>
      </c>
      <c r="AZ452" s="73">
        <f t="shared" si="830"/>
        <v>0</v>
      </c>
      <c r="BA452" s="74">
        <f t="shared" si="831"/>
        <v>0</v>
      </c>
      <c r="BB452" s="4">
        <f t="shared" si="832"/>
        <v>0</v>
      </c>
      <c r="BC452" s="2">
        <f t="shared" si="833"/>
        <v>0</v>
      </c>
      <c r="BD452" s="5">
        <f t="shared" si="834"/>
        <v>0</v>
      </c>
      <c r="BE452" s="4">
        <f t="shared" si="835"/>
        <v>0</v>
      </c>
      <c r="BF452" s="2">
        <f t="shared" si="836"/>
        <v>0</v>
      </c>
      <c r="BG452" s="5">
        <f t="shared" si="837"/>
        <v>0</v>
      </c>
      <c r="BH452" s="1">
        <f t="shared" si="838"/>
        <v>0</v>
      </c>
      <c r="BI452" s="2">
        <f t="shared" si="839"/>
        <v>0</v>
      </c>
      <c r="BJ452" s="5">
        <f t="shared" si="840"/>
        <v>0</v>
      </c>
      <c r="BK452" s="1">
        <f t="shared" si="841"/>
        <v>0</v>
      </c>
      <c r="BL452" s="2">
        <f t="shared" si="842"/>
        <v>0</v>
      </c>
      <c r="BM452" s="5">
        <f t="shared" si="843"/>
        <v>0</v>
      </c>
      <c r="BN452" s="1">
        <f t="shared" si="844"/>
        <v>0</v>
      </c>
      <c r="BO452" s="2">
        <f t="shared" si="845"/>
        <v>0</v>
      </c>
      <c r="BP452" s="5">
        <f t="shared" si="846"/>
        <v>0</v>
      </c>
      <c r="BQ452" s="1">
        <f t="shared" si="847"/>
        <v>0</v>
      </c>
      <c r="BR452" s="2">
        <f t="shared" si="848"/>
        <v>0</v>
      </c>
      <c r="BS452" s="5">
        <f t="shared" si="849"/>
        <v>0</v>
      </c>
      <c r="BT452" s="1">
        <f t="shared" si="850"/>
        <v>0</v>
      </c>
      <c r="BU452" s="2">
        <f t="shared" si="851"/>
        <v>0</v>
      </c>
      <c r="BV452" s="5">
        <f t="shared" si="852"/>
        <v>0</v>
      </c>
      <c r="BW452" s="1">
        <f t="shared" si="853"/>
        <v>0</v>
      </c>
      <c r="BX452" s="2">
        <f t="shared" si="854"/>
        <v>0</v>
      </c>
      <c r="BY452" s="5">
        <f t="shared" si="855"/>
        <v>0</v>
      </c>
      <c r="BZ452" s="1">
        <f t="shared" si="856"/>
        <v>0</v>
      </c>
      <c r="CA452" s="2">
        <f t="shared" si="857"/>
        <v>0</v>
      </c>
      <c r="CB452" s="5">
        <f t="shared" si="858"/>
        <v>0</v>
      </c>
      <c r="CC452" s="1">
        <f t="shared" si="859"/>
        <v>0</v>
      </c>
      <c r="CD452" s="2">
        <f t="shared" si="860"/>
        <v>0</v>
      </c>
      <c r="CE452" s="5">
        <f t="shared" si="861"/>
        <v>0</v>
      </c>
      <c r="CF452" s="1">
        <f t="shared" si="862"/>
        <v>0</v>
      </c>
      <c r="CG452" s="2">
        <f t="shared" si="863"/>
        <v>0</v>
      </c>
      <c r="CH452" s="5">
        <f t="shared" si="864"/>
        <v>0</v>
      </c>
      <c r="CI452" s="1">
        <f t="shared" si="865"/>
        <v>0</v>
      </c>
      <c r="CJ452" s="2">
        <f t="shared" si="866"/>
        <v>0</v>
      </c>
      <c r="CK452" s="5">
        <f t="shared" si="867"/>
        <v>0</v>
      </c>
      <c r="CL452" s="1">
        <f t="shared" si="868"/>
        <v>0</v>
      </c>
      <c r="CM452" s="2">
        <f t="shared" si="869"/>
        <v>0</v>
      </c>
      <c r="CN452" s="5">
        <f t="shared" si="870"/>
        <v>0</v>
      </c>
      <c r="CO452" s="67">
        <f t="shared" si="871"/>
        <v>0</v>
      </c>
      <c r="CP452" s="2">
        <f t="shared" si="872"/>
        <v>0</v>
      </c>
      <c r="CQ452" s="5">
        <f t="shared" si="873"/>
        <v>0</v>
      </c>
    </row>
    <row r="453" spans="1:95" x14ac:dyDescent="0.25">
      <c r="A453" s="31" t="s">
        <v>17</v>
      </c>
      <c r="B453" s="30" t="s">
        <v>25</v>
      </c>
      <c r="C453" s="18"/>
      <c r="D453" s="11"/>
      <c r="E453" s="11"/>
      <c r="F453" s="11"/>
      <c r="G453" s="11"/>
      <c r="H453" s="11"/>
      <c r="I453" s="11"/>
      <c r="J453" s="11"/>
      <c r="K453" s="11"/>
      <c r="L453" s="11"/>
      <c r="M453" s="63"/>
      <c r="N453" s="63"/>
      <c r="O453" s="63"/>
      <c r="P453" s="63"/>
      <c r="Q453" s="19"/>
      <c r="R453" s="18"/>
      <c r="S453" s="11"/>
      <c r="T453" s="11"/>
      <c r="U453" s="11"/>
      <c r="V453" s="11"/>
      <c r="W453" s="11"/>
      <c r="X453" s="11"/>
      <c r="Y453" s="11"/>
      <c r="Z453" s="11"/>
      <c r="AA453" s="11"/>
      <c r="AB453" s="63"/>
      <c r="AC453" s="63"/>
      <c r="AD453" s="63"/>
      <c r="AE453" s="63"/>
      <c r="AF453" s="19"/>
      <c r="AG453" s="18"/>
      <c r="AH453" s="11"/>
      <c r="AI453" s="11"/>
      <c r="AJ453" s="11"/>
      <c r="AK453" s="11"/>
      <c r="AL453" s="11"/>
      <c r="AM453" s="11"/>
      <c r="AN453" s="11"/>
      <c r="AO453" s="11"/>
      <c r="AP453" s="11"/>
      <c r="AQ453" s="63"/>
      <c r="AR453" s="63"/>
      <c r="AS453" s="63"/>
      <c r="AT453" s="63"/>
      <c r="AU453" s="19"/>
      <c r="AW453" s="29" t="str">
        <f t="shared" si="828"/>
        <v>Conductividad</v>
      </c>
      <c r="AX453" s="30" t="s">
        <v>25</v>
      </c>
      <c r="AY453" s="77">
        <f t="shared" si="829"/>
        <v>0</v>
      </c>
      <c r="AZ453" s="73">
        <f t="shared" si="830"/>
        <v>0</v>
      </c>
      <c r="BA453" s="74">
        <f t="shared" si="831"/>
        <v>0</v>
      </c>
      <c r="BB453" s="4">
        <f t="shared" si="832"/>
        <v>0</v>
      </c>
      <c r="BC453" s="2">
        <f t="shared" si="833"/>
        <v>0</v>
      </c>
      <c r="BD453" s="5">
        <f t="shared" si="834"/>
        <v>0</v>
      </c>
      <c r="BE453" s="4">
        <f t="shared" si="835"/>
        <v>0</v>
      </c>
      <c r="BF453" s="2">
        <f t="shared" si="836"/>
        <v>0</v>
      </c>
      <c r="BG453" s="5">
        <f t="shared" si="837"/>
        <v>0</v>
      </c>
      <c r="BH453" s="1">
        <f t="shared" si="838"/>
        <v>0</v>
      </c>
      <c r="BI453" s="2">
        <f t="shared" si="839"/>
        <v>0</v>
      </c>
      <c r="BJ453" s="5">
        <f t="shared" si="840"/>
        <v>0</v>
      </c>
      <c r="BK453" s="1">
        <f t="shared" si="841"/>
        <v>0</v>
      </c>
      <c r="BL453" s="2">
        <f t="shared" si="842"/>
        <v>0</v>
      </c>
      <c r="BM453" s="5">
        <f t="shared" si="843"/>
        <v>0</v>
      </c>
      <c r="BN453" s="1">
        <f t="shared" si="844"/>
        <v>0</v>
      </c>
      <c r="BO453" s="2">
        <f t="shared" si="845"/>
        <v>0</v>
      </c>
      <c r="BP453" s="5">
        <f t="shared" si="846"/>
        <v>0</v>
      </c>
      <c r="BQ453" s="1">
        <f t="shared" si="847"/>
        <v>0</v>
      </c>
      <c r="BR453" s="2">
        <f t="shared" si="848"/>
        <v>0</v>
      </c>
      <c r="BS453" s="5">
        <f t="shared" si="849"/>
        <v>0</v>
      </c>
      <c r="BT453" s="1">
        <f t="shared" si="850"/>
        <v>0</v>
      </c>
      <c r="BU453" s="2">
        <f t="shared" si="851"/>
        <v>0</v>
      </c>
      <c r="BV453" s="5">
        <f t="shared" si="852"/>
        <v>0</v>
      </c>
      <c r="BW453" s="1">
        <f t="shared" si="853"/>
        <v>0</v>
      </c>
      <c r="BX453" s="2">
        <f t="shared" si="854"/>
        <v>0</v>
      </c>
      <c r="BY453" s="5">
        <f t="shared" si="855"/>
        <v>0</v>
      </c>
      <c r="BZ453" s="1">
        <f t="shared" si="856"/>
        <v>0</v>
      </c>
      <c r="CA453" s="2">
        <f t="shared" si="857"/>
        <v>0</v>
      </c>
      <c r="CB453" s="5">
        <f t="shared" si="858"/>
        <v>0</v>
      </c>
      <c r="CC453" s="1">
        <f t="shared" si="859"/>
        <v>0</v>
      </c>
      <c r="CD453" s="2">
        <f t="shared" si="860"/>
        <v>0</v>
      </c>
      <c r="CE453" s="5">
        <f t="shared" si="861"/>
        <v>0</v>
      </c>
      <c r="CF453" s="1">
        <f t="shared" si="862"/>
        <v>0</v>
      </c>
      <c r="CG453" s="2">
        <f t="shared" si="863"/>
        <v>0</v>
      </c>
      <c r="CH453" s="5">
        <f t="shared" si="864"/>
        <v>0</v>
      </c>
      <c r="CI453" s="1">
        <f t="shared" si="865"/>
        <v>0</v>
      </c>
      <c r="CJ453" s="2">
        <f t="shared" si="866"/>
        <v>0</v>
      </c>
      <c r="CK453" s="5">
        <f t="shared" si="867"/>
        <v>0</v>
      </c>
      <c r="CL453" s="1">
        <f t="shared" si="868"/>
        <v>0</v>
      </c>
      <c r="CM453" s="2">
        <f t="shared" si="869"/>
        <v>0</v>
      </c>
      <c r="CN453" s="5">
        <f t="shared" si="870"/>
        <v>0</v>
      </c>
      <c r="CO453" s="67">
        <f t="shared" si="871"/>
        <v>0</v>
      </c>
      <c r="CP453" s="2">
        <f t="shared" si="872"/>
        <v>0</v>
      </c>
      <c r="CQ453" s="5">
        <f t="shared" si="873"/>
        <v>0</v>
      </c>
    </row>
    <row r="454" spans="1:95" x14ac:dyDescent="0.25">
      <c r="A454" s="31" t="s">
        <v>18</v>
      </c>
      <c r="B454" s="46" t="s">
        <v>24</v>
      </c>
      <c r="C454" s="18"/>
      <c r="D454" s="11"/>
      <c r="E454" s="11"/>
      <c r="F454" s="11"/>
      <c r="G454" s="11"/>
      <c r="H454" s="11"/>
      <c r="I454" s="11"/>
      <c r="J454" s="11"/>
      <c r="K454" s="11"/>
      <c r="L454" s="11"/>
      <c r="M454" s="63"/>
      <c r="N454" s="63"/>
      <c r="O454" s="63"/>
      <c r="P454" s="63"/>
      <c r="Q454" s="19"/>
      <c r="R454" s="18"/>
      <c r="S454" s="11"/>
      <c r="T454" s="11"/>
      <c r="U454" s="11"/>
      <c r="V454" s="11"/>
      <c r="W454" s="11"/>
      <c r="X454" s="11"/>
      <c r="Y454" s="11"/>
      <c r="Z454" s="11"/>
      <c r="AA454" s="11"/>
      <c r="AB454" s="63"/>
      <c r="AC454" s="63"/>
      <c r="AD454" s="63"/>
      <c r="AE454" s="63"/>
      <c r="AF454" s="19"/>
      <c r="AG454" s="18"/>
      <c r="AH454" s="11"/>
      <c r="AI454" s="11"/>
      <c r="AJ454" s="11"/>
      <c r="AK454" s="11"/>
      <c r="AL454" s="11"/>
      <c r="AM454" s="11"/>
      <c r="AN454" s="11"/>
      <c r="AO454" s="11"/>
      <c r="AP454" s="11"/>
      <c r="AQ454" s="63"/>
      <c r="AR454" s="63"/>
      <c r="AS454" s="63"/>
      <c r="AT454" s="63"/>
      <c r="AU454" s="19"/>
      <c r="AW454" s="29" t="str">
        <f t="shared" si="828"/>
        <v xml:space="preserve">Color </v>
      </c>
      <c r="AX454" s="32" t="s">
        <v>24</v>
      </c>
      <c r="AY454" s="77">
        <f t="shared" si="829"/>
        <v>0</v>
      </c>
      <c r="AZ454" s="73">
        <f t="shared" si="830"/>
        <v>0</v>
      </c>
      <c r="BA454" s="74">
        <f t="shared" si="831"/>
        <v>0</v>
      </c>
      <c r="BB454" s="4">
        <f t="shared" si="832"/>
        <v>0</v>
      </c>
      <c r="BC454" s="2">
        <f t="shared" si="833"/>
        <v>0</v>
      </c>
      <c r="BD454" s="5">
        <f t="shared" si="834"/>
        <v>0</v>
      </c>
      <c r="BE454" s="4">
        <f t="shared" si="835"/>
        <v>0</v>
      </c>
      <c r="BF454" s="2">
        <f t="shared" si="836"/>
        <v>0</v>
      </c>
      <c r="BG454" s="5">
        <f t="shared" si="837"/>
        <v>0</v>
      </c>
      <c r="BH454" s="1">
        <f t="shared" si="838"/>
        <v>0</v>
      </c>
      <c r="BI454" s="2">
        <f t="shared" si="839"/>
        <v>0</v>
      </c>
      <c r="BJ454" s="5">
        <f t="shared" si="840"/>
        <v>0</v>
      </c>
      <c r="BK454" s="1">
        <f t="shared" si="841"/>
        <v>0</v>
      </c>
      <c r="BL454" s="2">
        <f t="shared" si="842"/>
        <v>0</v>
      </c>
      <c r="BM454" s="5">
        <f t="shared" si="843"/>
        <v>0</v>
      </c>
      <c r="BN454" s="1">
        <f t="shared" si="844"/>
        <v>0</v>
      </c>
      <c r="BO454" s="2">
        <f t="shared" si="845"/>
        <v>0</v>
      </c>
      <c r="BP454" s="5">
        <f t="shared" si="846"/>
        <v>0</v>
      </c>
      <c r="BQ454" s="1">
        <f t="shared" si="847"/>
        <v>0</v>
      </c>
      <c r="BR454" s="2">
        <f t="shared" si="848"/>
        <v>0</v>
      </c>
      <c r="BS454" s="5">
        <f t="shared" si="849"/>
        <v>0</v>
      </c>
      <c r="BT454" s="1">
        <f t="shared" si="850"/>
        <v>0</v>
      </c>
      <c r="BU454" s="2">
        <f t="shared" si="851"/>
        <v>0</v>
      </c>
      <c r="BV454" s="5">
        <f t="shared" si="852"/>
        <v>0</v>
      </c>
      <c r="BW454" s="1">
        <f t="shared" si="853"/>
        <v>0</v>
      </c>
      <c r="BX454" s="2">
        <f t="shared" si="854"/>
        <v>0</v>
      </c>
      <c r="BY454" s="5">
        <f t="shared" si="855"/>
        <v>0</v>
      </c>
      <c r="BZ454" s="1">
        <f t="shared" si="856"/>
        <v>0</v>
      </c>
      <c r="CA454" s="2">
        <f t="shared" si="857"/>
        <v>0</v>
      </c>
      <c r="CB454" s="5">
        <f t="shared" si="858"/>
        <v>0</v>
      </c>
      <c r="CC454" s="1">
        <f t="shared" si="859"/>
        <v>0</v>
      </c>
      <c r="CD454" s="2">
        <f t="shared" si="860"/>
        <v>0</v>
      </c>
      <c r="CE454" s="5">
        <f t="shared" si="861"/>
        <v>0</v>
      </c>
      <c r="CF454" s="1">
        <f t="shared" si="862"/>
        <v>0</v>
      </c>
      <c r="CG454" s="2">
        <f t="shared" si="863"/>
        <v>0</v>
      </c>
      <c r="CH454" s="5">
        <f t="shared" si="864"/>
        <v>0</v>
      </c>
      <c r="CI454" s="1">
        <f t="shared" si="865"/>
        <v>0</v>
      </c>
      <c r="CJ454" s="2">
        <f t="shared" si="866"/>
        <v>0</v>
      </c>
      <c r="CK454" s="5">
        <f t="shared" si="867"/>
        <v>0</v>
      </c>
      <c r="CL454" s="1">
        <f t="shared" si="868"/>
        <v>0</v>
      </c>
      <c r="CM454" s="2">
        <f t="shared" si="869"/>
        <v>0</v>
      </c>
      <c r="CN454" s="5">
        <f t="shared" si="870"/>
        <v>0</v>
      </c>
      <c r="CO454" s="67">
        <f t="shared" si="871"/>
        <v>0</v>
      </c>
      <c r="CP454" s="2">
        <f t="shared" si="872"/>
        <v>0</v>
      </c>
      <c r="CQ454" s="5">
        <f t="shared" si="873"/>
        <v>0</v>
      </c>
    </row>
    <row r="455" spans="1:95" ht="15.75" thickBot="1" x14ac:dyDescent="0.3">
      <c r="A455" s="33" t="s">
        <v>45</v>
      </c>
      <c r="B455" s="34" t="s">
        <v>46</v>
      </c>
      <c r="C455" s="20"/>
      <c r="D455" s="21"/>
      <c r="E455" s="21"/>
      <c r="F455" s="21"/>
      <c r="G455" s="21"/>
      <c r="H455" s="21"/>
      <c r="I455" s="21"/>
      <c r="J455" s="21"/>
      <c r="K455" s="21"/>
      <c r="L455" s="21"/>
      <c r="M455" s="64"/>
      <c r="N455" s="64"/>
      <c r="O455" s="64"/>
      <c r="P455" s="64"/>
      <c r="Q455" s="22"/>
      <c r="R455" s="20"/>
      <c r="S455" s="21"/>
      <c r="T455" s="21"/>
      <c r="U455" s="21"/>
      <c r="V455" s="21"/>
      <c r="W455" s="21"/>
      <c r="X455" s="21"/>
      <c r="Y455" s="21"/>
      <c r="Z455" s="21"/>
      <c r="AA455" s="21"/>
      <c r="AB455" s="64"/>
      <c r="AC455" s="64"/>
      <c r="AD455" s="64"/>
      <c r="AE455" s="64"/>
      <c r="AF455" s="22"/>
      <c r="AG455" s="20"/>
      <c r="AH455" s="21"/>
      <c r="AI455" s="21"/>
      <c r="AJ455" s="21"/>
      <c r="AK455" s="21"/>
      <c r="AL455" s="21"/>
      <c r="AM455" s="21"/>
      <c r="AN455" s="21"/>
      <c r="AO455" s="21"/>
      <c r="AP455" s="21"/>
      <c r="AQ455" s="64"/>
      <c r="AR455" s="64"/>
      <c r="AS455" s="64"/>
      <c r="AT455" s="64"/>
      <c r="AU455" s="22"/>
      <c r="AW455" s="29" t="str">
        <f t="shared" si="828"/>
        <v>Turbidez</v>
      </c>
      <c r="AX455" s="34" t="s">
        <v>21</v>
      </c>
      <c r="AY455" s="77">
        <f t="shared" si="829"/>
        <v>0</v>
      </c>
      <c r="AZ455" s="73">
        <f t="shared" si="830"/>
        <v>0</v>
      </c>
      <c r="BA455" s="74">
        <f t="shared" si="831"/>
        <v>0</v>
      </c>
      <c r="BB455" s="4">
        <f t="shared" si="832"/>
        <v>0</v>
      </c>
      <c r="BC455" s="2">
        <f t="shared" si="833"/>
        <v>0</v>
      </c>
      <c r="BD455" s="5">
        <f t="shared" si="834"/>
        <v>0</v>
      </c>
      <c r="BE455" s="4">
        <f t="shared" si="835"/>
        <v>0</v>
      </c>
      <c r="BF455" s="2">
        <f t="shared" si="836"/>
        <v>0</v>
      </c>
      <c r="BG455" s="5">
        <f t="shared" si="837"/>
        <v>0</v>
      </c>
      <c r="BH455" s="1">
        <f t="shared" si="838"/>
        <v>0</v>
      </c>
      <c r="BI455" s="2">
        <f t="shared" si="839"/>
        <v>0</v>
      </c>
      <c r="BJ455" s="5">
        <f t="shared" si="840"/>
        <v>0</v>
      </c>
      <c r="BK455" s="1">
        <f t="shared" si="841"/>
        <v>0</v>
      </c>
      <c r="BL455" s="2">
        <f t="shared" si="842"/>
        <v>0</v>
      </c>
      <c r="BM455" s="5">
        <f t="shared" si="843"/>
        <v>0</v>
      </c>
      <c r="BN455" s="1">
        <f t="shared" si="844"/>
        <v>0</v>
      </c>
      <c r="BO455" s="2">
        <f t="shared" si="845"/>
        <v>0</v>
      </c>
      <c r="BP455" s="5">
        <f t="shared" si="846"/>
        <v>0</v>
      </c>
      <c r="BQ455" s="1">
        <f t="shared" si="847"/>
        <v>0</v>
      </c>
      <c r="BR455" s="2">
        <f t="shared" si="848"/>
        <v>0</v>
      </c>
      <c r="BS455" s="5">
        <f t="shared" si="849"/>
        <v>0</v>
      </c>
      <c r="BT455" s="1">
        <f t="shared" si="850"/>
        <v>0</v>
      </c>
      <c r="BU455" s="2">
        <f t="shared" si="851"/>
        <v>0</v>
      </c>
      <c r="BV455" s="5">
        <f t="shared" si="852"/>
        <v>0</v>
      </c>
      <c r="BW455" s="1">
        <f t="shared" si="853"/>
        <v>0</v>
      </c>
      <c r="BX455" s="2">
        <f t="shared" si="854"/>
        <v>0</v>
      </c>
      <c r="BY455" s="5">
        <f t="shared" si="855"/>
        <v>0</v>
      </c>
      <c r="BZ455" s="1">
        <f t="shared" si="856"/>
        <v>0</v>
      </c>
      <c r="CA455" s="2">
        <f t="shared" si="857"/>
        <v>0</v>
      </c>
      <c r="CB455" s="5">
        <f t="shared" si="858"/>
        <v>0</v>
      </c>
      <c r="CC455" s="1">
        <f t="shared" si="859"/>
        <v>0</v>
      </c>
      <c r="CD455" s="2">
        <f t="shared" si="860"/>
        <v>0</v>
      </c>
      <c r="CE455" s="5">
        <f t="shared" si="861"/>
        <v>0</v>
      </c>
      <c r="CF455" s="1">
        <f t="shared" si="862"/>
        <v>0</v>
      </c>
      <c r="CG455" s="2">
        <f t="shared" si="863"/>
        <v>0</v>
      </c>
      <c r="CH455" s="5">
        <f t="shared" si="864"/>
        <v>0</v>
      </c>
      <c r="CI455" s="1">
        <f t="shared" si="865"/>
        <v>0</v>
      </c>
      <c r="CJ455" s="2">
        <f t="shared" si="866"/>
        <v>0</v>
      </c>
      <c r="CK455" s="5">
        <f t="shared" si="867"/>
        <v>0</v>
      </c>
      <c r="CL455" s="1">
        <f t="shared" si="868"/>
        <v>0</v>
      </c>
      <c r="CM455" s="2">
        <f t="shared" si="869"/>
        <v>0</v>
      </c>
      <c r="CN455" s="5">
        <f t="shared" si="870"/>
        <v>0</v>
      </c>
      <c r="CO455" s="67">
        <f t="shared" si="871"/>
        <v>0</v>
      </c>
      <c r="CP455" s="2">
        <f t="shared" si="872"/>
        <v>0</v>
      </c>
      <c r="CQ455" s="5">
        <f t="shared" si="873"/>
        <v>0</v>
      </c>
    </row>
    <row r="456" spans="1:95" ht="15.75" thickBot="1" x14ac:dyDescent="0.3"/>
    <row r="457" spans="1:95" ht="42.75" customHeight="1" thickBot="1" x14ac:dyDescent="0.3">
      <c r="A457" s="27" t="s">
        <v>0</v>
      </c>
      <c r="B457" s="28">
        <f>B433+1</f>
        <v>46132</v>
      </c>
      <c r="C457" s="295" t="s">
        <v>1</v>
      </c>
      <c r="D457" s="296"/>
      <c r="E457" s="296"/>
      <c r="F457" s="296"/>
      <c r="G457" s="296"/>
      <c r="H457" s="296"/>
      <c r="I457" s="296"/>
      <c r="J457" s="296"/>
      <c r="K457" s="296"/>
      <c r="L457" s="296"/>
      <c r="M457" s="296"/>
      <c r="N457" s="296"/>
      <c r="O457" s="296"/>
      <c r="P457" s="296"/>
      <c r="Q457" s="297"/>
      <c r="R457" s="298" t="s">
        <v>2</v>
      </c>
      <c r="S457" s="299"/>
      <c r="T457" s="299"/>
      <c r="U457" s="299"/>
      <c r="V457" s="299"/>
      <c r="W457" s="299"/>
      <c r="X457" s="299"/>
      <c r="Y457" s="299"/>
      <c r="Z457" s="299"/>
      <c r="AA457" s="299"/>
      <c r="AB457" s="299"/>
      <c r="AC457" s="299"/>
      <c r="AD457" s="299"/>
      <c r="AE457" s="299"/>
      <c r="AF457" s="300"/>
      <c r="AG457" s="301" t="s">
        <v>105</v>
      </c>
      <c r="AH457" s="302"/>
      <c r="AI457" s="302"/>
      <c r="AJ457" s="302"/>
      <c r="AK457" s="302"/>
      <c r="AL457" s="302"/>
      <c r="AM457" s="302"/>
      <c r="AN457" s="302"/>
      <c r="AO457" s="302"/>
      <c r="AP457" s="302"/>
      <c r="AQ457" s="302"/>
      <c r="AR457" s="302"/>
      <c r="AS457" s="302"/>
      <c r="AT457" s="302"/>
      <c r="AU457" s="303"/>
      <c r="AV457" s="9"/>
      <c r="AW457" s="290" t="s">
        <v>44</v>
      </c>
      <c r="AX457" s="291"/>
      <c r="AY457" s="287" t="s">
        <v>35</v>
      </c>
      <c r="AZ457" s="288"/>
      <c r="BA457" s="289"/>
      <c r="BB457" s="287" t="s">
        <v>36</v>
      </c>
      <c r="BC457" s="288"/>
      <c r="BD457" s="289"/>
      <c r="BE457" s="287" t="s">
        <v>37</v>
      </c>
      <c r="BF457" s="288"/>
      <c r="BG457" s="289"/>
      <c r="BH457" s="287" t="s">
        <v>38</v>
      </c>
      <c r="BI457" s="288"/>
      <c r="BJ457" s="289"/>
      <c r="BK457" s="287" t="s">
        <v>39</v>
      </c>
      <c r="BL457" s="288"/>
      <c r="BM457" s="289"/>
      <c r="BN457" s="287" t="s">
        <v>40</v>
      </c>
      <c r="BO457" s="288"/>
      <c r="BP457" s="289"/>
      <c r="BQ457" s="287" t="s">
        <v>41</v>
      </c>
      <c r="BR457" s="288"/>
      <c r="BS457" s="289"/>
      <c r="BT457" s="287" t="s">
        <v>42</v>
      </c>
      <c r="BU457" s="288"/>
      <c r="BV457" s="289"/>
      <c r="BW457" s="287" t="s">
        <v>43</v>
      </c>
      <c r="BX457" s="288"/>
      <c r="BY457" s="289"/>
      <c r="BZ457" s="287" t="s">
        <v>106</v>
      </c>
      <c r="CA457" s="288"/>
      <c r="CB457" s="289"/>
      <c r="CC457" s="287" t="s">
        <v>107</v>
      </c>
      <c r="CD457" s="288"/>
      <c r="CE457" s="289"/>
      <c r="CF457" s="287" t="s">
        <v>108</v>
      </c>
      <c r="CG457" s="288"/>
      <c r="CH457" s="289"/>
      <c r="CI457" s="287" t="s">
        <v>109</v>
      </c>
      <c r="CJ457" s="288"/>
      <c r="CK457" s="289"/>
      <c r="CL457" s="287" t="s">
        <v>110</v>
      </c>
      <c r="CM457" s="288"/>
      <c r="CN457" s="289"/>
      <c r="CO457" s="287" t="s">
        <v>111</v>
      </c>
      <c r="CP457" s="288"/>
      <c r="CQ457" s="289"/>
    </row>
    <row r="458" spans="1:95" ht="44.45" customHeight="1" thickBot="1" x14ac:dyDescent="0.3">
      <c r="A458" s="7" t="s">
        <v>6</v>
      </c>
      <c r="B458" s="45" t="s">
        <v>7</v>
      </c>
      <c r="C458" s="14" t="s">
        <v>34</v>
      </c>
      <c r="D458" s="8" t="s">
        <v>26</v>
      </c>
      <c r="E458" s="8" t="s">
        <v>27</v>
      </c>
      <c r="F458" s="8" t="s">
        <v>28</v>
      </c>
      <c r="G458" s="8" t="s">
        <v>29</v>
      </c>
      <c r="H458" s="8" t="s">
        <v>30</v>
      </c>
      <c r="I458" s="8" t="s">
        <v>31</v>
      </c>
      <c r="J458" s="8" t="s">
        <v>32</v>
      </c>
      <c r="K458" s="8" t="s">
        <v>33</v>
      </c>
      <c r="L458" s="8" t="s">
        <v>210</v>
      </c>
      <c r="M458" s="8" t="s">
        <v>116</v>
      </c>
      <c r="N458" s="8" t="s">
        <v>117</v>
      </c>
      <c r="O458" s="65" t="s">
        <v>118</v>
      </c>
      <c r="P458" s="65" t="s">
        <v>110</v>
      </c>
      <c r="Q458" s="65" t="s">
        <v>111</v>
      </c>
      <c r="R458" s="23" t="s">
        <v>34</v>
      </c>
      <c r="S458" s="12" t="s">
        <v>26</v>
      </c>
      <c r="T458" s="12" t="s">
        <v>27</v>
      </c>
      <c r="U458" s="12" t="s">
        <v>28</v>
      </c>
      <c r="V458" s="12" t="s">
        <v>29</v>
      </c>
      <c r="W458" s="12" t="s">
        <v>30</v>
      </c>
      <c r="X458" s="12" t="s">
        <v>31</v>
      </c>
      <c r="Y458" s="12" t="s">
        <v>32</v>
      </c>
      <c r="Z458" s="12" t="s">
        <v>33</v>
      </c>
      <c r="AA458" s="12" t="s">
        <v>210</v>
      </c>
      <c r="AB458" s="60" t="s">
        <v>116</v>
      </c>
      <c r="AC458" s="60" t="s">
        <v>117</v>
      </c>
      <c r="AD458" s="60" t="s">
        <v>118</v>
      </c>
      <c r="AE458" s="60" t="s">
        <v>110</v>
      </c>
      <c r="AF458" s="24" t="s">
        <v>111</v>
      </c>
      <c r="AG458" s="25" t="s">
        <v>34</v>
      </c>
      <c r="AH458" s="13" t="s">
        <v>26</v>
      </c>
      <c r="AI458" s="13" t="s">
        <v>27</v>
      </c>
      <c r="AJ458" s="13" t="s">
        <v>28</v>
      </c>
      <c r="AK458" s="13" t="s">
        <v>29</v>
      </c>
      <c r="AL458" s="13" t="s">
        <v>30</v>
      </c>
      <c r="AM458" s="13" t="s">
        <v>31</v>
      </c>
      <c r="AN458" s="13" t="s">
        <v>32</v>
      </c>
      <c r="AO458" s="13" t="s">
        <v>33</v>
      </c>
      <c r="AP458" s="13" t="s">
        <v>210</v>
      </c>
      <c r="AQ458" s="66" t="s">
        <v>116</v>
      </c>
      <c r="AR458" s="66" t="s">
        <v>117</v>
      </c>
      <c r="AS458" s="66" t="s">
        <v>118</v>
      </c>
      <c r="AT458" s="66" t="s">
        <v>110</v>
      </c>
      <c r="AU458" s="26" t="s">
        <v>111</v>
      </c>
      <c r="AV458" s="9"/>
      <c r="AW458" s="36" t="s">
        <v>6</v>
      </c>
      <c r="AX458" s="37" t="s">
        <v>7</v>
      </c>
      <c r="AY458" s="75" t="s">
        <v>119</v>
      </c>
      <c r="AZ458" s="75" t="s">
        <v>120</v>
      </c>
      <c r="BA458" s="76" t="s">
        <v>121</v>
      </c>
      <c r="BB458" s="75" t="s">
        <v>119</v>
      </c>
      <c r="BC458" s="75" t="s">
        <v>120</v>
      </c>
      <c r="BD458" s="76" t="s">
        <v>121</v>
      </c>
      <c r="BE458" s="75" t="s">
        <v>119</v>
      </c>
      <c r="BF458" s="75" t="s">
        <v>120</v>
      </c>
      <c r="BG458" s="76" t="s">
        <v>121</v>
      </c>
      <c r="BH458" s="75" t="s">
        <v>119</v>
      </c>
      <c r="BI458" s="75" t="s">
        <v>120</v>
      </c>
      <c r="BJ458" s="76" t="s">
        <v>121</v>
      </c>
      <c r="BK458" s="75" t="s">
        <v>119</v>
      </c>
      <c r="BL458" s="75" t="s">
        <v>120</v>
      </c>
      <c r="BM458" s="76" t="s">
        <v>121</v>
      </c>
      <c r="BN458" s="75" t="s">
        <v>119</v>
      </c>
      <c r="BO458" s="75" t="s">
        <v>120</v>
      </c>
      <c r="BP458" s="76" t="s">
        <v>121</v>
      </c>
      <c r="BQ458" s="75" t="s">
        <v>119</v>
      </c>
      <c r="BR458" s="75" t="s">
        <v>120</v>
      </c>
      <c r="BS458" s="76" t="s">
        <v>121</v>
      </c>
      <c r="BT458" s="75" t="s">
        <v>119</v>
      </c>
      <c r="BU458" s="75" t="s">
        <v>120</v>
      </c>
      <c r="BV458" s="76" t="s">
        <v>121</v>
      </c>
      <c r="BW458" s="75" t="s">
        <v>119</v>
      </c>
      <c r="BX458" s="75" t="s">
        <v>120</v>
      </c>
      <c r="BY458" s="76" t="s">
        <v>121</v>
      </c>
      <c r="BZ458" s="75" t="s">
        <v>119</v>
      </c>
      <c r="CA458" s="75" t="s">
        <v>120</v>
      </c>
      <c r="CB458" s="76" t="s">
        <v>121</v>
      </c>
      <c r="CC458" s="75" t="s">
        <v>119</v>
      </c>
      <c r="CD458" s="75" t="s">
        <v>120</v>
      </c>
      <c r="CE458" s="76" t="s">
        <v>121</v>
      </c>
      <c r="CF458" s="75" t="s">
        <v>119</v>
      </c>
      <c r="CG458" s="75" t="s">
        <v>120</v>
      </c>
      <c r="CH458" s="76" t="s">
        <v>121</v>
      </c>
      <c r="CI458" s="75" t="s">
        <v>119</v>
      </c>
      <c r="CJ458" s="75" t="s">
        <v>120</v>
      </c>
      <c r="CK458" s="76" t="s">
        <v>121</v>
      </c>
      <c r="CL458" s="75" t="s">
        <v>119</v>
      </c>
      <c r="CM458" s="75" t="s">
        <v>120</v>
      </c>
      <c r="CN458" s="76" t="s">
        <v>121</v>
      </c>
      <c r="CO458" s="75" t="s">
        <v>119</v>
      </c>
      <c r="CP458" s="75" t="s">
        <v>120</v>
      </c>
      <c r="CQ458" s="76" t="s">
        <v>121</v>
      </c>
    </row>
    <row r="459" spans="1:95" ht="29.25" customHeight="1" x14ac:dyDescent="0.25">
      <c r="A459" s="29" t="s">
        <v>8</v>
      </c>
      <c r="B459" s="30" t="s">
        <v>19</v>
      </c>
      <c r="C459" s="1">
        <v>42.2</v>
      </c>
      <c r="D459" s="3">
        <v>33.6</v>
      </c>
      <c r="E459" s="3">
        <v>32.4</v>
      </c>
      <c r="F459" s="3"/>
      <c r="G459" s="3"/>
      <c r="H459" s="3"/>
      <c r="I459" s="3"/>
      <c r="J459" s="3">
        <v>32.200000000000003</v>
      </c>
      <c r="K459" s="3">
        <v>32.4</v>
      </c>
      <c r="L459" s="3">
        <v>28.2</v>
      </c>
      <c r="M459" s="61"/>
      <c r="N459" s="61"/>
      <c r="O459" s="61"/>
      <c r="P459" s="61"/>
      <c r="Q459" s="15"/>
      <c r="R459" s="1">
        <v>34.9</v>
      </c>
      <c r="S459" s="3">
        <v>32.700000000000003</v>
      </c>
      <c r="T459" s="3">
        <v>30.9</v>
      </c>
      <c r="U459" s="3"/>
      <c r="V459" s="3"/>
      <c r="W459" s="3"/>
      <c r="X459" s="3"/>
      <c r="Y459" s="3">
        <v>32.700000000000003</v>
      </c>
      <c r="Z459" s="3">
        <v>31.4</v>
      </c>
      <c r="AA459" s="3">
        <v>32.700000000000003</v>
      </c>
      <c r="AB459" s="61"/>
      <c r="AC459" s="61"/>
      <c r="AD459" s="61"/>
      <c r="AE459" s="61"/>
      <c r="AF459" s="15"/>
      <c r="AG459" s="1">
        <v>40.799999999999997</v>
      </c>
      <c r="AH459" s="38">
        <v>35.200000000000003</v>
      </c>
      <c r="AI459" s="38">
        <v>34.700000000000003</v>
      </c>
      <c r="AJ459" s="3"/>
      <c r="AK459" s="3"/>
      <c r="AL459" s="3"/>
      <c r="AM459" s="3"/>
      <c r="AN459" s="3">
        <v>33</v>
      </c>
      <c r="AO459" s="3">
        <v>33.5</v>
      </c>
      <c r="AP459" s="3">
        <v>33.4</v>
      </c>
      <c r="AQ459" s="61"/>
      <c r="AR459" s="61"/>
      <c r="AS459" s="61"/>
      <c r="AT459" s="61"/>
      <c r="AU459" s="15"/>
      <c r="AV459" s="9"/>
      <c r="AW459" s="29" t="str">
        <f>A459</f>
        <v>Temperatura (°C)</v>
      </c>
      <c r="AX459" s="35" t="s">
        <v>19</v>
      </c>
      <c r="AY459" s="77">
        <f>C459</f>
        <v>42.2</v>
      </c>
      <c r="AZ459" s="73">
        <f>R459</f>
        <v>34.9</v>
      </c>
      <c r="BA459" s="74">
        <f>AG459</f>
        <v>40.799999999999997</v>
      </c>
      <c r="BB459" s="4">
        <f>D459</f>
        <v>33.6</v>
      </c>
      <c r="BC459" s="2">
        <f>S459</f>
        <v>32.700000000000003</v>
      </c>
      <c r="BD459" s="5">
        <f>AH459</f>
        <v>35.200000000000003</v>
      </c>
      <c r="BE459" s="4">
        <f>E459</f>
        <v>32.4</v>
      </c>
      <c r="BF459" s="2">
        <f>T459</f>
        <v>30.9</v>
      </c>
      <c r="BG459" s="5">
        <f>AI459</f>
        <v>34.700000000000003</v>
      </c>
      <c r="BH459" s="1">
        <f>F459</f>
        <v>0</v>
      </c>
      <c r="BI459" s="2">
        <f>U459</f>
        <v>0</v>
      </c>
      <c r="BJ459" s="5">
        <f>AJ459</f>
        <v>0</v>
      </c>
      <c r="BK459" s="1">
        <f>G459</f>
        <v>0</v>
      </c>
      <c r="BL459" s="2">
        <f>V459</f>
        <v>0</v>
      </c>
      <c r="BM459" s="5">
        <f>AK459</f>
        <v>0</v>
      </c>
      <c r="BN459" s="1">
        <f>H459</f>
        <v>0</v>
      </c>
      <c r="BO459" s="2">
        <f>W459</f>
        <v>0</v>
      </c>
      <c r="BP459" s="5">
        <f>AL459</f>
        <v>0</v>
      </c>
      <c r="BQ459" s="1">
        <f>I459</f>
        <v>0</v>
      </c>
      <c r="BR459" s="2">
        <f>X459</f>
        <v>0</v>
      </c>
      <c r="BS459" s="5">
        <f>AM459</f>
        <v>0</v>
      </c>
      <c r="BT459" s="1">
        <f>J459</f>
        <v>32.200000000000003</v>
      </c>
      <c r="BU459" s="2">
        <f>Y459</f>
        <v>32.700000000000003</v>
      </c>
      <c r="BV459" s="5">
        <f>AN459</f>
        <v>33</v>
      </c>
      <c r="BW459" s="1">
        <f>K459</f>
        <v>32.4</v>
      </c>
      <c r="BX459" s="2">
        <f>Z459</f>
        <v>31.4</v>
      </c>
      <c r="BY459" s="5">
        <f>AO459</f>
        <v>33.5</v>
      </c>
      <c r="BZ459" s="1">
        <f>L459</f>
        <v>28.2</v>
      </c>
      <c r="CA459" s="2">
        <f>AA459</f>
        <v>32.700000000000003</v>
      </c>
      <c r="CB459" s="5">
        <f>AP459</f>
        <v>33.4</v>
      </c>
      <c r="CC459" s="1">
        <f>M459</f>
        <v>0</v>
      </c>
      <c r="CD459" s="2">
        <f>AB459</f>
        <v>0</v>
      </c>
      <c r="CE459" s="5">
        <f>AQ459</f>
        <v>0</v>
      </c>
      <c r="CF459" s="1">
        <f>N459</f>
        <v>0</v>
      </c>
      <c r="CG459" s="2">
        <f>AC459</f>
        <v>0</v>
      </c>
      <c r="CH459" s="5">
        <f>AR459</f>
        <v>0</v>
      </c>
      <c r="CI459" s="1">
        <f>O459</f>
        <v>0</v>
      </c>
      <c r="CJ459" s="2">
        <f>AD459</f>
        <v>0</v>
      </c>
      <c r="CK459" s="5">
        <f>AS459</f>
        <v>0</v>
      </c>
      <c r="CL459" s="1">
        <f>P459</f>
        <v>0</v>
      </c>
      <c r="CM459" s="2">
        <f>AE459</f>
        <v>0</v>
      </c>
      <c r="CN459" s="5">
        <f>AT459</f>
        <v>0</v>
      </c>
      <c r="CO459" s="67">
        <f>Q459</f>
        <v>0</v>
      </c>
      <c r="CP459" s="2">
        <f>AF459</f>
        <v>0</v>
      </c>
      <c r="CQ459" s="5">
        <f>AU459</f>
        <v>0</v>
      </c>
    </row>
    <row r="460" spans="1:95" ht="26.45" customHeight="1" x14ac:dyDescent="0.25">
      <c r="A460" s="29" t="s">
        <v>9</v>
      </c>
      <c r="B460" s="30" t="s">
        <v>20</v>
      </c>
      <c r="C460" s="50">
        <v>9.8699999999999992</v>
      </c>
      <c r="D460" s="51">
        <v>7.98</v>
      </c>
      <c r="E460" s="51">
        <v>7.34</v>
      </c>
      <c r="F460" s="51"/>
      <c r="G460" s="3"/>
      <c r="H460" s="51"/>
      <c r="I460" s="3"/>
      <c r="J460" s="51">
        <v>8.01</v>
      </c>
      <c r="K460" s="3">
        <v>7.92</v>
      </c>
      <c r="L460" s="3">
        <v>8.32</v>
      </c>
      <c r="M460" s="61"/>
      <c r="N460" s="61"/>
      <c r="O460" s="61"/>
      <c r="P460" s="61"/>
      <c r="Q460" s="15"/>
      <c r="R460" s="1">
        <v>7.97</v>
      </c>
      <c r="S460" s="3">
        <v>7.39</v>
      </c>
      <c r="T460" s="3">
        <v>7.12</v>
      </c>
      <c r="U460" s="3"/>
      <c r="V460" s="3"/>
      <c r="W460" s="3"/>
      <c r="X460" s="3"/>
      <c r="Y460" s="51">
        <v>7.81</v>
      </c>
      <c r="Z460" s="3">
        <v>7.76</v>
      </c>
      <c r="AA460" s="3">
        <v>8.16</v>
      </c>
      <c r="AB460" s="61"/>
      <c r="AC460" s="61"/>
      <c r="AD460" s="61"/>
      <c r="AE460" s="61"/>
      <c r="AF460" s="15"/>
      <c r="AG460" s="1">
        <v>9.4700000000000006</v>
      </c>
      <c r="AH460" s="3">
        <v>7.62</v>
      </c>
      <c r="AI460" s="3">
        <v>6.93</v>
      </c>
      <c r="AJ460" s="3"/>
      <c r="AK460" s="3"/>
      <c r="AL460" s="3"/>
      <c r="AM460" s="3"/>
      <c r="AN460" s="3">
        <v>7.51</v>
      </c>
      <c r="AO460" s="3">
        <v>7.71</v>
      </c>
      <c r="AP460" s="3">
        <v>7.83</v>
      </c>
      <c r="AQ460" s="61"/>
      <c r="AR460" s="61"/>
      <c r="AS460" s="61"/>
      <c r="AT460" s="61"/>
      <c r="AU460" s="15"/>
      <c r="AV460" s="9"/>
      <c r="AW460" s="29" t="str">
        <f t="shared" ref="AW460:AW479" si="874">A460</f>
        <v>pH (Unidades de pH)</v>
      </c>
      <c r="AX460" s="30" t="s">
        <v>20</v>
      </c>
      <c r="AY460" s="77">
        <f t="shared" ref="AY460:AY479" si="875">C460</f>
        <v>9.8699999999999992</v>
      </c>
      <c r="AZ460" s="73">
        <f t="shared" ref="AZ460:AZ479" si="876">R460</f>
        <v>7.97</v>
      </c>
      <c r="BA460" s="74">
        <f t="shared" ref="BA460:BA479" si="877">AG460</f>
        <v>9.4700000000000006</v>
      </c>
      <c r="BB460" s="4">
        <f t="shared" ref="BB460:BB479" si="878">D460</f>
        <v>7.98</v>
      </c>
      <c r="BC460" s="2">
        <f t="shared" ref="BC460:BC479" si="879">S460</f>
        <v>7.39</v>
      </c>
      <c r="BD460" s="5">
        <f t="shared" ref="BD460:BD479" si="880">AH460</f>
        <v>7.62</v>
      </c>
      <c r="BE460" s="4">
        <f t="shared" ref="BE460:BE479" si="881">E460</f>
        <v>7.34</v>
      </c>
      <c r="BF460" s="2">
        <f t="shared" ref="BF460:BF479" si="882">T460</f>
        <v>7.12</v>
      </c>
      <c r="BG460" s="5">
        <f t="shared" ref="BG460:BG479" si="883">AI460</f>
        <v>6.93</v>
      </c>
      <c r="BH460" s="1">
        <f t="shared" ref="BH460:BH479" si="884">F460</f>
        <v>0</v>
      </c>
      <c r="BI460" s="2">
        <f t="shared" ref="BI460:BI479" si="885">U460</f>
        <v>0</v>
      </c>
      <c r="BJ460" s="5">
        <f t="shared" ref="BJ460:BJ479" si="886">AJ460</f>
        <v>0</v>
      </c>
      <c r="BK460" s="1">
        <f t="shared" ref="BK460:BK479" si="887">G460</f>
        <v>0</v>
      </c>
      <c r="BL460" s="2">
        <f t="shared" ref="BL460:BL479" si="888">V460</f>
        <v>0</v>
      </c>
      <c r="BM460" s="5">
        <f t="shared" ref="BM460:BM479" si="889">AK460</f>
        <v>0</v>
      </c>
      <c r="BN460" s="1">
        <f t="shared" ref="BN460:BN479" si="890">H460</f>
        <v>0</v>
      </c>
      <c r="BO460" s="2">
        <f t="shared" ref="BO460:BO479" si="891">W460</f>
        <v>0</v>
      </c>
      <c r="BP460" s="5">
        <f t="shared" ref="BP460:BP479" si="892">AL460</f>
        <v>0</v>
      </c>
      <c r="BQ460" s="1">
        <f t="shared" ref="BQ460:BQ479" si="893">I460</f>
        <v>0</v>
      </c>
      <c r="BR460" s="2">
        <f t="shared" ref="BR460:BR479" si="894">X460</f>
        <v>0</v>
      </c>
      <c r="BS460" s="5">
        <f t="shared" ref="BS460:BS479" si="895">AM460</f>
        <v>0</v>
      </c>
      <c r="BT460" s="1">
        <f t="shared" ref="BT460:BT479" si="896">J460</f>
        <v>8.01</v>
      </c>
      <c r="BU460" s="2">
        <f t="shared" ref="BU460:BU479" si="897">Y460</f>
        <v>7.81</v>
      </c>
      <c r="BV460" s="5">
        <f t="shared" ref="BV460:BV479" si="898">AN460</f>
        <v>7.51</v>
      </c>
      <c r="BW460" s="1">
        <f t="shared" ref="BW460:BW479" si="899">K460</f>
        <v>7.92</v>
      </c>
      <c r="BX460" s="2">
        <f t="shared" ref="BX460:BX479" si="900">Z460</f>
        <v>7.76</v>
      </c>
      <c r="BY460" s="5">
        <f t="shared" ref="BY460:BY479" si="901">AO460</f>
        <v>7.71</v>
      </c>
      <c r="BZ460" s="1">
        <f t="shared" ref="BZ460:BZ479" si="902">L460</f>
        <v>8.32</v>
      </c>
      <c r="CA460" s="2">
        <f t="shared" ref="CA460:CA479" si="903">AA460</f>
        <v>8.16</v>
      </c>
      <c r="CB460" s="5">
        <f t="shared" ref="CB460:CB479" si="904">AP460</f>
        <v>7.83</v>
      </c>
      <c r="CC460" s="1">
        <f t="shared" ref="CC460:CC479" si="905">M460</f>
        <v>0</v>
      </c>
      <c r="CD460" s="2">
        <f t="shared" ref="CD460:CD479" si="906">AB460</f>
        <v>0</v>
      </c>
      <c r="CE460" s="5">
        <f t="shared" ref="CE460:CE479" si="907">AQ460</f>
        <v>0</v>
      </c>
      <c r="CF460" s="1">
        <f t="shared" ref="CF460:CF479" si="908">N460</f>
        <v>0</v>
      </c>
      <c r="CG460" s="2">
        <f t="shared" ref="CG460:CG479" si="909">AC460</f>
        <v>0</v>
      </c>
      <c r="CH460" s="5">
        <f t="shared" ref="CH460:CH479" si="910">AR460</f>
        <v>0</v>
      </c>
      <c r="CI460" s="1">
        <f t="shared" ref="CI460:CI479" si="911">O460</f>
        <v>0</v>
      </c>
      <c r="CJ460" s="2">
        <f t="shared" ref="CJ460:CJ479" si="912">AD460</f>
        <v>0</v>
      </c>
      <c r="CK460" s="5">
        <f t="shared" ref="CK460:CK479" si="913">AS460</f>
        <v>0</v>
      </c>
      <c r="CL460" s="1">
        <f t="shared" ref="CL460:CL479" si="914">P460</f>
        <v>0</v>
      </c>
      <c r="CM460" s="2">
        <f t="shared" ref="CM460:CM479" si="915">AE460</f>
        <v>0</v>
      </c>
      <c r="CN460" s="5">
        <f t="shared" ref="CN460:CN479" si="916">AT460</f>
        <v>0</v>
      </c>
      <c r="CO460" s="67">
        <f t="shared" ref="CO460:CO479" si="917">Q460</f>
        <v>0</v>
      </c>
      <c r="CP460" s="2">
        <f t="shared" ref="CP460:CP479" si="918">AF460</f>
        <v>0</v>
      </c>
      <c r="CQ460" s="5">
        <f t="shared" ref="CQ460:CQ479" si="919">AU460</f>
        <v>0</v>
      </c>
    </row>
    <row r="461" spans="1:95" ht="30.2" customHeight="1" x14ac:dyDescent="0.25">
      <c r="A461" s="29" t="s">
        <v>124</v>
      </c>
      <c r="B461" s="30" t="s">
        <v>21</v>
      </c>
      <c r="C461" s="1"/>
      <c r="D461" s="2"/>
      <c r="E461" s="2"/>
      <c r="F461" s="3"/>
      <c r="G461" s="3"/>
      <c r="H461" s="3"/>
      <c r="I461" s="3"/>
      <c r="J461" s="3"/>
      <c r="K461" s="3"/>
      <c r="L461" s="3"/>
      <c r="M461" s="61"/>
      <c r="N461" s="61"/>
      <c r="O461" s="61"/>
      <c r="P461" s="61"/>
      <c r="Q461" s="15"/>
      <c r="R461" s="1"/>
      <c r="S461" s="3"/>
      <c r="T461" s="3"/>
      <c r="U461" s="3"/>
      <c r="V461" s="3"/>
      <c r="W461" s="3"/>
      <c r="X461" s="3"/>
      <c r="Y461" s="3"/>
      <c r="Z461" s="3"/>
      <c r="AA461" s="3"/>
      <c r="AB461" s="61"/>
      <c r="AC461" s="61"/>
      <c r="AD461" s="61"/>
      <c r="AE461" s="61"/>
      <c r="AF461" s="15"/>
      <c r="AG461" s="1"/>
      <c r="AH461" s="2"/>
      <c r="AI461" s="2"/>
      <c r="AJ461" s="3"/>
      <c r="AK461" s="3"/>
      <c r="AL461" s="3"/>
      <c r="AM461" s="3"/>
      <c r="AN461" s="3"/>
      <c r="AO461" s="3"/>
      <c r="AP461" s="3"/>
      <c r="AQ461" s="61"/>
      <c r="AR461" s="61"/>
      <c r="AS461" s="61"/>
      <c r="AT461" s="61"/>
      <c r="AU461" s="15"/>
      <c r="AV461" s="9"/>
      <c r="AW461" s="29" t="str">
        <f t="shared" si="874"/>
        <v>Demanda química de oxígeno (DQO)</v>
      </c>
      <c r="AX461" s="30" t="s">
        <v>21</v>
      </c>
      <c r="AY461" s="77">
        <f t="shared" si="875"/>
        <v>0</v>
      </c>
      <c r="AZ461" s="73">
        <f t="shared" si="876"/>
        <v>0</v>
      </c>
      <c r="BA461" s="74">
        <f t="shared" si="877"/>
        <v>0</v>
      </c>
      <c r="BB461" s="4">
        <f t="shared" si="878"/>
        <v>0</v>
      </c>
      <c r="BC461" s="2">
        <f t="shared" si="879"/>
        <v>0</v>
      </c>
      <c r="BD461" s="5">
        <f t="shared" si="880"/>
        <v>0</v>
      </c>
      <c r="BE461" s="4">
        <f t="shared" si="881"/>
        <v>0</v>
      </c>
      <c r="BF461" s="2">
        <f t="shared" si="882"/>
        <v>0</v>
      </c>
      <c r="BG461" s="5">
        <f t="shared" si="883"/>
        <v>0</v>
      </c>
      <c r="BH461" s="1">
        <f t="shared" si="884"/>
        <v>0</v>
      </c>
      <c r="BI461" s="2">
        <f t="shared" si="885"/>
        <v>0</v>
      </c>
      <c r="BJ461" s="5">
        <f t="shared" si="886"/>
        <v>0</v>
      </c>
      <c r="BK461" s="1">
        <f t="shared" si="887"/>
        <v>0</v>
      </c>
      <c r="BL461" s="2">
        <f t="shared" si="888"/>
        <v>0</v>
      </c>
      <c r="BM461" s="5">
        <f t="shared" si="889"/>
        <v>0</v>
      </c>
      <c r="BN461" s="1">
        <f t="shared" si="890"/>
        <v>0</v>
      </c>
      <c r="BO461" s="2">
        <f t="shared" si="891"/>
        <v>0</v>
      </c>
      <c r="BP461" s="5">
        <f t="shared" si="892"/>
        <v>0</v>
      </c>
      <c r="BQ461" s="1">
        <f t="shared" si="893"/>
        <v>0</v>
      </c>
      <c r="BR461" s="2">
        <f t="shared" si="894"/>
        <v>0</v>
      </c>
      <c r="BS461" s="5">
        <f t="shared" si="895"/>
        <v>0</v>
      </c>
      <c r="BT461" s="1">
        <f t="shared" si="896"/>
        <v>0</v>
      </c>
      <c r="BU461" s="2">
        <f t="shared" si="897"/>
        <v>0</v>
      </c>
      <c r="BV461" s="5">
        <f t="shared" si="898"/>
        <v>0</v>
      </c>
      <c r="BW461" s="1">
        <f t="shared" si="899"/>
        <v>0</v>
      </c>
      <c r="BX461" s="2">
        <f t="shared" si="900"/>
        <v>0</v>
      </c>
      <c r="BY461" s="5">
        <f t="shared" si="901"/>
        <v>0</v>
      </c>
      <c r="BZ461" s="1">
        <f t="shared" si="902"/>
        <v>0</v>
      </c>
      <c r="CA461" s="2">
        <f t="shared" si="903"/>
        <v>0</v>
      </c>
      <c r="CB461" s="5">
        <f t="shared" si="904"/>
        <v>0</v>
      </c>
      <c r="CC461" s="1">
        <f t="shared" si="905"/>
        <v>0</v>
      </c>
      <c r="CD461" s="2">
        <f t="shared" si="906"/>
        <v>0</v>
      </c>
      <c r="CE461" s="5">
        <f t="shared" si="907"/>
        <v>0</v>
      </c>
      <c r="CF461" s="1">
        <f t="shared" si="908"/>
        <v>0</v>
      </c>
      <c r="CG461" s="2">
        <f t="shared" si="909"/>
        <v>0</v>
      </c>
      <c r="CH461" s="5">
        <f t="shared" si="910"/>
        <v>0</v>
      </c>
      <c r="CI461" s="1">
        <f t="shared" si="911"/>
        <v>0</v>
      </c>
      <c r="CJ461" s="2">
        <f t="shared" si="912"/>
        <v>0</v>
      </c>
      <c r="CK461" s="5">
        <f t="shared" si="913"/>
        <v>0</v>
      </c>
      <c r="CL461" s="1">
        <f t="shared" si="914"/>
        <v>0</v>
      </c>
      <c r="CM461" s="2">
        <f t="shared" si="915"/>
        <v>0</v>
      </c>
      <c r="CN461" s="5">
        <f t="shared" si="916"/>
        <v>0</v>
      </c>
      <c r="CO461" s="67">
        <f t="shared" si="917"/>
        <v>0</v>
      </c>
      <c r="CP461" s="2">
        <f t="shared" si="918"/>
        <v>0</v>
      </c>
      <c r="CQ461" s="5">
        <f t="shared" si="919"/>
        <v>0</v>
      </c>
    </row>
    <row r="462" spans="1:95" ht="29.25" customHeight="1" x14ac:dyDescent="0.25">
      <c r="A462" s="29" t="s">
        <v>128</v>
      </c>
      <c r="B462" s="30" t="s">
        <v>21</v>
      </c>
      <c r="C462" s="1">
        <v>5340</v>
      </c>
      <c r="D462" s="2">
        <v>19669</v>
      </c>
      <c r="E462" s="2">
        <v>1573</v>
      </c>
      <c r="F462" s="3"/>
      <c r="G462" s="3"/>
      <c r="H462" s="3"/>
      <c r="I462" s="3"/>
      <c r="J462" s="3">
        <v>2270</v>
      </c>
      <c r="K462" s="3">
        <v>2220</v>
      </c>
      <c r="L462" s="3">
        <v>4540</v>
      </c>
      <c r="M462" s="61"/>
      <c r="N462" s="61"/>
      <c r="O462" s="61"/>
      <c r="P462" s="61"/>
      <c r="Q462" s="15"/>
      <c r="R462" s="1">
        <v>1318</v>
      </c>
      <c r="S462" s="3">
        <v>2140</v>
      </c>
      <c r="T462" s="3">
        <v>2130</v>
      </c>
      <c r="U462" s="3"/>
      <c r="V462" s="3"/>
      <c r="W462" s="3"/>
      <c r="X462" s="3"/>
      <c r="Y462" s="3">
        <v>2160</v>
      </c>
      <c r="Z462" s="3">
        <v>2310</v>
      </c>
      <c r="AA462" s="3">
        <v>3590</v>
      </c>
      <c r="AB462" s="61"/>
      <c r="AC462" s="61"/>
      <c r="AD462" s="61"/>
      <c r="AE462" s="61"/>
      <c r="AF462" s="15"/>
      <c r="AG462" s="1">
        <v>3480</v>
      </c>
      <c r="AH462" s="2">
        <v>2051</v>
      </c>
      <c r="AI462" s="2">
        <v>2054</v>
      </c>
      <c r="AJ462" s="3"/>
      <c r="AK462" s="3"/>
      <c r="AL462" s="3"/>
      <c r="AM462" s="3"/>
      <c r="AN462" s="3">
        <v>2180</v>
      </c>
      <c r="AO462" s="3">
        <v>2200</v>
      </c>
      <c r="AP462" s="3">
        <v>4490</v>
      </c>
      <c r="AQ462" s="61"/>
      <c r="AR462" s="61"/>
      <c r="AS462" s="61"/>
      <c r="AT462" s="61"/>
      <c r="AU462" s="15"/>
      <c r="AV462" s="9"/>
      <c r="AW462" s="29" t="str">
        <f t="shared" si="874"/>
        <v>SOLIDOS DISUELTOS TOTALES (TDS)</v>
      </c>
      <c r="AX462" s="30" t="s">
        <v>21</v>
      </c>
      <c r="AY462" s="77">
        <f t="shared" si="875"/>
        <v>5340</v>
      </c>
      <c r="AZ462" s="73">
        <f t="shared" si="876"/>
        <v>1318</v>
      </c>
      <c r="BA462" s="74">
        <f t="shared" si="877"/>
        <v>3480</v>
      </c>
      <c r="BB462" s="4">
        <f t="shared" si="878"/>
        <v>19669</v>
      </c>
      <c r="BC462" s="2">
        <f t="shared" si="879"/>
        <v>2140</v>
      </c>
      <c r="BD462" s="5">
        <f t="shared" si="880"/>
        <v>2051</v>
      </c>
      <c r="BE462" s="4">
        <f t="shared" si="881"/>
        <v>1573</v>
      </c>
      <c r="BF462" s="2">
        <f t="shared" si="882"/>
        <v>2130</v>
      </c>
      <c r="BG462" s="5">
        <f t="shared" si="883"/>
        <v>2054</v>
      </c>
      <c r="BH462" s="1">
        <f t="shared" si="884"/>
        <v>0</v>
      </c>
      <c r="BI462" s="2">
        <f t="shared" si="885"/>
        <v>0</v>
      </c>
      <c r="BJ462" s="5">
        <f t="shared" si="886"/>
        <v>0</v>
      </c>
      <c r="BK462" s="1">
        <f t="shared" si="887"/>
        <v>0</v>
      </c>
      <c r="BL462" s="2">
        <f t="shared" si="888"/>
        <v>0</v>
      </c>
      <c r="BM462" s="5">
        <f t="shared" si="889"/>
        <v>0</v>
      </c>
      <c r="BN462" s="1">
        <f t="shared" si="890"/>
        <v>0</v>
      </c>
      <c r="BO462" s="2">
        <f t="shared" si="891"/>
        <v>0</v>
      </c>
      <c r="BP462" s="5">
        <f t="shared" si="892"/>
        <v>0</v>
      </c>
      <c r="BQ462" s="1">
        <f t="shared" si="893"/>
        <v>0</v>
      </c>
      <c r="BR462" s="2">
        <f t="shared" si="894"/>
        <v>0</v>
      </c>
      <c r="BS462" s="5">
        <f t="shared" si="895"/>
        <v>0</v>
      </c>
      <c r="BT462" s="1">
        <f t="shared" si="896"/>
        <v>2270</v>
      </c>
      <c r="BU462" s="2">
        <f t="shared" si="897"/>
        <v>2160</v>
      </c>
      <c r="BV462" s="5">
        <f t="shared" si="898"/>
        <v>2180</v>
      </c>
      <c r="BW462" s="1">
        <f t="shared" si="899"/>
        <v>2220</v>
      </c>
      <c r="BX462" s="2">
        <f t="shared" si="900"/>
        <v>2310</v>
      </c>
      <c r="BY462" s="5">
        <f t="shared" si="901"/>
        <v>2200</v>
      </c>
      <c r="BZ462" s="1">
        <f t="shared" si="902"/>
        <v>4540</v>
      </c>
      <c r="CA462" s="2">
        <f t="shared" si="903"/>
        <v>3590</v>
      </c>
      <c r="CB462" s="5">
        <f t="shared" si="904"/>
        <v>4490</v>
      </c>
      <c r="CC462" s="1">
        <f t="shared" si="905"/>
        <v>0</v>
      </c>
      <c r="CD462" s="2">
        <f t="shared" si="906"/>
        <v>0</v>
      </c>
      <c r="CE462" s="5">
        <f t="shared" si="907"/>
        <v>0</v>
      </c>
      <c r="CF462" s="1">
        <f t="shared" si="908"/>
        <v>0</v>
      </c>
      <c r="CG462" s="2">
        <f t="shared" si="909"/>
        <v>0</v>
      </c>
      <c r="CH462" s="5">
        <f t="shared" si="910"/>
        <v>0</v>
      </c>
      <c r="CI462" s="1">
        <f t="shared" si="911"/>
        <v>0</v>
      </c>
      <c r="CJ462" s="2">
        <f t="shared" si="912"/>
        <v>0</v>
      </c>
      <c r="CK462" s="5">
        <f t="shared" si="913"/>
        <v>0</v>
      </c>
      <c r="CL462" s="1">
        <f t="shared" si="914"/>
        <v>0</v>
      </c>
      <c r="CM462" s="2">
        <f t="shared" si="915"/>
        <v>0</v>
      </c>
      <c r="CN462" s="5">
        <f t="shared" si="916"/>
        <v>0</v>
      </c>
      <c r="CO462" s="67">
        <f t="shared" si="917"/>
        <v>0</v>
      </c>
      <c r="CP462" s="2">
        <f t="shared" si="918"/>
        <v>0</v>
      </c>
      <c r="CQ462" s="5">
        <f t="shared" si="919"/>
        <v>0</v>
      </c>
    </row>
    <row r="463" spans="1:95" ht="31.7" customHeight="1" x14ac:dyDescent="0.25">
      <c r="A463" s="29" t="s">
        <v>125</v>
      </c>
      <c r="B463" s="30" t="s">
        <v>21</v>
      </c>
      <c r="C463" s="1">
        <v>215</v>
      </c>
      <c r="D463" s="2">
        <v>987</v>
      </c>
      <c r="E463" s="2">
        <v>37</v>
      </c>
      <c r="F463" s="3"/>
      <c r="G463" s="3"/>
      <c r="H463" s="3"/>
      <c r="I463" s="3"/>
      <c r="J463" s="3">
        <v>2</v>
      </c>
      <c r="K463" s="3">
        <v>2</v>
      </c>
      <c r="L463" s="3">
        <v>19</v>
      </c>
      <c r="M463" s="61"/>
      <c r="N463" s="61"/>
      <c r="O463" s="61"/>
      <c r="P463" s="61"/>
      <c r="Q463" s="15"/>
      <c r="R463" s="1">
        <v>239</v>
      </c>
      <c r="S463" s="3">
        <v>758</v>
      </c>
      <c r="T463" s="3">
        <v>40</v>
      </c>
      <c r="U463" s="3"/>
      <c r="V463" s="3"/>
      <c r="W463" s="3"/>
      <c r="X463" s="3"/>
      <c r="Y463" s="3">
        <v>6</v>
      </c>
      <c r="Z463" s="3">
        <v>14</v>
      </c>
      <c r="AA463" s="3">
        <v>42</v>
      </c>
      <c r="AB463" s="61"/>
      <c r="AC463" s="61"/>
      <c r="AD463" s="61"/>
      <c r="AE463" s="61"/>
      <c r="AF463" s="15"/>
      <c r="AG463" s="1">
        <v>316</v>
      </c>
      <c r="AH463" s="2">
        <v>702</v>
      </c>
      <c r="AI463" s="2">
        <v>62</v>
      </c>
      <c r="AJ463" s="3"/>
      <c r="AK463" s="3"/>
      <c r="AL463" s="3"/>
      <c r="AM463" s="3"/>
      <c r="AN463" s="3">
        <v>0</v>
      </c>
      <c r="AO463" s="3">
        <v>4</v>
      </c>
      <c r="AP463" s="3">
        <v>17</v>
      </c>
      <c r="AQ463" s="61"/>
      <c r="AR463" s="61"/>
      <c r="AS463" s="61"/>
      <c r="AT463" s="61"/>
      <c r="AU463" s="15"/>
      <c r="AV463" s="9"/>
      <c r="AW463" s="29" t="str">
        <f t="shared" si="874"/>
        <v>Sólidos suspendidos Totales</v>
      </c>
      <c r="AX463" s="30" t="s">
        <v>21</v>
      </c>
      <c r="AY463" s="77">
        <f t="shared" si="875"/>
        <v>215</v>
      </c>
      <c r="AZ463" s="73">
        <f t="shared" si="876"/>
        <v>239</v>
      </c>
      <c r="BA463" s="74">
        <f t="shared" si="877"/>
        <v>316</v>
      </c>
      <c r="BB463" s="4">
        <f t="shared" si="878"/>
        <v>987</v>
      </c>
      <c r="BC463" s="2">
        <f t="shared" si="879"/>
        <v>758</v>
      </c>
      <c r="BD463" s="5">
        <f t="shared" si="880"/>
        <v>702</v>
      </c>
      <c r="BE463" s="4">
        <f t="shared" si="881"/>
        <v>37</v>
      </c>
      <c r="BF463" s="2">
        <f t="shared" si="882"/>
        <v>40</v>
      </c>
      <c r="BG463" s="5">
        <f t="shared" si="883"/>
        <v>62</v>
      </c>
      <c r="BH463" s="1">
        <f t="shared" si="884"/>
        <v>0</v>
      </c>
      <c r="BI463" s="2">
        <f t="shared" si="885"/>
        <v>0</v>
      </c>
      <c r="BJ463" s="5">
        <f t="shared" si="886"/>
        <v>0</v>
      </c>
      <c r="BK463" s="1">
        <f t="shared" si="887"/>
        <v>0</v>
      </c>
      <c r="BL463" s="2">
        <f t="shared" si="888"/>
        <v>0</v>
      </c>
      <c r="BM463" s="5">
        <f t="shared" si="889"/>
        <v>0</v>
      </c>
      <c r="BN463" s="1">
        <f t="shared" si="890"/>
        <v>0</v>
      </c>
      <c r="BO463" s="2">
        <f t="shared" si="891"/>
        <v>0</v>
      </c>
      <c r="BP463" s="5">
        <f t="shared" si="892"/>
        <v>0</v>
      </c>
      <c r="BQ463" s="1">
        <f t="shared" si="893"/>
        <v>0</v>
      </c>
      <c r="BR463" s="2">
        <f t="shared" si="894"/>
        <v>0</v>
      </c>
      <c r="BS463" s="5">
        <f t="shared" si="895"/>
        <v>0</v>
      </c>
      <c r="BT463" s="1">
        <f t="shared" si="896"/>
        <v>2</v>
      </c>
      <c r="BU463" s="2">
        <f t="shared" si="897"/>
        <v>6</v>
      </c>
      <c r="BV463" s="5">
        <f t="shared" si="898"/>
        <v>0</v>
      </c>
      <c r="BW463" s="1">
        <f t="shared" si="899"/>
        <v>2</v>
      </c>
      <c r="BX463" s="2">
        <f t="shared" si="900"/>
        <v>14</v>
      </c>
      <c r="BY463" s="5">
        <f t="shared" si="901"/>
        <v>4</v>
      </c>
      <c r="BZ463" s="1">
        <f t="shared" si="902"/>
        <v>19</v>
      </c>
      <c r="CA463" s="2">
        <f t="shared" si="903"/>
        <v>42</v>
      </c>
      <c r="CB463" s="5">
        <f t="shared" si="904"/>
        <v>17</v>
      </c>
      <c r="CC463" s="1">
        <f t="shared" si="905"/>
        <v>0</v>
      </c>
      <c r="CD463" s="2">
        <f t="shared" si="906"/>
        <v>0</v>
      </c>
      <c r="CE463" s="5">
        <f t="shared" si="907"/>
        <v>0</v>
      </c>
      <c r="CF463" s="1">
        <f t="shared" si="908"/>
        <v>0</v>
      </c>
      <c r="CG463" s="2">
        <f t="shared" si="909"/>
        <v>0</v>
      </c>
      <c r="CH463" s="5">
        <f t="shared" si="910"/>
        <v>0</v>
      </c>
      <c r="CI463" s="1">
        <f t="shared" si="911"/>
        <v>0</v>
      </c>
      <c r="CJ463" s="2">
        <f t="shared" si="912"/>
        <v>0</v>
      </c>
      <c r="CK463" s="5">
        <f t="shared" si="913"/>
        <v>0</v>
      </c>
      <c r="CL463" s="1">
        <f t="shared" si="914"/>
        <v>0</v>
      </c>
      <c r="CM463" s="2">
        <f t="shared" si="915"/>
        <v>0</v>
      </c>
      <c r="CN463" s="5">
        <f t="shared" si="916"/>
        <v>0</v>
      </c>
      <c r="CO463" s="67">
        <f t="shared" si="917"/>
        <v>0</v>
      </c>
      <c r="CP463" s="2">
        <f t="shared" si="918"/>
        <v>0</v>
      </c>
      <c r="CQ463" s="5">
        <f t="shared" si="919"/>
        <v>0</v>
      </c>
    </row>
    <row r="464" spans="1:95" ht="29.25" customHeight="1" x14ac:dyDescent="0.25">
      <c r="A464" s="31" t="s">
        <v>10</v>
      </c>
      <c r="B464" s="30" t="s">
        <v>21</v>
      </c>
      <c r="C464" s="16"/>
      <c r="D464" s="10"/>
      <c r="E464" s="10"/>
      <c r="F464" s="10"/>
      <c r="G464" s="10"/>
      <c r="H464" s="10"/>
      <c r="I464" s="10"/>
      <c r="J464" s="10"/>
      <c r="K464" s="10"/>
      <c r="L464" s="10"/>
      <c r="M464" s="62"/>
      <c r="N464" s="62"/>
      <c r="O464" s="62"/>
      <c r="P464" s="62"/>
      <c r="Q464" s="17"/>
      <c r="R464" s="16"/>
      <c r="S464" s="10"/>
      <c r="T464" s="10"/>
      <c r="U464" s="10"/>
      <c r="V464" s="10"/>
      <c r="W464" s="10"/>
      <c r="X464" s="10"/>
      <c r="Y464" s="10"/>
      <c r="Z464" s="10"/>
      <c r="AA464" s="10"/>
      <c r="AB464" s="62"/>
      <c r="AC464" s="62"/>
      <c r="AD464" s="62"/>
      <c r="AE464" s="62"/>
      <c r="AF464" s="17"/>
      <c r="AG464" s="16"/>
      <c r="AH464" s="10"/>
      <c r="AI464" s="10"/>
      <c r="AJ464" s="10"/>
      <c r="AK464" s="10"/>
      <c r="AL464" s="10"/>
      <c r="AM464" s="10"/>
      <c r="AN464" s="10"/>
      <c r="AO464" s="10"/>
      <c r="AP464" s="10"/>
      <c r="AQ464" s="62"/>
      <c r="AR464" s="62"/>
      <c r="AS464" s="62"/>
      <c r="AT464" s="62"/>
      <c r="AU464" s="17"/>
      <c r="AV464" s="6"/>
      <c r="AW464" s="29" t="str">
        <f t="shared" si="874"/>
        <v xml:space="preserve">Sólidos Sedimentables </v>
      </c>
      <c r="AX464" s="30" t="s">
        <v>21</v>
      </c>
      <c r="AY464" s="77">
        <f t="shared" si="875"/>
        <v>0</v>
      </c>
      <c r="AZ464" s="73">
        <f t="shared" si="876"/>
        <v>0</v>
      </c>
      <c r="BA464" s="74">
        <f t="shared" si="877"/>
        <v>0</v>
      </c>
      <c r="BB464" s="4">
        <f t="shared" si="878"/>
        <v>0</v>
      </c>
      <c r="BC464" s="2">
        <f t="shared" si="879"/>
        <v>0</v>
      </c>
      <c r="BD464" s="5">
        <f t="shared" si="880"/>
        <v>0</v>
      </c>
      <c r="BE464" s="4">
        <f t="shared" si="881"/>
        <v>0</v>
      </c>
      <c r="BF464" s="2">
        <f t="shared" si="882"/>
        <v>0</v>
      </c>
      <c r="BG464" s="5">
        <f t="shared" si="883"/>
        <v>0</v>
      </c>
      <c r="BH464" s="1">
        <f t="shared" si="884"/>
        <v>0</v>
      </c>
      <c r="BI464" s="2">
        <f t="shared" si="885"/>
        <v>0</v>
      </c>
      <c r="BJ464" s="5">
        <f t="shared" si="886"/>
        <v>0</v>
      </c>
      <c r="BK464" s="1">
        <f t="shared" si="887"/>
        <v>0</v>
      </c>
      <c r="BL464" s="2">
        <f t="shared" si="888"/>
        <v>0</v>
      </c>
      <c r="BM464" s="5">
        <f t="shared" si="889"/>
        <v>0</v>
      </c>
      <c r="BN464" s="1">
        <f t="shared" si="890"/>
        <v>0</v>
      </c>
      <c r="BO464" s="2">
        <f t="shared" si="891"/>
        <v>0</v>
      </c>
      <c r="BP464" s="5">
        <f t="shared" si="892"/>
        <v>0</v>
      </c>
      <c r="BQ464" s="1">
        <f t="shared" si="893"/>
        <v>0</v>
      </c>
      <c r="BR464" s="2">
        <f t="shared" si="894"/>
        <v>0</v>
      </c>
      <c r="BS464" s="5">
        <f t="shared" si="895"/>
        <v>0</v>
      </c>
      <c r="BT464" s="1">
        <f t="shared" si="896"/>
        <v>0</v>
      </c>
      <c r="BU464" s="2">
        <f t="shared" si="897"/>
        <v>0</v>
      </c>
      <c r="BV464" s="5">
        <f t="shared" si="898"/>
        <v>0</v>
      </c>
      <c r="BW464" s="1">
        <f t="shared" si="899"/>
        <v>0</v>
      </c>
      <c r="BX464" s="2">
        <f t="shared" si="900"/>
        <v>0</v>
      </c>
      <c r="BY464" s="5">
        <f t="shared" si="901"/>
        <v>0</v>
      </c>
      <c r="BZ464" s="1">
        <f t="shared" si="902"/>
        <v>0</v>
      </c>
      <c r="CA464" s="2">
        <f t="shared" si="903"/>
        <v>0</v>
      </c>
      <c r="CB464" s="5">
        <f t="shared" si="904"/>
        <v>0</v>
      </c>
      <c r="CC464" s="1">
        <f t="shared" si="905"/>
        <v>0</v>
      </c>
      <c r="CD464" s="2">
        <f t="shared" si="906"/>
        <v>0</v>
      </c>
      <c r="CE464" s="5">
        <f t="shared" si="907"/>
        <v>0</v>
      </c>
      <c r="CF464" s="1">
        <f t="shared" si="908"/>
        <v>0</v>
      </c>
      <c r="CG464" s="2">
        <f t="shared" si="909"/>
        <v>0</v>
      </c>
      <c r="CH464" s="5">
        <f t="shared" si="910"/>
        <v>0</v>
      </c>
      <c r="CI464" s="1">
        <f t="shared" si="911"/>
        <v>0</v>
      </c>
      <c r="CJ464" s="2">
        <f t="shared" si="912"/>
        <v>0</v>
      </c>
      <c r="CK464" s="5">
        <f t="shared" si="913"/>
        <v>0</v>
      </c>
      <c r="CL464" s="1">
        <f t="shared" si="914"/>
        <v>0</v>
      </c>
      <c r="CM464" s="2">
        <f t="shared" si="915"/>
        <v>0</v>
      </c>
      <c r="CN464" s="5">
        <f t="shared" si="916"/>
        <v>0</v>
      </c>
      <c r="CO464" s="67">
        <f t="shared" si="917"/>
        <v>0</v>
      </c>
      <c r="CP464" s="2">
        <f t="shared" si="918"/>
        <v>0</v>
      </c>
      <c r="CQ464" s="5">
        <f t="shared" si="919"/>
        <v>0</v>
      </c>
    </row>
    <row r="465" spans="1:95" ht="28.5" customHeight="1" x14ac:dyDescent="0.25">
      <c r="A465" s="31" t="s">
        <v>126</v>
      </c>
      <c r="B465" s="46" t="s">
        <v>22</v>
      </c>
      <c r="C465" s="16"/>
      <c r="D465" s="10"/>
      <c r="E465" s="10"/>
      <c r="F465" s="10"/>
      <c r="G465" s="10"/>
      <c r="H465" s="10"/>
      <c r="I465" s="10"/>
      <c r="J465" s="10"/>
      <c r="K465" s="10"/>
      <c r="L465" s="10"/>
      <c r="M465" s="62"/>
      <c r="N465" s="62"/>
      <c r="O465" s="62"/>
      <c r="P465" s="62"/>
      <c r="Q465" s="17"/>
      <c r="R465" s="16"/>
      <c r="S465" s="10"/>
      <c r="T465" s="10"/>
      <c r="U465" s="10"/>
      <c r="V465" s="10"/>
      <c r="W465" s="10"/>
      <c r="X465" s="10"/>
      <c r="Y465" s="10"/>
      <c r="Z465" s="10"/>
      <c r="AA465" s="10"/>
      <c r="AB465" s="62"/>
      <c r="AC465" s="62"/>
      <c r="AD465" s="62"/>
      <c r="AE465" s="62"/>
      <c r="AF465" s="17"/>
      <c r="AG465" s="16"/>
      <c r="AH465" s="10"/>
      <c r="AI465" s="10"/>
      <c r="AJ465" s="10"/>
      <c r="AK465" s="10"/>
      <c r="AL465" s="10"/>
      <c r="AM465" s="10"/>
      <c r="AN465" s="10"/>
      <c r="AO465" s="10"/>
      <c r="AP465" s="10"/>
      <c r="AQ465" s="62"/>
      <c r="AR465" s="62"/>
      <c r="AS465" s="62"/>
      <c r="AT465" s="62"/>
      <c r="AU465" s="17"/>
      <c r="AV465" s="6"/>
      <c r="AW465" s="29" t="str">
        <f t="shared" si="874"/>
        <v>HIERRO</v>
      </c>
      <c r="AX465" s="32" t="s">
        <v>22</v>
      </c>
      <c r="AY465" s="77">
        <f t="shared" si="875"/>
        <v>0</v>
      </c>
      <c r="AZ465" s="73">
        <f t="shared" si="876"/>
        <v>0</v>
      </c>
      <c r="BA465" s="74">
        <f t="shared" si="877"/>
        <v>0</v>
      </c>
      <c r="BB465" s="4">
        <f t="shared" si="878"/>
        <v>0</v>
      </c>
      <c r="BC465" s="2">
        <f t="shared" si="879"/>
        <v>0</v>
      </c>
      <c r="BD465" s="5">
        <f t="shared" si="880"/>
        <v>0</v>
      </c>
      <c r="BE465" s="4">
        <f t="shared" si="881"/>
        <v>0</v>
      </c>
      <c r="BF465" s="2">
        <f t="shared" si="882"/>
        <v>0</v>
      </c>
      <c r="BG465" s="5">
        <f t="shared" si="883"/>
        <v>0</v>
      </c>
      <c r="BH465" s="1">
        <f t="shared" si="884"/>
        <v>0</v>
      </c>
      <c r="BI465" s="2">
        <f t="shared" si="885"/>
        <v>0</v>
      </c>
      <c r="BJ465" s="5">
        <f t="shared" si="886"/>
        <v>0</v>
      </c>
      <c r="BK465" s="1">
        <f t="shared" si="887"/>
        <v>0</v>
      </c>
      <c r="BL465" s="2">
        <f t="shared" si="888"/>
        <v>0</v>
      </c>
      <c r="BM465" s="5">
        <f t="shared" si="889"/>
        <v>0</v>
      </c>
      <c r="BN465" s="1">
        <f t="shared" si="890"/>
        <v>0</v>
      </c>
      <c r="BO465" s="2">
        <f t="shared" si="891"/>
        <v>0</v>
      </c>
      <c r="BP465" s="5">
        <f t="shared" si="892"/>
        <v>0</v>
      </c>
      <c r="BQ465" s="1">
        <f t="shared" si="893"/>
        <v>0</v>
      </c>
      <c r="BR465" s="2">
        <f t="shared" si="894"/>
        <v>0</v>
      </c>
      <c r="BS465" s="5">
        <f t="shared" si="895"/>
        <v>0</v>
      </c>
      <c r="BT465" s="1">
        <f t="shared" si="896"/>
        <v>0</v>
      </c>
      <c r="BU465" s="2">
        <f t="shared" si="897"/>
        <v>0</v>
      </c>
      <c r="BV465" s="5">
        <f t="shared" si="898"/>
        <v>0</v>
      </c>
      <c r="BW465" s="1">
        <f t="shared" si="899"/>
        <v>0</v>
      </c>
      <c r="BX465" s="2">
        <f t="shared" si="900"/>
        <v>0</v>
      </c>
      <c r="BY465" s="5">
        <f t="shared" si="901"/>
        <v>0</v>
      </c>
      <c r="BZ465" s="1">
        <f t="shared" si="902"/>
        <v>0</v>
      </c>
      <c r="CA465" s="2">
        <f t="shared" si="903"/>
        <v>0</v>
      </c>
      <c r="CB465" s="5">
        <f t="shared" si="904"/>
        <v>0</v>
      </c>
      <c r="CC465" s="1">
        <f t="shared" si="905"/>
        <v>0</v>
      </c>
      <c r="CD465" s="2">
        <f t="shared" si="906"/>
        <v>0</v>
      </c>
      <c r="CE465" s="5">
        <f t="shared" si="907"/>
        <v>0</v>
      </c>
      <c r="CF465" s="1">
        <f t="shared" si="908"/>
        <v>0</v>
      </c>
      <c r="CG465" s="2">
        <f t="shared" si="909"/>
        <v>0</v>
      </c>
      <c r="CH465" s="5">
        <f t="shared" si="910"/>
        <v>0</v>
      </c>
      <c r="CI465" s="1">
        <f t="shared" si="911"/>
        <v>0</v>
      </c>
      <c r="CJ465" s="2">
        <f t="shared" si="912"/>
        <v>0</v>
      </c>
      <c r="CK465" s="5">
        <f t="shared" si="913"/>
        <v>0</v>
      </c>
      <c r="CL465" s="1">
        <f t="shared" si="914"/>
        <v>0</v>
      </c>
      <c r="CM465" s="2">
        <f t="shared" si="915"/>
        <v>0</v>
      </c>
      <c r="CN465" s="5">
        <f t="shared" si="916"/>
        <v>0</v>
      </c>
      <c r="CO465" s="67">
        <f t="shared" si="917"/>
        <v>0</v>
      </c>
      <c r="CP465" s="2">
        <f t="shared" si="918"/>
        <v>0</v>
      </c>
      <c r="CQ465" s="5">
        <f t="shared" si="919"/>
        <v>0</v>
      </c>
    </row>
    <row r="466" spans="1:95" ht="28.5" customHeight="1" x14ac:dyDescent="0.25">
      <c r="A466" s="31" t="s">
        <v>112</v>
      </c>
      <c r="B466" s="30" t="s">
        <v>21</v>
      </c>
      <c r="C466" s="16"/>
      <c r="D466" s="10"/>
      <c r="E466" s="10"/>
      <c r="F466" s="10"/>
      <c r="G466" s="10"/>
      <c r="H466" s="10"/>
      <c r="I466" s="10"/>
      <c r="J466" s="10"/>
      <c r="K466" s="10"/>
      <c r="L466" s="10"/>
      <c r="M466" s="62"/>
      <c r="N466" s="62"/>
      <c r="O466" s="62"/>
      <c r="P466" s="62"/>
      <c r="Q466" s="17"/>
      <c r="R466" s="16"/>
      <c r="S466" s="10"/>
      <c r="T466" s="10"/>
      <c r="U466" s="10"/>
      <c r="V466" s="10"/>
      <c r="W466" s="10"/>
      <c r="X466" s="10"/>
      <c r="Y466" s="10"/>
      <c r="Z466" s="10"/>
      <c r="AA466" s="10"/>
      <c r="AB466" s="62"/>
      <c r="AC466" s="62"/>
      <c r="AD466" s="62"/>
      <c r="AE466" s="62"/>
      <c r="AF466" s="17"/>
      <c r="AG466" s="16"/>
      <c r="AH466" s="10"/>
      <c r="AI466" s="10"/>
      <c r="AJ466" s="10"/>
      <c r="AK466" s="10"/>
      <c r="AL466" s="10"/>
      <c r="AM466" s="10"/>
      <c r="AN466" s="10"/>
      <c r="AO466" s="10"/>
      <c r="AP466" s="10"/>
      <c r="AQ466" s="62"/>
      <c r="AR466" s="62"/>
      <c r="AS466" s="62"/>
      <c r="AT466" s="62"/>
      <c r="AU466" s="17"/>
      <c r="AV466" s="6"/>
      <c r="AW466" s="29" t="str">
        <f t="shared" si="874"/>
        <v>Solidos Suspendidos totales GRAVIMETRICO</v>
      </c>
      <c r="AX466" s="30" t="s">
        <v>21</v>
      </c>
      <c r="AY466" s="77">
        <f t="shared" si="875"/>
        <v>0</v>
      </c>
      <c r="AZ466" s="73">
        <f t="shared" si="876"/>
        <v>0</v>
      </c>
      <c r="BA466" s="74">
        <f t="shared" si="877"/>
        <v>0</v>
      </c>
      <c r="BB466" s="4">
        <f t="shared" si="878"/>
        <v>0</v>
      </c>
      <c r="BC466" s="2">
        <f t="shared" si="879"/>
        <v>0</v>
      </c>
      <c r="BD466" s="5">
        <f t="shared" si="880"/>
        <v>0</v>
      </c>
      <c r="BE466" s="4">
        <f t="shared" si="881"/>
        <v>0</v>
      </c>
      <c r="BF466" s="2">
        <f t="shared" si="882"/>
        <v>0</v>
      </c>
      <c r="BG466" s="5">
        <f t="shared" si="883"/>
        <v>0</v>
      </c>
      <c r="BH466" s="1">
        <f t="shared" si="884"/>
        <v>0</v>
      </c>
      <c r="BI466" s="2">
        <f t="shared" si="885"/>
        <v>0</v>
      </c>
      <c r="BJ466" s="5">
        <f t="shared" si="886"/>
        <v>0</v>
      </c>
      <c r="BK466" s="1">
        <f t="shared" si="887"/>
        <v>0</v>
      </c>
      <c r="BL466" s="2">
        <f t="shared" si="888"/>
        <v>0</v>
      </c>
      <c r="BM466" s="5">
        <f t="shared" si="889"/>
        <v>0</v>
      </c>
      <c r="BN466" s="1">
        <f t="shared" si="890"/>
        <v>0</v>
      </c>
      <c r="BO466" s="2">
        <f t="shared" si="891"/>
        <v>0</v>
      </c>
      <c r="BP466" s="5">
        <f t="shared" si="892"/>
        <v>0</v>
      </c>
      <c r="BQ466" s="1">
        <f t="shared" si="893"/>
        <v>0</v>
      </c>
      <c r="BR466" s="2">
        <f t="shared" si="894"/>
        <v>0</v>
      </c>
      <c r="BS466" s="5">
        <f t="shared" si="895"/>
        <v>0</v>
      </c>
      <c r="BT466" s="1">
        <f t="shared" si="896"/>
        <v>0</v>
      </c>
      <c r="BU466" s="2">
        <f t="shared" si="897"/>
        <v>0</v>
      </c>
      <c r="BV466" s="5">
        <f t="shared" si="898"/>
        <v>0</v>
      </c>
      <c r="BW466" s="1">
        <f t="shared" si="899"/>
        <v>0</v>
      </c>
      <c r="BX466" s="2">
        <f t="shared" si="900"/>
        <v>0</v>
      </c>
      <c r="BY466" s="5">
        <f t="shared" si="901"/>
        <v>0</v>
      </c>
      <c r="BZ466" s="1">
        <f t="shared" si="902"/>
        <v>0</v>
      </c>
      <c r="CA466" s="2">
        <f t="shared" si="903"/>
        <v>0</v>
      </c>
      <c r="CB466" s="5">
        <f t="shared" si="904"/>
        <v>0</v>
      </c>
      <c r="CC466" s="1">
        <f t="shared" si="905"/>
        <v>0</v>
      </c>
      <c r="CD466" s="2">
        <f t="shared" si="906"/>
        <v>0</v>
      </c>
      <c r="CE466" s="5">
        <f t="shared" si="907"/>
        <v>0</v>
      </c>
      <c r="CF466" s="1">
        <f t="shared" si="908"/>
        <v>0</v>
      </c>
      <c r="CG466" s="2">
        <f t="shared" si="909"/>
        <v>0</v>
      </c>
      <c r="CH466" s="5">
        <f t="shared" si="910"/>
        <v>0</v>
      </c>
      <c r="CI466" s="1">
        <f t="shared" si="911"/>
        <v>0</v>
      </c>
      <c r="CJ466" s="2">
        <f t="shared" si="912"/>
        <v>0</v>
      </c>
      <c r="CK466" s="5">
        <f t="shared" si="913"/>
        <v>0</v>
      </c>
      <c r="CL466" s="1">
        <f t="shared" si="914"/>
        <v>0</v>
      </c>
      <c r="CM466" s="2">
        <f t="shared" si="915"/>
        <v>0</v>
      </c>
      <c r="CN466" s="5">
        <f t="shared" si="916"/>
        <v>0</v>
      </c>
      <c r="CO466" s="67">
        <f t="shared" si="917"/>
        <v>0</v>
      </c>
      <c r="CP466" s="2">
        <f t="shared" si="918"/>
        <v>0</v>
      </c>
      <c r="CQ466" s="5">
        <f t="shared" si="919"/>
        <v>0</v>
      </c>
    </row>
    <row r="467" spans="1:95" ht="30.75" customHeight="1" x14ac:dyDescent="0.25">
      <c r="A467" s="31" t="s">
        <v>11</v>
      </c>
      <c r="B467" s="30" t="s">
        <v>21</v>
      </c>
      <c r="C467" s="16"/>
      <c r="D467" s="10"/>
      <c r="E467" s="10"/>
      <c r="F467" s="10"/>
      <c r="G467" s="10"/>
      <c r="H467" s="10"/>
      <c r="I467" s="10"/>
      <c r="J467" s="10"/>
      <c r="K467" s="10"/>
      <c r="L467" s="10"/>
      <c r="M467" s="62"/>
      <c r="N467" s="62"/>
      <c r="O467" s="62"/>
      <c r="P467" s="62"/>
      <c r="Q467" s="17"/>
      <c r="R467" s="16"/>
      <c r="S467" s="10"/>
      <c r="T467" s="10"/>
      <c r="U467" s="10"/>
      <c r="V467" s="10"/>
      <c r="W467" s="10"/>
      <c r="X467" s="10"/>
      <c r="Y467" s="10"/>
      <c r="Z467" s="10"/>
      <c r="AA467" s="10"/>
      <c r="AB467" s="62"/>
      <c r="AC467" s="62"/>
      <c r="AD467" s="62"/>
      <c r="AE467" s="62"/>
      <c r="AF467" s="17"/>
      <c r="AG467" s="16"/>
      <c r="AH467" s="10"/>
      <c r="AI467" s="10"/>
      <c r="AJ467" s="10"/>
      <c r="AK467" s="10"/>
      <c r="AL467" s="10"/>
      <c r="AM467" s="10"/>
      <c r="AN467" s="10"/>
      <c r="AO467" s="10"/>
      <c r="AP467" s="10"/>
      <c r="AQ467" s="62"/>
      <c r="AR467" s="62"/>
      <c r="AS467" s="62"/>
      <c r="AT467" s="62"/>
      <c r="AU467" s="17"/>
      <c r="AV467" s="6"/>
      <c r="AW467" s="29" t="str">
        <f t="shared" si="874"/>
        <v xml:space="preserve">Cloruros </v>
      </c>
      <c r="AX467" s="30" t="s">
        <v>21</v>
      </c>
      <c r="AY467" s="77">
        <f t="shared" si="875"/>
        <v>0</v>
      </c>
      <c r="AZ467" s="73">
        <f t="shared" si="876"/>
        <v>0</v>
      </c>
      <c r="BA467" s="74">
        <f t="shared" si="877"/>
        <v>0</v>
      </c>
      <c r="BB467" s="4">
        <f t="shared" si="878"/>
        <v>0</v>
      </c>
      <c r="BC467" s="2">
        <f t="shared" si="879"/>
        <v>0</v>
      </c>
      <c r="BD467" s="5">
        <f t="shared" si="880"/>
        <v>0</v>
      </c>
      <c r="BE467" s="4">
        <f t="shared" si="881"/>
        <v>0</v>
      </c>
      <c r="BF467" s="2">
        <f t="shared" si="882"/>
        <v>0</v>
      </c>
      <c r="BG467" s="5">
        <f t="shared" si="883"/>
        <v>0</v>
      </c>
      <c r="BH467" s="1">
        <f t="shared" si="884"/>
        <v>0</v>
      </c>
      <c r="BI467" s="2">
        <f t="shared" si="885"/>
        <v>0</v>
      </c>
      <c r="BJ467" s="5">
        <f t="shared" si="886"/>
        <v>0</v>
      </c>
      <c r="BK467" s="1">
        <f t="shared" si="887"/>
        <v>0</v>
      </c>
      <c r="BL467" s="2">
        <f t="shared" si="888"/>
        <v>0</v>
      </c>
      <c r="BM467" s="5">
        <f t="shared" si="889"/>
        <v>0</v>
      </c>
      <c r="BN467" s="1">
        <f t="shared" si="890"/>
        <v>0</v>
      </c>
      <c r="BO467" s="2">
        <f t="shared" si="891"/>
        <v>0</v>
      </c>
      <c r="BP467" s="5">
        <f t="shared" si="892"/>
        <v>0</v>
      </c>
      <c r="BQ467" s="1">
        <f t="shared" si="893"/>
        <v>0</v>
      </c>
      <c r="BR467" s="2">
        <f t="shared" si="894"/>
        <v>0</v>
      </c>
      <c r="BS467" s="5">
        <f t="shared" si="895"/>
        <v>0</v>
      </c>
      <c r="BT467" s="1">
        <f t="shared" si="896"/>
        <v>0</v>
      </c>
      <c r="BU467" s="2">
        <f t="shared" si="897"/>
        <v>0</v>
      </c>
      <c r="BV467" s="5">
        <f t="shared" si="898"/>
        <v>0</v>
      </c>
      <c r="BW467" s="1">
        <f t="shared" si="899"/>
        <v>0</v>
      </c>
      <c r="BX467" s="2">
        <f t="shared" si="900"/>
        <v>0</v>
      </c>
      <c r="BY467" s="5">
        <f t="shared" si="901"/>
        <v>0</v>
      </c>
      <c r="BZ467" s="1">
        <f t="shared" si="902"/>
        <v>0</v>
      </c>
      <c r="CA467" s="2">
        <f t="shared" si="903"/>
        <v>0</v>
      </c>
      <c r="CB467" s="5">
        <f t="shared" si="904"/>
        <v>0</v>
      </c>
      <c r="CC467" s="1">
        <f t="shared" si="905"/>
        <v>0</v>
      </c>
      <c r="CD467" s="2">
        <f t="shared" si="906"/>
        <v>0</v>
      </c>
      <c r="CE467" s="5">
        <f t="shared" si="907"/>
        <v>0</v>
      </c>
      <c r="CF467" s="1">
        <f t="shared" si="908"/>
        <v>0</v>
      </c>
      <c r="CG467" s="2">
        <f t="shared" si="909"/>
        <v>0</v>
      </c>
      <c r="CH467" s="5">
        <f t="shared" si="910"/>
        <v>0</v>
      </c>
      <c r="CI467" s="1">
        <f t="shared" si="911"/>
        <v>0</v>
      </c>
      <c r="CJ467" s="2">
        <f t="shared" si="912"/>
        <v>0</v>
      </c>
      <c r="CK467" s="5">
        <f t="shared" si="913"/>
        <v>0</v>
      </c>
      <c r="CL467" s="1">
        <f t="shared" si="914"/>
        <v>0</v>
      </c>
      <c r="CM467" s="2">
        <f t="shared" si="915"/>
        <v>0</v>
      </c>
      <c r="CN467" s="5">
        <f t="shared" si="916"/>
        <v>0</v>
      </c>
      <c r="CO467" s="67">
        <f t="shared" si="917"/>
        <v>0</v>
      </c>
      <c r="CP467" s="2">
        <f t="shared" si="918"/>
        <v>0</v>
      </c>
      <c r="CQ467" s="5">
        <f t="shared" si="919"/>
        <v>0</v>
      </c>
    </row>
    <row r="468" spans="1:95" ht="27" customHeight="1" x14ac:dyDescent="0.25">
      <c r="A468" s="31" t="s">
        <v>113</v>
      </c>
      <c r="B468" s="30" t="s">
        <v>21</v>
      </c>
      <c r="C468" s="16"/>
      <c r="D468" s="10"/>
      <c r="E468" s="10"/>
      <c r="F468" s="10"/>
      <c r="G468" s="10"/>
      <c r="H468" s="10"/>
      <c r="I468" s="10"/>
      <c r="J468" s="10"/>
      <c r="K468" s="10"/>
      <c r="L468" s="10"/>
      <c r="M468" s="62"/>
      <c r="N468" s="62"/>
      <c r="O468" s="62"/>
      <c r="P468" s="62"/>
      <c r="Q468" s="17"/>
      <c r="R468" s="16"/>
      <c r="S468" s="10"/>
      <c r="T468" s="10"/>
      <c r="U468" s="10"/>
      <c r="V468" s="10"/>
      <c r="W468" s="10"/>
      <c r="X468" s="10"/>
      <c r="Y468" s="10"/>
      <c r="Z468" s="10"/>
      <c r="AA468" s="10"/>
      <c r="AB468" s="62"/>
      <c r="AC468" s="62"/>
      <c r="AD468" s="62"/>
      <c r="AE468" s="62"/>
      <c r="AF468" s="17"/>
      <c r="AG468" s="16"/>
      <c r="AH468" s="10"/>
      <c r="AI468" s="10"/>
      <c r="AJ468" s="10"/>
      <c r="AK468" s="10"/>
      <c r="AL468" s="10"/>
      <c r="AM468" s="10"/>
      <c r="AN468" s="10"/>
      <c r="AO468" s="10"/>
      <c r="AP468" s="10"/>
      <c r="AQ468" s="62"/>
      <c r="AR468" s="62"/>
      <c r="AS468" s="62"/>
      <c r="AT468" s="62"/>
      <c r="AU468" s="17"/>
      <c r="AV468" s="6"/>
      <c r="AW468" s="29" t="str">
        <f t="shared" si="874"/>
        <v>FOSFORO TOTAL</v>
      </c>
      <c r="AX468" s="30" t="s">
        <v>21</v>
      </c>
      <c r="AY468" s="77">
        <f t="shared" si="875"/>
        <v>0</v>
      </c>
      <c r="AZ468" s="73">
        <f t="shared" si="876"/>
        <v>0</v>
      </c>
      <c r="BA468" s="74">
        <f t="shared" si="877"/>
        <v>0</v>
      </c>
      <c r="BB468" s="4">
        <f t="shared" si="878"/>
        <v>0</v>
      </c>
      <c r="BC468" s="2">
        <f t="shared" si="879"/>
        <v>0</v>
      </c>
      <c r="BD468" s="5">
        <f t="shared" si="880"/>
        <v>0</v>
      </c>
      <c r="BE468" s="4">
        <f t="shared" si="881"/>
        <v>0</v>
      </c>
      <c r="BF468" s="2">
        <f t="shared" si="882"/>
        <v>0</v>
      </c>
      <c r="BG468" s="5">
        <f t="shared" si="883"/>
        <v>0</v>
      </c>
      <c r="BH468" s="1">
        <f t="shared" si="884"/>
        <v>0</v>
      </c>
      <c r="BI468" s="2">
        <f t="shared" si="885"/>
        <v>0</v>
      </c>
      <c r="BJ468" s="5">
        <f t="shared" si="886"/>
        <v>0</v>
      </c>
      <c r="BK468" s="1">
        <f t="shared" si="887"/>
        <v>0</v>
      </c>
      <c r="BL468" s="2">
        <f t="shared" si="888"/>
        <v>0</v>
      </c>
      <c r="BM468" s="5">
        <f t="shared" si="889"/>
        <v>0</v>
      </c>
      <c r="BN468" s="1">
        <f t="shared" si="890"/>
        <v>0</v>
      </c>
      <c r="BO468" s="2">
        <f t="shared" si="891"/>
        <v>0</v>
      </c>
      <c r="BP468" s="5">
        <f t="shared" si="892"/>
        <v>0</v>
      </c>
      <c r="BQ468" s="1">
        <f t="shared" si="893"/>
        <v>0</v>
      </c>
      <c r="BR468" s="2">
        <f t="shared" si="894"/>
        <v>0</v>
      </c>
      <c r="BS468" s="5">
        <f t="shared" si="895"/>
        <v>0</v>
      </c>
      <c r="BT468" s="1">
        <f t="shared" si="896"/>
        <v>0</v>
      </c>
      <c r="BU468" s="2">
        <f t="shared" si="897"/>
        <v>0</v>
      </c>
      <c r="BV468" s="5">
        <f t="shared" si="898"/>
        <v>0</v>
      </c>
      <c r="BW468" s="1">
        <f t="shared" si="899"/>
        <v>0</v>
      </c>
      <c r="BX468" s="2">
        <f t="shared" si="900"/>
        <v>0</v>
      </c>
      <c r="BY468" s="5">
        <f t="shared" si="901"/>
        <v>0</v>
      </c>
      <c r="BZ468" s="1">
        <f t="shared" si="902"/>
        <v>0</v>
      </c>
      <c r="CA468" s="2">
        <f t="shared" si="903"/>
        <v>0</v>
      </c>
      <c r="CB468" s="5">
        <f t="shared" si="904"/>
        <v>0</v>
      </c>
      <c r="CC468" s="1">
        <f t="shared" si="905"/>
        <v>0</v>
      </c>
      <c r="CD468" s="2">
        <f t="shared" si="906"/>
        <v>0</v>
      </c>
      <c r="CE468" s="5">
        <f t="shared" si="907"/>
        <v>0</v>
      </c>
      <c r="CF468" s="1">
        <f t="shared" si="908"/>
        <v>0</v>
      </c>
      <c r="CG468" s="2">
        <f t="shared" si="909"/>
        <v>0</v>
      </c>
      <c r="CH468" s="5">
        <f t="shared" si="910"/>
        <v>0</v>
      </c>
      <c r="CI468" s="1">
        <f t="shared" si="911"/>
        <v>0</v>
      </c>
      <c r="CJ468" s="2">
        <f t="shared" si="912"/>
        <v>0</v>
      </c>
      <c r="CK468" s="5">
        <f t="shared" si="913"/>
        <v>0</v>
      </c>
      <c r="CL468" s="1">
        <f t="shared" si="914"/>
        <v>0</v>
      </c>
      <c r="CM468" s="2">
        <f t="shared" si="915"/>
        <v>0</v>
      </c>
      <c r="CN468" s="5">
        <f t="shared" si="916"/>
        <v>0</v>
      </c>
      <c r="CO468" s="67">
        <f t="shared" si="917"/>
        <v>0</v>
      </c>
      <c r="CP468" s="2">
        <f t="shared" si="918"/>
        <v>0</v>
      </c>
      <c r="CQ468" s="5">
        <f t="shared" si="919"/>
        <v>0</v>
      </c>
    </row>
    <row r="469" spans="1:95" ht="30.75" customHeight="1" x14ac:dyDescent="0.25">
      <c r="A469" s="31" t="s">
        <v>12</v>
      </c>
      <c r="B469" s="30" t="s">
        <v>21</v>
      </c>
      <c r="C469" s="16"/>
      <c r="D469" s="10"/>
      <c r="E469" s="10"/>
      <c r="F469" s="10"/>
      <c r="G469" s="10"/>
      <c r="H469" s="10"/>
      <c r="I469" s="10"/>
      <c r="J469" s="10"/>
      <c r="K469" s="10"/>
      <c r="L469" s="10"/>
      <c r="M469" s="62"/>
      <c r="N469" s="62"/>
      <c r="O469" s="62"/>
      <c r="P469" s="62"/>
      <c r="Q469" s="17"/>
      <c r="R469" s="16"/>
      <c r="S469" s="10"/>
      <c r="T469" s="10"/>
      <c r="U469" s="10"/>
      <c r="V469" s="10"/>
      <c r="W469" s="10"/>
      <c r="X469" s="10"/>
      <c r="Y469" s="10"/>
      <c r="Z469" s="10"/>
      <c r="AA469" s="10"/>
      <c r="AB469" s="62"/>
      <c r="AC469" s="62"/>
      <c r="AD469" s="62"/>
      <c r="AE469" s="62"/>
      <c r="AF469" s="17"/>
      <c r="AG469" s="16"/>
      <c r="AH469" s="10"/>
      <c r="AI469" s="10"/>
      <c r="AJ469" s="10"/>
      <c r="AK469" s="10"/>
      <c r="AL469" s="10"/>
      <c r="AM469" s="10"/>
      <c r="AN469" s="10"/>
      <c r="AO469" s="10"/>
      <c r="AP469" s="10"/>
      <c r="AQ469" s="62"/>
      <c r="AR469" s="62"/>
      <c r="AS469" s="62"/>
      <c r="AT469" s="62"/>
      <c r="AU469" s="17"/>
      <c r="AV469" s="6"/>
      <c r="AW469" s="29" t="str">
        <f t="shared" si="874"/>
        <v>Nitrógeno Total</v>
      </c>
      <c r="AX469" s="30" t="s">
        <v>21</v>
      </c>
      <c r="AY469" s="77">
        <f t="shared" si="875"/>
        <v>0</v>
      </c>
      <c r="AZ469" s="73">
        <f t="shared" si="876"/>
        <v>0</v>
      </c>
      <c r="BA469" s="74">
        <f t="shared" si="877"/>
        <v>0</v>
      </c>
      <c r="BB469" s="4">
        <f t="shared" si="878"/>
        <v>0</v>
      </c>
      <c r="BC469" s="2">
        <f t="shared" si="879"/>
        <v>0</v>
      </c>
      <c r="BD469" s="5">
        <f t="shared" si="880"/>
        <v>0</v>
      </c>
      <c r="BE469" s="4">
        <f t="shared" si="881"/>
        <v>0</v>
      </c>
      <c r="BF469" s="2">
        <f t="shared" si="882"/>
        <v>0</v>
      </c>
      <c r="BG469" s="5">
        <f t="shared" si="883"/>
        <v>0</v>
      </c>
      <c r="BH469" s="1">
        <f t="shared" si="884"/>
        <v>0</v>
      </c>
      <c r="BI469" s="2">
        <f t="shared" si="885"/>
        <v>0</v>
      </c>
      <c r="BJ469" s="5">
        <f t="shared" si="886"/>
        <v>0</v>
      </c>
      <c r="BK469" s="1">
        <f t="shared" si="887"/>
        <v>0</v>
      </c>
      <c r="BL469" s="2">
        <f t="shared" si="888"/>
        <v>0</v>
      </c>
      <c r="BM469" s="5">
        <f t="shared" si="889"/>
        <v>0</v>
      </c>
      <c r="BN469" s="1">
        <f t="shared" si="890"/>
        <v>0</v>
      </c>
      <c r="BO469" s="2">
        <f t="shared" si="891"/>
        <v>0</v>
      </c>
      <c r="BP469" s="5">
        <f t="shared" si="892"/>
        <v>0</v>
      </c>
      <c r="BQ469" s="1">
        <f t="shared" si="893"/>
        <v>0</v>
      </c>
      <c r="BR469" s="2">
        <f t="shared" si="894"/>
        <v>0</v>
      </c>
      <c r="BS469" s="5">
        <f t="shared" si="895"/>
        <v>0</v>
      </c>
      <c r="BT469" s="1">
        <f t="shared" si="896"/>
        <v>0</v>
      </c>
      <c r="BU469" s="2">
        <f t="shared" si="897"/>
        <v>0</v>
      </c>
      <c r="BV469" s="5">
        <f t="shared" si="898"/>
        <v>0</v>
      </c>
      <c r="BW469" s="1">
        <f t="shared" si="899"/>
        <v>0</v>
      </c>
      <c r="BX469" s="2">
        <f t="shared" si="900"/>
        <v>0</v>
      </c>
      <c r="BY469" s="5">
        <f t="shared" si="901"/>
        <v>0</v>
      </c>
      <c r="BZ469" s="1">
        <f t="shared" si="902"/>
        <v>0</v>
      </c>
      <c r="CA469" s="2">
        <f t="shared" si="903"/>
        <v>0</v>
      </c>
      <c r="CB469" s="5">
        <f t="shared" si="904"/>
        <v>0</v>
      </c>
      <c r="CC469" s="1">
        <f t="shared" si="905"/>
        <v>0</v>
      </c>
      <c r="CD469" s="2">
        <f t="shared" si="906"/>
        <v>0</v>
      </c>
      <c r="CE469" s="5">
        <f t="shared" si="907"/>
        <v>0</v>
      </c>
      <c r="CF469" s="1">
        <f t="shared" si="908"/>
        <v>0</v>
      </c>
      <c r="CG469" s="2">
        <f t="shared" si="909"/>
        <v>0</v>
      </c>
      <c r="CH469" s="5">
        <f t="shared" si="910"/>
        <v>0</v>
      </c>
      <c r="CI469" s="1">
        <f t="shared" si="911"/>
        <v>0</v>
      </c>
      <c r="CJ469" s="2">
        <f t="shared" si="912"/>
        <v>0</v>
      </c>
      <c r="CK469" s="5">
        <f t="shared" si="913"/>
        <v>0</v>
      </c>
      <c r="CL469" s="1">
        <f t="shared" si="914"/>
        <v>0</v>
      </c>
      <c r="CM469" s="2">
        <f t="shared" si="915"/>
        <v>0</v>
      </c>
      <c r="CN469" s="5">
        <f t="shared" si="916"/>
        <v>0</v>
      </c>
      <c r="CO469" s="67">
        <f t="shared" si="917"/>
        <v>0</v>
      </c>
      <c r="CP469" s="2">
        <f t="shared" si="918"/>
        <v>0</v>
      </c>
      <c r="CQ469" s="5">
        <f t="shared" si="919"/>
        <v>0</v>
      </c>
    </row>
    <row r="470" spans="1:95" ht="32.25" customHeight="1" x14ac:dyDescent="0.25">
      <c r="A470" s="31" t="s">
        <v>13</v>
      </c>
      <c r="B470" s="30" t="s">
        <v>21</v>
      </c>
      <c r="C470" s="16"/>
      <c r="D470" s="10"/>
      <c r="E470" s="10"/>
      <c r="F470" s="10"/>
      <c r="G470" s="10"/>
      <c r="H470" s="10"/>
      <c r="I470" s="10"/>
      <c r="J470" s="10"/>
      <c r="K470" s="10"/>
      <c r="L470" s="10"/>
      <c r="M470" s="62"/>
      <c r="N470" s="62"/>
      <c r="O470" s="62"/>
      <c r="P470" s="62"/>
      <c r="Q470" s="17"/>
      <c r="R470" s="16"/>
      <c r="S470" s="10"/>
      <c r="T470" s="10"/>
      <c r="U470" s="10"/>
      <c r="V470" s="10"/>
      <c r="W470" s="10"/>
      <c r="X470" s="10"/>
      <c r="Y470" s="10"/>
      <c r="Z470" s="10"/>
      <c r="AA470" s="10"/>
      <c r="AB470" s="62"/>
      <c r="AC470" s="62"/>
      <c r="AD470" s="62"/>
      <c r="AE470" s="62"/>
      <c r="AF470" s="17"/>
      <c r="AG470" s="16"/>
      <c r="AH470" s="10"/>
      <c r="AI470" s="10"/>
      <c r="AJ470" s="10"/>
      <c r="AK470" s="10"/>
      <c r="AL470" s="10"/>
      <c r="AM470" s="10"/>
      <c r="AN470" s="10"/>
      <c r="AO470" s="10"/>
      <c r="AP470" s="10"/>
      <c r="AQ470" s="62"/>
      <c r="AR470" s="62"/>
      <c r="AS470" s="62"/>
      <c r="AT470" s="62"/>
      <c r="AU470" s="17"/>
      <c r="AV470" s="6"/>
      <c r="AW470" s="29" t="str">
        <f t="shared" si="874"/>
        <v xml:space="preserve">Sulfatos </v>
      </c>
      <c r="AX470" s="30" t="s">
        <v>21</v>
      </c>
      <c r="AY470" s="77">
        <f t="shared" si="875"/>
        <v>0</v>
      </c>
      <c r="AZ470" s="73">
        <f t="shared" si="876"/>
        <v>0</v>
      </c>
      <c r="BA470" s="74">
        <f t="shared" si="877"/>
        <v>0</v>
      </c>
      <c r="BB470" s="4">
        <f t="shared" si="878"/>
        <v>0</v>
      </c>
      <c r="BC470" s="2">
        <f t="shared" si="879"/>
        <v>0</v>
      </c>
      <c r="BD470" s="5">
        <f t="shared" si="880"/>
        <v>0</v>
      </c>
      <c r="BE470" s="4">
        <f t="shared" si="881"/>
        <v>0</v>
      </c>
      <c r="BF470" s="2">
        <f t="shared" si="882"/>
        <v>0</v>
      </c>
      <c r="BG470" s="5">
        <f t="shared" si="883"/>
        <v>0</v>
      </c>
      <c r="BH470" s="1">
        <f t="shared" si="884"/>
        <v>0</v>
      </c>
      <c r="BI470" s="2">
        <f t="shared" si="885"/>
        <v>0</v>
      </c>
      <c r="BJ470" s="5">
        <f t="shared" si="886"/>
        <v>0</v>
      </c>
      <c r="BK470" s="1">
        <f t="shared" si="887"/>
        <v>0</v>
      </c>
      <c r="BL470" s="2">
        <f t="shared" si="888"/>
        <v>0</v>
      </c>
      <c r="BM470" s="5">
        <f t="shared" si="889"/>
        <v>0</v>
      </c>
      <c r="BN470" s="1">
        <f t="shared" si="890"/>
        <v>0</v>
      </c>
      <c r="BO470" s="2">
        <f t="shared" si="891"/>
        <v>0</v>
      </c>
      <c r="BP470" s="5">
        <f t="shared" si="892"/>
        <v>0</v>
      </c>
      <c r="BQ470" s="1">
        <f t="shared" si="893"/>
        <v>0</v>
      </c>
      <c r="BR470" s="2">
        <f t="shared" si="894"/>
        <v>0</v>
      </c>
      <c r="BS470" s="5">
        <f t="shared" si="895"/>
        <v>0</v>
      </c>
      <c r="BT470" s="1">
        <f t="shared" si="896"/>
        <v>0</v>
      </c>
      <c r="BU470" s="2">
        <f t="shared" si="897"/>
        <v>0</v>
      </c>
      <c r="BV470" s="5">
        <f t="shared" si="898"/>
        <v>0</v>
      </c>
      <c r="BW470" s="1">
        <f t="shared" si="899"/>
        <v>0</v>
      </c>
      <c r="BX470" s="2">
        <f t="shared" si="900"/>
        <v>0</v>
      </c>
      <c r="BY470" s="5">
        <f t="shared" si="901"/>
        <v>0</v>
      </c>
      <c r="BZ470" s="1">
        <f t="shared" si="902"/>
        <v>0</v>
      </c>
      <c r="CA470" s="2">
        <f t="shared" si="903"/>
        <v>0</v>
      </c>
      <c r="CB470" s="5">
        <f t="shared" si="904"/>
        <v>0</v>
      </c>
      <c r="CC470" s="1">
        <f t="shared" si="905"/>
        <v>0</v>
      </c>
      <c r="CD470" s="2">
        <f t="shared" si="906"/>
        <v>0</v>
      </c>
      <c r="CE470" s="5">
        <f t="shared" si="907"/>
        <v>0</v>
      </c>
      <c r="CF470" s="1">
        <f t="shared" si="908"/>
        <v>0</v>
      </c>
      <c r="CG470" s="2">
        <f t="shared" si="909"/>
        <v>0</v>
      </c>
      <c r="CH470" s="5">
        <f t="shared" si="910"/>
        <v>0</v>
      </c>
      <c r="CI470" s="1">
        <f t="shared" si="911"/>
        <v>0</v>
      </c>
      <c r="CJ470" s="2">
        <f t="shared" si="912"/>
        <v>0</v>
      </c>
      <c r="CK470" s="5">
        <f t="shared" si="913"/>
        <v>0</v>
      </c>
      <c r="CL470" s="1">
        <f t="shared" si="914"/>
        <v>0</v>
      </c>
      <c r="CM470" s="2">
        <f t="shared" si="915"/>
        <v>0</v>
      </c>
      <c r="CN470" s="5">
        <f t="shared" si="916"/>
        <v>0</v>
      </c>
      <c r="CO470" s="67">
        <f t="shared" si="917"/>
        <v>0</v>
      </c>
      <c r="CP470" s="2">
        <f t="shared" si="918"/>
        <v>0</v>
      </c>
      <c r="CQ470" s="5">
        <f t="shared" si="919"/>
        <v>0</v>
      </c>
    </row>
    <row r="471" spans="1:95" ht="32.25" customHeight="1" x14ac:dyDescent="0.25">
      <c r="A471" s="31" t="s">
        <v>14</v>
      </c>
      <c r="B471" s="46" t="s">
        <v>23</v>
      </c>
      <c r="C471" s="16"/>
      <c r="D471" s="10"/>
      <c r="E471" s="10"/>
      <c r="F471" s="10"/>
      <c r="G471" s="10"/>
      <c r="H471" s="10"/>
      <c r="I471" s="10"/>
      <c r="J471" s="10"/>
      <c r="K471" s="10"/>
      <c r="L471" s="10"/>
      <c r="M471" s="62"/>
      <c r="N471" s="62"/>
      <c r="O471" s="62"/>
      <c r="P471" s="62"/>
      <c r="Q471" s="17"/>
      <c r="R471" s="16"/>
      <c r="S471" s="10"/>
      <c r="T471" s="10"/>
      <c r="U471" s="10"/>
      <c r="V471" s="10"/>
      <c r="W471" s="10"/>
      <c r="X471" s="10"/>
      <c r="Y471" s="10"/>
      <c r="Z471" s="10"/>
      <c r="AA471" s="10"/>
      <c r="AB471" s="62"/>
      <c r="AC471" s="62"/>
      <c r="AD471" s="62"/>
      <c r="AE471" s="62"/>
      <c r="AF471" s="17"/>
      <c r="AG471" s="16"/>
      <c r="AH471" s="10"/>
      <c r="AI471" s="10"/>
      <c r="AJ471" s="10"/>
      <c r="AK471" s="10"/>
      <c r="AL471" s="10"/>
      <c r="AM471" s="10"/>
      <c r="AN471" s="10"/>
      <c r="AO471" s="10"/>
      <c r="AP471" s="10"/>
      <c r="AQ471" s="62"/>
      <c r="AR471" s="62"/>
      <c r="AS471" s="62"/>
      <c r="AT471" s="62"/>
      <c r="AU471" s="17"/>
      <c r="AV471" s="6"/>
      <c r="AW471" s="29" t="str">
        <f t="shared" si="874"/>
        <v xml:space="preserve">Alcalinidad </v>
      </c>
      <c r="AX471" s="32" t="s">
        <v>23</v>
      </c>
      <c r="AY471" s="77">
        <f t="shared" si="875"/>
        <v>0</v>
      </c>
      <c r="AZ471" s="73">
        <f t="shared" si="876"/>
        <v>0</v>
      </c>
      <c r="BA471" s="74">
        <f t="shared" si="877"/>
        <v>0</v>
      </c>
      <c r="BB471" s="4">
        <f t="shared" si="878"/>
        <v>0</v>
      </c>
      <c r="BC471" s="2">
        <f t="shared" si="879"/>
        <v>0</v>
      </c>
      <c r="BD471" s="5">
        <f t="shared" si="880"/>
        <v>0</v>
      </c>
      <c r="BE471" s="4">
        <f t="shared" si="881"/>
        <v>0</v>
      </c>
      <c r="BF471" s="2">
        <f t="shared" si="882"/>
        <v>0</v>
      </c>
      <c r="BG471" s="5">
        <f t="shared" si="883"/>
        <v>0</v>
      </c>
      <c r="BH471" s="1">
        <f t="shared" si="884"/>
        <v>0</v>
      </c>
      <c r="BI471" s="2">
        <f t="shared" si="885"/>
        <v>0</v>
      </c>
      <c r="BJ471" s="5">
        <f t="shared" si="886"/>
        <v>0</v>
      </c>
      <c r="BK471" s="1">
        <f t="shared" si="887"/>
        <v>0</v>
      </c>
      <c r="BL471" s="2">
        <f t="shared" si="888"/>
        <v>0</v>
      </c>
      <c r="BM471" s="5">
        <f t="shared" si="889"/>
        <v>0</v>
      </c>
      <c r="BN471" s="1">
        <f t="shared" si="890"/>
        <v>0</v>
      </c>
      <c r="BO471" s="2">
        <f t="shared" si="891"/>
        <v>0</v>
      </c>
      <c r="BP471" s="5">
        <f t="shared" si="892"/>
        <v>0</v>
      </c>
      <c r="BQ471" s="1">
        <f t="shared" si="893"/>
        <v>0</v>
      </c>
      <c r="BR471" s="2">
        <f t="shared" si="894"/>
        <v>0</v>
      </c>
      <c r="BS471" s="5">
        <f t="shared" si="895"/>
        <v>0</v>
      </c>
      <c r="BT471" s="1">
        <f t="shared" si="896"/>
        <v>0</v>
      </c>
      <c r="BU471" s="2">
        <f t="shared" si="897"/>
        <v>0</v>
      </c>
      <c r="BV471" s="5">
        <f t="shared" si="898"/>
        <v>0</v>
      </c>
      <c r="BW471" s="1">
        <f t="shared" si="899"/>
        <v>0</v>
      </c>
      <c r="BX471" s="2">
        <f t="shared" si="900"/>
        <v>0</v>
      </c>
      <c r="BY471" s="5">
        <f t="shared" si="901"/>
        <v>0</v>
      </c>
      <c r="BZ471" s="1">
        <f t="shared" si="902"/>
        <v>0</v>
      </c>
      <c r="CA471" s="2">
        <f t="shared" si="903"/>
        <v>0</v>
      </c>
      <c r="CB471" s="5">
        <f t="shared" si="904"/>
        <v>0</v>
      </c>
      <c r="CC471" s="1">
        <f t="shared" si="905"/>
        <v>0</v>
      </c>
      <c r="CD471" s="2">
        <f t="shared" si="906"/>
        <v>0</v>
      </c>
      <c r="CE471" s="5">
        <f t="shared" si="907"/>
        <v>0</v>
      </c>
      <c r="CF471" s="1">
        <f t="shared" si="908"/>
        <v>0</v>
      </c>
      <c r="CG471" s="2">
        <f t="shared" si="909"/>
        <v>0</v>
      </c>
      <c r="CH471" s="5">
        <f t="shared" si="910"/>
        <v>0</v>
      </c>
      <c r="CI471" s="1">
        <f t="shared" si="911"/>
        <v>0</v>
      </c>
      <c r="CJ471" s="2">
        <f t="shared" si="912"/>
        <v>0</v>
      </c>
      <c r="CK471" s="5">
        <f t="shared" si="913"/>
        <v>0</v>
      </c>
      <c r="CL471" s="1">
        <f t="shared" si="914"/>
        <v>0</v>
      </c>
      <c r="CM471" s="2">
        <f t="shared" si="915"/>
        <v>0</v>
      </c>
      <c r="CN471" s="5">
        <f t="shared" si="916"/>
        <v>0</v>
      </c>
      <c r="CO471" s="67">
        <f t="shared" si="917"/>
        <v>0</v>
      </c>
      <c r="CP471" s="2">
        <f t="shared" si="918"/>
        <v>0</v>
      </c>
      <c r="CQ471" s="5">
        <f t="shared" si="919"/>
        <v>0</v>
      </c>
    </row>
    <row r="472" spans="1:95" ht="30.75" customHeight="1" x14ac:dyDescent="0.25">
      <c r="A472" s="31" t="s">
        <v>15</v>
      </c>
      <c r="B472" s="46" t="s">
        <v>23</v>
      </c>
      <c r="C472" s="16"/>
      <c r="D472" s="10"/>
      <c r="E472" s="10"/>
      <c r="F472" s="10"/>
      <c r="G472" s="10"/>
      <c r="H472" s="10"/>
      <c r="I472" s="10"/>
      <c r="J472" s="10"/>
      <c r="K472" s="10"/>
      <c r="L472" s="10"/>
      <c r="M472" s="62"/>
      <c r="N472" s="62"/>
      <c r="O472" s="62"/>
      <c r="P472" s="62"/>
      <c r="Q472" s="17"/>
      <c r="R472" s="16"/>
      <c r="S472" s="10"/>
      <c r="T472" s="10"/>
      <c r="U472" s="10"/>
      <c r="V472" s="10"/>
      <c r="W472" s="10"/>
      <c r="X472" s="10"/>
      <c r="Y472" s="10"/>
      <c r="Z472" s="10"/>
      <c r="AA472" s="10"/>
      <c r="AB472" s="62"/>
      <c r="AC472" s="62"/>
      <c r="AD472" s="62"/>
      <c r="AE472" s="62"/>
      <c r="AF472" s="17"/>
      <c r="AG472" s="16"/>
      <c r="AH472" s="10"/>
      <c r="AI472" s="10"/>
      <c r="AJ472" s="10"/>
      <c r="AK472" s="10"/>
      <c r="AL472" s="10"/>
      <c r="AM472" s="10"/>
      <c r="AN472" s="10"/>
      <c r="AO472" s="10"/>
      <c r="AP472" s="10"/>
      <c r="AQ472" s="62"/>
      <c r="AR472" s="62"/>
      <c r="AS472" s="62"/>
      <c r="AT472" s="62"/>
      <c r="AU472" s="17"/>
      <c r="AV472" s="6"/>
      <c r="AW472" s="29" t="str">
        <f t="shared" si="874"/>
        <v>Dureza Cálcica</v>
      </c>
      <c r="AX472" s="32" t="s">
        <v>23</v>
      </c>
      <c r="AY472" s="77">
        <f t="shared" si="875"/>
        <v>0</v>
      </c>
      <c r="AZ472" s="73">
        <f t="shared" si="876"/>
        <v>0</v>
      </c>
      <c r="BA472" s="74">
        <f t="shared" si="877"/>
        <v>0</v>
      </c>
      <c r="BB472" s="4">
        <f t="shared" si="878"/>
        <v>0</v>
      </c>
      <c r="BC472" s="2">
        <f t="shared" si="879"/>
        <v>0</v>
      </c>
      <c r="BD472" s="5">
        <f t="shared" si="880"/>
        <v>0</v>
      </c>
      <c r="BE472" s="4">
        <f t="shared" si="881"/>
        <v>0</v>
      </c>
      <c r="BF472" s="2">
        <f t="shared" si="882"/>
        <v>0</v>
      </c>
      <c r="BG472" s="5">
        <f t="shared" si="883"/>
        <v>0</v>
      </c>
      <c r="BH472" s="1">
        <f t="shared" si="884"/>
        <v>0</v>
      </c>
      <c r="BI472" s="2">
        <f t="shared" si="885"/>
        <v>0</v>
      </c>
      <c r="BJ472" s="5">
        <f t="shared" si="886"/>
        <v>0</v>
      </c>
      <c r="BK472" s="1">
        <f t="shared" si="887"/>
        <v>0</v>
      </c>
      <c r="BL472" s="2">
        <f t="shared" si="888"/>
        <v>0</v>
      </c>
      <c r="BM472" s="5">
        <f t="shared" si="889"/>
        <v>0</v>
      </c>
      <c r="BN472" s="1">
        <f t="shared" si="890"/>
        <v>0</v>
      </c>
      <c r="BO472" s="2">
        <f t="shared" si="891"/>
        <v>0</v>
      </c>
      <c r="BP472" s="5">
        <f t="shared" si="892"/>
        <v>0</v>
      </c>
      <c r="BQ472" s="1">
        <f t="shared" si="893"/>
        <v>0</v>
      </c>
      <c r="BR472" s="2">
        <f t="shared" si="894"/>
        <v>0</v>
      </c>
      <c r="BS472" s="5">
        <f t="shared" si="895"/>
        <v>0</v>
      </c>
      <c r="BT472" s="1">
        <f t="shared" si="896"/>
        <v>0</v>
      </c>
      <c r="BU472" s="2">
        <f t="shared" si="897"/>
        <v>0</v>
      </c>
      <c r="BV472" s="5">
        <f t="shared" si="898"/>
        <v>0</v>
      </c>
      <c r="BW472" s="1">
        <f t="shared" si="899"/>
        <v>0</v>
      </c>
      <c r="BX472" s="2">
        <f t="shared" si="900"/>
        <v>0</v>
      </c>
      <c r="BY472" s="5">
        <f t="shared" si="901"/>
        <v>0</v>
      </c>
      <c r="BZ472" s="1">
        <f t="shared" si="902"/>
        <v>0</v>
      </c>
      <c r="CA472" s="2">
        <f t="shared" si="903"/>
        <v>0</v>
      </c>
      <c r="CB472" s="5">
        <f t="shared" si="904"/>
        <v>0</v>
      </c>
      <c r="CC472" s="1">
        <f t="shared" si="905"/>
        <v>0</v>
      </c>
      <c r="CD472" s="2">
        <f t="shared" si="906"/>
        <v>0</v>
      </c>
      <c r="CE472" s="5">
        <f t="shared" si="907"/>
        <v>0</v>
      </c>
      <c r="CF472" s="1">
        <f t="shared" si="908"/>
        <v>0</v>
      </c>
      <c r="CG472" s="2">
        <f t="shared" si="909"/>
        <v>0</v>
      </c>
      <c r="CH472" s="5">
        <f t="shared" si="910"/>
        <v>0</v>
      </c>
      <c r="CI472" s="1">
        <f t="shared" si="911"/>
        <v>0</v>
      </c>
      <c r="CJ472" s="2">
        <f t="shared" si="912"/>
        <v>0</v>
      </c>
      <c r="CK472" s="5">
        <f t="shared" si="913"/>
        <v>0</v>
      </c>
      <c r="CL472" s="1">
        <f t="shared" si="914"/>
        <v>0</v>
      </c>
      <c r="CM472" s="2">
        <f t="shared" si="915"/>
        <v>0</v>
      </c>
      <c r="CN472" s="5">
        <f t="shared" si="916"/>
        <v>0</v>
      </c>
      <c r="CO472" s="67">
        <f t="shared" si="917"/>
        <v>0</v>
      </c>
      <c r="CP472" s="2">
        <f t="shared" si="918"/>
        <v>0</v>
      </c>
      <c r="CQ472" s="5">
        <f t="shared" si="919"/>
        <v>0</v>
      </c>
    </row>
    <row r="473" spans="1:95" ht="30.75" customHeight="1" x14ac:dyDescent="0.25">
      <c r="A473" s="31" t="s">
        <v>16</v>
      </c>
      <c r="B473" s="46" t="s">
        <v>23</v>
      </c>
      <c r="C473" s="16"/>
      <c r="D473" s="10"/>
      <c r="E473" s="10"/>
      <c r="F473" s="10"/>
      <c r="G473" s="10"/>
      <c r="H473" s="10"/>
      <c r="I473" s="10"/>
      <c r="J473" s="10"/>
      <c r="K473" s="10"/>
      <c r="L473" s="10"/>
      <c r="M473" s="62"/>
      <c r="N473" s="62"/>
      <c r="O473" s="62"/>
      <c r="P473" s="62"/>
      <c r="Q473" s="17"/>
      <c r="R473" s="16"/>
      <c r="S473" s="10"/>
      <c r="T473" s="10"/>
      <c r="U473" s="10"/>
      <c r="V473" s="10"/>
      <c r="W473" s="10"/>
      <c r="X473" s="10"/>
      <c r="Y473" s="10"/>
      <c r="Z473" s="10"/>
      <c r="AA473" s="10"/>
      <c r="AB473" s="62"/>
      <c r="AC473" s="62"/>
      <c r="AD473" s="62"/>
      <c r="AE473" s="62"/>
      <c r="AF473" s="17"/>
      <c r="AG473" s="16"/>
      <c r="AH473" s="10"/>
      <c r="AI473" s="10"/>
      <c r="AJ473" s="10"/>
      <c r="AK473" s="10"/>
      <c r="AL473" s="10"/>
      <c r="AM473" s="10"/>
      <c r="AN473" s="10"/>
      <c r="AO473" s="10"/>
      <c r="AP473" s="10"/>
      <c r="AQ473" s="62"/>
      <c r="AR473" s="62"/>
      <c r="AS473" s="62"/>
      <c r="AT473" s="62"/>
      <c r="AU473" s="17"/>
      <c r="AV473" s="6"/>
      <c r="AW473" s="29" t="str">
        <f t="shared" si="874"/>
        <v xml:space="preserve">Dureza Total </v>
      </c>
      <c r="AX473" s="32" t="s">
        <v>23</v>
      </c>
      <c r="AY473" s="77">
        <f t="shared" si="875"/>
        <v>0</v>
      </c>
      <c r="AZ473" s="73">
        <f t="shared" si="876"/>
        <v>0</v>
      </c>
      <c r="BA473" s="74">
        <f t="shared" si="877"/>
        <v>0</v>
      </c>
      <c r="BB473" s="4">
        <f t="shared" si="878"/>
        <v>0</v>
      </c>
      <c r="BC473" s="2">
        <f t="shared" si="879"/>
        <v>0</v>
      </c>
      <c r="BD473" s="5">
        <f t="shared" si="880"/>
        <v>0</v>
      </c>
      <c r="BE473" s="4">
        <f t="shared" si="881"/>
        <v>0</v>
      </c>
      <c r="BF473" s="2">
        <f t="shared" si="882"/>
        <v>0</v>
      </c>
      <c r="BG473" s="5">
        <f t="shared" si="883"/>
        <v>0</v>
      </c>
      <c r="BH473" s="1">
        <f t="shared" si="884"/>
        <v>0</v>
      </c>
      <c r="BI473" s="2">
        <f t="shared" si="885"/>
        <v>0</v>
      </c>
      <c r="BJ473" s="5">
        <f t="shared" si="886"/>
        <v>0</v>
      </c>
      <c r="BK473" s="1">
        <f t="shared" si="887"/>
        <v>0</v>
      </c>
      <c r="BL473" s="2">
        <f t="shared" si="888"/>
        <v>0</v>
      </c>
      <c r="BM473" s="5">
        <f t="shared" si="889"/>
        <v>0</v>
      </c>
      <c r="BN473" s="1">
        <f t="shared" si="890"/>
        <v>0</v>
      </c>
      <c r="BO473" s="2">
        <f t="shared" si="891"/>
        <v>0</v>
      </c>
      <c r="BP473" s="5">
        <f t="shared" si="892"/>
        <v>0</v>
      </c>
      <c r="BQ473" s="1">
        <f t="shared" si="893"/>
        <v>0</v>
      </c>
      <c r="BR473" s="2">
        <f t="shared" si="894"/>
        <v>0</v>
      </c>
      <c r="BS473" s="5">
        <f t="shared" si="895"/>
        <v>0</v>
      </c>
      <c r="BT473" s="1">
        <f t="shared" si="896"/>
        <v>0</v>
      </c>
      <c r="BU473" s="2">
        <f t="shared" si="897"/>
        <v>0</v>
      </c>
      <c r="BV473" s="5">
        <f t="shared" si="898"/>
        <v>0</v>
      </c>
      <c r="BW473" s="1">
        <f t="shared" si="899"/>
        <v>0</v>
      </c>
      <c r="BX473" s="2">
        <f t="shared" si="900"/>
        <v>0</v>
      </c>
      <c r="BY473" s="5">
        <f t="shared" si="901"/>
        <v>0</v>
      </c>
      <c r="BZ473" s="1">
        <f t="shared" si="902"/>
        <v>0</v>
      </c>
      <c r="CA473" s="2">
        <f t="shared" si="903"/>
        <v>0</v>
      </c>
      <c r="CB473" s="5">
        <f t="shared" si="904"/>
        <v>0</v>
      </c>
      <c r="CC473" s="1">
        <f t="shared" si="905"/>
        <v>0</v>
      </c>
      <c r="CD473" s="2">
        <f t="shared" si="906"/>
        <v>0</v>
      </c>
      <c r="CE473" s="5">
        <f t="shared" si="907"/>
        <v>0</v>
      </c>
      <c r="CF473" s="1">
        <f t="shared" si="908"/>
        <v>0</v>
      </c>
      <c r="CG473" s="2">
        <f t="shared" si="909"/>
        <v>0</v>
      </c>
      <c r="CH473" s="5">
        <f t="shared" si="910"/>
        <v>0</v>
      </c>
      <c r="CI473" s="1">
        <f t="shared" si="911"/>
        <v>0</v>
      </c>
      <c r="CJ473" s="2">
        <f t="shared" si="912"/>
        <v>0</v>
      </c>
      <c r="CK473" s="5">
        <f t="shared" si="913"/>
        <v>0</v>
      </c>
      <c r="CL473" s="1">
        <f t="shared" si="914"/>
        <v>0</v>
      </c>
      <c r="CM473" s="2">
        <f t="shared" si="915"/>
        <v>0</v>
      </c>
      <c r="CN473" s="5">
        <f t="shared" si="916"/>
        <v>0</v>
      </c>
      <c r="CO473" s="67">
        <f t="shared" si="917"/>
        <v>0</v>
      </c>
      <c r="CP473" s="2">
        <f t="shared" si="918"/>
        <v>0</v>
      </c>
      <c r="CQ473" s="5">
        <f t="shared" si="919"/>
        <v>0</v>
      </c>
    </row>
    <row r="474" spans="1:95" ht="32.25" customHeight="1" x14ac:dyDescent="0.25">
      <c r="A474" s="31" t="s">
        <v>115</v>
      </c>
      <c r="B474" s="30" t="s">
        <v>21</v>
      </c>
      <c r="C474" s="16"/>
      <c r="D474" s="10"/>
      <c r="E474" s="10"/>
      <c r="F474" s="10"/>
      <c r="G474" s="10"/>
      <c r="H474" s="10"/>
      <c r="I474" s="10"/>
      <c r="J474" s="10"/>
      <c r="K474" s="10"/>
      <c r="L474" s="10"/>
      <c r="M474" s="62"/>
      <c r="N474" s="62"/>
      <c r="O474" s="62"/>
      <c r="P474" s="62"/>
      <c r="Q474" s="17"/>
      <c r="R474" s="16"/>
      <c r="S474" s="10"/>
      <c r="T474" s="10"/>
      <c r="U474" s="10"/>
      <c r="V474" s="10"/>
      <c r="W474" s="10"/>
      <c r="X474" s="10"/>
      <c r="Y474" s="10"/>
      <c r="Z474" s="10"/>
      <c r="AA474" s="10"/>
      <c r="AB474" s="62"/>
      <c r="AC474" s="62"/>
      <c r="AD474" s="62"/>
      <c r="AE474" s="62"/>
      <c r="AF474" s="17"/>
      <c r="AG474" s="16"/>
      <c r="AH474" s="10"/>
      <c r="AI474" s="10"/>
      <c r="AJ474" s="10"/>
      <c r="AK474" s="10"/>
      <c r="AL474" s="10"/>
      <c r="AM474" s="10"/>
      <c r="AN474" s="10"/>
      <c r="AO474" s="10"/>
      <c r="AP474" s="10"/>
      <c r="AQ474" s="62"/>
      <c r="AR474" s="62"/>
      <c r="AS474" s="62"/>
      <c r="AT474" s="62"/>
      <c r="AU474" s="17"/>
      <c r="AV474" s="6"/>
      <c r="AW474" s="29" t="str">
        <f t="shared" si="874"/>
        <v>SILICE</v>
      </c>
      <c r="AX474" s="32" t="s">
        <v>24</v>
      </c>
      <c r="AY474" s="77">
        <f t="shared" si="875"/>
        <v>0</v>
      </c>
      <c r="AZ474" s="73">
        <f t="shared" si="876"/>
        <v>0</v>
      </c>
      <c r="BA474" s="74">
        <f t="shared" si="877"/>
        <v>0</v>
      </c>
      <c r="BB474" s="4">
        <f t="shared" si="878"/>
        <v>0</v>
      </c>
      <c r="BC474" s="2">
        <f t="shared" si="879"/>
        <v>0</v>
      </c>
      <c r="BD474" s="5">
        <f t="shared" si="880"/>
        <v>0</v>
      </c>
      <c r="BE474" s="4">
        <f t="shared" si="881"/>
        <v>0</v>
      </c>
      <c r="BF474" s="2">
        <f t="shared" si="882"/>
        <v>0</v>
      </c>
      <c r="BG474" s="5">
        <f t="shared" si="883"/>
        <v>0</v>
      </c>
      <c r="BH474" s="1">
        <f t="shared" si="884"/>
        <v>0</v>
      </c>
      <c r="BI474" s="2">
        <f t="shared" si="885"/>
        <v>0</v>
      </c>
      <c r="BJ474" s="5">
        <f t="shared" si="886"/>
        <v>0</v>
      </c>
      <c r="BK474" s="1">
        <f t="shared" si="887"/>
        <v>0</v>
      </c>
      <c r="BL474" s="2">
        <f t="shared" si="888"/>
        <v>0</v>
      </c>
      <c r="BM474" s="5">
        <f t="shared" si="889"/>
        <v>0</v>
      </c>
      <c r="BN474" s="1">
        <f t="shared" si="890"/>
        <v>0</v>
      </c>
      <c r="BO474" s="2">
        <f t="shared" si="891"/>
        <v>0</v>
      </c>
      <c r="BP474" s="5">
        <f t="shared" si="892"/>
        <v>0</v>
      </c>
      <c r="BQ474" s="1">
        <f t="shared" si="893"/>
        <v>0</v>
      </c>
      <c r="BR474" s="2">
        <f t="shared" si="894"/>
        <v>0</v>
      </c>
      <c r="BS474" s="5">
        <f t="shared" si="895"/>
        <v>0</v>
      </c>
      <c r="BT474" s="1">
        <f t="shared" si="896"/>
        <v>0</v>
      </c>
      <c r="BU474" s="2">
        <f t="shared" si="897"/>
        <v>0</v>
      </c>
      <c r="BV474" s="5">
        <f t="shared" si="898"/>
        <v>0</v>
      </c>
      <c r="BW474" s="1">
        <f t="shared" si="899"/>
        <v>0</v>
      </c>
      <c r="BX474" s="2">
        <f t="shared" si="900"/>
        <v>0</v>
      </c>
      <c r="BY474" s="5">
        <f t="shared" si="901"/>
        <v>0</v>
      </c>
      <c r="BZ474" s="1">
        <f t="shared" si="902"/>
        <v>0</v>
      </c>
      <c r="CA474" s="2">
        <f t="shared" si="903"/>
        <v>0</v>
      </c>
      <c r="CB474" s="5">
        <f t="shared" si="904"/>
        <v>0</v>
      </c>
      <c r="CC474" s="1">
        <f t="shared" si="905"/>
        <v>0</v>
      </c>
      <c r="CD474" s="2">
        <f t="shared" si="906"/>
        <v>0</v>
      </c>
      <c r="CE474" s="5">
        <f t="shared" si="907"/>
        <v>0</v>
      </c>
      <c r="CF474" s="1">
        <f t="shared" si="908"/>
        <v>0</v>
      </c>
      <c r="CG474" s="2">
        <f t="shared" si="909"/>
        <v>0</v>
      </c>
      <c r="CH474" s="5">
        <f t="shared" si="910"/>
        <v>0</v>
      </c>
      <c r="CI474" s="1">
        <f t="shared" si="911"/>
        <v>0</v>
      </c>
      <c r="CJ474" s="2">
        <f t="shared" si="912"/>
        <v>0</v>
      </c>
      <c r="CK474" s="5">
        <f t="shared" si="913"/>
        <v>0</v>
      </c>
      <c r="CL474" s="1">
        <f t="shared" si="914"/>
        <v>0</v>
      </c>
      <c r="CM474" s="2">
        <f t="shared" si="915"/>
        <v>0</v>
      </c>
      <c r="CN474" s="5">
        <f t="shared" si="916"/>
        <v>0</v>
      </c>
      <c r="CO474" s="67">
        <f t="shared" si="917"/>
        <v>0</v>
      </c>
      <c r="CP474" s="2">
        <f t="shared" si="918"/>
        <v>0</v>
      </c>
      <c r="CQ474" s="5">
        <f t="shared" si="919"/>
        <v>0</v>
      </c>
    </row>
    <row r="475" spans="1:95" ht="30.75" customHeight="1" x14ac:dyDescent="0.25">
      <c r="A475" s="31" t="s">
        <v>81</v>
      </c>
      <c r="B475" s="30" t="s">
        <v>127</v>
      </c>
      <c r="C475" s="16"/>
      <c r="D475" s="10"/>
      <c r="E475" s="10"/>
      <c r="F475" s="10"/>
      <c r="G475" s="10"/>
      <c r="H475" s="10"/>
      <c r="I475" s="10"/>
      <c r="J475" s="10"/>
      <c r="K475" s="10"/>
      <c r="L475" s="10"/>
      <c r="M475" s="62"/>
      <c r="N475" s="62"/>
      <c r="O475" s="62"/>
      <c r="P475" s="62"/>
      <c r="Q475" s="17"/>
      <c r="R475" s="16"/>
      <c r="S475" s="10"/>
      <c r="T475" s="10"/>
      <c r="U475" s="10"/>
      <c r="V475" s="10"/>
      <c r="W475" s="10"/>
      <c r="X475" s="10"/>
      <c r="Y475" s="10"/>
      <c r="Z475" s="10"/>
      <c r="AA475" s="10"/>
      <c r="AB475" s="62"/>
      <c r="AC475" s="62"/>
      <c r="AD475" s="62"/>
      <c r="AE475" s="62"/>
      <c r="AF475" s="17"/>
      <c r="AG475" s="16"/>
      <c r="AH475" s="10"/>
      <c r="AI475" s="10"/>
      <c r="AJ475" s="10"/>
      <c r="AK475" s="10"/>
      <c r="AL475" s="10"/>
      <c r="AM475" s="10"/>
      <c r="AN475" s="10"/>
      <c r="AO475" s="10"/>
      <c r="AP475" s="10"/>
      <c r="AQ475" s="62"/>
      <c r="AR475" s="62"/>
      <c r="AS475" s="62"/>
      <c r="AT475" s="62"/>
      <c r="AU475" s="17"/>
      <c r="AV475" s="6"/>
      <c r="AW475" s="29" t="str">
        <f t="shared" si="874"/>
        <v>ORP</v>
      </c>
      <c r="AX475" s="30" t="s">
        <v>21</v>
      </c>
      <c r="AY475" s="77">
        <f t="shared" si="875"/>
        <v>0</v>
      </c>
      <c r="AZ475" s="73">
        <f t="shared" si="876"/>
        <v>0</v>
      </c>
      <c r="BA475" s="74">
        <f t="shared" si="877"/>
        <v>0</v>
      </c>
      <c r="BB475" s="4">
        <f t="shared" si="878"/>
        <v>0</v>
      </c>
      <c r="BC475" s="2">
        <f t="shared" si="879"/>
        <v>0</v>
      </c>
      <c r="BD475" s="5">
        <f t="shared" si="880"/>
        <v>0</v>
      </c>
      <c r="BE475" s="4">
        <f t="shared" si="881"/>
        <v>0</v>
      </c>
      <c r="BF475" s="2">
        <f t="shared" si="882"/>
        <v>0</v>
      </c>
      <c r="BG475" s="5">
        <f t="shared" si="883"/>
        <v>0</v>
      </c>
      <c r="BH475" s="1">
        <f t="shared" si="884"/>
        <v>0</v>
      </c>
      <c r="BI475" s="2">
        <f t="shared" si="885"/>
        <v>0</v>
      </c>
      <c r="BJ475" s="5">
        <f t="shared" si="886"/>
        <v>0</v>
      </c>
      <c r="BK475" s="1">
        <f t="shared" si="887"/>
        <v>0</v>
      </c>
      <c r="BL475" s="2">
        <f t="shared" si="888"/>
        <v>0</v>
      </c>
      <c r="BM475" s="5">
        <f t="shared" si="889"/>
        <v>0</v>
      </c>
      <c r="BN475" s="1">
        <f t="shared" si="890"/>
        <v>0</v>
      </c>
      <c r="BO475" s="2">
        <f t="shared" si="891"/>
        <v>0</v>
      </c>
      <c r="BP475" s="5">
        <f t="shared" si="892"/>
        <v>0</v>
      </c>
      <c r="BQ475" s="1">
        <f t="shared" si="893"/>
        <v>0</v>
      </c>
      <c r="BR475" s="2">
        <f t="shared" si="894"/>
        <v>0</v>
      </c>
      <c r="BS475" s="5">
        <f t="shared" si="895"/>
        <v>0</v>
      </c>
      <c r="BT475" s="1">
        <f t="shared" si="896"/>
        <v>0</v>
      </c>
      <c r="BU475" s="2">
        <f t="shared" si="897"/>
        <v>0</v>
      </c>
      <c r="BV475" s="5">
        <f t="shared" si="898"/>
        <v>0</v>
      </c>
      <c r="BW475" s="1">
        <f t="shared" si="899"/>
        <v>0</v>
      </c>
      <c r="BX475" s="2">
        <f t="shared" si="900"/>
        <v>0</v>
      </c>
      <c r="BY475" s="5">
        <f t="shared" si="901"/>
        <v>0</v>
      </c>
      <c r="BZ475" s="1">
        <f t="shared" si="902"/>
        <v>0</v>
      </c>
      <c r="CA475" s="2">
        <f t="shared" si="903"/>
        <v>0</v>
      </c>
      <c r="CB475" s="5">
        <f t="shared" si="904"/>
        <v>0</v>
      </c>
      <c r="CC475" s="1">
        <f t="shared" si="905"/>
        <v>0</v>
      </c>
      <c r="CD475" s="2">
        <f t="shared" si="906"/>
        <v>0</v>
      </c>
      <c r="CE475" s="5">
        <f t="shared" si="907"/>
        <v>0</v>
      </c>
      <c r="CF475" s="1">
        <f t="shared" si="908"/>
        <v>0</v>
      </c>
      <c r="CG475" s="2">
        <f t="shared" si="909"/>
        <v>0</v>
      </c>
      <c r="CH475" s="5">
        <f t="shared" si="910"/>
        <v>0</v>
      </c>
      <c r="CI475" s="1">
        <f t="shared" si="911"/>
        <v>0</v>
      </c>
      <c r="CJ475" s="2">
        <f t="shared" si="912"/>
        <v>0</v>
      </c>
      <c r="CK475" s="5">
        <f t="shared" si="913"/>
        <v>0</v>
      </c>
      <c r="CL475" s="1">
        <f t="shared" si="914"/>
        <v>0</v>
      </c>
      <c r="CM475" s="2">
        <f t="shared" si="915"/>
        <v>0</v>
      </c>
      <c r="CN475" s="5">
        <f t="shared" si="916"/>
        <v>0</v>
      </c>
      <c r="CO475" s="67">
        <f t="shared" si="917"/>
        <v>0</v>
      </c>
      <c r="CP475" s="2">
        <f t="shared" si="918"/>
        <v>0</v>
      </c>
      <c r="CQ475" s="5">
        <f t="shared" si="919"/>
        <v>0</v>
      </c>
    </row>
    <row r="476" spans="1:95" ht="15.75" customHeight="1" x14ac:dyDescent="0.25">
      <c r="A476" s="31" t="s">
        <v>114</v>
      </c>
      <c r="B476" s="30" t="s">
        <v>21</v>
      </c>
      <c r="C476" s="16"/>
      <c r="D476" s="10"/>
      <c r="E476" s="10"/>
      <c r="F476" s="10"/>
      <c r="G476" s="10"/>
      <c r="H476" s="10"/>
      <c r="I476" s="10"/>
      <c r="J476" s="10"/>
      <c r="K476" s="10"/>
      <c r="L476" s="10"/>
      <c r="M476" s="62"/>
      <c r="N476" s="62"/>
      <c r="O476" s="62"/>
      <c r="P476" s="62"/>
      <c r="Q476" s="17"/>
      <c r="R476" s="16"/>
      <c r="S476" s="10"/>
      <c r="T476" s="10"/>
      <c r="U476" s="10"/>
      <c r="V476" s="10"/>
      <c r="W476" s="10"/>
      <c r="X476" s="10"/>
      <c r="Y476" s="10"/>
      <c r="Z476" s="10"/>
      <c r="AA476" s="10"/>
      <c r="AB476" s="62"/>
      <c r="AC476" s="62"/>
      <c r="AD476" s="62"/>
      <c r="AE476" s="62"/>
      <c r="AF476" s="17"/>
      <c r="AG476" s="16"/>
      <c r="AH476" s="10"/>
      <c r="AI476" s="10"/>
      <c r="AJ476" s="10"/>
      <c r="AK476" s="10"/>
      <c r="AL476" s="10"/>
      <c r="AM476" s="10"/>
      <c r="AN476" s="10"/>
      <c r="AO476" s="10"/>
      <c r="AP476" s="10"/>
      <c r="AQ476" s="62"/>
      <c r="AR476" s="62"/>
      <c r="AS476" s="62"/>
      <c r="AT476" s="62"/>
      <c r="AU476" s="17"/>
      <c r="AV476" s="6"/>
      <c r="AW476" s="29" t="str">
        <f t="shared" si="874"/>
        <v>CLORO RES</v>
      </c>
      <c r="AX476" s="30" t="s">
        <v>21</v>
      </c>
      <c r="AY476" s="77">
        <f t="shared" si="875"/>
        <v>0</v>
      </c>
      <c r="AZ476" s="73">
        <f t="shared" si="876"/>
        <v>0</v>
      </c>
      <c r="BA476" s="74">
        <f t="shared" si="877"/>
        <v>0</v>
      </c>
      <c r="BB476" s="4">
        <f t="shared" si="878"/>
        <v>0</v>
      </c>
      <c r="BC476" s="2">
        <f t="shared" si="879"/>
        <v>0</v>
      </c>
      <c r="BD476" s="5">
        <f t="shared" si="880"/>
        <v>0</v>
      </c>
      <c r="BE476" s="4">
        <f t="shared" si="881"/>
        <v>0</v>
      </c>
      <c r="BF476" s="2">
        <f t="shared" si="882"/>
        <v>0</v>
      </c>
      <c r="BG476" s="5">
        <f t="shared" si="883"/>
        <v>0</v>
      </c>
      <c r="BH476" s="1">
        <f t="shared" si="884"/>
        <v>0</v>
      </c>
      <c r="BI476" s="2">
        <f t="shared" si="885"/>
        <v>0</v>
      </c>
      <c r="BJ476" s="5">
        <f t="shared" si="886"/>
        <v>0</v>
      </c>
      <c r="BK476" s="1">
        <f t="shared" si="887"/>
        <v>0</v>
      </c>
      <c r="BL476" s="2">
        <f t="shared" si="888"/>
        <v>0</v>
      </c>
      <c r="BM476" s="5">
        <f t="shared" si="889"/>
        <v>0</v>
      </c>
      <c r="BN476" s="1">
        <f t="shared" si="890"/>
        <v>0</v>
      </c>
      <c r="BO476" s="2">
        <f t="shared" si="891"/>
        <v>0</v>
      </c>
      <c r="BP476" s="5">
        <f t="shared" si="892"/>
        <v>0</v>
      </c>
      <c r="BQ476" s="1">
        <f t="shared" si="893"/>
        <v>0</v>
      </c>
      <c r="BR476" s="2">
        <f t="shared" si="894"/>
        <v>0</v>
      </c>
      <c r="BS476" s="5">
        <f t="shared" si="895"/>
        <v>0</v>
      </c>
      <c r="BT476" s="1">
        <f t="shared" si="896"/>
        <v>0</v>
      </c>
      <c r="BU476" s="2">
        <f t="shared" si="897"/>
        <v>0</v>
      </c>
      <c r="BV476" s="5">
        <f t="shared" si="898"/>
        <v>0</v>
      </c>
      <c r="BW476" s="1">
        <f t="shared" si="899"/>
        <v>0</v>
      </c>
      <c r="BX476" s="2">
        <f t="shared" si="900"/>
        <v>0</v>
      </c>
      <c r="BY476" s="5">
        <f t="shared" si="901"/>
        <v>0</v>
      </c>
      <c r="BZ476" s="1">
        <f t="shared" si="902"/>
        <v>0</v>
      </c>
      <c r="CA476" s="2">
        <f t="shared" si="903"/>
        <v>0</v>
      </c>
      <c r="CB476" s="5">
        <f t="shared" si="904"/>
        <v>0</v>
      </c>
      <c r="CC476" s="1">
        <f t="shared" si="905"/>
        <v>0</v>
      </c>
      <c r="CD476" s="2">
        <f t="shared" si="906"/>
        <v>0</v>
      </c>
      <c r="CE476" s="5">
        <f t="shared" si="907"/>
        <v>0</v>
      </c>
      <c r="CF476" s="1">
        <f t="shared" si="908"/>
        <v>0</v>
      </c>
      <c r="CG476" s="2">
        <f t="shared" si="909"/>
        <v>0</v>
      </c>
      <c r="CH476" s="5">
        <f t="shared" si="910"/>
        <v>0</v>
      </c>
      <c r="CI476" s="1">
        <f t="shared" si="911"/>
        <v>0</v>
      </c>
      <c r="CJ476" s="2">
        <f t="shared" si="912"/>
        <v>0</v>
      </c>
      <c r="CK476" s="5">
        <f t="shared" si="913"/>
        <v>0</v>
      </c>
      <c r="CL476" s="1">
        <f t="shared" si="914"/>
        <v>0</v>
      </c>
      <c r="CM476" s="2">
        <f t="shared" si="915"/>
        <v>0</v>
      </c>
      <c r="CN476" s="5">
        <f t="shared" si="916"/>
        <v>0</v>
      </c>
      <c r="CO476" s="67">
        <f t="shared" si="917"/>
        <v>0</v>
      </c>
      <c r="CP476" s="2">
        <f t="shared" si="918"/>
        <v>0</v>
      </c>
      <c r="CQ476" s="5">
        <f t="shared" si="919"/>
        <v>0</v>
      </c>
    </row>
    <row r="477" spans="1:95" x14ac:dyDescent="0.25">
      <c r="A477" s="31" t="s">
        <v>17</v>
      </c>
      <c r="B477" s="30" t="s">
        <v>25</v>
      </c>
      <c r="C477" s="18">
        <v>11660</v>
      </c>
      <c r="D477" s="11">
        <v>3690</v>
      </c>
      <c r="E477" s="11">
        <v>3300</v>
      </c>
      <c r="F477" s="11"/>
      <c r="G477" s="11"/>
      <c r="H477" s="11"/>
      <c r="I477" s="11"/>
      <c r="J477" s="11">
        <v>5010</v>
      </c>
      <c r="K477" s="11">
        <v>4870</v>
      </c>
      <c r="L477" s="11">
        <v>8650</v>
      </c>
      <c r="M477" s="63"/>
      <c r="N477" s="63"/>
      <c r="O477" s="63"/>
      <c r="P477" s="63"/>
      <c r="Q477" s="19"/>
      <c r="R477" s="18">
        <v>3120</v>
      </c>
      <c r="S477" s="11">
        <v>4890</v>
      </c>
      <c r="T477" s="11">
        <v>4970</v>
      </c>
      <c r="U477" s="11"/>
      <c r="V477" s="11"/>
      <c r="W477" s="11"/>
      <c r="X477" s="11"/>
      <c r="Y477" s="11">
        <v>4810</v>
      </c>
      <c r="Z477" s="11">
        <v>4700</v>
      </c>
      <c r="AA477" s="11">
        <v>8970</v>
      </c>
      <c r="AB477" s="63"/>
      <c r="AC477" s="63"/>
      <c r="AD477" s="63"/>
      <c r="AE477" s="63"/>
      <c r="AF477" s="19"/>
      <c r="AG477" s="18">
        <v>8680</v>
      </c>
      <c r="AH477" s="11">
        <v>4790</v>
      </c>
      <c r="AI477" s="11">
        <v>4800</v>
      </c>
      <c r="AJ477" s="11"/>
      <c r="AK477" s="11"/>
      <c r="AL477" s="11"/>
      <c r="AM477" s="11"/>
      <c r="AN477" s="11">
        <v>4810</v>
      </c>
      <c r="AO477" s="11">
        <v>4700</v>
      </c>
      <c r="AP477" s="11">
        <v>8970</v>
      </c>
      <c r="AQ477" s="63"/>
      <c r="AR477" s="63"/>
      <c r="AS477" s="63"/>
      <c r="AT477" s="63"/>
      <c r="AU477" s="19"/>
      <c r="AW477" s="29" t="str">
        <f t="shared" si="874"/>
        <v>Conductividad</v>
      </c>
      <c r="AX477" s="30" t="s">
        <v>25</v>
      </c>
      <c r="AY477" s="77">
        <f t="shared" si="875"/>
        <v>11660</v>
      </c>
      <c r="AZ477" s="73">
        <f t="shared" si="876"/>
        <v>3120</v>
      </c>
      <c r="BA477" s="74">
        <f t="shared" si="877"/>
        <v>8680</v>
      </c>
      <c r="BB477" s="4">
        <f t="shared" si="878"/>
        <v>3690</v>
      </c>
      <c r="BC477" s="2">
        <f t="shared" si="879"/>
        <v>4890</v>
      </c>
      <c r="BD477" s="5">
        <f t="shared" si="880"/>
        <v>4790</v>
      </c>
      <c r="BE477" s="4">
        <f t="shared" si="881"/>
        <v>3300</v>
      </c>
      <c r="BF477" s="2">
        <f t="shared" si="882"/>
        <v>4970</v>
      </c>
      <c r="BG477" s="5">
        <f t="shared" si="883"/>
        <v>4800</v>
      </c>
      <c r="BH477" s="1">
        <f t="shared" si="884"/>
        <v>0</v>
      </c>
      <c r="BI477" s="2">
        <f t="shared" si="885"/>
        <v>0</v>
      </c>
      <c r="BJ477" s="5">
        <f t="shared" si="886"/>
        <v>0</v>
      </c>
      <c r="BK477" s="1">
        <f t="shared" si="887"/>
        <v>0</v>
      </c>
      <c r="BL477" s="2">
        <f t="shared" si="888"/>
        <v>0</v>
      </c>
      <c r="BM477" s="5">
        <f t="shared" si="889"/>
        <v>0</v>
      </c>
      <c r="BN477" s="1">
        <f t="shared" si="890"/>
        <v>0</v>
      </c>
      <c r="BO477" s="2">
        <f t="shared" si="891"/>
        <v>0</v>
      </c>
      <c r="BP477" s="5">
        <f t="shared" si="892"/>
        <v>0</v>
      </c>
      <c r="BQ477" s="1">
        <f t="shared" si="893"/>
        <v>0</v>
      </c>
      <c r="BR477" s="2">
        <f t="shared" si="894"/>
        <v>0</v>
      </c>
      <c r="BS477" s="5">
        <f t="shared" si="895"/>
        <v>0</v>
      </c>
      <c r="BT477" s="1">
        <f t="shared" si="896"/>
        <v>5010</v>
      </c>
      <c r="BU477" s="2">
        <f t="shared" si="897"/>
        <v>4810</v>
      </c>
      <c r="BV477" s="5">
        <f t="shared" si="898"/>
        <v>4810</v>
      </c>
      <c r="BW477" s="1">
        <f t="shared" si="899"/>
        <v>4870</v>
      </c>
      <c r="BX477" s="2">
        <f t="shared" si="900"/>
        <v>4700</v>
      </c>
      <c r="BY477" s="5">
        <f t="shared" si="901"/>
        <v>4700</v>
      </c>
      <c r="BZ477" s="1">
        <f t="shared" si="902"/>
        <v>8650</v>
      </c>
      <c r="CA477" s="2">
        <f t="shared" si="903"/>
        <v>8970</v>
      </c>
      <c r="CB477" s="5">
        <f t="shared" si="904"/>
        <v>8970</v>
      </c>
      <c r="CC477" s="1">
        <f t="shared" si="905"/>
        <v>0</v>
      </c>
      <c r="CD477" s="2">
        <f t="shared" si="906"/>
        <v>0</v>
      </c>
      <c r="CE477" s="5">
        <f t="shared" si="907"/>
        <v>0</v>
      </c>
      <c r="CF477" s="1">
        <f t="shared" si="908"/>
        <v>0</v>
      </c>
      <c r="CG477" s="2">
        <f t="shared" si="909"/>
        <v>0</v>
      </c>
      <c r="CH477" s="5">
        <f t="shared" si="910"/>
        <v>0</v>
      </c>
      <c r="CI477" s="1">
        <f t="shared" si="911"/>
        <v>0</v>
      </c>
      <c r="CJ477" s="2">
        <f t="shared" si="912"/>
        <v>0</v>
      </c>
      <c r="CK477" s="5">
        <f t="shared" si="913"/>
        <v>0</v>
      </c>
      <c r="CL477" s="1">
        <f t="shared" si="914"/>
        <v>0</v>
      </c>
      <c r="CM477" s="2">
        <f t="shared" si="915"/>
        <v>0</v>
      </c>
      <c r="CN477" s="5">
        <f t="shared" si="916"/>
        <v>0</v>
      </c>
      <c r="CO477" s="67">
        <f t="shared" si="917"/>
        <v>0</v>
      </c>
      <c r="CP477" s="2">
        <f t="shared" si="918"/>
        <v>0</v>
      </c>
      <c r="CQ477" s="5">
        <f t="shared" si="919"/>
        <v>0</v>
      </c>
    </row>
    <row r="478" spans="1:95" x14ac:dyDescent="0.25">
      <c r="A478" s="31" t="s">
        <v>18</v>
      </c>
      <c r="B478" s="46" t="s">
        <v>24</v>
      </c>
      <c r="C478" s="18">
        <v>9837</v>
      </c>
      <c r="D478" s="11">
        <v>6837</v>
      </c>
      <c r="E478" s="11">
        <v>694</v>
      </c>
      <c r="F478" s="11"/>
      <c r="G478" s="11"/>
      <c r="H478" s="11"/>
      <c r="I478" s="11"/>
      <c r="J478" s="11">
        <v>672</v>
      </c>
      <c r="K478" s="11">
        <v>694</v>
      </c>
      <c r="L478" s="11">
        <v>1437</v>
      </c>
      <c r="M478" s="63"/>
      <c r="N478" s="63"/>
      <c r="O478" s="63"/>
      <c r="P478" s="63"/>
      <c r="Q478" s="19"/>
      <c r="R478" s="18">
        <v>4710</v>
      </c>
      <c r="S478" s="11">
        <v>8740</v>
      </c>
      <c r="T478" s="11">
        <v>772</v>
      </c>
      <c r="U478" s="11"/>
      <c r="V478" s="11"/>
      <c r="W478" s="11"/>
      <c r="X478" s="11"/>
      <c r="Y478" s="11">
        <v>612</v>
      </c>
      <c r="Z478" s="11">
        <v>638</v>
      </c>
      <c r="AA478" s="11">
        <v>1897</v>
      </c>
      <c r="AB478" s="63"/>
      <c r="AC478" s="63"/>
      <c r="AD478" s="63"/>
      <c r="AE478" s="63"/>
      <c r="AF478" s="19"/>
      <c r="AG478" s="18">
        <v>8323</v>
      </c>
      <c r="AH478" s="11">
        <v>5697</v>
      </c>
      <c r="AI478" s="11">
        <v>1074</v>
      </c>
      <c r="AJ478" s="11"/>
      <c r="AK478" s="11"/>
      <c r="AL478" s="11"/>
      <c r="AM478" s="11"/>
      <c r="AN478" s="11">
        <v>524</v>
      </c>
      <c r="AO478" s="11">
        <v>640</v>
      </c>
      <c r="AP478" s="11">
        <v>1340</v>
      </c>
      <c r="AQ478" s="63"/>
      <c r="AR478" s="63"/>
      <c r="AS478" s="63"/>
      <c r="AT478" s="63"/>
      <c r="AU478" s="19"/>
      <c r="AW478" s="29" t="str">
        <f t="shared" si="874"/>
        <v xml:space="preserve">Color </v>
      </c>
      <c r="AX478" s="32" t="s">
        <v>24</v>
      </c>
      <c r="AY478" s="77">
        <f t="shared" si="875"/>
        <v>9837</v>
      </c>
      <c r="AZ478" s="73">
        <f t="shared" si="876"/>
        <v>4710</v>
      </c>
      <c r="BA478" s="74">
        <f t="shared" si="877"/>
        <v>8323</v>
      </c>
      <c r="BB478" s="4">
        <f t="shared" si="878"/>
        <v>6837</v>
      </c>
      <c r="BC478" s="2">
        <f t="shared" si="879"/>
        <v>8740</v>
      </c>
      <c r="BD478" s="5">
        <f t="shared" si="880"/>
        <v>5697</v>
      </c>
      <c r="BE478" s="4">
        <f t="shared" si="881"/>
        <v>694</v>
      </c>
      <c r="BF478" s="2">
        <f t="shared" si="882"/>
        <v>772</v>
      </c>
      <c r="BG478" s="5">
        <f t="shared" si="883"/>
        <v>1074</v>
      </c>
      <c r="BH478" s="1">
        <f t="shared" si="884"/>
        <v>0</v>
      </c>
      <c r="BI478" s="2">
        <f t="shared" si="885"/>
        <v>0</v>
      </c>
      <c r="BJ478" s="5">
        <f t="shared" si="886"/>
        <v>0</v>
      </c>
      <c r="BK478" s="1">
        <f t="shared" si="887"/>
        <v>0</v>
      </c>
      <c r="BL478" s="2">
        <f t="shared" si="888"/>
        <v>0</v>
      </c>
      <c r="BM478" s="5">
        <f t="shared" si="889"/>
        <v>0</v>
      </c>
      <c r="BN478" s="1">
        <f t="shared" si="890"/>
        <v>0</v>
      </c>
      <c r="BO478" s="2">
        <f t="shared" si="891"/>
        <v>0</v>
      </c>
      <c r="BP478" s="5">
        <f t="shared" si="892"/>
        <v>0</v>
      </c>
      <c r="BQ478" s="1">
        <f t="shared" si="893"/>
        <v>0</v>
      </c>
      <c r="BR478" s="2">
        <f t="shared" si="894"/>
        <v>0</v>
      </c>
      <c r="BS478" s="5">
        <f t="shared" si="895"/>
        <v>0</v>
      </c>
      <c r="BT478" s="1">
        <f t="shared" si="896"/>
        <v>672</v>
      </c>
      <c r="BU478" s="2">
        <f t="shared" si="897"/>
        <v>612</v>
      </c>
      <c r="BV478" s="5">
        <f t="shared" si="898"/>
        <v>524</v>
      </c>
      <c r="BW478" s="1">
        <f t="shared" si="899"/>
        <v>694</v>
      </c>
      <c r="BX478" s="2">
        <f t="shared" si="900"/>
        <v>638</v>
      </c>
      <c r="BY478" s="5">
        <f t="shared" si="901"/>
        <v>640</v>
      </c>
      <c r="BZ478" s="1">
        <f t="shared" si="902"/>
        <v>1437</v>
      </c>
      <c r="CA478" s="2">
        <f t="shared" si="903"/>
        <v>1897</v>
      </c>
      <c r="CB478" s="5">
        <f t="shared" si="904"/>
        <v>1340</v>
      </c>
      <c r="CC478" s="1">
        <f t="shared" si="905"/>
        <v>0</v>
      </c>
      <c r="CD478" s="2">
        <f t="shared" si="906"/>
        <v>0</v>
      </c>
      <c r="CE478" s="5">
        <f t="shared" si="907"/>
        <v>0</v>
      </c>
      <c r="CF478" s="1">
        <f t="shared" si="908"/>
        <v>0</v>
      </c>
      <c r="CG478" s="2">
        <f t="shared" si="909"/>
        <v>0</v>
      </c>
      <c r="CH478" s="5">
        <f t="shared" si="910"/>
        <v>0</v>
      </c>
      <c r="CI478" s="1">
        <f t="shared" si="911"/>
        <v>0</v>
      </c>
      <c r="CJ478" s="2">
        <f t="shared" si="912"/>
        <v>0</v>
      </c>
      <c r="CK478" s="5">
        <f t="shared" si="913"/>
        <v>0</v>
      </c>
      <c r="CL478" s="1">
        <f t="shared" si="914"/>
        <v>0</v>
      </c>
      <c r="CM478" s="2">
        <f t="shared" si="915"/>
        <v>0</v>
      </c>
      <c r="CN478" s="5">
        <f t="shared" si="916"/>
        <v>0</v>
      </c>
      <c r="CO478" s="67">
        <f t="shared" si="917"/>
        <v>0</v>
      </c>
      <c r="CP478" s="2">
        <f t="shared" si="918"/>
        <v>0</v>
      </c>
      <c r="CQ478" s="5">
        <f t="shared" si="919"/>
        <v>0</v>
      </c>
    </row>
    <row r="479" spans="1:95" ht="15.75" thickBot="1" x14ac:dyDescent="0.3">
      <c r="A479" s="33" t="s">
        <v>45</v>
      </c>
      <c r="B479" s="34" t="s">
        <v>46</v>
      </c>
      <c r="C479" s="20"/>
      <c r="D479" s="21"/>
      <c r="E479" s="21"/>
      <c r="F479" s="21"/>
      <c r="G479" s="21"/>
      <c r="H479" s="21"/>
      <c r="I479" s="21"/>
      <c r="J479" s="21"/>
      <c r="K479" s="21"/>
      <c r="L479" s="21"/>
      <c r="M479" s="64"/>
      <c r="N479" s="64"/>
      <c r="O479" s="64"/>
      <c r="P479" s="64"/>
      <c r="Q479" s="22"/>
      <c r="R479" s="20"/>
      <c r="S479" s="21"/>
      <c r="T479" s="21"/>
      <c r="U479" s="21"/>
      <c r="V479" s="21"/>
      <c r="W479" s="21"/>
      <c r="X479" s="21"/>
      <c r="Y479" s="21"/>
      <c r="Z479" s="21"/>
      <c r="AA479" s="21"/>
      <c r="AB479" s="64"/>
      <c r="AC479" s="64"/>
      <c r="AD479" s="64"/>
      <c r="AE479" s="64"/>
      <c r="AF479" s="22"/>
      <c r="AG479" s="20"/>
      <c r="AH479" s="21"/>
      <c r="AI479" s="21"/>
      <c r="AJ479" s="21"/>
      <c r="AK479" s="21"/>
      <c r="AL479" s="21"/>
      <c r="AM479" s="21"/>
      <c r="AN479" s="21"/>
      <c r="AO479" s="21"/>
      <c r="AP479" s="21"/>
      <c r="AQ479" s="64"/>
      <c r="AR479" s="64"/>
      <c r="AS479" s="64"/>
      <c r="AT479" s="64"/>
      <c r="AU479" s="22"/>
      <c r="AW479" s="29" t="str">
        <f t="shared" si="874"/>
        <v>Turbidez</v>
      </c>
      <c r="AX479" s="34" t="s">
        <v>21</v>
      </c>
      <c r="AY479" s="77">
        <f t="shared" si="875"/>
        <v>0</v>
      </c>
      <c r="AZ479" s="73">
        <f t="shared" si="876"/>
        <v>0</v>
      </c>
      <c r="BA479" s="74">
        <f t="shared" si="877"/>
        <v>0</v>
      </c>
      <c r="BB479" s="4">
        <f t="shared" si="878"/>
        <v>0</v>
      </c>
      <c r="BC479" s="2">
        <f t="shared" si="879"/>
        <v>0</v>
      </c>
      <c r="BD479" s="5">
        <f t="shared" si="880"/>
        <v>0</v>
      </c>
      <c r="BE479" s="4">
        <f t="shared" si="881"/>
        <v>0</v>
      </c>
      <c r="BF479" s="2">
        <f t="shared" si="882"/>
        <v>0</v>
      </c>
      <c r="BG479" s="5">
        <f t="shared" si="883"/>
        <v>0</v>
      </c>
      <c r="BH479" s="1">
        <f t="shared" si="884"/>
        <v>0</v>
      </c>
      <c r="BI479" s="2">
        <f t="shared" si="885"/>
        <v>0</v>
      </c>
      <c r="BJ479" s="5">
        <f t="shared" si="886"/>
        <v>0</v>
      </c>
      <c r="BK479" s="1">
        <f t="shared" si="887"/>
        <v>0</v>
      </c>
      <c r="BL479" s="2">
        <f t="shared" si="888"/>
        <v>0</v>
      </c>
      <c r="BM479" s="5">
        <f t="shared" si="889"/>
        <v>0</v>
      </c>
      <c r="BN479" s="1">
        <f t="shared" si="890"/>
        <v>0</v>
      </c>
      <c r="BO479" s="2">
        <f t="shared" si="891"/>
        <v>0</v>
      </c>
      <c r="BP479" s="5">
        <f t="shared" si="892"/>
        <v>0</v>
      </c>
      <c r="BQ479" s="1">
        <f t="shared" si="893"/>
        <v>0</v>
      </c>
      <c r="BR479" s="2">
        <f t="shared" si="894"/>
        <v>0</v>
      </c>
      <c r="BS479" s="5">
        <f t="shared" si="895"/>
        <v>0</v>
      </c>
      <c r="BT479" s="1">
        <f t="shared" si="896"/>
        <v>0</v>
      </c>
      <c r="BU479" s="2">
        <f t="shared" si="897"/>
        <v>0</v>
      </c>
      <c r="BV479" s="5">
        <f t="shared" si="898"/>
        <v>0</v>
      </c>
      <c r="BW479" s="1">
        <f t="shared" si="899"/>
        <v>0</v>
      </c>
      <c r="BX479" s="2">
        <f t="shared" si="900"/>
        <v>0</v>
      </c>
      <c r="BY479" s="5">
        <f t="shared" si="901"/>
        <v>0</v>
      </c>
      <c r="BZ479" s="1">
        <f t="shared" si="902"/>
        <v>0</v>
      </c>
      <c r="CA479" s="2">
        <f t="shared" si="903"/>
        <v>0</v>
      </c>
      <c r="CB479" s="5">
        <f t="shared" si="904"/>
        <v>0</v>
      </c>
      <c r="CC479" s="1">
        <f t="shared" si="905"/>
        <v>0</v>
      </c>
      <c r="CD479" s="2">
        <f t="shared" si="906"/>
        <v>0</v>
      </c>
      <c r="CE479" s="5">
        <f t="shared" si="907"/>
        <v>0</v>
      </c>
      <c r="CF479" s="1">
        <f t="shared" si="908"/>
        <v>0</v>
      </c>
      <c r="CG479" s="2">
        <f t="shared" si="909"/>
        <v>0</v>
      </c>
      <c r="CH479" s="5">
        <f t="shared" si="910"/>
        <v>0</v>
      </c>
      <c r="CI479" s="1">
        <f t="shared" si="911"/>
        <v>0</v>
      </c>
      <c r="CJ479" s="2">
        <f t="shared" si="912"/>
        <v>0</v>
      </c>
      <c r="CK479" s="5">
        <f t="shared" si="913"/>
        <v>0</v>
      </c>
      <c r="CL479" s="1">
        <f t="shared" si="914"/>
        <v>0</v>
      </c>
      <c r="CM479" s="2">
        <f t="shared" si="915"/>
        <v>0</v>
      </c>
      <c r="CN479" s="5">
        <f t="shared" si="916"/>
        <v>0</v>
      </c>
      <c r="CO479" s="67">
        <f t="shared" si="917"/>
        <v>0</v>
      </c>
      <c r="CP479" s="2">
        <f t="shared" si="918"/>
        <v>0</v>
      </c>
      <c r="CQ479" s="5">
        <f t="shared" si="919"/>
        <v>0</v>
      </c>
    </row>
    <row r="480" spans="1:95" ht="15.75" thickBot="1" x14ac:dyDescent="0.3"/>
    <row r="481" spans="1:95" ht="42.75" customHeight="1" thickBot="1" x14ac:dyDescent="0.3">
      <c r="A481" s="27" t="s">
        <v>0</v>
      </c>
      <c r="B481" s="28">
        <f>B457+1</f>
        <v>46133</v>
      </c>
      <c r="C481" s="295" t="s">
        <v>1</v>
      </c>
      <c r="D481" s="296"/>
      <c r="E481" s="296"/>
      <c r="F481" s="296"/>
      <c r="G481" s="296"/>
      <c r="H481" s="296"/>
      <c r="I481" s="296"/>
      <c r="J481" s="296"/>
      <c r="K481" s="296"/>
      <c r="L481" s="296"/>
      <c r="M481" s="296"/>
      <c r="N481" s="296"/>
      <c r="O481" s="296"/>
      <c r="P481" s="296"/>
      <c r="Q481" s="297"/>
      <c r="R481" s="223" t="s">
        <v>2</v>
      </c>
      <c r="S481" s="224"/>
      <c r="T481" s="224"/>
      <c r="U481" s="224"/>
      <c r="V481" s="224"/>
      <c r="W481" s="224"/>
      <c r="X481" s="224"/>
      <c r="Y481" s="224"/>
      <c r="Z481" s="224"/>
      <c r="AA481" s="69"/>
      <c r="AB481" s="69"/>
      <c r="AC481" s="69"/>
      <c r="AD481" s="69"/>
      <c r="AE481" s="69"/>
      <c r="AF481" s="70"/>
      <c r="AG481" s="301" t="s">
        <v>105</v>
      </c>
      <c r="AH481" s="302"/>
      <c r="AI481" s="302"/>
      <c r="AJ481" s="302"/>
      <c r="AK481" s="302"/>
      <c r="AL481" s="302"/>
      <c r="AM481" s="302"/>
      <c r="AN481" s="302"/>
      <c r="AO481" s="302"/>
      <c r="AP481" s="302"/>
      <c r="AQ481" s="302"/>
      <c r="AR481" s="302"/>
      <c r="AS481" s="302"/>
      <c r="AT481" s="302"/>
      <c r="AU481" s="303"/>
      <c r="AV481" s="9"/>
      <c r="AW481" s="290" t="s">
        <v>44</v>
      </c>
      <c r="AX481" s="291"/>
      <c r="AY481" s="287" t="s">
        <v>35</v>
      </c>
      <c r="AZ481" s="288"/>
      <c r="BA481" s="289"/>
      <c r="BB481" s="287" t="s">
        <v>36</v>
      </c>
      <c r="BC481" s="288"/>
      <c r="BD481" s="289"/>
      <c r="BE481" s="287" t="s">
        <v>37</v>
      </c>
      <c r="BF481" s="288"/>
      <c r="BG481" s="289"/>
      <c r="BH481" s="287" t="s">
        <v>38</v>
      </c>
      <c r="BI481" s="288"/>
      <c r="BJ481" s="289"/>
      <c r="BK481" s="287" t="s">
        <v>39</v>
      </c>
      <c r="BL481" s="288"/>
      <c r="BM481" s="289"/>
      <c r="BN481" s="287" t="s">
        <v>40</v>
      </c>
      <c r="BO481" s="288"/>
      <c r="BP481" s="289"/>
      <c r="BQ481" s="287" t="s">
        <v>41</v>
      </c>
      <c r="BR481" s="288"/>
      <c r="BS481" s="289"/>
      <c r="BT481" s="287" t="s">
        <v>42</v>
      </c>
      <c r="BU481" s="288"/>
      <c r="BV481" s="289"/>
      <c r="BW481" s="287" t="s">
        <v>43</v>
      </c>
      <c r="BX481" s="288"/>
      <c r="BY481" s="289"/>
      <c r="BZ481" s="287" t="s">
        <v>106</v>
      </c>
      <c r="CA481" s="288"/>
      <c r="CB481" s="289"/>
      <c r="CC481" s="287" t="s">
        <v>107</v>
      </c>
      <c r="CD481" s="288"/>
      <c r="CE481" s="289"/>
      <c r="CF481" s="287" t="s">
        <v>108</v>
      </c>
      <c r="CG481" s="288"/>
      <c r="CH481" s="289"/>
      <c r="CI481" s="287" t="s">
        <v>109</v>
      </c>
      <c r="CJ481" s="288"/>
      <c r="CK481" s="289"/>
      <c r="CL481" s="287" t="s">
        <v>110</v>
      </c>
      <c r="CM481" s="288"/>
      <c r="CN481" s="289"/>
      <c r="CO481" s="287" t="s">
        <v>111</v>
      </c>
      <c r="CP481" s="288"/>
      <c r="CQ481" s="289"/>
    </row>
    <row r="482" spans="1:95" ht="44.45" customHeight="1" thickBot="1" x14ac:dyDescent="0.3">
      <c r="A482" s="7" t="s">
        <v>6</v>
      </c>
      <c r="B482" s="45" t="s">
        <v>7</v>
      </c>
      <c r="C482" s="14" t="s">
        <v>34</v>
      </c>
      <c r="D482" s="8" t="s">
        <v>26</v>
      </c>
      <c r="E482" s="8" t="s">
        <v>27</v>
      </c>
      <c r="F482" s="8" t="s">
        <v>28</v>
      </c>
      <c r="G482" s="8" t="s">
        <v>29</v>
      </c>
      <c r="H482" s="8" t="s">
        <v>30</v>
      </c>
      <c r="I482" s="8" t="s">
        <v>31</v>
      </c>
      <c r="J482" s="8" t="s">
        <v>32</v>
      </c>
      <c r="K482" s="8" t="s">
        <v>33</v>
      </c>
      <c r="L482" s="8" t="s">
        <v>210</v>
      </c>
      <c r="M482" s="8" t="s">
        <v>116</v>
      </c>
      <c r="N482" s="8" t="s">
        <v>117</v>
      </c>
      <c r="O482" s="65" t="s">
        <v>118</v>
      </c>
      <c r="P482" s="65" t="s">
        <v>110</v>
      </c>
      <c r="Q482" s="65" t="s">
        <v>111</v>
      </c>
      <c r="R482" s="23" t="s">
        <v>34</v>
      </c>
      <c r="S482" s="12" t="s">
        <v>26</v>
      </c>
      <c r="T482" s="12" t="s">
        <v>27</v>
      </c>
      <c r="U482" s="12" t="s">
        <v>28</v>
      </c>
      <c r="V482" s="12" t="s">
        <v>29</v>
      </c>
      <c r="W482" s="12" t="s">
        <v>30</v>
      </c>
      <c r="X482" s="12" t="s">
        <v>31</v>
      </c>
      <c r="Y482" s="12" t="s">
        <v>32</v>
      </c>
      <c r="Z482" s="12" t="s">
        <v>33</v>
      </c>
      <c r="AA482" s="12" t="s">
        <v>210</v>
      </c>
      <c r="AB482" s="60" t="s">
        <v>116</v>
      </c>
      <c r="AC482" s="60" t="s">
        <v>117</v>
      </c>
      <c r="AD482" s="60" t="s">
        <v>118</v>
      </c>
      <c r="AE482" s="60" t="s">
        <v>110</v>
      </c>
      <c r="AF482" s="24" t="s">
        <v>111</v>
      </c>
      <c r="AG482" s="25" t="s">
        <v>34</v>
      </c>
      <c r="AH482" s="13" t="s">
        <v>26</v>
      </c>
      <c r="AI482" s="13" t="s">
        <v>27</v>
      </c>
      <c r="AJ482" s="13" t="s">
        <v>28</v>
      </c>
      <c r="AK482" s="13" t="s">
        <v>29</v>
      </c>
      <c r="AL482" s="13" t="s">
        <v>30</v>
      </c>
      <c r="AM482" s="13" t="s">
        <v>31</v>
      </c>
      <c r="AN482" s="13" t="s">
        <v>32</v>
      </c>
      <c r="AO482" s="13" t="s">
        <v>33</v>
      </c>
      <c r="AP482" s="13" t="s">
        <v>210</v>
      </c>
      <c r="AQ482" s="66" t="s">
        <v>116</v>
      </c>
      <c r="AR482" s="66" t="s">
        <v>117</v>
      </c>
      <c r="AS482" s="66" t="s">
        <v>118</v>
      </c>
      <c r="AT482" s="66" t="s">
        <v>110</v>
      </c>
      <c r="AU482" s="26" t="s">
        <v>111</v>
      </c>
      <c r="AV482" s="9"/>
      <c r="AW482" s="36" t="s">
        <v>6</v>
      </c>
      <c r="AX482" s="37" t="s">
        <v>7</v>
      </c>
      <c r="AY482" s="75" t="s">
        <v>119</v>
      </c>
      <c r="AZ482" s="75" t="s">
        <v>120</v>
      </c>
      <c r="BA482" s="76" t="s">
        <v>121</v>
      </c>
      <c r="BB482" s="75" t="s">
        <v>119</v>
      </c>
      <c r="BC482" s="75" t="s">
        <v>120</v>
      </c>
      <c r="BD482" s="76" t="s">
        <v>121</v>
      </c>
      <c r="BE482" s="75" t="s">
        <v>119</v>
      </c>
      <c r="BF482" s="75" t="s">
        <v>120</v>
      </c>
      <c r="BG482" s="76" t="s">
        <v>121</v>
      </c>
      <c r="BH482" s="75" t="s">
        <v>119</v>
      </c>
      <c r="BI482" s="75" t="s">
        <v>120</v>
      </c>
      <c r="BJ482" s="76" t="s">
        <v>121</v>
      </c>
      <c r="BK482" s="75" t="s">
        <v>119</v>
      </c>
      <c r="BL482" s="75" t="s">
        <v>120</v>
      </c>
      <c r="BM482" s="76" t="s">
        <v>121</v>
      </c>
      <c r="BN482" s="75" t="s">
        <v>119</v>
      </c>
      <c r="BO482" s="75" t="s">
        <v>120</v>
      </c>
      <c r="BP482" s="76" t="s">
        <v>121</v>
      </c>
      <c r="BQ482" s="75" t="s">
        <v>119</v>
      </c>
      <c r="BR482" s="75" t="s">
        <v>120</v>
      </c>
      <c r="BS482" s="76" t="s">
        <v>121</v>
      </c>
      <c r="BT482" s="75" t="s">
        <v>119</v>
      </c>
      <c r="BU482" s="75" t="s">
        <v>120</v>
      </c>
      <c r="BV482" s="76" t="s">
        <v>121</v>
      </c>
      <c r="BW482" s="75" t="s">
        <v>119</v>
      </c>
      <c r="BX482" s="75" t="s">
        <v>120</v>
      </c>
      <c r="BY482" s="76" t="s">
        <v>121</v>
      </c>
      <c r="BZ482" s="75" t="s">
        <v>119</v>
      </c>
      <c r="CA482" s="75" t="s">
        <v>120</v>
      </c>
      <c r="CB482" s="76" t="s">
        <v>121</v>
      </c>
      <c r="CC482" s="75" t="s">
        <v>119</v>
      </c>
      <c r="CD482" s="75" t="s">
        <v>120</v>
      </c>
      <c r="CE482" s="76" t="s">
        <v>121</v>
      </c>
      <c r="CF482" s="75" t="s">
        <v>119</v>
      </c>
      <c r="CG482" s="75" t="s">
        <v>120</v>
      </c>
      <c r="CH482" s="76" t="s">
        <v>121</v>
      </c>
      <c r="CI482" s="75" t="s">
        <v>119</v>
      </c>
      <c r="CJ482" s="75" t="s">
        <v>120</v>
      </c>
      <c r="CK482" s="76" t="s">
        <v>121</v>
      </c>
      <c r="CL482" s="75" t="s">
        <v>119</v>
      </c>
      <c r="CM482" s="75" t="s">
        <v>120</v>
      </c>
      <c r="CN482" s="76" t="s">
        <v>121</v>
      </c>
      <c r="CO482" s="75" t="s">
        <v>119</v>
      </c>
      <c r="CP482" s="75" t="s">
        <v>120</v>
      </c>
      <c r="CQ482" s="76" t="s">
        <v>121</v>
      </c>
    </row>
    <row r="483" spans="1:95" ht="29.25" customHeight="1" x14ac:dyDescent="0.25">
      <c r="A483" s="29" t="s">
        <v>8</v>
      </c>
      <c r="B483" s="30" t="s">
        <v>19</v>
      </c>
      <c r="C483" s="1">
        <v>38.9</v>
      </c>
      <c r="D483" s="3">
        <v>33.4</v>
      </c>
      <c r="E483" s="3">
        <v>32.9</v>
      </c>
      <c r="F483" s="3"/>
      <c r="G483" s="3"/>
      <c r="H483" s="3"/>
      <c r="I483" s="3"/>
      <c r="J483" s="3">
        <v>32.1</v>
      </c>
      <c r="K483" s="3">
        <v>32.6</v>
      </c>
      <c r="L483" s="3">
        <v>31.4</v>
      </c>
      <c r="M483" s="61"/>
      <c r="N483" s="61"/>
      <c r="O483" s="61"/>
      <c r="P483" s="61"/>
      <c r="Q483" s="15"/>
      <c r="R483" s="1">
        <v>37.700000000000003</v>
      </c>
      <c r="S483" s="3">
        <v>35.9</v>
      </c>
      <c r="T483" s="3">
        <v>32.9</v>
      </c>
      <c r="U483" s="3"/>
      <c r="V483" s="3"/>
      <c r="W483" s="3"/>
      <c r="X483" s="3"/>
      <c r="Y483" s="3">
        <v>34.299999999999997</v>
      </c>
      <c r="Z483" s="3">
        <v>34.200000000000003</v>
      </c>
      <c r="AA483" s="3">
        <v>31.9</v>
      </c>
      <c r="AB483" s="61"/>
      <c r="AC483" s="61"/>
      <c r="AD483" s="61"/>
      <c r="AE483" s="61"/>
      <c r="AF483" s="15"/>
      <c r="AG483" s="1">
        <v>37.4</v>
      </c>
      <c r="AH483" s="38">
        <v>34.700000000000003</v>
      </c>
      <c r="AI483" s="38">
        <v>32</v>
      </c>
      <c r="AJ483" s="3"/>
      <c r="AK483" s="3"/>
      <c r="AL483" s="3"/>
      <c r="AM483" s="3"/>
      <c r="AN483" s="3">
        <v>33.4</v>
      </c>
      <c r="AO483" s="3">
        <v>32.200000000000003</v>
      </c>
      <c r="AP483" s="3">
        <v>33.200000000000003</v>
      </c>
      <c r="AQ483" s="61"/>
      <c r="AR483" s="61"/>
      <c r="AS483" s="61"/>
      <c r="AT483" s="61"/>
      <c r="AU483" s="15"/>
      <c r="AV483" s="9"/>
      <c r="AW483" s="29" t="str">
        <f>A483</f>
        <v>Temperatura (°C)</v>
      </c>
      <c r="AX483" s="35" t="s">
        <v>19</v>
      </c>
      <c r="AY483" s="77">
        <f>C483</f>
        <v>38.9</v>
      </c>
      <c r="AZ483" s="73">
        <f>R483</f>
        <v>37.700000000000003</v>
      </c>
      <c r="BA483" s="74">
        <f>AG483</f>
        <v>37.4</v>
      </c>
      <c r="BB483" s="4">
        <f>D483</f>
        <v>33.4</v>
      </c>
      <c r="BC483" s="2">
        <f>S483</f>
        <v>35.9</v>
      </c>
      <c r="BD483" s="5">
        <f>AH483</f>
        <v>34.700000000000003</v>
      </c>
      <c r="BE483" s="4">
        <f>E483</f>
        <v>32.9</v>
      </c>
      <c r="BF483" s="2">
        <f>T483</f>
        <v>32.9</v>
      </c>
      <c r="BG483" s="5">
        <f>AI483</f>
        <v>32</v>
      </c>
      <c r="BH483" s="1">
        <f>F483</f>
        <v>0</v>
      </c>
      <c r="BI483" s="2">
        <f>U483</f>
        <v>0</v>
      </c>
      <c r="BJ483" s="5">
        <f>AJ483</f>
        <v>0</v>
      </c>
      <c r="BK483" s="1">
        <f>G483</f>
        <v>0</v>
      </c>
      <c r="BL483" s="2">
        <f>V483</f>
        <v>0</v>
      </c>
      <c r="BM483" s="5">
        <f>AK483</f>
        <v>0</v>
      </c>
      <c r="BN483" s="1">
        <f>H483</f>
        <v>0</v>
      </c>
      <c r="BO483" s="2">
        <f>W483</f>
        <v>0</v>
      </c>
      <c r="BP483" s="5">
        <f>AL483</f>
        <v>0</v>
      </c>
      <c r="BQ483" s="1">
        <f>I483</f>
        <v>0</v>
      </c>
      <c r="BR483" s="2">
        <f>X483</f>
        <v>0</v>
      </c>
      <c r="BS483" s="5">
        <f>AM483</f>
        <v>0</v>
      </c>
      <c r="BT483" s="1">
        <f>J483</f>
        <v>32.1</v>
      </c>
      <c r="BU483" s="2">
        <f>Y483</f>
        <v>34.299999999999997</v>
      </c>
      <c r="BV483" s="5">
        <f>AN483</f>
        <v>33.4</v>
      </c>
      <c r="BW483" s="1">
        <f>K483</f>
        <v>32.6</v>
      </c>
      <c r="BX483" s="2">
        <f>Z483</f>
        <v>34.200000000000003</v>
      </c>
      <c r="BY483" s="5">
        <f>AO483</f>
        <v>32.200000000000003</v>
      </c>
      <c r="BZ483" s="1">
        <f>L483</f>
        <v>31.4</v>
      </c>
      <c r="CA483" s="2">
        <f>AA483</f>
        <v>31.9</v>
      </c>
      <c r="CB483" s="5">
        <f>AP483</f>
        <v>33.200000000000003</v>
      </c>
      <c r="CC483" s="1">
        <f>M483</f>
        <v>0</v>
      </c>
      <c r="CD483" s="2">
        <f>AB483</f>
        <v>0</v>
      </c>
      <c r="CE483" s="5">
        <f>AQ483</f>
        <v>0</v>
      </c>
      <c r="CF483" s="1">
        <f>N483</f>
        <v>0</v>
      </c>
      <c r="CG483" s="2">
        <f>AC483</f>
        <v>0</v>
      </c>
      <c r="CH483" s="5">
        <f>AR483</f>
        <v>0</v>
      </c>
      <c r="CI483" s="1">
        <f>O483</f>
        <v>0</v>
      </c>
      <c r="CJ483" s="2">
        <f>AD483</f>
        <v>0</v>
      </c>
      <c r="CK483" s="5">
        <f>AS483</f>
        <v>0</v>
      </c>
      <c r="CL483" s="1">
        <f>P483</f>
        <v>0</v>
      </c>
      <c r="CM483" s="2">
        <f>AE483</f>
        <v>0</v>
      </c>
      <c r="CN483" s="5">
        <f>AT483</f>
        <v>0</v>
      </c>
      <c r="CO483" s="67">
        <f>Q483</f>
        <v>0</v>
      </c>
      <c r="CP483" s="2">
        <f>AF483</f>
        <v>0</v>
      </c>
      <c r="CQ483" s="5">
        <f>AU483</f>
        <v>0</v>
      </c>
    </row>
    <row r="484" spans="1:95" ht="26.45" customHeight="1" x14ac:dyDescent="0.25">
      <c r="A484" s="29" t="s">
        <v>9</v>
      </c>
      <c r="B484" s="30" t="s">
        <v>20</v>
      </c>
      <c r="C484" s="50">
        <v>8.7200000000000006</v>
      </c>
      <c r="D484" s="51">
        <v>7.96</v>
      </c>
      <c r="E484" s="51">
        <v>7.12</v>
      </c>
      <c r="F484" s="51"/>
      <c r="G484" s="3"/>
      <c r="H484" s="51"/>
      <c r="I484" s="3"/>
      <c r="J484" s="51">
        <v>7.7</v>
      </c>
      <c r="K484" s="3">
        <v>7.78</v>
      </c>
      <c r="L484" s="3">
        <v>7.86</v>
      </c>
      <c r="M484" s="61"/>
      <c r="N484" s="61"/>
      <c r="O484" s="61"/>
      <c r="P484" s="61"/>
      <c r="Q484" s="15"/>
      <c r="R484" s="1">
        <v>9.77</v>
      </c>
      <c r="S484" s="3">
        <v>7.85</v>
      </c>
      <c r="T484" s="3">
        <v>7.52</v>
      </c>
      <c r="U484" s="3"/>
      <c r="V484" s="3"/>
      <c r="W484" s="3"/>
      <c r="X484" s="3"/>
      <c r="Y484" s="51">
        <v>7.74</v>
      </c>
      <c r="Z484" s="3">
        <v>7.8</v>
      </c>
      <c r="AA484" s="3">
        <v>7.92</v>
      </c>
      <c r="AB484" s="61"/>
      <c r="AC484" s="61"/>
      <c r="AD484" s="61"/>
      <c r="AE484" s="61"/>
      <c r="AF484" s="15"/>
      <c r="AG484" s="1">
        <v>10.130000000000001</v>
      </c>
      <c r="AH484" s="3">
        <v>7.5</v>
      </c>
      <c r="AI484" s="3">
        <v>7.27</v>
      </c>
      <c r="AJ484" s="3"/>
      <c r="AK484" s="3"/>
      <c r="AL484" s="3"/>
      <c r="AM484" s="3"/>
      <c r="AN484" s="3">
        <v>7.72</v>
      </c>
      <c r="AO484" s="3">
        <v>7.8</v>
      </c>
      <c r="AP484" s="3">
        <v>7.82</v>
      </c>
      <c r="AQ484" s="61"/>
      <c r="AR484" s="61"/>
      <c r="AS484" s="61"/>
      <c r="AT484" s="61"/>
      <c r="AU484" s="15"/>
      <c r="AV484" s="9"/>
      <c r="AW484" s="29" t="str">
        <f t="shared" ref="AW484:AW503" si="920">A484</f>
        <v>pH (Unidades de pH)</v>
      </c>
      <c r="AX484" s="30" t="s">
        <v>20</v>
      </c>
      <c r="AY484" s="77">
        <f t="shared" ref="AY484:AY503" si="921">C484</f>
        <v>8.7200000000000006</v>
      </c>
      <c r="AZ484" s="222">
        <f t="shared" ref="AZ484:AZ503" si="922">R484</f>
        <v>9.77</v>
      </c>
      <c r="BA484" s="74">
        <f t="shared" ref="BA484:BA503" si="923">AG484</f>
        <v>10.130000000000001</v>
      </c>
      <c r="BB484" s="4">
        <f t="shared" ref="BB484:BB503" si="924">D484</f>
        <v>7.96</v>
      </c>
      <c r="BC484" s="2">
        <f t="shared" ref="BC484:BC503" si="925">S484</f>
        <v>7.85</v>
      </c>
      <c r="BD484" s="5">
        <f t="shared" ref="BD484:BD503" si="926">AH484</f>
        <v>7.5</v>
      </c>
      <c r="BE484" s="4">
        <f t="shared" ref="BE484:BE503" si="927">E484</f>
        <v>7.12</v>
      </c>
      <c r="BF484" s="2">
        <f t="shared" ref="BF484:BF503" si="928">T484</f>
        <v>7.52</v>
      </c>
      <c r="BG484" s="5">
        <f t="shared" ref="BG484:BG503" si="929">AI484</f>
        <v>7.27</v>
      </c>
      <c r="BH484" s="1">
        <f t="shared" ref="BH484:BH503" si="930">F484</f>
        <v>0</v>
      </c>
      <c r="BI484" s="2">
        <f t="shared" ref="BI484:BI503" si="931">U484</f>
        <v>0</v>
      </c>
      <c r="BJ484" s="5">
        <f t="shared" ref="BJ484:BJ503" si="932">AJ484</f>
        <v>0</v>
      </c>
      <c r="BK484" s="1">
        <f t="shared" ref="BK484:BK503" si="933">G484</f>
        <v>0</v>
      </c>
      <c r="BL484" s="2">
        <f t="shared" ref="BL484:BL503" si="934">V484</f>
        <v>0</v>
      </c>
      <c r="BM484" s="5">
        <f t="shared" ref="BM484:BM503" si="935">AK484</f>
        <v>0</v>
      </c>
      <c r="BN484" s="1">
        <f t="shared" ref="BN484:BN503" si="936">H484</f>
        <v>0</v>
      </c>
      <c r="BO484" s="2">
        <f t="shared" ref="BO484:BO503" si="937">W484</f>
        <v>0</v>
      </c>
      <c r="BP484" s="5">
        <f t="shared" ref="BP484:BP503" si="938">AL484</f>
        <v>0</v>
      </c>
      <c r="BQ484" s="1">
        <f t="shared" ref="BQ484:BQ503" si="939">I484</f>
        <v>0</v>
      </c>
      <c r="BR484" s="2">
        <f t="shared" ref="BR484:BR503" si="940">X484</f>
        <v>0</v>
      </c>
      <c r="BS484" s="5">
        <f t="shared" ref="BS484:BS503" si="941">AM484</f>
        <v>0</v>
      </c>
      <c r="BT484" s="1">
        <f t="shared" ref="BT484:BT503" si="942">J484</f>
        <v>7.7</v>
      </c>
      <c r="BU484" s="2">
        <f t="shared" ref="BU484:BU503" si="943">Y484</f>
        <v>7.74</v>
      </c>
      <c r="BV484" s="5">
        <f t="shared" ref="BV484:BV503" si="944">AN484</f>
        <v>7.72</v>
      </c>
      <c r="BW484" s="1">
        <f t="shared" ref="BW484:BW503" si="945">K484</f>
        <v>7.78</v>
      </c>
      <c r="BX484" s="2">
        <f t="shared" ref="BX484:BX503" si="946">Z484</f>
        <v>7.8</v>
      </c>
      <c r="BY484" s="5">
        <f t="shared" ref="BY484:BY503" si="947">AO484</f>
        <v>7.8</v>
      </c>
      <c r="BZ484" s="1">
        <f t="shared" ref="BZ484:BZ503" si="948">L484</f>
        <v>7.86</v>
      </c>
      <c r="CA484" s="2">
        <f t="shared" ref="CA484:CA503" si="949">AA484</f>
        <v>7.92</v>
      </c>
      <c r="CB484" s="5">
        <f t="shared" ref="CB484:CB503" si="950">AP484</f>
        <v>7.82</v>
      </c>
      <c r="CC484" s="1">
        <f t="shared" ref="CC484:CC503" si="951">M484</f>
        <v>0</v>
      </c>
      <c r="CD484" s="2">
        <f t="shared" ref="CD484:CD503" si="952">AB484</f>
        <v>0</v>
      </c>
      <c r="CE484" s="5">
        <f t="shared" ref="CE484:CE503" si="953">AQ484</f>
        <v>0</v>
      </c>
      <c r="CF484" s="1">
        <f t="shared" ref="CF484:CF503" si="954">N484</f>
        <v>0</v>
      </c>
      <c r="CG484" s="2">
        <f t="shared" ref="CG484:CG503" si="955">AC484</f>
        <v>0</v>
      </c>
      <c r="CH484" s="5">
        <f t="shared" ref="CH484:CH503" si="956">AR484</f>
        <v>0</v>
      </c>
      <c r="CI484" s="1">
        <f t="shared" ref="CI484:CI503" si="957">O484</f>
        <v>0</v>
      </c>
      <c r="CJ484" s="2">
        <f t="shared" ref="CJ484:CJ503" si="958">AD484</f>
        <v>0</v>
      </c>
      <c r="CK484" s="5">
        <f t="shared" ref="CK484:CK503" si="959">AS484</f>
        <v>0</v>
      </c>
      <c r="CL484" s="1">
        <f t="shared" ref="CL484:CL503" si="960">P484</f>
        <v>0</v>
      </c>
      <c r="CM484" s="2">
        <f t="shared" ref="CM484:CM503" si="961">AE484</f>
        <v>0</v>
      </c>
      <c r="CN484" s="5">
        <f t="shared" ref="CN484:CN503" si="962">AT484</f>
        <v>0</v>
      </c>
      <c r="CO484" s="67">
        <f t="shared" ref="CO484:CO503" si="963">Q484</f>
        <v>0</v>
      </c>
      <c r="CP484" s="2">
        <f t="shared" ref="CP484:CP503" si="964">AF484</f>
        <v>0</v>
      </c>
      <c r="CQ484" s="5">
        <f t="shared" ref="CQ484:CQ503" si="965">AU484</f>
        <v>0</v>
      </c>
    </row>
    <row r="485" spans="1:95" ht="30.2" customHeight="1" x14ac:dyDescent="0.25">
      <c r="A485" s="29" t="s">
        <v>124</v>
      </c>
      <c r="B485" s="30" t="s">
        <v>21</v>
      </c>
      <c r="C485" s="1"/>
      <c r="D485" s="2"/>
      <c r="E485" s="2"/>
      <c r="F485" s="3"/>
      <c r="G485" s="3"/>
      <c r="H485" s="3"/>
      <c r="I485" s="3"/>
      <c r="J485" s="3"/>
      <c r="K485" s="3"/>
      <c r="L485" s="3"/>
      <c r="M485" s="61"/>
      <c r="N485" s="61"/>
      <c r="O485" s="61"/>
      <c r="P485" s="61"/>
      <c r="Q485" s="15"/>
      <c r="R485" s="1"/>
      <c r="S485" s="3"/>
      <c r="T485" s="3"/>
      <c r="U485" s="3"/>
      <c r="V485" s="3"/>
      <c r="W485" s="3"/>
      <c r="X485" s="3"/>
      <c r="Y485" s="3"/>
      <c r="Z485" s="3"/>
      <c r="AA485" s="3"/>
      <c r="AB485" s="61"/>
      <c r="AC485" s="61"/>
      <c r="AD485" s="61"/>
      <c r="AE485" s="61"/>
      <c r="AF485" s="15"/>
      <c r="AG485" s="1"/>
      <c r="AH485" s="2"/>
      <c r="AI485" s="2"/>
      <c r="AJ485" s="3"/>
      <c r="AK485" s="3"/>
      <c r="AL485" s="3"/>
      <c r="AM485" s="3"/>
      <c r="AN485" s="3"/>
      <c r="AO485" s="3"/>
      <c r="AP485" s="3"/>
      <c r="AQ485" s="61"/>
      <c r="AR485" s="61"/>
      <c r="AS485" s="61"/>
      <c r="AT485" s="61"/>
      <c r="AU485" s="15"/>
      <c r="AV485" s="9"/>
      <c r="AW485" s="29" t="str">
        <f t="shared" si="920"/>
        <v>Demanda química de oxígeno (DQO)</v>
      </c>
      <c r="AX485" s="30" t="s">
        <v>21</v>
      </c>
      <c r="AY485" s="77">
        <f t="shared" si="921"/>
        <v>0</v>
      </c>
      <c r="AZ485" s="73">
        <f t="shared" si="922"/>
        <v>0</v>
      </c>
      <c r="BA485" s="74">
        <f t="shared" si="923"/>
        <v>0</v>
      </c>
      <c r="BB485" s="4">
        <f t="shared" si="924"/>
        <v>0</v>
      </c>
      <c r="BC485" s="2">
        <f t="shared" si="925"/>
        <v>0</v>
      </c>
      <c r="BD485" s="5">
        <f t="shared" si="926"/>
        <v>0</v>
      </c>
      <c r="BE485" s="4">
        <f t="shared" si="927"/>
        <v>0</v>
      </c>
      <c r="BF485" s="2">
        <f t="shared" si="928"/>
        <v>0</v>
      </c>
      <c r="BG485" s="5">
        <f t="shared" si="929"/>
        <v>0</v>
      </c>
      <c r="BH485" s="1">
        <f t="shared" si="930"/>
        <v>0</v>
      </c>
      <c r="BI485" s="2">
        <f t="shared" si="931"/>
        <v>0</v>
      </c>
      <c r="BJ485" s="5">
        <f t="shared" si="932"/>
        <v>0</v>
      </c>
      <c r="BK485" s="1">
        <f t="shared" si="933"/>
        <v>0</v>
      </c>
      <c r="BL485" s="2">
        <f t="shared" si="934"/>
        <v>0</v>
      </c>
      <c r="BM485" s="5">
        <f t="shared" si="935"/>
        <v>0</v>
      </c>
      <c r="BN485" s="1">
        <f t="shared" si="936"/>
        <v>0</v>
      </c>
      <c r="BO485" s="2">
        <f t="shared" si="937"/>
        <v>0</v>
      </c>
      <c r="BP485" s="5">
        <f t="shared" si="938"/>
        <v>0</v>
      </c>
      <c r="BQ485" s="1">
        <f t="shared" si="939"/>
        <v>0</v>
      </c>
      <c r="BR485" s="2">
        <f t="shared" si="940"/>
        <v>0</v>
      </c>
      <c r="BS485" s="5">
        <f t="shared" si="941"/>
        <v>0</v>
      </c>
      <c r="BT485" s="1">
        <f t="shared" si="942"/>
        <v>0</v>
      </c>
      <c r="BU485" s="2">
        <f t="shared" si="943"/>
        <v>0</v>
      </c>
      <c r="BV485" s="5">
        <f t="shared" si="944"/>
        <v>0</v>
      </c>
      <c r="BW485" s="1">
        <f t="shared" si="945"/>
        <v>0</v>
      </c>
      <c r="BX485" s="2">
        <f t="shared" si="946"/>
        <v>0</v>
      </c>
      <c r="BY485" s="5">
        <f t="shared" si="947"/>
        <v>0</v>
      </c>
      <c r="BZ485" s="1">
        <f t="shared" si="948"/>
        <v>0</v>
      </c>
      <c r="CA485" s="2">
        <f t="shared" si="949"/>
        <v>0</v>
      </c>
      <c r="CB485" s="5">
        <f t="shared" si="950"/>
        <v>0</v>
      </c>
      <c r="CC485" s="1">
        <f t="shared" si="951"/>
        <v>0</v>
      </c>
      <c r="CD485" s="2">
        <f t="shared" si="952"/>
        <v>0</v>
      </c>
      <c r="CE485" s="5">
        <f t="shared" si="953"/>
        <v>0</v>
      </c>
      <c r="CF485" s="1">
        <f t="shared" si="954"/>
        <v>0</v>
      </c>
      <c r="CG485" s="2">
        <f t="shared" si="955"/>
        <v>0</v>
      </c>
      <c r="CH485" s="5">
        <f t="shared" si="956"/>
        <v>0</v>
      </c>
      <c r="CI485" s="1">
        <f t="shared" si="957"/>
        <v>0</v>
      </c>
      <c r="CJ485" s="2">
        <f t="shared" si="958"/>
        <v>0</v>
      </c>
      <c r="CK485" s="5">
        <f t="shared" si="959"/>
        <v>0</v>
      </c>
      <c r="CL485" s="1">
        <f t="shared" si="960"/>
        <v>0</v>
      </c>
      <c r="CM485" s="2">
        <f t="shared" si="961"/>
        <v>0</v>
      </c>
      <c r="CN485" s="5">
        <f t="shared" si="962"/>
        <v>0</v>
      </c>
      <c r="CO485" s="67">
        <f t="shared" si="963"/>
        <v>0</v>
      </c>
      <c r="CP485" s="2">
        <f t="shared" si="964"/>
        <v>0</v>
      </c>
      <c r="CQ485" s="5">
        <f t="shared" si="965"/>
        <v>0</v>
      </c>
    </row>
    <row r="486" spans="1:95" ht="29.25" customHeight="1" x14ac:dyDescent="0.25">
      <c r="A486" s="29" t="s">
        <v>128</v>
      </c>
      <c r="B486" s="30" t="s">
        <v>21</v>
      </c>
      <c r="C486" s="1">
        <v>1446</v>
      </c>
      <c r="D486" s="2">
        <v>2191</v>
      </c>
      <c r="E486" s="2">
        <v>2230</v>
      </c>
      <c r="F486" s="3"/>
      <c r="G486" s="3"/>
      <c r="H486" s="3"/>
      <c r="I486" s="3"/>
      <c r="J486" s="3">
        <v>2230</v>
      </c>
      <c r="K486" s="3">
        <v>2174</v>
      </c>
      <c r="L486" s="3">
        <v>4020</v>
      </c>
      <c r="M486" s="61"/>
      <c r="N486" s="61"/>
      <c r="O486" s="61"/>
      <c r="P486" s="61"/>
      <c r="Q486" s="15"/>
      <c r="R486" s="1">
        <v>2067</v>
      </c>
      <c r="S486" s="3">
        <v>2430</v>
      </c>
      <c r="T486" s="3">
        <v>2500</v>
      </c>
      <c r="U486" s="3"/>
      <c r="V486" s="3"/>
      <c r="W486" s="3"/>
      <c r="X486" s="3"/>
      <c r="Y486" s="3">
        <v>2240</v>
      </c>
      <c r="Z486" s="3">
        <v>2230</v>
      </c>
      <c r="AA486" s="3">
        <v>4540</v>
      </c>
      <c r="AB486" s="61"/>
      <c r="AC486" s="61"/>
      <c r="AD486" s="61"/>
      <c r="AE486" s="61"/>
      <c r="AF486" s="15"/>
      <c r="AG486" s="1"/>
      <c r="AH486" s="2"/>
      <c r="AI486" s="2"/>
      <c r="AJ486" s="3"/>
      <c r="AK486" s="3"/>
      <c r="AL486" s="3"/>
      <c r="AM486" s="3"/>
      <c r="AN486" s="3">
        <v>2330</v>
      </c>
      <c r="AO486" s="3">
        <v>2260</v>
      </c>
      <c r="AP486" s="3">
        <v>4220</v>
      </c>
      <c r="AQ486" s="61"/>
      <c r="AR486" s="61"/>
      <c r="AS486" s="61"/>
      <c r="AT486" s="61"/>
      <c r="AU486" s="15"/>
      <c r="AV486" s="9"/>
      <c r="AW486" s="29" t="str">
        <f t="shared" si="920"/>
        <v>SOLIDOS DISUELTOS TOTALES (TDS)</v>
      </c>
      <c r="AX486" s="30" t="s">
        <v>21</v>
      </c>
      <c r="AY486" s="77">
        <f t="shared" si="921"/>
        <v>1446</v>
      </c>
      <c r="AZ486" s="73">
        <f t="shared" si="922"/>
        <v>2067</v>
      </c>
      <c r="BA486" s="74">
        <f t="shared" si="923"/>
        <v>0</v>
      </c>
      <c r="BB486" s="4">
        <f t="shared" si="924"/>
        <v>2191</v>
      </c>
      <c r="BC486" s="2">
        <f t="shared" si="925"/>
        <v>2430</v>
      </c>
      <c r="BD486" s="5">
        <f t="shared" si="926"/>
        <v>0</v>
      </c>
      <c r="BE486" s="4">
        <f t="shared" si="927"/>
        <v>2230</v>
      </c>
      <c r="BF486" s="2">
        <f t="shared" si="928"/>
        <v>2500</v>
      </c>
      <c r="BG486" s="5">
        <f t="shared" si="929"/>
        <v>0</v>
      </c>
      <c r="BH486" s="1">
        <f t="shared" si="930"/>
        <v>0</v>
      </c>
      <c r="BI486" s="2">
        <f t="shared" si="931"/>
        <v>0</v>
      </c>
      <c r="BJ486" s="5">
        <f t="shared" si="932"/>
        <v>0</v>
      </c>
      <c r="BK486" s="1">
        <f t="shared" si="933"/>
        <v>0</v>
      </c>
      <c r="BL486" s="2">
        <f t="shared" si="934"/>
        <v>0</v>
      </c>
      <c r="BM486" s="5">
        <f t="shared" si="935"/>
        <v>0</v>
      </c>
      <c r="BN486" s="1">
        <f t="shared" si="936"/>
        <v>0</v>
      </c>
      <c r="BO486" s="2">
        <f t="shared" si="937"/>
        <v>0</v>
      </c>
      <c r="BP486" s="5">
        <f t="shared" si="938"/>
        <v>0</v>
      </c>
      <c r="BQ486" s="1">
        <f t="shared" si="939"/>
        <v>0</v>
      </c>
      <c r="BR486" s="2">
        <f t="shared" si="940"/>
        <v>0</v>
      </c>
      <c r="BS486" s="5">
        <f t="shared" si="941"/>
        <v>0</v>
      </c>
      <c r="BT486" s="1">
        <f t="shared" si="942"/>
        <v>2230</v>
      </c>
      <c r="BU486" s="2">
        <f t="shared" si="943"/>
        <v>2240</v>
      </c>
      <c r="BV486" s="5">
        <f t="shared" si="944"/>
        <v>2330</v>
      </c>
      <c r="BW486" s="1">
        <f t="shared" si="945"/>
        <v>2174</v>
      </c>
      <c r="BX486" s="2">
        <f t="shared" si="946"/>
        <v>2230</v>
      </c>
      <c r="BY486" s="5">
        <f t="shared" si="947"/>
        <v>2260</v>
      </c>
      <c r="BZ486" s="1">
        <f t="shared" si="948"/>
        <v>4020</v>
      </c>
      <c r="CA486" s="2">
        <f t="shared" si="949"/>
        <v>4540</v>
      </c>
      <c r="CB486" s="5">
        <f t="shared" si="950"/>
        <v>4220</v>
      </c>
      <c r="CC486" s="1">
        <f t="shared" si="951"/>
        <v>0</v>
      </c>
      <c r="CD486" s="2">
        <f t="shared" si="952"/>
        <v>0</v>
      </c>
      <c r="CE486" s="5">
        <f t="shared" si="953"/>
        <v>0</v>
      </c>
      <c r="CF486" s="1">
        <f t="shared" si="954"/>
        <v>0</v>
      </c>
      <c r="CG486" s="2">
        <f t="shared" si="955"/>
        <v>0</v>
      </c>
      <c r="CH486" s="5">
        <f t="shared" si="956"/>
        <v>0</v>
      </c>
      <c r="CI486" s="1">
        <f t="shared" si="957"/>
        <v>0</v>
      </c>
      <c r="CJ486" s="2">
        <f t="shared" si="958"/>
        <v>0</v>
      </c>
      <c r="CK486" s="5">
        <f t="shared" si="959"/>
        <v>0</v>
      </c>
      <c r="CL486" s="1">
        <f t="shared" si="960"/>
        <v>0</v>
      </c>
      <c r="CM486" s="2">
        <f t="shared" si="961"/>
        <v>0</v>
      </c>
      <c r="CN486" s="5">
        <f t="shared" si="962"/>
        <v>0</v>
      </c>
      <c r="CO486" s="67">
        <f t="shared" si="963"/>
        <v>0</v>
      </c>
      <c r="CP486" s="2">
        <f t="shared" si="964"/>
        <v>0</v>
      </c>
      <c r="CQ486" s="5">
        <f t="shared" si="965"/>
        <v>0</v>
      </c>
    </row>
    <row r="487" spans="1:95" ht="31.7" customHeight="1" x14ac:dyDescent="0.25">
      <c r="A487" s="29" t="s">
        <v>125</v>
      </c>
      <c r="B487" s="30" t="s">
        <v>21</v>
      </c>
      <c r="C487" s="1">
        <v>269</v>
      </c>
      <c r="D487" s="2">
        <v>722</v>
      </c>
      <c r="E487" s="2">
        <v>46</v>
      </c>
      <c r="F487" s="3"/>
      <c r="G487" s="3"/>
      <c r="H487" s="3"/>
      <c r="I487" s="3"/>
      <c r="J487" s="3">
        <v>2</v>
      </c>
      <c r="K487" s="3">
        <v>2</v>
      </c>
      <c r="L487" s="3">
        <v>21</v>
      </c>
      <c r="M487" s="61"/>
      <c r="N487" s="61"/>
      <c r="O487" s="61"/>
      <c r="P487" s="61"/>
      <c r="Q487" s="15"/>
      <c r="R487" s="1">
        <v>316</v>
      </c>
      <c r="S487" s="3">
        <v>787</v>
      </c>
      <c r="T487" s="3">
        <v>68</v>
      </c>
      <c r="U487" s="3"/>
      <c r="V487" s="3"/>
      <c r="W487" s="3"/>
      <c r="X487" s="3"/>
      <c r="Y487" s="3">
        <v>2</v>
      </c>
      <c r="Z487" s="3">
        <v>3</v>
      </c>
      <c r="AA487" s="3">
        <v>35</v>
      </c>
      <c r="AB487" s="61"/>
      <c r="AC487" s="61"/>
      <c r="AD487" s="61"/>
      <c r="AE487" s="61"/>
      <c r="AF487" s="15"/>
      <c r="AG487" s="1">
        <v>1432</v>
      </c>
      <c r="AH487" s="2">
        <v>2320</v>
      </c>
      <c r="AI487" s="2">
        <v>2360</v>
      </c>
      <c r="AJ487" s="3"/>
      <c r="AK487" s="3"/>
      <c r="AL487" s="3"/>
      <c r="AM487" s="3"/>
      <c r="AN487" s="3">
        <v>2</v>
      </c>
      <c r="AO487" s="3">
        <v>1</v>
      </c>
      <c r="AP487" s="3">
        <v>33</v>
      </c>
      <c r="AQ487" s="61"/>
      <c r="AR487" s="61"/>
      <c r="AS487" s="61"/>
      <c r="AT487" s="61"/>
      <c r="AU487" s="15"/>
      <c r="AV487" s="9"/>
      <c r="AW487" s="29" t="str">
        <f t="shared" si="920"/>
        <v>Sólidos suspendidos Totales</v>
      </c>
      <c r="AX487" s="30" t="s">
        <v>21</v>
      </c>
      <c r="AY487" s="77">
        <f t="shared" si="921"/>
        <v>269</v>
      </c>
      <c r="AZ487" s="73">
        <f t="shared" si="922"/>
        <v>316</v>
      </c>
      <c r="BA487" s="74">
        <f t="shared" si="923"/>
        <v>1432</v>
      </c>
      <c r="BB487" s="4">
        <f t="shared" si="924"/>
        <v>722</v>
      </c>
      <c r="BC487" s="2">
        <f t="shared" si="925"/>
        <v>787</v>
      </c>
      <c r="BD487" s="5">
        <f t="shared" si="926"/>
        <v>2320</v>
      </c>
      <c r="BE487" s="4">
        <f t="shared" si="927"/>
        <v>46</v>
      </c>
      <c r="BF487" s="2">
        <f t="shared" si="928"/>
        <v>68</v>
      </c>
      <c r="BG487" s="5">
        <f t="shared" si="929"/>
        <v>2360</v>
      </c>
      <c r="BH487" s="1">
        <f t="shared" si="930"/>
        <v>0</v>
      </c>
      <c r="BI487" s="2">
        <f t="shared" si="931"/>
        <v>0</v>
      </c>
      <c r="BJ487" s="5">
        <f t="shared" si="932"/>
        <v>0</v>
      </c>
      <c r="BK487" s="1">
        <f t="shared" si="933"/>
        <v>0</v>
      </c>
      <c r="BL487" s="2">
        <f t="shared" si="934"/>
        <v>0</v>
      </c>
      <c r="BM487" s="5">
        <f t="shared" si="935"/>
        <v>0</v>
      </c>
      <c r="BN487" s="1">
        <f t="shared" si="936"/>
        <v>0</v>
      </c>
      <c r="BO487" s="2">
        <f t="shared" si="937"/>
        <v>0</v>
      </c>
      <c r="BP487" s="5">
        <f t="shared" si="938"/>
        <v>0</v>
      </c>
      <c r="BQ487" s="1">
        <f t="shared" si="939"/>
        <v>0</v>
      </c>
      <c r="BR487" s="2">
        <f t="shared" si="940"/>
        <v>0</v>
      </c>
      <c r="BS487" s="5">
        <f t="shared" si="941"/>
        <v>0</v>
      </c>
      <c r="BT487" s="1">
        <f t="shared" si="942"/>
        <v>2</v>
      </c>
      <c r="BU487" s="2">
        <f t="shared" si="943"/>
        <v>2</v>
      </c>
      <c r="BV487" s="5">
        <f t="shared" si="944"/>
        <v>2</v>
      </c>
      <c r="BW487" s="1">
        <f t="shared" si="945"/>
        <v>2</v>
      </c>
      <c r="BX487" s="2">
        <f t="shared" si="946"/>
        <v>3</v>
      </c>
      <c r="BY487" s="5">
        <f t="shared" si="947"/>
        <v>1</v>
      </c>
      <c r="BZ487" s="1">
        <f t="shared" si="948"/>
        <v>21</v>
      </c>
      <c r="CA487" s="2">
        <f t="shared" si="949"/>
        <v>35</v>
      </c>
      <c r="CB487" s="5">
        <f t="shared" si="950"/>
        <v>33</v>
      </c>
      <c r="CC487" s="1">
        <f t="shared" si="951"/>
        <v>0</v>
      </c>
      <c r="CD487" s="2">
        <f t="shared" si="952"/>
        <v>0</v>
      </c>
      <c r="CE487" s="5">
        <f t="shared" si="953"/>
        <v>0</v>
      </c>
      <c r="CF487" s="1">
        <f t="shared" si="954"/>
        <v>0</v>
      </c>
      <c r="CG487" s="2">
        <f t="shared" si="955"/>
        <v>0</v>
      </c>
      <c r="CH487" s="5">
        <f t="shared" si="956"/>
        <v>0</v>
      </c>
      <c r="CI487" s="1">
        <f t="shared" si="957"/>
        <v>0</v>
      </c>
      <c r="CJ487" s="2">
        <f t="shared" si="958"/>
        <v>0</v>
      </c>
      <c r="CK487" s="5">
        <f t="shared" si="959"/>
        <v>0</v>
      </c>
      <c r="CL487" s="1">
        <f t="shared" si="960"/>
        <v>0</v>
      </c>
      <c r="CM487" s="2">
        <f t="shared" si="961"/>
        <v>0</v>
      </c>
      <c r="CN487" s="5">
        <f t="shared" si="962"/>
        <v>0</v>
      </c>
      <c r="CO487" s="67">
        <f t="shared" si="963"/>
        <v>0</v>
      </c>
      <c r="CP487" s="2">
        <f t="shared" si="964"/>
        <v>0</v>
      </c>
      <c r="CQ487" s="5">
        <f t="shared" si="965"/>
        <v>0</v>
      </c>
    </row>
    <row r="488" spans="1:95" ht="29.25" customHeight="1" x14ac:dyDescent="0.25">
      <c r="A488" s="31" t="s">
        <v>10</v>
      </c>
      <c r="B488" s="30" t="s">
        <v>21</v>
      </c>
      <c r="C488" s="16"/>
      <c r="D488" s="10"/>
      <c r="E488" s="10"/>
      <c r="F488" s="10"/>
      <c r="G488" s="10"/>
      <c r="H488" s="10"/>
      <c r="I488" s="10"/>
      <c r="J488" s="10"/>
      <c r="K488" s="10"/>
      <c r="L488" s="10"/>
      <c r="M488" s="62"/>
      <c r="N488" s="62"/>
      <c r="O488" s="62"/>
      <c r="P488" s="62"/>
      <c r="Q488" s="17"/>
      <c r="R488" s="16"/>
      <c r="S488" s="10"/>
      <c r="T488" s="10"/>
      <c r="U488" s="10"/>
      <c r="V488" s="10"/>
      <c r="W488" s="10"/>
      <c r="X488" s="10"/>
      <c r="Y488" s="10"/>
      <c r="Z488" s="10"/>
      <c r="AA488" s="10"/>
      <c r="AB488" s="62"/>
      <c r="AC488" s="62"/>
      <c r="AD488" s="62"/>
      <c r="AE488" s="62"/>
      <c r="AF488" s="17"/>
      <c r="AG488" s="16">
        <v>387</v>
      </c>
      <c r="AH488" s="10">
        <v>645</v>
      </c>
      <c r="AI488" s="10">
        <v>219</v>
      </c>
      <c r="AJ488" s="10"/>
      <c r="AK488" s="10"/>
      <c r="AL488" s="10"/>
      <c r="AM488" s="10"/>
      <c r="AN488" s="10"/>
      <c r="AO488" s="10"/>
      <c r="AP488" s="10"/>
      <c r="AQ488" s="62"/>
      <c r="AR488" s="62"/>
      <c r="AS488" s="62"/>
      <c r="AT488" s="62"/>
      <c r="AU488" s="17"/>
      <c r="AV488" s="6"/>
      <c r="AW488" s="29" t="str">
        <f t="shared" si="920"/>
        <v xml:space="preserve">Sólidos Sedimentables </v>
      </c>
      <c r="AX488" s="30" t="s">
        <v>21</v>
      </c>
      <c r="AY488" s="77">
        <f t="shared" si="921"/>
        <v>0</v>
      </c>
      <c r="AZ488" s="73">
        <f t="shared" si="922"/>
        <v>0</v>
      </c>
      <c r="BA488" s="74">
        <f t="shared" si="923"/>
        <v>387</v>
      </c>
      <c r="BB488" s="4">
        <f t="shared" si="924"/>
        <v>0</v>
      </c>
      <c r="BC488" s="2">
        <f t="shared" si="925"/>
        <v>0</v>
      </c>
      <c r="BD488" s="5">
        <f t="shared" si="926"/>
        <v>645</v>
      </c>
      <c r="BE488" s="4">
        <f t="shared" si="927"/>
        <v>0</v>
      </c>
      <c r="BF488" s="2">
        <f t="shared" si="928"/>
        <v>0</v>
      </c>
      <c r="BG488" s="5">
        <f t="shared" si="929"/>
        <v>219</v>
      </c>
      <c r="BH488" s="1">
        <f t="shared" si="930"/>
        <v>0</v>
      </c>
      <c r="BI488" s="2">
        <f t="shared" si="931"/>
        <v>0</v>
      </c>
      <c r="BJ488" s="5">
        <f t="shared" si="932"/>
        <v>0</v>
      </c>
      <c r="BK488" s="1">
        <f t="shared" si="933"/>
        <v>0</v>
      </c>
      <c r="BL488" s="2">
        <f t="shared" si="934"/>
        <v>0</v>
      </c>
      <c r="BM488" s="5">
        <f t="shared" si="935"/>
        <v>0</v>
      </c>
      <c r="BN488" s="1">
        <f t="shared" si="936"/>
        <v>0</v>
      </c>
      <c r="BO488" s="2">
        <f t="shared" si="937"/>
        <v>0</v>
      </c>
      <c r="BP488" s="5">
        <f t="shared" si="938"/>
        <v>0</v>
      </c>
      <c r="BQ488" s="1">
        <f t="shared" si="939"/>
        <v>0</v>
      </c>
      <c r="BR488" s="2">
        <f t="shared" si="940"/>
        <v>0</v>
      </c>
      <c r="BS488" s="5">
        <f t="shared" si="941"/>
        <v>0</v>
      </c>
      <c r="BT488" s="1">
        <f t="shared" si="942"/>
        <v>0</v>
      </c>
      <c r="BU488" s="2">
        <f t="shared" si="943"/>
        <v>0</v>
      </c>
      <c r="BV488" s="5">
        <f t="shared" si="944"/>
        <v>0</v>
      </c>
      <c r="BW488" s="1">
        <f t="shared" si="945"/>
        <v>0</v>
      </c>
      <c r="BX488" s="2">
        <f t="shared" si="946"/>
        <v>0</v>
      </c>
      <c r="BY488" s="5">
        <f t="shared" si="947"/>
        <v>0</v>
      </c>
      <c r="BZ488" s="1">
        <f t="shared" si="948"/>
        <v>0</v>
      </c>
      <c r="CA488" s="2">
        <f t="shared" si="949"/>
        <v>0</v>
      </c>
      <c r="CB488" s="5">
        <f t="shared" si="950"/>
        <v>0</v>
      </c>
      <c r="CC488" s="1">
        <f t="shared" si="951"/>
        <v>0</v>
      </c>
      <c r="CD488" s="2">
        <f t="shared" si="952"/>
        <v>0</v>
      </c>
      <c r="CE488" s="5">
        <f t="shared" si="953"/>
        <v>0</v>
      </c>
      <c r="CF488" s="1">
        <f t="shared" si="954"/>
        <v>0</v>
      </c>
      <c r="CG488" s="2">
        <f t="shared" si="955"/>
        <v>0</v>
      </c>
      <c r="CH488" s="5">
        <f t="shared" si="956"/>
        <v>0</v>
      </c>
      <c r="CI488" s="1">
        <f t="shared" si="957"/>
        <v>0</v>
      </c>
      <c r="CJ488" s="2">
        <f t="shared" si="958"/>
        <v>0</v>
      </c>
      <c r="CK488" s="5">
        <f t="shared" si="959"/>
        <v>0</v>
      </c>
      <c r="CL488" s="1">
        <f t="shared" si="960"/>
        <v>0</v>
      </c>
      <c r="CM488" s="2">
        <f t="shared" si="961"/>
        <v>0</v>
      </c>
      <c r="CN488" s="5">
        <f t="shared" si="962"/>
        <v>0</v>
      </c>
      <c r="CO488" s="67">
        <f t="shared" si="963"/>
        <v>0</v>
      </c>
      <c r="CP488" s="2">
        <f t="shared" si="964"/>
        <v>0</v>
      </c>
      <c r="CQ488" s="5">
        <f t="shared" si="965"/>
        <v>0</v>
      </c>
    </row>
    <row r="489" spans="1:95" ht="28.5" customHeight="1" x14ac:dyDescent="0.25">
      <c r="A489" s="31" t="s">
        <v>126</v>
      </c>
      <c r="B489" s="46" t="s">
        <v>22</v>
      </c>
      <c r="C489" s="16"/>
      <c r="D489" s="10"/>
      <c r="E489" s="10"/>
      <c r="F489" s="10"/>
      <c r="G489" s="10"/>
      <c r="H489" s="10"/>
      <c r="I489" s="10"/>
      <c r="J489" s="10"/>
      <c r="K489" s="10"/>
      <c r="L489" s="10"/>
      <c r="M489" s="62"/>
      <c r="N489" s="62"/>
      <c r="O489" s="62"/>
      <c r="P489" s="62"/>
      <c r="Q489" s="17"/>
      <c r="R489" s="16"/>
      <c r="S489" s="10"/>
      <c r="T489" s="10"/>
      <c r="U489" s="10"/>
      <c r="V489" s="10"/>
      <c r="W489" s="10"/>
      <c r="X489" s="10"/>
      <c r="Y489" s="10"/>
      <c r="Z489" s="10"/>
      <c r="AA489" s="10"/>
      <c r="AB489" s="62"/>
      <c r="AC489" s="62"/>
      <c r="AD489" s="62"/>
      <c r="AE489" s="62"/>
      <c r="AF489" s="17"/>
      <c r="AG489" s="16"/>
      <c r="AH489" s="10"/>
      <c r="AI489" s="10"/>
      <c r="AJ489" s="10"/>
      <c r="AK489" s="10"/>
      <c r="AL489" s="10"/>
      <c r="AM489" s="10"/>
      <c r="AN489" s="10"/>
      <c r="AO489" s="10"/>
      <c r="AP489" s="10"/>
      <c r="AQ489" s="62"/>
      <c r="AR489" s="62"/>
      <c r="AS489" s="62"/>
      <c r="AT489" s="62"/>
      <c r="AU489" s="17"/>
      <c r="AV489" s="6"/>
      <c r="AW489" s="29" t="str">
        <f t="shared" si="920"/>
        <v>HIERRO</v>
      </c>
      <c r="AX489" s="32" t="s">
        <v>22</v>
      </c>
      <c r="AY489" s="77">
        <f t="shared" si="921"/>
        <v>0</v>
      </c>
      <c r="AZ489" s="73">
        <f t="shared" si="922"/>
        <v>0</v>
      </c>
      <c r="BA489" s="74">
        <f t="shared" si="923"/>
        <v>0</v>
      </c>
      <c r="BB489" s="4">
        <f t="shared" si="924"/>
        <v>0</v>
      </c>
      <c r="BC489" s="2">
        <f t="shared" si="925"/>
        <v>0</v>
      </c>
      <c r="BD489" s="5">
        <f t="shared" si="926"/>
        <v>0</v>
      </c>
      <c r="BE489" s="4">
        <f t="shared" si="927"/>
        <v>0</v>
      </c>
      <c r="BF489" s="2">
        <f t="shared" si="928"/>
        <v>0</v>
      </c>
      <c r="BG489" s="5">
        <f t="shared" si="929"/>
        <v>0</v>
      </c>
      <c r="BH489" s="1">
        <f t="shared" si="930"/>
        <v>0</v>
      </c>
      <c r="BI489" s="2">
        <f t="shared" si="931"/>
        <v>0</v>
      </c>
      <c r="BJ489" s="5">
        <f t="shared" si="932"/>
        <v>0</v>
      </c>
      <c r="BK489" s="1">
        <f t="shared" si="933"/>
        <v>0</v>
      </c>
      <c r="BL489" s="2">
        <f t="shared" si="934"/>
        <v>0</v>
      </c>
      <c r="BM489" s="5">
        <f t="shared" si="935"/>
        <v>0</v>
      </c>
      <c r="BN489" s="1">
        <f t="shared" si="936"/>
        <v>0</v>
      </c>
      <c r="BO489" s="2">
        <f t="shared" si="937"/>
        <v>0</v>
      </c>
      <c r="BP489" s="5">
        <f t="shared" si="938"/>
        <v>0</v>
      </c>
      <c r="BQ489" s="1">
        <f t="shared" si="939"/>
        <v>0</v>
      </c>
      <c r="BR489" s="2">
        <f t="shared" si="940"/>
        <v>0</v>
      </c>
      <c r="BS489" s="5">
        <f t="shared" si="941"/>
        <v>0</v>
      </c>
      <c r="BT489" s="1">
        <f t="shared" si="942"/>
        <v>0</v>
      </c>
      <c r="BU489" s="2">
        <f t="shared" si="943"/>
        <v>0</v>
      </c>
      <c r="BV489" s="5">
        <f t="shared" si="944"/>
        <v>0</v>
      </c>
      <c r="BW489" s="1">
        <f t="shared" si="945"/>
        <v>0</v>
      </c>
      <c r="BX489" s="2">
        <f t="shared" si="946"/>
        <v>0</v>
      </c>
      <c r="BY489" s="5">
        <f t="shared" si="947"/>
        <v>0</v>
      </c>
      <c r="BZ489" s="1">
        <f t="shared" si="948"/>
        <v>0</v>
      </c>
      <c r="CA489" s="2">
        <f t="shared" si="949"/>
        <v>0</v>
      </c>
      <c r="CB489" s="5">
        <f t="shared" si="950"/>
        <v>0</v>
      </c>
      <c r="CC489" s="1">
        <f t="shared" si="951"/>
        <v>0</v>
      </c>
      <c r="CD489" s="2">
        <f t="shared" si="952"/>
        <v>0</v>
      </c>
      <c r="CE489" s="5">
        <f t="shared" si="953"/>
        <v>0</v>
      </c>
      <c r="CF489" s="1">
        <f t="shared" si="954"/>
        <v>0</v>
      </c>
      <c r="CG489" s="2">
        <f t="shared" si="955"/>
        <v>0</v>
      </c>
      <c r="CH489" s="5">
        <f t="shared" si="956"/>
        <v>0</v>
      </c>
      <c r="CI489" s="1">
        <f t="shared" si="957"/>
        <v>0</v>
      </c>
      <c r="CJ489" s="2">
        <f t="shared" si="958"/>
        <v>0</v>
      </c>
      <c r="CK489" s="5">
        <f t="shared" si="959"/>
        <v>0</v>
      </c>
      <c r="CL489" s="1">
        <f t="shared" si="960"/>
        <v>0</v>
      </c>
      <c r="CM489" s="2">
        <f t="shared" si="961"/>
        <v>0</v>
      </c>
      <c r="CN489" s="5">
        <f t="shared" si="962"/>
        <v>0</v>
      </c>
      <c r="CO489" s="67">
        <f t="shared" si="963"/>
        <v>0</v>
      </c>
      <c r="CP489" s="2">
        <f t="shared" si="964"/>
        <v>0</v>
      </c>
      <c r="CQ489" s="5">
        <f t="shared" si="965"/>
        <v>0</v>
      </c>
    </row>
    <row r="490" spans="1:95" ht="28.5" customHeight="1" x14ac:dyDescent="0.25">
      <c r="A490" s="31" t="s">
        <v>112</v>
      </c>
      <c r="B490" s="30" t="s">
        <v>21</v>
      </c>
      <c r="C490" s="16"/>
      <c r="D490" s="10"/>
      <c r="E490" s="10"/>
      <c r="F490" s="10"/>
      <c r="G490" s="10"/>
      <c r="H490" s="10"/>
      <c r="I490" s="10"/>
      <c r="J490" s="10"/>
      <c r="K490" s="10"/>
      <c r="L490" s="10"/>
      <c r="M490" s="62"/>
      <c r="N490" s="62"/>
      <c r="O490" s="62"/>
      <c r="P490" s="62"/>
      <c r="Q490" s="17"/>
      <c r="R490" s="16"/>
      <c r="S490" s="10"/>
      <c r="T490" s="10"/>
      <c r="U490" s="10"/>
      <c r="V490" s="10"/>
      <c r="W490" s="10"/>
      <c r="X490" s="10"/>
      <c r="Y490" s="10"/>
      <c r="Z490" s="10"/>
      <c r="AA490" s="10"/>
      <c r="AB490" s="62"/>
      <c r="AC490" s="62"/>
      <c r="AD490" s="62"/>
      <c r="AE490" s="62"/>
      <c r="AF490" s="17"/>
      <c r="AG490" s="16"/>
      <c r="AH490" s="10"/>
      <c r="AI490" s="10"/>
      <c r="AJ490" s="10"/>
      <c r="AK490" s="10"/>
      <c r="AL490" s="10"/>
      <c r="AM490" s="10"/>
      <c r="AN490" s="10"/>
      <c r="AO490" s="10"/>
      <c r="AP490" s="10"/>
      <c r="AQ490" s="62"/>
      <c r="AR490" s="62"/>
      <c r="AS490" s="62"/>
      <c r="AT490" s="62"/>
      <c r="AU490" s="17"/>
      <c r="AV490" s="6"/>
      <c r="AW490" s="29" t="str">
        <f t="shared" si="920"/>
        <v>Solidos Suspendidos totales GRAVIMETRICO</v>
      </c>
      <c r="AX490" s="30" t="s">
        <v>21</v>
      </c>
      <c r="AY490" s="77">
        <f t="shared" si="921"/>
        <v>0</v>
      </c>
      <c r="AZ490" s="73">
        <f t="shared" si="922"/>
        <v>0</v>
      </c>
      <c r="BA490" s="74">
        <f t="shared" si="923"/>
        <v>0</v>
      </c>
      <c r="BB490" s="4">
        <f t="shared" si="924"/>
        <v>0</v>
      </c>
      <c r="BC490" s="2">
        <f t="shared" si="925"/>
        <v>0</v>
      </c>
      <c r="BD490" s="5">
        <f t="shared" si="926"/>
        <v>0</v>
      </c>
      <c r="BE490" s="4">
        <f t="shared" si="927"/>
        <v>0</v>
      </c>
      <c r="BF490" s="2">
        <f t="shared" si="928"/>
        <v>0</v>
      </c>
      <c r="BG490" s="5">
        <f t="shared" si="929"/>
        <v>0</v>
      </c>
      <c r="BH490" s="1">
        <f t="shared" si="930"/>
        <v>0</v>
      </c>
      <c r="BI490" s="2">
        <f t="shared" si="931"/>
        <v>0</v>
      </c>
      <c r="BJ490" s="5">
        <f t="shared" si="932"/>
        <v>0</v>
      </c>
      <c r="BK490" s="1">
        <f t="shared" si="933"/>
        <v>0</v>
      </c>
      <c r="BL490" s="2">
        <f t="shared" si="934"/>
        <v>0</v>
      </c>
      <c r="BM490" s="5">
        <f t="shared" si="935"/>
        <v>0</v>
      </c>
      <c r="BN490" s="1">
        <f t="shared" si="936"/>
        <v>0</v>
      </c>
      <c r="BO490" s="2">
        <f t="shared" si="937"/>
        <v>0</v>
      </c>
      <c r="BP490" s="5">
        <f t="shared" si="938"/>
        <v>0</v>
      </c>
      <c r="BQ490" s="1">
        <f t="shared" si="939"/>
        <v>0</v>
      </c>
      <c r="BR490" s="2">
        <f t="shared" si="940"/>
        <v>0</v>
      </c>
      <c r="BS490" s="5">
        <f t="shared" si="941"/>
        <v>0</v>
      </c>
      <c r="BT490" s="1">
        <f t="shared" si="942"/>
        <v>0</v>
      </c>
      <c r="BU490" s="2">
        <f t="shared" si="943"/>
        <v>0</v>
      </c>
      <c r="BV490" s="5">
        <f t="shared" si="944"/>
        <v>0</v>
      </c>
      <c r="BW490" s="1">
        <f t="shared" si="945"/>
        <v>0</v>
      </c>
      <c r="BX490" s="2">
        <f t="shared" si="946"/>
        <v>0</v>
      </c>
      <c r="BY490" s="5">
        <f t="shared" si="947"/>
        <v>0</v>
      </c>
      <c r="BZ490" s="1">
        <f t="shared" si="948"/>
        <v>0</v>
      </c>
      <c r="CA490" s="2">
        <f t="shared" si="949"/>
        <v>0</v>
      </c>
      <c r="CB490" s="5">
        <f t="shared" si="950"/>
        <v>0</v>
      </c>
      <c r="CC490" s="1">
        <f t="shared" si="951"/>
        <v>0</v>
      </c>
      <c r="CD490" s="2">
        <f t="shared" si="952"/>
        <v>0</v>
      </c>
      <c r="CE490" s="5">
        <f t="shared" si="953"/>
        <v>0</v>
      </c>
      <c r="CF490" s="1">
        <f t="shared" si="954"/>
        <v>0</v>
      </c>
      <c r="CG490" s="2">
        <f t="shared" si="955"/>
        <v>0</v>
      </c>
      <c r="CH490" s="5">
        <f t="shared" si="956"/>
        <v>0</v>
      </c>
      <c r="CI490" s="1">
        <f t="shared" si="957"/>
        <v>0</v>
      </c>
      <c r="CJ490" s="2">
        <f t="shared" si="958"/>
        <v>0</v>
      </c>
      <c r="CK490" s="5">
        <f t="shared" si="959"/>
        <v>0</v>
      </c>
      <c r="CL490" s="1">
        <f t="shared" si="960"/>
        <v>0</v>
      </c>
      <c r="CM490" s="2">
        <f t="shared" si="961"/>
        <v>0</v>
      </c>
      <c r="CN490" s="5">
        <f t="shared" si="962"/>
        <v>0</v>
      </c>
      <c r="CO490" s="67">
        <f t="shared" si="963"/>
        <v>0</v>
      </c>
      <c r="CP490" s="2">
        <f t="shared" si="964"/>
        <v>0</v>
      </c>
      <c r="CQ490" s="5">
        <f t="shared" si="965"/>
        <v>0</v>
      </c>
    </row>
    <row r="491" spans="1:95" ht="30.75" customHeight="1" x14ac:dyDescent="0.25">
      <c r="A491" s="31" t="s">
        <v>11</v>
      </c>
      <c r="B491" s="30" t="s">
        <v>21</v>
      </c>
      <c r="C491" s="16"/>
      <c r="D491" s="10"/>
      <c r="E491" s="10"/>
      <c r="F491" s="10"/>
      <c r="G491" s="10"/>
      <c r="H491" s="10"/>
      <c r="I491" s="10"/>
      <c r="J491" s="10"/>
      <c r="K491" s="10"/>
      <c r="L491" s="10"/>
      <c r="M491" s="62"/>
      <c r="N491" s="62"/>
      <c r="O491" s="62"/>
      <c r="P491" s="62"/>
      <c r="Q491" s="17"/>
      <c r="R491" s="16"/>
      <c r="S491" s="10"/>
      <c r="T491" s="10"/>
      <c r="U491" s="10"/>
      <c r="V491" s="10"/>
      <c r="W491" s="10"/>
      <c r="X491" s="10"/>
      <c r="Y491" s="10"/>
      <c r="Z491" s="10"/>
      <c r="AA491" s="10"/>
      <c r="AB491" s="62"/>
      <c r="AC491" s="62"/>
      <c r="AD491" s="62"/>
      <c r="AE491" s="62"/>
      <c r="AF491" s="17"/>
      <c r="AG491" s="16"/>
      <c r="AH491" s="10"/>
      <c r="AI491" s="10"/>
      <c r="AJ491" s="10"/>
      <c r="AK491" s="10"/>
      <c r="AL491" s="10"/>
      <c r="AM491" s="10"/>
      <c r="AN491" s="10"/>
      <c r="AO491" s="10"/>
      <c r="AP491" s="10"/>
      <c r="AQ491" s="62"/>
      <c r="AR491" s="62"/>
      <c r="AS491" s="62"/>
      <c r="AT491" s="62"/>
      <c r="AU491" s="17"/>
      <c r="AV491" s="6"/>
      <c r="AW491" s="29" t="str">
        <f t="shared" si="920"/>
        <v xml:space="preserve">Cloruros </v>
      </c>
      <c r="AX491" s="30" t="s">
        <v>21</v>
      </c>
      <c r="AY491" s="77">
        <f t="shared" si="921"/>
        <v>0</v>
      </c>
      <c r="AZ491" s="73">
        <f t="shared" si="922"/>
        <v>0</v>
      </c>
      <c r="BA491" s="74">
        <f t="shared" si="923"/>
        <v>0</v>
      </c>
      <c r="BB491" s="4">
        <f t="shared" si="924"/>
        <v>0</v>
      </c>
      <c r="BC491" s="2">
        <f t="shared" si="925"/>
        <v>0</v>
      </c>
      <c r="BD491" s="5">
        <f t="shared" si="926"/>
        <v>0</v>
      </c>
      <c r="BE491" s="4">
        <f t="shared" si="927"/>
        <v>0</v>
      </c>
      <c r="BF491" s="2">
        <f t="shared" si="928"/>
        <v>0</v>
      </c>
      <c r="BG491" s="5">
        <f t="shared" si="929"/>
        <v>0</v>
      </c>
      <c r="BH491" s="1">
        <f t="shared" si="930"/>
        <v>0</v>
      </c>
      <c r="BI491" s="2">
        <f t="shared" si="931"/>
        <v>0</v>
      </c>
      <c r="BJ491" s="5">
        <f t="shared" si="932"/>
        <v>0</v>
      </c>
      <c r="BK491" s="1">
        <f t="shared" si="933"/>
        <v>0</v>
      </c>
      <c r="BL491" s="2">
        <f t="shared" si="934"/>
        <v>0</v>
      </c>
      <c r="BM491" s="5">
        <f t="shared" si="935"/>
        <v>0</v>
      </c>
      <c r="BN491" s="1">
        <f t="shared" si="936"/>
        <v>0</v>
      </c>
      <c r="BO491" s="2">
        <f t="shared" si="937"/>
        <v>0</v>
      </c>
      <c r="BP491" s="5">
        <f t="shared" si="938"/>
        <v>0</v>
      </c>
      <c r="BQ491" s="1">
        <f t="shared" si="939"/>
        <v>0</v>
      </c>
      <c r="BR491" s="2">
        <f t="shared" si="940"/>
        <v>0</v>
      </c>
      <c r="BS491" s="5">
        <f t="shared" si="941"/>
        <v>0</v>
      </c>
      <c r="BT491" s="1">
        <f t="shared" si="942"/>
        <v>0</v>
      </c>
      <c r="BU491" s="2">
        <f t="shared" si="943"/>
        <v>0</v>
      </c>
      <c r="BV491" s="5">
        <f t="shared" si="944"/>
        <v>0</v>
      </c>
      <c r="BW491" s="1">
        <f t="shared" si="945"/>
        <v>0</v>
      </c>
      <c r="BX491" s="2">
        <f t="shared" si="946"/>
        <v>0</v>
      </c>
      <c r="BY491" s="5">
        <f t="shared" si="947"/>
        <v>0</v>
      </c>
      <c r="BZ491" s="1">
        <f t="shared" si="948"/>
        <v>0</v>
      </c>
      <c r="CA491" s="2">
        <f t="shared" si="949"/>
        <v>0</v>
      </c>
      <c r="CB491" s="5">
        <f t="shared" si="950"/>
        <v>0</v>
      </c>
      <c r="CC491" s="1">
        <f t="shared" si="951"/>
        <v>0</v>
      </c>
      <c r="CD491" s="2">
        <f t="shared" si="952"/>
        <v>0</v>
      </c>
      <c r="CE491" s="5">
        <f t="shared" si="953"/>
        <v>0</v>
      </c>
      <c r="CF491" s="1">
        <f t="shared" si="954"/>
        <v>0</v>
      </c>
      <c r="CG491" s="2">
        <f t="shared" si="955"/>
        <v>0</v>
      </c>
      <c r="CH491" s="5">
        <f t="shared" si="956"/>
        <v>0</v>
      </c>
      <c r="CI491" s="1">
        <f t="shared" si="957"/>
        <v>0</v>
      </c>
      <c r="CJ491" s="2">
        <f t="shared" si="958"/>
        <v>0</v>
      </c>
      <c r="CK491" s="5">
        <f t="shared" si="959"/>
        <v>0</v>
      </c>
      <c r="CL491" s="1">
        <f t="shared" si="960"/>
        <v>0</v>
      </c>
      <c r="CM491" s="2">
        <f t="shared" si="961"/>
        <v>0</v>
      </c>
      <c r="CN491" s="5">
        <f t="shared" si="962"/>
        <v>0</v>
      </c>
      <c r="CO491" s="67">
        <f t="shared" si="963"/>
        <v>0</v>
      </c>
      <c r="CP491" s="2">
        <f t="shared" si="964"/>
        <v>0</v>
      </c>
      <c r="CQ491" s="5">
        <f t="shared" si="965"/>
        <v>0</v>
      </c>
    </row>
    <row r="492" spans="1:95" ht="27" customHeight="1" x14ac:dyDescent="0.25">
      <c r="A492" s="31" t="s">
        <v>113</v>
      </c>
      <c r="B492" s="30" t="s">
        <v>21</v>
      </c>
      <c r="C492" s="16"/>
      <c r="D492" s="10"/>
      <c r="E492" s="10"/>
      <c r="F492" s="10"/>
      <c r="G492" s="10"/>
      <c r="H492" s="10"/>
      <c r="I492" s="10"/>
      <c r="J492" s="10"/>
      <c r="K492" s="10"/>
      <c r="L492" s="10"/>
      <c r="M492" s="62"/>
      <c r="N492" s="62"/>
      <c r="O492" s="62"/>
      <c r="P492" s="62"/>
      <c r="Q492" s="17"/>
      <c r="R492" s="16"/>
      <c r="S492" s="10"/>
      <c r="T492" s="10"/>
      <c r="U492" s="10"/>
      <c r="V492" s="10"/>
      <c r="W492" s="10"/>
      <c r="X492" s="10"/>
      <c r="Y492" s="10"/>
      <c r="Z492" s="10"/>
      <c r="AA492" s="10"/>
      <c r="AB492" s="62"/>
      <c r="AC492" s="62"/>
      <c r="AD492" s="62"/>
      <c r="AE492" s="62"/>
      <c r="AF492" s="17"/>
      <c r="AG492" s="16"/>
      <c r="AH492" s="10"/>
      <c r="AI492" s="10"/>
      <c r="AJ492" s="10"/>
      <c r="AK492" s="10"/>
      <c r="AL492" s="10"/>
      <c r="AM492" s="10"/>
      <c r="AN492" s="10"/>
      <c r="AO492" s="10"/>
      <c r="AP492" s="10"/>
      <c r="AQ492" s="62"/>
      <c r="AR492" s="62"/>
      <c r="AS492" s="62"/>
      <c r="AT492" s="62"/>
      <c r="AU492" s="17"/>
      <c r="AV492" s="6"/>
      <c r="AW492" s="29" t="str">
        <f t="shared" si="920"/>
        <v>FOSFORO TOTAL</v>
      </c>
      <c r="AX492" s="30" t="s">
        <v>21</v>
      </c>
      <c r="AY492" s="77">
        <f t="shared" si="921"/>
        <v>0</v>
      </c>
      <c r="AZ492" s="73">
        <f t="shared" si="922"/>
        <v>0</v>
      </c>
      <c r="BA492" s="74">
        <f t="shared" si="923"/>
        <v>0</v>
      </c>
      <c r="BB492" s="4">
        <f t="shared" si="924"/>
        <v>0</v>
      </c>
      <c r="BC492" s="2">
        <f t="shared" si="925"/>
        <v>0</v>
      </c>
      <c r="BD492" s="5">
        <f t="shared" si="926"/>
        <v>0</v>
      </c>
      <c r="BE492" s="4">
        <f t="shared" si="927"/>
        <v>0</v>
      </c>
      <c r="BF492" s="2">
        <f t="shared" si="928"/>
        <v>0</v>
      </c>
      <c r="BG492" s="5">
        <f t="shared" si="929"/>
        <v>0</v>
      </c>
      <c r="BH492" s="1">
        <f t="shared" si="930"/>
        <v>0</v>
      </c>
      <c r="BI492" s="2">
        <f t="shared" si="931"/>
        <v>0</v>
      </c>
      <c r="BJ492" s="5">
        <f t="shared" si="932"/>
        <v>0</v>
      </c>
      <c r="BK492" s="1">
        <f t="shared" si="933"/>
        <v>0</v>
      </c>
      <c r="BL492" s="2">
        <f t="shared" si="934"/>
        <v>0</v>
      </c>
      <c r="BM492" s="5">
        <f t="shared" si="935"/>
        <v>0</v>
      </c>
      <c r="BN492" s="1">
        <f t="shared" si="936"/>
        <v>0</v>
      </c>
      <c r="BO492" s="2">
        <f t="shared" si="937"/>
        <v>0</v>
      </c>
      <c r="BP492" s="5">
        <f t="shared" si="938"/>
        <v>0</v>
      </c>
      <c r="BQ492" s="1">
        <f t="shared" si="939"/>
        <v>0</v>
      </c>
      <c r="BR492" s="2">
        <f t="shared" si="940"/>
        <v>0</v>
      </c>
      <c r="BS492" s="5">
        <f t="shared" si="941"/>
        <v>0</v>
      </c>
      <c r="BT492" s="1">
        <f t="shared" si="942"/>
        <v>0</v>
      </c>
      <c r="BU492" s="2">
        <f t="shared" si="943"/>
        <v>0</v>
      </c>
      <c r="BV492" s="5">
        <f t="shared" si="944"/>
        <v>0</v>
      </c>
      <c r="BW492" s="1">
        <f t="shared" si="945"/>
        <v>0</v>
      </c>
      <c r="BX492" s="2">
        <f t="shared" si="946"/>
        <v>0</v>
      </c>
      <c r="BY492" s="5">
        <f t="shared" si="947"/>
        <v>0</v>
      </c>
      <c r="BZ492" s="1">
        <f t="shared" si="948"/>
        <v>0</v>
      </c>
      <c r="CA492" s="2">
        <f t="shared" si="949"/>
        <v>0</v>
      </c>
      <c r="CB492" s="5">
        <f t="shared" si="950"/>
        <v>0</v>
      </c>
      <c r="CC492" s="1">
        <f t="shared" si="951"/>
        <v>0</v>
      </c>
      <c r="CD492" s="2">
        <f t="shared" si="952"/>
        <v>0</v>
      </c>
      <c r="CE492" s="5">
        <f t="shared" si="953"/>
        <v>0</v>
      </c>
      <c r="CF492" s="1">
        <f t="shared" si="954"/>
        <v>0</v>
      </c>
      <c r="CG492" s="2">
        <f t="shared" si="955"/>
        <v>0</v>
      </c>
      <c r="CH492" s="5">
        <f t="shared" si="956"/>
        <v>0</v>
      </c>
      <c r="CI492" s="1">
        <f t="shared" si="957"/>
        <v>0</v>
      </c>
      <c r="CJ492" s="2">
        <f t="shared" si="958"/>
        <v>0</v>
      </c>
      <c r="CK492" s="5">
        <f t="shared" si="959"/>
        <v>0</v>
      </c>
      <c r="CL492" s="1">
        <f t="shared" si="960"/>
        <v>0</v>
      </c>
      <c r="CM492" s="2">
        <f t="shared" si="961"/>
        <v>0</v>
      </c>
      <c r="CN492" s="5">
        <f t="shared" si="962"/>
        <v>0</v>
      </c>
      <c r="CO492" s="67">
        <f t="shared" si="963"/>
        <v>0</v>
      </c>
      <c r="CP492" s="2">
        <f t="shared" si="964"/>
        <v>0</v>
      </c>
      <c r="CQ492" s="5">
        <f t="shared" si="965"/>
        <v>0</v>
      </c>
    </row>
    <row r="493" spans="1:95" ht="30.75" customHeight="1" x14ac:dyDescent="0.25">
      <c r="A493" s="31" t="s">
        <v>12</v>
      </c>
      <c r="B493" s="30" t="s">
        <v>21</v>
      </c>
      <c r="C493" s="16"/>
      <c r="D493" s="10"/>
      <c r="E493" s="10"/>
      <c r="F493" s="10"/>
      <c r="G493" s="10"/>
      <c r="H493" s="10"/>
      <c r="I493" s="10"/>
      <c r="J493" s="10"/>
      <c r="K493" s="10"/>
      <c r="L493" s="10"/>
      <c r="M493" s="62"/>
      <c r="N493" s="62"/>
      <c r="O493" s="62"/>
      <c r="P493" s="62"/>
      <c r="Q493" s="17"/>
      <c r="R493" s="16"/>
      <c r="S493" s="10"/>
      <c r="T493" s="10"/>
      <c r="U493" s="10"/>
      <c r="V493" s="10"/>
      <c r="W493" s="10"/>
      <c r="X493" s="10"/>
      <c r="Y493" s="10"/>
      <c r="Z493" s="10"/>
      <c r="AA493" s="10"/>
      <c r="AB493" s="62"/>
      <c r="AC493" s="62"/>
      <c r="AD493" s="62"/>
      <c r="AE493" s="62"/>
      <c r="AF493" s="17"/>
      <c r="AG493" s="16"/>
      <c r="AH493" s="10"/>
      <c r="AI493" s="10"/>
      <c r="AJ493" s="10"/>
      <c r="AK493" s="10"/>
      <c r="AL493" s="10"/>
      <c r="AM493" s="10"/>
      <c r="AN493" s="10"/>
      <c r="AO493" s="10"/>
      <c r="AP493" s="10"/>
      <c r="AQ493" s="62"/>
      <c r="AR493" s="62"/>
      <c r="AS493" s="62"/>
      <c r="AT493" s="62"/>
      <c r="AU493" s="17"/>
      <c r="AV493" s="6"/>
      <c r="AW493" s="29" t="str">
        <f t="shared" si="920"/>
        <v>Nitrógeno Total</v>
      </c>
      <c r="AX493" s="30" t="s">
        <v>21</v>
      </c>
      <c r="AY493" s="77">
        <f t="shared" si="921"/>
        <v>0</v>
      </c>
      <c r="AZ493" s="73">
        <f t="shared" si="922"/>
        <v>0</v>
      </c>
      <c r="BA493" s="74">
        <f t="shared" si="923"/>
        <v>0</v>
      </c>
      <c r="BB493" s="4">
        <f t="shared" si="924"/>
        <v>0</v>
      </c>
      <c r="BC493" s="2">
        <f t="shared" si="925"/>
        <v>0</v>
      </c>
      <c r="BD493" s="5">
        <f t="shared" si="926"/>
        <v>0</v>
      </c>
      <c r="BE493" s="4">
        <f t="shared" si="927"/>
        <v>0</v>
      </c>
      <c r="BF493" s="2">
        <f t="shared" si="928"/>
        <v>0</v>
      </c>
      <c r="BG493" s="5">
        <f t="shared" si="929"/>
        <v>0</v>
      </c>
      <c r="BH493" s="1">
        <f t="shared" si="930"/>
        <v>0</v>
      </c>
      <c r="BI493" s="2">
        <f t="shared" si="931"/>
        <v>0</v>
      </c>
      <c r="BJ493" s="5">
        <f t="shared" si="932"/>
        <v>0</v>
      </c>
      <c r="BK493" s="1">
        <f t="shared" si="933"/>
        <v>0</v>
      </c>
      <c r="BL493" s="2">
        <f t="shared" si="934"/>
        <v>0</v>
      </c>
      <c r="BM493" s="5">
        <f t="shared" si="935"/>
        <v>0</v>
      </c>
      <c r="BN493" s="1">
        <f t="shared" si="936"/>
        <v>0</v>
      </c>
      <c r="BO493" s="2">
        <f t="shared" si="937"/>
        <v>0</v>
      </c>
      <c r="BP493" s="5">
        <f t="shared" si="938"/>
        <v>0</v>
      </c>
      <c r="BQ493" s="1">
        <f t="shared" si="939"/>
        <v>0</v>
      </c>
      <c r="BR493" s="2">
        <f t="shared" si="940"/>
        <v>0</v>
      </c>
      <c r="BS493" s="5">
        <f t="shared" si="941"/>
        <v>0</v>
      </c>
      <c r="BT493" s="1">
        <f t="shared" si="942"/>
        <v>0</v>
      </c>
      <c r="BU493" s="2">
        <f t="shared" si="943"/>
        <v>0</v>
      </c>
      <c r="BV493" s="5">
        <f t="shared" si="944"/>
        <v>0</v>
      </c>
      <c r="BW493" s="1">
        <f t="shared" si="945"/>
        <v>0</v>
      </c>
      <c r="BX493" s="2">
        <f t="shared" si="946"/>
        <v>0</v>
      </c>
      <c r="BY493" s="5">
        <f t="shared" si="947"/>
        <v>0</v>
      </c>
      <c r="BZ493" s="1">
        <f t="shared" si="948"/>
        <v>0</v>
      </c>
      <c r="CA493" s="2">
        <f t="shared" si="949"/>
        <v>0</v>
      </c>
      <c r="CB493" s="5">
        <f t="shared" si="950"/>
        <v>0</v>
      </c>
      <c r="CC493" s="1">
        <f t="shared" si="951"/>
        <v>0</v>
      </c>
      <c r="CD493" s="2">
        <f t="shared" si="952"/>
        <v>0</v>
      </c>
      <c r="CE493" s="5">
        <f t="shared" si="953"/>
        <v>0</v>
      </c>
      <c r="CF493" s="1">
        <f t="shared" si="954"/>
        <v>0</v>
      </c>
      <c r="CG493" s="2">
        <f t="shared" si="955"/>
        <v>0</v>
      </c>
      <c r="CH493" s="5">
        <f t="shared" si="956"/>
        <v>0</v>
      </c>
      <c r="CI493" s="1">
        <f t="shared" si="957"/>
        <v>0</v>
      </c>
      <c r="CJ493" s="2">
        <f t="shared" si="958"/>
        <v>0</v>
      </c>
      <c r="CK493" s="5">
        <f t="shared" si="959"/>
        <v>0</v>
      </c>
      <c r="CL493" s="1">
        <f t="shared" si="960"/>
        <v>0</v>
      </c>
      <c r="CM493" s="2">
        <f t="shared" si="961"/>
        <v>0</v>
      </c>
      <c r="CN493" s="5">
        <f t="shared" si="962"/>
        <v>0</v>
      </c>
      <c r="CO493" s="67">
        <f t="shared" si="963"/>
        <v>0</v>
      </c>
      <c r="CP493" s="2">
        <f t="shared" si="964"/>
        <v>0</v>
      </c>
      <c r="CQ493" s="5">
        <f t="shared" si="965"/>
        <v>0</v>
      </c>
    </row>
    <row r="494" spans="1:95" ht="32.25" customHeight="1" x14ac:dyDescent="0.25">
      <c r="A494" s="31" t="s">
        <v>13</v>
      </c>
      <c r="B494" s="30" t="s">
        <v>21</v>
      </c>
      <c r="C494" s="16"/>
      <c r="D494" s="10"/>
      <c r="E494" s="10"/>
      <c r="F494" s="10"/>
      <c r="G494" s="10"/>
      <c r="H494" s="10"/>
      <c r="I494" s="10"/>
      <c r="J494" s="10"/>
      <c r="K494" s="10"/>
      <c r="L494" s="10"/>
      <c r="M494" s="62"/>
      <c r="N494" s="62"/>
      <c r="O494" s="62"/>
      <c r="P494" s="62"/>
      <c r="Q494" s="17"/>
      <c r="R494" s="16"/>
      <c r="S494" s="10"/>
      <c r="T494" s="10"/>
      <c r="U494" s="10"/>
      <c r="V494" s="10"/>
      <c r="W494" s="10"/>
      <c r="X494" s="10"/>
      <c r="Y494" s="10"/>
      <c r="Z494" s="10"/>
      <c r="AA494" s="10"/>
      <c r="AB494" s="62"/>
      <c r="AC494" s="62"/>
      <c r="AD494" s="62"/>
      <c r="AE494" s="62"/>
      <c r="AF494" s="17"/>
      <c r="AG494" s="16"/>
      <c r="AH494" s="10"/>
      <c r="AI494" s="10"/>
      <c r="AJ494" s="10"/>
      <c r="AK494" s="10"/>
      <c r="AL494" s="10"/>
      <c r="AM494" s="10"/>
      <c r="AN494" s="10"/>
      <c r="AO494" s="10"/>
      <c r="AP494" s="10"/>
      <c r="AQ494" s="62"/>
      <c r="AR494" s="62"/>
      <c r="AS494" s="62"/>
      <c r="AT494" s="62"/>
      <c r="AU494" s="17"/>
      <c r="AV494" s="6"/>
      <c r="AW494" s="29" t="str">
        <f t="shared" si="920"/>
        <v xml:space="preserve">Sulfatos </v>
      </c>
      <c r="AX494" s="30" t="s">
        <v>21</v>
      </c>
      <c r="AY494" s="77">
        <f t="shared" si="921"/>
        <v>0</v>
      </c>
      <c r="AZ494" s="73">
        <f t="shared" si="922"/>
        <v>0</v>
      </c>
      <c r="BA494" s="74">
        <f t="shared" si="923"/>
        <v>0</v>
      </c>
      <c r="BB494" s="4">
        <f t="shared" si="924"/>
        <v>0</v>
      </c>
      <c r="BC494" s="2">
        <f t="shared" si="925"/>
        <v>0</v>
      </c>
      <c r="BD494" s="5">
        <f t="shared" si="926"/>
        <v>0</v>
      </c>
      <c r="BE494" s="4">
        <f t="shared" si="927"/>
        <v>0</v>
      </c>
      <c r="BF494" s="2">
        <f t="shared" si="928"/>
        <v>0</v>
      </c>
      <c r="BG494" s="5">
        <f t="shared" si="929"/>
        <v>0</v>
      </c>
      <c r="BH494" s="1">
        <f t="shared" si="930"/>
        <v>0</v>
      </c>
      <c r="BI494" s="2">
        <f t="shared" si="931"/>
        <v>0</v>
      </c>
      <c r="BJ494" s="5">
        <f t="shared" si="932"/>
        <v>0</v>
      </c>
      <c r="BK494" s="1">
        <f t="shared" si="933"/>
        <v>0</v>
      </c>
      <c r="BL494" s="2">
        <f t="shared" si="934"/>
        <v>0</v>
      </c>
      <c r="BM494" s="5">
        <f t="shared" si="935"/>
        <v>0</v>
      </c>
      <c r="BN494" s="1">
        <f t="shared" si="936"/>
        <v>0</v>
      </c>
      <c r="BO494" s="2">
        <f t="shared" si="937"/>
        <v>0</v>
      </c>
      <c r="BP494" s="5">
        <f t="shared" si="938"/>
        <v>0</v>
      </c>
      <c r="BQ494" s="1">
        <f t="shared" si="939"/>
        <v>0</v>
      </c>
      <c r="BR494" s="2">
        <f t="shared" si="940"/>
        <v>0</v>
      </c>
      <c r="BS494" s="5">
        <f t="shared" si="941"/>
        <v>0</v>
      </c>
      <c r="BT494" s="1">
        <f t="shared" si="942"/>
        <v>0</v>
      </c>
      <c r="BU494" s="2">
        <f t="shared" si="943"/>
        <v>0</v>
      </c>
      <c r="BV494" s="5">
        <f t="shared" si="944"/>
        <v>0</v>
      </c>
      <c r="BW494" s="1">
        <f t="shared" si="945"/>
        <v>0</v>
      </c>
      <c r="BX494" s="2">
        <f t="shared" si="946"/>
        <v>0</v>
      </c>
      <c r="BY494" s="5">
        <f t="shared" si="947"/>
        <v>0</v>
      </c>
      <c r="BZ494" s="1">
        <f t="shared" si="948"/>
        <v>0</v>
      </c>
      <c r="CA494" s="2">
        <f t="shared" si="949"/>
        <v>0</v>
      </c>
      <c r="CB494" s="5">
        <f t="shared" si="950"/>
        <v>0</v>
      </c>
      <c r="CC494" s="1">
        <f t="shared" si="951"/>
        <v>0</v>
      </c>
      <c r="CD494" s="2">
        <f t="shared" si="952"/>
        <v>0</v>
      </c>
      <c r="CE494" s="5">
        <f t="shared" si="953"/>
        <v>0</v>
      </c>
      <c r="CF494" s="1">
        <f t="shared" si="954"/>
        <v>0</v>
      </c>
      <c r="CG494" s="2">
        <f t="shared" si="955"/>
        <v>0</v>
      </c>
      <c r="CH494" s="5">
        <f t="shared" si="956"/>
        <v>0</v>
      </c>
      <c r="CI494" s="1">
        <f t="shared" si="957"/>
        <v>0</v>
      </c>
      <c r="CJ494" s="2">
        <f t="shared" si="958"/>
        <v>0</v>
      </c>
      <c r="CK494" s="5">
        <f t="shared" si="959"/>
        <v>0</v>
      </c>
      <c r="CL494" s="1">
        <f t="shared" si="960"/>
        <v>0</v>
      </c>
      <c r="CM494" s="2">
        <f t="shared" si="961"/>
        <v>0</v>
      </c>
      <c r="CN494" s="5">
        <f t="shared" si="962"/>
        <v>0</v>
      </c>
      <c r="CO494" s="67">
        <f t="shared" si="963"/>
        <v>0</v>
      </c>
      <c r="CP494" s="2">
        <f t="shared" si="964"/>
        <v>0</v>
      </c>
      <c r="CQ494" s="5">
        <f t="shared" si="965"/>
        <v>0</v>
      </c>
    </row>
    <row r="495" spans="1:95" ht="32.25" customHeight="1" x14ac:dyDescent="0.25">
      <c r="A495" s="31" t="s">
        <v>14</v>
      </c>
      <c r="B495" s="46" t="s">
        <v>23</v>
      </c>
      <c r="C495" s="16"/>
      <c r="D495" s="10"/>
      <c r="E495" s="10"/>
      <c r="F495" s="10"/>
      <c r="G495" s="10"/>
      <c r="H495" s="10"/>
      <c r="I495" s="10"/>
      <c r="J495" s="10"/>
      <c r="K495" s="10"/>
      <c r="L495" s="10"/>
      <c r="M495" s="62"/>
      <c r="N495" s="62"/>
      <c r="O495" s="62"/>
      <c r="P495" s="62"/>
      <c r="Q495" s="17"/>
      <c r="R495" s="16"/>
      <c r="S495" s="10"/>
      <c r="T495" s="10"/>
      <c r="U495" s="10"/>
      <c r="V495" s="10"/>
      <c r="W495" s="10"/>
      <c r="X495" s="10"/>
      <c r="Y495" s="10"/>
      <c r="Z495" s="10"/>
      <c r="AA495" s="10"/>
      <c r="AB495" s="62"/>
      <c r="AC495" s="62"/>
      <c r="AD495" s="62"/>
      <c r="AE495" s="62"/>
      <c r="AF495" s="17"/>
      <c r="AG495" s="16"/>
      <c r="AH495" s="10"/>
      <c r="AI495" s="10"/>
      <c r="AJ495" s="10"/>
      <c r="AK495" s="10"/>
      <c r="AL495" s="10"/>
      <c r="AM495" s="10"/>
      <c r="AN495" s="10"/>
      <c r="AO495" s="10"/>
      <c r="AP495" s="10"/>
      <c r="AQ495" s="62"/>
      <c r="AR495" s="62"/>
      <c r="AS495" s="62"/>
      <c r="AT495" s="62"/>
      <c r="AU495" s="17"/>
      <c r="AV495" s="6"/>
      <c r="AW495" s="29" t="str">
        <f t="shared" si="920"/>
        <v xml:space="preserve">Alcalinidad </v>
      </c>
      <c r="AX495" s="32" t="s">
        <v>23</v>
      </c>
      <c r="AY495" s="77">
        <f t="shared" si="921"/>
        <v>0</v>
      </c>
      <c r="AZ495" s="73">
        <f t="shared" si="922"/>
        <v>0</v>
      </c>
      <c r="BA495" s="74">
        <f t="shared" si="923"/>
        <v>0</v>
      </c>
      <c r="BB495" s="4">
        <f t="shared" si="924"/>
        <v>0</v>
      </c>
      <c r="BC495" s="2">
        <f t="shared" si="925"/>
        <v>0</v>
      </c>
      <c r="BD495" s="5">
        <f t="shared" si="926"/>
        <v>0</v>
      </c>
      <c r="BE495" s="4">
        <f t="shared" si="927"/>
        <v>0</v>
      </c>
      <c r="BF495" s="2">
        <f t="shared" si="928"/>
        <v>0</v>
      </c>
      <c r="BG495" s="5">
        <f t="shared" si="929"/>
        <v>0</v>
      </c>
      <c r="BH495" s="1">
        <f t="shared" si="930"/>
        <v>0</v>
      </c>
      <c r="BI495" s="2">
        <f t="shared" si="931"/>
        <v>0</v>
      </c>
      <c r="BJ495" s="5">
        <f t="shared" si="932"/>
        <v>0</v>
      </c>
      <c r="BK495" s="1">
        <f t="shared" si="933"/>
        <v>0</v>
      </c>
      <c r="BL495" s="2">
        <f t="shared" si="934"/>
        <v>0</v>
      </c>
      <c r="BM495" s="5">
        <f t="shared" si="935"/>
        <v>0</v>
      </c>
      <c r="BN495" s="1">
        <f t="shared" si="936"/>
        <v>0</v>
      </c>
      <c r="BO495" s="2">
        <f t="shared" si="937"/>
        <v>0</v>
      </c>
      <c r="BP495" s="5">
        <f t="shared" si="938"/>
        <v>0</v>
      </c>
      <c r="BQ495" s="1">
        <f t="shared" si="939"/>
        <v>0</v>
      </c>
      <c r="BR495" s="2">
        <f t="shared" si="940"/>
        <v>0</v>
      </c>
      <c r="BS495" s="5">
        <f t="shared" si="941"/>
        <v>0</v>
      </c>
      <c r="BT495" s="1">
        <f t="shared" si="942"/>
        <v>0</v>
      </c>
      <c r="BU495" s="2">
        <f t="shared" si="943"/>
        <v>0</v>
      </c>
      <c r="BV495" s="5">
        <f t="shared" si="944"/>
        <v>0</v>
      </c>
      <c r="BW495" s="1">
        <f t="shared" si="945"/>
        <v>0</v>
      </c>
      <c r="BX495" s="2">
        <f t="shared" si="946"/>
        <v>0</v>
      </c>
      <c r="BY495" s="5">
        <f t="shared" si="947"/>
        <v>0</v>
      </c>
      <c r="BZ495" s="1">
        <f t="shared" si="948"/>
        <v>0</v>
      </c>
      <c r="CA495" s="2">
        <f t="shared" si="949"/>
        <v>0</v>
      </c>
      <c r="CB495" s="5">
        <f t="shared" si="950"/>
        <v>0</v>
      </c>
      <c r="CC495" s="1">
        <f t="shared" si="951"/>
        <v>0</v>
      </c>
      <c r="CD495" s="2">
        <f t="shared" si="952"/>
        <v>0</v>
      </c>
      <c r="CE495" s="5">
        <f t="shared" si="953"/>
        <v>0</v>
      </c>
      <c r="CF495" s="1">
        <f t="shared" si="954"/>
        <v>0</v>
      </c>
      <c r="CG495" s="2">
        <f t="shared" si="955"/>
        <v>0</v>
      </c>
      <c r="CH495" s="5">
        <f t="shared" si="956"/>
        <v>0</v>
      </c>
      <c r="CI495" s="1">
        <f t="shared" si="957"/>
        <v>0</v>
      </c>
      <c r="CJ495" s="2">
        <f t="shared" si="958"/>
        <v>0</v>
      </c>
      <c r="CK495" s="5">
        <f t="shared" si="959"/>
        <v>0</v>
      </c>
      <c r="CL495" s="1">
        <f t="shared" si="960"/>
        <v>0</v>
      </c>
      <c r="CM495" s="2">
        <f t="shared" si="961"/>
        <v>0</v>
      </c>
      <c r="CN495" s="5">
        <f t="shared" si="962"/>
        <v>0</v>
      </c>
      <c r="CO495" s="67">
        <f t="shared" si="963"/>
        <v>0</v>
      </c>
      <c r="CP495" s="2">
        <f t="shared" si="964"/>
        <v>0</v>
      </c>
      <c r="CQ495" s="5">
        <f t="shared" si="965"/>
        <v>0</v>
      </c>
    </row>
    <row r="496" spans="1:95" ht="30.75" customHeight="1" x14ac:dyDescent="0.25">
      <c r="A496" s="31" t="s">
        <v>15</v>
      </c>
      <c r="B496" s="46" t="s">
        <v>23</v>
      </c>
      <c r="C496" s="16"/>
      <c r="D496" s="10"/>
      <c r="E496" s="10"/>
      <c r="F496" s="10"/>
      <c r="G496" s="10"/>
      <c r="H496" s="10"/>
      <c r="I496" s="10"/>
      <c r="J496" s="10"/>
      <c r="K496" s="10"/>
      <c r="L496" s="10"/>
      <c r="M496" s="62"/>
      <c r="N496" s="62"/>
      <c r="O496" s="62"/>
      <c r="P496" s="62"/>
      <c r="Q496" s="17"/>
      <c r="R496" s="16"/>
      <c r="S496" s="10"/>
      <c r="T496" s="10"/>
      <c r="U496" s="10"/>
      <c r="V496" s="10"/>
      <c r="W496" s="10"/>
      <c r="X496" s="10"/>
      <c r="Y496" s="10"/>
      <c r="Z496" s="10"/>
      <c r="AA496" s="10"/>
      <c r="AB496" s="62"/>
      <c r="AC496" s="62"/>
      <c r="AD496" s="62"/>
      <c r="AE496" s="62"/>
      <c r="AF496" s="17"/>
      <c r="AG496" s="16"/>
      <c r="AH496" s="10"/>
      <c r="AI496" s="10"/>
      <c r="AJ496" s="10"/>
      <c r="AK496" s="10"/>
      <c r="AL496" s="10"/>
      <c r="AM496" s="10"/>
      <c r="AN496" s="10"/>
      <c r="AO496" s="10"/>
      <c r="AP496" s="10"/>
      <c r="AQ496" s="62"/>
      <c r="AR496" s="62"/>
      <c r="AS496" s="62"/>
      <c r="AT496" s="62"/>
      <c r="AU496" s="17"/>
      <c r="AV496" s="6"/>
      <c r="AW496" s="29" t="str">
        <f t="shared" si="920"/>
        <v>Dureza Cálcica</v>
      </c>
      <c r="AX496" s="32" t="s">
        <v>23</v>
      </c>
      <c r="AY496" s="77">
        <f t="shared" si="921"/>
        <v>0</v>
      </c>
      <c r="AZ496" s="73">
        <f t="shared" si="922"/>
        <v>0</v>
      </c>
      <c r="BA496" s="74">
        <f t="shared" si="923"/>
        <v>0</v>
      </c>
      <c r="BB496" s="4">
        <f t="shared" si="924"/>
        <v>0</v>
      </c>
      <c r="BC496" s="2">
        <f t="shared" si="925"/>
        <v>0</v>
      </c>
      <c r="BD496" s="5">
        <f t="shared" si="926"/>
        <v>0</v>
      </c>
      <c r="BE496" s="4">
        <f t="shared" si="927"/>
        <v>0</v>
      </c>
      <c r="BF496" s="2">
        <f t="shared" si="928"/>
        <v>0</v>
      </c>
      <c r="BG496" s="5">
        <f t="shared" si="929"/>
        <v>0</v>
      </c>
      <c r="BH496" s="1">
        <f t="shared" si="930"/>
        <v>0</v>
      </c>
      <c r="BI496" s="2">
        <f t="shared" si="931"/>
        <v>0</v>
      </c>
      <c r="BJ496" s="5">
        <f t="shared" si="932"/>
        <v>0</v>
      </c>
      <c r="BK496" s="1">
        <f t="shared" si="933"/>
        <v>0</v>
      </c>
      <c r="BL496" s="2">
        <f t="shared" si="934"/>
        <v>0</v>
      </c>
      <c r="BM496" s="5">
        <f t="shared" si="935"/>
        <v>0</v>
      </c>
      <c r="BN496" s="1">
        <f t="shared" si="936"/>
        <v>0</v>
      </c>
      <c r="BO496" s="2">
        <f t="shared" si="937"/>
        <v>0</v>
      </c>
      <c r="BP496" s="5">
        <f t="shared" si="938"/>
        <v>0</v>
      </c>
      <c r="BQ496" s="1">
        <f t="shared" si="939"/>
        <v>0</v>
      </c>
      <c r="BR496" s="2">
        <f t="shared" si="940"/>
        <v>0</v>
      </c>
      <c r="BS496" s="5">
        <f t="shared" si="941"/>
        <v>0</v>
      </c>
      <c r="BT496" s="1">
        <f t="shared" si="942"/>
        <v>0</v>
      </c>
      <c r="BU496" s="2">
        <f t="shared" si="943"/>
        <v>0</v>
      </c>
      <c r="BV496" s="5">
        <f t="shared" si="944"/>
        <v>0</v>
      </c>
      <c r="BW496" s="1">
        <f t="shared" si="945"/>
        <v>0</v>
      </c>
      <c r="BX496" s="2">
        <f t="shared" si="946"/>
        <v>0</v>
      </c>
      <c r="BY496" s="5">
        <f t="shared" si="947"/>
        <v>0</v>
      </c>
      <c r="BZ496" s="1">
        <f t="shared" si="948"/>
        <v>0</v>
      </c>
      <c r="CA496" s="2">
        <f t="shared" si="949"/>
        <v>0</v>
      </c>
      <c r="CB496" s="5">
        <f t="shared" si="950"/>
        <v>0</v>
      </c>
      <c r="CC496" s="1">
        <f t="shared" si="951"/>
        <v>0</v>
      </c>
      <c r="CD496" s="2">
        <f t="shared" si="952"/>
        <v>0</v>
      </c>
      <c r="CE496" s="5">
        <f t="shared" si="953"/>
        <v>0</v>
      </c>
      <c r="CF496" s="1">
        <f t="shared" si="954"/>
        <v>0</v>
      </c>
      <c r="CG496" s="2">
        <f t="shared" si="955"/>
        <v>0</v>
      </c>
      <c r="CH496" s="5">
        <f t="shared" si="956"/>
        <v>0</v>
      </c>
      <c r="CI496" s="1">
        <f t="shared" si="957"/>
        <v>0</v>
      </c>
      <c r="CJ496" s="2">
        <f t="shared" si="958"/>
        <v>0</v>
      </c>
      <c r="CK496" s="5">
        <f t="shared" si="959"/>
        <v>0</v>
      </c>
      <c r="CL496" s="1">
        <f t="shared" si="960"/>
        <v>0</v>
      </c>
      <c r="CM496" s="2">
        <f t="shared" si="961"/>
        <v>0</v>
      </c>
      <c r="CN496" s="5">
        <f t="shared" si="962"/>
        <v>0</v>
      </c>
      <c r="CO496" s="67">
        <f t="shared" si="963"/>
        <v>0</v>
      </c>
      <c r="CP496" s="2">
        <f t="shared" si="964"/>
        <v>0</v>
      </c>
      <c r="CQ496" s="5">
        <f t="shared" si="965"/>
        <v>0</v>
      </c>
    </row>
    <row r="497" spans="1:95" ht="30.75" customHeight="1" x14ac:dyDescent="0.25">
      <c r="A497" s="31" t="s">
        <v>16</v>
      </c>
      <c r="B497" s="46" t="s">
        <v>23</v>
      </c>
      <c r="C497" s="16"/>
      <c r="D497" s="10"/>
      <c r="E497" s="10"/>
      <c r="F497" s="10"/>
      <c r="G497" s="10"/>
      <c r="H497" s="10"/>
      <c r="I497" s="10"/>
      <c r="J497" s="10"/>
      <c r="K497" s="10"/>
      <c r="L497" s="10"/>
      <c r="M497" s="62"/>
      <c r="N497" s="62"/>
      <c r="O497" s="62"/>
      <c r="P497" s="62"/>
      <c r="Q497" s="17"/>
      <c r="R497" s="16"/>
      <c r="S497" s="10"/>
      <c r="T497" s="10"/>
      <c r="U497" s="10"/>
      <c r="V497" s="10"/>
      <c r="W497" s="10"/>
      <c r="X497" s="10"/>
      <c r="Y497" s="10"/>
      <c r="Z497" s="10"/>
      <c r="AA497" s="10"/>
      <c r="AB497" s="62"/>
      <c r="AC497" s="62"/>
      <c r="AD497" s="62"/>
      <c r="AE497" s="62"/>
      <c r="AF497" s="17"/>
      <c r="AG497" s="16"/>
      <c r="AH497" s="10"/>
      <c r="AI497" s="10"/>
      <c r="AJ497" s="10"/>
      <c r="AK497" s="10"/>
      <c r="AL497" s="10"/>
      <c r="AM497" s="10"/>
      <c r="AN497" s="10"/>
      <c r="AO497" s="10"/>
      <c r="AP497" s="10"/>
      <c r="AQ497" s="62"/>
      <c r="AR497" s="62"/>
      <c r="AS497" s="62"/>
      <c r="AT497" s="62"/>
      <c r="AU497" s="17"/>
      <c r="AV497" s="6"/>
      <c r="AW497" s="29" t="str">
        <f t="shared" si="920"/>
        <v xml:space="preserve">Dureza Total </v>
      </c>
      <c r="AX497" s="32" t="s">
        <v>23</v>
      </c>
      <c r="AY497" s="77">
        <f t="shared" si="921"/>
        <v>0</v>
      </c>
      <c r="AZ497" s="73">
        <f t="shared" si="922"/>
        <v>0</v>
      </c>
      <c r="BA497" s="74">
        <f t="shared" si="923"/>
        <v>0</v>
      </c>
      <c r="BB497" s="4">
        <f t="shared" si="924"/>
        <v>0</v>
      </c>
      <c r="BC497" s="2">
        <f t="shared" si="925"/>
        <v>0</v>
      </c>
      <c r="BD497" s="5">
        <f t="shared" si="926"/>
        <v>0</v>
      </c>
      <c r="BE497" s="4">
        <f t="shared" si="927"/>
        <v>0</v>
      </c>
      <c r="BF497" s="2">
        <f t="shared" si="928"/>
        <v>0</v>
      </c>
      <c r="BG497" s="5">
        <f t="shared" si="929"/>
        <v>0</v>
      </c>
      <c r="BH497" s="1">
        <f t="shared" si="930"/>
        <v>0</v>
      </c>
      <c r="BI497" s="2">
        <f t="shared" si="931"/>
        <v>0</v>
      </c>
      <c r="BJ497" s="5">
        <f t="shared" si="932"/>
        <v>0</v>
      </c>
      <c r="BK497" s="1">
        <f t="shared" si="933"/>
        <v>0</v>
      </c>
      <c r="BL497" s="2">
        <f t="shared" si="934"/>
        <v>0</v>
      </c>
      <c r="BM497" s="5">
        <f t="shared" si="935"/>
        <v>0</v>
      </c>
      <c r="BN497" s="1">
        <f t="shared" si="936"/>
        <v>0</v>
      </c>
      <c r="BO497" s="2">
        <f t="shared" si="937"/>
        <v>0</v>
      </c>
      <c r="BP497" s="5">
        <f t="shared" si="938"/>
        <v>0</v>
      </c>
      <c r="BQ497" s="1">
        <f t="shared" si="939"/>
        <v>0</v>
      </c>
      <c r="BR497" s="2">
        <f t="shared" si="940"/>
        <v>0</v>
      </c>
      <c r="BS497" s="5">
        <f t="shared" si="941"/>
        <v>0</v>
      </c>
      <c r="BT497" s="1">
        <f t="shared" si="942"/>
        <v>0</v>
      </c>
      <c r="BU497" s="2">
        <f t="shared" si="943"/>
        <v>0</v>
      </c>
      <c r="BV497" s="5">
        <f t="shared" si="944"/>
        <v>0</v>
      </c>
      <c r="BW497" s="1">
        <f t="shared" si="945"/>
        <v>0</v>
      </c>
      <c r="BX497" s="2">
        <f t="shared" si="946"/>
        <v>0</v>
      </c>
      <c r="BY497" s="5">
        <f t="shared" si="947"/>
        <v>0</v>
      </c>
      <c r="BZ497" s="1">
        <f t="shared" si="948"/>
        <v>0</v>
      </c>
      <c r="CA497" s="2">
        <f t="shared" si="949"/>
        <v>0</v>
      </c>
      <c r="CB497" s="5">
        <f t="shared" si="950"/>
        <v>0</v>
      </c>
      <c r="CC497" s="1">
        <f t="shared" si="951"/>
        <v>0</v>
      </c>
      <c r="CD497" s="2">
        <f t="shared" si="952"/>
        <v>0</v>
      </c>
      <c r="CE497" s="5">
        <f t="shared" si="953"/>
        <v>0</v>
      </c>
      <c r="CF497" s="1">
        <f t="shared" si="954"/>
        <v>0</v>
      </c>
      <c r="CG497" s="2">
        <f t="shared" si="955"/>
        <v>0</v>
      </c>
      <c r="CH497" s="5">
        <f t="shared" si="956"/>
        <v>0</v>
      </c>
      <c r="CI497" s="1">
        <f t="shared" si="957"/>
        <v>0</v>
      </c>
      <c r="CJ497" s="2">
        <f t="shared" si="958"/>
        <v>0</v>
      </c>
      <c r="CK497" s="5">
        <f t="shared" si="959"/>
        <v>0</v>
      </c>
      <c r="CL497" s="1">
        <f t="shared" si="960"/>
        <v>0</v>
      </c>
      <c r="CM497" s="2">
        <f t="shared" si="961"/>
        <v>0</v>
      </c>
      <c r="CN497" s="5">
        <f t="shared" si="962"/>
        <v>0</v>
      </c>
      <c r="CO497" s="67">
        <f t="shared" si="963"/>
        <v>0</v>
      </c>
      <c r="CP497" s="2">
        <f t="shared" si="964"/>
        <v>0</v>
      </c>
      <c r="CQ497" s="5">
        <f t="shared" si="965"/>
        <v>0</v>
      </c>
    </row>
    <row r="498" spans="1:95" ht="32.25" customHeight="1" x14ac:dyDescent="0.25">
      <c r="A498" s="31" t="s">
        <v>115</v>
      </c>
      <c r="B498" s="30" t="s">
        <v>21</v>
      </c>
      <c r="C498" s="16"/>
      <c r="D498" s="10"/>
      <c r="E498" s="10"/>
      <c r="F498" s="10"/>
      <c r="G498" s="10"/>
      <c r="H498" s="10"/>
      <c r="I498" s="10"/>
      <c r="J498" s="10"/>
      <c r="K498" s="10"/>
      <c r="L498" s="10"/>
      <c r="M498" s="62"/>
      <c r="N498" s="62"/>
      <c r="O498" s="62"/>
      <c r="P498" s="62"/>
      <c r="Q498" s="17"/>
      <c r="R498" s="16"/>
      <c r="S498" s="10"/>
      <c r="T498" s="10"/>
      <c r="U498" s="10"/>
      <c r="V498" s="10"/>
      <c r="W498" s="10"/>
      <c r="X498" s="10"/>
      <c r="Y498" s="10"/>
      <c r="Z498" s="10"/>
      <c r="AA498" s="10"/>
      <c r="AB498" s="62"/>
      <c r="AC498" s="62"/>
      <c r="AD498" s="62"/>
      <c r="AE498" s="62"/>
      <c r="AF498" s="17"/>
      <c r="AG498" s="16"/>
      <c r="AH498" s="10"/>
      <c r="AI498" s="10"/>
      <c r="AJ498" s="10"/>
      <c r="AK498" s="10"/>
      <c r="AL498" s="10"/>
      <c r="AM498" s="10"/>
      <c r="AN498" s="10"/>
      <c r="AO498" s="10"/>
      <c r="AP498" s="10"/>
      <c r="AQ498" s="62"/>
      <c r="AR498" s="62"/>
      <c r="AS498" s="62"/>
      <c r="AT498" s="62"/>
      <c r="AU498" s="17"/>
      <c r="AV498" s="6"/>
      <c r="AW498" s="29" t="str">
        <f t="shared" si="920"/>
        <v>SILICE</v>
      </c>
      <c r="AX498" s="32" t="s">
        <v>24</v>
      </c>
      <c r="AY498" s="77">
        <f t="shared" si="921"/>
        <v>0</v>
      </c>
      <c r="AZ498" s="73">
        <f t="shared" si="922"/>
        <v>0</v>
      </c>
      <c r="BA498" s="74">
        <f t="shared" si="923"/>
        <v>0</v>
      </c>
      <c r="BB498" s="4">
        <f t="shared" si="924"/>
        <v>0</v>
      </c>
      <c r="BC498" s="2">
        <f t="shared" si="925"/>
        <v>0</v>
      </c>
      <c r="BD498" s="5">
        <f t="shared" si="926"/>
        <v>0</v>
      </c>
      <c r="BE498" s="4">
        <f t="shared" si="927"/>
        <v>0</v>
      </c>
      <c r="BF498" s="2">
        <f t="shared" si="928"/>
        <v>0</v>
      </c>
      <c r="BG498" s="5">
        <f t="shared" si="929"/>
        <v>0</v>
      </c>
      <c r="BH498" s="1">
        <f t="shared" si="930"/>
        <v>0</v>
      </c>
      <c r="BI498" s="2">
        <f t="shared" si="931"/>
        <v>0</v>
      </c>
      <c r="BJ498" s="5">
        <f t="shared" si="932"/>
        <v>0</v>
      </c>
      <c r="BK498" s="1">
        <f t="shared" si="933"/>
        <v>0</v>
      </c>
      <c r="BL498" s="2">
        <f t="shared" si="934"/>
        <v>0</v>
      </c>
      <c r="BM498" s="5">
        <f t="shared" si="935"/>
        <v>0</v>
      </c>
      <c r="BN498" s="1">
        <f t="shared" si="936"/>
        <v>0</v>
      </c>
      <c r="BO498" s="2">
        <f t="shared" si="937"/>
        <v>0</v>
      </c>
      <c r="BP498" s="5">
        <f t="shared" si="938"/>
        <v>0</v>
      </c>
      <c r="BQ498" s="1">
        <f t="shared" si="939"/>
        <v>0</v>
      </c>
      <c r="BR498" s="2">
        <f t="shared" si="940"/>
        <v>0</v>
      </c>
      <c r="BS498" s="5">
        <f t="shared" si="941"/>
        <v>0</v>
      </c>
      <c r="BT498" s="1">
        <f t="shared" si="942"/>
        <v>0</v>
      </c>
      <c r="BU498" s="2">
        <f t="shared" si="943"/>
        <v>0</v>
      </c>
      <c r="BV498" s="5">
        <f t="shared" si="944"/>
        <v>0</v>
      </c>
      <c r="BW498" s="1">
        <f t="shared" si="945"/>
        <v>0</v>
      </c>
      <c r="BX498" s="2">
        <f t="shared" si="946"/>
        <v>0</v>
      </c>
      <c r="BY498" s="5">
        <f t="shared" si="947"/>
        <v>0</v>
      </c>
      <c r="BZ498" s="1">
        <f t="shared" si="948"/>
        <v>0</v>
      </c>
      <c r="CA498" s="2">
        <f t="shared" si="949"/>
        <v>0</v>
      </c>
      <c r="CB498" s="5">
        <f t="shared" si="950"/>
        <v>0</v>
      </c>
      <c r="CC498" s="1">
        <f t="shared" si="951"/>
        <v>0</v>
      </c>
      <c r="CD498" s="2">
        <f t="shared" si="952"/>
        <v>0</v>
      </c>
      <c r="CE498" s="5">
        <f t="shared" si="953"/>
        <v>0</v>
      </c>
      <c r="CF498" s="1">
        <f t="shared" si="954"/>
        <v>0</v>
      </c>
      <c r="CG498" s="2">
        <f t="shared" si="955"/>
        <v>0</v>
      </c>
      <c r="CH498" s="5">
        <f t="shared" si="956"/>
        <v>0</v>
      </c>
      <c r="CI498" s="1">
        <f t="shared" si="957"/>
        <v>0</v>
      </c>
      <c r="CJ498" s="2">
        <f t="shared" si="958"/>
        <v>0</v>
      </c>
      <c r="CK498" s="5">
        <f t="shared" si="959"/>
        <v>0</v>
      </c>
      <c r="CL498" s="1">
        <f t="shared" si="960"/>
        <v>0</v>
      </c>
      <c r="CM498" s="2">
        <f t="shared" si="961"/>
        <v>0</v>
      </c>
      <c r="CN498" s="5">
        <f t="shared" si="962"/>
        <v>0</v>
      </c>
      <c r="CO498" s="67">
        <f t="shared" si="963"/>
        <v>0</v>
      </c>
      <c r="CP498" s="2">
        <f t="shared" si="964"/>
        <v>0</v>
      </c>
      <c r="CQ498" s="5">
        <f t="shared" si="965"/>
        <v>0</v>
      </c>
    </row>
    <row r="499" spans="1:95" ht="30.75" customHeight="1" x14ac:dyDescent="0.25">
      <c r="A499" s="31" t="s">
        <v>81</v>
      </c>
      <c r="B499" s="30" t="s">
        <v>127</v>
      </c>
      <c r="C499" s="16"/>
      <c r="D499" s="10"/>
      <c r="E499" s="10"/>
      <c r="F499" s="10"/>
      <c r="G499" s="10"/>
      <c r="H499" s="10"/>
      <c r="I499" s="10"/>
      <c r="J499" s="10"/>
      <c r="K499" s="10"/>
      <c r="L499" s="10"/>
      <c r="M499" s="62"/>
      <c r="N499" s="62"/>
      <c r="O499" s="62"/>
      <c r="P499" s="62"/>
      <c r="Q499" s="17"/>
      <c r="R499" s="16"/>
      <c r="S499" s="10"/>
      <c r="T499" s="10"/>
      <c r="U499" s="10"/>
      <c r="V499" s="10"/>
      <c r="W499" s="10"/>
      <c r="X499" s="10"/>
      <c r="Y499" s="10"/>
      <c r="Z499" s="10"/>
      <c r="AA499" s="10"/>
      <c r="AB499" s="62"/>
      <c r="AC499" s="62"/>
      <c r="AD499" s="62"/>
      <c r="AE499" s="62"/>
      <c r="AF499" s="17"/>
      <c r="AG499" s="16"/>
      <c r="AH499" s="10"/>
      <c r="AI499" s="10"/>
      <c r="AJ499" s="10"/>
      <c r="AK499" s="10"/>
      <c r="AL499" s="10"/>
      <c r="AM499" s="10"/>
      <c r="AN499" s="10"/>
      <c r="AO499" s="10"/>
      <c r="AP499" s="10"/>
      <c r="AQ499" s="62"/>
      <c r="AR499" s="62"/>
      <c r="AS499" s="62"/>
      <c r="AT499" s="62"/>
      <c r="AU499" s="17"/>
      <c r="AV499" s="6"/>
      <c r="AW499" s="29" t="str">
        <f t="shared" si="920"/>
        <v>ORP</v>
      </c>
      <c r="AX499" s="30" t="s">
        <v>21</v>
      </c>
      <c r="AY499" s="77">
        <f t="shared" si="921"/>
        <v>0</v>
      </c>
      <c r="AZ499" s="73">
        <f t="shared" si="922"/>
        <v>0</v>
      </c>
      <c r="BA499" s="74">
        <f t="shared" si="923"/>
        <v>0</v>
      </c>
      <c r="BB499" s="4">
        <f t="shared" si="924"/>
        <v>0</v>
      </c>
      <c r="BC499" s="2">
        <f t="shared" si="925"/>
        <v>0</v>
      </c>
      <c r="BD499" s="5">
        <f t="shared" si="926"/>
        <v>0</v>
      </c>
      <c r="BE499" s="4">
        <f t="shared" si="927"/>
        <v>0</v>
      </c>
      <c r="BF499" s="2">
        <f t="shared" si="928"/>
        <v>0</v>
      </c>
      <c r="BG499" s="5">
        <f t="shared" si="929"/>
        <v>0</v>
      </c>
      <c r="BH499" s="1">
        <f t="shared" si="930"/>
        <v>0</v>
      </c>
      <c r="BI499" s="2">
        <f t="shared" si="931"/>
        <v>0</v>
      </c>
      <c r="BJ499" s="5">
        <f t="shared" si="932"/>
        <v>0</v>
      </c>
      <c r="BK499" s="1">
        <f t="shared" si="933"/>
        <v>0</v>
      </c>
      <c r="BL499" s="2">
        <f t="shared" si="934"/>
        <v>0</v>
      </c>
      <c r="BM499" s="5">
        <f t="shared" si="935"/>
        <v>0</v>
      </c>
      <c r="BN499" s="1">
        <f t="shared" si="936"/>
        <v>0</v>
      </c>
      <c r="BO499" s="2">
        <f t="shared" si="937"/>
        <v>0</v>
      </c>
      <c r="BP499" s="5">
        <f t="shared" si="938"/>
        <v>0</v>
      </c>
      <c r="BQ499" s="1">
        <f t="shared" si="939"/>
        <v>0</v>
      </c>
      <c r="BR499" s="2">
        <f t="shared" si="940"/>
        <v>0</v>
      </c>
      <c r="BS499" s="5">
        <f t="shared" si="941"/>
        <v>0</v>
      </c>
      <c r="BT499" s="1">
        <f t="shared" si="942"/>
        <v>0</v>
      </c>
      <c r="BU499" s="2">
        <f t="shared" si="943"/>
        <v>0</v>
      </c>
      <c r="BV499" s="5">
        <f t="shared" si="944"/>
        <v>0</v>
      </c>
      <c r="BW499" s="1">
        <f t="shared" si="945"/>
        <v>0</v>
      </c>
      <c r="BX499" s="2">
        <f t="shared" si="946"/>
        <v>0</v>
      </c>
      <c r="BY499" s="5">
        <f t="shared" si="947"/>
        <v>0</v>
      </c>
      <c r="BZ499" s="1">
        <f t="shared" si="948"/>
        <v>0</v>
      </c>
      <c r="CA499" s="2">
        <f t="shared" si="949"/>
        <v>0</v>
      </c>
      <c r="CB499" s="5">
        <f t="shared" si="950"/>
        <v>0</v>
      </c>
      <c r="CC499" s="1">
        <f t="shared" si="951"/>
        <v>0</v>
      </c>
      <c r="CD499" s="2">
        <f t="shared" si="952"/>
        <v>0</v>
      </c>
      <c r="CE499" s="5">
        <f t="shared" si="953"/>
        <v>0</v>
      </c>
      <c r="CF499" s="1">
        <f t="shared" si="954"/>
        <v>0</v>
      </c>
      <c r="CG499" s="2">
        <f t="shared" si="955"/>
        <v>0</v>
      </c>
      <c r="CH499" s="5">
        <f t="shared" si="956"/>
        <v>0</v>
      </c>
      <c r="CI499" s="1">
        <f t="shared" si="957"/>
        <v>0</v>
      </c>
      <c r="CJ499" s="2">
        <f t="shared" si="958"/>
        <v>0</v>
      </c>
      <c r="CK499" s="5">
        <f t="shared" si="959"/>
        <v>0</v>
      </c>
      <c r="CL499" s="1">
        <f t="shared" si="960"/>
        <v>0</v>
      </c>
      <c r="CM499" s="2">
        <f t="shared" si="961"/>
        <v>0</v>
      </c>
      <c r="CN499" s="5">
        <f t="shared" si="962"/>
        <v>0</v>
      </c>
      <c r="CO499" s="67">
        <f t="shared" si="963"/>
        <v>0</v>
      </c>
      <c r="CP499" s="2">
        <f t="shared" si="964"/>
        <v>0</v>
      </c>
      <c r="CQ499" s="5">
        <f t="shared" si="965"/>
        <v>0</v>
      </c>
    </row>
    <row r="500" spans="1:95" ht="15.75" customHeight="1" x14ac:dyDescent="0.25">
      <c r="A500" s="31" t="s">
        <v>114</v>
      </c>
      <c r="B500" s="30" t="s">
        <v>21</v>
      </c>
      <c r="C500" s="16"/>
      <c r="D500" s="10"/>
      <c r="E500" s="10"/>
      <c r="F500" s="10"/>
      <c r="G500" s="10"/>
      <c r="H500" s="10"/>
      <c r="I500" s="10"/>
      <c r="J500" s="10"/>
      <c r="K500" s="10"/>
      <c r="L500" s="10"/>
      <c r="M500" s="62"/>
      <c r="N500" s="62"/>
      <c r="O500" s="62"/>
      <c r="P500" s="62"/>
      <c r="Q500" s="17"/>
      <c r="R500" s="16"/>
      <c r="S500" s="10"/>
      <c r="T500" s="10"/>
      <c r="U500" s="10"/>
      <c r="V500" s="10"/>
      <c r="W500" s="10"/>
      <c r="X500" s="10"/>
      <c r="Y500" s="10"/>
      <c r="Z500" s="10"/>
      <c r="AA500" s="10"/>
      <c r="AB500" s="62"/>
      <c r="AC500" s="62"/>
      <c r="AD500" s="62"/>
      <c r="AE500" s="62"/>
      <c r="AF500" s="17"/>
      <c r="AG500" s="16"/>
      <c r="AH500" s="10"/>
      <c r="AI500" s="10"/>
      <c r="AJ500" s="10"/>
      <c r="AK500" s="10"/>
      <c r="AL500" s="10"/>
      <c r="AM500" s="10"/>
      <c r="AN500" s="10"/>
      <c r="AO500" s="10"/>
      <c r="AP500" s="10"/>
      <c r="AQ500" s="62"/>
      <c r="AR500" s="62"/>
      <c r="AS500" s="62"/>
      <c r="AT500" s="62"/>
      <c r="AU500" s="17"/>
      <c r="AV500" s="6"/>
      <c r="AW500" s="29" t="str">
        <f t="shared" si="920"/>
        <v>CLORO RES</v>
      </c>
      <c r="AX500" s="30" t="s">
        <v>21</v>
      </c>
      <c r="AY500" s="77">
        <f t="shared" si="921"/>
        <v>0</v>
      </c>
      <c r="AZ500" s="73">
        <f t="shared" si="922"/>
        <v>0</v>
      </c>
      <c r="BA500" s="74">
        <f t="shared" si="923"/>
        <v>0</v>
      </c>
      <c r="BB500" s="4">
        <f t="shared" si="924"/>
        <v>0</v>
      </c>
      <c r="BC500" s="2">
        <f t="shared" si="925"/>
        <v>0</v>
      </c>
      <c r="BD500" s="5">
        <f t="shared" si="926"/>
        <v>0</v>
      </c>
      <c r="BE500" s="4">
        <f t="shared" si="927"/>
        <v>0</v>
      </c>
      <c r="BF500" s="2">
        <f t="shared" si="928"/>
        <v>0</v>
      </c>
      <c r="BG500" s="5">
        <f t="shared" si="929"/>
        <v>0</v>
      </c>
      <c r="BH500" s="1">
        <f t="shared" si="930"/>
        <v>0</v>
      </c>
      <c r="BI500" s="2">
        <f t="shared" si="931"/>
        <v>0</v>
      </c>
      <c r="BJ500" s="5">
        <f t="shared" si="932"/>
        <v>0</v>
      </c>
      <c r="BK500" s="1">
        <f t="shared" si="933"/>
        <v>0</v>
      </c>
      <c r="BL500" s="2">
        <f t="shared" si="934"/>
        <v>0</v>
      </c>
      <c r="BM500" s="5">
        <f t="shared" si="935"/>
        <v>0</v>
      </c>
      <c r="BN500" s="1">
        <f t="shared" si="936"/>
        <v>0</v>
      </c>
      <c r="BO500" s="2">
        <f t="shared" si="937"/>
        <v>0</v>
      </c>
      <c r="BP500" s="5">
        <f t="shared" si="938"/>
        <v>0</v>
      </c>
      <c r="BQ500" s="1">
        <f t="shared" si="939"/>
        <v>0</v>
      </c>
      <c r="BR500" s="2">
        <f t="shared" si="940"/>
        <v>0</v>
      </c>
      <c r="BS500" s="5">
        <f t="shared" si="941"/>
        <v>0</v>
      </c>
      <c r="BT500" s="1">
        <f t="shared" si="942"/>
        <v>0</v>
      </c>
      <c r="BU500" s="2">
        <f t="shared" si="943"/>
        <v>0</v>
      </c>
      <c r="BV500" s="5">
        <f t="shared" si="944"/>
        <v>0</v>
      </c>
      <c r="BW500" s="1">
        <f t="shared" si="945"/>
        <v>0</v>
      </c>
      <c r="BX500" s="2">
        <f t="shared" si="946"/>
        <v>0</v>
      </c>
      <c r="BY500" s="5">
        <f t="shared" si="947"/>
        <v>0</v>
      </c>
      <c r="BZ500" s="1">
        <f t="shared" si="948"/>
        <v>0</v>
      </c>
      <c r="CA500" s="2">
        <f t="shared" si="949"/>
        <v>0</v>
      </c>
      <c r="CB500" s="5">
        <f t="shared" si="950"/>
        <v>0</v>
      </c>
      <c r="CC500" s="1">
        <f t="shared" si="951"/>
        <v>0</v>
      </c>
      <c r="CD500" s="2">
        <f t="shared" si="952"/>
        <v>0</v>
      </c>
      <c r="CE500" s="5">
        <f t="shared" si="953"/>
        <v>0</v>
      </c>
      <c r="CF500" s="1">
        <f t="shared" si="954"/>
        <v>0</v>
      </c>
      <c r="CG500" s="2">
        <f t="shared" si="955"/>
        <v>0</v>
      </c>
      <c r="CH500" s="5">
        <f t="shared" si="956"/>
        <v>0</v>
      </c>
      <c r="CI500" s="1">
        <f t="shared" si="957"/>
        <v>0</v>
      </c>
      <c r="CJ500" s="2">
        <f t="shared" si="958"/>
        <v>0</v>
      </c>
      <c r="CK500" s="5">
        <f t="shared" si="959"/>
        <v>0</v>
      </c>
      <c r="CL500" s="1">
        <f t="shared" si="960"/>
        <v>0</v>
      </c>
      <c r="CM500" s="2">
        <f t="shared" si="961"/>
        <v>0</v>
      </c>
      <c r="CN500" s="5">
        <f t="shared" si="962"/>
        <v>0</v>
      </c>
      <c r="CO500" s="67">
        <f t="shared" si="963"/>
        <v>0</v>
      </c>
      <c r="CP500" s="2">
        <f t="shared" si="964"/>
        <v>0</v>
      </c>
      <c r="CQ500" s="5">
        <f t="shared" si="965"/>
        <v>0</v>
      </c>
    </row>
    <row r="501" spans="1:95" x14ac:dyDescent="0.25">
      <c r="A501" s="31" t="s">
        <v>17</v>
      </c>
      <c r="B501" s="30" t="s">
        <v>25</v>
      </c>
      <c r="C501" s="18">
        <v>3590</v>
      </c>
      <c r="D501" s="11">
        <v>5090</v>
      </c>
      <c r="E501" s="11">
        <v>5040</v>
      </c>
      <c r="F501" s="11"/>
      <c r="G501" s="11"/>
      <c r="H501" s="11"/>
      <c r="I501" s="11"/>
      <c r="J501" s="11">
        <v>4910</v>
      </c>
      <c r="K501" s="11">
        <v>4790</v>
      </c>
      <c r="L501" s="11">
        <v>8490</v>
      </c>
      <c r="M501" s="63"/>
      <c r="N501" s="63"/>
      <c r="O501" s="63"/>
      <c r="P501" s="63"/>
      <c r="Q501" s="19"/>
      <c r="R501" s="18">
        <v>5040</v>
      </c>
      <c r="S501" s="11">
        <v>5700</v>
      </c>
      <c r="T501" s="11">
        <v>5460</v>
      </c>
      <c r="U501" s="11"/>
      <c r="V501" s="11"/>
      <c r="W501" s="11"/>
      <c r="X501" s="11"/>
      <c r="Y501" s="11">
        <v>5130</v>
      </c>
      <c r="Z501" s="11">
        <v>5080</v>
      </c>
      <c r="AA501" s="11">
        <v>9220</v>
      </c>
      <c r="AB501" s="63"/>
      <c r="AC501" s="63"/>
      <c r="AD501" s="63"/>
      <c r="AE501" s="63"/>
      <c r="AF501" s="19"/>
      <c r="AG501" s="18">
        <v>3650</v>
      </c>
      <c r="AH501" s="11">
        <v>5330</v>
      </c>
      <c r="AI501" s="11">
        <v>5175</v>
      </c>
      <c r="AJ501" s="11"/>
      <c r="AK501" s="11"/>
      <c r="AL501" s="11"/>
      <c r="AM501" s="11"/>
      <c r="AN501" s="11">
        <v>5240</v>
      </c>
      <c r="AO501" s="11">
        <v>4980</v>
      </c>
      <c r="AP501" s="11">
        <v>9170</v>
      </c>
      <c r="AQ501" s="63"/>
      <c r="AR501" s="63"/>
      <c r="AS501" s="63"/>
      <c r="AT501" s="63"/>
      <c r="AU501" s="19"/>
      <c r="AW501" s="29" t="str">
        <f t="shared" si="920"/>
        <v>Conductividad</v>
      </c>
      <c r="AX501" s="30" t="s">
        <v>25</v>
      </c>
      <c r="AY501" s="77">
        <f t="shared" si="921"/>
        <v>3590</v>
      </c>
      <c r="AZ501" s="73">
        <f t="shared" si="922"/>
        <v>5040</v>
      </c>
      <c r="BA501" s="74">
        <f t="shared" si="923"/>
        <v>3650</v>
      </c>
      <c r="BB501" s="4">
        <f t="shared" si="924"/>
        <v>5090</v>
      </c>
      <c r="BC501" s="2">
        <f t="shared" si="925"/>
        <v>5700</v>
      </c>
      <c r="BD501" s="5">
        <f t="shared" si="926"/>
        <v>5330</v>
      </c>
      <c r="BE501" s="4">
        <f t="shared" si="927"/>
        <v>5040</v>
      </c>
      <c r="BF501" s="2">
        <f t="shared" si="928"/>
        <v>5460</v>
      </c>
      <c r="BG501" s="5">
        <f t="shared" si="929"/>
        <v>5175</v>
      </c>
      <c r="BH501" s="1">
        <f t="shared" si="930"/>
        <v>0</v>
      </c>
      <c r="BI501" s="2">
        <f t="shared" si="931"/>
        <v>0</v>
      </c>
      <c r="BJ501" s="5">
        <f t="shared" si="932"/>
        <v>0</v>
      </c>
      <c r="BK501" s="1">
        <f t="shared" si="933"/>
        <v>0</v>
      </c>
      <c r="BL501" s="2">
        <f t="shared" si="934"/>
        <v>0</v>
      </c>
      <c r="BM501" s="5">
        <f t="shared" si="935"/>
        <v>0</v>
      </c>
      <c r="BN501" s="1">
        <f t="shared" si="936"/>
        <v>0</v>
      </c>
      <c r="BO501" s="2">
        <f t="shared" si="937"/>
        <v>0</v>
      </c>
      <c r="BP501" s="5">
        <f t="shared" si="938"/>
        <v>0</v>
      </c>
      <c r="BQ501" s="1">
        <f t="shared" si="939"/>
        <v>0</v>
      </c>
      <c r="BR501" s="2">
        <f t="shared" si="940"/>
        <v>0</v>
      </c>
      <c r="BS501" s="5">
        <f t="shared" si="941"/>
        <v>0</v>
      </c>
      <c r="BT501" s="1">
        <f t="shared" si="942"/>
        <v>4910</v>
      </c>
      <c r="BU501" s="2">
        <f t="shared" si="943"/>
        <v>5130</v>
      </c>
      <c r="BV501" s="5">
        <f t="shared" si="944"/>
        <v>5240</v>
      </c>
      <c r="BW501" s="1">
        <f t="shared" si="945"/>
        <v>4790</v>
      </c>
      <c r="BX501" s="2">
        <f t="shared" si="946"/>
        <v>5080</v>
      </c>
      <c r="BY501" s="5">
        <f t="shared" si="947"/>
        <v>4980</v>
      </c>
      <c r="BZ501" s="1">
        <f t="shared" si="948"/>
        <v>8490</v>
      </c>
      <c r="CA501" s="2">
        <f t="shared" si="949"/>
        <v>9220</v>
      </c>
      <c r="CB501" s="5">
        <f t="shared" si="950"/>
        <v>9170</v>
      </c>
      <c r="CC501" s="1">
        <f t="shared" si="951"/>
        <v>0</v>
      </c>
      <c r="CD501" s="2">
        <f t="shared" si="952"/>
        <v>0</v>
      </c>
      <c r="CE501" s="5">
        <f t="shared" si="953"/>
        <v>0</v>
      </c>
      <c r="CF501" s="1">
        <f t="shared" si="954"/>
        <v>0</v>
      </c>
      <c r="CG501" s="2">
        <f t="shared" si="955"/>
        <v>0</v>
      </c>
      <c r="CH501" s="5">
        <f t="shared" si="956"/>
        <v>0</v>
      </c>
      <c r="CI501" s="1">
        <f t="shared" si="957"/>
        <v>0</v>
      </c>
      <c r="CJ501" s="2">
        <f t="shared" si="958"/>
        <v>0</v>
      </c>
      <c r="CK501" s="5">
        <f t="shared" si="959"/>
        <v>0</v>
      </c>
      <c r="CL501" s="1">
        <f t="shared" si="960"/>
        <v>0</v>
      </c>
      <c r="CM501" s="2">
        <f t="shared" si="961"/>
        <v>0</v>
      </c>
      <c r="CN501" s="5">
        <f t="shared" si="962"/>
        <v>0</v>
      </c>
      <c r="CO501" s="67">
        <f t="shared" si="963"/>
        <v>0</v>
      </c>
      <c r="CP501" s="2">
        <f t="shared" si="964"/>
        <v>0</v>
      </c>
      <c r="CQ501" s="5">
        <f t="shared" si="965"/>
        <v>0</v>
      </c>
    </row>
    <row r="502" spans="1:95" x14ac:dyDescent="0.25">
      <c r="A502" s="31" t="s">
        <v>18</v>
      </c>
      <c r="B502" s="46" t="s">
        <v>24</v>
      </c>
      <c r="C502" s="18">
        <v>7879</v>
      </c>
      <c r="D502" s="11">
        <v>9642</v>
      </c>
      <c r="E502" s="11">
        <v>1234</v>
      </c>
      <c r="F502" s="11"/>
      <c r="G502" s="11"/>
      <c r="H502" s="11"/>
      <c r="I502" s="11"/>
      <c r="J502" s="11">
        <v>586</v>
      </c>
      <c r="K502" s="11">
        <v>694</v>
      </c>
      <c r="L502" s="11">
        <v>1326</v>
      </c>
      <c r="M502" s="63"/>
      <c r="N502" s="63"/>
      <c r="O502" s="63"/>
      <c r="P502" s="63"/>
      <c r="Q502" s="19"/>
      <c r="R502" s="18">
        <v>4077</v>
      </c>
      <c r="S502" s="11">
        <v>7887</v>
      </c>
      <c r="T502" s="11">
        <v>3152</v>
      </c>
      <c r="U502" s="11"/>
      <c r="V502" s="11"/>
      <c r="W502" s="11"/>
      <c r="X502" s="11"/>
      <c r="Y502" s="11">
        <v>714</v>
      </c>
      <c r="Z502" s="11">
        <v>843</v>
      </c>
      <c r="AA502" s="11">
        <v>5134</v>
      </c>
      <c r="AB502" s="63"/>
      <c r="AC502" s="63"/>
      <c r="AD502" s="63"/>
      <c r="AE502" s="63"/>
      <c r="AF502" s="19"/>
      <c r="AG502" s="18">
        <v>3392</v>
      </c>
      <c r="AH502" s="11">
        <v>6512</v>
      </c>
      <c r="AI502" s="11">
        <v>1509</v>
      </c>
      <c r="AJ502" s="11"/>
      <c r="AK502" s="11"/>
      <c r="AL502" s="11"/>
      <c r="AM502" s="11"/>
      <c r="AN502" s="11">
        <v>720</v>
      </c>
      <c r="AO502" s="11">
        <v>848</v>
      </c>
      <c r="AP502" s="11">
        <v>1634</v>
      </c>
      <c r="AQ502" s="63"/>
      <c r="AR502" s="63"/>
      <c r="AS502" s="63"/>
      <c r="AT502" s="63"/>
      <c r="AU502" s="19"/>
      <c r="AW502" s="29" t="str">
        <f t="shared" si="920"/>
        <v xml:space="preserve">Color </v>
      </c>
      <c r="AX502" s="32" t="s">
        <v>24</v>
      </c>
      <c r="AY502" s="77">
        <f t="shared" si="921"/>
        <v>7879</v>
      </c>
      <c r="AZ502" s="73">
        <f t="shared" si="922"/>
        <v>4077</v>
      </c>
      <c r="BA502" s="74">
        <f t="shared" si="923"/>
        <v>3392</v>
      </c>
      <c r="BB502" s="4">
        <f t="shared" si="924"/>
        <v>9642</v>
      </c>
      <c r="BC502" s="2">
        <f t="shared" si="925"/>
        <v>7887</v>
      </c>
      <c r="BD502" s="5">
        <f t="shared" si="926"/>
        <v>6512</v>
      </c>
      <c r="BE502" s="4">
        <f t="shared" si="927"/>
        <v>1234</v>
      </c>
      <c r="BF502" s="2">
        <f t="shared" si="928"/>
        <v>3152</v>
      </c>
      <c r="BG502" s="5">
        <f t="shared" si="929"/>
        <v>1509</v>
      </c>
      <c r="BH502" s="1">
        <f t="shared" si="930"/>
        <v>0</v>
      </c>
      <c r="BI502" s="2">
        <f t="shared" si="931"/>
        <v>0</v>
      </c>
      <c r="BJ502" s="5">
        <f t="shared" si="932"/>
        <v>0</v>
      </c>
      <c r="BK502" s="1">
        <f t="shared" si="933"/>
        <v>0</v>
      </c>
      <c r="BL502" s="2">
        <f t="shared" si="934"/>
        <v>0</v>
      </c>
      <c r="BM502" s="5">
        <f t="shared" si="935"/>
        <v>0</v>
      </c>
      <c r="BN502" s="1">
        <f t="shared" si="936"/>
        <v>0</v>
      </c>
      <c r="BO502" s="2">
        <f t="shared" si="937"/>
        <v>0</v>
      </c>
      <c r="BP502" s="5">
        <f t="shared" si="938"/>
        <v>0</v>
      </c>
      <c r="BQ502" s="1">
        <f t="shared" si="939"/>
        <v>0</v>
      </c>
      <c r="BR502" s="2">
        <f t="shared" si="940"/>
        <v>0</v>
      </c>
      <c r="BS502" s="5">
        <f t="shared" si="941"/>
        <v>0</v>
      </c>
      <c r="BT502" s="1">
        <f t="shared" si="942"/>
        <v>586</v>
      </c>
      <c r="BU502" s="2">
        <f t="shared" si="943"/>
        <v>714</v>
      </c>
      <c r="BV502" s="5">
        <f t="shared" si="944"/>
        <v>720</v>
      </c>
      <c r="BW502" s="1">
        <f t="shared" si="945"/>
        <v>694</v>
      </c>
      <c r="BX502" s="2">
        <f t="shared" si="946"/>
        <v>843</v>
      </c>
      <c r="BY502" s="5">
        <f t="shared" si="947"/>
        <v>848</v>
      </c>
      <c r="BZ502" s="1">
        <f t="shared" si="948"/>
        <v>1326</v>
      </c>
      <c r="CA502" s="2">
        <f t="shared" si="949"/>
        <v>5134</v>
      </c>
      <c r="CB502" s="5">
        <f t="shared" si="950"/>
        <v>1634</v>
      </c>
      <c r="CC502" s="1">
        <f t="shared" si="951"/>
        <v>0</v>
      </c>
      <c r="CD502" s="2">
        <f t="shared" si="952"/>
        <v>0</v>
      </c>
      <c r="CE502" s="5">
        <f t="shared" si="953"/>
        <v>0</v>
      </c>
      <c r="CF502" s="1">
        <f t="shared" si="954"/>
        <v>0</v>
      </c>
      <c r="CG502" s="2">
        <f t="shared" si="955"/>
        <v>0</v>
      </c>
      <c r="CH502" s="5">
        <f t="shared" si="956"/>
        <v>0</v>
      </c>
      <c r="CI502" s="1">
        <f t="shared" si="957"/>
        <v>0</v>
      </c>
      <c r="CJ502" s="2">
        <f t="shared" si="958"/>
        <v>0</v>
      </c>
      <c r="CK502" s="5">
        <f t="shared" si="959"/>
        <v>0</v>
      </c>
      <c r="CL502" s="1">
        <f t="shared" si="960"/>
        <v>0</v>
      </c>
      <c r="CM502" s="2">
        <f t="shared" si="961"/>
        <v>0</v>
      </c>
      <c r="CN502" s="5">
        <f t="shared" si="962"/>
        <v>0</v>
      </c>
      <c r="CO502" s="67">
        <f t="shared" si="963"/>
        <v>0</v>
      </c>
      <c r="CP502" s="2">
        <f t="shared" si="964"/>
        <v>0</v>
      </c>
      <c r="CQ502" s="5">
        <f t="shared" si="965"/>
        <v>0</v>
      </c>
    </row>
    <row r="503" spans="1:95" ht="15.75" thickBot="1" x14ac:dyDescent="0.3">
      <c r="A503" s="33" t="s">
        <v>45</v>
      </c>
      <c r="B503" s="34" t="s">
        <v>46</v>
      </c>
      <c r="C503" s="20"/>
      <c r="D503" s="21"/>
      <c r="E503" s="21"/>
      <c r="F503" s="21"/>
      <c r="G503" s="21"/>
      <c r="H503" s="21"/>
      <c r="I503" s="21"/>
      <c r="J503" s="21"/>
      <c r="K503" s="21"/>
      <c r="L503" s="21"/>
      <c r="M503" s="64"/>
      <c r="N503" s="64"/>
      <c r="O503" s="64"/>
      <c r="P503" s="64"/>
      <c r="Q503" s="22"/>
      <c r="R503" s="20"/>
      <c r="S503" s="21"/>
      <c r="T503" s="21"/>
      <c r="U503" s="21"/>
      <c r="V503" s="21"/>
      <c r="W503" s="21"/>
      <c r="X503" s="21"/>
      <c r="Y503" s="21"/>
      <c r="Z503" s="21"/>
      <c r="AA503" s="21"/>
      <c r="AB503" s="64"/>
      <c r="AC503" s="64"/>
      <c r="AD503" s="64"/>
      <c r="AE503" s="64"/>
      <c r="AF503" s="22"/>
      <c r="AG503" s="20"/>
      <c r="AH503" s="21"/>
      <c r="AI503" s="21"/>
      <c r="AJ503" s="21"/>
      <c r="AK503" s="21"/>
      <c r="AL503" s="21"/>
      <c r="AM503" s="21"/>
      <c r="AN503" s="21"/>
      <c r="AO503" s="21"/>
      <c r="AP503" s="21"/>
      <c r="AQ503" s="64"/>
      <c r="AR503" s="64"/>
      <c r="AS503" s="64"/>
      <c r="AT503" s="64"/>
      <c r="AU503" s="22"/>
      <c r="AW503" s="29" t="str">
        <f t="shared" si="920"/>
        <v>Turbidez</v>
      </c>
      <c r="AX503" s="34" t="s">
        <v>21</v>
      </c>
      <c r="AY503" s="77">
        <f t="shared" si="921"/>
        <v>0</v>
      </c>
      <c r="AZ503" s="73">
        <f t="shared" si="922"/>
        <v>0</v>
      </c>
      <c r="BA503" s="74">
        <f t="shared" si="923"/>
        <v>0</v>
      </c>
      <c r="BB503" s="4">
        <f t="shared" si="924"/>
        <v>0</v>
      </c>
      <c r="BC503" s="2">
        <f t="shared" si="925"/>
        <v>0</v>
      </c>
      <c r="BD503" s="5">
        <f t="shared" si="926"/>
        <v>0</v>
      </c>
      <c r="BE503" s="4">
        <f t="shared" si="927"/>
        <v>0</v>
      </c>
      <c r="BF503" s="2">
        <f t="shared" si="928"/>
        <v>0</v>
      </c>
      <c r="BG503" s="5">
        <f t="shared" si="929"/>
        <v>0</v>
      </c>
      <c r="BH503" s="1">
        <f t="shared" si="930"/>
        <v>0</v>
      </c>
      <c r="BI503" s="2">
        <f t="shared" si="931"/>
        <v>0</v>
      </c>
      <c r="BJ503" s="5">
        <f t="shared" si="932"/>
        <v>0</v>
      </c>
      <c r="BK503" s="1">
        <f t="shared" si="933"/>
        <v>0</v>
      </c>
      <c r="BL503" s="2">
        <f t="shared" si="934"/>
        <v>0</v>
      </c>
      <c r="BM503" s="5">
        <f t="shared" si="935"/>
        <v>0</v>
      </c>
      <c r="BN503" s="1">
        <f t="shared" si="936"/>
        <v>0</v>
      </c>
      <c r="BO503" s="2">
        <f t="shared" si="937"/>
        <v>0</v>
      </c>
      <c r="BP503" s="5">
        <f t="shared" si="938"/>
        <v>0</v>
      </c>
      <c r="BQ503" s="1">
        <f t="shared" si="939"/>
        <v>0</v>
      </c>
      <c r="BR503" s="2">
        <f t="shared" si="940"/>
        <v>0</v>
      </c>
      <c r="BS503" s="5">
        <f t="shared" si="941"/>
        <v>0</v>
      </c>
      <c r="BT503" s="1">
        <f t="shared" si="942"/>
        <v>0</v>
      </c>
      <c r="BU503" s="2">
        <f t="shared" si="943"/>
        <v>0</v>
      </c>
      <c r="BV503" s="5">
        <f t="shared" si="944"/>
        <v>0</v>
      </c>
      <c r="BW503" s="1">
        <f t="shared" si="945"/>
        <v>0</v>
      </c>
      <c r="BX503" s="2">
        <f t="shared" si="946"/>
        <v>0</v>
      </c>
      <c r="BY503" s="5">
        <f t="shared" si="947"/>
        <v>0</v>
      </c>
      <c r="BZ503" s="1">
        <f t="shared" si="948"/>
        <v>0</v>
      </c>
      <c r="CA503" s="2">
        <f t="shared" si="949"/>
        <v>0</v>
      </c>
      <c r="CB503" s="5">
        <f t="shared" si="950"/>
        <v>0</v>
      </c>
      <c r="CC503" s="1">
        <f t="shared" si="951"/>
        <v>0</v>
      </c>
      <c r="CD503" s="2">
        <f t="shared" si="952"/>
        <v>0</v>
      </c>
      <c r="CE503" s="5">
        <f t="shared" si="953"/>
        <v>0</v>
      </c>
      <c r="CF503" s="1">
        <f t="shared" si="954"/>
        <v>0</v>
      </c>
      <c r="CG503" s="2">
        <f t="shared" si="955"/>
        <v>0</v>
      </c>
      <c r="CH503" s="5">
        <f t="shared" si="956"/>
        <v>0</v>
      </c>
      <c r="CI503" s="1">
        <f t="shared" si="957"/>
        <v>0</v>
      </c>
      <c r="CJ503" s="2">
        <f t="shared" si="958"/>
        <v>0</v>
      </c>
      <c r="CK503" s="5">
        <f t="shared" si="959"/>
        <v>0</v>
      </c>
      <c r="CL503" s="1">
        <f t="shared" si="960"/>
        <v>0</v>
      </c>
      <c r="CM503" s="2">
        <f t="shared" si="961"/>
        <v>0</v>
      </c>
      <c r="CN503" s="5">
        <f t="shared" si="962"/>
        <v>0</v>
      </c>
      <c r="CO503" s="67">
        <f t="shared" si="963"/>
        <v>0</v>
      </c>
      <c r="CP503" s="2">
        <f t="shared" si="964"/>
        <v>0</v>
      </c>
      <c r="CQ503" s="5">
        <f t="shared" si="965"/>
        <v>0</v>
      </c>
    </row>
    <row r="504" spans="1:95" ht="15.75" thickBot="1" x14ac:dyDescent="0.3"/>
    <row r="505" spans="1:95" ht="42.75" customHeight="1" thickBot="1" x14ac:dyDescent="0.3">
      <c r="A505" s="27" t="s">
        <v>0</v>
      </c>
      <c r="B505" s="28">
        <f>B481+1</f>
        <v>46134</v>
      </c>
      <c r="C505" s="295" t="s">
        <v>1</v>
      </c>
      <c r="D505" s="296"/>
      <c r="E505" s="296"/>
      <c r="F505" s="296"/>
      <c r="G505" s="296"/>
      <c r="H505" s="296"/>
      <c r="I505" s="296"/>
      <c r="J505" s="296"/>
      <c r="K505" s="296"/>
      <c r="L505" s="296"/>
      <c r="M505" s="296"/>
      <c r="N505" s="296"/>
      <c r="O505" s="296"/>
      <c r="P505" s="296"/>
      <c r="Q505" s="297"/>
      <c r="R505" s="298" t="s">
        <v>2</v>
      </c>
      <c r="S505" s="299"/>
      <c r="T505" s="299"/>
      <c r="U505" s="299"/>
      <c r="V505" s="299"/>
      <c r="W505" s="299"/>
      <c r="X505" s="299"/>
      <c r="Y505" s="299"/>
      <c r="Z505" s="299"/>
      <c r="AA505" s="299"/>
      <c r="AB505" s="299"/>
      <c r="AC505" s="299"/>
      <c r="AD505" s="299"/>
      <c r="AE505" s="299"/>
      <c r="AF505" s="300"/>
      <c r="AG505" s="301" t="s">
        <v>105</v>
      </c>
      <c r="AH505" s="302"/>
      <c r="AI505" s="302"/>
      <c r="AJ505" s="302"/>
      <c r="AK505" s="302"/>
      <c r="AL505" s="302"/>
      <c r="AM505" s="302"/>
      <c r="AN505" s="302"/>
      <c r="AO505" s="302"/>
      <c r="AP505" s="302"/>
      <c r="AQ505" s="302"/>
      <c r="AR505" s="302"/>
      <c r="AS505" s="302"/>
      <c r="AT505" s="302"/>
      <c r="AU505" s="303"/>
      <c r="AV505" s="9"/>
      <c r="AW505" s="290" t="s">
        <v>44</v>
      </c>
      <c r="AX505" s="291"/>
      <c r="AY505" s="287" t="s">
        <v>35</v>
      </c>
      <c r="AZ505" s="288"/>
      <c r="BA505" s="289"/>
      <c r="BB505" s="287" t="s">
        <v>36</v>
      </c>
      <c r="BC505" s="288"/>
      <c r="BD505" s="289"/>
      <c r="BE505" s="287" t="s">
        <v>37</v>
      </c>
      <c r="BF505" s="288"/>
      <c r="BG505" s="289"/>
      <c r="BH505" s="287" t="s">
        <v>38</v>
      </c>
      <c r="BI505" s="288"/>
      <c r="BJ505" s="289"/>
      <c r="BK505" s="287" t="s">
        <v>39</v>
      </c>
      <c r="BL505" s="288"/>
      <c r="BM505" s="289"/>
      <c r="BN505" s="287" t="s">
        <v>40</v>
      </c>
      <c r="BO505" s="288"/>
      <c r="BP505" s="289"/>
      <c r="BQ505" s="287" t="s">
        <v>41</v>
      </c>
      <c r="BR505" s="288"/>
      <c r="BS505" s="289"/>
      <c r="BT505" s="287" t="s">
        <v>42</v>
      </c>
      <c r="BU505" s="288"/>
      <c r="BV505" s="289"/>
      <c r="BW505" s="287" t="s">
        <v>43</v>
      </c>
      <c r="BX505" s="288"/>
      <c r="BY505" s="289"/>
      <c r="BZ505" s="287" t="s">
        <v>106</v>
      </c>
      <c r="CA505" s="288"/>
      <c r="CB505" s="289"/>
      <c r="CC505" s="287" t="s">
        <v>107</v>
      </c>
      <c r="CD505" s="288"/>
      <c r="CE505" s="289"/>
      <c r="CF505" s="287" t="s">
        <v>108</v>
      </c>
      <c r="CG505" s="288"/>
      <c r="CH505" s="289"/>
      <c r="CI505" s="287" t="s">
        <v>109</v>
      </c>
      <c r="CJ505" s="288"/>
      <c r="CK505" s="289"/>
      <c r="CL505" s="287" t="s">
        <v>110</v>
      </c>
      <c r="CM505" s="288"/>
      <c r="CN505" s="289"/>
      <c r="CO505" s="287" t="s">
        <v>111</v>
      </c>
      <c r="CP505" s="288"/>
      <c r="CQ505" s="289"/>
    </row>
    <row r="506" spans="1:95" ht="44.45" customHeight="1" thickBot="1" x14ac:dyDescent="0.3">
      <c r="A506" s="7" t="s">
        <v>6</v>
      </c>
      <c r="B506" s="45" t="s">
        <v>7</v>
      </c>
      <c r="C506" s="14" t="s">
        <v>34</v>
      </c>
      <c r="D506" s="8" t="s">
        <v>26</v>
      </c>
      <c r="E506" s="8" t="s">
        <v>27</v>
      </c>
      <c r="F506" s="8" t="s">
        <v>28</v>
      </c>
      <c r="G506" s="8" t="s">
        <v>29</v>
      </c>
      <c r="H506" s="8" t="s">
        <v>30</v>
      </c>
      <c r="I506" s="8" t="s">
        <v>31</v>
      </c>
      <c r="J506" s="8" t="s">
        <v>32</v>
      </c>
      <c r="K506" s="8" t="s">
        <v>33</v>
      </c>
      <c r="L506" s="8" t="s">
        <v>210</v>
      </c>
      <c r="M506" s="8" t="s">
        <v>116</v>
      </c>
      <c r="N506" s="8" t="s">
        <v>117</v>
      </c>
      <c r="O506" s="65" t="s">
        <v>118</v>
      </c>
      <c r="P506" s="65" t="s">
        <v>110</v>
      </c>
      <c r="Q506" s="65" t="s">
        <v>111</v>
      </c>
      <c r="R506" s="23" t="s">
        <v>34</v>
      </c>
      <c r="S506" s="12" t="s">
        <v>26</v>
      </c>
      <c r="T506" s="12" t="s">
        <v>27</v>
      </c>
      <c r="U506" s="12" t="s">
        <v>28</v>
      </c>
      <c r="V506" s="12" t="s">
        <v>29</v>
      </c>
      <c r="W506" s="12" t="s">
        <v>30</v>
      </c>
      <c r="X506" s="12" t="s">
        <v>31</v>
      </c>
      <c r="Y506" s="12" t="s">
        <v>32</v>
      </c>
      <c r="Z506" s="12" t="s">
        <v>33</v>
      </c>
      <c r="AA506" s="12" t="s">
        <v>211</v>
      </c>
      <c r="AB506" s="60" t="s">
        <v>116</v>
      </c>
      <c r="AC506" s="60" t="s">
        <v>117</v>
      </c>
      <c r="AD506" s="60" t="s">
        <v>118</v>
      </c>
      <c r="AE506" s="60" t="s">
        <v>110</v>
      </c>
      <c r="AF506" s="24" t="s">
        <v>111</v>
      </c>
      <c r="AG506" s="25" t="s">
        <v>34</v>
      </c>
      <c r="AH506" s="13" t="s">
        <v>26</v>
      </c>
      <c r="AI506" s="13" t="s">
        <v>27</v>
      </c>
      <c r="AJ506" s="13" t="s">
        <v>28</v>
      </c>
      <c r="AK506" s="13" t="s">
        <v>29</v>
      </c>
      <c r="AL506" s="13" t="s">
        <v>30</v>
      </c>
      <c r="AM506" s="13" t="s">
        <v>31</v>
      </c>
      <c r="AN506" s="13" t="s">
        <v>32</v>
      </c>
      <c r="AO506" s="13" t="s">
        <v>33</v>
      </c>
      <c r="AP506" s="13" t="s">
        <v>210</v>
      </c>
      <c r="AQ506" s="66" t="s">
        <v>116</v>
      </c>
      <c r="AR506" s="66" t="s">
        <v>117</v>
      </c>
      <c r="AS506" s="66" t="s">
        <v>118</v>
      </c>
      <c r="AT506" s="66" t="s">
        <v>110</v>
      </c>
      <c r="AU506" s="26" t="s">
        <v>111</v>
      </c>
      <c r="AV506" s="9"/>
      <c r="AW506" s="36" t="s">
        <v>6</v>
      </c>
      <c r="AX506" s="37" t="s">
        <v>7</v>
      </c>
      <c r="AY506" s="75" t="s">
        <v>119</v>
      </c>
      <c r="AZ506" s="75" t="s">
        <v>120</v>
      </c>
      <c r="BA506" s="76" t="s">
        <v>121</v>
      </c>
      <c r="BB506" s="75" t="s">
        <v>119</v>
      </c>
      <c r="BC506" s="75" t="s">
        <v>120</v>
      </c>
      <c r="BD506" s="76" t="s">
        <v>121</v>
      </c>
      <c r="BE506" s="75" t="s">
        <v>119</v>
      </c>
      <c r="BF506" s="75" t="s">
        <v>120</v>
      </c>
      <c r="BG506" s="76" t="s">
        <v>121</v>
      </c>
      <c r="BH506" s="75" t="s">
        <v>119</v>
      </c>
      <c r="BI506" s="75" t="s">
        <v>120</v>
      </c>
      <c r="BJ506" s="76" t="s">
        <v>121</v>
      </c>
      <c r="BK506" s="75" t="s">
        <v>119</v>
      </c>
      <c r="BL506" s="75" t="s">
        <v>120</v>
      </c>
      <c r="BM506" s="76" t="s">
        <v>121</v>
      </c>
      <c r="BN506" s="75" t="s">
        <v>119</v>
      </c>
      <c r="BO506" s="75" t="s">
        <v>120</v>
      </c>
      <c r="BP506" s="76" t="s">
        <v>121</v>
      </c>
      <c r="BQ506" s="75" t="s">
        <v>119</v>
      </c>
      <c r="BR506" s="75" t="s">
        <v>120</v>
      </c>
      <c r="BS506" s="76" t="s">
        <v>121</v>
      </c>
      <c r="BT506" s="75" t="s">
        <v>119</v>
      </c>
      <c r="BU506" s="75" t="s">
        <v>120</v>
      </c>
      <c r="BV506" s="76" t="s">
        <v>121</v>
      </c>
      <c r="BW506" s="75" t="s">
        <v>119</v>
      </c>
      <c r="BX506" s="75" t="s">
        <v>120</v>
      </c>
      <c r="BY506" s="76" t="s">
        <v>121</v>
      </c>
      <c r="BZ506" s="75" t="s">
        <v>119</v>
      </c>
      <c r="CA506" s="75" t="s">
        <v>120</v>
      </c>
      <c r="CB506" s="76" t="s">
        <v>121</v>
      </c>
      <c r="CC506" s="75" t="s">
        <v>119</v>
      </c>
      <c r="CD506" s="75" t="s">
        <v>120</v>
      </c>
      <c r="CE506" s="76" t="s">
        <v>121</v>
      </c>
      <c r="CF506" s="75" t="s">
        <v>119</v>
      </c>
      <c r="CG506" s="75" t="s">
        <v>120</v>
      </c>
      <c r="CH506" s="76" t="s">
        <v>121</v>
      </c>
      <c r="CI506" s="75" t="s">
        <v>119</v>
      </c>
      <c r="CJ506" s="75" t="s">
        <v>120</v>
      </c>
      <c r="CK506" s="76" t="s">
        <v>121</v>
      </c>
      <c r="CL506" s="75" t="s">
        <v>119</v>
      </c>
      <c r="CM506" s="75" t="s">
        <v>120</v>
      </c>
      <c r="CN506" s="76" t="s">
        <v>121</v>
      </c>
      <c r="CO506" s="75" t="s">
        <v>119</v>
      </c>
      <c r="CP506" s="75" t="s">
        <v>120</v>
      </c>
      <c r="CQ506" s="76" t="s">
        <v>121</v>
      </c>
    </row>
    <row r="507" spans="1:95" ht="29.25" customHeight="1" x14ac:dyDescent="0.25">
      <c r="A507" s="29" t="s">
        <v>8</v>
      </c>
      <c r="B507" s="30" t="s">
        <v>19</v>
      </c>
      <c r="C507" s="1">
        <v>39.6</v>
      </c>
      <c r="D507" s="3">
        <v>33.200000000000003</v>
      </c>
      <c r="E507" s="3">
        <v>32.4</v>
      </c>
      <c r="F507" s="3"/>
      <c r="G507" s="3"/>
      <c r="H507" s="3"/>
      <c r="I507" s="3"/>
      <c r="J507" s="3">
        <v>33.4</v>
      </c>
      <c r="K507" s="3">
        <v>33.299999999999997</v>
      </c>
      <c r="L507" s="3">
        <v>32.4</v>
      </c>
      <c r="M507" s="61"/>
      <c r="N507" s="61"/>
      <c r="O507" s="61"/>
      <c r="P507" s="61"/>
      <c r="Q507" s="15"/>
      <c r="R507" s="1">
        <v>37.9</v>
      </c>
      <c r="S507" s="3">
        <v>33.799999999999997</v>
      </c>
      <c r="T507" s="3">
        <v>32.700000000000003</v>
      </c>
      <c r="U507" s="3"/>
      <c r="V507" s="3"/>
      <c r="W507" s="3"/>
      <c r="X507" s="3"/>
      <c r="Y507" s="3">
        <v>33.9</v>
      </c>
      <c r="Z507" s="3">
        <v>33.700000000000003</v>
      </c>
      <c r="AA507" s="3">
        <v>32.299999999999997</v>
      </c>
      <c r="AB507" s="61"/>
      <c r="AC507" s="61"/>
      <c r="AD507" s="61"/>
      <c r="AE507" s="61"/>
      <c r="AF507" s="15"/>
      <c r="AG507" s="1">
        <v>40.799999999999997</v>
      </c>
      <c r="AH507" s="38">
        <v>36.6</v>
      </c>
      <c r="AI507" s="38">
        <v>31.1</v>
      </c>
      <c r="AJ507" s="3"/>
      <c r="AK507" s="3"/>
      <c r="AL507" s="3"/>
      <c r="AM507" s="3"/>
      <c r="AN507" s="3">
        <v>33.799999999999997</v>
      </c>
      <c r="AO507" s="3">
        <v>34.799999999999997</v>
      </c>
      <c r="AP507" s="3">
        <v>34.6</v>
      </c>
      <c r="AQ507" s="61"/>
      <c r="AR507" s="61"/>
      <c r="AS507" s="61"/>
      <c r="AT507" s="61"/>
      <c r="AU507" s="15"/>
      <c r="AV507" s="9"/>
      <c r="AW507" s="29" t="str">
        <f>A507</f>
        <v>Temperatura (°C)</v>
      </c>
      <c r="AX507" s="35" t="s">
        <v>19</v>
      </c>
      <c r="AY507" s="77">
        <f>C507</f>
        <v>39.6</v>
      </c>
      <c r="AZ507" s="73">
        <f>R507</f>
        <v>37.9</v>
      </c>
      <c r="BA507" s="74">
        <f>AG507</f>
        <v>40.799999999999997</v>
      </c>
      <c r="BB507" s="4">
        <f>D507</f>
        <v>33.200000000000003</v>
      </c>
      <c r="BC507" s="2">
        <f>S507</f>
        <v>33.799999999999997</v>
      </c>
      <c r="BD507" s="5">
        <f>AH507</f>
        <v>36.6</v>
      </c>
      <c r="BE507" s="4">
        <f>E507</f>
        <v>32.4</v>
      </c>
      <c r="BF507" s="2">
        <f>T507</f>
        <v>32.700000000000003</v>
      </c>
      <c r="BG507" s="5">
        <f>AI507</f>
        <v>31.1</v>
      </c>
      <c r="BH507" s="1">
        <f>F507</f>
        <v>0</v>
      </c>
      <c r="BI507" s="2">
        <f>U507</f>
        <v>0</v>
      </c>
      <c r="BJ507" s="5">
        <f>AJ507</f>
        <v>0</v>
      </c>
      <c r="BK507" s="1">
        <f>G507</f>
        <v>0</v>
      </c>
      <c r="BL507" s="2">
        <f>V507</f>
        <v>0</v>
      </c>
      <c r="BM507" s="5">
        <f>AK507</f>
        <v>0</v>
      </c>
      <c r="BN507" s="1">
        <f>H507</f>
        <v>0</v>
      </c>
      <c r="BO507" s="2">
        <f>W507</f>
        <v>0</v>
      </c>
      <c r="BP507" s="5">
        <f>AL507</f>
        <v>0</v>
      </c>
      <c r="BQ507" s="1">
        <f>I507</f>
        <v>0</v>
      </c>
      <c r="BR507" s="2">
        <f>X507</f>
        <v>0</v>
      </c>
      <c r="BS507" s="5">
        <f>AM507</f>
        <v>0</v>
      </c>
      <c r="BT507" s="1">
        <f>J507</f>
        <v>33.4</v>
      </c>
      <c r="BU507" s="2">
        <f>Y507</f>
        <v>33.9</v>
      </c>
      <c r="BV507" s="5">
        <f>AN507</f>
        <v>33.799999999999997</v>
      </c>
      <c r="BW507" s="1">
        <f>K507</f>
        <v>33.299999999999997</v>
      </c>
      <c r="BX507" s="2">
        <f>Z507</f>
        <v>33.700000000000003</v>
      </c>
      <c r="BY507" s="5">
        <f>AO507</f>
        <v>34.799999999999997</v>
      </c>
      <c r="BZ507" s="1">
        <f>L507</f>
        <v>32.4</v>
      </c>
      <c r="CA507" s="2">
        <f>AA507</f>
        <v>32.299999999999997</v>
      </c>
      <c r="CB507" s="5">
        <f>AP507</f>
        <v>34.6</v>
      </c>
      <c r="CC507" s="1">
        <f>M507</f>
        <v>0</v>
      </c>
      <c r="CD507" s="2">
        <f>AB507</f>
        <v>0</v>
      </c>
      <c r="CE507" s="5">
        <f>AQ507</f>
        <v>0</v>
      </c>
      <c r="CF507" s="1">
        <f>N507</f>
        <v>0</v>
      </c>
      <c r="CG507" s="2">
        <f>AC507</f>
        <v>0</v>
      </c>
      <c r="CH507" s="5">
        <f>AR507</f>
        <v>0</v>
      </c>
      <c r="CI507" s="1">
        <f>O507</f>
        <v>0</v>
      </c>
      <c r="CJ507" s="2">
        <f>AD507</f>
        <v>0</v>
      </c>
      <c r="CK507" s="5">
        <f>AS507</f>
        <v>0</v>
      </c>
      <c r="CL507" s="1">
        <f>P507</f>
        <v>0</v>
      </c>
      <c r="CM507" s="2">
        <f>AE507</f>
        <v>0</v>
      </c>
      <c r="CN507" s="5">
        <f>AT507</f>
        <v>0</v>
      </c>
      <c r="CO507" s="67">
        <f>Q507</f>
        <v>0</v>
      </c>
      <c r="CP507" s="2">
        <f>AF507</f>
        <v>0</v>
      </c>
      <c r="CQ507" s="5">
        <f>AU507</f>
        <v>0</v>
      </c>
    </row>
    <row r="508" spans="1:95" ht="26.45" customHeight="1" x14ac:dyDescent="0.25">
      <c r="A508" s="29" t="s">
        <v>9</v>
      </c>
      <c r="B508" s="30" t="s">
        <v>20</v>
      </c>
      <c r="C508" s="50">
        <v>9.4600000000000009</v>
      </c>
      <c r="D508" s="51">
        <v>8.01</v>
      </c>
      <c r="E508" s="51">
        <v>7.14</v>
      </c>
      <c r="F508" s="51"/>
      <c r="G508" s="3"/>
      <c r="H508" s="51"/>
      <c r="I508" s="3"/>
      <c r="J508" s="51">
        <v>7.68</v>
      </c>
      <c r="K508" s="3">
        <v>7.72</v>
      </c>
      <c r="L508" s="3">
        <v>7.85</v>
      </c>
      <c r="M508" s="61"/>
      <c r="N508" s="61"/>
      <c r="O508" s="61"/>
      <c r="P508" s="61"/>
      <c r="Q508" s="15"/>
      <c r="R508" s="1">
        <v>9.66</v>
      </c>
      <c r="S508" s="3">
        <v>7.36</v>
      </c>
      <c r="T508" s="3">
        <v>7.11</v>
      </c>
      <c r="U508" s="3"/>
      <c r="V508" s="3"/>
      <c r="W508" s="3"/>
      <c r="X508" s="3"/>
      <c r="Y508" s="51">
        <v>7.87</v>
      </c>
      <c r="Z508" s="3">
        <v>7.92</v>
      </c>
      <c r="AA508" s="3">
        <v>8.08</v>
      </c>
      <c r="AB508" s="61"/>
      <c r="AC508" s="61"/>
      <c r="AD508" s="61"/>
      <c r="AE508" s="61"/>
      <c r="AF508" s="15"/>
      <c r="AG508" s="1">
        <v>8.69</v>
      </c>
      <c r="AH508" s="3">
        <v>7.18</v>
      </c>
      <c r="AI508" s="3">
        <v>7.02</v>
      </c>
      <c r="AJ508" s="3"/>
      <c r="AK508" s="3"/>
      <c r="AL508" s="3"/>
      <c r="AM508" s="3"/>
      <c r="AN508" s="3">
        <v>7.69</v>
      </c>
      <c r="AO508" s="3">
        <v>7.68</v>
      </c>
      <c r="AP508" s="3">
        <v>7.85</v>
      </c>
      <c r="AQ508" s="61"/>
      <c r="AR508" s="61"/>
      <c r="AS508" s="61"/>
      <c r="AT508" s="61"/>
      <c r="AU508" s="15"/>
      <c r="AV508" s="9"/>
      <c r="AW508" s="29" t="str">
        <f t="shared" ref="AW508:AW527" si="966">A508</f>
        <v>pH (Unidades de pH)</v>
      </c>
      <c r="AX508" s="30" t="s">
        <v>20</v>
      </c>
      <c r="AY508" s="77">
        <f t="shared" ref="AY508:AY527" si="967">C508</f>
        <v>9.4600000000000009</v>
      </c>
      <c r="AZ508" s="222">
        <f t="shared" ref="AZ508:AZ527" si="968">R508</f>
        <v>9.66</v>
      </c>
      <c r="BA508" s="74">
        <f t="shared" ref="BA508:BA527" si="969">AG508</f>
        <v>8.69</v>
      </c>
      <c r="BB508" s="4">
        <f t="shared" ref="BB508:BB527" si="970">D508</f>
        <v>8.01</v>
      </c>
      <c r="BC508" s="2">
        <f t="shared" ref="BC508:BC527" si="971">S508</f>
        <v>7.36</v>
      </c>
      <c r="BD508" s="5">
        <f t="shared" ref="BD508:BD527" si="972">AH508</f>
        <v>7.18</v>
      </c>
      <c r="BE508" s="4">
        <f t="shared" ref="BE508:BE527" si="973">E508</f>
        <v>7.14</v>
      </c>
      <c r="BF508" s="2">
        <f t="shared" ref="BF508:BF527" si="974">T508</f>
        <v>7.11</v>
      </c>
      <c r="BG508" s="5">
        <f t="shared" ref="BG508:BG527" si="975">AI508</f>
        <v>7.02</v>
      </c>
      <c r="BH508" s="1">
        <f t="shared" ref="BH508:BH527" si="976">F508</f>
        <v>0</v>
      </c>
      <c r="BI508" s="2">
        <f t="shared" ref="BI508:BI527" si="977">U508</f>
        <v>0</v>
      </c>
      <c r="BJ508" s="5">
        <f t="shared" ref="BJ508:BJ527" si="978">AJ508</f>
        <v>0</v>
      </c>
      <c r="BK508" s="1">
        <f t="shared" ref="BK508:BK527" si="979">G508</f>
        <v>0</v>
      </c>
      <c r="BL508" s="2">
        <f t="shared" ref="BL508:BL527" si="980">V508</f>
        <v>0</v>
      </c>
      <c r="BM508" s="5">
        <f t="shared" ref="BM508:BM527" si="981">AK508</f>
        <v>0</v>
      </c>
      <c r="BN508" s="1">
        <f t="shared" ref="BN508:BN527" si="982">H508</f>
        <v>0</v>
      </c>
      <c r="BO508" s="2">
        <f t="shared" ref="BO508:BO527" si="983">W508</f>
        <v>0</v>
      </c>
      <c r="BP508" s="5">
        <f t="shared" ref="BP508:BP527" si="984">AL508</f>
        <v>0</v>
      </c>
      <c r="BQ508" s="1">
        <f t="shared" ref="BQ508:BQ527" si="985">I508</f>
        <v>0</v>
      </c>
      <c r="BR508" s="2">
        <f t="shared" ref="BR508:BR527" si="986">X508</f>
        <v>0</v>
      </c>
      <c r="BS508" s="5">
        <f t="shared" ref="BS508:BS527" si="987">AM508</f>
        <v>0</v>
      </c>
      <c r="BT508" s="1">
        <f t="shared" ref="BT508:BT527" si="988">J508</f>
        <v>7.68</v>
      </c>
      <c r="BU508" s="2">
        <f t="shared" ref="BU508:BU527" si="989">Y508</f>
        <v>7.87</v>
      </c>
      <c r="BV508" s="5">
        <f t="shared" ref="BV508:BV527" si="990">AN508</f>
        <v>7.69</v>
      </c>
      <c r="BW508" s="1">
        <f t="shared" ref="BW508:BW527" si="991">K508</f>
        <v>7.72</v>
      </c>
      <c r="BX508" s="2">
        <f t="shared" ref="BX508:BX527" si="992">Z508</f>
        <v>7.92</v>
      </c>
      <c r="BY508" s="5">
        <f t="shared" ref="BY508:BY527" si="993">AO508</f>
        <v>7.68</v>
      </c>
      <c r="BZ508" s="1">
        <f t="shared" ref="BZ508:BZ527" si="994">L508</f>
        <v>7.85</v>
      </c>
      <c r="CA508" s="2">
        <f t="shared" ref="CA508:CA527" si="995">AA508</f>
        <v>8.08</v>
      </c>
      <c r="CB508" s="5">
        <f t="shared" ref="CB508:CB527" si="996">AP508</f>
        <v>7.85</v>
      </c>
      <c r="CC508" s="1">
        <f t="shared" ref="CC508:CC527" si="997">M508</f>
        <v>0</v>
      </c>
      <c r="CD508" s="2">
        <f t="shared" ref="CD508:CD527" si="998">AB508</f>
        <v>0</v>
      </c>
      <c r="CE508" s="5">
        <f t="shared" ref="CE508:CE527" si="999">AQ508</f>
        <v>0</v>
      </c>
      <c r="CF508" s="1">
        <f t="shared" ref="CF508:CF527" si="1000">N508</f>
        <v>0</v>
      </c>
      <c r="CG508" s="2">
        <f t="shared" ref="CG508:CG527" si="1001">AC508</f>
        <v>0</v>
      </c>
      <c r="CH508" s="5">
        <f t="shared" ref="CH508:CH527" si="1002">AR508</f>
        <v>0</v>
      </c>
      <c r="CI508" s="1">
        <f t="shared" ref="CI508:CI527" si="1003">O508</f>
        <v>0</v>
      </c>
      <c r="CJ508" s="2">
        <f t="shared" ref="CJ508:CJ527" si="1004">AD508</f>
        <v>0</v>
      </c>
      <c r="CK508" s="5">
        <f t="shared" ref="CK508:CK527" si="1005">AS508</f>
        <v>0</v>
      </c>
      <c r="CL508" s="1">
        <f t="shared" ref="CL508:CL527" si="1006">P508</f>
        <v>0</v>
      </c>
      <c r="CM508" s="2">
        <f t="shared" ref="CM508:CM527" si="1007">AE508</f>
        <v>0</v>
      </c>
      <c r="CN508" s="5">
        <f t="shared" ref="CN508:CN527" si="1008">AT508</f>
        <v>0</v>
      </c>
      <c r="CO508" s="67">
        <f t="shared" ref="CO508:CO527" si="1009">Q508</f>
        <v>0</v>
      </c>
      <c r="CP508" s="2">
        <f t="shared" ref="CP508:CP527" si="1010">AF508</f>
        <v>0</v>
      </c>
      <c r="CQ508" s="5">
        <f t="shared" ref="CQ508:CQ527" si="1011">AU508</f>
        <v>0</v>
      </c>
    </row>
    <row r="509" spans="1:95" ht="30.2" customHeight="1" x14ac:dyDescent="0.25">
      <c r="A509" s="29" t="s">
        <v>124</v>
      </c>
      <c r="B509" s="30" t="s">
        <v>21</v>
      </c>
      <c r="C509" s="1"/>
      <c r="D509" s="2"/>
      <c r="E509" s="2"/>
      <c r="F509" s="3"/>
      <c r="G509" s="3"/>
      <c r="H509" s="3"/>
      <c r="I509" s="3"/>
      <c r="J509" s="3"/>
      <c r="K509" s="3"/>
      <c r="L509" s="3"/>
      <c r="M509" s="61"/>
      <c r="N509" s="61"/>
      <c r="O509" s="61"/>
      <c r="P509" s="61"/>
      <c r="Q509" s="15"/>
      <c r="R509" s="1"/>
      <c r="S509" s="3"/>
      <c r="T509" s="3"/>
      <c r="U509" s="3"/>
      <c r="V509" s="3"/>
      <c r="W509" s="3"/>
      <c r="X509" s="3"/>
      <c r="Y509" s="3"/>
      <c r="Z509" s="3"/>
      <c r="AA509" s="3"/>
      <c r="AB509" s="61"/>
      <c r="AC509" s="61"/>
      <c r="AD509" s="61"/>
      <c r="AE509" s="61"/>
      <c r="AF509" s="15"/>
      <c r="AG509" s="1"/>
      <c r="AH509" s="2"/>
      <c r="AI509" s="2"/>
      <c r="AJ509" s="3"/>
      <c r="AK509" s="3"/>
      <c r="AL509" s="3"/>
      <c r="AM509" s="3"/>
      <c r="AN509" s="3"/>
      <c r="AO509" s="3"/>
      <c r="AP509" s="3"/>
      <c r="AQ509" s="61"/>
      <c r="AR509" s="61"/>
      <c r="AS509" s="61"/>
      <c r="AT509" s="61"/>
      <c r="AU509" s="15"/>
      <c r="AV509" s="9"/>
      <c r="AW509" s="29" t="str">
        <f t="shared" si="966"/>
        <v>Demanda química de oxígeno (DQO)</v>
      </c>
      <c r="AX509" s="30" t="s">
        <v>21</v>
      </c>
      <c r="AY509" s="77">
        <f t="shared" si="967"/>
        <v>0</v>
      </c>
      <c r="AZ509" s="73">
        <f t="shared" si="968"/>
        <v>0</v>
      </c>
      <c r="BA509" s="74">
        <f t="shared" si="969"/>
        <v>0</v>
      </c>
      <c r="BB509" s="4">
        <f t="shared" si="970"/>
        <v>0</v>
      </c>
      <c r="BC509" s="2">
        <f t="shared" si="971"/>
        <v>0</v>
      </c>
      <c r="BD509" s="5">
        <f t="shared" si="972"/>
        <v>0</v>
      </c>
      <c r="BE509" s="4">
        <f t="shared" si="973"/>
        <v>0</v>
      </c>
      <c r="BF509" s="2">
        <f t="shared" si="974"/>
        <v>0</v>
      </c>
      <c r="BG509" s="5">
        <f t="shared" si="975"/>
        <v>0</v>
      </c>
      <c r="BH509" s="1">
        <f t="shared" si="976"/>
        <v>0</v>
      </c>
      <c r="BI509" s="2">
        <f t="shared" si="977"/>
        <v>0</v>
      </c>
      <c r="BJ509" s="5">
        <f t="shared" si="978"/>
        <v>0</v>
      </c>
      <c r="BK509" s="1">
        <f t="shared" si="979"/>
        <v>0</v>
      </c>
      <c r="BL509" s="2">
        <f t="shared" si="980"/>
        <v>0</v>
      </c>
      <c r="BM509" s="5">
        <f t="shared" si="981"/>
        <v>0</v>
      </c>
      <c r="BN509" s="1">
        <f t="shared" si="982"/>
        <v>0</v>
      </c>
      <c r="BO509" s="2">
        <f t="shared" si="983"/>
        <v>0</v>
      </c>
      <c r="BP509" s="5">
        <f t="shared" si="984"/>
        <v>0</v>
      </c>
      <c r="BQ509" s="1">
        <f t="shared" si="985"/>
        <v>0</v>
      </c>
      <c r="BR509" s="2">
        <f t="shared" si="986"/>
        <v>0</v>
      </c>
      <c r="BS509" s="5">
        <f t="shared" si="987"/>
        <v>0</v>
      </c>
      <c r="BT509" s="1">
        <f t="shared" si="988"/>
        <v>0</v>
      </c>
      <c r="BU509" s="2">
        <f t="shared" si="989"/>
        <v>0</v>
      </c>
      <c r="BV509" s="5">
        <f t="shared" si="990"/>
        <v>0</v>
      </c>
      <c r="BW509" s="1">
        <f t="shared" si="991"/>
        <v>0</v>
      </c>
      <c r="BX509" s="2">
        <f t="shared" si="992"/>
        <v>0</v>
      </c>
      <c r="BY509" s="5">
        <f t="shared" si="993"/>
        <v>0</v>
      </c>
      <c r="BZ509" s="1">
        <f t="shared" si="994"/>
        <v>0</v>
      </c>
      <c r="CA509" s="2">
        <f t="shared" si="995"/>
        <v>0</v>
      </c>
      <c r="CB509" s="5">
        <f t="shared" si="996"/>
        <v>0</v>
      </c>
      <c r="CC509" s="1">
        <f t="shared" si="997"/>
        <v>0</v>
      </c>
      <c r="CD509" s="2">
        <f t="shared" si="998"/>
        <v>0</v>
      </c>
      <c r="CE509" s="5">
        <f t="shared" si="999"/>
        <v>0</v>
      </c>
      <c r="CF509" s="1">
        <f t="shared" si="1000"/>
        <v>0</v>
      </c>
      <c r="CG509" s="2">
        <f t="shared" si="1001"/>
        <v>0</v>
      </c>
      <c r="CH509" s="5">
        <f t="shared" si="1002"/>
        <v>0</v>
      </c>
      <c r="CI509" s="1">
        <f t="shared" si="1003"/>
        <v>0</v>
      </c>
      <c r="CJ509" s="2">
        <f t="shared" si="1004"/>
        <v>0</v>
      </c>
      <c r="CK509" s="5">
        <f t="shared" si="1005"/>
        <v>0</v>
      </c>
      <c r="CL509" s="1">
        <f t="shared" si="1006"/>
        <v>0</v>
      </c>
      <c r="CM509" s="2">
        <f t="shared" si="1007"/>
        <v>0</v>
      </c>
      <c r="CN509" s="5">
        <f t="shared" si="1008"/>
        <v>0</v>
      </c>
      <c r="CO509" s="67">
        <f t="shared" si="1009"/>
        <v>0</v>
      </c>
      <c r="CP509" s="2">
        <f t="shared" si="1010"/>
        <v>0</v>
      </c>
      <c r="CQ509" s="5">
        <f t="shared" si="1011"/>
        <v>0</v>
      </c>
    </row>
    <row r="510" spans="1:95" ht="29.25" customHeight="1" x14ac:dyDescent="0.25">
      <c r="A510" s="29" t="s">
        <v>128</v>
      </c>
      <c r="B510" s="30" t="s">
        <v>21</v>
      </c>
      <c r="C510" s="1">
        <v>2680</v>
      </c>
      <c r="D510" s="2">
        <v>2300</v>
      </c>
      <c r="E510" s="2">
        <v>2310</v>
      </c>
      <c r="F510" s="3"/>
      <c r="G510" s="3"/>
      <c r="H510" s="3"/>
      <c r="I510" s="3"/>
      <c r="J510" s="3">
        <v>2360</v>
      </c>
      <c r="K510" s="3">
        <v>2330</v>
      </c>
      <c r="L510" s="3">
        <v>4100</v>
      </c>
      <c r="M510" s="61"/>
      <c r="N510" s="61"/>
      <c r="O510" s="61"/>
      <c r="P510" s="61"/>
      <c r="Q510" s="15"/>
      <c r="R510" s="1">
        <v>3360</v>
      </c>
      <c r="S510" s="3">
        <v>2500</v>
      </c>
      <c r="T510" s="3">
        <v>2530</v>
      </c>
      <c r="U510" s="3"/>
      <c r="V510" s="3"/>
      <c r="W510" s="3"/>
      <c r="X510" s="3"/>
      <c r="Y510" s="3">
        <v>2810</v>
      </c>
      <c r="Z510" s="3">
        <v>2970</v>
      </c>
      <c r="AA510" s="3">
        <v>3510</v>
      </c>
      <c r="AB510" s="61"/>
      <c r="AC510" s="61"/>
      <c r="AD510" s="61"/>
      <c r="AE510" s="61"/>
      <c r="AF510" s="15"/>
      <c r="AG510" s="1">
        <v>1341</v>
      </c>
      <c r="AH510" s="2">
        <v>2840</v>
      </c>
      <c r="AI510" s="2">
        <v>3420</v>
      </c>
      <c r="AJ510" s="3"/>
      <c r="AK510" s="3"/>
      <c r="AL510" s="3"/>
      <c r="AM510" s="3"/>
      <c r="AN510" s="3">
        <v>2620</v>
      </c>
      <c r="AO510" s="3">
        <v>2600</v>
      </c>
      <c r="AP510" s="3">
        <v>9130</v>
      </c>
      <c r="AQ510" s="61"/>
      <c r="AR510" s="61"/>
      <c r="AS510" s="61"/>
      <c r="AT510" s="61"/>
      <c r="AU510" s="15"/>
      <c r="AV510" s="9"/>
      <c r="AW510" s="29" t="str">
        <f t="shared" si="966"/>
        <v>SOLIDOS DISUELTOS TOTALES (TDS)</v>
      </c>
      <c r="AX510" s="30" t="s">
        <v>21</v>
      </c>
      <c r="AY510" s="77">
        <f t="shared" si="967"/>
        <v>2680</v>
      </c>
      <c r="AZ510" s="73">
        <f t="shared" si="968"/>
        <v>3360</v>
      </c>
      <c r="BA510" s="74">
        <f t="shared" si="969"/>
        <v>1341</v>
      </c>
      <c r="BB510" s="4">
        <f t="shared" si="970"/>
        <v>2300</v>
      </c>
      <c r="BC510" s="2">
        <f t="shared" si="971"/>
        <v>2500</v>
      </c>
      <c r="BD510" s="5">
        <f t="shared" si="972"/>
        <v>2840</v>
      </c>
      <c r="BE510" s="4">
        <f t="shared" si="973"/>
        <v>2310</v>
      </c>
      <c r="BF510" s="2">
        <f t="shared" si="974"/>
        <v>2530</v>
      </c>
      <c r="BG510" s="5">
        <f t="shared" si="975"/>
        <v>3420</v>
      </c>
      <c r="BH510" s="1">
        <f t="shared" si="976"/>
        <v>0</v>
      </c>
      <c r="BI510" s="2">
        <f t="shared" si="977"/>
        <v>0</v>
      </c>
      <c r="BJ510" s="5">
        <f t="shared" si="978"/>
        <v>0</v>
      </c>
      <c r="BK510" s="1">
        <f t="shared" si="979"/>
        <v>0</v>
      </c>
      <c r="BL510" s="2">
        <f t="shared" si="980"/>
        <v>0</v>
      </c>
      <c r="BM510" s="5">
        <f t="shared" si="981"/>
        <v>0</v>
      </c>
      <c r="BN510" s="1">
        <f t="shared" si="982"/>
        <v>0</v>
      </c>
      <c r="BO510" s="2">
        <f t="shared" si="983"/>
        <v>0</v>
      </c>
      <c r="BP510" s="5">
        <f t="shared" si="984"/>
        <v>0</v>
      </c>
      <c r="BQ510" s="1">
        <f t="shared" si="985"/>
        <v>0</v>
      </c>
      <c r="BR510" s="2">
        <f t="shared" si="986"/>
        <v>0</v>
      </c>
      <c r="BS510" s="5">
        <f t="shared" si="987"/>
        <v>0</v>
      </c>
      <c r="BT510" s="1">
        <f t="shared" si="988"/>
        <v>2360</v>
      </c>
      <c r="BU510" s="2">
        <f t="shared" si="989"/>
        <v>2810</v>
      </c>
      <c r="BV510" s="5">
        <f t="shared" si="990"/>
        <v>2620</v>
      </c>
      <c r="BW510" s="1">
        <f t="shared" si="991"/>
        <v>2330</v>
      </c>
      <c r="BX510" s="2">
        <f t="shared" si="992"/>
        <v>2970</v>
      </c>
      <c r="BY510" s="5">
        <f t="shared" si="993"/>
        <v>2600</v>
      </c>
      <c r="BZ510" s="1">
        <f t="shared" si="994"/>
        <v>4100</v>
      </c>
      <c r="CA510" s="2">
        <f t="shared" si="995"/>
        <v>3510</v>
      </c>
      <c r="CB510" s="5">
        <f t="shared" si="996"/>
        <v>9130</v>
      </c>
      <c r="CC510" s="1">
        <f t="shared" si="997"/>
        <v>0</v>
      </c>
      <c r="CD510" s="2">
        <f t="shared" si="998"/>
        <v>0</v>
      </c>
      <c r="CE510" s="5">
        <f t="shared" si="999"/>
        <v>0</v>
      </c>
      <c r="CF510" s="1">
        <f t="shared" si="1000"/>
        <v>0</v>
      </c>
      <c r="CG510" s="2">
        <f t="shared" si="1001"/>
        <v>0</v>
      </c>
      <c r="CH510" s="5">
        <f t="shared" si="1002"/>
        <v>0</v>
      </c>
      <c r="CI510" s="1">
        <f t="shared" si="1003"/>
        <v>0</v>
      </c>
      <c r="CJ510" s="2">
        <f t="shared" si="1004"/>
        <v>0</v>
      </c>
      <c r="CK510" s="5">
        <f t="shared" si="1005"/>
        <v>0</v>
      </c>
      <c r="CL510" s="1">
        <f t="shared" si="1006"/>
        <v>0</v>
      </c>
      <c r="CM510" s="2">
        <f t="shared" si="1007"/>
        <v>0</v>
      </c>
      <c r="CN510" s="5">
        <f t="shared" si="1008"/>
        <v>0</v>
      </c>
      <c r="CO510" s="67">
        <f t="shared" si="1009"/>
        <v>0</v>
      </c>
      <c r="CP510" s="2">
        <f t="shared" si="1010"/>
        <v>0</v>
      </c>
      <c r="CQ510" s="5">
        <f t="shared" si="1011"/>
        <v>0</v>
      </c>
    </row>
    <row r="511" spans="1:95" ht="31.7" customHeight="1" x14ac:dyDescent="0.25">
      <c r="A511" s="29" t="s">
        <v>125</v>
      </c>
      <c r="B511" s="30" t="s">
        <v>21</v>
      </c>
      <c r="C511" s="1">
        <v>301</v>
      </c>
      <c r="D511" s="2">
        <v>597</v>
      </c>
      <c r="E511" s="2">
        <v>28</v>
      </c>
      <c r="F511" s="3"/>
      <c r="G511" s="3"/>
      <c r="H511" s="3"/>
      <c r="I511" s="3"/>
      <c r="J511" s="3">
        <v>2</v>
      </c>
      <c r="K511" s="3">
        <v>2</v>
      </c>
      <c r="L511" s="3">
        <v>33</v>
      </c>
      <c r="M511" s="61"/>
      <c r="N511" s="61"/>
      <c r="O511" s="61"/>
      <c r="P511" s="61"/>
      <c r="Q511" s="15"/>
      <c r="R511" s="1">
        <v>251</v>
      </c>
      <c r="S511" s="3">
        <v>583</v>
      </c>
      <c r="T511" s="3">
        <v>37</v>
      </c>
      <c r="U511" s="3"/>
      <c r="V511" s="3"/>
      <c r="W511" s="3"/>
      <c r="X511" s="3"/>
      <c r="Y511" s="3">
        <v>4</v>
      </c>
      <c r="Z511" s="3">
        <v>3</v>
      </c>
      <c r="AA511" s="3">
        <v>19</v>
      </c>
      <c r="AB511" s="61"/>
      <c r="AC511" s="61"/>
      <c r="AD511" s="61"/>
      <c r="AE511" s="61"/>
      <c r="AF511" s="15"/>
      <c r="AG511" s="1">
        <v>105</v>
      </c>
      <c r="AH511" s="2">
        <v>648</v>
      </c>
      <c r="AI511" s="2">
        <v>40</v>
      </c>
      <c r="AJ511" s="3"/>
      <c r="AK511" s="3"/>
      <c r="AL511" s="3"/>
      <c r="AM511" s="3"/>
      <c r="AN511" s="3">
        <v>1</v>
      </c>
      <c r="AO511" s="3">
        <v>2</v>
      </c>
      <c r="AP511" s="3">
        <v>17</v>
      </c>
      <c r="AQ511" s="61"/>
      <c r="AR511" s="61"/>
      <c r="AS511" s="61"/>
      <c r="AT511" s="61"/>
      <c r="AU511" s="15"/>
      <c r="AV511" s="9"/>
      <c r="AW511" s="29" t="str">
        <f t="shared" si="966"/>
        <v>Sólidos suspendidos Totales</v>
      </c>
      <c r="AX511" s="30" t="s">
        <v>21</v>
      </c>
      <c r="AY511" s="77">
        <f t="shared" si="967"/>
        <v>301</v>
      </c>
      <c r="AZ511" s="73">
        <f t="shared" si="968"/>
        <v>251</v>
      </c>
      <c r="BA511" s="74">
        <f t="shared" si="969"/>
        <v>105</v>
      </c>
      <c r="BB511" s="4">
        <f t="shared" si="970"/>
        <v>597</v>
      </c>
      <c r="BC511" s="2">
        <f t="shared" si="971"/>
        <v>583</v>
      </c>
      <c r="BD511" s="5">
        <f t="shared" si="972"/>
        <v>648</v>
      </c>
      <c r="BE511" s="4">
        <f t="shared" si="973"/>
        <v>28</v>
      </c>
      <c r="BF511" s="2">
        <f t="shared" si="974"/>
        <v>37</v>
      </c>
      <c r="BG511" s="5">
        <f t="shared" si="975"/>
        <v>40</v>
      </c>
      <c r="BH511" s="1">
        <f t="shared" si="976"/>
        <v>0</v>
      </c>
      <c r="BI511" s="2">
        <f t="shared" si="977"/>
        <v>0</v>
      </c>
      <c r="BJ511" s="5">
        <f t="shared" si="978"/>
        <v>0</v>
      </c>
      <c r="BK511" s="1">
        <f t="shared" si="979"/>
        <v>0</v>
      </c>
      <c r="BL511" s="2">
        <f t="shared" si="980"/>
        <v>0</v>
      </c>
      <c r="BM511" s="5">
        <f t="shared" si="981"/>
        <v>0</v>
      </c>
      <c r="BN511" s="1">
        <f t="shared" si="982"/>
        <v>0</v>
      </c>
      <c r="BO511" s="2">
        <f t="shared" si="983"/>
        <v>0</v>
      </c>
      <c r="BP511" s="5">
        <f t="shared" si="984"/>
        <v>0</v>
      </c>
      <c r="BQ511" s="1">
        <f t="shared" si="985"/>
        <v>0</v>
      </c>
      <c r="BR511" s="2">
        <f t="shared" si="986"/>
        <v>0</v>
      </c>
      <c r="BS511" s="5">
        <f t="shared" si="987"/>
        <v>0</v>
      </c>
      <c r="BT511" s="1">
        <f t="shared" si="988"/>
        <v>2</v>
      </c>
      <c r="BU511" s="2">
        <f t="shared" si="989"/>
        <v>4</v>
      </c>
      <c r="BV511" s="5">
        <f t="shared" si="990"/>
        <v>1</v>
      </c>
      <c r="BW511" s="1">
        <f t="shared" si="991"/>
        <v>2</v>
      </c>
      <c r="BX511" s="2">
        <f t="shared" si="992"/>
        <v>3</v>
      </c>
      <c r="BY511" s="5">
        <f t="shared" si="993"/>
        <v>2</v>
      </c>
      <c r="BZ511" s="1">
        <f t="shared" si="994"/>
        <v>33</v>
      </c>
      <c r="CA511" s="2">
        <f t="shared" si="995"/>
        <v>19</v>
      </c>
      <c r="CB511" s="5">
        <f t="shared" si="996"/>
        <v>17</v>
      </c>
      <c r="CC511" s="1">
        <f t="shared" si="997"/>
        <v>0</v>
      </c>
      <c r="CD511" s="2">
        <f t="shared" si="998"/>
        <v>0</v>
      </c>
      <c r="CE511" s="5">
        <f t="shared" si="999"/>
        <v>0</v>
      </c>
      <c r="CF511" s="1">
        <f t="shared" si="1000"/>
        <v>0</v>
      </c>
      <c r="CG511" s="2">
        <f t="shared" si="1001"/>
        <v>0</v>
      </c>
      <c r="CH511" s="5">
        <f t="shared" si="1002"/>
        <v>0</v>
      </c>
      <c r="CI511" s="1">
        <f t="shared" si="1003"/>
        <v>0</v>
      </c>
      <c r="CJ511" s="2">
        <f t="shared" si="1004"/>
        <v>0</v>
      </c>
      <c r="CK511" s="5">
        <f t="shared" si="1005"/>
        <v>0</v>
      </c>
      <c r="CL511" s="1">
        <f t="shared" si="1006"/>
        <v>0</v>
      </c>
      <c r="CM511" s="2">
        <f t="shared" si="1007"/>
        <v>0</v>
      </c>
      <c r="CN511" s="5">
        <f t="shared" si="1008"/>
        <v>0</v>
      </c>
      <c r="CO511" s="67">
        <f t="shared" si="1009"/>
        <v>0</v>
      </c>
      <c r="CP511" s="2">
        <f t="shared" si="1010"/>
        <v>0</v>
      </c>
      <c r="CQ511" s="5">
        <f t="shared" si="1011"/>
        <v>0</v>
      </c>
    </row>
    <row r="512" spans="1:95" ht="29.25" customHeight="1" x14ac:dyDescent="0.25">
      <c r="A512" s="31" t="s">
        <v>209</v>
      </c>
      <c r="B512" s="30">
        <v>80</v>
      </c>
      <c r="C512" s="16"/>
      <c r="D512" s="10"/>
      <c r="E512" s="10"/>
      <c r="F512" s="10"/>
      <c r="G512" s="10"/>
      <c r="H512" s="10"/>
      <c r="I512" s="10"/>
      <c r="J512" s="10"/>
      <c r="K512" s="10"/>
      <c r="L512" s="10"/>
      <c r="M512" s="62"/>
      <c r="N512" s="62"/>
      <c r="O512" s="62"/>
      <c r="P512" s="62"/>
      <c r="Q512" s="17"/>
      <c r="R512" s="16">
        <v>2</v>
      </c>
      <c r="S512" s="10">
        <v>8</v>
      </c>
      <c r="T512" s="10">
        <v>1</v>
      </c>
      <c r="U512" s="10"/>
      <c r="V512" s="10"/>
      <c r="W512" s="10"/>
      <c r="X512" s="10"/>
      <c r="Y512" s="10">
        <v>0</v>
      </c>
      <c r="Z512" s="10">
        <v>0</v>
      </c>
      <c r="AA512" s="10">
        <v>2</v>
      </c>
      <c r="AB512" s="62"/>
      <c r="AC512" s="62"/>
      <c r="AD512" s="62"/>
      <c r="AE512" s="62"/>
      <c r="AF512" s="17"/>
      <c r="AG512" s="16"/>
      <c r="AH512" s="10"/>
      <c r="AI512" s="10"/>
      <c r="AJ512" s="10"/>
      <c r="AK512" s="10"/>
      <c r="AL512" s="10"/>
      <c r="AM512" s="10"/>
      <c r="AN512" s="10"/>
      <c r="AO512" s="10"/>
      <c r="AP512" s="10"/>
      <c r="AQ512" s="62"/>
      <c r="AR512" s="62"/>
      <c r="AS512" s="62"/>
      <c r="AT512" s="62"/>
      <c r="AU512" s="17"/>
      <c r="AV512" s="6"/>
      <c r="AW512" s="29" t="str">
        <f t="shared" si="966"/>
        <v>Solidos sedimentables</v>
      </c>
      <c r="AX512" s="30" t="s">
        <v>21</v>
      </c>
      <c r="AY512" s="77">
        <f t="shared" si="967"/>
        <v>0</v>
      </c>
      <c r="AZ512" s="73">
        <f t="shared" si="968"/>
        <v>2</v>
      </c>
      <c r="BA512" s="74">
        <f t="shared" si="969"/>
        <v>0</v>
      </c>
      <c r="BB512" s="4">
        <f t="shared" si="970"/>
        <v>0</v>
      </c>
      <c r="BC512" s="2">
        <f t="shared" si="971"/>
        <v>8</v>
      </c>
      <c r="BD512" s="5">
        <f t="shared" si="972"/>
        <v>0</v>
      </c>
      <c r="BE512" s="4">
        <f t="shared" si="973"/>
        <v>0</v>
      </c>
      <c r="BF512" s="2">
        <f t="shared" si="974"/>
        <v>1</v>
      </c>
      <c r="BG512" s="5">
        <f t="shared" si="975"/>
        <v>0</v>
      </c>
      <c r="BH512" s="1">
        <f t="shared" si="976"/>
        <v>0</v>
      </c>
      <c r="BI512" s="2">
        <f t="shared" si="977"/>
        <v>0</v>
      </c>
      <c r="BJ512" s="5">
        <f t="shared" si="978"/>
        <v>0</v>
      </c>
      <c r="BK512" s="1">
        <f t="shared" si="979"/>
        <v>0</v>
      </c>
      <c r="BL512" s="2">
        <f t="shared" si="980"/>
        <v>0</v>
      </c>
      <c r="BM512" s="5">
        <f t="shared" si="981"/>
        <v>0</v>
      </c>
      <c r="BN512" s="1">
        <f t="shared" si="982"/>
        <v>0</v>
      </c>
      <c r="BO512" s="2">
        <f t="shared" si="983"/>
        <v>0</v>
      </c>
      <c r="BP512" s="5">
        <f t="shared" si="984"/>
        <v>0</v>
      </c>
      <c r="BQ512" s="1">
        <f t="shared" si="985"/>
        <v>0</v>
      </c>
      <c r="BR512" s="2">
        <f t="shared" si="986"/>
        <v>0</v>
      </c>
      <c r="BS512" s="5">
        <f t="shared" si="987"/>
        <v>0</v>
      </c>
      <c r="BT512" s="1">
        <f t="shared" si="988"/>
        <v>0</v>
      </c>
      <c r="BU512" s="2">
        <f t="shared" si="989"/>
        <v>0</v>
      </c>
      <c r="BV512" s="5">
        <f t="shared" si="990"/>
        <v>0</v>
      </c>
      <c r="BW512" s="1">
        <f t="shared" si="991"/>
        <v>0</v>
      </c>
      <c r="BX512" s="2">
        <f t="shared" si="992"/>
        <v>0</v>
      </c>
      <c r="BY512" s="5">
        <f t="shared" si="993"/>
        <v>0</v>
      </c>
      <c r="BZ512" s="1">
        <f t="shared" si="994"/>
        <v>0</v>
      </c>
      <c r="CA512" s="2">
        <f t="shared" si="995"/>
        <v>2</v>
      </c>
      <c r="CB512" s="5">
        <f t="shared" si="996"/>
        <v>0</v>
      </c>
      <c r="CC512" s="1">
        <f t="shared" si="997"/>
        <v>0</v>
      </c>
      <c r="CD512" s="2">
        <f t="shared" si="998"/>
        <v>0</v>
      </c>
      <c r="CE512" s="5">
        <f t="shared" si="999"/>
        <v>0</v>
      </c>
      <c r="CF512" s="1">
        <f t="shared" si="1000"/>
        <v>0</v>
      </c>
      <c r="CG512" s="2">
        <f t="shared" si="1001"/>
        <v>0</v>
      </c>
      <c r="CH512" s="5">
        <f t="shared" si="1002"/>
        <v>0</v>
      </c>
      <c r="CI512" s="1">
        <f t="shared" si="1003"/>
        <v>0</v>
      </c>
      <c r="CJ512" s="2">
        <f t="shared" si="1004"/>
        <v>0</v>
      </c>
      <c r="CK512" s="5">
        <f t="shared" si="1005"/>
        <v>0</v>
      </c>
      <c r="CL512" s="1">
        <f t="shared" si="1006"/>
        <v>0</v>
      </c>
      <c r="CM512" s="2">
        <f t="shared" si="1007"/>
        <v>0</v>
      </c>
      <c r="CN512" s="5">
        <f t="shared" si="1008"/>
        <v>0</v>
      </c>
      <c r="CO512" s="67">
        <f t="shared" si="1009"/>
        <v>0</v>
      </c>
      <c r="CP512" s="2">
        <f t="shared" si="1010"/>
        <v>0</v>
      </c>
      <c r="CQ512" s="5">
        <f t="shared" si="1011"/>
        <v>0</v>
      </c>
    </row>
    <row r="513" spans="1:95" ht="28.5" customHeight="1" x14ac:dyDescent="0.25">
      <c r="A513" s="31" t="s">
        <v>126</v>
      </c>
      <c r="B513" s="46" t="s">
        <v>22</v>
      </c>
      <c r="C513" s="16"/>
      <c r="D513" s="10"/>
      <c r="E513" s="10"/>
      <c r="F513" s="10"/>
      <c r="G513" s="10"/>
      <c r="H513" s="10"/>
      <c r="I513" s="10"/>
      <c r="J513" s="10"/>
      <c r="K513" s="10"/>
      <c r="L513" s="10"/>
      <c r="M513" s="62"/>
      <c r="N513" s="62"/>
      <c r="O513" s="62"/>
      <c r="P513" s="62"/>
      <c r="Q513" s="17"/>
      <c r="R513" s="16"/>
      <c r="S513" s="10"/>
      <c r="T513" s="10"/>
      <c r="U513" s="10"/>
      <c r="V513" s="10"/>
      <c r="W513" s="10"/>
      <c r="X513" s="10"/>
      <c r="Y513" s="10"/>
      <c r="Z513" s="10"/>
      <c r="AA513" s="10"/>
      <c r="AB513" s="62"/>
      <c r="AC513" s="62"/>
      <c r="AD513" s="62"/>
      <c r="AE513" s="62"/>
      <c r="AF513" s="17"/>
      <c r="AG513" s="16"/>
      <c r="AH513" s="10"/>
      <c r="AI513" s="10"/>
      <c r="AJ513" s="10"/>
      <c r="AK513" s="10"/>
      <c r="AL513" s="10"/>
      <c r="AM513" s="10"/>
      <c r="AN513" s="10"/>
      <c r="AO513" s="10"/>
      <c r="AP513" s="10"/>
      <c r="AQ513" s="62"/>
      <c r="AR513" s="62"/>
      <c r="AS513" s="62"/>
      <c r="AT513" s="62"/>
      <c r="AU513" s="17"/>
      <c r="AV513" s="6"/>
      <c r="AW513" s="29" t="str">
        <f t="shared" si="966"/>
        <v>HIERRO</v>
      </c>
      <c r="AX513" s="32" t="s">
        <v>22</v>
      </c>
      <c r="AY513" s="77">
        <f t="shared" si="967"/>
        <v>0</v>
      </c>
      <c r="AZ513" s="73">
        <f t="shared" si="968"/>
        <v>0</v>
      </c>
      <c r="BA513" s="74">
        <f t="shared" si="969"/>
        <v>0</v>
      </c>
      <c r="BB513" s="4">
        <f t="shared" si="970"/>
        <v>0</v>
      </c>
      <c r="BC513" s="2">
        <f t="shared" si="971"/>
        <v>0</v>
      </c>
      <c r="BD513" s="5">
        <f t="shared" si="972"/>
        <v>0</v>
      </c>
      <c r="BE513" s="4">
        <f t="shared" si="973"/>
        <v>0</v>
      </c>
      <c r="BF513" s="2">
        <f t="shared" si="974"/>
        <v>0</v>
      </c>
      <c r="BG513" s="5">
        <f t="shared" si="975"/>
        <v>0</v>
      </c>
      <c r="BH513" s="1">
        <f t="shared" si="976"/>
        <v>0</v>
      </c>
      <c r="BI513" s="2">
        <f t="shared" si="977"/>
        <v>0</v>
      </c>
      <c r="BJ513" s="5">
        <f t="shared" si="978"/>
        <v>0</v>
      </c>
      <c r="BK513" s="1">
        <f t="shared" si="979"/>
        <v>0</v>
      </c>
      <c r="BL513" s="2">
        <f t="shared" si="980"/>
        <v>0</v>
      </c>
      <c r="BM513" s="5">
        <f t="shared" si="981"/>
        <v>0</v>
      </c>
      <c r="BN513" s="1">
        <f t="shared" si="982"/>
        <v>0</v>
      </c>
      <c r="BO513" s="2">
        <f t="shared" si="983"/>
        <v>0</v>
      </c>
      <c r="BP513" s="5">
        <f t="shared" si="984"/>
        <v>0</v>
      </c>
      <c r="BQ513" s="1">
        <f t="shared" si="985"/>
        <v>0</v>
      </c>
      <c r="BR513" s="2">
        <f t="shared" si="986"/>
        <v>0</v>
      </c>
      <c r="BS513" s="5">
        <f t="shared" si="987"/>
        <v>0</v>
      </c>
      <c r="BT513" s="1">
        <f t="shared" si="988"/>
        <v>0</v>
      </c>
      <c r="BU513" s="2">
        <f t="shared" si="989"/>
        <v>0</v>
      </c>
      <c r="BV513" s="5">
        <f t="shared" si="990"/>
        <v>0</v>
      </c>
      <c r="BW513" s="1">
        <f t="shared" si="991"/>
        <v>0</v>
      </c>
      <c r="BX513" s="2">
        <f t="shared" si="992"/>
        <v>0</v>
      </c>
      <c r="BY513" s="5">
        <f t="shared" si="993"/>
        <v>0</v>
      </c>
      <c r="BZ513" s="1">
        <f t="shared" si="994"/>
        <v>0</v>
      </c>
      <c r="CA513" s="2">
        <f t="shared" si="995"/>
        <v>0</v>
      </c>
      <c r="CB513" s="5">
        <f t="shared" si="996"/>
        <v>0</v>
      </c>
      <c r="CC513" s="1">
        <f t="shared" si="997"/>
        <v>0</v>
      </c>
      <c r="CD513" s="2">
        <f t="shared" si="998"/>
        <v>0</v>
      </c>
      <c r="CE513" s="5">
        <f t="shared" si="999"/>
        <v>0</v>
      </c>
      <c r="CF513" s="1">
        <f t="shared" si="1000"/>
        <v>0</v>
      </c>
      <c r="CG513" s="2">
        <f t="shared" si="1001"/>
        <v>0</v>
      </c>
      <c r="CH513" s="5">
        <f t="shared" si="1002"/>
        <v>0</v>
      </c>
      <c r="CI513" s="1">
        <f t="shared" si="1003"/>
        <v>0</v>
      </c>
      <c r="CJ513" s="2">
        <f t="shared" si="1004"/>
        <v>0</v>
      </c>
      <c r="CK513" s="5">
        <f t="shared" si="1005"/>
        <v>0</v>
      </c>
      <c r="CL513" s="1">
        <f t="shared" si="1006"/>
        <v>0</v>
      </c>
      <c r="CM513" s="2">
        <f t="shared" si="1007"/>
        <v>0</v>
      </c>
      <c r="CN513" s="5">
        <f t="shared" si="1008"/>
        <v>0</v>
      </c>
      <c r="CO513" s="67">
        <f t="shared" si="1009"/>
        <v>0</v>
      </c>
      <c r="CP513" s="2">
        <f t="shared" si="1010"/>
        <v>0</v>
      </c>
      <c r="CQ513" s="5">
        <f t="shared" si="1011"/>
        <v>0</v>
      </c>
    </row>
    <row r="514" spans="1:95" ht="28.5" customHeight="1" x14ac:dyDescent="0.25">
      <c r="A514" s="31" t="s">
        <v>112</v>
      </c>
      <c r="B514" s="30" t="s">
        <v>21</v>
      </c>
      <c r="C514" s="16"/>
      <c r="D514" s="10"/>
      <c r="E514" s="10"/>
      <c r="F514" s="10"/>
      <c r="G514" s="10"/>
      <c r="H514" s="10"/>
      <c r="I514" s="10"/>
      <c r="J514" s="10"/>
      <c r="K514" s="10"/>
      <c r="L514" s="10"/>
      <c r="M514" s="62"/>
      <c r="N514" s="62"/>
      <c r="O514" s="62"/>
      <c r="P514" s="62"/>
      <c r="Q514" s="17"/>
      <c r="R514" s="16"/>
      <c r="S514" s="10"/>
      <c r="T514" s="10"/>
      <c r="U514" s="10"/>
      <c r="V514" s="10"/>
      <c r="W514" s="10"/>
      <c r="X514" s="10"/>
      <c r="Y514" s="10"/>
      <c r="Z514" s="10"/>
      <c r="AA514" s="10"/>
      <c r="AB514" s="62"/>
      <c r="AC514" s="62"/>
      <c r="AD514" s="62"/>
      <c r="AE514" s="62"/>
      <c r="AF514" s="17"/>
      <c r="AG514" s="16"/>
      <c r="AH514" s="10"/>
      <c r="AI514" s="10"/>
      <c r="AJ514" s="10"/>
      <c r="AK514" s="10"/>
      <c r="AL514" s="10"/>
      <c r="AM514" s="10"/>
      <c r="AN514" s="10"/>
      <c r="AO514" s="10"/>
      <c r="AP514" s="10"/>
      <c r="AQ514" s="62"/>
      <c r="AR514" s="62"/>
      <c r="AS514" s="62"/>
      <c r="AT514" s="62"/>
      <c r="AU514" s="17"/>
      <c r="AV514" s="6"/>
      <c r="AW514" s="29" t="str">
        <f t="shared" si="966"/>
        <v>Solidos Suspendidos totales GRAVIMETRICO</v>
      </c>
      <c r="AX514" s="30" t="s">
        <v>21</v>
      </c>
      <c r="AY514" s="77">
        <f t="shared" si="967"/>
        <v>0</v>
      </c>
      <c r="AZ514" s="73">
        <f t="shared" si="968"/>
        <v>0</v>
      </c>
      <c r="BA514" s="74">
        <f t="shared" si="969"/>
        <v>0</v>
      </c>
      <c r="BB514" s="4">
        <f t="shared" si="970"/>
        <v>0</v>
      </c>
      <c r="BC514" s="2">
        <f t="shared" si="971"/>
        <v>0</v>
      </c>
      <c r="BD514" s="5">
        <f t="shared" si="972"/>
        <v>0</v>
      </c>
      <c r="BE514" s="4">
        <f t="shared" si="973"/>
        <v>0</v>
      </c>
      <c r="BF514" s="2">
        <f t="shared" si="974"/>
        <v>0</v>
      </c>
      <c r="BG514" s="5">
        <f t="shared" si="975"/>
        <v>0</v>
      </c>
      <c r="BH514" s="1">
        <f t="shared" si="976"/>
        <v>0</v>
      </c>
      <c r="BI514" s="2">
        <f t="shared" si="977"/>
        <v>0</v>
      </c>
      <c r="BJ514" s="5">
        <f t="shared" si="978"/>
        <v>0</v>
      </c>
      <c r="BK514" s="1">
        <f t="shared" si="979"/>
        <v>0</v>
      </c>
      <c r="BL514" s="2">
        <f t="shared" si="980"/>
        <v>0</v>
      </c>
      <c r="BM514" s="5">
        <f t="shared" si="981"/>
        <v>0</v>
      </c>
      <c r="BN514" s="1">
        <f t="shared" si="982"/>
        <v>0</v>
      </c>
      <c r="BO514" s="2">
        <f t="shared" si="983"/>
        <v>0</v>
      </c>
      <c r="BP514" s="5">
        <f t="shared" si="984"/>
        <v>0</v>
      </c>
      <c r="BQ514" s="1">
        <f t="shared" si="985"/>
        <v>0</v>
      </c>
      <c r="BR514" s="2">
        <f t="shared" si="986"/>
        <v>0</v>
      </c>
      <c r="BS514" s="5">
        <f t="shared" si="987"/>
        <v>0</v>
      </c>
      <c r="BT514" s="1">
        <f t="shared" si="988"/>
        <v>0</v>
      </c>
      <c r="BU514" s="2">
        <f t="shared" si="989"/>
        <v>0</v>
      </c>
      <c r="BV514" s="5">
        <f t="shared" si="990"/>
        <v>0</v>
      </c>
      <c r="BW514" s="1">
        <f t="shared" si="991"/>
        <v>0</v>
      </c>
      <c r="BX514" s="2">
        <f t="shared" si="992"/>
        <v>0</v>
      </c>
      <c r="BY514" s="5">
        <f t="shared" si="993"/>
        <v>0</v>
      </c>
      <c r="BZ514" s="1">
        <f t="shared" si="994"/>
        <v>0</v>
      </c>
      <c r="CA514" s="2">
        <f t="shared" si="995"/>
        <v>0</v>
      </c>
      <c r="CB514" s="5">
        <f t="shared" si="996"/>
        <v>0</v>
      </c>
      <c r="CC514" s="1">
        <f t="shared" si="997"/>
        <v>0</v>
      </c>
      <c r="CD514" s="2">
        <f t="shared" si="998"/>
        <v>0</v>
      </c>
      <c r="CE514" s="5">
        <f t="shared" si="999"/>
        <v>0</v>
      </c>
      <c r="CF514" s="1">
        <f t="shared" si="1000"/>
        <v>0</v>
      </c>
      <c r="CG514" s="2">
        <f t="shared" si="1001"/>
        <v>0</v>
      </c>
      <c r="CH514" s="5">
        <f t="shared" si="1002"/>
        <v>0</v>
      </c>
      <c r="CI514" s="1">
        <f t="shared" si="1003"/>
        <v>0</v>
      </c>
      <c r="CJ514" s="2">
        <f t="shared" si="1004"/>
        <v>0</v>
      </c>
      <c r="CK514" s="5">
        <f t="shared" si="1005"/>
        <v>0</v>
      </c>
      <c r="CL514" s="1">
        <f t="shared" si="1006"/>
        <v>0</v>
      </c>
      <c r="CM514" s="2">
        <f t="shared" si="1007"/>
        <v>0</v>
      </c>
      <c r="CN514" s="5">
        <f t="shared" si="1008"/>
        <v>0</v>
      </c>
      <c r="CO514" s="67">
        <f t="shared" si="1009"/>
        <v>0</v>
      </c>
      <c r="CP514" s="2">
        <f t="shared" si="1010"/>
        <v>0</v>
      </c>
      <c r="CQ514" s="5">
        <f t="shared" si="1011"/>
        <v>0</v>
      </c>
    </row>
    <row r="515" spans="1:95" ht="30.75" customHeight="1" x14ac:dyDescent="0.25">
      <c r="A515" s="31" t="s">
        <v>11</v>
      </c>
      <c r="B515" s="30" t="s">
        <v>21</v>
      </c>
      <c r="C515" s="16"/>
      <c r="D515" s="10"/>
      <c r="E515" s="10"/>
      <c r="F515" s="10"/>
      <c r="G515" s="10"/>
      <c r="H515" s="10"/>
      <c r="I515" s="10"/>
      <c r="J515" s="10"/>
      <c r="K515" s="10"/>
      <c r="L515" s="10"/>
      <c r="M515" s="62"/>
      <c r="N515" s="62"/>
      <c r="O515" s="62"/>
      <c r="P515" s="62"/>
      <c r="Q515" s="17"/>
      <c r="R515" s="16"/>
      <c r="S515" s="10"/>
      <c r="T515" s="10"/>
      <c r="U515" s="10"/>
      <c r="V515" s="10"/>
      <c r="W515" s="10"/>
      <c r="X515" s="10"/>
      <c r="Y515" s="10"/>
      <c r="Z515" s="10"/>
      <c r="AA515" s="10"/>
      <c r="AB515" s="62"/>
      <c r="AC515" s="62"/>
      <c r="AD515" s="62"/>
      <c r="AE515" s="62"/>
      <c r="AF515" s="17"/>
      <c r="AG515" s="16"/>
      <c r="AH515" s="10"/>
      <c r="AI515" s="10"/>
      <c r="AJ515" s="10"/>
      <c r="AK515" s="10"/>
      <c r="AL515" s="10"/>
      <c r="AM515" s="10"/>
      <c r="AN515" s="10"/>
      <c r="AO515" s="10"/>
      <c r="AP515" s="10"/>
      <c r="AQ515" s="62"/>
      <c r="AR515" s="62"/>
      <c r="AS515" s="62"/>
      <c r="AT515" s="62"/>
      <c r="AU515" s="17"/>
      <c r="AV515" s="6"/>
      <c r="AW515" s="29" t="str">
        <f t="shared" si="966"/>
        <v xml:space="preserve">Cloruros </v>
      </c>
      <c r="AX515" s="30" t="s">
        <v>21</v>
      </c>
      <c r="AY515" s="77">
        <f t="shared" si="967"/>
        <v>0</v>
      </c>
      <c r="AZ515" s="73">
        <f t="shared" si="968"/>
        <v>0</v>
      </c>
      <c r="BA515" s="74">
        <f t="shared" si="969"/>
        <v>0</v>
      </c>
      <c r="BB515" s="4">
        <f t="shared" si="970"/>
        <v>0</v>
      </c>
      <c r="BC515" s="2">
        <f t="shared" si="971"/>
        <v>0</v>
      </c>
      <c r="BD515" s="5">
        <f t="shared" si="972"/>
        <v>0</v>
      </c>
      <c r="BE515" s="4">
        <f t="shared" si="973"/>
        <v>0</v>
      </c>
      <c r="BF515" s="2">
        <f t="shared" si="974"/>
        <v>0</v>
      </c>
      <c r="BG515" s="5">
        <f t="shared" si="975"/>
        <v>0</v>
      </c>
      <c r="BH515" s="1">
        <f t="shared" si="976"/>
        <v>0</v>
      </c>
      <c r="BI515" s="2">
        <f t="shared" si="977"/>
        <v>0</v>
      </c>
      <c r="BJ515" s="5">
        <f t="shared" si="978"/>
        <v>0</v>
      </c>
      <c r="BK515" s="1">
        <f t="shared" si="979"/>
        <v>0</v>
      </c>
      <c r="BL515" s="2">
        <f t="shared" si="980"/>
        <v>0</v>
      </c>
      <c r="BM515" s="5">
        <f t="shared" si="981"/>
        <v>0</v>
      </c>
      <c r="BN515" s="1">
        <f t="shared" si="982"/>
        <v>0</v>
      </c>
      <c r="BO515" s="2">
        <f t="shared" si="983"/>
        <v>0</v>
      </c>
      <c r="BP515" s="5">
        <f t="shared" si="984"/>
        <v>0</v>
      </c>
      <c r="BQ515" s="1">
        <f t="shared" si="985"/>
        <v>0</v>
      </c>
      <c r="BR515" s="2">
        <f t="shared" si="986"/>
        <v>0</v>
      </c>
      <c r="BS515" s="5">
        <f t="shared" si="987"/>
        <v>0</v>
      </c>
      <c r="BT515" s="1">
        <f t="shared" si="988"/>
        <v>0</v>
      </c>
      <c r="BU515" s="2">
        <f t="shared" si="989"/>
        <v>0</v>
      </c>
      <c r="BV515" s="5">
        <f t="shared" si="990"/>
        <v>0</v>
      </c>
      <c r="BW515" s="1">
        <f t="shared" si="991"/>
        <v>0</v>
      </c>
      <c r="BX515" s="2">
        <f t="shared" si="992"/>
        <v>0</v>
      </c>
      <c r="BY515" s="5">
        <f t="shared" si="993"/>
        <v>0</v>
      </c>
      <c r="BZ515" s="1">
        <f t="shared" si="994"/>
        <v>0</v>
      </c>
      <c r="CA515" s="2">
        <f t="shared" si="995"/>
        <v>0</v>
      </c>
      <c r="CB515" s="5">
        <f t="shared" si="996"/>
        <v>0</v>
      </c>
      <c r="CC515" s="1">
        <f t="shared" si="997"/>
        <v>0</v>
      </c>
      <c r="CD515" s="2">
        <f t="shared" si="998"/>
        <v>0</v>
      </c>
      <c r="CE515" s="5">
        <f t="shared" si="999"/>
        <v>0</v>
      </c>
      <c r="CF515" s="1">
        <f t="shared" si="1000"/>
        <v>0</v>
      </c>
      <c r="CG515" s="2">
        <f t="shared" si="1001"/>
        <v>0</v>
      </c>
      <c r="CH515" s="5">
        <f t="shared" si="1002"/>
        <v>0</v>
      </c>
      <c r="CI515" s="1">
        <f t="shared" si="1003"/>
        <v>0</v>
      </c>
      <c r="CJ515" s="2">
        <f t="shared" si="1004"/>
        <v>0</v>
      </c>
      <c r="CK515" s="5">
        <f t="shared" si="1005"/>
        <v>0</v>
      </c>
      <c r="CL515" s="1">
        <f t="shared" si="1006"/>
        <v>0</v>
      </c>
      <c r="CM515" s="2">
        <f t="shared" si="1007"/>
        <v>0</v>
      </c>
      <c r="CN515" s="5">
        <f t="shared" si="1008"/>
        <v>0</v>
      </c>
      <c r="CO515" s="67">
        <f t="shared" si="1009"/>
        <v>0</v>
      </c>
      <c r="CP515" s="2">
        <f t="shared" si="1010"/>
        <v>0</v>
      </c>
      <c r="CQ515" s="5">
        <f t="shared" si="1011"/>
        <v>0</v>
      </c>
    </row>
    <row r="516" spans="1:95" ht="27" customHeight="1" x14ac:dyDescent="0.25">
      <c r="A516" s="31" t="s">
        <v>113</v>
      </c>
      <c r="B516" s="30" t="s">
        <v>21</v>
      </c>
      <c r="C516" s="16"/>
      <c r="D516" s="10"/>
      <c r="E516" s="10"/>
      <c r="F516" s="10"/>
      <c r="G516" s="10"/>
      <c r="H516" s="10"/>
      <c r="I516" s="10"/>
      <c r="J516" s="10"/>
      <c r="K516" s="10"/>
      <c r="L516" s="10"/>
      <c r="M516" s="62"/>
      <c r="N516" s="62"/>
      <c r="O516" s="62"/>
      <c r="P516" s="62"/>
      <c r="Q516" s="17"/>
      <c r="R516" s="16"/>
      <c r="S516" s="10"/>
      <c r="T516" s="10"/>
      <c r="U516" s="10"/>
      <c r="V516" s="10"/>
      <c r="W516" s="10"/>
      <c r="X516" s="10"/>
      <c r="Y516" s="10"/>
      <c r="Z516" s="10"/>
      <c r="AA516" s="10"/>
      <c r="AB516" s="62"/>
      <c r="AC516" s="62"/>
      <c r="AD516" s="62"/>
      <c r="AE516" s="62"/>
      <c r="AF516" s="17"/>
      <c r="AG516" s="16"/>
      <c r="AH516" s="10"/>
      <c r="AI516" s="10"/>
      <c r="AJ516" s="10"/>
      <c r="AK516" s="10"/>
      <c r="AL516" s="10"/>
      <c r="AM516" s="10"/>
      <c r="AN516" s="10"/>
      <c r="AO516" s="10"/>
      <c r="AP516" s="10"/>
      <c r="AQ516" s="62"/>
      <c r="AR516" s="62"/>
      <c r="AS516" s="62"/>
      <c r="AT516" s="62"/>
      <c r="AU516" s="17"/>
      <c r="AV516" s="6"/>
      <c r="AW516" s="29" t="str">
        <f t="shared" si="966"/>
        <v>FOSFORO TOTAL</v>
      </c>
      <c r="AX516" s="30" t="s">
        <v>21</v>
      </c>
      <c r="AY516" s="77">
        <f t="shared" si="967"/>
        <v>0</v>
      </c>
      <c r="AZ516" s="73">
        <f t="shared" si="968"/>
        <v>0</v>
      </c>
      <c r="BA516" s="74">
        <f t="shared" si="969"/>
        <v>0</v>
      </c>
      <c r="BB516" s="4">
        <f t="shared" si="970"/>
        <v>0</v>
      </c>
      <c r="BC516" s="2">
        <f t="shared" si="971"/>
        <v>0</v>
      </c>
      <c r="BD516" s="5">
        <f t="shared" si="972"/>
        <v>0</v>
      </c>
      <c r="BE516" s="4">
        <f t="shared" si="973"/>
        <v>0</v>
      </c>
      <c r="BF516" s="2">
        <f t="shared" si="974"/>
        <v>0</v>
      </c>
      <c r="BG516" s="5">
        <f t="shared" si="975"/>
        <v>0</v>
      </c>
      <c r="BH516" s="1">
        <f t="shared" si="976"/>
        <v>0</v>
      </c>
      <c r="BI516" s="2">
        <f t="shared" si="977"/>
        <v>0</v>
      </c>
      <c r="BJ516" s="5">
        <f t="shared" si="978"/>
        <v>0</v>
      </c>
      <c r="BK516" s="1">
        <f t="shared" si="979"/>
        <v>0</v>
      </c>
      <c r="BL516" s="2">
        <f t="shared" si="980"/>
        <v>0</v>
      </c>
      <c r="BM516" s="5">
        <f t="shared" si="981"/>
        <v>0</v>
      </c>
      <c r="BN516" s="1">
        <f t="shared" si="982"/>
        <v>0</v>
      </c>
      <c r="BO516" s="2">
        <f t="shared" si="983"/>
        <v>0</v>
      </c>
      <c r="BP516" s="5">
        <f t="shared" si="984"/>
        <v>0</v>
      </c>
      <c r="BQ516" s="1">
        <f t="shared" si="985"/>
        <v>0</v>
      </c>
      <c r="BR516" s="2">
        <f t="shared" si="986"/>
        <v>0</v>
      </c>
      <c r="BS516" s="5">
        <f t="shared" si="987"/>
        <v>0</v>
      </c>
      <c r="BT516" s="1">
        <f t="shared" si="988"/>
        <v>0</v>
      </c>
      <c r="BU516" s="2">
        <f t="shared" si="989"/>
        <v>0</v>
      </c>
      <c r="BV516" s="5">
        <f t="shared" si="990"/>
        <v>0</v>
      </c>
      <c r="BW516" s="1">
        <f t="shared" si="991"/>
        <v>0</v>
      </c>
      <c r="BX516" s="2">
        <f t="shared" si="992"/>
        <v>0</v>
      </c>
      <c r="BY516" s="5">
        <f t="shared" si="993"/>
        <v>0</v>
      </c>
      <c r="BZ516" s="1">
        <f t="shared" si="994"/>
        <v>0</v>
      </c>
      <c r="CA516" s="2">
        <f t="shared" si="995"/>
        <v>0</v>
      </c>
      <c r="CB516" s="5">
        <f t="shared" si="996"/>
        <v>0</v>
      </c>
      <c r="CC516" s="1">
        <f t="shared" si="997"/>
        <v>0</v>
      </c>
      <c r="CD516" s="2">
        <f t="shared" si="998"/>
        <v>0</v>
      </c>
      <c r="CE516" s="5">
        <f t="shared" si="999"/>
        <v>0</v>
      </c>
      <c r="CF516" s="1">
        <f t="shared" si="1000"/>
        <v>0</v>
      </c>
      <c r="CG516" s="2">
        <f t="shared" si="1001"/>
        <v>0</v>
      </c>
      <c r="CH516" s="5">
        <f t="shared" si="1002"/>
        <v>0</v>
      </c>
      <c r="CI516" s="1">
        <f t="shared" si="1003"/>
        <v>0</v>
      </c>
      <c r="CJ516" s="2">
        <f t="shared" si="1004"/>
        <v>0</v>
      </c>
      <c r="CK516" s="5">
        <f t="shared" si="1005"/>
        <v>0</v>
      </c>
      <c r="CL516" s="1">
        <f t="shared" si="1006"/>
        <v>0</v>
      </c>
      <c r="CM516" s="2">
        <f t="shared" si="1007"/>
        <v>0</v>
      </c>
      <c r="CN516" s="5">
        <f t="shared" si="1008"/>
        <v>0</v>
      </c>
      <c r="CO516" s="67">
        <f t="shared" si="1009"/>
        <v>0</v>
      </c>
      <c r="CP516" s="2">
        <f t="shared" si="1010"/>
        <v>0</v>
      </c>
      <c r="CQ516" s="5">
        <f t="shared" si="1011"/>
        <v>0</v>
      </c>
    </row>
    <row r="517" spans="1:95" ht="30.75" customHeight="1" x14ac:dyDescent="0.25">
      <c r="A517" s="31" t="s">
        <v>12</v>
      </c>
      <c r="B517" s="30" t="s">
        <v>21</v>
      </c>
      <c r="C517" s="16"/>
      <c r="D517" s="10"/>
      <c r="E517" s="10"/>
      <c r="F517" s="10"/>
      <c r="G517" s="10"/>
      <c r="H517" s="10"/>
      <c r="I517" s="10"/>
      <c r="J517" s="10"/>
      <c r="K517" s="10"/>
      <c r="L517" s="10"/>
      <c r="M517" s="62"/>
      <c r="N517" s="62"/>
      <c r="O517" s="62"/>
      <c r="P517" s="62"/>
      <c r="Q517" s="17"/>
      <c r="R517" s="16"/>
      <c r="S517" s="10"/>
      <c r="T517" s="10"/>
      <c r="U517" s="10"/>
      <c r="V517" s="10"/>
      <c r="W517" s="10"/>
      <c r="X517" s="10"/>
      <c r="Y517" s="10"/>
      <c r="Z517" s="10"/>
      <c r="AA517" s="10"/>
      <c r="AB517" s="62"/>
      <c r="AC517" s="62"/>
      <c r="AD517" s="62"/>
      <c r="AE517" s="62"/>
      <c r="AF517" s="17"/>
      <c r="AG517" s="16"/>
      <c r="AH517" s="10"/>
      <c r="AI517" s="10"/>
      <c r="AJ517" s="10"/>
      <c r="AK517" s="10"/>
      <c r="AL517" s="10"/>
      <c r="AM517" s="10"/>
      <c r="AN517" s="10"/>
      <c r="AO517" s="10"/>
      <c r="AP517" s="10"/>
      <c r="AQ517" s="62"/>
      <c r="AR517" s="62"/>
      <c r="AS517" s="62"/>
      <c r="AT517" s="62"/>
      <c r="AU517" s="17"/>
      <c r="AV517" s="6"/>
      <c r="AW517" s="29" t="str">
        <f t="shared" si="966"/>
        <v>Nitrógeno Total</v>
      </c>
      <c r="AX517" s="30" t="s">
        <v>21</v>
      </c>
      <c r="AY517" s="77">
        <f t="shared" si="967"/>
        <v>0</v>
      </c>
      <c r="AZ517" s="73">
        <f t="shared" si="968"/>
        <v>0</v>
      </c>
      <c r="BA517" s="74">
        <f t="shared" si="969"/>
        <v>0</v>
      </c>
      <c r="BB517" s="4">
        <f t="shared" si="970"/>
        <v>0</v>
      </c>
      <c r="BC517" s="2">
        <f t="shared" si="971"/>
        <v>0</v>
      </c>
      <c r="BD517" s="5">
        <f t="shared" si="972"/>
        <v>0</v>
      </c>
      <c r="BE517" s="4">
        <f t="shared" si="973"/>
        <v>0</v>
      </c>
      <c r="BF517" s="2">
        <f t="shared" si="974"/>
        <v>0</v>
      </c>
      <c r="BG517" s="5">
        <f t="shared" si="975"/>
        <v>0</v>
      </c>
      <c r="BH517" s="1">
        <f t="shared" si="976"/>
        <v>0</v>
      </c>
      <c r="BI517" s="2">
        <f t="shared" si="977"/>
        <v>0</v>
      </c>
      <c r="BJ517" s="5">
        <f t="shared" si="978"/>
        <v>0</v>
      </c>
      <c r="BK517" s="1">
        <f t="shared" si="979"/>
        <v>0</v>
      </c>
      <c r="BL517" s="2">
        <f t="shared" si="980"/>
        <v>0</v>
      </c>
      <c r="BM517" s="5">
        <f t="shared" si="981"/>
        <v>0</v>
      </c>
      <c r="BN517" s="1">
        <f t="shared" si="982"/>
        <v>0</v>
      </c>
      <c r="BO517" s="2">
        <f t="shared" si="983"/>
        <v>0</v>
      </c>
      <c r="BP517" s="5">
        <f t="shared" si="984"/>
        <v>0</v>
      </c>
      <c r="BQ517" s="1">
        <f t="shared" si="985"/>
        <v>0</v>
      </c>
      <c r="BR517" s="2">
        <f t="shared" si="986"/>
        <v>0</v>
      </c>
      <c r="BS517" s="5">
        <f t="shared" si="987"/>
        <v>0</v>
      </c>
      <c r="BT517" s="1">
        <f t="shared" si="988"/>
        <v>0</v>
      </c>
      <c r="BU517" s="2">
        <f t="shared" si="989"/>
        <v>0</v>
      </c>
      <c r="BV517" s="5">
        <f t="shared" si="990"/>
        <v>0</v>
      </c>
      <c r="BW517" s="1">
        <f t="shared" si="991"/>
        <v>0</v>
      </c>
      <c r="BX517" s="2">
        <f t="shared" si="992"/>
        <v>0</v>
      </c>
      <c r="BY517" s="5">
        <f t="shared" si="993"/>
        <v>0</v>
      </c>
      <c r="BZ517" s="1">
        <f t="shared" si="994"/>
        <v>0</v>
      </c>
      <c r="CA517" s="2">
        <f t="shared" si="995"/>
        <v>0</v>
      </c>
      <c r="CB517" s="5">
        <f t="shared" si="996"/>
        <v>0</v>
      </c>
      <c r="CC517" s="1">
        <f t="shared" si="997"/>
        <v>0</v>
      </c>
      <c r="CD517" s="2">
        <f t="shared" si="998"/>
        <v>0</v>
      </c>
      <c r="CE517" s="5">
        <f t="shared" si="999"/>
        <v>0</v>
      </c>
      <c r="CF517" s="1">
        <f t="shared" si="1000"/>
        <v>0</v>
      </c>
      <c r="CG517" s="2">
        <f t="shared" si="1001"/>
        <v>0</v>
      </c>
      <c r="CH517" s="5">
        <f t="shared" si="1002"/>
        <v>0</v>
      </c>
      <c r="CI517" s="1">
        <f t="shared" si="1003"/>
        <v>0</v>
      </c>
      <c r="CJ517" s="2">
        <f t="shared" si="1004"/>
        <v>0</v>
      </c>
      <c r="CK517" s="5">
        <f t="shared" si="1005"/>
        <v>0</v>
      </c>
      <c r="CL517" s="1">
        <f t="shared" si="1006"/>
        <v>0</v>
      </c>
      <c r="CM517" s="2">
        <f t="shared" si="1007"/>
        <v>0</v>
      </c>
      <c r="CN517" s="5">
        <f t="shared" si="1008"/>
        <v>0</v>
      </c>
      <c r="CO517" s="67">
        <f t="shared" si="1009"/>
        <v>0</v>
      </c>
      <c r="CP517" s="2">
        <f t="shared" si="1010"/>
        <v>0</v>
      </c>
      <c r="CQ517" s="5">
        <f t="shared" si="1011"/>
        <v>0</v>
      </c>
    </row>
    <row r="518" spans="1:95" ht="32.25" customHeight="1" x14ac:dyDescent="0.25">
      <c r="A518" s="31" t="s">
        <v>13</v>
      </c>
      <c r="B518" s="30" t="s">
        <v>21</v>
      </c>
      <c r="C518" s="16"/>
      <c r="D518" s="10"/>
      <c r="E518" s="10"/>
      <c r="F518" s="10"/>
      <c r="G518" s="10"/>
      <c r="H518" s="10"/>
      <c r="I518" s="10"/>
      <c r="J518" s="10"/>
      <c r="K518" s="10"/>
      <c r="L518" s="10"/>
      <c r="M518" s="62"/>
      <c r="N518" s="62"/>
      <c r="O518" s="62"/>
      <c r="P518" s="62"/>
      <c r="Q518" s="17"/>
      <c r="R518" s="16"/>
      <c r="S518" s="10"/>
      <c r="T518" s="10"/>
      <c r="U518" s="10"/>
      <c r="V518" s="10"/>
      <c r="W518" s="10"/>
      <c r="X518" s="10"/>
      <c r="Y518" s="10"/>
      <c r="Z518" s="10"/>
      <c r="AA518" s="10"/>
      <c r="AB518" s="62"/>
      <c r="AC518" s="62"/>
      <c r="AD518" s="62"/>
      <c r="AE518" s="62"/>
      <c r="AF518" s="17"/>
      <c r="AG518" s="16"/>
      <c r="AH518" s="10"/>
      <c r="AI518" s="10"/>
      <c r="AJ518" s="10"/>
      <c r="AK518" s="10"/>
      <c r="AL518" s="10"/>
      <c r="AM518" s="10"/>
      <c r="AN518" s="10"/>
      <c r="AO518" s="10"/>
      <c r="AP518" s="10"/>
      <c r="AQ518" s="62"/>
      <c r="AR518" s="62"/>
      <c r="AS518" s="62"/>
      <c r="AT518" s="62"/>
      <c r="AU518" s="17"/>
      <c r="AV518" s="6"/>
      <c r="AW518" s="29" t="str">
        <f t="shared" si="966"/>
        <v xml:space="preserve">Sulfatos </v>
      </c>
      <c r="AX518" s="30" t="s">
        <v>21</v>
      </c>
      <c r="AY518" s="77">
        <f t="shared" si="967"/>
        <v>0</v>
      </c>
      <c r="AZ518" s="73">
        <f t="shared" si="968"/>
        <v>0</v>
      </c>
      <c r="BA518" s="74">
        <f t="shared" si="969"/>
        <v>0</v>
      </c>
      <c r="BB518" s="4">
        <f t="shared" si="970"/>
        <v>0</v>
      </c>
      <c r="BC518" s="2">
        <f t="shared" si="971"/>
        <v>0</v>
      </c>
      <c r="BD518" s="5">
        <f t="shared" si="972"/>
        <v>0</v>
      </c>
      <c r="BE518" s="4">
        <f t="shared" si="973"/>
        <v>0</v>
      </c>
      <c r="BF518" s="2">
        <f t="shared" si="974"/>
        <v>0</v>
      </c>
      <c r="BG518" s="5">
        <f t="shared" si="975"/>
        <v>0</v>
      </c>
      <c r="BH518" s="1">
        <f t="shared" si="976"/>
        <v>0</v>
      </c>
      <c r="BI518" s="2">
        <f t="shared" si="977"/>
        <v>0</v>
      </c>
      <c r="BJ518" s="5">
        <f t="shared" si="978"/>
        <v>0</v>
      </c>
      <c r="BK518" s="1">
        <f t="shared" si="979"/>
        <v>0</v>
      </c>
      <c r="BL518" s="2">
        <f t="shared" si="980"/>
        <v>0</v>
      </c>
      <c r="BM518" s="5">
        <f t="shared" si="981"/>
        <v>0</v>
      </c>
      <c r="BN518" s="1">
        <f t="shared" si="982"/>
        <v>0</v>
      </c>
      <c r="BO518" s="2">
        <f t="shared" si="983"/>
        <v>0</v>
      </c>
      <c r="BP518" s="5">
        <f t="shared" si="984"/>
        <v>0</v>
      </c>
      <c r="BQ518" s="1">
        <f t="shared" si="985"/>
        <v>0</v>
      </c>
      <c r="BR518" s="2">
        <f t="shared" si="986"/>
        <v>0</v>
      </c>
      <c r="BS518" s="5">
        <f t="shared" si="987"/>
        <v>0</v>
      </c>
      <c r="BT518" s="1">
        <f t="shared" si="988"/>
        <v>0</v>
      </c>
      <c r="BU518" s="2">
        <f t="shared" si="989"/>
        <v>0</v>
      </c>
      <c r="BV518" s="5">
        <f t="shared" si="990"/>
        <v>0</v>
      </c>
      <c r="BW518" s="1">
        <f t="shared" si="991"/>
        <v>0</v>
      </c>
      <c r="BX518" s="2">
        <f t="shared" si="992"/>
        <v>0</v>
      </c>
      <c r="BY518" s="5">
        <f t="shared" si="993"/>
        <v>0</v>
      </c>
      <c r="BZ518" s="1">
        <f t="shared" si="994"/>
        <v>0</v>
      </c>
      <c r="CA518" s="2">
        <f t="shared" si="995"/>
        <v>0</v>
      </c>
      <c r="CB518" s="5">
        <f t="shared" si="996"/>
        <v>0</v>
      </c>
      <c r="CC518" s="1">
        <f t="shared" si="997"/>
        <v>0</v>
      </c>
      <c r="CD518" s="2">
        <f t="shared" si="998"/>
        <v>0</v>
      </c>
      <c r="CE518" s="5">
        <f t="shared" si="999"/>
        <v>0</v>
      </c>
      <c r="CF518" s="1">
        <f t="shared" si="1000"/>
        <v>0</v>
      </c>
      <c r="CG518" s="2">
        <f t="shared" si="1001"/>
        <v>0</v>
      </c>
      <c r="CH518" s="5">
        <f t="shared" si="1002"/>
        <v>0</v>
      </c>
      <c r="CI518" s="1">
        <f t="shared" si="1003"/>
        <v>0</v>
      </c>
      <c r="CJ518" s="2">
        <f t="shared" si="1004"/>
        <v>0</v>
      </c>
      <c r="CK518" s="5">
        <f t="shared" si="1005"/>
        <v>0</v>
      </c>
      <c r="CL518" s="1">
        <f t="shared" si="1006"/>
        <v>0</v>
      </c>
      <c r="CM518" s="2">
        <f t="shared" si="1007"/>
        <v>0</v>
      </c>
      <c r="CN518" s="5">
        <f t="shared" si="1008"/>
        <v>0</v>
      </c>
      <c r="CO518" s="67">
        <f t="shared" si="1009"/>
        <v>0</v>
      </c>
      <c r="CP518" s="2">
        <f t="shared" si="1010"/>
        <v>0</v>
      </c>
      <c r="CQ518" s="5">
        <f t="shared" si="1011"/>
        <v>0</v>
      </c>
    </row>
    <row r="519" spans="1:95" ht="32.25" customHeight="1" x14ac:dyDescent="0.25">
      <c r="A519" s="31" t="s">
        <v>14</v>
      </c>
      <c r="B519" s="46" t="s">
        <v>23</v>
      </c>
      <c r="C519" s="16"/>
      <c r="D519" s="10"/>
      <c r="E519" s="10"/>
      <c r="F519" s="10"/>
      <c r="G519" s="10"/>
      <c r="H519" s="10"/>
      <c r="I519" s="10"/>
      <c r="J519" s="10"/>
      <c r="K519" s="10"/>
      <c r="L519" s="10"/>
      <c r="M519" s="62"/>
      <c r="N519" s="62"/>
      <c r="O519" s="62"/>
      <c r="P519" s="62"/>
      <c r="Q519" s="17"/>
      <c r="R519" s="16"/>
      <c r="S519" s="10"/>
      <c r="T519" s="10"/>
      <c r="U519" s="10"/>
      <c r="V519" s="10"/>
      <c r="W519" s="10"/>
      <c r="X519" s="10"/>
      <c r="Y519" s="10"/>
      <c r="Z519" s="10"/>
      <c r="AA519" s="10"/>
      <c r="AB519" s="62"/>
      <c r="AC519" s="62"/>
      <c r="AD519" s="62"/>
      <c r="AE519" s="62"/>
      <c r="AF519" s="17"/>
      <c r="AG519" s="16"/>
      <c r="AH519" s="10"/>
      <c r="AI519" s="10"/>
      <c r="AJ519" s="10"/>
      <c r="AK519" s="10"/>
      <c r="AL519" s="10"/>
      <c r="AM519" s="10"/>
      <c r="AN519" s="10"/>
      <c r="AO519" s="10"/>
      <c r="AP519" s="10"/>
      <c r="AQ519" s="62"/>
      <c r="AR519" s="62"/>
      <c r="AS519" s="62"/>
      <c r="AT519" s="62"/>
      <c r="AU519" s="17"/>
      <c r="AV519" s="6"/>
      <c r="AW519" s="29" t="str">
        <f t="shared" si="966"/>
        <v xml:space="preserve">Alcalinidad </v>
      </c>
      <c r="AX519" s="32" t="s">
        <v>23</v>
      </c>
      <c r="AY519" s="77">
        <f t="shared" si="967"/>
        <v>0</v>
      </c>
      <c r="AZ519" s="73">
        <f t="shared" si="968"/>
        <v>0</v>
      </c>
      <c r="BA519" s="74">
        <f t="shared" si="969"/>
        <v>0</v>
      </c>
      <c r="BB519" s="4">
        <f t="shared" si="970"/>
        <v>0</v>
      </c>
      <c r="BC519" s="2">
        <f t="shared" si="971"/>
        <v>0</v>
      </c>
      <c r="BD519" s="5">
        <f t="shared" si="972"/>
        <v>0</v>
      </c>
      <c r="BE519" s="4">
        <f t="shared" si="973"/>
        <v>0</v>
      </c>
      <c r="BF519" s="2">
        <f t="shared" si="974"/>
        <v>0</v>
      </c>
      <c r="BG519" s="5">
        <f t="shared" si="975"/>
        <v>0</v>
      </c>
      <c r="BH519" s="1">
        <f t="shared" si="976"/>
        <v>0</v>
      </c>
      <c r="BI519" s="2">
        <f t="shared" si="977"/>
        <v>0</v>
      </c>
      <c r="BJ519" s="5">
        <f t="shared" si="978"/>
        <v>0</v>
      </c>
      <c r="BK519" s="1">
        <f t="shared" si="979"/>
        <v>0</v>
      </c>
      <c r="BL519" s="2">
        <f t="shared" si="980"/>
        <v>0</v>
      </c>
      <c r="BM519" s="5">
        <f t="shared" si="981"/>
        <v>0</v>
      </c>
      <c r="BN519" s="1">
        <f t="shared" si="982"/>
        <v>0</v>
      </c>
      <c r="BO519" s="2">
        <f t="shared" si="983"/>
        <v>0</v>
      </c>
      <c r="BP519" s="5">
        <f t="shared" si="984"/>
        <v>0</v>
      </c>
      <c r="BQ519" s="1">
        <f t="shared" si="985"/>
        <v>0</v>
      </c>
      <c r="BR519" s="2">
        <f t="shared" si="986"/>
        <v>0</v>
      </c>
      <c r="BS519" s="5">
        <f t="shared" si="987"/>
        <v>0</v>
      </c>
      <c r="BT519" s="1">
        <f t="shared" si="988"/>
        <v>0</v>
      </c>
      <c r="BU519" s="2">
        <f t="shared" si="989"/>
        <v>0</v>
      </c>
      <c r="BV519" s="5">
        <f t="shared" si="990"/>
        <v>0</v>
      </c>
      <c r="BW519" s="1">
        <f t="shared" si="991"/>
        <v>0</v>
      </c>
      <c r="BX519" s="2">
        <f t="shared" si="992"/>
        <v>0</v>
      </c>
      <c r="BY519" s="5">
        <f t="shared" si="993"/>
        <v>0</v>
      </c>
      <c r="BZ519" s="1">
        <f t="shared" si="994"/>
        <v>0</v>
      </c>
      <c r="CA519" s="2">
        <f t="shared" si="995"/>
        <v>0</v>
      </c>
      <c r="CB519" s="5">
        <f t="shared" si="996"/>
        <v>0</v>
      </c>
      <c r="CC519" s="1">
        <f t="shared" si="997"/>
        <v>0</v>
      </c>
      <c r="CD519" s="2">
        <f t="shared" si="998"/>
        <v>0</v>
      </c>
      <c r="CE519" s="5">
        <f t="shared" si="999"/>
        <v>0</v>
      </c>
      <c r="CF519" s="1">
        <f t="shared" si="1000"/>
        <v>0</v>
      </c>
      <c r="CG519" s="2">
        <f t="shared" si="1001"/>
        <v>0</v>
      </c>
      <c r="CH519" s="5">
        <f t="shared" si="1002"/>
        <v>0</v>
      </c>
      <c r="CI519" s="1">
        <f t="shared" si="1003"/>
        <v>0</v>
      </c>
      <c r="CJ519" s="2">
        <f t="shared" si="1004"/>
        <v>0</v>
      </c>
      <c r="CK519" s="5">
        <f t="shared" si="1005"/>
        <v>0</v>
      </c>
      <c r="CL519" s="1">
        <f t="shared" si="1006"/>
        <v>0</v>
      </c>
      <c r="CM519" s="2">
        <f t="shared" si="1007"/>
        <v>0</v>
      </c>
      <c r="CN519" s="5">
        <f t="shared" si="1008"/>
        <v>0</v>
      </c>
      <c r="CO519" s="67">
        <f t="shared" si="1009"/>
        <v>0</v>
      </c>
      <c r="CP519" s="2">
        <f t="shared" si="1010"/>
        <v>0</v>
      </c>
      <c r="CQ519" s="5">
        <f t="shared" si="1011"/>
        <v>0</v>
      </c>
    </row>
    <row r="520" spans="1:95" ht="30.75" customHeight="1" x14ac:dyDescent="0.25">
      <c r="A520" s="31" t="s">
        <v>15</v>
      </c>
      <c r="B520" s="46" t="s">
        <v>23</v>
      </c>
      <c r="C520" s="16"/>
      <c r="D520" s="10"/>
      <c r="E520" s="10"/>
      <c r="F520" s="10"/>
      <c r="G520" s="10"/>
      <c r="H520" s="10"/>
      <c r="I520" s="10"/>
      <c r="J520" s="10"/>
      <c r="K520" s="10"/>
      <c r="L520" s="10"/>
      <c r="M520" s="62"/>
      <c r="N520" s="62"/>
      <c r="O520" s="62"/>
      <c r="P520" s="62"/>
      <c r="Q520" s="17"/>
      <c r="R520" s="16"/>
      <c r="S520" s="10"/>
      <c r="T520" s="10"/>
      <c r="U520" s="10"/>
      <c r="V520" s="10"/>
      <c r="W520" s="10"/>
      <c r="X520" s="10"/>
      <c r="Y520" s="10"/>
      <c r="Z520" s="10"/>
      <c r="AA520" s="10"/>
      <c r="AB520" s="62"/>
      <c r="AC520" s="62"/>
      <c r="AD520" s="62"/>
      <c r="AE520" s="62"/>
      <c r="AF520" s="17"/>
      <c r="AG520" s="16"/>
      <c r="AH520" s="10"/>
      <c r="AI520" s="10"/>
      <c r="AJ520" s="10"/>
      <c r="AK520" s="10"/>
      <c r="AL520" s="10"/>
      <c r="AM520" s="10"/>
      <c r="AN520" s="10"/>
      <c r="AO520" s="10"/>
      <c r="AP520" s="10"/>
      <c r="AQ520" s="62"/>
      <c r="AR520" s="62"/>
      <c r="AS520" s="62"/>
      <c r="AT520" s="62"/>
      <c r="AU520" s="17"/>
      <c r="AV520" s="6"/>
      <c r="AW520" s="29" t="str">
        <f t="shared" si="966"/>
        <v>Dureza Cálcica</v>
      </c>
      <c r="AX520" s="32" t="s">
        <v>23</v>
      </c>
      <c r="AY520" s="77">
        <f t="shared" si="967"/>
        <v>0</v>
      </c>
      <c r="AZ520" s="73">
        <f t="shared" si="968"/>
        <v>0</v>
      </c>
      <c r="BA520" s="74">
        <f t="shared" si="969"/>
        <v>0</v>
      </c>
      <c r="BB520" s="4">
        <f t="shared" si="970"/>
        <v>0</v>
      </c>
      <c r="BC520" s="2">
        <f t="shared" si="971"/>
        <v>0</v>
      </c>
      <c r="BD520" s="5">
        <f t="shared" si="972"/>
        <v>0</v>
      </c>
      <c r="BE520" s="4">
        <f t="shared" si="973"/>
        <v>0</v>
      </c>
      <c r="BF520" s="2">
        <f t="shared" si="974"/>
        <v>0</v>
      </c>
      <c r="BG520" s="5">
        <f t="shared" si="975"/>
        <v>0</v>
      </c>
      <c r="BH520" s="1">
        <f t="shared" si="976"/>
        <v>0</v>
      </c>
      <c r="BI520" s="2">
        <f t="shared" si="977"/>
        <v>0</v>
      </c>
      <c r="BJ520" s="5">
        <f t="shared" si="978"/>
        <v>0</v>
      </c>
      <c r="BK520" s="1">
        <f t="shared" si="979"/>
        <v>0</v>
      </c>
      <c r="BL520" s="2">
        <f t="shared" si="980"/>
        <v>0</v>
      </c>
      <c r="BM520" s="5">
        <f t="shared" si="981"/>
        <v>0</v>
      </c>
      <c r="BN520" s="1">
        <f t="shared" si="982"/>
        <v>0</v>
      </c>
      <c r="BO520" s="2">
        <f t="shared" si="983"/>
        <v>0</v>
      </c>
      <c r="BP520" s="5">
        <f t="shared" si="984"/>
        <v>0</v>
      </c>
      <c r="BQ520" s="1">
        <f t="shared" si="985"/>
        <v>0</v>
      </c>
      <c r="BR520" s="2">
        <f t="shared" si="986"/>
        <v>0</v>
      </c>
      <c r="BS520" s="5">
        <f t="shared" si="987"/>
        <v>0</v>
      </c>
      <c r="BT520" s="1">
        <f t="shared" si="988"/>
        <v>0</v>
      </c>
      <c r="BU520" s="2">
        <f t="shared" si="989"/>
        <v>0</v>
      </c>
      <c r="BV520" s="5">
        <f t="shared" si="990"/>
        <v>0</v>
      </c>
      <c r="BW520" s="1">
        <f t="shared" si="991"/>
        <v>0</v>
      </c>
      <c r="BX520" s="2">
        <f t="shared" si="992"/>
        <v>0</v>
      </c>
      <c r="BY520" s="5">
        <f t="shared" si="993"/>
        <v>0</v>
      </c>
      <c r="BZ520" s="1">
        <f t="shared" si="994"/>
        <v>0</v>
      </c>
      <c r="CA520" s="2">
        <f t="shared" si="995"/>
        <v>0</v>
      </c>
      <c r="CB520" s="5">
        <f t="shared" si="996"/>
        <v>0</v>
      </c>
      <c r="CC520" s="1">
        <f t="shared" si="997"/>
        <v>0</v>
      </c>
      <c r="CD520" s="2">
        <f t="shared" si="998"/>
        <v>0</v>
      </c>
      <c r="CE520" s="5">
        <f t="shared" si="999"/>
        <v>0</v>
      </c>
      <c r="CF520" s="1">
        <f t="shared" si="1000"/>
        <v>0</v>
      </c>
      <c r="CG520" s="2">
        <f t="shared" si="1001"/>
        <v>0</v>
      </c>
      <c r="CH520" s="5">
        <f t="shared" si="1002"/>
        <v>0</v>
      </c>
      <c r="CI520" s="1">
        <f t="shared" si="1003"/>
        <v>0</v>
      </c>
      <c r="CJ520" s="2">
        <f t="shared" si="1004"/>
        <v>0</v>
      </c>
      <c r="CK520" s="5">
        <f t="shared" si="1005"/>
        <v>0</v>
      </c>
      <c r="CL520" s="1">
        <f t="shared" si="1006"/>
        <v>0</v>
      </c>
      <c r="CM520" s="2">
        <f t="shared" si="1007"/>
        <v>0</v>
      </c>
      <c r="CN520" s="5">
        <f t="shared" si="1008"/>
        <v>0</v>
      </c>
      <c r="CO520" s="67">
        <f t="shared" si="1009"/>
        <v>0</v>
      </c>
      <c r="CP520" s="2">
        <f t="shared" si="1010"/>
        <v>0</v>
      </c>
      <c r="CQ520" s="5">
        <f t="shared" si="1011"/>
        <v>0</v>
      </c>
    </row>
    <row r="521" spans="1:95" ht="30.75" customHeight="1" x14ac:dyDescent="0.25">
      <c r="A521" s="31" t="s">
        <v>16</v>
      </c>
      <c r="B521" s="46" t="s">
        <v>23</v>
      </c>
      <c r="C521" s="16"/>
      <c r="D521" s="10"/>
      <c r="E521" s="10"/>
      <c r="F521" s="10"/>
      <c r="G521" s="10"/>
      <c r="H521" s="10"/>
      <c r="I521" s="10"/>
      <c r="J521" s="10"/>
      <c r="K521" s="10"/>
      <c r="L521" s="10"/>
      <c r="M521" s="62"/>
      <c r="N521" s="62"/>
      <c r="O521" s="62"/>
      <c r="P521" s="62"/>
      <c r="Q521" s="17"/>
      <c r="R521" s="16"/>
      <c r="S521" s="10"/>
      <c r="T521" s="10"/>
      <c r="U521" s="10"/>
      <c r="V521" s="10"/>
      <c r="W521" s="10"/>
      <c r="X521" s="10"/>
      <c r="Y521" s="10"/>
      <c r="Z521" s="10"/>
      <c r="AA521" s="10"/>
      <c r="AB521" s="62"/>
      <c r="AC521" s="62"/>
      <c r="AD521" s="62"/>
      <c r="AE521" s="62"/>
      <c r="AF521" s="17"/>
      <c r="AG521" s="16"/>
      <c r="AH521" s="10"/>
      <c r="AI521" s="10"/>
      <c r="AJ521" s="10"/>
      <c r="AK521" s="10"/>
      <c r="AL521" s="10"/>
      <c r="AM521" s="10"/>
      <c r="AN521" s="10"/>
      <c r="AO521" s="10"/>
      <c r="AP521" s="10"/>
      <c r="AQ521" s="62"/>
      <c r="AR521" s="62"/>
      <c r="AS521" s="62"/>
      <c r="AT521" s="62"/>
      <c r="AU521" s="17"/>
      <c r="AV521" s="6"/>
      <c r="AW521" s="29" t="str">
        <f t="shared" si="966"/>
        <v xml:space="preserve">Dureza Total </v>
      </c>
      <c r="AX521" s="32" t="s">
        <v>23</v>
      </c>
      <c r="AY521" s="77">
        <f t="shared" si="967"/>
        <v>0</v>
      </c>
      <c r="AZ521" s="73">
        <f t="shared" si="968"/>
        <v>0</v>
      </c>
      <c r="BA521" s="74">
        <f t="shared" si="969"/>
        <v>0</v>
      </c>
      <c r="BB521" s="4">
        <f t="shared" si="970"/>
        <v>0</v>
      </c>
      <c r="BC521" s="2">
        <f t="shared" si="971"/>
        <v>0</v>
      </c>
      <c r="BD521" s="5">
        <f t="shared" si="972"/>
        <v>0</v>
      </c>
      <c r="BE521" s="4">
        <f t="shared" si="973"/>
        <v>0</v>
      </c>
      <c r="BF521" s="2">
        <f t="shared" si="974"/>
        <v>0</v>
      </c>
      <c r="BG521" s="5">
        <f t="shared" si="975"/>
        <v>0</v>
      </c>
      <c r="BH521" s="1">
        <f t="shared" si="976"/>
        <v>0</v>
      </c>
      <c r="BI521" s="2">
        <f t="shared" si="977"/>
        <v>0</v>
      </c>
      <c r="BJ521" s="5">
        <f t="shared" si="978"/>
        <v>0</v>
      </c>
      <c r="BK521" s="1">
        <f t="shared" si="979"/>
        <v>0</v>
      </c>
      <c r="BL521" s="2">
        <f t="shared" si="980"/>
        <v>0</v>
      </c>
      <c r="BM521" s="5">
        <f t="shared" si="981"/>
        <v>0</v>
      </c>
      <c r="BN521" s="1">
        <f t="shared" si="982"/>
        <v>0</v>
      </c>
      <c r="BO521" s="2">
        <f t="shared" si="983"/>
        <v>0</v>
      </c>
      <c r="BP521" s="5">
        <f t="shared" si="984"/>
        <v>0</v>
      </c>
      <c r="BQ521" s="1">
        <f t="shared" si="985"/>
        <v>0</v>
      </c>
      <c r="BR521" s="2">
        <f t="shared" si="986"/>
        <v>0</v>
      </c>
      <c r="BS521" s="5">
        <f t="shared" si="987"/>
        <v>0</v>
      </c>
      <c r="BT521" s="1">
        <f t="shared" si="988"/>
        <v>0</v>
      </c>
      <c r="BU521" s="2">
        <f t="shared" si="989"/>
        <v>0</v>
      </c>
      <c r="BV521" s="5">
        <f t="shared" si="990"/>
        <v>0</v>
      </c>
      <c r="BW521" s="1">
        <f t="shared" si="991"/>
        <v>0</v>
      </c>
      <c r="BX521" s="2">
        <f t="shared" si="992"/>
        <v>0</v>
      </c>
      <c r="BY521" s="5">
        <f t="shared" si="993"/>
        <v>0</v>
      </c>
      <c r="BZ521" s="1">
        <f t="shared" si="994"/>
        <v>0</v>
      </c>
      <c r="CA521" s="2">
        <f t="shared" si="995"/>
        <v>0</v>
      </c>
      <c r="CB521" s="5">
        <f t="shared" si="996"/>
        <v>0</v>
      </c>
      <c r="CC521" s="1">
        <f t="shared" si="997"/>
        <v>0</v>
      </c>
      <c r="CD521" s="2">
        <f t="shared" si="998"/>
        <v>0</v>
      </c>
      <c r="CE521" s="5">
        <f t="shared" si="999"/>
        <v>0</v>
      </c>
      <c r="CF521" s="1">
        <f t="shared" si="1000"/>
        <v>0</v>
      </c>
      <c r="CG521" s="2">
        <f t="shared" si="1001"/>
        <v>0</v>
      </c>
      <c r="CH521" s="5">
        <f t="shared" si="1002"/>
        <v>0</v>
      </c>
      <c r="CI521" s="1">
        <f t="shared" si="1003"/>
        <v>0</v>
      </c>
      <c r="CJ521" s="2">
        <f t="shared" si="1004"/>
        <v>0</v>
      </c>
      <c r="CK521" s="5">
        <f t="shared" si="1005"/>
        <v>0</v>
      </c>
      <c r="CL521" s="1">
        <f t="shared" si="1006"/>
        <v>0</v>
      </c>
      <c r="CM521" s="2">
        <f t="shared" si="1007"/>
        <v>0</v>
      </c>
      <c r="CN521" s="5">
        <f t="shared" si="1008"/>
        <v>0</v>
      </c>
      <c r="CO521" s="67">
        <f t="shared" si="1009"/>
        <v>0</v>
      </c>
      <c r="CP521" s="2">
        <f t="shared" si="1010"/>
        <v>0</v>
      </c>
      <c r="CQ521" s="5">
        <f t="shared" si="1011"/>
        <v>0</v>
      </c>
    </row>
    <row r="522" spans="1:95" ht="32.25" customHeight="1" x14ac:dyDescent="0.25">
      <c r="A522" s="31" t="s">
        <v>115</v>
      </c>
      <c r="B522" s="30" t="s">
        <v>21</v>
      </c>
      <c r="C522" s="16"/>
      <c r="D522" s="10"/>
      <c r="E522" s="10"/>
      <c r="F522" s="10"/>
      <c r="G522" s="10"/>
      <c r="H522" s="10"/>
      <c r="I522" s="10"/>
      <c r="J522" s="10"/>
      <c r="K522" s="10"/>
      <c r="L522" s="10"/>
      <c r="M522" s="62"/>
      <c r="N522" s="62"/>
      <c r="O522" s="62"/>
      <c r="P522" s="62"/>
      <c r="Q522" s="17"/>
      <c r="R522" s="16"/>
      <c r="S522" s="10"/>
      <c r="T522" s="10"/>
      <c r="U522" s="10"/>
      <c r="V522" s="10"/>
      <c r="W522" s="10"/>
      <c r="X522" s="10"/>
      <c r="Y522" s="10"/>
      <c r="Z522" s="10"/>
      <c r="AA522" s="10"/>
      <c r="AB522" s="62"/>
      <c r="AC522" s="62"/>
      <c r="AD522" s="62"/>
      <c r="AE522" s="62"/>
      <c r="AF522" s="17"/>
      <c r="AG522" s="16"/>
      <c r="AH522" s="10"/>
      <c r="AI522" s="10"/>
      <c r="AJ522" s="10"/>
      <c r="AK522" s="10"/>
      <c r="AL522" s="10"/>
      <c r="AM522" s="10"/>
      <c r="AN522" s="10"/>
      <c r="AO522" s="10"/>
      <c r="AP522" s="10"/>
      <c r="AQ522" s="62"/>
      <c r="AR522" s="62"/>
      <c r="AS522" s="62"/>
      <c r="AT522" s="62"/>
      <c r="AU522" s="17"/>
      <c r="AV522" s="6"/>
      <c r="AW522" s="29" t="str">
        <f t="shared" si="966"/>
        <v>SILICE</v>
      </c>
      <c r="AX522" s="32" t="s">
        <v>24</v>
      </c>
      <c r="AY522" s="77">
        <f t="shared" si="967"/>
        <v>0</v>
      </c>
      <c r="AZ522" s="73">
        <f t="shared" si="968"/>
        <v>0</v>
      </c>
      <c r="BA522" s="74">
        <f t="shared" si="969"/>
        <v>0</v>
      </c>
      <c r="BB522" s="4">
        <f t="shared" si="970"/>
        <v>0</v>
      </c>
      <c r="BC522" s="2">
        <f t="shared" si="971"/>
        <v>0</v>
      </c>
      <c r="BD522" s="5">
        <f t="shared" si="972"/>
        <v>0</v>
      </c>
      <c r="BE522" s="4">
        <f t="shared" si="973"/>
        <v>0</v>
      </c>
      <c r="BF522" s="2">
        <f t="shared" si="974"/>
        <v>0</v>
      </c>
      <c r="BG522" s="5">
        <f t="shared" si="975"/>
        <v>0</v>
      </c>
      <c r="BH522" s="1">
        <f t="shared" si="976"/>
        <v>0</v>
      </c>
      <c r="BI522" s="2">
        <f t="shared" si="977"/>
        <v>0</v>
      </c>
      <c r="BJ522" s="5">
        <f t="shared" si="978"/>
        <v>0</v>
      </c>
      <c r="BK522" s="1">
        <f t="shared" si="979"/>
        <v>0</v>
      </c>
      <c r="BL522" s="2">
        <f t="shared" si="980"/>
        <v>0</v>
      </c>
      <c r="BM522" s="5">
        <f t="shared" si="981"/>
        <v>0</v>
      </c>
      <c r="BN522" s="1">
        <f t="shared" si="982"/>
        <v>0</v>
      </c>
      <c r="BO522" s="2">
        <f t="shared" si="983"/>
        <v>0</v>
      </c>
      <c r="BP522" s="5">
        <f t="shared" si="984"/>
        <v>0</v>
      </c>
      <c r="BQ522" s="1">
        <f t="shared" si="985"/>
        <v>0</v>
      </c>
      <c r="BR522" s="2">
        <f t="shared" si="986"/>
        <v>0</v>
      </c>
      <c r="BS522" s="5">
        <f t="shared" si="987"/>
        <v>0</v>
      </c>
      <c r="BT522" s="1">
        <f t="shared" si="988"/>
        <v>0</v>
      </c>
      <c r="BU522" s="2">
        <f t="shared" si="989"/>
        <v>0</v>
      </c>
      <c r="BV522" s="5">
        <f t="shared" si="990"/>
        <v>0</v>
      </c>
      <c r="BW522" s="1">
        <f t="shared" si="991"/>
        <v>0</v>
      </c>
      <c r="BX522" s="2">
        <f t="shared" si="992"/>
        <v>0</v>
      </c>
      <c r="BY522" s="5">
        <f t="shared" si="993"/>
        <v>0</v>
      </c>
      <c r="BZ522" s="1">
        <f t="shared" si="994"/>
        <v>0</v>
      </c>
      <c r="CA522" s="2">
        <f t="shared" si="995"/>
        <v>0</v>
      </c>
      <c r="CB522" s="5">
        <f t="shared" si="996"/>
        <v>0</v>
      </c>
      <c r="CC522" s="1">
        <f t="shared" si="997"/>
        <v>0</v>
      </c>
      <c r="CD522" s="2">
        <f t="shared" si="998"/>
        <v>0</v>
      </c>
      <c r="CE522" s="5">
        <f t="shared" si="999"/>
        <v>0</v>
      </c>
      <c r="CF522" s="1">
        <f t="shared" si="1000"/>
        <v>0</v>
      </c>
      <c r="CG522" s="2">
        <f t="shared" si="1001"/>
        <v>0</v>
      </c>
      <c r="CH522" s="5">
        <f t="shared" si="1002"/>
        <v>0</v>
      </c>
      <c r="CI522" s="1">
        <f t="shared" si="1003"/>
        <v>0</v>
      </c>
      <c r="CJ522" s="2">
        <f t="shared" si="1004"/>
        <v>0</v>
      </c>
      <c r="CK522" s="5">
        <f t="shared" si="1005"/>
        <v>0</v>
      </c>
      <c r="CL522" s="1">
        <f t="shared" si="1006"/>
        <v>0</v>
      </c>
      <c r="CM522" s="2">
        <f t="shared" si="1007"/>
        <v>0</v>
      </c>
      <c r="CN522" s="5">
        <f t="shared" si="1008"/>
        <v>0</v>
      </c>
      <c r="CO522" s="67">
        <f t="shared" si="1009"/>
        <v>0</v>
      </c>
      <c r="CP522" s="2">
        <f t="shared" si="1010"/>
        <v>0</v>
      </c>
      <c r="CQ522" s="5">
        <f t="shared" si="1011"/>
        <v>0</v>
      </c>
    </row>
    <row r="523" spans="1:95" ht="30.75" customHeight="1" x14ac:dyDescent="0.25">
      <c r="A523" s="31" t="s">
        <v>81</v>
      </c>
      <c r="B523" s="30" t="s">
        <v>127</v>
      </c>
      <c r="C523" s="16"/>
      <c r="D523" s="10"/>
      <c r="E523" s="10"/>
      <c r="F523" s="10"/>
      <c r="G523" s="10"/>
      <c r="H523" s="10"/>
      <c r="I523" s="10"/>
      <c r="J523" s="10"/>
      <c r="K523" s="10"/>
      <c r="L523" s="10"/>
      <c r="M523" s="62"/>
      <c r="N523" s="62"/>
      <c r="O523" s="62"/>
      <c r="P523" s="62"/>
      <c r="Q523" s="17"/>
      <c r="R523" s="16"/>
      <c r="S523" s="10"/>
      <c r="T523" s="10"/>
      <c r="U523" s="10"/>
      <c r="V523" s="10"/>
      <c r="W523" s="10"/>
      <c r="X523" s="10"/>
      <c r="Y523" s="10"/>
      <c r="Z523" s="10"/>
      <c r="AA523" s="10"/>
      <c r="AB523" s="62"/>
      <c r="AC523" s="62"/>
      <c r="AD523" s="62"/>
      <c r="AE523" s="62"/>
      <c r="AF523" s="17"/>
      <c r="AG523" s="16"/>
      <c r="AH523" s="10"/>
      <c r="AI523" s="10"/>
      <c r="AJ523" s="10"/>
      <c r="AK523" s="10"/>
      <c r="AL523" s="10"/>
      <c r="AM523" s="10"/>
      <c r="AN523" s="10"/>
      <c r="AO523" s="10"/>
      <c r="AP523" s="10"/>
      <c r="AQ523" s="62"/>
      <c r="AR523" s="62"/>
      <c r="AS523" s="62"/>
      <c r="AT523" s="62"/>
      <c r="AU523" s="17"/>
      <c r="AV523" s="6"/>
      <c r="AW523" s="29" t="str">
        <f t="shared" si="966"/>
        <v>ORP</v>
      </c>
      <c r="AX523" s="30" t="s">
        <v>21</v>
      </c>
      <c r="AY523" s="77">
        <f t="shared" si="967"/>
        <v>0</v>
      </c>
      <c r="AZ523" s="73">
        <f t="shared" si="968"/>
        <v>0</v>
      </c>
      <c r="BA523" s="74">
        <f t="shared" si="969"/>
        <v>0</v>
      </c>
      <c r="BB523" s="4">
        <f t="shared" si="970"/>
        <v>0</v>
      </c>
      <c r="BC523" s="2">
        <f t="shared" si="971"/>
        <v>0</v>
      </c>
      <c r="BD523" s="5">
        <f t="shared" si="972"/>
        <v>0</v>
      </c>
      <c r="BE523" s="4">
        <f t="shared" si="973"/>
        <v>0</v>
      </c>
      <c r="BF523" s="2">
        <f t="shared" si="974"/>
        <v>0</v>
      </c>
      <c r="BG523" s="5">
        <f t="shared" si="975"/>
        <v>0</v>
      </c>
      <c r="BH523" s="1">
        <f t="shared" si="976"/>
        <v>0</v>
      </c>
      <c r="BI523" s="2">
        <f t="shared" si="977"/>
        <v>0</v>
      </c>
      <c r="BJ523" s="5">
        <f t="shared" si="978"/>
        <v>0</v>
      </c>
      <c r="BK523" s="1">
        <f t="shared" si="979"/>
        <v>0</v>
      </c>
      <c r="BL523" s="2">
        <f t="shared" si="980"/>
        <v>0</v>
      </c>
      <c r="BM523" s="5">
        <f t="shared" si="981"/>
        <v>0</v>
      </c>
      <c r="BN523" s="1">
        <f t="shared" si="982"/>
        <v>0</v>
      </c>
      <c r="BO523" s="2">
        <f t="shared" si="983"/>
        <v>0</v>
      </c>
      <c r="BP523" s="5">
        <f t="shared" si="984"/>
        <v>0</v>
      </c>
      <c r="BQ523" s="1">
        <f t="shared" si="985"/>
        <v>0</v>
      </c>
      <c r="BR523" s="2">
        <f t="shared" si="986"/>
        <v>0</v>
      </c>
      <c r="BS523" s="5">
        <f t="shared" si="987"/>
        <v>0</v>
      </c>
      <c r="BT523" s="1">
        <f t="shared" si="988"/>
        <v>0</v>
      </c>
      <c r="BU523" s="2">
        <f t="shared" si="989"/>
        <v>0</v>
      </c>
      <c r="BV523" s="5">
        <f t="shared" si="990"/>
        <v>0</v>
      </c>
      <c r="BW523" s="1">
        <f t="shared" si="991"/>
        <v>0</v>
      </c>
      <c r="BX523" s="2">
        <f t="shared" si="992"/>
        <v>0</v>
      </c>
      <c r="BY523" s="5">
        <f t="shared" si="993"/>
        <v>0</v>
      </c>
      <c r="BZ523" s="1">
        <f t="shared" si="994"/>
        <v>0</v>
      </c>
      <c r="CA523" s="2">
        <f t="shared" si="995"/>
        <v>0</v>
      </c>
      <c r="CB523" s="5">
        <f t="shared" si="996"/>
        <v>0</v>
      </c>
      <c r="CC523" s="1">
        <f t="shared" si="997"/>
        <v>0</v>
      </c>
      <c r="CD523" s="2">
        <f t="shared" si="998"/>
        <v>0</v>
      </c>
      <c r="CE523" s="5">
        <f t="shared" si="999"/>
        <v>0</v>
      </c>
      <c r="CF523" s="1">
        <f t="shared" si="1000"/>
        <v>0</v>
      </c>
      <c r="CG523" s="2">
        <f t="shared" si="1001"/>
        <v>0</v>
      </c>
      <c r="CH523" s="5">
        <f t="shared" si="1002"/>
        <v>0</v>
      </c>
      <c r="CI523" s="1">
        <f t="shared" si="1003"/>
        <v>0</v>
      </c>
      <c r="CJ523" s="2">
        <f t="shared" si="1004"/>
        <v>0</v>
      </c>
      <c r="CK523" s="5">
        <f t="shared" si="1005"/>
        <v>0</v>
      </c>
      <c r="CL523" s="1">
        <f t="shared" si="1006"/>
        <v>0</v>
      </c>
      <c r="CM523" s="2">
        <f t="shared" si="1007"/>
        <v>0</v>
      </c>
      <c r="CN523" s="5">
        <f t="shared" si="1008"/>
        <v>0</v>
      </c>
      <c r="CO523" s="67">
        <f t="shared" si="1009"/>
        <v>0</v>
      </c>
      <c r="CP523" s="2">
        <f t="shared" si="1010"/>
        <v>0</v>
      </c>
      <c r="CQ523" s="5">
        <f t="shared" si="1011"/>
        <v>0</v>
      </c>
    </row>
    <row r="524" spans="1:95" ht="15.75" customHeight="1" x14ac:dyDescent="0.25">
      <c r="A524" s="31" t="s">
        <v>114</v>
      </c>
      <c r="B524" s="30" t="s">
        <v>21</v>
      </c>
      <c r="C524" s="16"/>
      <c r="D524" s="10"/>
      <c r="E524" s="10"/>
      <c r="F524" s="10"/>
      <c r="G524" s="10"/>
      <c r="H524" s="10"/>
      <c r="I524" s="10"/>
      <c r="J524" s="10"/>
      <c r="K524" s="10"/>
      <c r="L524" s="10"/>
      <c r="M524" s="62"/>
      <c r="N524" s="62"/>
      <c r="O524" s="62"/>
      <c r="P524" s="62"/>
      <c r="Q524" s="17"/>
      <c r="R524" s="16"/>
      <c r="S524" s="10"/>
      <c r="T524" s="10"/>
      <c r="U524" s="10"/>
      <c r="V524" s="10"/>
      <c r="W524" s="10"/>
      <c r="X524" s="10"/>
      <c r="Y524" s="10"/>
      <c r="Z524" s="10"/>
      <c r="AA524" s="10"/>
      <c r="AB524" s="62"/>
      <c r="AC524" s="62"/>
      <c r="AD524" s="62"/>
      <c r="AE524" s="62"/>
      <c r="AF524" s="17"/>
      <c r="AG524" s="16"/>
      <c r="AH524" s="10"/>
      <c r="AI524" s="10"/>
      <c r="AJ524" s="10"/>
      <c r="AK524" s="10"/>
      <c r="AL524" s="10"/>
      <c r="AM524" s="10"/>
      <c r="AN524" s="10"/>
      <c r="AO524" s="10"/>
      <c r="AP524" s="10"/>
      <c r="AQ524" s="62"/>
      <c r="AR524" s="62"/>
      <c r="AS524" s="62"/>
      <c r="AT524" s="62"/>
      <c r="AU524" s="17"/>
      <c r="AV524" s="6"/>
      <c r="AW524" s="29" t="str">
        <f t="shared" si="966"/>
        <v>CLORO RES</v>
      </c>
      <c r="AX524" s="30" t="s">
        <v>21</v>
      </c>
      <c r="AY524" s="77">
        <f t="shared" si="967"/>
        <v>0</v>
      </c>
      <c r="AZ524" s="73">
        <f t="shared" si="968"/>
        <v>0</v>
      </c>
      <c r="BA524" s="74">
        <f t="shared" si="969"/>
        <v>0</v>
      </c>
      <c r="BB524" s="4">
        <f t="shared" si="970"/>
        <v>0</v>
      </c>
      <c r="BC524" s="2">
        <f t="shared" si="971"/>
        <v>0</v>
      </c>
      <c r="BD524" s="5">
        <f t="shared" si="972"/>
        <v>0</v>
      </c>
      <c r="BE524" s="4">
        <f t="shared" si="973"/>
        <v>0</v>
      </c>
      <c r="BF524" s="2">
        <f t="shared" si="974"/>
        <v>0</v>
      </c>
      <c r="BG524" s="5">
        <f t="shared" si="975"/>
        <v>0</v>
      </c>
      <c r="BH524" s="1">
        <f t="shared" si="976"/>
        <v>0</v>
      </c>
      <c r="BI524" s="2">
        <f t="shared" si="977"/>
        <v>0</v>
      </c>
      <c r="BJ524" s="5">
        <f t="shared" si="978"/>
        <v>0</v>
      </c>
      <c r="BK524" s="1">
        <f t="shared" si="979"/>
        <v>0</v>
      </c>
      <c r="BL524" s="2">
        <f t="shared" si="980"/>
        <v>0</v>
      </c>
      <c r="BM524" s="5">
        <f t="shared" si="981"/>
        <v>0</v>
      </c>
      <c r="BN524" s="1">
        <f t="shared" si="982"/>
        <v>0</v>
      </c>
      <c r="BO524" s="2">
        <f t="shared" si="983"/>
        <v>0</v>
      </c>
      <c r="BP524" s="5">
        <f t="shared" si="984"/>
        <v>0</v>
      </c>
      <c r="BQ524" s="1">
        <f t="shared" si="985"/>
        <v>0</v>
      </c>
      <c r="BR524" s="2">
        <f t="shared" si="986"/>
        <v>0</v>
      </c>
      <c r="BS524" s="5">
        <f t="shared" si="987"/>
        <v>0</v>
      </c>
      <c r="BT524" s="1">
        <f t="shared" si="988"/>
        <v>0</v>
      </c>
      <c r="BU524" s="2">
        <f t="shared" si="989"/>
        <v>0</v>
      </c>
      <c r="BV524" s="5">
        <f t="shared" si="990"/>
        <v>0</v>
      </c>
      <c r="BW524" s="1">
        <f t="shared" si="991"/>
        <v>0</v>
      </c>
      <c r="BX524" s="2">
        <f t="shared" si="992"/>
        <v>0</v>
      </c>
      <c r="BY524" s="5">
        <f t="shared" si="993"/>
        <v>0</v>
      </c>
      <c r="BZ524" s="1">
        <f t="shared" si="994"/>
        <v>0</v>
      </c>
      <c r="CA524" s="2">
        <f t="shared" si="995"/>
        <v>0</v>
      </c>
      <c r="CB524" s="5">
        <f t="shared" si="996"/>
        <v>0</v>
      </c>
      <c r="CC524" s="1">
        <f t="shared" si="997"/>
        <v>0</v>
      </c>
      <c r="CD524" s="2">
        <f t="shared" si="998"/>
        <v>0</v>
      </c>
      <c r="CE524" s="5">
        <f t="shared" si="999"/>
        <v>0</v>
      </c>
      <c r="CF524" s="1">
        <f t="shared" si="1000"/>
        <v>0</v>
      </c>
      <c r="CG524" s="2">
        <f t="shared" si="1001"/>
        <v>0</v>
      </c>
      <c r="CH524" s="5">
        <f t="shared" si="1002"/>
        <v>0</v>
      </c>
      <c r="CI524" s="1">
        <f t="shared" si="1003"/>
        <v>0</v>
      </c>
      <c r="CJ524" s="2">
        <f t="shared" si="1004"/>
        <v>0</v>
      </c>
      <c r="CK524" s="5">
        <f t="shared" si="1005"/>
        <v>0</v>
      </c>
      <c r="CL524" s="1">
        <f t="shared" si="1006"/>
        <v>0</v>
      </c>
      <c r="CM524" s="2">
        <f t="shared" si="1007"/>
        <v>0</v>
      </c>
      <c r="CN524" s="5">
        <f t="shared" si="1008"/>
        <v>0</v>
      </c>
      <c r="CO524" s="67">
        <f t="shared" si="1009"/>
        <v>0</v>
      </c>
      <c r="CP524" s="2">
        <f t="shared" si="1010"/>
        <v>0</v>
      </c>
      <c r="CQ524" s="5">
        <f t="shared" si="1011"/>
        <v>0</v>
      </c>
    </row>
    <row r="525" spans="1:95" x14ac:dyDescent="0.25">
      <c r="A525" s="31" t="s">
        <v>17</v>
      </c>
      <c r="B525" s="30" t="s">
        <v>25</v>
      </c>
      <c r="C525" s="18">
        <v>6420</v>
      </c>
      <c r="D525" s="11">
        <v>5980</v>
      </c>
      <c r="E525" s="11">
        <v>5220</v>
      </c>
      <c r="F525" s="11"/>
      <c r="G525" s="11"/>
      <c r="H525" s="11"/>
      <c r="I525" s="11"/>
      <c r="J525" s="11">
        <v>5130</v>
      </c>
      <c r="K525" s="11">
        <v>5190</v>
      </c>
      <c r="L525" s="11">
        <v>8620</v>
      </c>
      <c r="M525" s="63"/>
      <c r="N525" s="63"/>
      <c r="O525" s="63"/>
      <c r="P525" s="63"/>
      <c r="Q525" s="19"/>
      <c r="R525" s="18">
        <v>8030</v>
      </c>
      <c r="S525" s="11">
        <v>5720</v>
      </c>
      <c r="T525" s="11">
        <v>5930</v>
      </c>
      <c r="U525" s="11"/>
      <c r="V525" s="11"/>
      <c r="W525" s="11"/>
      <c r="X525" s="11"/>
      <c r="Y525" s="11">
        <v>4190</v>
      </c>
      <c r="Z525" s="11">
        <v>4510</v>
      </c>
      <c r="AA525" s="11">
        <v>7900</v>
      </c>
      <c r="AB525" s="63"/>
      <c r="AC525" s="63"/>
      <c r="AD525" s="63"/>
      <c r="AE525" s="63"/>
      <c r="AF525" s="19"/>
      <c r="AG525" s="18">
        <v>3520</v>
      </c>
      <c r="AH525" s="11">
        <v>6700</v>
      </c>
      <c r="AI525" s="11">
        <v>7870</v>
      </c>
      <c r="AJ525" s="11"/>
      <c r="AK525" s="11"/>
      <c r="AL525" s="11"/>
      <c r="AM525" s="11"/>
      <c r="AN525" s="11">
        <v>5890</v>
      </c>
      <c r="AO525" s="11">
        <v>5960</v>
      </c>
      <c r="AP525" s="11">
        <v>19340</v>
      </c>
      <c r="AQ525" s="63"/>
      <c r="AR525" s="63"/>
      <c r="AS525" s="63"/>
      <c r="AT525" s="63"/>
      <c r="AU525" s="19"/>
      <c r="AW525" s="29" t="str">
        <f t="shared" si="966"/>
        <v>Conductividad</v>
      </c>
      <c r="AX525" s="30" t="s">
        <v>25</v>
      </c>
      <c r="AY525" s="77">
        <f t="shared" si="967"/>
        <v>6420</v>
      </c>
      <c r="AZ525" s="73">
        <f t="shared" si="968"/>
        <v>8030</v>
      </c>
      <c r="BA525" s="74">
        <f t="shared" si="969"/>
        <v>3520</v>
      </c>
      <c r="BB525" s="4">
        <f t="shared" si="970"/>
        <v>5980</v>
      </c>
      <c r="BC525" s="2">
        <f t="shared" si="971"/>
        <v>5720</v>
      </c>
      <c r="BD525" s="5">
        <f t="shared" si="972"/>
        <v>6700</v>
      </c>
      <c r="BE525" s="4">
        <f t="shared" si="973"/>
        <v>5220</v>
      </c>
      <c r="BF525" s="2">
        <f t="shared" si="974"/>
        <v>5930</v>
      </c>
      <c r="BG525" s="5">
        <f t="shared" si="975"/>
        <v>7870</v>
      </c>
      <c r="BH525" s="1">
        <f t="shared" si="976"/>
        <v>0</v>
      </c>
      <c r="BI525" s="2">
        <f t="shared" si="977"/>
        <v>0</v>
      </c>
      <c r="BJ525" s="5">
        <f t="shared" si="978"/>
        <v>0</v>
      </c>
      <c r="BK525" s="1">
        <f t="shared" si="979"/>
        <v>0</v>
      </c>
      <c r="BL525" s="2">
        <f t="shared" si="980"/>
        <v>0</v>
      </c>
      <c r="BM525" s="5">
        <f t="shared" si="981"/>
        <v>0</v>
      </c>
      <c r="BN525" s="1">
        <f t="shared" si="982"/>
        <v>0</v>
      </c>
      <c r="BO525" s="2">
        <f t="shared" si="983"/>
        <v>0</v>
      </c>
      <c r="BP525" s="5">
        <f t="shared" si="984"/>
        <v>0</v>
      </c>
      <c r="BQ525" s="1">
        <f t="shared" si="985"/>
        <v>0</v>
      </c>
      <c r="BR525" s="2">
        <f t="shared" si="986"/>
        <v>0</v>
      </c>
      <c r="BS525" s="5">
        <f t="shared" si="987"/>
        <v>0</v>
      </c>
      <c r="BT525" s="1">
        <f t="shared" si="988"/>
        <v>5130</v>
      </c>
      <c r="BU525" s="2">
        <f t="shared" si="989"/>
        <v>4190</v>
      </c>
      <c r="BV525" s="5">
        <f t="shared" si="990"/>
        <v>5890</v>
      </c>
      <c r="BW525" s="1">
        <f t="shared" si="991"/>
        <v>5190</v>
      </c>
      <c r="BX525" s="2">
        <f t="shared" si="992"/>
        <v>4510</v>
      </c>
      <c r="BY525" s="5">
        <f t="shared" si="993"/>
        <v>5960</v>
      </c>
      <c r="BZ525" s="1">
        <f t="shared" si="994"/>
        <v>8620</v>
      </c>
      <c r="CA525" s="2">
        <f t="shared" si="995"/>
        <v>7900</v>
      </c>
      <c r="CB525" s="5">
        <f t="shared" si="996"/>
        <v>19340</v>
      </c>
      <c r="CC525" s="1">
        <f t="shared" si="997"/>
        <v>0</v>
      </c>
      <c r="CD525" s="2">
        <f t="shared" si="998"/>
        <v>0</v>
      </c>
      <c r="CE525" s="5">
        <f t="shared" si="999"/>
        <v>0</v>
      </c>
      <c r="CF525" s="1">
        <f t="shared" si="1000"/>
        <v>0</v>
      </c>
      <c r="CG525" s="2">
        <f t="shared" si="1001"/>
        <v>0</v>
      </c>
      <c r="CH525" s="5">
        <f t="shared" si="1002"/>
        <v>0</v>
      </c>
      <c r="CI525" s="1">
        <f t="shared" si="1003"/>
        <v>0</v>
      </c>
      <c r="CJ525" s="2">
        <f t="shared" si="1004"/>
        <v>0</v>
      </c>
      <c r="CK525" s="5">
        <f t="shared" si="1005"/>
        <v>0</v>
      </c>
      <c r="CL525" s="1">
        <f t="shared" si="1006"/>
        <v>0</v>
      </c>
      <c r="CM525" s="2">
        <f t="shared" si="1007"/>
        <v>0</v>
      </c>
      <c r="CN525" s="5">
        <f t="shared" si="1008"/>
        <v>0</v>
      </c>
      <c r="CO525" s="67">
        <f t="shared" si="1009"/>
        <v>0</v>
      </c>
      <c r="CP525" s="2">
        <f t="shared" si="1010"/>
        <v>0</v>
      </c>
      <c r="CQ525" s="5">
        <f t="shared" si="1011"/>
        <v>0</v>
      </c>
    </row>
    <row r="526" spans="1:95" x14ac:dyDescent="0.25">
      <c r="A526" s="31" t="s">
        <v>18</v>
      </c>
      <c r="B526" s="46" t="s">
        <v>24</v>
      </c>
      <c r="C526" s="18">
        <v>7636</v>
      </c>
      <c r="D526" s="11">
        <v>8321</v>
      </c>
      <c r="E526" s="11">
        <v>1237</v>
      </c>
      <c r="F526" s="11"/>
      <c r="G526" s="11"/>
      <c r="H526" s="11"/>
      <c r="I526" s="11"/>
      <c r="J526" s="11">
        <v>686</v>
      </c>
      <c r="K526" s="11">
        <v>721</v>
      </c>
      <c r="L526" s="11">
        <v>1624</v>
      </c>
      <c r="M526" s="63"/>
      <c r="N526" s="63"/>
      <c r="O526" s="63"/>
      <c r="P526" s="63"/>
      <c r="Q526" s="19"/>
      <c r="R526" s="18">
        <v>7070</v>
      </c>
      <c r="S526" s="11">
        <v>6930</v>
      </c>
      <c r="T526" s="11">
        <v>710</v>
      </c>
      <c r="U526" s="11"/>
      <c r="V526" s="11"/>
      <c r="W526" s="11"/>
      <c r="X526" s="11"/>
      <c r="Y526" s="11">
        <v>631</v>
      </c>
      <c r="Z526" s="11">
        <v>697</v>
      </c>
      <c r="AA526" s="11">
        <v>1230</v>
      </c>
      <c r="AB526" s="63"/>
      <c r="AC526" s="63"/>
      <c r="AD526" s="63"/>
      <c r="AE526" s="63"/>
      <c r="AF526" s="19"/>
      <c r="AG526" s="18">
        <v>3150</v>
      </c>
      <c r="AH526" s="11">
        <v>6951</v>
      </c>
      <c r="AI526" s="11">
        <v>836</v>
      </c>
      <c r="AJ526" s="11"/>
      <c r="AK526" s="11"/>
      <c r="AL526" s="11"/>
      <c r="AM526" s="11"/>
      <c r="AN526" s="11">
        <v>720</v>
      </c>
      <c r="AO526" s="11">
        <v>871</v>
      </c>
      <c r="AP526" s="11">
        <v>3560</v>
      </c>
      <c r="AQ526" s="63"/>
      <c r="AR526" s="63"/>
      <c r="AS526" s="63"/>
      <c r="AT526" s="63"/>
      <c r="AU526" s="19"/>
      <c r="AW526" s="29" t="str">
        <f t="shared" si="966"/>
        <v xml:space="preserve">Color </v>
      </c>
      <c r="AX526" s="32" t="s">
        <v>24</v>
      </c>
      <c r="AY526" s="77">
        <f t="shared" si="967"/>
        <v>7636</v>
      </c>
      <c r="AZ526" s="73">
        <f t="shared" si="968"/>
        <v>7070</v>
      </c>
      <c r="BA526" s="74">
        <f t="shared" si="969"/>
        <v>3150</v>
      </c>
      <c r="BB526" s="4">
        <f t="shared" si="970"/>
        <v>8321</v>
      </c>
      <c r="BC526" s="2">
        <f t="shared" si="971"/>
        <v>6930</v>
      </c>
      <c r="BD526" s="5">
        <f t="shared" si="972"/>
        <v>6951</v>
      </c>
      <c r="BE526" s="4">
        <f t="shared" si="973"/>
        <v>1237</v>
      </c>
      <c r="BF526" s="2">
        <f t="shared" si="974"/>
        <v>710</v>
      </c>
      <c r="BG526" s="5">
        <f t="shared" si="975"/>
        <v>836</v>
      </c>
      <c r="BH526" s="1">
        <f t="shared" si="976"/>
        <v>0</v>
      </c>
      <c r="BI526" s="2">
        <f t="shared" si="977"/>
        <v>0</v>
      </c>
      <c r="BJ526" s="5">
        <f t="shared" si="978"/>
        <v>0</v>
      </c>
      <c r="BK526" s="1">
        <f t="shared" si="979"/>
        <v>0</v>
      </c>
      <c r="BL526" s="2">
        <f t="shared" si="980"/>
        <v>0</v>
      </c>
      <c r="BM526" s="5">
        <f t="shared" si="981"/>
        <v>0</v>
      </c>
      <c r="BN526" s="1">
        <f t="shared" si="982"/>
        <v>0</v>
      </c>
      <c r="BO526" s="2">
        <f t="shared" si="983"/>
        <v>0</v>
      </c>
      <c r="BP526" s="5">
        <f t="shared" si="984"/>
        <v>0</v>
      </c>
      <c r="BQ526" s="1">
        <f t="shared" si="985"/>
        <v>0</v>
      </c>
      <c r="BR526" s="2">
        <f t="shared" si="986"/>
        <v>0</v>
      </c>
      <c r="BS526" s="5">
        <f t="shared" si="987"/>
        <v>0</v>
      </c>
      <c r="BT526" s="1">
        <f t="shared" si="988"/>
        <v>686</v>
      </c>
      <c r="BU526" s="2">
        <f t="shared" si="989"/>
        <v>631</v>
      </c>
      <c r="BV526" s="5">
        <f t="shared" si="990"/>
        <v>720</v>
      </c>
      <c r="BW526" s="1">
        <f t="shared" si="991"/>
        <v>721</v>
      </c>
      <c r="BX526" s="2">
        <f t="shared" si="992"/>
        <v>697</v>
      </c>
      <c r="BY526" s="5">
        <f t="shared" si="993"/>
        <v>871</v>
      </c>
      <c r="BZ526" s="1">
        <f t="shared" si="994"/>
        <v>1624</v>
      </c>
      <c r="CA526" s="2">
        <f t="shared" si="995"/>
        <v>1230</v>
      </c>
      <c r="CB526" s="5">
        <f t="shared" si="996"/>
        <v>3560</v>
      </c>
      <c r="CC526" s="1">
        <f t="shared" si="997"/>
        <v>0</v>
      </c>
      <c r="CD526" s="2">
        <f t="shared" si="998"/>
        <v>0</v>
      </c>
      <c r="CE526" s="5">
        <f t="shared" si="999"/>
        <v>0</v>
      </c>
      <c r="CF526" s="1">
        <f t="shared" si="1000"/>
        <v>0</v>
      </c>
      <c r="CG526" s="2">
        <f t="shared" si="1001"/>
        <v>0</v>
      </c>
      <c r="CH526" s="5">
        <f t="shared" si="1002"/>
        <v>0</v>
      </c>
      <c r="CI526" s="1">
        <f t="shared" si="1003"/>
        <v>0</v>
      </c>
      <c r="CJ526" s="2">
        <f t="shared" si="1004"/>
        <v>0</v>
      </c>
      <c r="CK526" s="5">
        <f t="shared" si="1005"/>
        <v>0</v>
      </c>
      <c r="CL526" s="1">
        <f t="shared" si="1006"/>
        <v>0</v>
      </c>
      <c r="CM526" s="2">
        <f t="shared" si="1007"/>
        <v>0</v>
      </c>
      <c r="CN526" s="5">
        <f t="shared" si="1008"/>
        <v>0</v>
      </c>
      <c r="CO526" s="67">
        <f t="shared" si="1009"/>
        <v>0</v>
      </c>
      <c r="CP526" s="2">
        <f t="shared" si="1010"/>
        <v>0</v>
      </c>
      <c r="CQ526" s="5">
        <f t="shared" si="1011"/>
        <v>0</v>
      </c>
    </row>
    <row r="527" spans="1:95" ht="15.75" thickBot="1" x14ac:dyDescent="0.3">
      <c r="A527" s="33" t="s">
        <v>45</v>
      </c>
      <c r="B527" s="34" t="s">
        <v>46</v>
      </c>
      <c r="C527" s="20"/>
      <c r="D527" s="21"/>
      <c r="E527" s="21"/>
      <c r="F527" s="21"/>
      <c r="G527" s="21"/>
      <c r="H527" s="21"/>
      <c r="I527" s="21"/>
      <c r="J527" s="21"/>
      <c r="K527" s="21"/>
      <c r="L527" s="21"/>
      <c r="M527" s="64"/>
      <c r="N527" s="64"/>
      <c r="O527" s="64"/>
      <c r="P527" s="64"/>
      <c r="Q527" s="22"/>
      <c r="R527" s="20"/>
      <c r="S527" s="21"/>
      <c r="T527" s="21"/>
      <c r="U527" s="21"/>
      <c r="V527" s="21"/>
      <c r="W527" s="21"/>
      <c r="X527" s="21"/>
      <c r="Y527" s="21"/>
      <c r="Z527" s="21"/>
      <c r="AA527" s="21"/>
      <c r="AB527" s="64"/>
      <c r="AC527" s="64"/>
      <c r="AD527" s="64"/>
      <c r="AE527" s="64"/>
      <c r="AF527" s="22"/>
      <c r="AG527" s="20"/>
      <c r="AH527" s="21"/>
      <c r="AI527" s="21"/>
      <c r="AJ527" s="21"/>
      <c r="AK527" s="21"/>
      <c r="AL527" s="21"/>
      <c r="AM527" s="21"/>
      <c r="AN527" s="21"/>
      <c r="AO527" s="21"/>
      <c r="AP527" s="21"/>
      <c r="AQ527" s="64"/>
      <c r="AR527" s="64"/>
      <c r="AS527" s="64"/>
      <c r="AT527" s="64"/>
      <c r="AU527" s="22"/>
      <c r="AW527" s="29" t="str">
        <f t="shared" si="966"/>
        <v>Turbidez</v>
      </c>
      <c r="AX527" s="34" t="s">
        <v>21</v>
      </c>
      <c r="AY527" s="77">
        <f t="shared" si="967"/>
        <v>0</v>
      </c>
      <c r="AZ527" s="73">
        <f t="shared" si="968"/>
        <v>0</v>
      </c>
      <c r="BA527" s="74">
        <f t="shared" si="969"/>
        <v>0</v>
      </c>
      <c r="BB527" s="4">
        <f t="shared" si="970"/>
        <v>0</v>
      </c>
      <c r="BC527" s="2">
        <f t="shared" si="971"/>
        <v>0</v>
      </c>
      <c r="BD527" s="5">
        <f t="shared" si="972"/>
        <v>0</v>
      </c>
      <c r="BE527" s="4">
        <f t="shared" si="973"/>
        <v>0</v>
      </c>
      <c r="BF527" s="2">
        <f t="shared" si="974"/>
        <v>0</v>
      </c>
      <c r="BG527" s="5">
        <f t="shared" si="975"/>
        <v>0</v>
      </c>
      <c r="BH527" s="1">
        <f t="shared" si="976"/>
        <v>0</v>
      </c>
      <c r="BI527" s="2">
        <f t="shared" si="977"/>
        <v>0</v>
      </c>
      <c r="BJ527" s="5">
        <f t="shared" si="978"/>
        <v>0</v>
      </c>
      <c r="BK527" s="1">
        <f t="shared" si="979"/>
        <v>0</v>
      </c>
      <c r="BL527" s="2">
        <f t="shared" si="980"/>
        <v>0</v>
      </c>
      <c r="BM527" s="5">
        <f t="shared" si="981"/>
        <v>0</v>
      </c>
      <c r="BN527" s="1">
        <f t="shared" si="982"/>
        <v>0</v>
      </c>
      <c r="BO527" s="2">
        <f t="shared" si="983"/>
        <v>0</v>
      </c>
      <c r="BP527" s="5">
        <f t="shared" si="984"/>
        <v>0</v>
      </c>
      <c r="BQ527" s="1">
        <f t="shared" si="985"/>
        <v>0</v>
      </c>
      <c r="BR527" s="2">
        <f t="shared" si="986"/>
        <v>0</v>
      </c>
      <c r="BS527" s="5">
        <f t="shared" si="987"/>
        <v>0</v>
      </c>
      <c r="BT527" s="1">
        <f t="shared" si="988"/>
        <v>0</v>
      </c>
      <c r="BU527" s="2">
        <f t="shared" si="989"/>
        <v>0</v>
      </c>
      <c r="BV527" s="5">
        <f t="shared" si="990"/>
        <v>0</v>
      </c>
      <c r="BW527" s="1">
        <f t="shared" si="991"/>
        <v>0</v>
      </c>
      <c r="BX527" s="2">
        <f t="shared" si="992"/>
        <v>0</v>
      </c>
      <c r="BY527" s="5">
        <f t="shared" si="993"/>
        <v>0</v>
      </c>
      <c r="BZ527" s="1">
        <f t="shared" si="994"/>
        <v>0</v>
      </c>
      <c r="CA527" s="2">
        <f t="shared" si="995"/>
        <v>0</v>
      </c>
      <c r="CB527" s="5">
        <f t="shared" si="996"/>
        <v>0</v>
      </c>
      <c r="CC527" s="1">
        <f t="shared" si="997"/>
        <v>0</v>
      </c>
      <c r="CD527" s="2">
        <f t="shared" si="998"/>
        <v>0</v>
      </c>
      <c r="CE527" s="5">
        <f t="shared" si="999"/>
        <v>0</v>
      </c>
      <c r="CF527" s="1">
        <f t="shared" si="1000"/>
        <v>0</v>
      </c>
      <c r="CG527" s="2">
        <f t="shared" si="1001"/>
        <v>0</v>
      </c>
      <c r="CH527" s="5">
        <f t="shared" si="1002"/>
        <v>0</v>
      </c>
      <c r="CI527" s="1">
        <f t="shared" si="1003"/>
        <v>0</v>
      </c>
      <c r="CJ527" s="2">
        <f t="shared" si="1004"/>
        <v>0</v>
      </c>
      <c r="CK527" s="5">
        <f t="shared" si="1005"/>
        <v>0</v>
      </c>
      <c r="CL527" s="1">
        <f t="shared" si="1006"/>
        <v>0</v>
      </c>
      <c r="CM527" s="2">
        <f t="shared" si="1007"/>
        <v>0</v>
      </c>
      <c r="CN527" s="5">
        <f t="shared" si="1008"/>
        <v>0</v>
      </c>
      <c r="CO527" s="67">
        <f t="shared" si="1009"/>
        <v>0</v>
      </c>
      <c r="CP527" s="2">
        <f t="shared" si="1010"/>
        <v>0</v>
      </c>
      <c r="CQ527" s="5">
        <f t="shared" si="1011"/>
        <v>0</v>
      </c>
    </row>
    <row r="528" spans="1:95" ht="15.75" thickBot="1" x14ac:dyDescent="0.3"/>
    <row r="529" spans="1:95" ht="42.75" customHeight="1" thickBot="1" x14ac:dyDescent="0.3">
      <c r="A529" s="27" t="s">
        <v>0</v>
      </c>
      <c r="B529" s="28">
        <f>B505+1</f>
        <v>46135</v>
      </c>
      <c r="C529" s="295" t="s">
        <v>1</v>
      </c>
      <c r="D529" s="296"/>
      <c r="E529" s="296"/>
      <c r="F529" s="296"/>
      <c r="G529" s="296"/>
      <c r="H529" s="296"/>
      <c r="I529" s="296"/>
      <c r="J529" s="296"/>
      <c r="K529" s="296"/>
      <c r="L529" s="296"/>
      <c r="M529" s="296"/>
      <c r="N529" s="296"/>
      <c r="O529" s="296"/>
      <c r="P529" s="296"/>
      <c r="Q529" s="297"/>
      <c r="R529" s="298"/>
      <c r="S529" s="299"/>
      <c r="T529" s="299"/>
      <c r="U529" s="299"/>
      <c r="V529" s="299"/>
      <c r="W529" s="299"/>
      <c r="X529" s="299"/>
      <c r="Y529" s="299"/>
      <c r="Z529" s="299"/>
      <c r="AA529" s="299"/>
      <c r="AB529" s="299"/>
      <c r="AC529" s="299"/>
      <c r="AD529" s="299"/>
      <c r="AE529" s="299"/>
      <c r="AF529" s="300"/>
      <c r="AG529" s="301"/>
      <c r="AH529" s="302"/>
      <c r="AI529" s="302"/>
      <c r="AJ529" s="302"/>
      <c r="AK529" s="302"/>
      <c r="AL529" s="302"/>
      <c r="AM529" s="302"/>
      <c r="AN529" s="302"/>
      <c r="AO529" s="302"/>
      <c r="AP529" s="302"/>
      <c r="AQ529" s="302"/>
      <c r="AR529" s="302"/>
      <c r="AS529" s="302"/>
      <c r="AT529" s="302"/>
      <c r="AU529" s="303"/>
      <c r="AV529" s="9"/>
      <c r="AW529" s="290" t="s">
        <v>44</v>
      </c>
      <c r="AX529" s="291"/>
      <c r="AY529" s="287" t="s">
        <v>35</v>
      </c>
      <c r="AZ529" s="288"/>
      <c r="BA529" s="289"/>
      <c r="BB529" s="287" t="s">
        <v>36</v>
      </c>
      <c r="BC529" s="288"/>
      <c r="BD529" s="289"/>
      <c r="BE529" s="287" t="s">
        <v>37</v>
      </c>
      <c r="BF529" s="288"/>
      <c r="BG529" s="289"/>
      <c r="BH529" s="287" t="s">
        <v>38</v>
      </c>
      <c r="BI529" s="288"/>
      <c r="BJ529" s="289"/>
      <c r="BK529" s="287" t="s">
        <v>39</v>
      </c>
      <c r="BL529" s="288"/>
      <c r="BM529" s="289"/>
      <c r="BN529" s="287" t="s">
        <v>40</v>
      </c>
      <c r="BO529" s="288"/>
      <c r="BP529" s="289"/>
      <c r="BQ529" s="287" t="s">
        <v>41</v>
      </c>
      <c r="BR529" s="288"/>
      <c r="BS529" s="289"/>
      <c r="BT529" s="287" t="s">
        <v>42</v>
      </c>
      <c r="BU529" s="288"/>
      <c r="BV529" s="289"/>
      <c r="BW529" s="287" t="s">
        <v>43</v>
      </c>
      <c r="BX529" s="288"/>
      <c r="BY529" s="289"/>
      <c r="BZ529" s="287" t="s">
        <v>106</v>
      </c>
      <c r="CA529" s="288"/>
      <c r="CB529" s="289"/>
      <c r="CC529" s="287" t="s">
        <v>107</v>
      </c>
      <c r="CD529" s="288"/>
      <c r="CE529" s="289"/>
      <c r="CF529" s="287" t="s">
        <v>108</v>
      </c>
      <c r="CG529" s="288"/>
      <c r="CH529" s="289"/>
      <c r="CI529" s="287" t="s">
        <v>109</v>
      </c>
      <c r="CJ529" s="288"/>
      <c r="CK529" s="289"/>
      <c r="CL529" s="287" t="s">
        <v>110</v>
      </c>
      <c r="CM529" s="288"/>
      <c r="CN529" s="289"/>
      <c r="CO529" s="287" t="s">
        <v>111</v>
      </c>
      <c r="CP529" s="288"/>
      <c r="CQ529" s="289"/>
    </row>
    <row r="530" spans="1:95" ht="44.45" customHeight="1" thickBot="1" x14ac:dyDescent="0.3">
      <c r="A530" s="7" t="s">
        <v>6</v>
      </c>
      <c r="B530" s="45" t="s">
        <v>7</v>
      </c>
      <c r="C530" s="14" t="s">
        <v>34</v>
      </c>
      <c r="D530" s="8" t="s">
        <v>26</v>
      </c>
      <c r="E530" s="8" t="s">
        <v>27</v>
      </c>
      <c r="F530" s="8" t="s">
        <v>28</v>
      </c>
      <c r="G530" s="8" t="s">
        <v>29</v>
      </c>
      <c r="H530" s="8" t="s">
        <v>30</v>
      </c>
      <c r="I530" s="8" t="s">
        <v>31</v>
      </c>
      <c r="J530" s="8" t="s">
        <v>32</v>
      </c>
      <c r="K530" s="8" t="s">
        <v>33</v>
      </c>
      <c r="L530" s="8" t="s">
        <v>210</v>
      </c>
      <c r="M530" s="8" t="s">
        <v>116</v>
      </c>
      <c r="N530" s="8" t="s">
        <v>117</v>
      </c>
      <c r="O530" s="65" t="s">
        <v>118</v>
      </c>
      <c r="P530" s="65" t="s">
        <v>110</v>
      </c>
      <c r="Q530" s="65" t="s">
        <v>111</v>
      </c>
      <c r="R530" s="23" t="s">
        <v>34</v>
      </c>
      <c r="S530" s="12" t="s">
        <v>26</v>
      </c>
      <c r="T530" s="12" t="s">
        <v>27</v>
      </c>
      <c r="U530" s="12" t="s">
        <v>28</v>
      </c>
      <c r="V530" s="12" t="s">
        <v>29</v>
      </c>
      <c r="W530" s="12" t="s">
        <v>30</v>
      </c>
      <c r="X530" s="12" t="s">
        <v>31</v>
      </c>
      <c r="Y530" s="12" t="s">
        <v>32</v>
      </c>
      <c r="Z530" s="12" t="s">
        <v>33</v>
      </c>
      <c r="AA530" s="12" t="s">
        <v>210</v>
      </c>
      <c r="AB530" s="60" t="s">
        <v>116</v>
      </c>
      <c r="AC530" s="60" t="s">
        <v>117</v>
      </c>
      <c r="AD530" s="60" t="s">
        <v>118</v>
      </c>
      <c r="AE530" s="60" t="s">
        <v>110</v>
      </c>
      <c r="AF530" s="24" t="s">
        <v>111</v>
      </c>
      <c r="AG530" s="25" t="s">
        <v>34</v>
      </c>
      <c r="AH530" s="13" t="s">
        <v>26</v>
      </c>
      <c r="AI530" s="13" t="s">
        <v>27</v>
      </c>
      <c r="AJ530" s="13" t="s">
        <v>28</v>
      </c>
      <c r="AK530" s="13" t="s">
        <v>29</v>
      </c>
      <c r="AL530" s="13" t="s">
        <v>30</v>
      </c>
      <c r="AM530" s="13" t="s">
        <v>31</v>
      </c>
      <c r="AN530" s="13" t="s">
        <v>32</v>
      </c>
      <c r="AO530" s="13" t="s">
        <v>33</v>
      </c>
      <c r="AP530" s="13" t="s">
        <v>210</v>
      </c>
      <c r="AQ530" s="66" t="s">
        <v>116</v>
      </c>
      <c r="AR530" s="66" t="s">
        <v>117</v>
      </c>
      <c r="AS530" s="66" t="s">
        <v>118</v>
      </c>
      <c r="AT530" s="66" t="s">
        <v>110</v>
      </c>
      <c r="AU530" s="26" t="s">
        <v>111</v>
      </c>
      <c r="AV530" s="9"/>
      <c r="AW530" s="36" t="s">
        <v>6</v>
      </c>
      <c r="AX530" s="37" t="s">
        <v>7</v>
      </c>
      <c r="AY530" s="75" t="s">
        <v>119</v>
      </c>
      <c r="AZ530" s="75" t="s">
        <v>120</v>
      </c>
      <c r="BA530" s="76" t="s">
        <v>121</v>
      </c>
      <c r="BB530" s="75" t="s">
        <v>119</v>
      </c>
      <c r="BC530" s="75" t="s">
        <v>120</v>
      </c>
      <c r="BD530" s="76" t="s">
        <v>121</v>
      </c>
      <c r="BE530" s="75" t="s">
        <v>119</v>
      </c>
      <c r="BF530" s="75" t="s">
        <v>120</v>
      </c>
      <c r="BG530" s="76" t="s">
        <v>121</v>
      </c>
      <c r="BH530" s="75" t="s">
        <v>119</v>
      </c>
      <c r="BI530" s="75" t="s">
        <v>120</v>
      </c>
      <c r="BJ530" s="76" t="s">
        <v>121</v>
      </c>
      <c r="BK530" s="75" t="s">
        <v>119</v>
      </c>
      <c r="BL530" s="75" t="s">
        <v>120</v>
      </c>
      <c r="BM530" s="76" t="s">
        <v>121</v>
      </c>
      <c r="BN530" s="75" t="s">
        <v>119</v>
      </c>
      <c r="BO530" s="75" t="s">
        <v>120</v>
      </c>
      <c r="BP530" s="76" t="s">
        <v>121</v>
      </c>
      <c r="BQ530" s="75" t="s">
        <v>119</v>
      </c>
      <c r="BR530" s="75" t="s">
        <v>120</v>
      </c>
      <c r="BS530" s="76" t="s">
        <v>121</v>
      </c>
      <c r="BT530" s="75" t="s">
        <v>119</v>
      </c>
      <c r="BU530" s="75" t="s">
        <v>120</v>
      </c>
      <c r="BV530" s="76" t="s">
        <v>121</v>
      </c>
      <c r="BW530" s="75" t="s">
        <v>119</v>
      </c>
      <c r="BX530" s="75" t="s">
        <v>120</v>
      </c>
      <c r="BY530" s="76" t="s">
        <v>121</v>
      </c>
      <c r="BZ530" s="75" t="s">
        <v>119</v>
      </c>
      <c r="CA530" s="75" t="s">
        <v>120</v>
      </c>
      <c r="CB530" s="76" t="s">
        <v>121</v>
      </c>
      <c r="CC530" s="75" t="s">
        <v>119</v>
      </c>
      <c r="CD530" s="75" t="s">
        <v>120</v>
      </c>
      <c r="CE530" s="76" t="s">
        <v>121</v>
      </c>
      <c r="CF530" s="75" t="s">
        <v>119</v>
      </c>
      <c r="CG530" s="75" t="s">
        <v>120</v>
      </c>
      <c r="CH530" s="76" t="s">
        <v>121</v>
      </c>
      <c r="CI530" s="75" t="s">
        <v>119</v>
      </c>
      <c r="CJ530" s="75" t="s">
        <v>120</v>
      </c>
      <c r="CK530" s="76" t="s">
        <v>121</v>
      </c>
      <c r="CL530" s="75" t="s">
        <v>119</v>
      </c>
      <c r="CM530" s="75" t="s">
        <v>120</v>
      </c>
      <c r="CN530" s="76" t="s">
        <v>121</v>
      </c>
      <c r="CO530" s="75" t="s">
        <v>119</v>
      </c>
      <c r="CP530" s="75" t="s">
        <v>120</v>
      </c>
      <c r="CQ530" s="76" t="s">
        <v>121</v>
      </c>
    </row>
    <row r="531" spans="1:95" ht="29.25" customHeight="1" x14ac:dyDescent="0.25">
      <c r="A531" s="29" t="s">
        <v>8</v>
      </c>
      <c r="B531" s="30" t="s">
        <v>19</v>
      </c>
      <c r="C531" s="1">
        <v>40.700000000000003</v>
      </c>
      <c r="D531" s="3">
        <v>36.4</v>
      </c>
      <c r="E531" s="3">
        <v>33.9</v>
      </c>
      <c r="F531" s="3"/>
      <c r="G531" s="3"/>
      <c r="H531" s="3"/>
      <c r="I531" s="3"/>
      <c r="J531" s="3">
        <v>35.4</v>
      </c>
      <c r="K531" s="3">
        <v>34.9</v>
      </c>
      <c r="L531" s="3">
        <v>33.799999999999997</v>
      </c>
      <c r="M531" s="61"/>
      <c r="N531" s="61"/>
      <c r="O531" s="61"/>
      <c r="P531" s="61"/>
      <c r="Q531" s="15"/>
      <c r="R531" s="1">
        <v>35.4</v>
      </c>
      <c r="S531" s="3">
        <v>32.700000000000003</v>
      </c>
      <c r="T531" s="3">
        <v>31.9</v>
      </c>
      <c r="U531" s="3"/>
      <c r="V531" s="3"/>
      <c r="W531" s="3"/>
      <c r="X531" s="3"/>
      <c r="Y531" s="3">
        <v>31.2</v>
      </c>
      <c r="Z531" s="3">
        <v>30.9</v>
      </c>
      <c r="AA531" s="3">
        <v>32.700000000000003</v>
      </c>
      <c r="AB531" s="61"/>
      <c r="AC531" s="61"/>
      <c r="AD531" s="61"/>
      <c r="AE531" s="61"/>
      <c r="AF531" s="15"/>
      <c r="AG531" s="1">
        <v>34.5</v>
      </c>
      <c r="AH531" s="38">
        <v>33.1</v>
      </c>
      <c r="AI531" s="38">
        <v>31.3</v>
      </c>
      <c r="AJ531" s="3"/>
      <c r="AK531" s="3"/>
      <c r="AL531" s="3"/>
      <c r="AM531" s="3"/>
      <c r="AN531" s="3">
        <v>33.9</v>
      </c>
      <c r="AO531" s="3">
        <v>34.1</v>
      </c>
      <c r="AP531" s="3">
        <v>31.2</v>
      </c>
      <c r="AQ531" s="61"/>
      <c r="AR531" s="61"/>
      <c r="AS531" s="61"/>
      <c r="AT531" s="61"/>
      <c r="AU531" s="15"/>
      <c r="AV531" s="9"/>
      <c r="AW531" s="29" t="str">
        <f>A531</f>
        <v>Temperatura (°C)</v>
      </c>
      <c r="AX531" s="35" t="s">
        <v>19</v>
      </c>
      <c r="AY531" s="77">
        <f>C531</f>
        <v>40.700000000000003</v>
      </c>
      <c r="AZ531" s="73">
        <f>R531</f>
        <v>35.4</v>
      </c>
      <c r="BA531" s="74">
        <f>AG531</f>
        <v>34.5</v>
      </c>
      <c r="BB531" s="4">
        <f>D531</f>
        <v>36.4</v>
      </c>
      <c r="BC531" s="2">
        <f>S531</f>
        <v>32.700000000000003</v>
      </c>
      <c r="BD531" s="5">
        <f>AH531</f>
        <v>33.1</v>
      </c>
      <c r="BE531" s="4">
        <f>E531</f>
        <v>33.9</v>
      </c>
      <c r="BF531" s="2">
        <f>T531</f>
        <v>31.9</v>
      </c>
      <c r="BG531" s="5">
        <f>AI531</f>
        <v>31.3</v>
      </c>
      <c r="BH531" s="1">
        <f>F531</f>
        <v>0</v>
      </c>
      <c r="BI531" s="2">
        <f>U531</f>
        <v>0</v>
      </c>
      <c r="BJ531" s="5">
        <f>AJ531</f>
        <v>0</v>
      </c>
      <c r="BK531" s="1">
        <f>G531</f>
        <v>0</v>
      </c>
      <c r="BL531" s="2">
        <f>V531</f>
        <v>0</v>
      </c>
      <c r="BM531" s="5">
        <f>AK531</f>
        <v>0</v>
      </c>
      <c r="BN531" s="1">
        <f>H531</f>
        <v>0</v>
      </c>
      <c r="BO531" s="2">
        <f>W531</f>
        <v>0</v>
      </c>
      <c r="BP531" s="5">
        <f>AL531</f>
        <v>0</v>
      </c>
      <c r="BQ531" s="1">
        <f>I531</f>
        <v>0</v>
      </c>
      <c r="BR531" s="2">
        <f>X531</f>
        <v>0</v>
      </c>
      <c r="BS531" s="5">
        <f>AM531</f>
        <v>0</v>
      </c>
      <c r="BT531" s="1">
        <f>J531</f>
        <v>35.4</v>
      </c>
      <c r="BU531" s="2">
        <f>Y531</f>
        <v>31.2</v>
      </c>
      <c r="BV531" s="5">
        <f>AN531</f>
        <v>33.9</v>
      </c>
      <c r="BW531" s="1">
        <f>K531</f>
        <v>34.9</v>
      </c>
      <c r="BX531" s="2">
        <f>Z531</f>
        <v>30.9</v>
      </c>
      <c r="BY531" s="5">
        <f>AO531</f>
        <v>34.1</v>
      </c>
      <c r="BZ531" s="1">
        <f>L531</f>
        <v>33.799999999999997</v>
      </c>
      <c r="CA531" s="2">
        <f>AA531</f>
        <v>32.700000000000003</v>
      </c>
      <c r="CB531" s="5">
        <f>AP531</f>
        <v>31.2</v>
      </c>
      <c r="CC531" s="1">
        <f>M531</f>
        <v>0</v>
      </c>
      <c r="CD531" s="2">
        <f>AB531</f>
        <v>0</v>
      </c>
      <c r="CE531" s="5">
        <f>AQ531</f>
        <v>0</v>
      </c>
      <c r="CF531" s="1">
        <f>N531</f>
        <v>0</v>
      </c>
      <c r="CG531" s="2">
        <f>AC531</f>
        <v>0</v>
      </c>
      <c r="CH531" s="5">
        <f>AR531</f>
        <v>0</v>
      </c>
      <c r="CI531" s="1">
        <f>O531</f>
        <v>0</v>
      </c>
      <c r="CJ531" s="2">
        <f>AD531</f>
        <v>0</v>
      </c>
      <c r="CK531" s="5">
        <f>AS531</f>
        <v>0</v>
      </c>
      <c r="CL531" s="1">
        <f>P531</f>
        <v>0</v>
      </c>
      <c r="CM531" s="2">
        <f>AE531</f>
        <v>0</v>
      </c>
      <c r="CN531" s="5">
        <f>AT531</f>
        <v>0</v>
      </c>
      <c r="CO531" s="67">
        <f>Q531</f>
        <v>0</v>
      </c>
      <c r="CP531" s="2">
        <f>AF531</f>
        <v>0</v>
      </c>
      <c r="CQ531" s="5">
        <f>AU531</f>
        <v>0</v>
      </c>
    </row>
    <row r="532" spans="1:95" ht="26.45" customHeight="1" x14ac:dyDescent="0.25">
      <c r="A532" s="29" t="s">
        <v>9</v>
      </c>
      <c r="B532" s="30" t="s">
        <v>20</v>
      </c>
      <c r="C532" s="50">
        <v>9.36</v>
      </c>
      <c r="D532" s="51">
        <v>7.72</v>
      </c>
      <c r="E532" s="51">
        <v>7.01</v>
      </c>
      <c r="F532" s="51"/>
      <c r="G532" s="3"/>
      <c r="H532" s="51"/>
      <c r="I532" s="3"/>
      <c r="J532" s="51">
        <v>7.7</v>
      </c>
      <c r="K532" s="3">
        <v>7.71</v>
      </c>
      <c r="L532" s="3">
        <v>7.76</v>
      </c>
      <c r="M532" s="61"/>
      <c r="N532" s="61"/>
      <c r="O532" s="61"/>
      <c r="P532" s="61"/>
      <c r="Q532" s="15"/>
      <c r="R532" s="1">
        <v>8.77</v>
      </c>
      <c r="S532" s="3">
        <v>7.49</v>
      </c>
      <c r="T532" s="3">
        <v>7.18</v>
      </c>
      <c r="U532" s="3"/>
      <c r="V532" s="3"/>
      <c r="W532" s="3"/>
      <c r="X532" s="3"/>
      <c r="Y532" s="51">
        <v>7.79</v>
      </c>
      <c r="Z532" s="3">
        <v>8</v>
      </c>
      <c r="AA532" s="3">
        <v>8.1199999999999992</v>
      </c>
      <c r="AB532" s="61"/>
      <c r="AC532" s="61"/>
      <c r="AD532" s="61"/>
      <c r="AE532" s="61"/>
      <c r="AF532" s="15"/>
      <c r="AG532" s="1">
        <v>9.25</v>
      </c>
      <c r="AH532" s="3">
        <v>8.1</v>
      </c>
      <c r="AI532" s="3">
        <v>7.62</v>
      </c>
      <c r="AJ532" s="3"/>
      <c r="AK532" s="3"/>
      <c r="AL532" s="3"/>
      <c r="AM532" s="3"/>
      <c r="AN532" s="3">
        <v>8.1199999999999992</v>
      </c>
      <c r="AO532" s="3">
        <v>8.23</v>
      </c>
      <c r="AP532" s="3">
        <v>8.32</v>
      </c>
      <c r="AQ532" s="61"/>
      <c r="AR532" s="61"/>
      <c r="AS532" s="61"/>
      <c r="AT532" s="61"/>
      <c r="AU532" s="15"/>
      <c r="AV532" s="9"/>
      <c r="AW532" s="29" t="str">
        <f t="shared" ref="AW532:AW551" si="1012">A532</f>
        <v>pH (Unidades de pH)</v>
      </c>
      <c r="AX532" s="30" t="s">
        <v>20</v>
      </c>
      <c r="AY532" s="77">
        <f t="shared" ref="AY532:AY551" si="1013">C532</f>
        <v>9.36</v>
      </c>
      <c r="AZ532" s="222">
        <f t="shared" ref="AZ532:AZ551" si="1014">R532</f>
        <v>8.77</v>
      </c>
      <c r="BA532" s="74">
        <f t="shared" ref="BA532:BA551" si="1015">AG532</f>
        <v>9.25</v>
      </c>
      <c r="BB532" s="4">
        <f t="shared" ref="BB532:BB551" si="1016">D532</f>
        <v>7.72</v>
      </c>
      <c r="BC532" s="2">
        <f t="shared" ref="BC532:BC551" si="1017">S532</f>
        <v>7.49</v>
      </c>
      <c r="BD532" s="5">
        <f t="shared" ref="BD532:BD551" si="1018">AH532</f>
        <v>8.1</v>
      </c>
      <c r="BE532" s="4">
        <f t="shared" ref="BE532:BE551" si="1019">E532</f>
        <v>7.01</v>
      </c>
      <c r="BF532" s="2">
        <f t="shared" ref="BF532:BF551" si="1020">T532</f>
        <v>7.18</v>
      </c>
      <c r="BG532" s="5">
        <f t="shared" ref="BG532:BG551" si="1021">AI532</f>
        <v>7.62</v>
      </c>
      <c r="BH532" s="1">
        <f t="shared" ref="BH532:BH551" si="1022">F532</f>
        <v>0</v>
      </c>
      <c r="BI532" s="2">
        <f t="shared" ref="BI532:BI551" si="1023">U532</f>
        <v>0</v>
      </c>
      <c r="BJ532" s="5">
        <f t="shared" ref="BJ532:BJ551" si="1024">AJ532</f>
        <v>0</v>
      </c>
      <c r="BK532" s="1">
        <f t="shared" ref="BK532:BK551" si="1025">G532</f>
        <v>0</v>
      </c>
      <c r="BL532" s="2">
        <f t="shared" ref="BL532:BL551" si="1026">V532</f>
        <v>0</v>
      </c>
      <c r="BM532" s="5">
        <f t="shared" ref="BM532:BM551" si="1027">AK532</f>
        <v>0</v>
      </c>
      <c r="BN532" s="1">
        <f t="shared" ref="BN532:BN551" si="1028">H532</f>
        <v>0</v>
      </c>
      <c r="BO532" s="2">
        <f t="shared" ref="BO532:BO551" si="1029">W532</f>
        <v>0</v>
      </c>
      <c r="BP532" s="5">
        <f t="shared" ref="BP532:BP551" si="1030">AL532</f>
        <v>0</v>
      </c>
      <c r="BQ532" s="1">
        <f t="shared" ref="BQ532:BQ551" si="1031">I532</f>
        <v>0</v>
      </c>
      <c r="BR532" s="2">
        <f t="shared" ref="BR532:BR551" si="1032">X532</f>
        <v>0</v>
      </c>
      <c r="BS532" s="5">
        <f t="shared" ref="BS532:BS551" si="1033">AM532</f>
        <v>0</v>
      </c>
      <c r="BT532" s="1">
        <f t="shared" ref="BT532:BT551" si="1034">J532</f>
        <v>7.7</v>
      </c>
      <c r="BU532" s="2">
        <f t="shared" ref="BU532:BU551" si="1035">Y532</f>
        <v>7.79</v>
      </c>
      <c r="BV532" s="5">
        <f t="shared" ref="BV532:BV551" si="1036">AN532</f>
        <v>8.1199999999999992</v>
      </c>
      <c r="BW532" s="1">
        <f t="shared" ref="BW532:BW551" si="1037">K532</f>
        <v>7.71</v>
      </c>
      <c r="BX532" s="2">
        <f t="shared" ref="BX532:BX551" si="1038">Z532</f>
        <v>8</v>
      </c>
      <c r="BY532" s="5">
        <f t="shared" ref="BY532:BY551" si="1039">AO532</f>
        <v>8.23</v>
      </c>
      <c r="BZ532" s="1">
        <f t="shared" ref="BZ532:BZ551" si="1040">L532</f>
        <v>7.76</v>
      </c>
      <c r="CA532" s="2">
        <f t="shared" ref="CA532:CA551" si="1041">AA532</f>
        <v>8.1199999999999992</v>
      </c>
      <c r="CB532" s="5">
        <f t="shared" ref="CB532:CB551" si="1042">AP532</f>
        <v>8.32</v>
      </c>
      <c r="CC532" s="1">
        <f t="shared" ref="CC532:CC551" si="1043">M532</f>
        <v>0</v>
      </c>
      <c r="CD532" s="2">
        <f t="shared" ref="CD532:CD551" si="1044">AB532</f>
        <v>0</v>
      </c>
      <c r="CE532" s="5">
        <f t="shared" ref="CE532:CE551" si="1045">AQ532</f>
        <v>0</v>
      </c>
      <c r="CF532" s="1">
        <f t="shared" ref="CF532:CF551" si="1046">N532</f>
        <v>0</v>
      </c>
      <c r="CG532" s="2">
        <f t="shared" ref="CG532:CG551" si="1047">AC532</f>
        <v>0</v>
      </c>
      <c r="CH532" s="5">
        <f t="shared" ref="CH532:CH551" si="1048">AR532</f>
        <v>0</v>
      </c>
      <c r="CI532" s="1">
        <f t="shared" ref="CI532:CI551" si="1049">O532</f>
        <v>0</v>
      </c>
      <c r="CJ532" s="2">
        <f t="shared" ref="CJ532:CJ551" si="1050">AD532</f>
        <v>0</v>
      </c>
      <c r="CK532" s="5">
        <f t="shared" ref="CK532:CK551" si="1051">AS532</f>
        <v>0</v>
      </c>
      <c r="CL532" s="1">
        <f t="shared" ref="CL532:CL551" si="1052">P532</f>
        <v>0</v>
      </c>
      <c r="CM532" s="2">
        <f t="shared" ref="CM532:CM551" si="1053">AE532</f>
        <v>0</v>
      </c>
      <c r="CN532" s="5">
        <f t="shared" ref="CN532:CN551" si="1054">AT532</f>
        <v>0</v>
      </c>
      <c r="CO532" s="67">
        <f t="shared" ref="CO532:CO551" si="1055">Q532</f>
        <v>0</v>
      </c>
      <c r="CP532" s="2">
        <f t="shared" ref="CP532:CP551" si="1056">AF532</f>
        <v>0</v>
      </c>
      <c r="CQ532" s="5">
        <f t="shared" ref="CQ532:CQ551" si="1057">AU532</f>
        <v>0</v>
      </c>
    </row>
    <row r="533" spans="1:95" ht="30.2" customHeight="1" x14ac:dyDescent="0.25">
      <c r="A533" s="29" t="s">
        <v>124</v>
      </c>
      <c r="B533" s="30" t="s">
        <v>21</v>
      </c>
      <c r="C533" s="1"/>
      <c r="D533" s="2"/>
      <c r="E533" s="2"/>
      <c r="F533" s="3"/>
      <c r="G533" s="3"/>
      <c r="H533" s="3"/>
      <c r="I533" s="3"/>
      <c r="J533" s="3"/>
      <c r="K533" s="3"/>
      <c r="L533" s="3"/>
      <c r="M533" s="61"/>
      <c r="N533" s="61"/>
      <c r="O533" s="61"/>
      <c r="P533" s="61"/>
      <c r="Q533" s="15"/>
      <c r="R533" s="1">
        <v>2320</v>
      </c>
      <c r="S533" s="3">
        <v>2200</v>
      </c>
      <c r="T533" s="3">
        <v>432</v>
      </c>
      <c r="U533" s="3"/>
      <c r="V533" s="3"/>
      <c r="W533" s="3"/>
      <c r="X533" s="3"/>
      <c r="Y533" s="3">
        <v>80</v>
      </c>
      <c r="Z533" s="3">
        <v>80</v>
      </c>
      <c r="AA533" s="3">
        <v>270</v>
      </c>
      <c r="AB533" s="61"/>
      <c r="AC533" s="61"/>
      <c r="AD533" s="61"/>
      <c r="AE533" s="61"/>
      <c r="AF533" s="15"/>
      <c r="AG533" s="1"/>
      <c r="AH533" s="2"/>
      <c r="AI533" s="2"/>
      <c r="AJ533" s="3"/>
      <c r="AK533" s="3"/>
      <c r="AL533" s="3"/>
      <c r="AM533" s="3"/>
      <c r="AN533" s="3"/>
      <c r="AO533" s="3"/>
      <c r="AP533" s="3"/>
      <c r="AQ533" s="61"/>
      <c r="AR533" s="61"/>
      <c r="AS533" s="61"/>
      <c r="AT533" s="61"/>
      <c r="AU533" s="15"/>
      <c r="AV533" s="9"/>
      <c r="AW533" s="29" t="str">
        <f t="shared" si="1012"/>
        <v>Demanda química de oxígeno (DQO)</v>
      </c>
      <c r="AX533" s="30" t="s">
        <v>21</v>
      </c>
      <c r="AY533" s="77">
        <f t="shared" si="1013"/>
        <v>0</v>
      </c>
      <c r="AZ533" s="73">
        <f t="shared" si="1014"/>
        <v>2320</v>
      </c>
      <c r="BA533" s="74">
        <f t="shared" si="1015"/>
        <v>0</v>
      </c>
      <c r="BB533" s="4">
        <f t="shared" si="1016"/>
        <v>0</v>
      </c>
      <c r="BC533" s="2">
        <f t="shared" si="1017"/>
        <v>2200</v>
      </c>
      <c r="BD533" s="5">
        <f t="shared" si="1018"/>
        <v>0</v>
      </c>
      <c r="BE533" s="4">
        <f t="shared" si="1019"/>
        <v>0</v>
      </c>
      <c r="BF533" s="2">
        <f t="shared" si="1020"/>
        <v>432</v>
      </c>
      <c r="BG533" s="5">
        <f t="shared" si="1021"/>
        <v>0</v>
      </c>
      <c r="BH533" s="1">
        <f t="shared" si="1022"/>
        <v>0</v>
      </c>
      <c r="BI533" s="2">
        <f t="shared" si="1023"/>
        <v>0</v>
      </c>
      <c r="BJ533" s="5">
        <f t="shared" si="1024"/>
        <v>0</v>
      </c>
      <c r="BK533" s="1">
        <f t="shared" si="1025"/>
        <v>0</v>
      </c>
      <c r="BL533" s="2">
        <f t="shared" si="1026"/>
        <v>0</v>
      </c>
      <c r="BM533" s="5">
        <f t="shared" si="1027"/>
        <v>0</v>
      </c>
      <c r="BN533" s="1">
        <f t="shared" si="1028"/>
        <v>0</v>
      </c>
      <c r="BO533" s="2">
        <f t="shared" si="1029"/>
        <v>0</v>
      </c>
      <c r="BP533" s="5">
        <f t="shared" si="1030"/>
        <v>0</v>
      </c>
      <c r="BQ533" s="1">
        <f t="shared" si="1031"/>
        <v>0</v>
      </c>
      <c r="BR533" s="2">
        <f t="shared" si="1032"/>
        <v>0</v>
      </c>
      <c r="BS533" s="5">
        <f t="shared" si="1033"/>
        <v>0</v>
      </c>
      <c r="BT533" s="1">
        <f t="shared" si="1034"/>
        <v>0</v>
      </c>
      <c r="BU533" s="2">
        <f t="shared" si="1035"/>
        <v>80</v>
      </c>
      <c r="BV533" s="5">
        <f t="shared" si="1036"/>
        <v>0</v>
      </c>
      <c r="BW533" s="1">
        <f t="shared" si="1037"/>
        <v>0</v>
      </c>
      <c r="BX533" s="2">
        <f t="shared" si="1038"/>
        <v>80</v>
      </c>
      <c r="BY533" s="5">
        <f t="shared" si="1039"/>
        <v>0</v>
      </c>
      <c r="BZ533" s="1">
        <f t="shared" si="1040"/>
        <v>0</v>
      </c>
      <c r="CA533" s="2">
        <f t="shared" si="1041"/>
        <v>270</v>
      </c>
      <c r="CB533" s="5">
        <f t="shared" si="1042"/>
        <v>0</v>
      </c>
      <c r="CC533" s="1">
        <f t="shared" si="1043"/>
        <v>0</v>
      </c>
      <c r="CD533" s="2">
        <f t="shared" si="1044"/>
        <v>0</v>
      </c>
      <c r="CE533" s="5">
        <f t="shared" si="1045"/>
        <v>0</v>
      </c>
      <c r="CF533" s="1">
        <f t="shared" si="1046"/>
        <v>0</v>
      </c>
      <c r="CG533" s="2">
        <f t="shared" si="1047"/>
        <v>0</v>
      </c>
      <c r="CH533" s="5">
        <f t="shared" si="1048"/>
        <v>0</v>
      </c>
      <c r="CI533" s="1">
        <f t="shared" si="1049"/>
        <v>0</v>
      </c>
      <c r="CJ533" s="2">
        <f t="shared" si="1050"/>
        <v>0</v>
      </c>
      <c r="CK533" s="5">
        <f t="shared" si="1051"/>
        <v>0</v>
      </c>
      <c r="CL533" s="1">
        <f t="shared" si="1052"/>
        <v>0</v>
      </c>
      <c r="CM533" s="2">
        <f t="shared" si="1053"/>
        <v>0</v>
      </c>
      <c r="CN533" s="5">
        <f t="shared" si="1054"/>
        <v>0</v>
      </c>
      <c r="CO533" s="67">
        <f t="shared" si="1055"/>
        <v>0</v>
      </c>
      <c r="CP533" s="2">
        <f t="shared" si="1056"/>
        <v>0</v>
      </c>
      <c r="CQ533" s="5">
        <f t="shared" si="1057"/>
        <v>0</v>
      </c>
    </row>
    <row r="534" spans="1:95" ht="29.25" customHeight="1" x14ac:dyDescent="0.25">
      <c r="A534" s="29" t="s">
        <v>128</v>
      </c>
      <c r="B534" s="30" t="s">
        <v>21</v>
      </c>
      <c r="C534" s="1">
        <v>1420</v>
      </c>
      <c r="D534" s="2">
        <v>2380</v>
      </c>
      <c r="E534" s="2">
        <v>2960</v>
      </c>
      <c r="F534" s="3"/>
      <c r="G534" s="3"/>
      <c r="H534" s="3"/>
      <c r="I534" s="3"/>
      <c r="J534" s="3">
        <v>2770</v>
      </c>
      <c r="K534" s="3">
        <v>2710</v>
      </c>
      <c r="L534" s="3">
        <v>6530</v>
      </c>
      <c r="M534" s="61"/>
      <c r="N534" s="61"/>
      <c r="O534" s="61"/>
      <c r="P534" s="61"/>
      <c r="Q534" s="15"/>
      <c r="R534" s="1">
        <v>1056</v>
      </c>
      <c r="S534" s="3">
        <v>1799</v>
      </c>
      <c r="T534" s="3">
        <v>2010</v>
      </c>
      <c r="U534" s="3"/>
      <c r="V534" s="3"/>
      <c r="W534" s="3"/>
      <c r="X534" s="3"/>
      <c r="Y534" s="3">
        <v>3830</v>
      </c>
      <c r="Z534" s="3">
        <v>2560</v>
      </c>
      <c r="AA534" s="3">
        <v>7560</v>
      </c>
      <c r="AB534" s="61"/>
      <c r="AC534" s="61"/>
      <c r="AD534" s="61"/>
      <c r="AE534" s="61"/>
      <c r="AF534" s="15"/>
      <c r="AG534" s="1">
        <v>1168</v>
      </c>
      <c r="AH534" s="2">
        <v>1983</v>
      </c>
      <c r="AI534" s="2">
        <v>1892</v>
      </c>
      <c r="AJ534" s="3"/>
      <c r="AK534" s="3"/>
      <c r="AL534" s="3"/>
      <c r="AM534" s="3"/>
      <c r="AN534" s="3">
        <v>1845</v>
      </c>
      <c r="AO534" s="3">
        <v>1823</v>
      </c>
      <c r="AP534" s="3">
        <v>4232</v>
      </c>
      <c r="AQ534" s="61"/>
      <c r="AR534" s="61"/>
      <c r="AS534" s="61"/>
      <c r="AT534" s="61"/>
      <c r="AU534" s="15"/>
      <c r="AV534" s="9"/>
      <c r="AW534" s="29" t="str">
        <f t="shared" si="1012"/>
        <v>SOLIDOS DISUELTOS TOTALES (TDS)</v>
      </c>
      <c r="AX534" s="30" t="s">
        <v>21</v>
      </c>
      <c r="AY534" s="77">
        <f t="shared" si="1013"/>
        <v>1420</v>
      </c>
      <c r="AZ534" s="73">
        <f t="shared" si="1014"/>
        <v>1056</v>
      </c>
      <c r="BA534" s="74">
        <f t="shared" si="1015"/>
        <v>1168</v>
      </c>
      <c r="BB534" s="4">
        <f t="shared" si="1016"/>
        <v>2380</v>
      </c>
      <c r="BC534" s="2">
        <f t="shared" si="1017"/>
        <v>1799</v>
      </c>
      <c r="BD534" s="5">
        <f t="shared" si="1018"/>
        <v>1983</v>
      </c>
      <c r="BE534" s="4">
        <f t="shared" si="1019"/>
        <v>2960</v>
      </c>
      <c r="BF534" s="2">
        <f t="shared" si="1020"/>
        <v>2010</v>
      </c>
      <c r="BG534" s="5">
        <f t="shared" si="1021"/>
        <v>1892</v>
      </c>
      <c r="BH534" s="1">
        <f t="shared" si="1022"/>
        <v>0</v>
      </c>
      <c r="BI534" s="2">
        <f t="shared" si="1023"/>
        <v>0</v>
      </c>
      <c r="BJ534" s="5">
        <f t="shared" si="1024"/>
        <v>0</v>
      </c>
      <c r="BK534" s="1">
        <f t="shared" si="1025"/>
        <v>0</v>
      </c>
      <c r="BL534" s="2">
        <f t="shared" si="1026"/>
        <v>0</v>
      </c>
      <c r="BM534" s="5">
        <f t="shared" si="1027"/>
        <v>0</v>
      </c>
      <c r="BN534" s="1">
        <f t="shared" si="1028"/>
        <v>0</v>
      </c>
      <c r="BO534" s="2">
        <f t="shared" si="1029"/>
        <v>0</v>
      </c>
      <c r="BP534" s="5">
        <f t="shared" si="1030"/>
        <v>0</v>
      </c>
      <c r="BQ534" s="1">
        <f t="shared" si="1031"/>
        <v>0</v>
      </c>
      <c r="BR534" s="2">
        <f t="shared" si="1032"/>
        <v>0</v>
      </c>
      <c r="BS534" s="5">
        <f t="shared" si="1033"/>
        <v>0</v>
      </c>
      <c r="BT534" s="1">
        <f t="shared" si="1034"/>
        <v>2770</v>
      </c>
      <c r="BU534" s="2">
        <f t="shared" si="1035"/>
        <v>3830</v>
      </c>
      <c r="BV534" s="5">
        <f t="shared" si="1036"/>
        <v>1845</v>
      </c>
      <c r="BW534" s="1">
        <f t="shared" si="1037"/>
        <v>2710</v>
      </c>
      <c r="BX534" s="2">
        <f t="shared" si="1038"/>
        <v>2560</v>
      </c>
      <c r="BY534" s="5">
        <f t="shared" si="1039"/>
        <v>1823</v>
      </c>
      <c r="BZ534" s="1">
        <f t="shared" si="1040"/>
        <v>6530</v>
      </c>
      <c r="CA534" s="2">
        <f t="shared" si="1041"/>
        <v>7560</v>
      </c>
      <c r="CB534" s="5">
        <f t="shared" si="1042"/>
        <v>4232</v>
      </c>
      <c r="CC534" s="1">
        <f t="shared" si="1043"/>
        <v>0</v>
      </c>
      <c r="CD534" s="2">
        <f t="shared" si="1044"/>
        <v>0</v>
      </c>
      <c r="CE534" s="5">
        <f t="shared" si="1045"/>
        <v>0</v>
      </c>
      <c r="CF534" s="1">
        <f t="shared" si="1046"/>
        <v>0</v>
      </c>
      <c r="CG534" s="2">
        <f t="shared" si="1047"/>
        <v>0</v>
      </c>
      <c r="CH534" s="5">
        <f t="shared" si="1048"/>
        <v>0</v>
      </c>
      <c r="CI534" s="1">
        <f t="shared" si="1049"/>
        <v>0</v>
      </c>
      <c r="CJ534" s="2">
        <f t="shared" si="1050"/>
        <v>0</v>
      </c>
      <c r="CK534" s="5">
        <f t="shared" si="1051"/>
        <v>0</v>
      </c>
      <c r="CL534" s="1">
        <f t="shared" si="1052"/>
        <v>0</v>
      </c>
      <c r="CM534" s="2">
        <f t="shared" si="1053"/>
        <v>0</v>
      </c>
      <c r="CN534" s="5">
        <f t="shared" si="1054"/>
        <v>0</v>
      </c>
      <c r="CO534" s="67">
        <f t="shared" si="1055"/>
        <v>0</v>
      </c>
      <c r="CP534" s="2">
        <f t="shared" si="1056"/>
        <v>0</v>
      </c>
      <c r="CQ534" s="5">
        <f t="shared" si="1057"/>
        <v>0</v>
      </c>
    </row>
    <row r="535" spans="1:95" ht="31.7" customHeight="1" x14ac:dyDescent="0.25">
      <c r="A535" s="29" t="s">
        <v>125</v>
      </c>
      <c r="B535" s="30" t="s">
        <v>21</v>
      </c>
      <c r="C535" s="1">
        <v>203</v>
      </c>
      <c r="D535" s="2">
        <v>483</v>
      </c>
      <c r="E535" s="2">
        <v>31</v>
      </c>
      <c r="F535" s="3"/>
      <c r="G535" s="3"/>
      <c r="H535" s="3"/>
      <c r="I535" s="3"/>
      <c r="J535" s="3">
        <v>3</v>
      </c>
      <c r="K535" s="3">
        <v>2</v>
      </c>
      <c r="L535" s="3">
        <v>42</v>
      </c>
      <c r="M535" s="61"/>
      <c r="N535" s="61"/>
      <c r="O535" s="61"/>
      <c r="P535" s="61"/>
      <c r="Q535" s="15"/>
      <c r="R535" s="1">
        <v>371</v>
      </c>
      <c r="S535" s="3">
        <v>703</v>
      </c>
      <c r="T535" s="3">
        <v>31</v>
      </c>
      <c r="U535" s="3"/>
      <c r="V535" s="3"/>
      <c r="W535" s="3"/>
      <c r="X535" s="3"/>
      <c r="Y535" s="3">
        <v>4</v>
      </c>
      <c r="Z535" s="3">
        <v>4</v>
      </c>
      <c r="AA535" s="3">
        <v>29</v>
      </c>
      <c r="AB535" s="61"/>
      <c r="AC535" s="61"/>
      <c r="AD535" s="61"/>
      <c r="AE535" s="61"/>
      <c r="AF535" s="15"/>
      <c r="AG535" s="1">
        <v>256</v>
      </c>
      <c r="AH535" s="2">
        <v>381</v>
      </c>
      <c r="AI535" s="2">
        <v>57</v>
      </c>
      <c r="AJ535" s="3"/>
      <c r="AK535" s="3"/>
      <c r="AL535" s="3"/>
      <c r="AM535" s="3"/>
      <c r="AN535" s="3">
        <v>2</v>
      </c>
      <c r="AO535" s="3">
        <v>2</v>
      </c>
      <c r="AP535" s="3">
        <v>19</v>
      </c>
      <c r="AQ535" s="61"/>
      <c r="AR535" s="61"/>
      <c r="AS535" s="61"/>
      <c r="AT535" s="61"/>
      <c r="AU535" s="15"/>
      <c r="AV535" s="9"/>
      <c r="AW535" s="29" t="str">
        <f t="shared" si="1012"/>
        <v>Sólidos suspendidos Totales</v>
      </c>
      <c r="AX535" s="30" t="s">
        <v>21</v>
      </c>
      <c r="AY535" s="77">
        <f t="shared" si="1013"/>
        <v>203</v>
      </c>
      <c r="AZ535" s="73">
        <f t="shared" si="1014"/>
        <v>371</v>
      </c>
      <c r="BA535" s="74">
        <f t="shared" si="1015"/>
        <v>256</v>
      </c>
      <c r="BB535" s="4">
        <f t="shared" si="1016"/>
        <v>483</v>
      </c>
      <c r="BC535" s="2">
        <f t="shared" si="1017"/>
        <v>703</v>
      </c>
      <c r="BD535" s="5">
        <f t="shared" si="1018"/>
        <v>381</v>
      </c>
      <c r="BE535" s="4">
        <f t="shared" si="1019"/>
        <v>31</v>
      </c>
      <c r="BF535" s="2">
        <f t="shared" si="1020"/>
        <v>31</v>
      </c>
      <c r="BG535" s="5">
        <f t="shared" si="1021"/>
        <v>57</v>
      </c>
      <c r="BH535" s="1">
        <f t="shared" si="1022"/>
        <v>0</v>
      </c>
      <c r="BI535" s="2">
        <f t="shared" si="1023"/>
        <v>0</v>
      </c>
      <c r="BJ535" s="5">
        <f t="shared" si="1024"/>
        <v>0</v>
      </c>
      <c r="BK535" s="1">
        <f t="shared" si="1025"/>
        <v>0</v>
      </c>
      <c r="BL535" s="2">
        <f t="shared" si="1026"/>
        <v>0</v>
      </c>
      <c r="BM535" s="5">
        <f t="shared" si="1027"/>
        <v>0</v>
      </c>
      <c r="BN535" s="1">
        <f t="shared" si="1028"/>
        <v>0</v>
      </c>
      <c r="BO535" s="2">
        <f t="shared" si="1029"/>
        <v>0</v>
      </c>
      <c r="BP535" s="5">
        <f t="shared" si="1030"/>
        <v>0</v>
      </c>
      <c r="BQ535" s="1">
        <f t="shared" si="1031"/>
        <v>0</v>
      </c>
      <c r="BR535" s="2">
        <f t="shared" si="1032"/>
        <v>0</v>
      </c>
      <c r="BS535" s="5">
        <f t="shared" si="1033"/>
        <v>0</v>
      </c>
      <c r="BT535" s="1">
        <f t="shared" si="1034"/>
        <v>3</v>
      </c>
      <c r="BU535" s="2">
        <f t="shared" si="1035"/>
        <v>4</v>
      </c>
      <c r="BV535" s="5">
        <f t="shared" si="1036"/>
        <v>2</v>
      </c>
      <c r="BW535" s="1">
        <f t="shared" si="1037"/>
        <v>2</v>
      </c>
      <c r="BX535" s="2">
        <f t="shared" si="1038"/>
        <v>4</v>
      </c>
      <c r="BY535" s="5">
        <f t="shared" si="1039"/>
        <v>2</v>
      </c>
      <c r="BZ535" s="1">
        <f t="shared" si="1040"/>
        <v>42</v>
      </c>
      <c r="CA535" s="2">
        <f t="shared" si="1041"/>
        <v>29</v>
      </c>
      <c r="CB535" s="5">
        <f t="shared" si="1042"/>
        <v>19</v>
      </c>
      <c r="CC535" s="1">
        <f t="shared" si="1043"/>
        <v>0</v>
      </c>
      <c r="CD535" s="2">
        <f t="shared" si="1044"/>
        <v>0</v>
      </c>
      <c r="CE535" s="5">
        <f t="shared" si="1045"/>
        <v>0</v>
      </c>
      <c r="CF535" s="1">
        <f t="shared" si="1046"/>
        <v>0</v>
      </c>
      <c r="CG535" s="2">
        <f t="shared" si="1047"/>
        <v>0</v>
      </c>
      <c r="CH535" s="5">
        <f t="shared" si="1048"/>
        <v>0</v>
      </c>
      <c r="CI535" s="1">
        <f t="shared" si="1049"/>
        <v>0</v>
      </c>
      <c r="CJ535" s="2">
        <f t="shared" si="1050"/>
        <v>0</v>
      </c>
      <c r="CK535" s="5">
        <f t="shared" si="1051"/>
        <v>0</v>
      </c>
      <c r="CL535" s="1">
        <f t="shared" si="1052"/>
        <v>0</v>
      </c>
      <c r="CM535" s="2">
        <f t="shared" si="1053"/>
        <v>0</v>
      </c>
      <c r="CN535" s="5">
        <f t="shared" si="1054"/>
        <v>0</v>
      </c>
      <c r="CO535" s="67">
        <f t="shared" si="1055"/>
        <v>0</v>
      </c>
      <c r="CP535" s="2">
        <f t="shared" si="1056"/>
        <v>0</v>
      </c>
      <c r="CQ535" s="5">
        <f t="shared" si="1057"/>
        <v>0</v>
      </c>
    </row>
    <row r="536" spans="1:95" ht="29.25" customHeight="1" x14ac:dyDescent="0.25">
      <c r="A536" s="31" t="s">
        <v>10</v>
      </c>
      <c r="B536" s="30" t="s">
        <v>21</v>
      </c>
      <c r="C536" s="16"/>
      <c r="D536" s="10"/>
      <c r="E536" s="10"/>
      <c r="F536" s="10"/>
      <c r="G536" s="10"/>
      <c r="H536" s="10"/>
      <c r="I536" s="10"/>
      <c r="J536" s="10"/>
      <c r="K536" s="10"/>
      <c r="L536" s="10"/>
      <c r="M536" s="62"/>
      <c r="N536" s="62"/>
      <c r="O536" s="62"/>
      <c r="P536" s="62"/>
      <c r="Q536" s="17"/>
      <c r="R536" s="16">
        <v>2</v>
      </c>
      <c r="S536" s="10">
        <v>8</v>
      </c>
      <c r="T536" s="10">
        <v>0.5</v>
      </c>
      <c r="U536" s="10"/>
      <c r="V536" s="10"/>
      <c r="W536" s="10"/>
      <c r="X536" s="10"/>
      <c r="Y536" s="10">
        <v>0</v>
      </c>
      <c r="Z536" s="10">
        <v>0</v>
      </c>
      <c r="AA536" s="10">
        <v>3</v>
      </c>
      <c r="AB536" s="62"/>
      <c r="AC536" s="62"/>
      <c r="AD536" s="62"/>
      <c r="AE536" s="62"/>
      <c r="AF536" s="17"/>
      <c r="AG536" s="16"/>
      <c r="AH536" s="10"/>
      <c r="AI536" s="10"/>
      <c r="AJ536" s="10"/>
      <c r="AK536" s="10"/>
      <c r="AL536" s="10"/>
      <c r="AM536" s="10"/>
      <c r="AN536" s="10"/>
      <c r="AO536" s="10"/>
      <c r="AP536" s="10"/>
      <c r="AQ536" s="62"/>
      <c r="AR536" s="62"/>
      <c r="AS536" s="62"/>
      <c r="AT536" s="62"/>
      <c r="AU536" s="17"/>
      <c r="AV536" s="6"/>
      <c r="AW536" s="29" t="str">
        <f t="shared" si="1012"/>
        <v xml:space="preserve">Sólidos Sedimentables </v>
      </c>
      <c r="AX536" s="30" t="s">
        <v>21</v>
      </c>
      <c r="AY536" s="77">
        <f t="shared" si="1013"/>
        <v>0</v>
      </c>
      <c r="AZ536" s="73">
        <f t="shared" si="1014"/>
        <v>2</v>
      </c>
      <c r="BA536" s="74">
        <f t="shared" si="1015"/>
        <v>0</v>
      </c>
      <c r="BB536" s="4">
        <f t="shared" si="1016"/>
        <v>0</v>
      </c>
      <c r="BC536" s="2">
        <f t="shared" si="1017"/>
        <v>8</v>
      </c>
      <c r="BD536" s="5">
        <f t="shared" si="1018"/>
        <v>0</v>
      </c>
      <c r="BE536" s="4">
        <f t="shared" si="1019"/>
        <v>0</v>
      </c>
      <c r="BF536" s="2">
        <f t="shared" si="1020"/>
        <v>0.5</v>
      </c>
      <c r="BG536" s="5">
        <f t="shared" si="1021"/>
        <v>0</v>
      </c>
      <c r="BH536" s="1">
        <f t="shared" si="1022"/>
        <v>0</v>
      </c>
      <c r="BI536" s="2">
        <f t="shared" si="1023"/>
        <v>0</v>
      </c>
      <c r="BJ536" s="5">
        <f t="shared" si="1024"/>
        <v>0</v>
      </c>
      <c r="BK536" s="1">
        <f t="shared" si="1025"/>
        <v>0</v>
      </c>
      <c r="BL536" s="2">
        <f t="shared" si="1026"/>
        <v>0</v>
      </c>
      <c r="BM536" s="5">
        <f t="shared" si="1027"/>
        <v>0</v>
      </c>
      <c r="BN536" s="1">
        <f t="shared" si="1028"/>
        <v>0</v>
      </c>
      <c r="BO536" s="2">
        <f t="shared" si="1029"/>
        <v>0</v>
      </c>
      <c r="BP536" s="5">
        <f t="shared" si="1030"/>
        <v>0</v>
      </c>
      <c r="BQ536" s="1">
        <f t="shared" si="1031"/>
        <v>0</v>
      </c>
      <c r="BR536" s="2">
        <f t="shared" si="1032"/>
        <v>0</v>
      </c>
      <c r="BS536" s="5">
        <f t="shared" si="1033"/>
        <v>0</v>
      </c>
      <c r="BT536" s="1">
        <f t="shared" si="1034"/>
        <v>0</v>
      </c>
      <c r="BU536" s="2">
        <f t="shared" si="1035"/>
        <v>0</v>
      </c>
      <c r="BV536" s="5">
        <f t="shared" si="1036"/>
        <v>0</v>
      </c>
      <c r="BW536" s="1">
        <f t="shared" si="1037"/>
        <v>0</v>
      </c>
      <c r="BX536" s="2">
        <f t="shared" si="1038"/>
        <v>0</v>
      </c>
      <c r="BY536" s="5">
        <f t="shared" si="1039"/>
        <v>0</v>
      </c>
      <c r="BZ536" s="1">
        <f t="shared" si="1040"/>
        <v>0</v>
      </c>
      <c r="CA536" s="2">
        <f t="shared" si="1041"/>
        <v>3</v>
      </c>
      <c r="CB536" s="5">
        <f t="shared" si="1042"/>
        <v>0</v>
      </c>
      <c r="CC536" s="1">
        <f t="shared" si="1043"/>
        <v>0</v>
      </c>
      <c r="CD536" s="2">
        <f t="shared" si="1044"/>
        <v>0</v>
      </c>
      <c r="CE536" s="5">
        <f t="shared" si="1045"/>
        <v>0</v>
      </c>
      <c r="CF536" s="1">
        <f t="shared" si="1046"/>
        <v>0</v>
      </c>
      <c r="CG536" s="2">
        <f t="shared" si="1047"/>
        <v>0</v>
      </c>
      <c r="CH536" s="5">
        <f t="shared" si="1048"/>
        <v>0</v>
      </c>
      <c r="CI536" s="1">
        <f t="shared" si="1049"/>
        <v>0</v>
      </c>
      <c r="CJ536" s="2">
        <f t="shared" si="1050"/>
        <v>0</v>
      </c>
      <c r="CK536" s="5">
        <f t="shared" si="1051"/>
        <v>0</v>
      </c>
      <c r="CL536" s="1">
        <f t="shared" si="1052"/>
        <v>0</v>
      </c>
      <c r="CM536" s="2">
        <f t="shared" si="1053"/>
        <v>0</v>
      </c>
      <c r="CN536" s="5">
        <f t="shared" si="1054"/>
        <v>0</v>
      </c>
      <c r="CO536" s="67">
        <f t="shared" si="1055"/>
        <v>0</v>
      </c>
      <c r="CP536" s="2">
        <f t="shared" si="1056"/>
        <v>0</v>
      </c>
      <c r="CQ536" s="5">
        <f t="shared" si="1057"/>
        <v>0</v>
      </c>
    </row>
    <row r="537" spans="1:95" ht="28.5" customHeight="1" x14ac:dyDescent="0.25">
      <c r="A537" s="31" t="s">
        <v>126</v>
      </c>
      <c r="B537" s="46" t="s">
        <v>22</v>
      </c>
      <c r="C537" s="16"/>
      <c r="D537" s="10"/>
      <c r="E537" s="10"/>
      <c r="F537" s="10"/>
      <c r="G537" s="10"/>
      <c r="H537" s="10"/>
      <c r="I537" s="10"/>
      <c r="J537" s="10"/>
      <c r="K537" s="10"/>
      <c r="L537" s="10"/>
      <c r="M537" s="62"/>
      <c r="N537" s="62"/>
      <c r="O537" s="62"/>
      <c r="P537" s="62"/>
      <c r="Q537" s="17"/>
      <c r="R537" s="16"/>
      <c r="S537" s="10"/>
      <c r="T537" s="10"/>
      <c r="U537" s="10"/>
      <c r="V537" s="10"/>
      <c r="W537" s="10"/>
      <c r="X537" s="10"/>
      <c r="Y537" s="10"/>
      <c r="Z537" s="10"/>
      <c r="AA537" s="10"/>
      <c r="AB537" s="62"/>
      <c r="AC537" s="62"/>
      <c r="AD537" s="62"/>
      <c r="AE537" s="62"/>
      <c r="AF537" s="17"/>
      <c r="AG537" s="16"/>
      <c r="AH537" s="10"/>
      <c r="AI537" s="10"/>
      <c r="AJ537" s="10"/>
      <c r="AK537" s="10"/>
      <c r="AL537" s="10"/>
      <c r="AM537" s="10"/>
      <c r="AN537" s="10"/>
      <c r="AO537" s="10"/>
      <c r="AP537" s="10"/>
      <c r="AQ537" s="62"/>
      <c r="AR537" s="62"/>
      <c r="AS537" s="62"/>
      <c r="AT537" s="62"/>
      <c r="AU537" s="17"/>
      <c r="AV537" s="6"/>
      <c r="AW537" s="29" t="str">
        <f t="shared" si="1012"/>
        <v>HIERRO</v>
      </c>
      <c r="AX537" s="32" t="s">
        <v>22</v>
      </c>
      <c r="AY537" s="77">
        <f t="shared" si="1013"/>
        <v>0</v>
      </c>
      <c r="AZ537" s="73">
        <f t="shared" si="1014"/>
        <v>0</v>
      </c>
      <c r="BA537" s="74">
        <f t="shared" si="1015"/>
        <v>0</v>
      </c>
      <c r="BB537" s="4">
        <f t="shared" si="1016"/>
        <v>0</v>
      </c>
      <c r="BC537" s="2">
        <f t="shared" si="1017"/>
        <v>0</v>
      </c>
      <c r="BD537" s="5">
        <f t="shared" si="1018"/>
        <v>0</v>
      </c>
      <c r="BE537" s="4">
        <f t="shared" si="1019"/>
        <v>0</v>
      </c>
      <c r="BF537" s="2">
        <f t="shared" si="1020"/>
        <v>0</v>
      </c>
      <c r="BG537" s="5">
        <f t="shared" si="1021"/>
        <v>0</v>
      </c>
      <c r="BH537" s="1">
        <f t="shared" si="1022"/>
        <v>0</v>
      </c>
      <c r="BI537" s="2">
        <f t="shared" si="1023"/>
        <v>0</v>
      </c>
      <c r="BJ537" s="5">
        <f t="shared" si="1024"/>
        <v>0</v>
      </c>
      <c r="BK537" s="1">
        <f t="shared" si="1025"/>
        <v>0</v>
      </c>
      <c r="BL537" s="2">
        <f t="shared" si="1026"/>
        <v>0</v>
      </c>
      <c r="BM537" s="5">
        <f t="shared" si="1027"/>
        <v>0</v>
      </c>
      <c r="BN537" s="1">
        <f t="shared" si="1028"/>
        <v>0</v>
      </c>
      <c r="BO537" s="2">
        <f t="shared" si="1029"/>
        <v>0</v>
      </c>
      <c r="BP537" s="5">
        <f t="shared" si="1030"/>
        <v>0</v>
      </c>
      <c r="BQ537" s="1">
        <f t="shared" si="1031"/>
        <v>0</v>
      </c>
      <c r="BR537" s="2">
        <f t="shared" si="1032"/>
        <v>0</v>
      </c>
      <c r="BS537" s="5">
        <f t="shared" si="1033"/>
        <v>0</v>
      </c>
      <c r="BT537" s="1">
        <f t="shared" si="1034"/>
        <v>0</v>
      </c>
      <c r="BU537" s="2">
        <f t="shared" si="1035"/>
        <v>0</v>
      </c>
      <c r="BV537" s="5">
        <f t="shared" si="1036"/>
        <v>0</v>
      </c>
      <c r="BW537" s="1">
        <f t="shared" si="1037"/>
        <v>0</v>
      </c>
      <c r="BX537" s="2">
        <f t="shared" si="1038"/>
        <v>0</v>
      </c>
      <c r="BY537" s="5">
        <f t="shared" si="1039"/>
        <v>0</v>
      </c>
      <c r="BZ537" s="1">
        <f t="shared" si="1040"/>
        <v>0</v>
      </c>
      <c r="CA537" s="2">
        <f t="shared" si="1041"/>
        <v>0</v>
      </c>
      <c r="CB537" s="5">
        <f t="shared" si="1042"/>
        <v>0</v>
      </c>
      <c r="CC537" s="1">
        <f t="shared" si="1043"/>
        <v>0</v>
      </c>
      <c r="CD537" s="2">
        <f t="shared" si="1044"/>
        <v>0</v>
      </c>
      <c r="CE537" s="5">
        <f t="shared" si="1045"/>
        <v>0</v>
      </c>
      <c r="CF537" s="1">
        <f t="shared" si="1046"/>
        <v>0</v>
      </c>
      <c r="CG537" s="2">
        <f t="shared" si="1047"/>
        <v>0</v>
      </c>
      <c r="CH537" s="5">
        <f t="shared" si="1048"/>
        <v>0</v>
      </c>
      <c r="CI537" s="1">
        <f t="shared" si="1049"/>
        <v>0</v>
      </c>
      <c r="CJ537" s="2">
        <f t="shared" si="1050"/>
        <v>0</v>
      </c>
      <c r="CK537" s="5">
        <f t="shared" si="1051"/>
        <v>0</v>
      </c>
      <c r="CL537" s="1">
        <f t="shared" si="1052"/>
        <v>0</v>
      </c>
      <c r="CM537" s="2">
        <f t="shared" si="1053"/>
        <v>0</v>
      </c>
      <c r="CN537" s="5">
        <f t="shared" si="1054"/>
        <v>0</v>
      </c>
      <c r="CO537" s="67">
        <f t="shared" si="1055"/>
        <v>0</v>
      </c>
      <c r="CP537" s="2">
        <f t="shared" si="1056"/>
        <v>0</v>
      </c>
      <c r="CQ537" s="5">
        <f t="shared" si="1057"/>
        <v>0</v>
      </c>
    </row>
    <row r="538" spans="1:95" ht="28.5" customHeight="1" x14ac:dyDescent="0.25">
      <c r="A538" s="31" t="s">
        <v>112</v>
      </c>
      <c r="B538" s="30" t="s">
        <v>21</v>
      </c>
      <c r="C538" s="16"/>
      <c r="D538" s="10"/>
      <c r="E538" s="10"/>
      <c r="F538" s="10"/>
      <c r="G538" s="10"/>
      <c r="H538" s="10"/>
      <c r="I538" s="10"/>
      <c r="J538" s="10"/>
      <c r="K538" s="10"/>
      <c r="L538" s="10"/>
      <c r="M538" s="62"/>
      <c r="N538" s="62"/>
      <c r="O538" s="62"/>
      <c r="P538" s="62"/>
      <c r="Q538" s="17"/>
      <c r="R538" s="16"/>
      <c r="S538" s="10"/>
      <c r="T538" s="10"/>
      <c r="U538" s="10"/>
      <c r="V538" s="10"/>
      <c r="W538" s="10"/>
      <c r="X538" s="10"/>
      <c r="Y538" s="10"/>
      <c r="Z538" s="10"/>
      <c r="AA538" s="10"/>
      <c r="AB538" s="62"/>
      <c r="AC538" s="62"/>
      <c r="AD538" s="62"/>
      <c r="AE538" s="62"/>
      <c r="AF538" s="17"/>
      <c r="AG538" s="16"/>
      <c r="AH538" s="10"/>
      <c r="AI538" s="10"/>
      <c r="AJ538" s="10"/>
      <c r="AK538" s="10"/>
      <c r="AL538" s="10"/>
      <c r="AM538" s="10"/>
      <c r="AN538" s="10"/>
      <c r="AO538" s="10"/>
      <c r="AP538" s="10"/>
      <c r="AQ538" s="62"/>
      <c r="AR538" s="62"/>
      <c r="AS538" s="62"/>
      <c r="AT538" s="62"/>
      <c r="AU538" s="17"/>
      <c r="AV538" s="6"/>
      <c r="AW538" s="29" t="str">
        <f t="shared" si="1012"/>
        <v>Solidos Suspendidos totales GRAVIMETRICO</v>
      </c>
      <c r="AX538" s="30" t="s">
        <v>21</v>
      </c>
      <c r="AY538" s="77">
        <f t="shared" si="1013"/>
        <v>0</v>
      </c>
      <c r="AZ538" s="73">
        <f t="shared" si="1014"/>
        <v>0</v>
      </c>
      <c r="BA538" s="74">
        <f t="shared" si="1015"/>
        <v>0</v>
      </c>
      <c r="BB538" s="4">
        <f t="shared" si="1016"/>
        <v>0</v>
      </c>
      <c r="BC538" s="2">
        <f t="shared" si="1017"/>
        <v>0</v>
      </c>
      <c r="BD538" s="5">
        <f t="shared" si="1018"/>
        <v>0</v>
      </c>
      <c r="BE538" s="4">
        <f t="shared" si="1019"/>
        <v>0</v>
      </c>
      <c r="BF538" s="2">
        <f t="shared" si="1020"/>
        <v>0</v>
      </c>
      <c r="BG538" s="5">
        <f t="shared" si="1021"/>
        <v>0</v>
      </c>
      <c r="BH538" s="1">
        <f t="shared" si="1022"/>
        <v>0</v>
      </c>
      <c r="BI538" s="2">
        <f t="shared" si="1023"/>
        <v>0</v>
      </c>
      <c r="BJ538" s="5">
        <f t="shared" si="1024"/>
        <v>0</v>
      </c>
      <c r="BK538" s="1">
        <f t="shared" si="1025"/>
        <v>0</v>
      </c>
      <c r="BL538" s="2">
        <f t="shared" si="1026"/>
        <v>0</v>
      </c>
      <c r="BM538" s="5">
        <f t="shared" si="1027"/>
        <v>0</v>
      </c>
      <c r="BN538" s="1">
        <f t="shared" si="1028"/>
        <v>0</v>
      </c>
      <c r="BO538" s="2">
        <f t="shared" si="1029"/>
        <v>0</v>
      </c>
      <c r="BP538" s="5">
        <f t="shared" si="1030"/>
        <v>0</v>
      </c>
      <c r="BQ538" s="1">
        <f t="shared" si="1031"/>
        <v>0</v>
      </c>
      <c r="BR538" s="2">
        <f t="shared" si="1032"/>
        <v>0</v>
      </c>
      <c r="BS538" s="5">
        <f t="shared" si="1033"/>
        <v>0</v>
      </c>
      <c r="BT538" s="1">
        <f t="shared" si="1034"/>
        <v>0</v>
      </c>
      <c r="BU538" s="2">
        <f t="shared" si="1035"/>
        <v>0</v>
      </c>
      <c r="BV538" s="5">
        <f t="shared" si="1036"/>
        <v>0</v>
      </c>
      <c r="BW538" s="1">
        <f t="shared" si="1037"/>
        <v>0</v>
      </c>
      <c r="BX538" s="2">
        <f t="shared" si="1038"/>
        <v>0</v>
      </c>
      <c r="BY538" s="5">
        <f t="shared" si="1039"/>
        <v>0</v>
      </c>
      <c r="BZ538" s="1">
        <f t="shared" si="1040"/>
        <v>0</v>
      </c>
      <c r="CA538" s="2">
        <f t="shared" si="1041"/>
        <v>0</v>
      </c>
      <c r="CB538" s="5">
        <f t="shared" si="1042"/>
        <v>0</v>
      </c>
      <c r="CC538" s="1">
        <f t="shared" si="1043"/>
        <v>0</v>
      </c>
      <c r="CD538" s="2">
        <f t="shared" si="1044"/>
        <v>0</v>
      </c>
      <c r="CE538" s="5">
        <f t="shared" si="1045"/>
        <v>0</v>
      </c>
      <c r="CF538" s="1">
        <f t="shared" si="1046"/>
        <v>0</v>
      </c>
      <c r="CG538" s="2">
        <f t="shared" si="1047"/>
        <v>0</v>
      </c>
      <c r="CH538" s="5">
        <f t="shared" si="1048"/>
        <v>0</v>
      </c>
      <c r="CI538" s="1">
        <f t="shared" si="1049"/>
        <v>0</v>
      </c>
      <c r="CJ538" s="2">
        <f t="shared" si="1050"/>
        <v>0</v>
      </c>
      <c r="CK538" s="5">
        <f t="shared" si="1051"/>
        <v>0</v>
      </c>
      <c r="CL538" s="1">
        <f t="shared" si="1052"/>
        <v>0</v>
      </c>
      <c r="CM538" s="2">
        <f t="shared" si="1053"/>
        <v>0</v>
      </c>
      <c r="CN538" s="5">
        <f t="shared" si="1054"/>
        <v>0</v>
      </c>
      <c r="CO538" s="67">
        <f t="shared" si="1055"/>
        <v>0</v>
      </c>
      <c r="CP538" s="2">
        <f t="shared" si="1056"/>
        <v>0</v>
      </c>
      <c r="CQ538" s="5">
        <f t="shared" si="1057"/>
        <v>0</v>
      </c>
    </row>
    <row r="539" spans="1:95" ht="30.75" customHeight="1" x14ac:dyDescent="0.25">
      <c r="A539" s="31" t="s">
        <v>11</v>
      </c>
      <c r="B539" s="30" t="s">
        <v>21</v>
      </c>
      <c r="C539" s="16"/>
      <c r="D539" s="10"/>
      <c r="E539" s="10"/>
      <c r="F539" s="10"/>
      <c r="G539" s="10"/>
      <c r="H539" s="10"/>
      <c r="I539" s="10"/>
      <c r="J539" s="10"/>
      <c r="K539" s="10"/>
      <c r="L539" s="10"/>
      <c r="M539" s="62"/>
      <c r="N539" s="62"/>
      <c r="O539" s="62"/>
      <c r="P539" s="62"/>
      <c r="Q539" s="17"/>
      <c r="R539" s="16"/>
      <c r="S539" s="10"/>
      <c r="T539" s="10"/>
      <c r="U539" s="10"/>
      <c r="V539" s="10"/>
      <c r="W539" s="10"/>
      <c r="X539" s="10"/>
      <c r="Y539" s="10"/>
      <c r="Z539" s="10"/>
      <c r="AA539" s="10"/>
      <c r="AB539" s="62"/>
      <c r="AC539" s="62"/>
      <c r="AD539" s="62"/>
      <c r="AE539" s="62"/>
      <c r="AF539" s="17"/>
      <c r="AG539" s="16"/>
      <c r="AH539" s="10"/>
      <c r="AI539" s="10"/>
      <c r="AJ539" s="10"/>
      <c r="AK539" s="10"/>
      <c r="AL539" s="10"/>
      <c r="AM539" s="10"/>
      <c r="AN539" s="10"/>
      <c r="AO539" s="10"/>
      <c r="AP539" s="10"/>
      <c r="AQ539" s="62"/>
      <c r="AR539" s="62"/>
      <c r="AS539" s="62"/>
      <c r="AT539" s="62"/>
      <c r="AU539" s="17"/>
      <c r="AV539" s="6"/>
      <c r="AW539" s="29" t="str">
        <f t="shared" si="1012"/>
        <v xml:space="preserve">Cloruros </v>
      </c>
      <c r="AX539" s="30" t="s">
        <v>21</v>
      </c>
      <c r="AY539" s="77">
        <f t="shared" si="1013"/>
        <v>0</v>
      </c>
      <c r="AZ539" s="73">
        <f t="shared" si="1014"/>
        <v>0</v>
      </c>
      <c r="BA539" s="74">
        <f t="shared" si="1015"/>
        <v>0</v>
      </c>
      <c r="BB539" s="4">
        <f t="shared" si="1016"/>
        <v>0</v>
      </c>
      <c r="BC539" s="2">
        <f t="shared" si="1017"/>
        <v>0</v>
      </c>
      <c r="BD539" s="5">
        <f t="shared" si="1018"/>
        <v>0</v>
      </c>
      <c r="BE539" s="4">
        <f t="shared" si="1019"/>
        <v>0</v>
      </c>
      <c r="BF539" s="2">
        <f t="shared" si="1020"/>
        <v>0</v>
      </c>
      <c r="BG539" s="5">
        <f t="shared" si="1021"/>
        <v>0</v>
      </c>
      <c r="BH539" s="1">
        <f t="shared" si="1022"/>
        <v>0</v>
      </c>
      <c r="BI539" s="2">
        <f t="shared" si="1023"/>
        <v>0</v>
      </c>
      <c r="BJ539" s="5">
        <f t="shared" si="1024"/>
        <v>0</v>
      </c>
      <c r="BK539" s="1">
        <f t="shared" si="1025"/>
        <v>0</v>
      </c>
      <c r="BL539" s="2">
        <f t="shared" si="1026"/>
        <v>0</v>
      </c>
      <c r="BM539" s="5">
        <f t="shared" si="1027"/>
        <v>0</v>
      </c>
      <c r="BN539" s="1">
        <f t="shared" si="1028"/>
        <v>0</v>
      </c>
      <c r="BO539" s="2">
        <f t="shared" si="1029"/>
        <v>0</v>
      </c>
      <c r="BP539" s="5">
        <f t="shared" si="1030"/>
        <v>0</v>
      </c>
      <c r="BQ539" s="1">
        <f t="shared" si="1031"/>
        <v>0</v>
      </c>
      <c r="BR539" s="2">
        <f t="shared" si="1032"/>
        <v>0</v>
      </c>
      <c r="BS539" s="5">
        <f t="shared" si="1033"/>
        <v>0</v>
      </c>
      <c r="BT539" s="1">
        <f t="shared" si="1034"/>
        <v>0</v>
      </c>
      <c r="BU539" s="2">
        <f t="shared" si="1035"/>
        <v>0</v>
      </c>
      <c r="BV539" s="5">
        <f t="shared" si="1036"/>
        <v>0</v>
      </c>
      <c r="BW539" s="1">
        <f t="shared" si="1037"/>
        <v>0</v>
      </c>
      <c r="BX539" s="2">
        <f t="shared" si="1038"/>
        <v>0</v>
      </c>
      <c r="BY539" s="5">
        <f t="shared" si="1039"/>
        <v>0</v>
      </c>
      <c r="BZ539" s="1">
        <f t="shared" si="1040"/>
        <v>0</v>
      </c>
      <c r="CA539" s="2">
        <f t="shared" si="1041"/>
        <v>0</v>
      </c>
      <c r="CB539" s="5">
        <f t="shared" si="1042"/>
        <v>0</v>
      </c>
      <c r="CC539" s="1">
        <f t="shared" si="1043"/>
        <v>0</v>
      </c>
      <c r="CD539" s="2">
        <f t="shared" si="1044"/>
        <v>0</v>
      </c>
      <c r="CE539" s="5">
        <f t="shared" si="1045"/>
        <v>0</v>
      </c>
      <c r="CF539" s="1">
        <f t="shared" si="1046"/>
        <v>0</v>
      </c>
      <c r="CG539" s="2">
        <f t="shared" si="1047"/>
        <v>0</v>
      </c>
      <c r="CH539" s="5">
        <f t="shared" si="1048"/>
        <v>0</v>
      </c>
      <c r="CI539" s="1">
        <f t="shared" si="1049"/>
        <v>0</v>
      </c>
      <c r="CJ539" s="2">
        <f t="shared" si="1050"/>
        <v>0</v>
      </c>
      <c r="CK539" s="5">
        <f t="shared" si="1051"/>
        <v>0</v>
      </c>
      <c r="CL539" s="1">
        <f t="shared" si="1052"/>
        <v>0</v>
      </c>
      <c r="CM539" s="2">
        <f t="shared" si="1053"/>
        <v>0</v>
      </c>
      <c r="CN539" s="5">
        <f t="shared" si="1054"/>
        <v>0</v>
      </c>
      <c r="CO539" s="67">
        <f t="shared" si="1055"/>
        <v>0</v>
      </c>
      <c r="CP539" s="2">
        <f t="shared" si="1056"/>
        <v>0</v>
      </c>
      <c r="CQ539" s="5">
        <f t="shared" si="1057"/>
        <v>0</v>
      </c>
    </row>
    <row r="540" spans="1:95" ht="27" customHeight="1" x14ac:dyDescent="0.25">
      <c r="A540" s="31" t="s">
        <v>113</v>
      </c>
      <c r="B540" s="30" t="s">
        <v>21</v>
      </c>
      <c r="C540" s="16"/>
      <c r="D540" s="10"/>
      <c r="E540" s="10"/>
      <c r="F540" s="10"/>
      <c r="G540" s="10"/>
      <c r="H540" s="10"/>
      <c r="I540" s="10"/>
      <c r="J540" s="10"/>
      <c r="K540" s="10"/>
      <c r="L540" s="10"/>
      <c r="M540" s="62"/>
      <c r="N540" s="62"/>
      <c r="O540" s="62"/>
      <c r="P540" s="62"/>
      <c r="Q540" s="17"/>
      <c r="R540" s="16"/>
      <c r="S540" s="10"/>
      <c r="T540" s="10"/>
      <c r="U540" s="10"/>
      <c r="V540" s="10"/>
      <c r="W540" s="10"/>
      <c r="X540" s="10"/>
      <c r="Y540" s="10"/>
      <c r="Z540" s="10"/>
      <c r="AA540" s="10"/>
      <c r="AB540" s="62"/>
      <c r="AC540" s="62"/>
      <c r="AD540" s="62"/>
      <c r="AE540" s="62"/>
      <c r="AF540" s="17"/>
      <c r="AG540" s="16"/>
      <c r="AH540" s="10"/>
      <c r="AI540" s="10"/>
      <c r="AJ540" s="10"/>
      <c r="AK540" s="10"/>
      <c r="AL540" s="10"/>
      <c r="AM540" s="10"/>
      <c r="AN540" s="10"/>
      <c r="AO540" s="10"/>
      <c r="AP540" s="10"/>
      <c r="AQ540" s="62"/>
      <c r="AR540" s="62"/>
      <c r="AS540" s="62"/>
      <c r="AT540" s="62"/>
      <c r="AU540" s="17"/>
      <c r="AV540" s="6"/>
      <c r="AW540" s="29" t="str">
        <f t="shared" si="1012"/>
        <v>FOSFORO TOTAL</v>
      </c>
      <c r="AX540" s="30" t="s">
        <v>21</v>
      </c>
      <c r="AY540" s="77">
        <f t="shared" si="1013"/>
        <v>0</v>
      </c>
      <c r="AZ540" s="73">
        <f t="shared" si="1014"/>
        <v>0</v>
      </c>
      <c r="BA540" s="74">
        <f t="shared" si="1015"/>
        <v>0</v>
      </c>
      <c r="BB540" s="4">
        <f t="shared" si="1016"/>
        <v>0</v>
      </c>
      <c r="BC540" s="2">
        <f t="shared" si="1017"/>
        <v>0</v>
      </c>
      <c r="BD540" s="5">
        <f t="shared" si="1018"/>
        <v>0</v>
      </c>
      <c r="BE540" s="4">
        <f t="shared" si="1019"/>
        <v>0</v>
      </c>
      <c r="BF540" s="2">
        <f t="shared" si="1020"/>
        <v>0</v>
      </c>
      <c r="BG540" s="5">
        <f t="shared" si="1021"/>
        <v>0</v>
      </c>
      <c r="BH540" s="1">
        <f t="shared" si="1022"/>
        <v>0</v>
      </c>
      <c r="BI540" s="2">
        <f t="shared" si="1023"/>
        <v>0</v>
      </c>
      <c r="BJ540" s="5">
        <f t="shared" si="1024"/>
        <v>0</v>
      </c>
      <c r="BK540" s="1">
        <f t="shared" si="1025"/>
        <v>0</v>
      </c>
      <c r="BL540" s="2">
        <f t="shared" si="1026"/>
        <v>0</v>
      </c>
      <c r="BM540" s="5">
        <f t="shared" si="1027"/>
        <v>0</v>
      </c>
      <c r="BN540" s="1">
        <f t="shared" si="1028"/>
        <v>0</v>
      </c>
      <c r="BO540" s="2">
        <f t="shared" si="1029"/>
        <v>0</v>
      </c>
      <c r="BP540" s="5">
        <f t="shared" si="1030"/>
        <v>0</v>
      </c>
      <c r="BQ540" s="1">
        <f t="shared" si="1031"/>
        <v>0</v>
      </c>
      <c r="BR540" s="2">
        <f t="shared" si="1032"/>
        <v>0</v>
      </c>
      <c r="BS540" s="5">
        <f t="shared" si="1033"/>
        <v>0</v>
      </c>
      <c r="BT540" s="1">
        <f t="shared" si="1034"/>
        <v>0</v>
      </c>
      <c r="BU540" s="2">
        <f t="shared" si="1035"/>
        <v>0</v>
      </c>
      <c r="BV540" s="5">
        <f t="shared" si="1036"/>
        <v>0</v>
      </c>
      <c r="BW540" s="1">
        <f t="shared" si="1037"/>
        <v>0</v>
      </c>
      <c r="BX540" s="2">
        <f t="shared" si="1038"/>
        <v>0</v>
      </c>
      <c r="BY540" s="5">
        <f t="shared" si="1039"/>
        <v>0</v>
      </c>
      <c r="BZ540" s="1">
        <f t="shared" si="1040"/>
        <v>0</v>
      </c>
      <c r="CA540" s="2">
        <f t="shared" si="1041"/>
        <v>0</v>
      </c>
      <c r="CB540" s="5">
        <f t="shared" si="1042"/>
        <v>0</v>
      </c>
      <c r="CC540" s="1">
        <f t="shared" si="1043"/>
        <v>0</v>
      </c>
      <c r="CD540" s="2">
        <f t="shared" si="1044"/>
        <v>0</v>
      </c>
      <c r="CE540" s="5">
        <f t="shared" si="1045"/>
        <v>0</v>
      </c>
      <c r="CF540" s="1">
        <f t="shared" si="1046"/>
        <v>0</v>
      </c>
      <c r="CG540" s="2">
        <f t="shared" si="1047"/>
        <v>0</v>
      </c>
      <c r="CH540" s="5">
        <f t="shared" si="1048"/>
        <v>0</v>
      </c>
      <c r="CI540" s="1">
        <f t="shared" si="1049"/>
        <v>0</v>
      </c>
      <c r="CJ540" s="2">
        <f t="shared" si="1050"/>
        <v>0</v>
      </c>
      <c r="CK540" s="5">
        <f t="shared" si="1051"/>
        <v>0</v>
      </c>
      <c r="CL540" s="1">
        <f t="shared" si="1052"/>
        <v>0</v>
      </c>
      <c r="CM540" s="2">
        <f t="shared" si="1053"/>
        <v>0</v>
      </c>
      <c r="CN540" s="5">
        <f t="shared" si="1054"/>
        <v>0</v>
      </c>
      <c r="CO540" s="67">
        <f t="shared" si="1055"/>
        <v>0</v>
      </c>
      <c r="CP540" s="2">
        <f t="shared" si="1056"/>
        <v>0</v>
      </c>
      <c r="CQ540" s="5">
        <f t="shared" si="1057"/>
        <v>0</v>
      </c>
    </row>
    <row r="541" spans="1:95" ht="30.75" customHeight="1" x14ac:dyDescent="0.25">
      <c r="A541" s="31" t="s">
        <v>12</v>
      </c>
      <c r="B541" s="30" t="s">
        <v>21</v>
      </c>
      <c r="C541" s="16"/>
      <c r="D541" s="10"/>
      <c r="E541" s="10"/>
      <c r="F541" s="10"/>
      <c r="G541" s="10"/>
      <c r="H541" s="10"/>
      <c r="I541" s="10"/>
      <c r="J541" s="10"/>
      <c r="K541" s="10"/>
      <c r="L541" s="10"/>
      <c r="M541" s="62"/>
      <c r="N541" s="62"/>
      <c r="O541" s="62"/>
      <c r="P541" s="62"/>
      <c r="Q541" s="17"/>
      <c r="R541" s="16"/>
      <c r="S541" s="10"/>
      <c r="T541" s="10"/>
      <c r="U541" s="10"/>
      <c r="V541" s="10"/>
      <c r="W541" s="10"/>
      <c r="X541" s="10"/>
      <c r="Y541" s="10"/>
      <c r="Z541" s="10"/>
      <c r="AA541" s="10"/>
      <c r="AB541" s="62"/>
      <c r="AC541" s="62"/>
      <c r="AD541" s="62"/>
      <c r="AE541" s="62"/>
      <c r="AF541" s="17"/>
      <c r="AG541" s="16"/>
      <c r="AH541" s="10"/>
      <c r="AI541" s="10"/>
      <c r="AJ541" s="10"/>
      <c r="AK541" s="10"/>
      <c r="AL541" s="10"/>
      <c r="AM541" s="10"/>
      <c r="AN541" s="10"/>
      <c r="AO541" s="10"/>
      <c r="AP541" s="10"/>
      <c r="AQ541" s="62"/>
      <c r="AR541" s="62"/>
      <c r="AS541" s="62"/>
      <c r="AT541" s="62"/>
      <c r="AU541" s="17"/>
      <c r="AV541" s="6"/>
      <c r="AW541" s="29" t="str">
        <f t="shared" si="1012"/>
        <v>Nitrógeno Total</v>
      </c>
      <c r="AX541" s="30" t="s">
        <v>21</v>
      </c>
      <c r="AY541" s="77">
        <f t="shared" si="1013"/>
        <v>0</v>
      </c>
      <c r="AZ541" s="73">
        <f t="shared" si="1014"/>
        <v>0</v>
      </c>
      <c r="BA541" s="74">
        <f t="shared" si="1015"/>
        <v>0</v>
      </c>
      <c r="BB541" s="4">
        <f t="shared" si="1016"/>
        <v>0</v>
      </c>
      <c r="BC541" s="2">
        <f t="shared" si="1017"/>
        <v>0</v>
      </c>
      <c r="BD541" s="5">
        <f t="shared" si="1018"/>
        <v>0</v>
      </c>
      <c r="BE541" s="4">
        <f t="shared" si="1019"/>
        <v>0</v>
      </c>
      <c r="BF541" s="2">
        <f t="shared" si="1020"/>
        <v>0</v>
      </c>
      <c r="BG541" s="5">
        <f t="shared" si="1021"/>
        <v>0</v>
      </c>
      <c r="BH541" s="1">
        <f t="shared" si="1022"/>
        <v>0</v>
      </c>
      <c r="BI541" s="2">
        <f t="shared" si="1023"/>
        <v>0</v>
      </c>
      <c r="BJ541" s="5">
        <f t="shared" si="1024"/>
        <v>0</v>
      </c>
      <c r="BK541" s="1">
        <f t="shared" si="1025"/>
        <v>0</v>
      </c>
      <c r="BL541" s="2">
        <f t="shared" si="1026"/>
        <v>0</v>
      </c>
      <c r="BM541" s="5">
        <f t="shared" si="1027"/>
        <v>0</v>
      </c>
      <c r="BN541" s="1">
        <f t="shared" si="1028"/>
        <v>0</v>
      </c>
      <c r="BO541" s="2">
        <f t="shared" si="1029"/>
        <v>0</v>
      </c>
      <c r="BP541" s="5">
        <f t="shared" si="1030"/>
        <v>0</v>
      </c>
      <c r="BQ541" s="1">
        <f t="shared" si="1031"/>
        <v>0</v>
      </c>
      <c r="BR541" s="2">
        <f t="shared" si="1032"/>
        <v>0</v>
      </c>
      <c r="BS541" s="5">
        <f t="shared" si="1033"/>
        <v>0</v>
      </c>
      <c r="BT541" s="1">
        <f t="shared" si="1034"/>
        <v>0</v>
      </c>
      <c r="BU541" s="2">
        <f t="shared" si="1035"/>
        <v>0</v>
      </c>
      <c r="BV541" s="5">
        <f t="shared" si="1036"/>
        <v>0</v>
      </c>
      <c r="BW541" s="1">
        <f t="shared" si="1037"/>
        <v>0</v>
      </c>
      <c r="BX541" s="2">
        <f t="shared" si="1038"/>
        <v>0</v>
      </c>
      <c r="BY541" s="5">
        <f t="shared" si="1039"/>
        <v>0</v>
      </c>
      <c r="BZ541" s="1">
        <f t="shared" si="1040"/>
        <v>0</v>
      </c>
      <c r="CA541" s="2">
        <f t="shared" si="1041"/>
        <v>0</v>
      </c>
      <c r="CB541" s="5">
        <f t="shared" si="1042"/>
        <v>0</v>
      </c>
      <c r="CC541" s="1">
        <f t="shared" si="1043"/>
        <v>0</v>
      </c>
      <c r="CD541" s="2">
        <f t="shared" si="1044"/>
        <v>0</v>
      </c>
      <c r="CE541" s="5">
        <f t="shared" si="1045"/>
        <v>0</v>
      </c>
      <c r="CF541" s="1">
        <f t="shared" si="1046"/>
        <v>0</v>
      </c>
      <c r="CG541" s="2">
        <f t="shared" si="1047"/>
        <v>0</v>
      </c>
      <c r="CH541" s="5">
        <f t="shared" si="1048"/>
        <v>0</v>
      </c>
      <c r="CI541" s="1">
        <f t="shared" si="1049"/>
        <v>0</v>
      </c>
      <c r="CJ541" s="2">
        <f t="shared" si="1050"/>
        <v>0</v>
      </c>
      <c r="CK541" s="5">
        <f t="shared" si="1051"/>
        <v>0</v>
      </c>
      <c r="CL541" s="1">
        <f t="shared" si="1052"/>
        <v>0</v>
      </c>
      <c r="CM541" s="2">
        <f t="shared" si="1053"/>
        <v>0</v>
      </c>
      <c r="CN541" s="5">
        <f t="shared" si="1054"/>
        <v>0</v>
      </c>
      <c r="CO541" s="67">
        <f t="shared" si="1055"/>
        <v>0</v>
      </c>
      <c r="CP541" s="2">
        <f t="shared" si="1056"/>
        <v>0</v>
      </c>
      <c r="CQ541" s="5">
        <f t="shared" si="1057"/>
        <v>0</v>
      </c>
    </row>
    <row r="542" spans="1:95" ht="32.25" customHeight="1" x14ac:dyDescent="0.25">
      <c r="A542" s="31" t="s">
        <v>13</v>
      </c>
      <c r="B542" s="30" t="s">
        <v>21</v>
      </c>
      <c r="C542" s="16"/>
      <c r="D542" s="10"/>
      <c r="E542" s="10"/>
      <c r="F542" s="10"/>
      <c r="G542" s="10"/>
      <c r="H542" s="10"/>
      <c r="I542" s="10"/>
      <c r="J542" s="10"/>
      <c r="K542" s="10"/>
      <c r="L542" s="10"/>
      <c r="M542" s="62"/>
      <c r="N542" s="62"/>
      <c r="O542" s="62"/>
      <c r="P542" s="62"/>
      <c r="Q542" s="17"/>
      <c r="R542" s="16"/>
      <c r="S542" s="10"/>
      <c r="T542" s="10"/>
      <c r="U542" s="10"/>
      <c r="V542" s="10"/>
      <c r="W542" s="10"/>
      <c r="X542" s="10"/>
      <c r="Y542" s="10"/>
      <c r="Z542" s="10"/>
      <c r="AA542" s="10"/>
      <c r="AB542" s="62"/>
      <c r="AC542" s="62"/>
      <c r="AD542" s="62"/>
      <c r="AE542" s="62"/>
      <c r="AF542" s="17"/>
      <c r="AG542" s="16"/>
      <c r="AH542" s="10"/>
      <c r="AI542" s="10"/>
      <c r="AJ542" s="10"/>
      <c r="AK542" s="10"/>
      <c r="AL542" s="10"/>
      <c r="AM542" s="10"/>
      <c r="AN542" s="10"/>
      <c r="AO542" s="10"/>
      <c r="AP542" s="10"/>
      <c r="AQ542" s="62"/>
      <c r="AR542" s="62"/>
      <c r="AS542" s="62"/>
      <c r="AT542" s="62"/>
      <c r="AU542" s="17"/>
      <c r="AV542" s="6"/>
      <c r="AW542" s="29" t="str">
        <f t="shared" si="1012"/>
        <v xml:space="preserve">Sulfatos </v>
      </c>
      <c r="AX542" s="30" t="s">
        <v>21</v>
      </c>
      <c r="AY542" s="77">
        <f t="shared" si="1013"/>
        <v>0</v>
      </c>
      <c r="AZ542" s="73">
        <f t="shared" si="1014"/>
        <v>0</v>
      </c>
      <c r="BA542" s="74">
        <f t="shared" si="1015"/>
        <v>0</v>
      </c>
      <c r="BB542" s="4">
        <f t="shared" si="1016"/>
        <v>0</v>
      </c>
      <c r="BC542" s="2">
        <f t="shared" si="1017"/>
        <v>0</v>
      </c>
      <c r="BD542" s="5">
        <f t="shared" si="1018"/>
        <v>0</v>
      </c>
      <c r="BE542" s="4">
        <f t="shared" si="1019"/>
        <v>0</v>
      </c>
      <c r="BF542" s="2">
        <f t="shared" si="1020"/>
        <v>0</v>
      </c>
      <c r="BG542" s="5">
        <f t="shared" si="1021"/>
        <v>0</v>
      </c>
      <c r="BH542" s="1">
        <f t="shared" si="1022"/>
        <v>0</v>
      </c>
      <c r="BI542" s="2">
        <f t="shared" si="1023"/>
        <v>0</v>
      </c>
      <c r="BJ542" s="5">
        <f t="shared" si="1024"/>
        <v>0</v>
      </c>
      <c r="BK542" s="1">
        <f t="shared" si="1025"/>
        <v>0</v>
      </c>
      <c r="BL542" s="2">
        <f t="shared" si="1026"/>
        <v>0</v>
      </c>
      <c r="BM542" s="5">
        <f t="shared" si="1027"/>
        <v>0</v>
      </c>
      <c r="BN542" s="1">
        <f t="shared" si="1028"/>
        <v>0</v>
      </c>
      <c r="BO542" s="2">
        <f t="shared" si="1029"/>
        <v>0</v>
      </c>
      <c r="BP542" s="5">
        <f t="shared" si="1030"/>
        <v>0</v>
      </c>
      <c r="BQ542" s="1">
        <f t="shared" si="1031"/>
        <v>0</v>
      </c>
      <c r="BR542" s="2">
        <f t="shared" si="1032"/>
        <v>0</v>
      </c>
      <c r="BS542" s="5">
        <f t="shared" si="1033"/>
        <v>0</v>
      </c>
      <c r="BT542" s="1">
        <f t="shared" si="1034"/>
        <v>0</v>
      </c>
      <c r="BU542" s="2">
        <f t="shared" si="1035"/>
        <v>0</v>
      </c>
      <c r="BV542" s="5">
        <f t="shared" si="1036"/>
        <v>0</v>
      </c>
      <c r="BW542" s="1">
        <f t="shared" si="1037"/>
        <v>0</v>
      </c>
      <c r="BX542" s="2">
        <f t="shared" si="1038"/>
        <v>0</v>
      </c>
      <c r="BY542" s="5">
        <f t="shared" si="1039"/>
        <v>0</v>
      </c>
      <c r="BZ542" s="1">
        <f t="shared" si="1040"/>
        <v>0</v>
      </c>
      <c r="CA542" s="2">
        <f t="shared" si="1041"/>
        <v>0</v>
      </c>
      <c r="CB542" s="5">
        <f t="shared" si="1042"/>
        <v>0</v>
      </c>
      <c r="CC542" s="1">
        <f t="shared" si="1043"/>
        <v>0</v>
      </c>
      <c r="CD542" s="2">
        <f t="shared" si="1044"/>
        <v>0</v>
      </c>
      <c r="CE542" s="5">
        <f t="shared" si="1045"/>
        <v>0</v>
      </c>
      <c r="CF542" s="1">
        <f t="shared" si="1046"/>
        <v>0</v>
      </c>
      <c r="CG542" s="2">
        <f t="shared" si="1047"/>
        <v>0</v>
      </c>
      <c r="CH542" s="5">
        <f t="shared" si="1048"/>
        <v>0</v>
      </c>
      <c r="CI542" s="1">
        <f t="shared" si="1049"/>
        <v>0</v>
      </c>
      <c r="CJ542" s="2">
        <f t="shared" si="1050"/>
        <v>0</v>
      </c>
      <c r="CK542" s="5">
        <f t="shared" si="1051"/>
        <v>0</v>
      </c>
      <c r="CL542" s="1">
        <f t="shared" si="1052"/>
        <v>0</v>
      </c>
      <c r="CM542" s="2">
        <f t="shared" si="1053"/>
        <v>0</v>
      </c>
      <c r="CN542" s="5">
        <f t="shared" si="1054"/>
        <v>0</v>
      </c>
      <c r="CO542" s="67">
        <f t="shared" si="1055"/>
        <v>0</v>
      </c>
      <c r="CP542" s="2">
        <f t="shared" si="1056"/>
        <v>0</v>
      </c>
      <c r="CQ542" s="5">
        <f t="shared" si="1057"/>
        <v>0</v>
      </c>
    </row>
    <row r="543" spans="1:95" ht="32.25" customHeight="1" x14ac:dyDescent="0.25">
      <c r="A543" s="31" t="s">
        <v>14</v>
      </c>
      <c r="B543" s="46" t="s">
        <v>23</v>
      </c>
      <c r="C543" s="16"/>
      <c r="D543" s="10"/>
      <c r="E543" s="10"/>
      <c r="F543" s="10"/>
      <c r="G543" s="10"/>
      <c r="H543" s="10"/>
      <c r="I543" s="10"/>
      <c r="J543" s="10"/>
      <c r="K543" s="10"/>
      <c r="L543" s="10"/>
      <c r="M543" s="62"/>
      <c r="N543" s="62"/>
      <c r="O543" s="62"/>
      <c r="P543" s="62"/>
      <c r="Q543" s="17"/>
      <c r="R543" s="16"/>
      <c r="S543" s="10"/>
      <c r="T543" s="10"/>
      <c r="U543" s="10"/>
      <c r="V543" s="10"/>
      <c r="W543" s="10"/>
      <c r="X543" s="10"/>
      <c r="Y543" s="10"/>
      <c r="Z543" s="10"/>
      <c r="AA543" s="10"/>
      <c r="AB543" s="62"/>
      <c r="AC543" s="62"/>
      <c r="AD543" s="62"/>
      <c r="AE543" s="62"/>
      <c r="AF543" s="17"/>
      <c r="AG543" s="16"/>
      <c r="AH543" s="10"/>
      <c r="AI543" s="10"/>
      <c r="AJ543" s="10"/>
      <c r="AK543" s="10"/>
      <c r="AL543" s="10"/>
      <c r="AM543" s="10"/>
      <c r="AN543" s="10"/>
      <c r="AO543" s="10"/>
      <c r="AP543" s="10"/>
      <c r="AQ543" s="62"/>
      <c r="AR543" s="62"/>
      <c r="AS543" s="62"/>
      <c r="AT543" s="62"/>
      <c r="AU543" s="17"/>
      <c r="AV543" s="6"/>
      <c r="AW543" s="29" t="str">
        <f t="shared" si="1012"/>
        <v xml:space="preserve">Alcalinidad </v>
      </c>
      <c r="AX543" s="32" t="s">
        <v>23</v>
      </c>
      <c r="AY543" s="77">
        <f t="shared" si="1013"/>
        <v>0</v>
      </c>
      <c r="AZ543" s="73">
        <f t="shared" si="1014"/>
        <v>0</v>
      </c>
      <c r="BA543" s="74">
        <f t="shared" si="1015"/>
        <v>0</v>
      </c>
      <c r="BB543" s="4">
        <f t="shared" si="1016"/>
        <v>0</v>
      </c>
      <c r="BC543" s="2">
        <f t="shared" si="1017"/>
        <v>0</v>
      </c>
      <c r="BD543" s="5">
        <f t="shared" si="1018"/>
        <v>0</v>
      </c>
      <c r="BE543" s="4">
        <f t="shared" si="1019"/>
        <v>0</v>
      </c>
      <c r="BF543" s="2">
        <f t="shared" si="1020"/>
        <v>0</v>
      </c>
      <c r="BG543" s="5">
        <f t="shared" si="1021"/>
        <v>0</v>
      </c>
      <c r="BH543" s="1">
        <f t="shared" si="1022"/>
        <v>0</v>
      </c>
      <c r="BI543" s="2">
        <f t="shared" si="1023"/>
        <v>0</v>
      </c>
      <c r="BJ543" s="5">
        <f t="shared" si="1024"/>
        <v>0</v>
      </c>
      <c r="BK543" s="1">
        <f t="shared" si="1025"/>
        <v>0</v>
      </c>
      <c r="BL543" s="2">
        <f t="shared" si="1026"/>
        <v>0</v>
      </c>
      <c r="BM543" s="5">
        <f t="shared" si="1027"/>
        <v>0</v>
      </c>
      <c r="BN543" s="1">
        <f t="shared" si="1028"/>
        <v>0</v>
      </c>
      <c r="BO543" s="2">
        <f t="shared" si="1029"/>
        <v>0</v>
      </c>
      <c r="BP543" s="5">
        <f t="shared" si="1030"/>
        <v>0</v>
      </c>
      <c r="BQ543" s="1">
        <f t="shared" si="1031"/>
        <v>0</v>
      </c>
      <c r="BR543" s="2">
        <f t="shared" si="1032"/>
        <v>0</v>
      </c>
      <c r="BS543" s="5">
        <f t="shared" si="1033"/>
        <v>0</v>
      </c>
      <c r="BT543" s="1">
        <f t="shared" si="1034"/>
        <v>0</v>
      </c>
      <c r="BU543" s="2">
        <f t="shared" si="1035"/>
        <v>0</v>
      </c>
      <c r="BV543" s="5">
        <f t="shared" si="1036"/>
        <v>0</v>
      </c>
      <c r="BW543" s="1">
        <f t="shared" si="1037"/>
        <v>0</v>
      </c>
      <c r="BX543" s="2">
        <f t="shared" si="1038"/>
        <v>0</v>
      </c>
      <c r="BY543" s="5">
        <f t="shared" si="1039"/>
        <v>0</v>
      </c>
      <c r="BZ543" s="1">
        <f t="shared" si="1040"/>
        <v>0</v>
      </c>
      <c r="CA543" s="2">
        <f t="shared" si="1041"/>
        <v>0</v>
      </c>
      <c r="CB543" s="5">
        <f t="shared" si="1042"/>
        <v>0</v>
      </c>
      <c r="CC543" s="1">
        <f t="shared" si="1043"/>
        <v>0</v>
      </c>
      <c r="CD543" s="2">
        <f t="shared" si="1044"/>
        <v>0</v>
      </c>
      <c r="CE543" s="5">
        <f t="shared" si="1045"/>
        <v>0</v>
      </c>
      <c r="CF543" s="1">
        <f t="shared" si="1046"/>
        <v>0</v>
      </c>
      <c r="CG543" s="2">
        <f t="shared" si="1047"/>
        <v>0</v>
      </c>
      <c r="CH543" s="5">
        <f t="shared" si="1048"/>
        <v>0</v>
      </c>
      <c r="CI543" s="1">
        <f t="shared" si="1049"/>
        <v>0</v>
      </c>
      <c r="CJ543" s="2">
        <f t="shared" si="1050"/>
        <v>0</v>
      </c>
      <c r="CK543" s="5">
        <f t="shared" si="1051"/>
        <v>0</v>
      </c>
      <c r="CL543" s="1">
        <f t="shared" si="1052"/>
        <v>0</v>
      </c>
      <c r="CM543" s="2">
        <f t="shared" si="1053"/>
        <v>0</v>
      </c>
      <c r="CN543" s="5">
        <f t="shared" si="1054"/>
        <v>0</v>
      </c>
      <c r="CO543" s="67">
        <f t="shared" si="1055"/>
        <v>0</v>
      </c>
      <c r="CP543" s="2">
        <f t="shared" si="1056"/>
        <v>0</v>
      </c>
      <c r="CQ543" s="5">
        <f t="shared" si="1057"/>
        <v>0</v>
      </c>
    </row>
    <row r="544" spans="1:95" ht="30.75" customHeight="1" x14ac:dyDescent="0.25">
      <c r="A544" s="31" t="s">
        <v>15</v>
      </c>
      <c r="B544" s="46" t="s">
        <v>23</v>
      </c>
      <c r="C544" s="16"/>
      <c r="D544" s="10"/>
      <c r="E544" s="10"/>
      <c r="F544" s="10"/>
      <c r="G544" s="10"/>
      <c r="H544" s="10"/>
      <c r="I544" s="10"/>
      <c r="J544" s="10"/>
      <c r="K544" s="10"/>
      <c r="L544" s="10"/>
      <c r="M544" s="62"/>
      <c r="N544" s="62"/>
      <c r="O544" s="62"/>
      <c r="P544" s="62"/>
      <c r="Q544" s="17"/>
      <c r="R544" s="16"/>
      <c r="S544" s="10"/>
      <c r="T544" s="10"/>
      <c r="U544" s="10"/>
      <c r="V544" s="10"/>
      <c r="W544" s="10"/>
      <c r="X544" s="10"/>
      <c r="Y544" s="10"/>
      <c r="Z544" s="10"/>
      <c r="AA544" s="10"/>
      <c r="AB544" s="62"/>
      <c r="AC544" s="62"/>
      <c r="AD544" s="62"/>
      <c r="AE544" s="62"/>
      <c r="AF544" s="17"/>
      <c r="AG544" s="16"/>
      <c r="AH544" s="10"/>
      <c r="AI544" s="10"/>
      <c r="AJ544" s="10"/>
      <c r="AK544" s="10"/>
      <c r="AL544" s="10"/>
      <c r="AM544" s="10"/>
      <c r="AN544" s="10"/>
      <c r="AO544" s="10"/>
      <c r="AP544" s="10"/>
      <c r="AQ544" s="62"/>
      <c r="AR544" s="62"/>
      <c r="AS544" s="62"/>
      <c r="AT544" s="62"/>
      <c r="AU544" s="17"/>
      <c r="AV544" s="6"/>
      <c r="AW544" s="29" t="str">
        <f t="shared" si="1012"/>
        <v>Dureza Cálcica</v>
      </c>
      <c r="AX544" s="32" t="s">
        <v>23</v>
      </c>
      <c r="AY544" s="77">
        <f t="shared" si="1013"/>
        <v>0</v>
      </c>
      <c r="AZ544" s="73">
        <f t="shared" si="1014"/>
        <v>0</v>
      </c>
      <c r="BA544" s="74">
        <f t="shared" si="1015"/>
        <v>0</v>
      </c>
      <c r="BB544" s="4">
        <f t="shared" si="1016"/>
        <v>0</v>
      </c>
      <c r="BC544" s="2">
        <f t="shared" si="1017"/>
        <v>0</v>
      </c>
      <c r="BD544" s="5">
        <f t="shared" si="1018"/>
        <v>0</v>
      </c>
      <c r="BE544" s="4">
        <f t="shared" si="1019"/>
        <v>0</v>
      </c>
      <c r="BF544" s="2">
        <f t="shared" si="1020"/>
        <v>0</v>
      </c>
      <c r="BG544" s="5">
        <f t="shared" si="1021"/>
        <v>0</v>
      </c>
      <c r="BH544" s="1">
        <f t="shared" si="1022"/>
        <v>0</v>
      </c>
      <c r="BI544" s="2">
        <f t="shared" si="1023"/>
        <v>0</v>
      </c>
      <c r="BJ544" s="5">
        <f t="shared" si="1024"/>
        <v>0</v>
      </c>
      <c r="BK544" s="1">
        <f t="shared" si="1025"/>
        <v>0</v>
      </c>
      <c r="BL544" s="2">
        <f t="shared" si="1026"/>
        <v>0</v>
      </c>
      <c r="BM544" s="5">
        <f t="shared" si="1027"/>
        <v>0</v>
      </c>
      <c r="BN544" s="1">
        <f t="shared" si="1028"/>
        <v>0</v>
      </c>
      <c r="BO544" s="2">
        <f t="shared" si="1029"/>
        <v>0</v>
      </c>
      <c r="BP544" s="5">
        <f t="shared" si="1030"/>
        <v>0</v>
      </c>
      <c r="BQ544" s="1">
        <f t="shared" si="1031"/>
        <v>0</v>
      </c>
      <c r="BR544" s="2">
        <f t="shared" si="1032"/>
        <v>0</v>
      </c>
      <c r="BS544" s="5">
        <f t="shared" si="1033"/>
        <v>0</v>
      </c>
      <c r="BT544" s="1">
        <f t="shared" si="1034"/>
        <v>0</v>
      </c>
      <c r="BU544" s="2">
        <f t="shared" si="1035"/>
        <v>0</v>
      </c>
      <c r="BV544" s="5">
        <f t="shared" si="1036"/>
        <v>0</v>
      </c>
      <c r="BW544" s="1">
        <f t="shared" si="1037"/>
        <v>0</v>
      </c>
      <c r="BX544" s="2">
        <f t="shared" si="1038"/>
        <v>0</v>
      </c>
      <c r="BY544" s="5">
        <f t="shared" si="1039"/>
        <v>0</v>
      </c>
      <c r="BZ544" s="1">
        <f t="shared" si="1040"/>
        <v>0</v>
      </c>
      <c r="CA544" s="2">
        <f t="shared" si="1041"/>
        <v>0</v>
      </c>
      <c r="CB544" s="5">
        <f t="shared" si="1042"/>
        <v>0</v>
      </c>
      <c r="CC544" s="1">
        <f t="shared" si="1043"/>
        <v>0</v>
      </c>
      <c r="CD544" s="2">
        <f t="shared" si="1044"/>
        <v>0</v>
      </c>
      <c r="CE544" s="5">
        <f t="shared" si="1045"/>
        <v>0</v>
      </c>
      <c r="CF544" s="1">
        <f t="shared" si="1046"/>
        <v>0</v>
      </c>
      <c r="CG544" s="2">
        <f t="shared" si="1047"/>
        <v>0</v>
      </c>
      <c r="CH544" s="5">
        <f t="shared" si="1048"/>
        <v>0</v>
      </c>
      <c r="CI544" s="1">
        <f t="shared" si="1049"/>
        <v>0</v>
      </c>
      <c r="CJ544" s="2">
        <f t="shared" si="1050"/>
        <v>0</v>
      </c>
      <c r="CK544" s="5">
        <f t="shared" si="1051"/>
        <v>0</v>
      </c>
      <c r="CL544" s="1">
        <f t="shared" si="1052"/>
        <v>0</v>
      </c>
      <c r="CM544" s="2">
        <f t="shared" si="1053"/>
        <v>0</v>
      </c>
      <c r="CN544" s="5">
        <f t="shared" si="1054"/>
        <v>0</v>
      </c>
      <c r="CO544" s="67">
        <f t="shared" si="1055"/>
        <v>0</v>
      </c>
      <c r="CP544" s="2">
        <f t="shared" si="1056"/>
        <v>0</v>
      </c>
      <c r="CQ544" s="5">
        <f t="shared" si="1057"/>
        <v>0</v>
      </c>
    </row>
    <row r="545" spans="1:95" ht="30.75" customHeight="1" x14ac:dyDescent="0.25">
      <c r="A545" s="31" t="s">
        <v>16</v>
      </c>
      <c r="B545" s="46" t="s">
        <v>23</v>
      </c>
      <c r="C545" s="16"/>
      <c r="D545" s="10"/>
      <c r="E545" s="10"/>
      <c r="F545" s="10"/>
      <c r="G545" s="10"/>
      <c r="H545" s="10"/>
      <c r="I545" s="10"/>
      <c r="J545" s="10"/>
      <c r="K545" s="10"/>
      <c r="L545" s="10"/>
      <c r="M545" s="62"/>
      <c r="N545" s="62"/>
      <c r="O545" s="62"/>
      <c r="P545" s="62"/>
      <c r="Q545" s="17"/>
      <c r="R545" s="16"/>
      <c r="S545" s="10"/>
      <c r="T545" s="10"/>
      <c r="U545" s="10"/>
      <c r="V545" s="10"/>
      <c r="W545" s="10"/>
      <c r="X545" s="10"/>
      <c r="Y545" s="10"/>
      <c r="Z545" s="10"/>
      <c r="AA545" s="10"/>
      <c r="AB545" s="62"/>
      <c r="AC545" s="62"/>
      <c r="AD545" s="62"/>
      <c r="AE545" s="62"/>
      <c r="AF545" s="17"/>
      <c r="AG545" s="16"/>
      <c r="AH545" s="10"/>
      <c r="AI545" s="10"/>
      <c r="AJ545" s="10"/>
      <c r="AK545" s="10"/>
      <c r="AL545" s="10"/>
      <c r="AM545" s="10"/>
      <c r="AN545" s="10"/>
      <c r="AO545" s="10"/>
      <c r="AP545" s="10"/>
      <c r="AQ545" s="62"/>
      <c r="AR545" s="62"/>
      <c r="AS545" s="62"/>
      <c r="AT545" s="62"/>
      <c r="AU545" s="17"/>
      <c r="AV545" s="6"/>
      <c r="AW545" s="29" t="str">
        <f t="shared" si="1012"/>
        <v xml:space="preserve">Dureza Total </v>
      </c>
      <c r="AX545" s="32" t="s">
        <v>23</v>
      </c>
      <c r="AY545" s="77">
        <f t="shared" si="1013"/>
        <v>0</v>
      </c>
      <c r="AZ545" s="73">
        <f t="shared" si="1014"/>
        <v>0</v>
      </c>
      <c r="BA545" s="74">
        <f t="shared" si="1015"/>
        <v>0</v>
      </c>
      <c r="BB545" s="4">
        <f t="shared" si="1016"/>
        <v>0</v>
      </c>
      <c r="BC545" s="2">
        <f t="shared" si="1017"/>
        <v>0</v>
      </c>
      <c r="BD545" s="5">
        <f t="shared" si="1018"/>
        <v>0</v>
      </c>
      <c r="BE545" s="4">
        <f t="shared" si="1019"/>
        <v>0</v>
      </c>
      <c r="BF545" s="2">
        <f t="shared" si="1020"/>
        <v>0</v>
      </c>
      <c r="BG545" s="5">
        <f t="shared" si="1021"/>
        <v>0</v>
      </c>
      <c r="BH545" s="1">
        <f t="shared" si="1022"/>
        <v>0</v>
      </c>
      <c r="BI545" s="2">
        <f t="shared" si="1023"/>
        <v>0</v>
      </c>
      <c r="BJ545" s="5">
        <f t="shared" si="1024"/>
        <v>0</v>
      </c>
      <c r="BK545" s="1">
        <f t="shared" si="1025"/>
        <v>0</v>
      </c>
      <c r="BL545" s="2">
        <f t="shared" si="1026"/>
        <v>0</v>
      </c>
      <c r="BM545" s="5">
        <f t="shared" si="1027"/>
        <v>0</v>
      </c>
      <c r="BN545" s="1">
        <f t="shared" si="1028"/>
        <v>0</v>
      </c>
      <c r="BO545" s="2">
        <f t="shared" si="1029"/>
        <v>0</v>
      </c>
      <c r="BP545" s="5">
        <f t="shared" si="1030"/>
        <v>0</v>
      </c>
      <c r="BQ545" s="1">
        <f t="shared" si="1031"/>
        <v>0</v>
      </c>
      <c r="BR545" s="2">
        <f t="shared" si="1032"/>
        <v>0</v>
      </c>
      <c r="BS545" s="5">
        <f t="shared" si="1033"/>
        <v>0</v>
      </c>
      <c r="BT545" s="1">
        <f t="shared" si="1034"/>
        <v>0</v>
      </c>
      <c r="BU545" s="2">
        <f t="shared" si="1035"/>
        <v>0</v>
      </c>
      <c r="BV545" s="5">
        <f t="shared" si="1036"/>
        <v>0</v>
      </c>
      <c r="BW545" s="1">
        <f t="shared" si="1037"/>
        <v>0</v>
      </c>
      <c r="BX545" s="2">
        <f t="shared" si="1038"/>
        <v>0</v>
      </c>
      <c r="BY545" s="5">
        <f t="shared" si="1039"/>
        <v>0</v>
      </c>
      <c r="BZ545" s="1">
        <f t="shared" si="1040"/>
        <v>0</v>
      </c>
      <c r="CA545" s="2">
        <f t="shared" si="1041"/>
        <v>0</v>
      </c>
      <c r="CB545" s="5">
        <f t="shared" si="1042"/>
        <v>0</v>
      </c>
      <c r="CC545" s="1">
        <f t="shared" si="1043"/>
        <v>0</v>
      </c>
      <c r="CD545" s="2">
        <f t="shared" si="1044"/>
        <v>0</v>
      </c>
      <c r="CE545" s="5">
        <f t="shared" si="1045"/>
        <v>0</v>
      </c>
      <c r="CF545" s="1">
        <f t="shared" si="1046"/>
        <v>0</v>
      </c>
      <c r="CG545" s="2">
        <f t="shared" si="1047"/>
        <v>0</v>
      </c>
      <c r="CH545" s="5">
        <f t="shared" si="1048"/>
        <v>0</v>
      </c>
      <c r="CI545" s="1">
        <f t="shared" si="1049"/>
        <v>0</v>
      </c>
      <c r="CJ545" s="2">
        <f t="shared" si="1050"/>
        <v>0</v>
      </c>
      <c r="CK545" s="5">
        <f t="shared" si="1051"/>
        <v>0</v>
      </c>
      <c r="CL545" s="1">
        <f t="shared" si="1052"/>
        <v>0</v>
      </c>
      <c r="CM545" s="2">
        <f t="shared" si="1053"/>
        <v>0</v>
      </c>
      <c r="CN545" s="5">
        <f t="shared" si="1054"/>
        <v>0</v>
      </c>
      <c r="CO545" s="67">
        <f t="shared" si="1055"/>
        <v>0</v>
      </c>
      <c r="CP545" s="2">
        <f t="shared" si="1056"/>
        <v>0</v>
      </c>
      <c r="CQ545" s="5">
        <f t="shared" si="1057"/>
        <v>0</v>
      </c>
    </row>
    <row r="546" spans="1:95" ht="32.25" customHeight="1" x14ac:dyDescent="0.25">
      <c r="A546" s="31" t="s">
        <v>115</v>
      </c>
      <c r="B546" s="30" t="s">
        <v>21</v>
      </c>
      <c r="C546" s="16"/>
      <c r="D546" s="10"/>
      <c r="E546" s="10"/>
      <c r="F546" s="10"/>
      <c r="G546" s="10"/>
      <c r="H546" s="10"/>
      <c r="I546" s="10"/>
      <c r="J546" s="10"/>
      <c r="K546" s="10"/>
      <c r="L546" s="10"/>
      <c r="M546" s="62"/>
      <c r="N546" s="62"/>
      <c r="O546" s="62"/>
      <c r="P546" s="62"/>
      <c r="Q546" s="17"/>
      <c r="R546" s="16"/>
      <c r="S546" s="10"/>
      <c r="T546" s="10"/>
      <c r="U546" s="10"/>
      <c r="V546" s="10"/>
      <c r="W546" s="10"/>
      <c r="X546" s="10"/>
      <c r="Y546" s="10"/>
      <c r="Z546" s="10"/>
      <c r="AA546" s="10"/>
      <c r="AB546" s="62"/>
      <c r="AC546" s="62"/>
      <c r="AD546" s="62"/>
      <c r="AE546" s="62"/>
      <c r="AF546" s="17"/>
      <c r="AG546" s="16"/>
      <c r="AH546" s="10"/>
      <c r="AI546" s="10"/>
      <c r="AJ546" s="10"/>
      <c r="AK546" s="10"/>
      <c r="AL546" s="10"/>
      <c r="AM546" s="10"/>
      <c r="AN546" s="10"/>
      <c r="AO546" s="10"/>
      <c r="AP546" s="10"/>
      <c r="AQ546" s="62"/>
      <c r="AR546" s="62"/>
      <c r="AS546" s="62"/>
      <c r="AT546" s="62"/>
      <c r="AU546" s="17"/>
      <c r="AV546" s="6"/>
      <c r="AW546" s="29" t="str">
        <f t="shared" si="1012"/>
        <v>SILICE</v>
      </c>
      <c r="AX546" s="32" t="s">
        <v>24</v>
      </c>
      <c r="AY546" s="77">
        <f t="shared" si="1013"/>
        <v>0</v>
      </c>
      <c r="AZ546" s="73">
        <f t="shared" si="1014"/>
        <v>0</v>
      </c>
      <c r="BA546" s="74">
        <f t="shared" si="1015"/>
        <v>0</v>
      </c>
      <c r="BB546" s="4">
        <f t="shared" si="1016"/>
        <v>0</v>
      </c>
      <c r="BC546" s="2">
        <f t="shared" si="1017"/>
        <v>0</v>
      </c>
      <c r="BD546" s="5">
        <f t="shared" si="1018"/>
        <v>0</v>
      </c>
      <c r="BE546" s="4">
        <f t="shared" si="1019"/>
        <v>0</v>
      </c>
      <c r="BF546" s="2">
        <f t="shared" si="1020"/>
        <v>0</v>
      </c>
      <c r="BG546" s="5">
        <f t="shared" si="1021"/>
        <v>0</v>
      </c>
      <c r="BH546" s="1">
        <f t="shared" si="1022"/>
        <v>0</v>
      </c>
      <c r="BI546" s="2">
        <f t="shared" si="1023"/>
        <v>0</v>
      </c>
      <c r="BJ546" s="5">
        <f t="shared" si="1024"/>
        <v>0</v>
      </c>
      <c r="BK546" s="1">
        <f t="shared" si="1025"/>
        <v>0</v>
      </c>
      <c r="BL546" s="2">
        <f t="shared" si="1026"/>
        <v>0</v>
      </c>
      <c r="BM546" s="5">
        <f t="shared" si="1027"/>
        <v>0</v>
      </c>
      <c r="BN546" s="1">
        <f t="shared" si="1028"/>
        <v>0</v>
      </c>
      <c r="BO546" s="2">
        <f t="shared" si="1029"/>
        <v>0</v>
      </c>
      <c r="BP546" s="5">
        <f t="shared" si="1030"/>
        <v>0</v>
      </c>
      <c r="BQ546" s="1">
        <f t="shared" si="1031"/>
        <v>0</v>
      </c>
      <c r="BR546" s="2">
        <f t="shared" si="1032"/>
        <v>0</v>
      </c>
      <c r="BS546" s="5">
        <f t="shared" si="1033"/>
        <v>0</v>
      </c>
      <c r="BT546" s="1">
        <f t="shared" si="1034"/>
        <v>0</v>
      </c>
      <c r="BU546" s="2">
        <f t="shared" si="1035"/>
        <v>0</v>
      </c>
      <c r="BV546" s="5">
        <f t="shared" si="1036"/>
        <v>0</v>
      </c>
      <c r="BW546" s="1">
        <f t="shared" si="1037"/>
        <v>0</v>
      </c>
      <c r="BX546" s="2">
        <f t="shared" si="1038"/>
        <v>0</v>
      </c>
      <c r="BY546" s="5">
        <f t="shared" si="1039"/>
        <v>0</v>
      </c>
      <c r="BZ546" s="1">
        <f t="shared" si="1040"/>
        <v>0</v>
      </c>
      <c r="CA546" s="2">
        <f t="shared" si="1041"/>
        <v>0</v>
      </c>
      <c r="CB546" s="5">
        <f t="shared" si="1042"/>
        <v>0</v>
      </c>
      <c r="CC546" s="1">
        <f t="shared" si="1043"/>
        <v>0</v>
      </c>
      <c r="CD546" s="2">
        <f t="shared" si="1044"/>
        <v>0</v>
      </c>
      <c r="CE546" s="5">
        <f t="shared" si="1045"/>
        <v>0</v>
      </c>
      <c r="CF546" s="1">
        <f t="shared" si="1046"/>
        <v>0</v>
      </c>
      <c r="CG546" s="2">
        <f t="shared" si="1047"/>
        <v>0</v>
      </c>
      <c r="CH546" s="5">
        <f t="shared" si="1048"/>
        <v>0</v>
      </c>
      <c r="CI546" s="1">
        <f t="shared" si="1049"/>
        <v>0</v>
      </c>
      <c r="CJ546" s="2">
        <f t="shared" si="1050"/>
        <v>0</v>
      </c>
      <c r="CK546" s="5">
        <f t="shared" si="1051"/>
        <v>0</v>
      </c>
      <c r="CL546" s="1">
        <f t="shared" si="1052"/>
        <v>0</v>
      </c>
      <c r="CM546" s="2">
        <f t="shared" si="1053"/>
        <v>0</v>
      </c>
      <c r="CN546" s="5">
        <f t="shared" si="1054"/>
        <v>0</v>
      </c>
      <c r="CO546" s="67">
        <f t="shared" si="1055"/>
        <v>0</v>
      </c>
      <c r="CP546" s="2">
        <f t="shared" si="1056"/>
        <v>0</v>
      </c>
      <c r="CQ546" s="5">
        <f t="shared" si="1057"/>
        <v>0</v>
      </c>
    </row>
    <row r="547" spans="1:95" ht="30.75" customHeight="1" x14ac:dyDescent="0.25">
      <c r="A547" s="31" t="s">
        <v>81</v>
      </c>
      <c r="B547" s="30" t="s">
        <v>127</v>
      </c>
      <c r="C547" s="16"/>
      <c r="D547" s="10"/>
      <c r="E547" s="10"/>
      <c r="F547" s="10"/>
      <c r="G547" s="10"/>
      <c r="H547" s="10"/>
      <c r="I547" s="10"/>
      <c r="J547" s="10"/>
      <c r="K547" s="10"/>
      <c r="L547" s="10"/>
      <c r="M547" s="62"/>
      <c r="N547" s="62"/>
      <c r="O547" s="62"/>
      <c r="P547" s="62"/>
      <c r="Q547" s="17"/>
      <c r="R547" s="16"/>
      <c r="S547" s="10"/>
      <c r="T547" s="10"/>
      <c r="U547" s="10"/>
      <c r="V547" s="10"/>
      <c r="W547" s="10"/>
      <c r="X547" s="10"/>
      <c r="Y547" s="10"/>
      <c r="Z547" s="10"/>
      <c r="AA547" s="10"/>
      <c r="AB547" s="62"/>
      <c r="AC547" s="62"/>
      <c r="AD547" s="62"/>
      <c r="AE547" s="62"/>
      <c r="AF547" s="17"/>
      <c r="AG547" s="16"/>
      <c r="AH547" s="10"/>
      <c r="AI547" s="10"/>
      <c r="AJ547" s="10"/>
      <c r="AK547" s="10"/>
      <c r="AL547" s="10"/>
      <c r="AM547" s="10"/>
      <c r="AN547" s="10"/>
      <c r="AO547" s="10"/>
      <c r="AP547" s="10"/>
      <c r="AQ547" s="62"/>
      <c r="AR547" s="62"/>
      <c r="AS547" s="62"/>
      <c r="AT547" s="62"/>
      <c r="AU547" s="17"/>
      <c r="AV547" s="6"/>
      <c r="AW547" s="29" t="str">
        <f t="shared" si="1012"/>
        <v>ORP</v>
      </c>
      <c r="AX547" s="30" t="s">
        <v>21</v>
      </c>
      <c r="AY547" s="77">
        <f t="shared" si="1013"/>
        <v>0</v>
      </c>
      <c r="AZ547" s="73">
        <f t="shared" si="1014"/>
        <v>0</v>
      </c>
      <c r="BA547" s="74">
        <f t="shared" si="1015"/>
        <v>0</v>
      </c>
      <c r="BB547" s="4">
        <f t="shared" si="1016"/>
        <v>0</v>
      </c>
      <c r="BC547" s="2">
        <f t="shared" si="1017"/>
        <v>0</v>
      </c>
      <c r="BD547" s="5">
        <f t="shared" si="1018"/>
        <v>0</v>
      </c>
      <c r="BE547" s="4">
        <f t="shared" si="1019"/>
        <v>0</v>
      </c>
      <c r="BF547" s="2">
        <f t="shared" si="1020"/>
        <v>0</v>
      </c>
      <c r="BG547" s="5">
        <f t="shared" si="1021"/>
        <v>0</v>
      </c>
      <c r="BH547" s="1">
        <f t="shared" si="1022"/>
        <v>0</v>
      </c>
      <c r="BI547" s="2">
        <f t="shared" si="1023"/>
        <v>0</v>
      </c>
      <c r="BJ547" s="5">
        <f t="shared" si="1024"/>
        <v>0</v>
      </c>
      <c r="BK547" s="1">
        <f t="shared" si="1025"/>
        <v>0</v>
      </c>
      <c r="BL547" s="2">
        <f t="shared" si="1026"/>
        <v>0</v>
      </c>
      <c r="BM547" s="5">
        <f t="shared" si="1027"/>
        <v>0</v>
      </c>
      <c r="BN547" s="1">
        <f t="shared" si="1028"/>
        <v>0</v>
      </c>
      <c r="BO547" s="2">
        <f t="shared" si="1029"/>
        <v>0</v>
      </c>
      <c r="BP547" s="5">
        <f t="shared" si="1030"/>
        <v>0</v>
      </c>
      <c r="BQ547" s="1">
        <f t="shared" si="1031"/>
        <v>0</v>
      </c>
      <c r="BR547" s="2">
        <f t="shared" si="1032"/>
        <v>0</v>
      </c>
      <c r="BS547" s="5">
        <f t="shared" si="1033"/>
        <v>0</v>
      </c>
      <c r="BT547" s="1">
        <f t="shared" si="1034"/>
        <v>0</v>
      </c>
      <c r="BU547" s="2">
        <f t="shared" si="1035"/>
        <v>0</v>
      </c>
      <c r="BV547" s="5">
        <f t="shared" si="1036"/>
        <v>0</v>
      </c>
      <c r="BW547" s="1">
        <f t="shared" si="1037"/>
        <v>0</v>
      </c>
      <c r="BX547" s="2">
        <f t="shared" si="1038"/>
        <v>0</v>
      </c>
      <c r="BY547" s="5">
        <f t="shared" si="1039"/>
        <v>0</v>
      </c>
      <c r="BZ547" s="1">
        <f t="shared" si="1040"/>
        <v>0</v>
      </c>
      <c r="CA547" s="2">
        <f t="shared" si="1041"/>
        <v>0</v>
      </c>
      <c r="CB547" s="5">
        <f t="shared" si="1042"/>
        <v>0</v>
      </c>
      <c r="CC547" s="1">
        <f t="shared" si="1043"/>
        <v>0</v>
      </c>
      <c r="CD547" s="2">
        <f t="shared" si="1044"/>
        <v>0</v>
      </c>
      <c r="CE547" s="5">
        <f t="shared" si="1045"/>
        <v>0</v>
      </c>
      <c r="CF547" s="1">
        <f t="shared" si="1046"/>
        <v>0</v>
      </c>
      <c r="CG547" s="2">
        <f t="shared" si="1047"/>
        <v>0</v>
      </c>
      <c r="CH547" s="5">
        <f t="shared" si="1048"/>
        <v>0</v>
      </c>
      <c r="CI547" s="1">
        <f t="shared" si="1049"/>
        <v>0</v>
      </c>
      <c r="CJ547" s="2">
        <f t="shared" si="1050"/>
        <v>0</v>
      </c>
      <c r="CK547" s="5">
        <f t="shared" si="1051"/>
        <v>0</v>
      </c>
      <c r="CL547" s="1">
        <f t="shared" si="1052"/>
        <v>0</v>
      </c>
      <c r="CM547" s="2">
        <f t="shared" si="1053"/>
        <v>0</v>
      </c>
      <c r="CN547" s="5">
        <f t="shared" si="1054"/>
        <v>0</v>
      </c>
      <c r="CO547" s="67">
        <f t="shared" si="1055"/>
        <v>0</v>
      </c>
      <c r="CP547" s="2">
        <f t="shared" si="1056"/>
        <v>0</v>
      </c>
      <c r="CQ547" s="5">
        <f t="shared" si="1057"/>
        <v>0</v>
      </c>
    </row>
    <row r="548" spans="1:95" ht="15.75" customHeight="1" x14ac:dyDescent="0.25">
      <c r="A548" s="31" t="s">
        <v>114</v>
      </c>
      <c r="B548" s="30" t="s">
        <v>21</v>
      </c>
      <c r="C548" s="16"/>
      <c r="D548" s="10"/>
      <c r="E548" s="10"/>
      <c r="F548" s="10"/>
      <c r="G548" s="10"/>
      <c r="H548" s="10"/>
      <c r="I548" s="10"/>
      <c r="J548" s="10"/>
      <c r="K548" s="10"/>
      <c r="L548" s="10"/>
      <c r="M548" s="62"/>
      <c r="N548" s="62"/>
      <c r="O548" s="62"/>
      <c r="P548" s="62"/>
      <c r="Q548" s="17"/>
      <c r="R548" s="16"/>
      <c r="S548" s="10"/>
      <c r="T548" s="10"/>
      <c r="U548" s="10"/>
      <c r="V548" s="10"/>
      <c r="W548" s="10"/>
      <c r="X548" s="10"/>
      <c r="Y548" s="10"/>
      <c r="Z548" s="10"/>
      <c r="AA548" s="10"/>
      <c r="AB548" s="62"/>
      <c r="AC548" s="62"/>
      <c r="AD548" s="62"/>
      <c r="AE548" s="62"/>
      <c r="AF548" s="17"/>
      <c r="AG548" s="16"/>
      <c r="AH548" s="10"/>
      <c r="AI548" s="10"/>
      <c r="AJ548" s="10"/>
      <c r="AK548" s="10"/>
      <c r="AL548" s="10"/>
      <c r="AM548" s="10"/>
      <c r="AN548" s="10"/>
      <c r="AO548" s="10"/>
      <c r="AP548" s="10"/>
      <c r="AQ548" s="62"/>
      <c r="AR548" s="62"/>
      <c r="AS548" s="62"/>
      <c r="AT548" s="62"/>
      <c r="AU548" s="17"/>
      <c r="AV548" s="6"/>
      <c r="AW548" s="29" t="str">
        <f t="shared" si="1012"/>
        <v>CLORO RES</v>
      </c>
      <c r="AX548" s="30" t="s">
        <v>21</v>
      </c>
      <c r="AY548" s="77">
        <f t="shared" si="1013"/>
        <v>0</v>
      </c>
      <c r="AZ548" s="73">
        <f t="shared" si="1014"/>
        <v>0</v>
      </c>
      <c r="BA548" s="74">
        <f t="shared" si="1015"/>
        <v>0</v>
      </c>
      <c r="BB548" s="4">
        <f t="shared" si="1016"/>
        <v>0</v>
      </c>
      <c r="BC548" s="2">
        <f t="shared" si="1017"/>
        <v>0</v>
      </c>
      <c r="BD548" s="5">
        <f t="shared" si="1018"/>
        <v>0</v>
      </c>
      <c r="BE548" s="4">
        <f t="shared" si="1019"/>
        <v>0</v>
      </c>
      <c r="BF548" s="2">
        <f t="shared" si="1020"/>
        <v>0</v>
      </c>
      <c r="BG548" s="5">
        <f t="shared" si="1021"/>
        <v>0</v>
      </c>
      <c r="BH548" s="1">
        <f t="shared" si="1022"/>
        <v>0</v>
      </c>
      <c r="BI548" s="2">
        <f t="shared" si="1023"/>
        <v>0</v>
      </c>
      <c r="BJ548" s="5">
        <f t="shared" si="1024"/>
        <v>0</v>
      </c>
      <c r="BK548" s="1">
        <f t="shared" si="1025"/>
        <v>0</v>
      </c>
      <c r="BL548" s="2">
        <f t="shared" si="1026"/>
        <v>0</v>
      </c>
      <c r="BM548" s="5">
        <f t="shared" si="1027"/>
        <v>0</v>
      </c>
      <c r="BN548" s="1">
        <f t="shared" si="1028"/>
        <v>0</v>
      </c>
      <c r="BO548" s="2">
        <f t="shared" si="1029"/>
        <v>0</v>
      </c>
      <c r="BP548" s="5">
        <f t="shared" si="1030"/>
        <v>0</v>
      </c>
      <c r="BQ548" s="1">
        <f t="shared" si="1031"/>
        <v>0</v>
      </c>
      <c r="BR548" s="2">
        <f t="shared" si="1032"/>
        <v>0</v>
      </c>
      <c r="BS548" s="5">
        <f t="shared" si="1033"/>
        <v>0</v>
      </c>
      <c r="BT548" s="1">
        <f t="shared" si="1034"/>
        <v>0</v>
      </c>
      <c r="BU548" s="2">
        <f t="shared" si="1035"/>
        <v>0</v>
      </c>
      <c r="BV548" s="5">
        <f t="shared" si="1036"/>
        <v>0</v>
      </c>
      <c r="BW548" s="1">
        <f t="shared" si="1037"/>
        <v>0</v>
      </c>
      <c r="BX548" s="2">
        <f t="shared" si="1038"/>
        <v>0</v>
      </c>
      <c r="BY548" s="5">
        <f t="shared" si="1039"/>
        <v>0</v>
      </c>
      <c r="BZ548" s="1">
        <f t="shared" si="1040"/>
        <v>0</v>
      </c>
      <c r="CA548" s="2">
        <f t="shared" si="1041"/>
        <v>0</v>
      </c>
      <c r="CB548" s="5">
        <f t="shared" si="1042"/>
        <v>0</v>
      </c>
      <c r="CC548" s="1">
        <f t="shared" si="1043"/>
        <v>0</v>
      </c>
      <c r="CD548" s="2">
        <f t="shared" si="1044"/>
        <v>0</v>
      </c>
      <c r="CE548" s="5">
        <f t="shared" si="1045"/>
        <v>0</v>
      </c>
      <c r="CF548" s="1">
        <f t="shared" si="1046"/>
        <v>0</v>
      </c>
      <c r="CG548" s="2">
        <f t="shared" si="1047"/>
        <v>0</v>
      </c>
      <c r="CH548" s="5">
        <f t="shared" si="1048"/>
        <v>0</v>
      </c>
      <c r="CI548" s="1">
        <f t="shared" si="1049"/>
        <v>0</v>
      </c>
      <c r="CJ548" s="2">
        <f t="shared" si="1050"/>
        <v>0</v>
      </c>
      <c r="CK548" s="5">
        <f t="shared" si="1051"/>
        <v>0</v>
      </c>
      <c r="CL548" s="1">
        <f t="shared" si="1052"/>
        <v>0</v>
      </c>
      <c r="CM548" s="2">
        <f t="shared" si="1053"/>
        <v>0</v>
      </c>
      <c r="CN548" s="5">
        <f t="shared" si="1054"/>
        <v>0</v>
      </c>
      <c r="CO548" s="67">
        <f t="shared" si="1055"/>
        <v>0</v>
      </c>
      <c r="CP548" s="2">
        <f t="shared" si="1056"/>
        <v>0</v>
      </c>
      <c r="CQ548" s="5">
        <f t="shared" si="1057"/>
        <v>0</v>
      </c>
    </row>
    <row r="549" spans="1:95" x14ac:dyDescent="0.25">
      <c r="A549" s="31" t="s">
        <v>17</v>
      </c>
      <c r="B549" s="30" t="s">
        <v>25</v>
      </c>
      <c r="C549" s="18">
        <v>3630</v>
      </c>
      <c r="D549" s="11">
        <v>5690</v>
      </c>
      <c r="E549" s="11">
        <v>5560</v>
      </c>
      <c r="F549" s="11"/>
      <c r="G549" s="11"/>
      <c r="H549" s="11"/>
      <c r="I549" s="11"/>
      <c r="J549" s="11">
        <v>6400</v>
      </c>
      <c r="K549" s="11">
        <v>6560</v>
      </c>
      <c r="L549" s="11">
        <v>1401</v>
      </c>
      <c r="M549" s="63"/>
      <c r="N549" s="63"/>
      <c r="O549" s="63"/>
      <c r="P549" s="63"/>
      <c r="Q549" s="19"/>
      <c r="R549" s="18">
        <v>2460</v>
      </c>
      <c r="S549" s="11">
        <v>3310</v>
      </c>
      <c r="T549" s="11">
        <v>3510</v>
      </c>
      <c r="U549" s="11"/>
      <c r="V549" s="11"/>
      <c r="W549" s="11"/>
      <c r="X549" s="11"/>
      <c r="Y549" s="11">
        <v>5750</v>
      </c>
      <c r="Z549" s="11">
        <v>5510</v>
      </c>
      <c r="AA549" s="11">
        <v>15360</v>
      </c>
      <c r="AB549" s="63"/>
      <c r="AC549" s="63"/>
      <c r="AD549" s="63"/>
      <c r="AE549" s="63"/>
      <c r="AF549" s="19"/>
      <c r="AG549" s="18">
        <v>2921</v>
      </c>
      <c r="AH549" s="11">
        <v>4662</v>
      </c>
      <c r="AI549" s="11">
        <v>4289</v>
      </c>
      <c r="AJ549" s="11"/>
      <c r="AK549" s="11"/>
      <c r="AL549" s="11"/>
      <c r="AM549" s="11"/>
      <c r="AN549" s="11">
        <v>4231</v>
      </c>
      <c r="AO549" s="11">
        <v>4210</v>
      </c>
      <c r="AP549" s="11">
        <v>9028</v>
      </c>
      <c r="AQ549" s="63"/>
      <c r="AR549" s="63"/>
      <c r="AS549" s="63"/>
      <c r="AT549" s="63"/>
      <c r="AU549" s="19"/>
      <c r="AW549" s="29" t="str">
        <f t="shared" si="1012"/>
        <v>Conductividad</v>
      </c>
      <c r="AX549" s="30" t="s">
        <v>25</v>
      </c>
      <c r="AY549" s="77">
        <f t="shared" si="1013"/>
        <v>3630</v>
      </c>
      <c r="AZ549" s="73">
        <f t="shared" si="1014"/>
        <v>2460</v>
      </c>
      <c r="BA549" s="74">
        <f t="shared" si="1015"/>
        <v>2921</v>
      </c>
      <c r="BB549" s="4">
        <f t="shared" si="1016"/>
        <v>5690</v>
      </c>
      <c r="BC549" s="2">
        <f t="shared" si="1017"/>
        <v>3310</v>
      </c>
      <c r="BD549" s="5">
        <f t="shared" si="1018"/>
        <v>4662</v>
      </c>
      <c r="BE549" s="4">
        <f t="shared" si="1019"/>
        <v>5560</v>
      </c>
      <c r="BF549" s="2">
        <f t="shared" si="1020"/>
        <v>3510</v>
      </c>
      <c r="BG549" s="5">
        <f t="shared" si="1021"/>
        <v>4289</v>
      </c>
      <c r="BH549" s="1">
        <f t="shared" si="1022"/>
        <v>0</v>
      </c>
      <c r="BI549" s="2">
        <f t="shared" si="1023"/>
        <v>0</v>
      </c>
      <c r="BJ549" s="5">
        <f t="shared" si="1024"/>
        <v>0</v>
      </c>
      <c r="BK549" s="1">
        <f t="shared" si="1025"/>
        <v>0</v>
      </c>
      <c r="BL549" s="2">
        <f t="shared" si="1026"/>
        <v>0</v>
      </c>
      <c r="BM549" s="5">
        <f t="shared" si="1027"/>
        <v>0</v>
      </c>
      <c r="BN549" s="1">
        <f t="shared" si="1028"/>
        <v>0</v>
      </c>
      <c r="BO549" s="2">
        <f t="shared" si="1029"/>
        <v>0</v>
      </c>
      <c r="BP549" s="5">
        <f t="shared" si="1030"/>
        <v>0</v>
      </c>
      <c r="BQ549" s="1">
        <f t="shared" si="1031"/>
        <v>0</v>
      </c>
      <c r="BR549" s="2">
        <f t="shared" si="1032"/>
        <v>0</v>
      </c>
      <c r="BS549" s="5">
        <f t="shared" si="1033"/>
        <v>0</v>
      </c>
      <c r="BT549" s="1">
        <f t="shared" si="1034"/>
        <v>6400</v>
      </c>
      <c r="BU549" s="2">
        <f t="shared" si="1035"/>
        <v>5750</v>
      </c>
      <c r="BV549" s="5">
        <f t="shared" si="1036"/>
        <v>4231</v>
      </c>
      <c r="BW549" s="1">
        <f t="shared" si="1037"/>
        <v>6560</v>
      </c>
      <c r="BX549" s="2">
        <f t="shared" si="1038"/>
        <v>5510</v>
      </c>
      <c r="BY549" s="5">
        <f t="shared" si="1039"/>
        <v>4210</v>
      </c>
      <c r="BZ549" s="1">
        <f t="shared" si="1040"/>
        <v>1401</v>
      </c>
      <c r="CA549" s="2">
        <f t="shared" si="1041"/>
        <v>15360</v>
      </c>
      <c r="CB549" s="5">
        <f t="shared" si="1042"/>
        <v>9028</v>
      </c>
      <c r="CC549" s="1">
        <f t="shared" si="1043"/>
        <v>0</v>
      </c>
      <c r="CD549" s="2">
        <f t="shared" si="1044"/>
        <v>0</v>
      </c>
      <c r="CE549" s="5">
        <f t="shared" si="1045"/>
        <v>0</v>
      </c>
      <c r="CF549" s="1">
        <f t="shared" si="1046"/>
        <v>0</v>
      </c>
      <c r="CG549" s="2">
        <f t="shared" si="1047"/>
        <v>0</v>
      </c>
      <c r="CH549" s="5">
        <f t="shared" si="1048"/>
        <v>0</v>
      </c>
      <c r="CI549" s="1">
        <f t="shared" si="1049"/>
        <v>0</v>
      </c>
      <c r="CJ549" s="2">
        <f t="shared" si="1050"/>
        <v>0</v>
      </c>
      <c r="CK549" s="5">
        <f t="shared" si="1051"/>
        <v>0</v>
      </c>
      <c r="CL549" s="1">
        <f t="shared" si="1052"/>
        <v>0</v>
      </c>
      <c r="CM549" s="2">
        <f t="shared" si="1053"/>
        <v>0</v>
      </c>
      <c r="CN549" s="5">
        <f t="shared" si="1054"/>
        <v>0</v>
      </c>
      <c r="CO549" s="67">
        <f t="shared" si="1055"/>
        <v>0</v>
      </c>
      <c r="CP549" s="2">
        <f t="shared" si="1056"/>
        <v>0</v>
      </c>
      <c r="CQ549" s="5">
        <f t="shared" si="1057"/>
        <v>0</v>
      </c>
    </row>
    <row r="550" spans="1:95" x14ac:dyDescent="0.25">
      <c r="A550" s="31" t="s">
        <v>18</v>
      </c>
      <c r="B550" s="46" t="s">
        <v>24</v>
      </c>
      <c r="C550" s="18">
        <v>6426</v>
      </c>
      <c r="D550" s="11">
        <v>7938</v>
      </c>
      <c r="E550" s="11">
        <v>976</v>
      </c>
      <c r="F550" s="11"/>
      <c r="G550" s="11"/>
      <c r="H550" s="11"/>
      <c r="I550" s="11"/>
      <c r="J550" s="11">
        <v>794</v>
      </c>
      <c r="K550" s="11">
        <v>826</v>
      </c>
      <c r="L550" s="11">
        <v>1476</v>
      </c>
      <c r="M550" s="63"/>
      <c r="N550" s="63"/>
      <c r="O550" s="63"/>
      <c r="P550" s="63"/>
      <c r="Q550" s="19"/>
      <c r="R550" s="18">
        <v>7293</v>
      </c>
      <c r="S550" s="11">
        <v>6497</v>
      </c>
      <c r="T550" s="11">
        <v>913</v>
      </c>
      <c r="U550" s="11"/>
      <c r="V550" s="11"/>
      <c r="W550" s="11"/>
      <c r="X550" s="11"/>
      <c r="Y550" s="11">
        <v>859</v>
      </c>
      <c r="Z550" s="11">
        <v>838</v>
      </c>
      <c r="AA550" s="11">
        <v>3410</v>
      </c>
      <c r="AB550" s="63"/>
      <c r="AC550" s="63"/>
      <c r="AD550" s="63"/>
      <c r="AE550" s="63"/>
      <c r="AF550" s="19"/>
      <c r="AG550" s="18">
        <v>3315</v>
      </c>
      <c r="AH550" s="11">
        <v>4312</v>
      </c>
      <c r="AI550" s="11">
        <v>1018</v>
      </c>
      <c r="AJ550" s="11"/>
      <c r="AK550" s="11"/>
      <c r="AL550" s="11"/>
      <c r="AM550" s="11"/>
      <c r="AN550" s="11">
        <v>652</v>
      </c>
      <c r="AO550" s="11">
        <v>655</v>
      </c>
      <c r="AP550" s="11">
        <v>2183</v>
      </c>
      <c r="AQ550" s="63"/>
      <c r="AR550" s="63"/>
      <c r="AS550" s="63"/>
      <c r="AT550" s="63"/>
      <c r="AU550" s="19"/>
      <c r="AW550" s="29" t="str">
        <f t="shared" si="1012"/>
        <v xml:space="preserve">Color </v>
      </c>
      <c r="AX550" s="32" t="s">
        <v>24</v>
      </c>
      <c r="AY550" s="77">
        <f t="shared" si="1013"/>
        <v>6426</v>
      </c>
      <c r="AZ550" s="73">
        <f t="shared" si="1014"/>
        <v>7293</v>
      </c>
      <c r="BA550" s="74">
        <f t="shared" si="1015"/>
        <v>3315</v>
      </c>
      <c r="BB550" s="4">
        <f t="shared" si="1016"/>
        <v>7938</v>
      </c>
      <c r="BC550" s="2">
        <f t="shared" si="1017"/>
        <v>6497</v>
      </c>
      <c r="BD550" s="5">
        <f t="shared" si="1018"/>
        <v>4312</v>
      </c>
      <c r="BE550" s="4">
        <f t="shared" si="1019"/>
        <v>976</v>
      </c>
      <c r="BF550" s="2">
        <f t="shared" si="1020"/>
        <v>913</v>
      </c>
      <c r="BG550" s="5">
        <f t="shared" si="1021"/>
        <v>1018</v>
      </c>
      <c r="BH550" s="1">
        <f t="shared" si="1022"/>
        <v>0</v>
      </c>
      <c r="BI550" s="2">
        <f t="shared" si="1023"/>
        <v>0</v>
      </c>
      <c r="BJ550" s="5">
        <f t="shared" si="1024"/>
        <v>0</v>
      </c>
      <c r="BK550" s="1">
        <f t="shared" si="1025"/>
        <v>0</v>
      </c>
      <c r="BL550" s="2">
        <f t="shared" si="1026"/>
        <v>0</v>
      </c>
      <c r="BM550" s="5">
        <f t="shared" si="1027"/>
        <v>0</v>
      </c>
      <c r="BN550" s="1">
        <f t="shared" si="1028"/>
        <v>0</v>
      </c>
      <c r="BO550" s="2">
        <f t="shared" si="1029"/>
        <v>0</v>
      </c>
      <c r="BP550" s="5">
        <f t="shared" si="1030"/>
        <v>0</v>
      </c>
      <c r="BQ550" s="1">
        <f t="shared" si="1031"/>
        <v>0</v>
      </c>
      <c r="BR550" s="2">
        <f t="shared" si="1032"/>
        <v>0</v>
      </c>
      <c r="BS550" s="5">
        <f t="shared" si="1033"/>
        <v>0</v>
      </c>
      <c r="BT550" s="1">
        <f t="shared" si="1034"/>
        <v>794</v>
      </c>
      <c r="BU550" s="2">
        <f t="shared" si="1035"/>
        <v>859</v>
      </c>
      <c r="BV550" s="5">
        <f t="shared" si="1036"/>
        <v>652</v>
      </c>
      <c r="BW550" s="1">
        <f t="shared" si="1037"/>
        <v>826</v>
      </c>
      <c r="BX550" s="2">
        <f t="shared" si="1038"/>
        <v>838</v>
      </c>
      <c r="BY550" s="5">
        <f t="shared" si="1039"/>
        <v>655</v>
      </c>
      <c r="BZ550" s="1">
        <f t="shared" si="1040"/>
        <v>1476</v>
      </c>
      <c r="CA550" s="2">
        <f t="shared" si="1041"/>
        <v>3410</v>
      </c>
      <c r="CB550" s="5">
        <f t="shared" si="1042"/>
        <v>2183</v>
      </c>
      <c r="CC550" s="1">
        <f t="shared" si="1043"/>
        <v>0</v>
      </c>
      <c r="CD550" s="2">
        <f t="shared" si="1044"/>
        <v>0</v>
      </c>
      <c r="CE550" s="5">
        <f t="shared" si="1045"/>
        <v>0</v>
      </c>
      <c r="CF550" s="1">
        <f t="shared" si="1046"/>
        <v>0</v>
      </c>
      <c r="CG550" s="2">
        <f t="shared" si="1047"/>
        <v>0</v>
      </c>
      <c r="CH550" s="5">
        <f t="shared" si="1048"/>
        <v>0</v>
      </c>
      <c r="CI550" s="1">
        <f t="shared" si="1049"/>
        <v>0</v>
      </c>
      <c r="CJ550" s="2">
        <f t="shared" si="1050"/>
        <v>0</v>
      </c>
      <c r="CK550" s="5">
        <f t="shared" si="1051"/>
        <v>0</v>
      </c>
      <c r="CL550" s="1">
        <f t="shared" si="1052"/>
        <v>0</v>
      </c>
      <c r="CM550" s="2">
        <f t="shared" si="1053"/>
        <v>0</v>
      </c>
      <c r="CN550" s="5">
        <f t="shared" si="1054"/>
        <v>0</v>
      </c>
      <c r="CO550" s="67">
        <f t="shared" si="1055"/>
        <v>0</v>
      </c>
      <c r="CP550" s="2">
        <f t="shared" si="1056"/>
        <v>0</v>
      </c>
      <c r="CQ550" s="5">
        <f t="shared" si="1057"/>
        <v>0</v>
      </c>
    </row>
    <row r="551" spans="1:95" ht="15.75" thickBot="1" x14ac:dyDescent="0.3">
      <c r="A551" s="33" t="s">
        <v>45</v>
      </c>
      <c r="B551" s="34" t="s">
        <v>46</v>
      </c>
      <c r="C551" s="20"/>
      <c r="D551" s="21"/>
      <c r="E551" s="21"/>
      <c r="F551" s="21"/>
      <c r="G551" s="21"/>
      <c r="H551" s="21"/>
      <c r="I551" s="21"/>
      <c r="J551" s="21"/>
      <c r="K551" s="21"/>
      <c r="L551" s="21"/>
      <c r="M551" s="64"/>
      <c r="N551" s="64"/>
      <c r="O551" s="64"/>
      <c r="P551" s="64"/>
      <c r="Q551" s="22"/>
      <c r="R551" s="20"/>
      <c r="S551" s="21"/>
      <c r="T551" s="21"/>
      <c r="U551" s="21"/>
      <c r="V551" s="21"/>
      <c r="W551" s="21"/>
      <c r="X551" s="21"/>
      <c r="Y551" s="21"/>
      <c r="Z551" s="21"/>
      <c r="AA551" s="21"/>
      <c r="AB551" s="64"/>
      <c r="AC551" s="64"/>
      <c r="AD551" s="64"/>
      <c r="AE551" s="64"/>
      <c r="AF551" s="22"/>
      <c r="AG551" s="20"/>
      <c r="AH551" s="21"/>
      <c r="AI551" s="21"/>
      <c r="AJ551" s="21"/>
      <c r="AK551" s="21"/>
      <c r="AL551" s="21"/>
      <c r="AM551" s="21"/>
      <c r="AN551" s="21"/>
      <c r="AO551" s="21"/>
      <c r="AP551" s="21"/>
      <c r="AQ551" s="64"/>
      <c r="AR551" s="64"/>
      <c r="AS551" s="64"/>
      <c r="AT551" s="64"/>
      <c r="AU551" s="22"/>
      <c r="AW551" s="29" t="str">
        <f t="shared" si="1012"/>
        <v>Turbidez</v>
      </c>
      <c r="AX551" s="34" t="s">
        <v>21</v>
      </c>
      <c r="AY551" s="77">
        <f t="shared" si="1013"/>
        <v>0</v>
      </c>
      <c r="AZ551" s="73">
        <f t="shared" si="1014"/>
        <v>0</v>
      </c>
      <c r="BA551" s="74">
        <f t="shared" si="1015"/>
        <v>0</v>
      </c>
      <c r="BB551" s="4">
        <f t="shared" si="1016"/>
        <v>0</v>
      </c>
      <c r="BC551" s="2">
        <f t="shared" si="1017"/>
        <v>0</v>
      </c>
      <c r="BD551" s="5">
        <f t="shared" si="1018"/>
        <v>0</v>
      </c>
      <c r="BE551" s="4">
        <f t="shared" si="1019"/>
        <v>0</v>
      </c>
      <c r="BF551" s="2">
        <f t="shared" si="1020"/>
        <v>0</v>
      </c>
      <c r="BG551" s="5">
        <f t="shared" si="1021"/>
        <v>0</v>
      </c>
      <c r="BH551" s="1">
        <f t="shared" si="1022"/>
        <v>0</v>
      </c>
      <c r="BI551" s="2">
        <f t="shared" si="1023"/>
        <v>0</v>
      </c>
      <c r="BJ551" s="5">
        <f t="shared" si="1024"/>
        <v>0</v>
      </c>
      <c r="BK551" s="1">
        <f t="shared" si="1025"/>
        <v>0</v>
      </c>
      <c r="BL551" s="2">
        <f t="shared" si="1026"/>
        <v>0</v>
      </c>
      <c r="BM551" s="5">
        <f t="shared" si="1027"/>
        <v>0</v>
      </c>
      <c r="BN551" s="1">
        <f t="shared" si="1028"/>
        <v>0</v>
      </c>
      <c r="BO551" s="2">
        <f t="shared" si="1029"/>
        <v>0</v>
      </c>
      <c r="BP551" s="5">
        <f t="shared" si="1030"/>
        <v>0</v>
      </c>
      <c r="BQ551" s="1">
        <f t="shared" si="1031"/>
        <v>0</v>
      </c>
      <c r="BR551" s="2">
        <f t="shared" si="1032"/>
        <v>0</v>
      </c>
      <c r="BS551" s="5">
        <f t="shared" si="1033"/>
        <v>0</v>
      </c>
      <c r="BT551" s="1">
        <f t="shared" si="1034"/>
        <v>0</v>
      </c>
      <c r="BU551" s="2">
        <f t="shared" si="1035"/>
        <v>0</v>
      </c>
      <c r="BV551" s="5">
        <f t="shared" si="1036"/>
        <v>0</v>
      </c>
      <c r="BW551" s="1">
        <f t="shared" si="1037"/>
        <v>0</v>
      </c>
      <c r="BX551" s="2">
        <f t="shared" si="1038"/>
        <v>0</v>
      </c>
      <c r="BY551" s="5">
        <f t="shared" si="1039"/>
        <v>0</v>
      </c>
      <c r="BZ551" s="1">
        <f t="shared" si="1040"/>
        <v>0</v>
      </c>
      <c r="CA551" s="2">
        <f t="shared" si="1041"/>
        <v>0</v>
      </c>
      <c r="CB551" s="5">
        <f t="shared" si="1042"/>
        <v>0</v>
      </c>
      <c r="CC551" s="1">
        <f t="shared" si="1043"/>
        <v>0</v>
      </c>
      <c r="CD551" s="2">
        <f t="shared" si="1044"/>
        <v>0</v>
      </c>
      <c r="CE551" s="5">
        <f t="shared" si="1045"/>
        <v>0</v>
      </c>
      <c r="CF551" s="1">
        <f t="shared" si="1046"/>
        <v>0</v>
      </c>
      <c r="CG551" s="2">
        <f t="shared" si="1047"/>
        <v>0</v>
      </c>
      <c r="CH551" s="5">
        <f t="shared" si="1048"/>
        <v>0</v>
      </c>
      <c r="CI551" s="1">
        <f t="shared" si="1049"/>
        <v>0</v>
      </c>
      <c r="CJ551" s="2">
        <f t="shared" si="1050"/>
        <v>0</v>
      </c>
      <c r="CK551" s="5">
        <f t="shared" si="1051"/>
        <v>0</v>
      </c>
      <c r="CL551" s="1">
        <f t="shared" si="1052"/>
        <v>0</v>
      </c>
      <c r="CM551" s="2">
        <f t="shared" si="1053"/>
        <v>0</v>
      </c>
      <c r="CN551" s="5">
        <f t="shared" si="1054"/>
        <v>0</v>
      </c>
      <c r="CO551" s="67">
        <f t="shared" si="1055"/>
        <v>0</v>
      </c>
      <c r="CP551" s="2">
        <f t="shared" si="1056"/>
        <v>0</v>
      </c>
      <c r="CQ551" s="5">
        <f t="shared" si="1057"/>
        <v>0</v>
      </c>
    </row>
    <row r="552" spans="1:95" ht="15.75" thickBot="1" x14ac:dyDescent="0.3"/>
    <row r="553" spans="1:95" ht="42.75" customHeight="1" thickBot="1" x14ac:dyDescent="0.3">
      <c r="A553" s="27" t="s">
        <v>0</v>
      </c>
      <c r="B553" s="28">
        <f>B529+1</f>
        <v>46136</v>
      </c>
      <c r="C553" s="295" t="s">
        <v>1</v>
      </c>
      <c r="D553" s="296"/>
      <c r="E553" s="296"/>
      <c r="F553" s="296"/>
      <c r="G553" s="296"/>
      <c r="H553" s="296"/>
      <c r="I553" s="296"/>
      <c r="J553" s="296"/>
      <c r="K553" s="296"/>
      <c r="L553" s="296"/>
      <c r="M553" s="296"/>
      <c r="N553" s="296"/>
      <c r="O553" s="296"/>
      <c r="P553" s="296"/>
      <c r="Q553" s="297"/>
      <c r="R553" s="298" t="s">
        <v>2</v>
      </c>
      <c r="S553" s="299"/>
      <c r="T553" s="299"/>
      <c r="U553" s="299"/>
      <c r="V553" s="299"/>
      <c r="W553" s="299"/>
      <c r="X553" s="299"/>
      <c r="Y553" s="299"/>
      <c r="Z553" s="299"/>
      <c r="AA553" s="299"/>
      <c r="AB553" s="299"/>
      <c r="AC553" s="299"/>
      <c r="AD553" s="299"/>
      <c r="AE553" s="299"/>
      <c r="AF553" s="300"/>
      <c r="AG553" s="301" t="s">
        <v>105</v>
      </c>
      <c r="AH553" s="302"/>
      <c r="AI553" s="302"/>
      <c r="AJ553" s="302"/>
      <c r="AK553" s="302"/>
      <c r="AL553" s="302"/>
      <c r="AM553" s="302"/>
      <c r="AN553" s="302"/>
      <c r="AO553" s="302"/>
      <c r="AP553" s="302"/>
      <c r="AQ553" s="302"/>
      <c r="AR553" s="302"/>
      <c r="AS553" s="302"/>
      <c r="AT553" s="302"/>
      <c r="AU553" s="303"/>
      <c r="AV553" s="9"/>
      <c r="AW553" s="290" t="s">
        <v>44</v>
      </c>
      <c r="AX553" s="291"/>
      <c r="AY553" s="287" t="s">
        <v>35</v>
      </c>
      <c r="AZ553" s="288"/>
      <c r="BA553" s="289"/>
      <c r="BB553" s="287" t="s">
        <v>36</v>
      </c>
      <c r="BC553" s="288"/>
      <c r="BD553" s="289"/>
      <c r="BE553" s="287" t="s">
        <v>37</v>
      </c>
      <c r="BF553" s="288"/>
      <c r="BG553" s="289"/>
      <c r="BH553" s="287" t="s">
        <v>38</v>
      </c>
      <c r="BI553" s="288"/>
      <c r="BJ553" s="289"/>
      <c r="BK553" s="287" t="s">
        <v>39</v>
      </c>
      <c r="BL553" s="288"/>
      <c r="BM553" s="289"/>
      <c r="BN553" s="287" t="s">
        <v>40</v>
      </c>
      <c r="BO553" s="288"/>
      <c r="BP553" s="289"/>
      <c r="BQ553" s="287" t="s">
        <v>41</v>
      </c>
      <c r="BR553" s="288"/>
      <c r="BS553" s="289"/>
      <c r="BT553" s="287" t="s">
        <v>42</v>
      </c>
      <c r="BU553" s="288"/>
      <c r="BV553" s="289"/>
      <c r="BW553" s="287" t="s">
        <v>43</v>
      </c>
      <c r="BX553" s="288"/>
      <c r="BY553" s="289"/>
      <c r="BZ553" s="287" t="s">
        <v>106</v>
      </c>
      <c r="CA553" s="288"/>
      <c r="CB553" s="289"/>
      <c r="CC553" s="287" t="s">
        <v>107</v>
      </c>
      <c r="CD553" s="288"/>
      <c r="CE553" s="289"/>
      <c r="CF553" s="287" t="s">
        <v>108</v>
      </c>
      <c r="CG553" s="288"/>
      <c r="CH553" s="289"/>
      <c r="CI553" s="287" t="s">
        <v>109</v>
      </c>
      <c r="CJ553" s="288"/>
      <c r="CK553" s="289"/>
      <c r="CL553" s="287" t="s">
        <v>110</v>
      </c>
      <c r="CM553" s="288"/>
      <c r="CN553" s="289"/>
      <c r="CO553" s="287" t="s">
        <v>111</v>
      </c>
      <c r="CP553" s="288"/>
      <c r="CQ553" s="289"/>
    </row>
    <row r="554" spans="1:95" ht="44.45" customHeight="1" thickBot="1" x14ac:dyDescent="0.3">
      <c r="A554" s="7" t="s">
        <v>6</v>
      </c>
      <c r="B554" s="45" t="s">
        <v>7</v>
      </c>
      <c r="C554" s="14" t="s">
        <v>34</v>
      </c>
      <c r="D554" s="8" t="s">
        <v>26</v>
      </c>
      <c r="E554" s="8" t="s">
        <v>27</v>
      </c>
      <c r="F554" s="8" t="s">
        <v>28</v>
      </c>
      <c r="G554" s="8" t="s">
        <v>29</v>
      </c>
      <c r="H554" s="8" t="s">
        <v>30</v>
      </c>
      <c r="I554" s="8" t="s">
        <v>31</v>
      </c>
      <c r="J554" s="8" t="s">
        <v>32</v>
      </c>
      <c r="K554" s="8" t="s">
        <v>33</v>
      </c>
      <c r="L554" s="8" t="s">
        <v>210</v>
      </c>
      <c r="M554" s="8" t="s">
        <v>116</v>
      </c>
      <c r="N554" s="8" t="s">
        <v>117</v>
      </c>
      <c r="O554" s="65" t="s">
        <v>118</v>
      </c>
      <c r="P554" s="65" t="s">
        <v>110</v>
      </c>
      <c r="Q554" s="65" t="s">
        <v>111</v>
      </c>
      <c r="R554" s="23" t="s">
        <v>34</v>
      </c>
      <c r="S554" s="12" t="s">
        <v>26</v>
      </c>
      <c r="T554" s="12" t="s">
        <v>27</v>
      </c>
      <c r="U554" s="12" t="s">
        <v>28</v>
      </c>
      <c r="V554" s="12" t="s">
        <v>29</v>
      </c>
      <c r="W554" s="12" t="s">
        <v>30</v>
      </c>
      <c r="X554" s="12" t="s">
        <v>31</v>
      </c>
      <c r="Y554" s="12" t="s">
        <v>32</v>
      </c>
      <c r="Z554" s="12" t="s">
        <v>33</v>
      </c>
      <c r="AA554" s="12" t="s">
        <v>210</v>
      </c>
      <c r="AB554" s="60" t="s">
        <v>116</v>
      </c>
      <c r="AC554" s="60" t="s">
        <v>117</v>
      </c>
      <c r="AD554" s="60" t="s">
        <v>118</v>
      </c>
      <c r="AE554" s="60" t="s">
        <v>110</v>
      </c>
      <c r="AF554" s="24" t="s">
        <v>111</v>
      </c>
      <c r="AG554" s="25" t="s">
        <v>34</v>
      </c>
      <c r="AH554" s="13" t="s">
        <v>26</v>
      </c>
      <c r="AI554" s="13" t="s">
        <v>27</v>
      </c>
      <c r="AJ554" s="13" t="s">
        <v>28</v>
      </c>
      <c r="AK554" s="13" t="s">
        <v>29</v>
      </c>
      <c r="AL554" s="13" t="s">
        <v>30</v>
      </c>
      <c r="AM554" s="13" t="s">
        <v>31</v>
      </c>
      <c r="AN554" s="13" t="s">
        <v>32</v>
      </c>
      <c r="AO554" s="13" t="s">
        <v>33</v>
      </c>
      <c r="AP554" s="13" t="s">
        <v>210</v>
      </c>
      <c r="AQ554" s="66" t="s">
        <v>116</v>
      </c>
      <c r="AR554" s="66" t="s">
        <v>117</v>
      </c>
      <c r="AS554" s="66" t="s">
        <v>118</v>
      </c>
      <c r="AT554" s="66" t="s">
        <v>110</v>
      </c>
      <c r="AU554" s="26" t="s">
        <v>111</v>
      </c>
      <c r="AV554" s="9"/>
      <c r="AW554" s="36" t="s">
        <v>6</v>
      </c>
      <c r="AX554" s="37" t="s">
        <v>7</v>
      </c>
      <c r="AY554" s="75" t="s">
        <v>119</v>
      </c>
      <c r="AZ554" s="75" t="s">
        <v>120</v>
      </c>
      <c r="BA554" s="76" t="s">
        <v>121</v>
      </c>
      <c r="BB554" s="75" t="s">
        <v>119</v>
      </c>
      <c r="BC554" s="75" t="s">
        <v>120</v>
      </c>
      <c r="BD554" s="76" t="s">
        <v>121</v>
      </c>
      <c r="BE554" s="75" t="s">
        <v>119</v>
      </c>
      <c r="BF554" s="75" t="s">
        <v>120</v>
      </c>
      <c r="BG554" s="76" t="s">
        <v>121</v>
      </c>
      <c r="BH554" s="75" t="s">
        <v>119</v>
      </c>
      <c r="BI554" s="75" t="s">
        <v>120</v>
      </c>
      <c r="BJ554" s="76" t="s">
        <v>121</v>
      </c>
      <c r="BK554" s="75" t="s">
        <v>119</v>
      </c>
      <c r="BL554" s="75" t="s">
        <v>120</v>
      </c>
      <c r="BM554" s="76" t="s">
        <v>121</v>
      </c>
      <c r="BN554" s="75" t="s">
        <v>119</v>
      </c>
      <c r="BO554" s="75" t="s">
        <v>120</v>
      </c>
      <c r="BP554" s="76" t="s">
        <v>121</v>
      </c>
      <c r="BQ554" s="75" t="s">
        <v>119</v>
      </c>
      <c r="BR554" s="75" t="s">
        <v>120</v>
      </c>
      <c r="BS554" s="76" t="s">
        <v>121</v>
      </c>
      <c r="BT554" s="75" t="s">
        <v>119</v>
      </c>
      <c r="BU554" s="75" t="s">
        <v>120</v>
      </c>
      <c r="BV554" s="76" t="s">
        <v>121</v>
      </c>
      <c r="BW554" s="75" t="s">
        <v>119</v>
      </c>
      <c r="BX554" s="75" t="s">
        <v>120</v>
      </c>
      <c r="BY554" s="76" t="s">
        <v>121</v>
      </c>
      <c r="BZ554" s="75" t="s">
        <v>119</v>
      </c>
      <c r="CA554" s="75" t="s">
        <v>120</v>
      </c>
      <c r="CB554" s="76" t="s">
        <v>121</v>
      </c>
      <c r="CC554" s="75" t="s">
        <v>119</v>
      </c>
      <c r="CD554" s="75" t="s">
        <v>120</v>
      </c>
      <c r="CE554" s="76" t="s">
        <v>121</v>
      </c>
      <c r="CF554" s="75" t="s">
        <v>119</v>
      </c>
      <c r="CG554" s="75" t="s">
        <v>120</v>
      </c>
      <c r="CH554" s="76" t="s">
        <v>121</v>
      </c>
      <c r="CI554" s="75" t="s">
        <v>119</v>
      </c>
      <c r="CJ554" s="75" t="s">
        <v>120</v>
      </c>
      <c r="CK554" s="76" t="s">
        <v>121</v>
      </c>
      <c r="CL554" s="75" t="s">
        <v>119</v>
      </c>
      <c r="CM554" s="75" t="s">
        <v>120</v>
      </c>
      <c r="CN554" s="76" t="s">
        <v>121</v>
      </c>
      <c r="CO554" s="75" t="s">
        <v>119</v>
      </c>
      <c r="CP554" s="75" t="s">
        <v>120</v>
      </c>
      <c r="CQ554" s="76" t="s">
        <v>121</v>
      </c>
    </row>
    <row r="555" spans="1:95" ht="29.25" customHeight="1" x14ac:dyDescent="0.25">
      <c r="A555" s="29" t="s">
        <v>8</v>
      </c>
      <c r="B555" s="30" t="s">
        <v>19</v>
      </c>
      <c r="C555" s="3" t="s">
        <v>262</v>
      </c>
      <c r="D555" s="3" t="s">
        <v>263</v>
      </c>
      <c r="E555" s="3" t="s">
        <v>263</v>
      </c>
      <c r="F555" s="3"/>
      <c r="G555" s="3"/>
      <c r="H555" s="3"/>
      <c r="I555" s="3"/>
      <c r="J555" s="3" t="s">
        <v>267</v>
      </c>
      <c r="K555" s="3" t="s">
        <v>268</v>
      </c>
      <c r="L555" s="3" t="s">
        <v>269</v>
      </c>
      <c r="M555" s="61"/>
      <c r="N555" s="61"/>
      <c r="O555" s="61"/>
      <c r="P555" s="61"/>
      <c r="Q555" s="15"/>
      <c r="R555" s="1" t="s">
        <v>273</v>
      </c>
      <c r="S555" s="3" t="s">
        <v>274</v>
      </c>
      <c r="T555" s="3" t="s">
        <v>275</v>
      </c>
      <c r="U555" s="3"/>
      <c r="V555" s="3"/>
      <c r="W555" s="3"/>
      <c r="X555" s="3"/>
      <c r="Y555" s="3" t="s">
        <v>276</v>
      </c>
      <c r="Z555" s="3" t="s">
        <v>277</v>
      </c>
      <c r="AA555" s="3" t="s">
        <v>278</v>
      </c>
      <c r="AB555" s="61"/>
      <c r="AC555" s="61"/>
      <c r="AD555" s="61"/>
      <c r="AE555" s="61"/>
      <c r="AF555" s="15"/>
      <c r="AG555" s="1" t="s">
        <v>283</v>
      </c>
      <c r="AH555" s="38" t="s">
        <v>284</v>
      </c>
      <c r="AI555" s="38" t="s">
        <v>285</v>
      </c>
      <c r="AJ555" s="3"/>
      <c r="AK555" s="3"/>
      <c r="AL555" s="3"/>
      <c r="AM555" s="3"/>
      <c r="AN555" s="3" t="s">
        <v>286</v>
      </c>
      <c r="AO555" s="3" t="s">
        <v>285</v>
      </c>
      <c r="AP555" s="3" t="s">
        <v>275</v>
      </c>
      <c r="AQ555" s="61"/>
      <c r="AR555" s="61"/>
      <c r="AS555" s="61"/>
      <c r="AT555" s="61"/>
      <c r="AU555" s="15"/>
      <c r="AV555" s="9"/>
      <c r="AW555" s="29" t="str">
        <f>A555</f>
        <v>Temperatura (°C)</v>
      </c>
      <c r="AX555" s="35" t="s">
        <v>19</v>
      </c>
      <c r="AY555" s="77" t="str">
        <f>C555</f>
        <v>40.7</v>
      </c>
      <c r="AZ555" s="73" t="str">
        <f>R555</f>
        <v>36.4</v>
      </c>
      <c r="BA555" s="74" t="str">
        <f>AG555</f>
        <v>33.9</v>
      </c>
      <c r="BB555" s="4" t="str">
        <f>D555</f>
        <v>35.4</v>
      </c>
      <c r="BC555" s="2" t="str">
        <f>S555</f>
        <v>34.9</v>
      </c>
      <c r="BD555" s="5" t="str">
        <f>AH555</f>
        <v>33.8</v>
      </c>
      <c r="BE555" s="4" t="str">
        <f>E555</f>
        <v>35.4</v>
      </c>
      <c r="BF555" s="2" t="str">
        <f>T555</f>
        <v>32.7</v>
      </c>
      <c r="BG555" s="5" t="str">
        <f>AI555</f>
        <v>31.9</v>
      </c>
      <c r="BH555" s="1">
        <f>F555</f>
        <v>0</v>
      </c>
      <c r="BI555" s="2">
        <f>U555</f>
        <v>0</v>
      </c>
      <c r="BJ555" s="5">
        <f>AJ555</f>
        <v>0</v>
      </c>
      <c r="BK555" s="1">
        <f>G555</f>
        <v>0</v>
      </c>
      <c r="BL555" s="2">
        <f>V555</f>
        <v>0</v>
      </c>
      <c r="BM555" s="5">
        <f>AK555</f>
        <v>0</v>
      </c>
      <c r="BN555" s="1">
        <f>H555</f>
        <v>0</v>
      </c>
      <c r="BO555" s="2">
        <f>W555</f>
        <v>0</v>
      </c>
      <c r="BP555" s="5">
        <f>AL555</f>
        <v>0</v>
      </c>
      <c r="BQ555" s="1">
        <f>I555</f>
        <v>0</v>
      </c>
      <c r="BR555" s="2">
        <f>X555</f>
        <v>0</v>
      </c>
      <c r="BS555" s="5">
        <f>AM555</f>
        <v>0</v>
      </c>
      <c r="BT555" s="1" t="str">
        <f>J555</f>
        <v>33.2</v>
      </c>
      <c r="BU555" s="2" t="str">
        <f>Y555</f>
        <v>32.3</v>
      </c>
      <c r="BV555" s="5" t="str">
        <f>AN555</f>
        <v>31.2</v>
      </c>
      <c r="BW555" s="1" t="str">
        <f>K555</f>
        <v>32.9</v>
      </c>
      <c r="BX555" s="2" t="str">
        <f>Z555</f>
        <v>33.5</v>
      </c>
      <c r="BY555" s="5" t="str">
        <f>AO555</f>
        <v>31.9</v>
      </c>
      <c r="BZ555" s="1" t="str">
        <f>L555</f>
        <v>33.1</v>
      </c>
      <c r="CA555" s="2" t="str">
        <f>AA555</f>
        <v>31.8</v>
      </c>
      <c r="CB555" s="5" t="str">
        <f>AP555</f>
        <v>32.7</v>
      </c>
      <c r="CC555" s="1">
        <f>M555</f>
        <v>0</v>
      </c>
      <c r="CD555" s="2">
        <f>AB555</f>
        <v>0</v>
      </c>
      <c r="CE555" s="5">
        <f>AQ555</f>
        <v>0</v>
      </c>
      <c r="CF555" s="1">
        <f>N555</f>
        <v>0</v>
      </c>
      <c r="CG555" s="2">
        <f>AC555</f>
        <v>0</v>
      </c>
      <c r="CH555" s="5">
        <f>AR555</f>
        <v>0</v>
      </c>
      <c r="CI555" s="1">
        <f>O555</f>
        <v>0</v>
      </c>
      <c r="CJ555" s="2">
        <f>AD555</f>
        <v>0</v>
      </c>
      <c r="CK555" s="5">
        <f>AS555</f>
        <v>0</v>
      </c>
      <c r="CL555" s="1">
        <f>P555</f>
        <v>0</v>
      </c>
      <c r="CM555" s="2">
        <f>AE555</f>
        <v>0</v>
      </c>
      <c r="CN555" s="5">
        <f>AT555</f>
        <v>0</v>
      </c>
      <c r="CO555" s="67">
        <f>Q555</f>
        <v>0</v>
      </c>
      <c r="CP555" s="2">
        <f>AF555</f>
        <v>0</v>
      </c>
      <c r="CQ555" s="5">
        <f>AU555</f>
        <v>0</v>
      </c>
    </row>
    <row r="556" spans="1:95" ht="26.45" customHeight="1" x14ac:dyDescent="0.25">
      <c r="A556" s="29" t="s">
        <v>9</v>
      </c>
      <c r="B556" s="30" t="s">
        <v>20</v>
      </c>
      <c r="C556" s="50" t="s">
        <v>264</v>
      </c>
      <c r="D556" s="51" t="s">
        <v>265</v>
      </c>
      <c r="E556" s="51" t="s">
        <v>266</v>
      </c>
      <c r="F556" s="51"/>
      <c r="G556" s="3"/>
      <c r="H556" s="51"/>
      <c r="I556" s="3"/>
      <c r="J556" s="3" t="s">
        <v>270</v>
      </c>
      <c r="K556" s="51" t="s">
        <v>271</v>
      </c>
      <c r="L556" s="3" t="s">
        <v>272</v>
      </c>
      <c r="M556" s="61"/>
      <c r="N556" s="61"/>
      <c r="O556" s="61"/>
      <c r="P556" s="61"/>
      <c r="Q556" s="15"/>
      <c r="R556" s="1" t="s">
        <v>279</v>
      </c>
      <c r="S556" s="3" t="s">
        <v>280</v>
      </c>
      <c r="T556" s="3" t="s">
        <v>281</v>
      </c>
      <c r="U556" s="3"/>
      <c r="V556" s="3"/>
      <c r="W556" s="3"/>
      <c r="X556" s="3"/>
      <c r="Y556" s="3" t="s">
        <v>282</v>
      </c>
      <c r="Z556" s="51" t="s">
        <v>280</v>
      </c>
      <c r="AA556" s="3" t="s">
        <v>270</v>
      </c>
      <c r="AB556" s="61"/>
      <c r="AC556" s="61"/>
      <c r="AD556" s="61"/>
      <c r="AE556" s="61"/>
      <c r="AF556" s="15"/>
      <c r="AG556" s="1" t="s">
        <v>287</v>
      </c>
      <c r="AH556" s="3" t="s">
        <v>288</v>
      </c>
      <c r="AI556" s="3" t="s">
        <v>289</v>
      </c>
      <c r="AJ556" s="3"/>
      <c r="AK556" s="3"/>
      <c r="AL556" s="3"/>
      <c r="AM556" s="3"/>
      <c r="AN556" s="3" t="s">
        <v>290</v>
      </c>
      <c r="AO556" s="3" t="s">
        <v>291</v>
      </c>
      <c r="AP556" s="3" t="s">
        <v>292</v>
      </c>
      <c r="AQ556" s="61"/>
      <c r="AR556" s="61"/>
      <c r="AS556" s="61"/>
      <c r="AT556" s="61"/>
      <c r="AU556" s="15"/>
      <c r="AV556" s="9"/>
      <c r="AW556" s="29" t="str">
        <f t="shared" ref="AW556:AW575" si="1058">A556</f>
        <v>pH (Unidades de pH)</v>
      </c>
      <c r="AX556" s="30" t="s">
        <v>20</v>
      </c>
      <c r="AY556" s="77" t="str">
        <f t="shared" ref="AY556:AY575" si="1059">C556</f>
        <v>9.36</v>
      </c>
      <c r="AZ556" s="222" t="str">
        <f t="shared" ref="AZ556:AZ575" si="1060">R556</f>
        <v>7.72</v>
      </c>
      <c r="BA556" s="74" t="str">
        <f t="shared" ref="BA556:BA575" si="1061">AG556</f>
        <v>7.01</v>
      </c>
      <c r="BB556" s="4" t="str">
        <f t="shared" ref="BB556:BB575" si="1062">D556</f>
        <v>7.70</v>
      </c>
      <c r="BC556" s="2" t="str">
        <f t="shared" ref="BC556:BC575" si="1063">S556</f>
        <v>7.71</v>
      </c>
      <c r="BD556" s="5" t="str">
        <f t="shared" ref="BD556:BD575" si="1064">AH556</f>
        <v>7.76</v>
      </c>
      <c r="BE556" s="4" t="str">
        <f t="shared" ref="BE556:BE575" si="1065">E556</f>
        <v>8.77</v>
      </c>
      <c r="BF556" s="2" t="str">
        <f t="shared" ref="BF556:BF575" si="1066">T556</f>
        <v>7.49</v>
      </c>
      <c r="BG556" s="5" t="str">
        <f t="shared" ref="BG556:BG575" si="1067">AI556</f>
        <v>7.18</v>
      </c>
      <c r="BH556" s="1">
        <f t="shared" ref="BH556:BH575" si="1068">F556</f>
        <v>0</v>
      </c>
      <c r="BI556" s="2">
        <f t="shared" ref="BI556:BI575" si="1069">U556</f>
        <v>0</v>
      </c>
      <c r="BJ556" s="5">
        <f t="shared" ref="BJ556:BJ575" si="1070">AJ556</f>
        <v>0</v>
      </c>
      <c r="BK556" s="1">
        <f t="shared" ref="BK556:BK575" si="1071">G556</f>
        <v>0</v>
      </c>
      <c r="BL556" s="2">
        <f t="shared" ref="BL556:BL575" si="1072">V556</f>
        <v>0</v>
      </c>
      <c r="BM556" s="5">
        <f t="shared" ref="BM556:BM575" si="1073">AK556</f>
        <v>0</v>
      </c>
      <c r="BN556" s="1">
        <f t="shared" ref="BN556:BN575" si="1074">H556</f>
        <v>0</v>
      </c>
      <c r="BO556" s="2">
        <f t="shared" ref="BO556:BO575" si="1075">W556</f>
        <v>0</v>
      </c>
      <c r="BP556" s="5">
        <f t="shared" ref="BP556:BP575" si="1076">AL556</f>
        <v>0</v>
      </c>
      <c r="BQ556" s="1">
        <f t="shared" ref="BQ556:BQ575" si="1077">I556</f>
        <v>0</v>
      </c>
      <c r="BR556" s="2">
        <f t="shared" ref="BR556:BR575" si="1078">X556</f>
        <v>0</v>
      </c>
      <c r="BS556" s="5">
        <f t="shared" ref="BS556:BS575" si="1079">AM556</f>
        <v>0</v>
      </c>
      <c r="BT556" s="1" t="str">
        <f t="shared" ref="BT556:BT575" si="1080">J556</f>
        <v>7.89</v>
      </c>
      <c r="BU556" s="2" t="str">
        <f t="shared" ref="BU556:BU575" si="1081">Y556</f>
        <v>7.61</v>
      </c>
      <c r="BV556" s="5" t="str">
        <f t="shared" ref="BV556:BV575" si="1082">AN556</f>
        <v>7.69</v>
      </c>
      <c r="BW556" s="1" t="str">
        <f t="shared" ref="BW556:BW575" si="1083">K556</f>
        <v>7.78</v>
      </c>
      <c r="BX556" s="2" t="str">
        <f t="shared" ref="BX556:BX575" si="1084">Z556</f>
        <v>7.71</v>
      </c>
      <c r="BY556" s="5" t="str">
        <f t="shared" ref="BY556:BY575" si="1085">AO556</f>
        <v>7.63</v>
      </c>
      <c r="BZ556" s="1" t="str">
        <f t="shared" ref="BZ556:BZ575" si="1086">L556</f>
        <v>8.01</v>
      </c>
      <c r="CA556" s="2" t="str">
        <f t="shared" ref="CA556:CA575" si="1087">AA556</f>
        <v>7.89</v>
      </c>
      <c r="CB556" s="5" t="str">
        <f t="shared" ref="CB556:CB575" si="1088">AP556</f>
        <v>8.09</v>
      </c>
      <c r="CC556" s="1">
        <f t="shared" ref="CC556:CC575" si="1089">M556</f>
        <v>0</v>
      </c>
      <c r="CD556" s="2">
        <f t="shared" ref="CD556:CD575" si="1090">AB556</f>
        <v>0</v>
      </c>
      <c r="CE556" s="5">
        <f t="shared" ref="CE556:CE575" si="1091">AQ556</f>
        <v>0</v>
      </c>
      <c r="CF556" s="1">
        <f t="shared" ref="CF556:CF575" si="1092">N556</f>
        <v>0</v>
      </c>
      <c r="CG556" s="2">
        <f t="shared" ref="CG556:CG575" si="1093">AC556</f>
        <v>0</v>
      </c>
      <c r="CH556" s="5">
        <f t="shared" ref="CH556:CH575" si="1094">AR556</f>
        <v>0</v>
      </c>
      <c r="CI556" s="1">
        <f t="shared" ref="CI556:CI575" si="1095">O556</f>
        <v>0</v>
      </c>
      <c r="CJ556" s="2">
        <f t="shared" ref="CJ556:CJ575" si="1096">AD556</f>
        <v>0</v>
      </c>
      <c r="CK556" s="5">
        <f t="shared" ref="CK556:CK575" si="1097">AS556</f>
        <v>0</v>
      </c>
      <c r="CL556" s="1">
        <f t="shared" ref="CL556:CL575" si="1098">P556</f>
        <v>0</v>
      </c>
      <c r="CM556" s="2">
        <f t="shared" ref="CM556:CM575" si="1099">AE556</f>
        <v>0</v>
      </c>
      <c r="CN556" s="5">
        <f t="shared" ref="CN556:CN575" si="1100">AT556</f>
        <v>0</v>
      </c>
      <c r="CO556" s="67">
        <f t="shared" ref="CO556:CO575" si="1101">Q556</f>
        <v>0</v>
      </c>
      <c r="CP556" s="2">
        <f t="shared" ref="CP556:CP575" si="1102">AF556</f>
        <v>0</v>
      </c>
      <c r="CQ556" s="5">
        <f t="shared" ref="CQ556:CQ575" si="1103">AU556</f>
        <v>0</v>
      </c>
    </row>
    <row r="557" spans="1:95" ht="30.2" customHeight="1" x14ac:dyDescent="0.25">
      <c r="A557" s="29" t="s">
        <v>124</v>
      </c>
      <c r="B557" s="30" t="s">
        <v>21</v>
      </c>
      <c r="C557" s="1"/>
      <c r="D557" s="2"/>
      <c r="E557" s="2"/>
      <c r="F557" s="3"/>
      <c r="G557" s="3"/>
      <c r="H557" s="3"/>
      <c r="I557" s="3"/>
      <c r="J557" s="3"/>
      <c r="K557" s="3"/>
      <c r="L557" s="3"/>
      <c r="M557" s="61"/>
      <c r="N557" s="61"/>
      <c r="O557" s="61"/>
      <c r="P557" s="61"/>
      <c r="Q557" s="15"/>
      <c r="R557" s="1"/>
      <c r="S557" s="3"/>
      <c r="T557" s="3"/>
      <c r="U557" s="3"/>
      <c r="V557" s="3"/>
      <c r="W557" s="3"/>
      <c r="X557" s="3"/>
      <c r="Y557" s="3"/>
      <c r="Z557" s="3"/>
      <c r="AA557" s="3"/>
      <c r="AB557" s="61"/>
      <c r="AC557" s="61"/>
      <c r="AD557" s="61"/>
      <c r="AE557" s="61"/>
      <c r="AF557" s="15"/>
      <c r="AG557" s="1"/>
      <c r="AH557" s="2"/>
      <c r="AI557" s="2"/>
      <c r="AJ557" s="3"/>
      <c r="AK557" s="3"/>
      <c r="AL557" s="3"/>
      <c r="AM557" s="3"/>
      <c r="AN557" s="3"/>
      <c r="AO557" s="3"/>
      <c r="AP557" s="3"/>
      <c r="AQ557" s="61"/>
      <c r="AR557" s="61"/>
      <c r="AS557" s="61"/>
      <c r="AT557" s="61"/>
      <c r="AU557" s="15"/>
      <c r="AV557" s="9"/>
      <c r="AW557" s="29" t="str">
        <f t="shared" si="1058"/>
        <v>Demanda química de oxígeno (DQO)</v>
      </c>
      <c r="AX557" s="30" t="s">
        <v>21</v>
      </c>
      <c r="AY557" s="77">
        <f t="shared" si="1059"/>
        <v>0</v>
      </c>
      <c r="AZ557" s="73">
        <f t="shared" si="1060"/>
        <v>0</v>
      </c>
      <c r="BA557" s="74">
        <f t="shared" si="1061"/>
        <v>0</v>
      </c>
      <c r="BB557" s="4">
        <f t="shared" si="1062"/>
        <v>0</v>
      </c>
      <c r="BC557" s="2">
        <f t="shared" si="1063"/>
        <v>0</v>
      </c>
      <c r="BD557" s="5">
        <f t="shared" si="1064"/>
        <v>0</v>
      </c>
      <c r="BE557" s="4">
        <f t="shared" si="1065"/>
        <v>0</v>
      </c>
      <c r="BF557" s="2">
        <f t="shared" si="1066"/>
        <v>0</v>
      </c>
      <c r="BG557" s="5">
        <f t="shared" si="1067"/>
        <v>0</v>
      </c>
      <c r="BH557" s="1">
        <f t="shared" si="1068"/>
        <v>0</v>
      </c>
      <c r="BI557" s="2">
        <f t="shared" si="1069"/>
        <v>0</v>
      </c>
      <c r="BJ557" s="5">
        <f t="shared" si="1070"/>
        <v>0</v>
      </c>
      <c r="BK557" s="1">
        <f t="shared" si="1071"/>
        <v>0</v>
      </c>
      <c r="BL557" s="2">
        <f t="shared" si="1072"/>
        <v>0</v>
      </c>
      <c r="BM557" s="5">
        <f t="shared" si="1073"/>
        <v>0</v>
      </c>
      <c r="BN557" s="1">
        <f t="shared" si="1074"/>
        <v>0</v>
      </c>
      <c r="BO557" s="2">
        <f t="shared" si="1075"/>
        <v>0</v>
      </c>
      <c r="BP557" s="5">
        <f t="shared" si="1076"/>
        <v>0</v>
      </c>
      <c r="BQ557" s="1">
        <f t="shared" si="1077"/>
        <v>0</v>
      </c>
      <c r="BR557" s="2">
        <f t="shared" si="1078"/>
        <v>0</v>
      </c>
      <c r="BS557" s="5">
        <f t="shared" si="1079"/>
        <v>0</v>
      </c>
      <c r="BT557" s="1">
        <f t="shared" si="1080"/>
        <v>0</v>
      </c>
      <c r="BU557" s="2">
        <f t="shared" si="1081"/>
        <v>0</v>
      </c>
      <c r="BV557" s="5">
        <f t="shared" si="1082"/>
        <v>0</v>
      </c>
      <c r="BW557" s="1">
        <f t="shared" si="1083"/>
        <v>0</v>
      </c>
      <c r="BX557" s="2">
        <f t="shared" si="1084"/>
        <v>0</v>
      </c>
      <c r="BY557" s="5">
        <f t="shared" si="1085"/>
        <v>0</v>
      </c>
      <c r="BZ557" s="1">
        <f t="shared" si="1086"/>
        <v>0</v>
      </c>
      <c r="CA557" s="2">
        <f t="shared" si="1087"/>
        <v>0</v>
      </c>
      <c r="CB557" s="5">
        <f t="shared" si="1088"/>
        <v>0</v>
      </c>
      <c r="CC557" s="1">
        <f t="shared" si="1089"/>
        <v>0</v>
      </c>
      <c r="CD557" s="2">
        <f t="shared" si="1090"/>
        <v>0</v>
      </c>
      <c r="CE557" s="5">
        <f t="shared" si="1091"/>
        <v>0</v>
      </c>
      <c r="CF557" s="1">
        <f t="shared" si="1092"/>
        <v>0</v>
      </c>
      <c r="CG557" s="2">
        <f t="shared" si="1093"/>
        <v>0</v>
      </c>
      <c r="CH557" s="5">
        <f t="shared" si="1094"/>
        <v>0</v>
      </c>
      <c r="CI557" s="1">
        <f t="shared" si="1095"/>
        <v>0</v>
      </c>
      <c r="CJ557" s="2">
        <f t="shared" si="1096"/>
        <v>0</v>
      </c>
      <c r="CK557" s="5">
        <f t="shared" si="1097"/>
        <v>0</v>
      </c>
      <c r="CL557" s="1">
        <f t="shared" si="1098"/>
        <v>0</v>
      </c>
      <c r="CM557" s="2">
        <f t="shared" si="1099"/>
        <v>0</v>
      </c>
      <c r="CN557" s="5">
        <f t="shared" si="1100"/>
        <v>0</v>
      </c>
      <c r="CO557" s="67">
        <f t="shared" si="1101"/>
        <v>0</v>
      </c>
      <c r="CP557" s="2">
        <f t="shared" si="1102"/>
        <v>0</v>
      </c>
      <c r="CQ557" s="5">
        <f t="shared" si="1103"/>
        <v>0</v>
      </c>
    </row>
    <row r="558" spans="1:95" ht="29.25" customHeight="1" x14ac:dyDescent="0.25">
      <c r="A558" s="29" t="s">
        <v>128</v>
      </c>
      <c r="B558" s="30" t="s">
        <v>21</v>
      </c>
      <c r="C558" s="1"/>
      <c r="D558" s="2"/>
      <c r="E558" s="2"/>
      <c r="F558" s="3"/>
      <c r="G558" s="3"/>
      <c r="H558" s="3"/>
      <c r="I558" s="3"/>
      <c r="J558" s="3"/>
      <c r="K558" s="3"/>
      <c r="L558" s="3"/>
      <c r="M558" s="61"/>
      <c r="N558" s="61"/>
      <c r="O558" s="61"/>
      <c r="P558" s="61"/>
      <c r="Q558" s="15"/>
      <c r="R558" s="1">
        <v>2380</v>
      </c>
      <c r="S558" s="3">
        <v>2710</v>
      </c>
      <c r="T558" s="3">
        <v>1799</v>
      </c>
      <c r="U558" s="3"/>
      <c r="V558" s="3"/>
      <c r="W558" s="3"/>
      <c r="X558" s="3"/>
      <c r="Y558" s="3">
        <v>1689</v>
      </c>
      <c r="Z558" s="3">
        <v>1737</v>
      </c>
      <c r="AA558" s="3">
        <v>6840</v>
      </c>
      <c r="AB558" s="61"/>
      <c r="AC558" s="61"/>
      <c r="AD558" s="61"/>
      <c r="AE558" s="61"/>
      <c r="AF558" s="15"/>
      <c r="AG558" s="1">
        <v>2960</v>
      </c>
      <c r="AH558" s="2">
        <v>6530</v>
      </c>
      <c r="AI558" s="2">
        <v>2010</v>
      </c>
      <c r="AJ558" s="3"/>
      <c r="AK558" s="3"/>
      <c r="AL558" s="3"/>
      <c r="AM558" s="3"/>
      <c r="AN558" s="3">
        <v>1661</v>
      </c>
      <c r="AO558" s="3">
        <v>1615</v>
      </c>
      <c r="AP558" s="3">
        <v>4730</v>
      </c>
      <c r="AQ558" s="61"/>
      <c r="AR558" s="61"/>
      <c r="AS558" s="61"/>
      <c r="AT558" s="61"/>
      <c r="AU558" s="15"/>
      <c r="AV558" s="9"/>
      <c r="AW558" s="29" t="str">
        <f t="shared" si="1058"/>
        <v>SOLIDOS DISUELTOS TOTALES (TDS)</v>
      </c>
      <c r="AX558" s="30" t="s">
        <v>21</v>
      </c>
      <c r="AY558" s="77">
        <f t="shared" si="1059"/>
        <v>0</v>
      </c>
      <c r="AZ558" s="73">
        <f t="shared" si="1060"/>
        <v>2380</v>
      </c>
      <c r="BA558" s="74">
        <f t="shared" si="1061"/>
        <v>2960</v>
      </c>
      <c r="BB558" s="4">
        <f t="shared" si="1062"/>
        <v>0</v>
      </c>
      <c r="BC558" s="2">
        <f t="shared" si="1063"/>
        <v>2710</v>
      </c>
      <c r="BD558" s="5">
        <f t="shared" si="1064"/>
        <v>6530</v>
      </c>
      <c r="BE558" s="4">
        <f t="shared" si="1065"/>
        <v>0</v>
      </c>
      <c r="BF558" s="2">
        <f t="shared" si="1066"/>
        <v>1799</v>
      </c>
      <c r="BG558" s="5">
        <f t="shared" si="1067"/>
        <v>2010</v>
      </c>
      <c r="BH558" s="1">
        <f t="shared" si="1068"/>
        <v>0</v>
      </c>
      <c r="BI558" s="2">
        <f t="shared" si="1069"/>
        <v>0</v>
      </c>
      <c r="BJ558" s="5">
        <f t="shared" si="1070"/>
        <v>0</v>
      </c>
      <c r="BK558" s="1">
        <f t="shared" si="1071"/>
        <v>0</v>
      </c>
      <c r="BL558" s="2">
        <f t="shared" si="1072"/>
        <v>0</v>
      </c>
      <c r="BM558" s="5">
        <f t="shared" si="1073"/>
        <v>0</v>
      </c>
      <c r="BN558" s="1">
        <f t="shared" si="1074"/>
        <v>0</v>
      </c>
      <c r="BO558" s="2">
        <f t="shared" si="1075"/>
        <v>0</v>
      </c>
      <c r="BP558" s="5">
        <f t="shared" si="1076"/>
        <v>0</v>
      </c>
      <c r="BQ558" s="1">
        <f t="shared" si="1077"/>
        <v>0</v>
      </c>
      <c r="BR558" s="2">
        <f t="shared" si="1078"/>
        <v>0</v>
      </c>
      <c r="BS558" s="5">
        <f t="shared" si="1079"/>
        <v>0</v>
      </c>
      <c r="BT558" s="1">
        <f t="shared" si="1080"/>
        <v>0</v>
      </c>
      <c r="BU558" s="2">
        <f t="shared" si="1081"/>
        <v>1689</v>
      </c>
      <c r="BV558" s="5">
        <f t="shared" si="1082"/>
        <v>1661</v>
      </c>
      <c r="BW558" s="1">
        <f t="shared" si="1083"/>
        <v>0</v>
      </c>
      <c r="BX558" s="2">
        <f t="shared" si="1084"/>
        <v>1737</v>
      </c>
      <c r="BY558" s="5">
        <f t="shared" si="1085"/>
        <v>1615</v>
      </c>
      <c r="BZ558" s="1">
        <f t="shared" si="1086"/>
        <v>0</v>
      </c>
      <c r="CA558" s="2">
        <f t="shared" si="1087"/>
        <v>6840</v>
      </c>
      <c r="CB558" s="5">
        <f t="shared" si="1088"/>
        <v>4730</v>
      </c>
      <c r="CC558" s="1">
        <f t="shared" si="1089"/>
        <v>0</v>
      </c>
      <c r="CD558" s="2">
        <f t="shared" si="1090"/>
        <v>0</v>
      </c>
      <c r="CE558" s="5">
        <f t="shared" si="1091"/>
        <v>0</v>
      </c>
      <c r="CF558" s="1">
        <f t="shared" si="1092"/>
        <v>0</v>
      </c>
      <c r="CG558" s="2">
        <f t="shared" si="1093"/>
        <v>0</v>
      </c>
      <c r="CH558" s="5">
        <f t="shared" si="1094"/>
        <v>0</v>
      </c>
      <c r="CI558" s="1">
        <f t="shared" si="1095"/>
        <v>0</v>
      </c>
      <c r="CJ558" s="2">
        <f t="shared" si="1096"/>
        <v>0</v>
      </c>
      <c r="CK558" s="5">
        <f t="shared" si="1097"/>
        <v>0</v>
      </c>
      <c r="CL558" s="1">
        <f t="shared" si="1098"/>
        <v>0</v>
      </c>
      <c r="CM558" s="2">
        <f t="shared" si="1099"/>
        <v>0</v>
      </c>
      <c r="CN558" s="5">
        <f t="shared" si="1100"/>
        <v>0</v>
      </c>
      <c r="CO558" s="67">
        <f t="shared" si="1101"/>
        <v>0</v>
      </c>
      <c r="CP558" s="2">
        <f t="shared" si="1102"/>
        <v>0</v>
      </c>
      <c r="CQ558" s="5">
        <f t="shared" si="1103"/>
        <v>0</v>
      </c>
    </row>
    <row r="559" spans="1:95" ht="31.7" customHeight="1" x14ac:dyDescent="0.25">
      <c r="A559" s="29" t="s">
        <v>125</v>
      </c>
      <c r="B559" s="30" t="s">
        <v>21</v>
      </c>
      <c r="C559" s="1">
        <v>1420</v>
      </c>
      <c r="D559" s="2">
        <v>2770</v>
      </c>
      <c r="E559" s="2">
        <v>1056</v>
      </c>
      <c r="F559" s="3"/>
      <c r="G559" s="3"/>
      <c r="H559" s="3"/>
      <c r="I559" s="3"/>
      <c r="J559" s="3">
        <v>2130</v>
      </c>
      <c r="K559" s="3">
        <v>2380</v>
      </c>
      <c r="L559" s="3">
        <v>5710</v>
      </c>
      <c r="M559" s="61"/>
      <c r="N559" s="61"/>
      <c r="O559" s="61"/>
      <c r="P559" s="61"/>
      <c r="Q559" s="15"/>
      <c r="R559" s="1">
        <v>483</v>
      </c>
      <c r="S559" s="3">
        <v>2</v>
      </c>
      <c r="T559" s="3">
        <v>703</v>
      </c>
      <c r="U559" s="3"/>
      <c r="V559" s="3"/>
      <c r="W559" s="3"/>
      <c r="X559" s="3"/>
      <c r="Y559" s="3">
        <v>0</v>
      </c>
      <c r="Z559" s="3">
        <v>2</v>
      </c>
      <c r="AA559" s="3">
        <v>18</v>
      </c>
      <c r="AB559" s="61"/>
      <c r="AC559" s="61"/>
      <c r="AD559" s="61"/>
      <c r="AE559" s="61"/>
      <c r="AF559" s="15"/>
      <c r="AG559" s="1">
        <v>31</v>
      </c>
      <c r="AH559" s="2">
        <v>42</v>
      </c>
      <c r="AI559" s="2">
        <v>31</v>
      </c>
      <c r="AJ559" s="3"/>
      <c r="AK559" s="3"/>
      <c r="AL559" s="3"/>
      <c r="AM559" s="3"/>
      <c r="AN559" s="3">
        <v>1</v>
      </c>
      <c r="AO559" s="3">
        <v>1</v>
      </c>
      <c r="AP559" s="3">
        <v>35</v>
      </c>
      <c r="AQ559" s="61"/>
      <c r="AR559" s="61"/>
      <c r="AS559" s="61"/>
      <c r="AT559" s="61"/>
      <c r="AU559" s="15"/>
      <c r="AV559" s="9"/>
      <c r="AW559" s="29" t="str">
        <f t="shared" si="1058"/>
        <v>Sólidos suspendidos Totales</v>
      </c>
      <c r="AX559" s="30" t="s">
        <v>21</v>
      </c>
      <c r="AY559" s="77">
        <f t="shared" si="1059"/>
        <v>1420</v>
      </c>
      <c r="AZ559" s="73">
        <f t="shared" si="1060"/>
        <v>483</v>
      </c>
      <c r="BA559" s="74">
        <f t="shared" si="1061"/>
        <v>31</v>
      </c>
      <c r="BB559" s="4">
        <f t="shared" si="1062"/>
        <v>2770</v>
      </c>
      <c r="BC559" s="2">
        <f t="shared" si="1063"/>
        <v>2</v>
      </c>
      <c r="BD559" s="5">
        <f t="shared" si="1064"/>
        <v>42</v>
      </c>
      <c r="BE559" s="4">
        <f t="shared" si="1065"/>
        <v>1056</v>
      </c>
      <c r="BF559" s="2">
        <f t="shared" si="1066"/>
        <v>703</v>
      </c>
      <c r="BG559" s="5">
        <f t="shared" si="1067"/>
        <v>31</v>
      </c>
      <c r="BH559" s="1">
        <f t="shared" si="1068"/>
        <v>0</v>
      </c>
      <c r="BI559" s="2">
        <f t="shared" si="1069"/>
        <v>0</v>
      </c>
      <c r="BJ559" s="5">
        <f t="shared" si="1070"/>
        <v>0</v>
      </c>
      <c r="BK559" s="1">
        <f t="shared" si="1071"/>
        <v>0</v>
      </c>
      <c r="BL559" s="2">
        <f t="shared" si="1072"/>
        <v>0</v>
      </c>
      <c r="BM559" s="5">
        <f t="shared" si="1073"/>
        <v>0</v>
      </c>
      <c r="BN559" s="1">
        <f t="shared" si="1074"/>
        <v>0</v>
      </c>
      <c r="BO559" s="2">
        <f t="shared" si="1075"/>
        <v>0</v>
      </c>
      <c r="BP559" s="5">
        <f t="shared" si="1076"/>
        <v>0</v>
      </c>
      <c r="BQ559" s="1">
        <f t="shared" si="1077"/>
        <v>0</v>
      </c>
      <c r="BR559" s="2">
        <f t="shared" si="1078"/>
        <v>0</v>
      </c>
      <c r="BS559" s="5">
        <f t="shared" si="1079"/>
        <v>0</v>
      </c>
      <c r="BT559" s="1">
        <f t="shared" si="1080"/>
        <v>2130</v>
      </c>
      <c r="BU559" s="2">
        <f t="shared" si="1081"/>
        <v>0</v>
      </c>
      <c r="BV559" s="5">
        <f t="shared" si="1082"/>
        <v>1</v>
      </c>
      <c r="BW559" s="1">
        <f t="shared" si="1083"/>
        <v>2380</v>
      </c>
      <c r="BX559" s="2">
        <f t="shared" si="1084"/>
        <v>2</v>
      </c>
      <c r="BY559" s="5">
        <f t="shared" si="1085"/>
        <v>1</v>
      </c>
      <c r="BZ559" s="1">
        <f t="shared" si="1086"/>
        <v>5710</v>
      </c>
      <c r="CA559" s="2">
        <f t="shared" si="1087"/>
        <v>18</v>
      </c>
      <c r="CB559" s="5">
        <f t="shared" si="1088"/>
        <v>35</v>
      </c>
      <c r="CC559" s="1">
        <f t="shared" si="1089"/>
        <v>0</v>
      </c>
      <c r="CD559" s="2">
        <f t="shared" si="1090"/>
        <v>0</v>
      </c>
      <c r="CE559" s="5">
        <f t="shared" si="1091"/>
        <v>0</v>
      </c>
      <c r="CF559" s="1">
        <f t="shared" si="1092"/>
        <v>0</v>
      </c>
      <c r="CG559" s="2">
        <f t="shared" si="1093"/>
        <v>0</v>
      </c>
      <c r="CH559" s="5">
        <f t="shared" si="1094"/>
        <v>0</v>
      </c>
      <c r="CI559" s="1">
        <f t="shared" si="1095"/>
        <v>0</v>
      </c>
      <c r="CJ559" s="2">
        <f t="shared" si="1096"/>
        <v>0</v>
      </c>
      <c r="CK559" s="5">
        <f t="shared" si="1097"/>
        <v>0</v>
      </c>
      <c r="CL559" s="1">
        <f t="shared" si="1098"/>
        <v>0</v>
      </c>
      <c r="CM559" s="2">
        <f t="shared" si="1099"/>
        <v>0</v>
      </c>
      <c r="CN559" s="5">
        <f t="shared" si="1100"/>
        <v>0</v>
      </c>
      <c r="CO559" s="67">
        <f t="shared" si="1101"/>
        <v>0</v>
      </c>
      <c r="CP559" s="2">
        <f t="shared" si="1102"/>
        <v>0</v>
      </c>
      <c r="CQ559" s="5">
        <f t="shared" si="1103"/>
        <v>0</v>
      </c>
    </row>
    <row r="560" spans="1:95" ht="29.25" customHeight="1" x14ac:dyDescent="0.25">
      <c r="A560" s="31" t="s">
        <v>10</v>
      </c>
      <c r="B560" s="30" t="s">
        <v>21</v>
      </c>
      <c r="C560" s="16">
        <v>203</v>
      </c>
      <c r="D560" s="10">
        <v>3</v>
      </c>
      <c r="E560" s="10">
        <v>371</v>
      </c>
      <c r="F560" s="10"/>
      <c r="G560" s="10"/>
      <c r="H560" s="10"/>
      <c r="I560" s="10"/>
      <c r="J560" s="10">
        <v>3</v>
      </c>
      <c r="K560" s="10">
        <v>4</v>
      </c>
      <c r="L560" s="10">
        <v>27</v>
      </c>
      <c r="M560" s="62"/>
      <c r="N560" s="62"/>
      <c r="O560" s="62"/>
      <c r="P560" s="62"/>
      <c r="Q560" s="17"/>
      <c r="R560" s="16"/>
      <c r="S560" s="10"/>
      <c r="T560" s="10"/>
      <c r="U560" s="10"/>
      <c r="V560" s="10"/>
      <c r="W560" s="10"/>
      <c r="X560" s="10"/>
      <c r="Y560" s="10"/>
      <c r="Z560" s="10"/>
      <c r="AA560" s="10"/>
      <c r="AB560" s="62"/>
      <c r="AC560" s="62"/>
      <c r="AD560" s="62"/>
      <c r="AE560" s="62"/>
      <c r="AF560" s="17"/>
      <c r="AG560" s="16"/>
      <c r="AH560" s="10"/>
      <c r="AI560" s="10"/>
      <c r="AJ560" s="10"/>
      <c r="AK560" s="10"/>
      <c r="AL560" s="10"/>
      <c r="AM560" s="10"/>
      <c r="AN560" s="10"/>
      <c r="AO560" s="10"/>
      <c r="AP560" s="10"/>
      <c r="AQ560" s="62"/>
      <c r="AR560" s="62"/>
      <c r="AS560" s="62"/>
      <c r="AT560" s="62"/>
      <c r="AU560" s="17"/>
      <c r="AV560" s="6"/>
      <c r="AW560" s="29" t="str">
        <f t="shared" si="1058"/>
        <v xml:space="preserve">Sólidos Sedimentables </v>
      </c>
      <c r="AX560" s="30" t="s">
        <v>21</v>
      </c>
      <c r="AY560" s="77">
        <f t="shared" si="1059"/>
        <v>203</v>
      </c>
      <c r="AZ560" s="73">
        <f t="shared" si="1060"/>
        <v>0</v>
      </c>
      <c r="BA560" s="74">
        <f t="shared" si="1061"/>
        <v>0</v>
      </c>
      <c r="BB560" s="4">
        <f t="shared" si="1062"/>
        <v>3</v>
      </c>
      <c r="BC560" s="2">
        <f t="shared" si="1063"/>
        <v>0</v>
      </c>
      <c r="BD560" s="5">
        <f t="shared" si="1064"/>
        <v>0</v>
      </c>
      <c r="BE560" s="4">
        <f t="shared" si="1065"/>
        <v>371</v>
      </c>
      <c r="BF560" s="2">
        <f t="shared" si="1066"/>
        <v>0</v>
      </c>
      <c r="BG560" s="5">
        <f t="shared" si="1067"/>
        <v>0</v>
      </c>
      <c r="BH560" s="1">
        <f t="shared" si="1068"/>
        <v>0</v>
      </c>
      <c r="BI560" s="2">
        <f t="shared" si="1069"/>
        <v>0</v>
      </c>
      <c r="BJ560" s="5">
        <f t="shared" si="1070"/>
        <v>0</v>
      </c>
      <c r="BK560" s="1">
        <f t="shared" si="1071"/>
        <v>0</v>
      </c>
      <c r="BL560" s="2">
        <f t="shared" si="1072"/>
        <v>0</v>
      </c>
      <c r="BM560" s="5">
        <f t="shared" si="1073"/>
        <v>0</v>
      </c>
      <c r="BN560" s="1">
        <f t="shared" si="1074"/>
        <v>0</v>
      </c>
      <c r="BO560" s="2">
        <f t="shared" si="1075"/>
        <v>0</v>
      </c>
      <c r="BP560" s="5">
        <f t="shared" si="1076"/>
        <v>0</v>
      </c>
      <c r="BQ560" s="1">
        <f t="shared" si="1077"/>
        <v>0</v>
      </c>
      <c r="BR560" s="2">
        <f t="shared" si="1078"/>
        <v>0</v>
      </c>
      <c r="BS560" s="5">
        <f t="shared" si="1079"/>
        <v>0</v>
      </c>
      <c r="BT560" s="1">
        <f t="shared" si="1080"/>
        <v>3</v>
      </c>
      <c r="BU560" s="2">
        <f t="shared" si="1081"/>
        <v>0</v>
      </c>
      <c r="BV560" s="5">
        <f t="shared" si="1082"/>
        <v>0</v>
      </c>
      <c r="BW560" s="1">
        <f t="shared" si="1083"/>
        <v>4</v>
      </c>
      <c r="BX560" s="2">
        <f t="shared" si="1084"/>
        <v>0</v>
      </c>
      <c r="BY560" s="5">
        <f t="shared" si="1085"/>
        <v>0</v>
      </c>
      <c r="BZ560" s="1">
        <f t="shared" si="1086"/>
        <v>27</v>
      </c>
      <c r="CA560" s="2">
        <f t="shared" si="1087"/>
        <v>0</v>
      </c>
      <c r="CB560" s="5">
        <f t="shared" si="1088"/>
        <v>0</v>
      </c>
      <c r="CC560" s="1">
        <f t="shared" si="1089"/>
        <v>0</v>
      </c>
      <c r="CD560" s="2">
        <f t="shared" si="1090"/>
        <v>0</v>
      </c>
      <c r="CE560" s="5">
        <f t="shared" si="1091"/>
        <v>0</v>
      </c>
      <c r="CF560" s="1">
        <f t="shared" si="1092"/>
        <v>0</v>
      </c>
      <c r="CG560" s="2">
        <f t="shared" si="1093"/>
        <v>0</v>
      </c>
      <c r="CH560" s="5">
        <f t="shared" si="1094"/>
        <v>0</v>
      </c>
      <c r="CI560" s="1">
        <f t="shared" si="1095"/>
        <v>0</v>
      </c>
      <c r="CJ560" s="2">
        <f t="shared" si="1096"/>
        <v>0</v>
      </c>
      <c r="CK560" s="5">
        <f t="shared" si="1097"/>
        <v>0</v>
      </c>
      <c r="CL560" s="1">
        <f t="shared" si="1098"/>
        <v>0</v>
      </c>
      <c r="CM560" s="2">
        <f t="shared" si="1099"/>
        <v>0</v>
      </c>
      <c r="CN560" s="5">
        <f t="shared" si="1100"/>
        <v>0</v>
      </c>
      <c r="CO560" s="67">
        <f t="shared" si="1101"/>
        <v>0</v>
      </c>
      <c r="CP560" s="2">
        <f t="shared" si="1102"/>
        <v>0</v>
      </c>
      <c r="CQ560" s="5">
        <f t="shared" si="1103"/>
        <v>0</v>
      </c>
    </row>
    <row r="561" spans="1:95" ht="28.5" customHeight="1" x14ac:dyDescent="0.25">
      <c r="A561" s="31" t="s">
        <v>126</v>
      </c>
      <c r="B561" s="46" t="s">
        <v>22</v>
      </c>
      <c r="C561" s="16"/>
      <c r="D561" s="10"/>
      <c r="E561" s="10"/>
      <c r="F561" s="10"/>
      <c r="G561" s="10"/>
      <c r="H561" s="10"/>
      <c r="I561" s="10"/>
      <c r="J561" s="10"/>
      <c r="K561" s="10"/>
      <c r="L561" s="10"/>
      <c r="M561" s="62"/>
      <c r="N561" s="62"/>
      <c r="O561" s="62"/>
      <c r="P561" s="62"/>
      <c r="Q561" s="17"/>
      <c r="R561" s="16"/>
      <c r="S561" s="10"/>
      <c r="T561" s="10"/>
      <c r="U561" s="10"/>
      <c r="V561" s="10"/>
      <c r="W561" s="10"/>
      <c r="X561" s="10"/>
      <c r="Y561" s="10"/>
      <c r="Z561" s="10"/>
      <c r="AA561" s="10"/>
      <c r="AB561" s="62"/>
      <c r="AC561" s="62"/>
      <c r="AD561" s="62"/>
      <c r="AE561" s="62"/>
      <c r="AF561" s="17"/>
      <c r="AG561" s="16"/>
      <c r="AH561" s="10"/>
      <c r="AI561" s="10"/>
      <c r="AJ561" s="10"/>
      <c r="AK561" s="10"/>
      <c r="AL561" s="10"/>
      <c r="AM561" s="10"/>
      <c r="AN561" s="10"/>
      <c r="AO561" s="10"/>
      <c r="AP561" s="10"/>
      <c r="AQ561" s="62"/>
      <c r="AR561" s="62"/>
      <c r="AS561" s="62"/>
      <c r="AT561" s="62"/>
      <c r="AU561" s="17"/>
      <c r="AV561" s="6"/>
      <c r="AW561" s="29" t="str">
        <f t="shared" si="1058"/>
        <v>HIERRO</v>
      </c>
      <c r="AX561" s="32" t="s">
        <v>22</v>
      </c>
      <c r="AY561" s="77">
        <f t="shared" si="1059"/>
        <v>0</v>
      </c>
      <c r="AZ561" s="73">
        <f t="shared" si="1060"/>
        <v>0</v>
      </c>
      <c r="BA561" s="74">
        <f t="shared" si="1061"/>
        <v>0</v>
      </c>
      <c r="BB561" s="4">
        <f t="shared" si="1062"/>
        <v>0</v>
      </c>
      <c r="BC561" s="2">
        <f t="shared" si="1063"/>
        <v>0</v>
      </c>
      <c r="BD561" s="5">
        <f t="shared" si="1064"/>
        <v>0</v>
      </c>
      <c r="BE561" s="4">
        <f t="shared" si="1065"/>
        <v>0</v>
      </c>
      <c r="BF561" s="2">
        <f t="shared" si="1066"/>
        <v>0</v>
      </c>
      <c r="BG561" s="5">
        <f t="shared" si="1067"/>
        <v>0</v>
      </c>
      <c r="BH561" s="1">
        <f t="shared" si="1068"/>
        <v>0</v>
      </c>
      <c r="BI561" s="2">
        <f t="shared" si="1069"/>
        <v>0</v>
      </c>
      <c r="BJ561" s="5">
        <f t="shared" si="1070"/>
        <v>0</v>
      </c>
      <c r="BK561" s="1">
        <f t="shared" si="1071"/>
        <v>0</v>
      </c>
      <c r="BL561" s="2">
        <f t="shared" si="1072"/>
        <v>0</v>
      </c>
      <c r="BM561" s="5">
        <f t="shared" si="1073"/>
        <v>0</v>
      </c>
      <c r="BN561" s="1">
        <f t="shared" si="1074"/>
        <v>0</v>
      </c>
      <c r="BO561" s="2">
        <f t="shared" si="1075"/>
        <v>0</v>
      </c>
      <c r="BP561" s="5">
        <f t="shared" si="1076"/>
        <v>0</v>
      </c>
      <c r="BQ561" s="1">
        <f t="shared" si="1077"/>
        <v>0</v>
      </c>
      <c r="BR561" s="2">
        <f t="shared" si="1078"/>
        <v>0</v>
      </c>
      <c r="BS561" s="5">
        <f t="shared" si="1079"/>
        <v>0</v>
      </c>
      <c r="BT561" s="1">
        <f t="shared" si="1080"/>
        <v>0</v>
      </c>
      <c r="BU561" s="2">
        <f t="shared" si="1081"/>
        <v>0</v>
      </c>
      <c r="BV561" s="5">
        <f t="shared" si="1082"/>
        <v>0</v>
      </c>
      <c r="BW561" s="1">
        <f t="shared" si="1083"/>
        <v>0</v>
      </c>
      <c r="BX561" s="2">
        <f t="shared" si="1084"/>
        <v>0</v>
      </c>
      <c r="BY561" s="5">
        <f t="shared" si="1085"/>
        <v>0</v>
      </c>
      <c r="BZ561" s="1">
        <f t="shared" si="1086"/>
        <v>0</v>
      </c>
      <c r="CA561" s="2">
        <f t="shared" si="1087"/>
        <v>0</v>
      </c>
      <c r="CB561" s="5">
        <f t="shared" si="1088"/>
        <v>0</v>
      </c>
      <c r="CC561" s="1">
        <f t="shared" si="1089"/>
        <v>0</v>
      </c>
      <c r="CD561" s="2">
        <f t="shared" si="1090"/>
        <v>0</v>
      </c>
      <c r="CE561" s="5">
        <f t="shared" si="1091"/>
        <v>0</v>
      </c>
      <c r="CF561" s="1">
        <f t="shared" si="1092"/>
        <v>0</v>
      </c>
      <c r="CG561" s="2">
        <f t="shared" si="1093"/>
        <v>0</v>
      </c>
      <c r="CH561" s="5">
        <f t="shared" si="1094"/>
        <v>0</v>
      </c>
      <c r="CI561" s="1">
        <f t="shared" si="1095"/>
        <v>0</v>
      </c>
      <c r="CJ561" s="2">
        <f t="shared" si="1096"/>
        <v>0</v>
      </c>
      <c r="CK561" s="5">
        <f t="shared" si="1097"/>
        <v>0</v>
      </c>
      <c r="CL561" s="1">
        <f t="shared" si="1098"/>
        <v>0</v>
      </c>
      <c r="CM561" s="2">
        <f t="shared" si="1099"/>
        <v>0</v>
      </c>
      <c r="CN561" s="5">
        <f t="shared" si="1100"/>
        <v>0</v>
      </c>
      <c r="CO561" s="67">
        <f t="shared" si="1101"/>
        <v>0</v>
      </c>
      <c r="CP561" s="2">
        <f t="shared" si="1102"/>
        <v>0</v>
      </c>
      <c r="CQ561" s="5">
        <f t="shared" si="1103"/>
        <v>0</v>
      </c>
    </row>
    <row r="562" spans="1:95" ht="28.5" customHeight="1" x14ac:dyDescent="0.25">
      <c r="A562" s="31" t="s">
        <v>112</v>
      </c>
      <c r="B562" s="30" t="s">
        <v>21</v>
      </c>
      <c r="C562" s="16"/>
      <c r="D562" s="10"/>
      <c r="E562" s="10"/>
      <c r="F562" s="10"/>
      <c r="G562" s="10"/>
      <c r="H562" s="10"/>
      <c r="I562" s="10"/>
      <c r="J562" s="10"/>
      <c r="K562" s="10"/>
      <c r="L562" s="10"/>
      <c r="M562" s="62"/>
      <c r="N562" s="62"/>
      <c r="O562" s="62"/>
      <c r="P562" s="62"/>
      <c r="Q562" s="17"/>
      <c r="R562" s="16"/>
      <c r="S562" s="10"/>
      <c r="T562" s="10"/>
      <c r="U562" s="10"/>
      <c r="V562" s="10"/>
      <c r="W562" s="10"/>
      <c r="X562" s="10"/>
      <c r="Y562" s="10"/>
      <c r="Z562" s="10"/>
      <c r="AA562" s="10"/>
      <c r="AB562" s="62"/>
      <c r="AC562" s="62"/>
      <c r="AD562" s="62"/>
      <c r="AE562" s="62"/>
      <c r="AF562" s="17"/>
      <c r="AG562" s="16"/>
      <c r="AH562" s="10"/>
      <c r="AI562" s="10"/>
      <c r="AJ562" s="10"/>
      <c r="AK562" s="10"/>
      <c r="AL562" s="10"/>
      <c r="AM562" s="10"/>
      <c r="AN562" s="10"/>
      <c r="AO562" s="10"/>
      <c r="AP562" s="10"/>
      <c r="AQ562" s="62"/>
      <c r="AR562" s="62"/>
      <c r="AS562" s="62"/>
      <c r="AT562" s="62"/>
      <c r="AU562" s="17"/>
      <c r="AV562" s="6"/>
      <c r="AW562" s="29" t="str">
        <f t="shared" si="1058"/>
        <v>Solidos Suspendidos totales GRAVIMETRICO</v>
      </c>
      <c r="AX562" s="30" t="s">
        <v>21</v>
      </c>
      <c r="AY562" s="77">
        <f t="shared" si="1059"/>
        <v>0</v>
      </c>
      <c r="AZ562" s="73">
        <f t="shared" si="1060"/>
        <v>0</v>
      </c>
      <c r="BA562" s="74">
        <f t="shared" si="1061"/>
        <v>0</v>
      </c>
      <c r="BB562" s="4">
        <f t="shared" si="1062"/>
        <v>0</v>
      </c>
      <c r="BC562" s="2">
        <f t="shared" si="1063"/>
        <v>0</v>
      </c>
      <c r="BD562" s="5">
        <f t="shared" si="1064"/>
        <v>0</v>
      </c>
      <c r="BE562" s="4">
        <f t="shared" si="1065"/>
        <v>0</v>
      </c>
      <c r="BF562" s="2">
        <f t="shared" si="1066"/>
        <v>0</v>
      </c>
      <c r="BG562" s="5">
        <f t="shared" si="1067"/>
        <v>0</v>
      </c>
      <c r="BH562" s="1">
        <f t="shared" si="1068"/>
        <v>0</v>
      </c>
      <c r="BI562" s="2">
        <f t="shared" si="1069"/>
        <v>0</v>
      </c>
      <c r="BJ562" s="5">
        <f t="shared" si="1070"/>
        <v>0</v>
      </c>
      <c r="BK562" s="1">
        <f t="shared" si="1071"/>
        <v>0</v>
      </c>
      <c r="BL562" s="2">
        <f t="shared" si="1072"/>
        <v>0</v>
      </c>
      <c r="BM562" s="5">
        <f t="shared" si="1073"/>
        <v>0</v>
      </c>
      <c r="BN562" s="1">
        <f t="shared" si="1074"/>
        <v>0</v>
      </c>
      <c r="BO562" s="2">
        <f t="shared" si="1075"/>
        <v>0</v>
      </c>
      <c r="BP562" s="5">
        <f t="shared" si="1076"/>
        <v>0</v>
      </c>
      <c r="BQ562" s="1">
        <f t="shared" si="1077"/>
        <v>0</v>
      </c>
      <c r="BR562" s="2">
        <f t="shared" si="1078"/>
        <v>0</v>
      </c>
      <c r="BS562" s="5">
        <f t="shared" si="1079"/>
        <v>0</v>
      </c>
      <c r="BT562" s="1">
        <f t="shared" si="1080"/>
        <v>0</v>
      </c>
      <c r="BU562" s="2">
        <f t="shared" si="1081"/>
        <v>0</v>
      </c>
      <c r="BV562" s="5">
        <f t="shared" si="1082"/>
        <v>0</v>
      </c>
      <c r="BW562" s="1">
        <f t="shared" si="1083"/>
        <v>0</v>
      </c>
      <c r="BX562" s="2">
        <f t="shared" si="1084"/>
        <v>0</v>
      </c>
      <c r="BY562" s="5">
        <f t="shared" si="1085"/>
        <v>0</v>
      </c>
      <c r="BZ562" s="1">
        <f t="shared" si="1086"/>
        <v>0</v>
      </c>
      <c r="CA562" s="2">
        <f t="shared" si="1087"/>
        <v>0</v>
      </c>
      <c r="CB562" s="5">
        <f t="shared" si="1088"/>
        <v>0</v>
      </c>
      <c r="CC562" s="1">
        <f t="shared" si="1089"/>
        <v>0</v>
      </c>
      <c r="CD562" s="2">
        <f t="shared" si="1090"/>
        <v>0</v>
      </c>
      <c r="CE562" s="5">
        <f t="shared" si="1091"/>
        <v>0</v>
      </c>
      <c r="CF562" s="1">
        <f t="shared" si="1092"/>
        <v>0</v>
      </c>
      <c r="CG562" s="2">
        <f t="shared" si="1093"/>
        <v>0</v>
      </c>
      <c r="CH562" s="5">
        <f t="shared" si="1094"/>
        <v>0</v>
      </c>
      <c r="CI562" s="1">
        <f t="shared" si="1095"/>
        <v>0</v>
      </c>
      <c r="CJ562" s="2">
        <f t="shared" si="1096"/>
        <v>0</v>
      </c>
      <c r="CK562" s="5">
        <f t="shared" si="1097"/>
        <v>0</v>
      </c>
      <c r="CL562" s="1">
        <f t="shared" si="1098"/>
        <v>0</v>
      </c>
      <c r="CM562" s="2">
        <f t="shared" si="1099"/>
        <v>0</v>
      </c>
      <c r="CN562" s="5">
        <f t="shared" si="1100"/>
        <v>0</v>
      </c>
      <c r="CO562" s="67">
        <f t="shared" si="1101"/>
        <v>0</v>
      </c>
      <c r="CP562" s="2">
        <f t="shared" si="1102"/>
        <v>0</v>
      </c>
      <c r="CQ562" s="5">
        <f t="shared" si="1103"/>
        <v>0</v>
      </c>
    </row>
    <row r="563" spans="1:95" ht="30.75" customHeight="1" x14ac:dyDescent="0.25">
      <c r="A563" s="31" t="s">
        <v>11</v>
      </c>
      <c r="B563" s="30" t="s">
        <v>21</v>
      </c>
      <c r="C563" s="16"/>
      <c r="D563" s="10"/>
      <c r="E563" s="10"/>
      <c r="F563" s="10"/>
      <c r="G563" s="10"/>
      <c r="H563" s="10"/>
      <c r="I563" s="10"/>
      <c r="J563" s="10"/>
      <c r="K563" s="10"/>
      <c r="L563" s="10"/>
      <c r="M563" s="62"/>
      <c r="N563" s="62"/>
      <c r="O563" s="62"/>
      <c r="P563" s="62"/>
      <c r="Q563" s="17"/>
      <c r="R563" s="16"/>
      <c r="S563" s="10"/>
      <c r="T563" s="10"/>
      <c r="U563" s="10"/>
      <c r="V563" s="10"/>
      <c r="W563" s="10"/>
      <c r="X563" s="10"/>
      <c r="Y563" s="10"/>
      <c r="Z563" s="10"/>
      <c r="AA563" s="10"/>
      <c r="AB563" s="62"/>
      <c r="AC563" s="62"/>
      <c r="AD563" s="62"/>
      <c r="AE563" s="62"/>
      <c r="AF563" s="17"/>
      <c r="AG563" s="16"/>
      <c r="AH563" s="10"/>
      <c r="AI563" s="10"/>
      <c r="AJ563" s="10"/>
      <c r="AK563" s="10"/>
      <c r="AL563" s="10"/>
      <c r="AM563" s="10"/>
      <c r="AN563" s="10"/>
      <c r="AO563" s="10"/>
      <c r="AP563" s="10"/>
      <c r="AQ563" s="62"/>
      <c r="AR563" s="62"/>
      <c r="AS563" s="62"/>
      <c r="AT563" s="62"/>
      <c r="AU563" s="17"/>
      <c r="AV563" s="6"/>
      <c r="AW563" s="29" t="str">
        <f t="shared" si="1058"/>
        <v xml:space="preserve">Cloruros </v>
      </c>
      <c r="AX563" s="30" t="s">
        <v>21</v>
      </c>
      <c r="AY563" s="77">
        <f t="shared" si="1059"/>
        <v>0</v>
      </c>
      <c r="AZ563" s="73">
        <f t="shared" si="1060"/>
        <v>0</v>
      </c>
      <c r="BA563" s="74">
        <f t="shared" si="1061"/>
        <v>0</v>
      </c>
      <c r="BB563" s="4">
        <f t="shared" si="1062"/>
        <v>0</v>
      </c>
      <c r="BC563" s="2">
        <f t="shared" si="1063"/>
        <v>0</v>
      </c>
      <c r="BD563" s="5">
        <f t="shared" si="1064"/>
        <v>0</v>
      </c>
      <c r="BE563" s="4">
        <f t="shared" si="1065"/>
        <v>0</v>
      </c>
      <c r="BF563" s="2">
        <f t="shared" si="1066"/>
        <v>0</v>
      </c>
      <c r="BG563" s="5">
        <f t="shared" si="1067"/>
        <v>0</v>
      </c>
      <c r="BH563" s="1">
        <f t="shared" si="1068"/>
        <v>0</v>
      </c>
      <c r="BI563" s="2">
        <f t="shared" si="1069"/>
        <v>0</v>
      </c>
      <c r="BJ563" s="5">
        <f t="shared" si="1070"/>
        <v>0</v>
      </c>
      <c r="BK563" s="1">
        <f t="shared" si="1071"/>
        <v>0</v>
      </c>
      <c r="BL563" s="2">
        <f t="shared" si="1072"/>
        <v>0</v>
      </c>
      <c r="BM563" s="5">
        <f t="shared" si="1073"/>
        <v>0</v>
      </c>
      <c r="BN563" s="1">
        <f t="shared" si="1074"/>
        <v>0</v>
      </c>
      <c r="BO563" s="2">
        <f t="shared" si="1075"/>
        <v>0</v>
      </c>
      <c r="BP563" s="5">
        <f t="shared" si="1076"/>
        <v>0</v>
      </c>
      <c r="BQ563" s="1">
        <f t="shared" si="1077"/>
        <v>0</v>
      </c>
      <c r="BR563" s="2">
        <f t="shared" si="1078"/>
        <v>0</v>
      </c>
      <c r="BS563" s="5">
        <f t="shared" si="1079"/>
        <v>0</v>
      </c>
      <c r="BT563" s="1">
        <f t="shared" si="1080"/>
        <v>0</v>
      </c>
      <c r="BU563" s="2">
        <f t="shared" si="1081"/>
        <v>0</v>
      </c>
      <c r="BV563" s="5">
        <f t="shared" si="1082"/>
        <v>0</v>
      </c>
      <c r="BW563" s="1">
        <f t="shared" si="1083"/>
        <v>0</v>
      </c>
      <c r="BX563" s="2">
        <f t="shared" si="1084"/>
        <v>0</v>
      </c>
      <c r="BY563" s="5">
        <f t="shared" si="1085"/>
        <v>0</v>
      </c>
      <c r="BZ563" s="1">
        <f t="shared" si="1086"/>
        <v>0</v>
      </c>
      <c r="CA563" s="2">
        <f t="shared" si="1087"/>
        <v>0</v>
      </c>
      <c r="CB563" s="5">
        <f t="shared" si="1088"/>
        <v>0</v>
      </c>
      <c r="CC563" s="1">
        <f t="shared" si="1089"/>
        <v>0</v>
      </c>
      <c r="CD563" s="2">
        <f t="shared" si="1090"/>
        <v>0</v>
      </c>
      <c r="CE563" s="5">
        <f t="shared" si="1091"/>
        <v>0</v>
      </c>
      <c r="CF563" s="1">
        <f t="shared" si="1092"/>
        <v>0</v>
      </c>
      <c r="CG563" s="2">
        <f t="shared" si="1093"/>
        <v>0</v>
      </c>
      <c r="CH563" s="5">
        <f t="shared" si="1094"/>
        <v>0</v>
      </c>
      <c r="CI563" s="1">
        <f t="shared" si="1095"/>
        <v>0</v>
      </c>
      <c r="CJ563" s="2">
        <f t="shared" si="1096"/>
        <v>0</v>
      </c>
      <c r="CK563" s="5">
        <f t="shared" si="1097"/>
        <v>0</v>
      </c>
      <c r="CL563" s="1">
        <f t="shared" si="1098"/>
        <v>0</v>
      </c>
      <c r="CM563" s="2">
        <f t="shared" si="1099"/>
        <v>0</v>
      </c>
      <c r="CN563" s="5">
        <f t="shared" si="1100"/>
        <v>0</v>
      </c>
      <c r="CO563" s="67">
        <f t="shared" si="1101"/>
        <v>0</v>
      </c>
      <c r="CP563" s="2">
        <f t="shared" si="1102"/>
        <v>0</v>
      </c>
      <c r="CQ563" s="5">
        <f t="shared" si="1103"/>
        <v>0</v>
      </c>
    </row>
    <row r="564" spans="1:95" ht="27" customHeight="1" x14ac:dyDescent="0.25">
      <c r="A564" s="31" t="s">
        <v>113</v>
      </c>
      <c r="B564" s="30" t="s">
        <v>21</v>
      </c>
      <c r="C564" s="16"/>
      <c r="D564" s="10"/>
      <c r="E564" s="10"/>
      <c r="F564" s="10"/>
      <c r="G564" s="10"/>
      <c r="H564" s="10"/>
      <c r="I564" s="10"/>
      <c r="J564" s="10"/>
      <c r="K564" s="10"/>
      <c r="L564" s="10"/>
      <c r="M564" s="62"/>
      <c r="N564" s="62"/>
      <c r="O564" s="62"/>
      <c r="P564" s="62"/>
      <c r="Q564" s="17"/>
      <c r="R564" s="16"/>
      <c r="S564" s="10"/>
      <c r="T564" s="10"/>
      <c r="U564" s="10"/>
      <c r="V564" s="10"/>
      <c r="W564" s="10"/>
      <c r="X564" s="10"/>
      <c r="Y564" s="10"/>
      <c r="Z564" s="10"/>
      <c r="AA564" s="10"/>
      <c r="AB564" s="62"/>
      <c r="AC564" s="62"/>
      <c r="AD564" s="62"/>
      <c r="AE564" s="62"/>
      <c r="AF564" s="17"/>
      <c r="AG564" s="16"/>
      <c r="AH564" s="10"/>
      <c r="AI564" s="10"/>
      <c r="AJ564" s="10"/>
      <c r="AK564" s="10"/>
      <c r="AL564" s="10"/>
      <c r="AM564" s="10"/>
      <c r="AN564" s="10"/>
      <c r="AO564" s="10"/>
      <c r="AP564" s="10"/>
      <c r="AQ564" s="62"/>
      <c r="AR564" s="62"/>
      <c r="AS564" s="62"/>
      <c r="AT564" s="62"/>
      <c r="AU564" s="17"/>
      <c r="AV564" s="6"/>
      <c r="AW564" s="29" t="str">
        <f t="shared" si="1058"/>
        <v>FOSFORO TOTAL</v>
      </c>
      <c r="AX564" s="30" t="s">
        <v>21</v>
      </c>
      <c r="AY564" s="77">
        <f t="shared" si="1059"/>
        <v>0</v>
      </c>
      <c r="AZ564" s="73">
        <f t="shared" si="1060"/>
        <v>0</v>
      </c>
      <c r="BA564" s="74">
        <f t="shared" si="1061"/>
        <v>0</v>
      </c>
      <c r="BB564" s="4">
        <f t="shared" si="1062"/>
        <v>0</v>
      </c>
      <c r="BC564" s="2">
        <f t="shared" si="1063"/>
        <v>0</v>
      </c>
      <c r="BD564" s="5">
        <f t="shared" si="1064"/>
        <v>0</v>
      </c>
      <c r="BE564" s="4">
        <f t="shared" si="1065"/>
        <v>0</v>
      </c>
      <c r="BF564" s="2">
        <f t="shared" si="1066"/>
        <v>0</v>
      </c>
      <c r="BG564" s="5">
        <f t="shared" si="1067"/>
        <v>0</v>
      </c>
      <c r="BH564" s="1">
        <f t="shared" si="1068"/>
        <v>0</v>
      </c>
      <c r="BI564" s="2">
        <f t="shared" si="1069"/>
        <v>0</v>
      </c>
      <c r="BJ564" s="5">
        <f t="shared" si="1070"/>
        <v>0</v>
      </c>
      <c r="BK564" s="1">
        <f t="shared" si="1071"/>
        <v>0</v>
      </c>
      <c r="BL564" s="2">
        <f t="shared" si="1072"/>
        <v>0</v>
      </c>
      <c r="BM564" s="5">
        <f t="shared" si="1073"/>
        <v>0</v>
      </c>
      <c r="BN564" s="1">
        <f t="shared" si="1074"/>
        <v>0</v>
      </c>
      <c r="BO564" s="2">
        <f t="shared" si="1075"/>
        <v>0</v>
      </c>
      <c r="BP564" s="5">
        <f t="shared" si="1076"/>
        <v>0</v>
      </c>
      <c r="BQ564" s="1">
        <f t="shared" si="1077"/>
        <v>0</v>
      </c>
      <c r="BR564" s="2">
        <f t="shared" si="1078"/>
        <v>0</v>
      </c>
      <c r="BS564" s="5">
        <f t="shared" si="1079"/>
        <v>0</v>
      </c>
      <c r="BT564" s="1">
        <f t="shared" si="1080"/>
        <v>0</v>
      </c>
      <c r="BU564" s="2">
        <f t="shared" si="1081"/>
        <v>0</v>
      </c>
      <c r="BV564" s="5">
        <f t="shared" si="1082"/>
        <v>0</v>
      </c>
      <c r="BW564" s="1">
        <f t="shared" si="1083"/>
        <v>0</v>
      </c>
      <c r="BX564" s="2">
        <f t="shared" si="1084"/>
        <v>0</v>
      </c>
      <c r="BY564" s="5">
        <f t="shared" si="1085"/>
        <v>0</v>
      </c>
      <c r="BZ564" s="1">
        <f t="shared" si="1086"/>
        <v>0</v>
      </c>
      <c r="CA564" s="2">
        <f t="shared" si="1087"/>
        <v>0</v>
      </c>
      <c r="CB564" s="5">
        <f t="shared" si="1088"/>
        <v>0</v>
      </c>
      <c r="CC564" s="1">
        <f t="shared" si="1089"/>
        <v>0</v>
      </c>
      <c r="CD564" s="2">
        <f t="shared" si="1090"/>
        <v>0</v>
      </c>
      <c r="CE564" s="5">
        <f t="shared" si="1091"/>
        <v>0</v>
      </c>
      <c r="CF564" s="1">
        <f t="shared" si="1092"/>
        <v>0</v>
      </c>
      <c r="CG564" s="2">
        <f t="shared" si="1093"/>
        <v>0</v>
      </c>
      <c r="CH564" s="5">
        <f t="shared" si="1094"/>
        <v>0</v>
      </c>
      <c r="CI564" s="1">
        <f t="shared" si="1095"/>
        <v>0</v>
      </c>
      <c r="CJ564" s="2">
        <f t="shared" si="1096"/>
        <v>0</v>
      </c>
      <c r="CK564" s="5">
        <f t="shared" si="1097"/>
        <v>0</v>
      </c>
      <c r="CL564" s="1">
        <f t="shared" si="1098"/>
        <v>0</v>
      </c>
      <c r="CM564" s="2">
        <f t="shared" si="1099"/>
        <v>0</v>
      </c>
      <c r="CN564" s="5">
        <f t="shared" si="1100"/>
        <v>0</v>
      </c>
      <c r="CO564" s="67">
        <f t="shared" si="1101"/>
        <v>0</v>
      </c>
      <c r="CP564" s="2">
        <f t="shared" si="1102"/>
        <v>0</v>
      </c>
      <c r="CQ564" s="5">
        <f t="shared" si="1103"/>
        <v>0</v>
      </c>
    </row>
    <row r="565" spans="1:95" ht="30.75" customHeight="1" x14ac:dyDescent="0.25">
      <c r="A565" s="31" t="s">
        <v>12</v>
      </c>
      <c r="B565" s="30" t="s">
        <v>21</v>
      </c>
      <c r="C565" s="16"/>
      <c r="D565" s="10"/>
      <c r="E565" s="10"/>
      <c r="F565" s="10"/>
      <c r="G565" s="10"/>
      <c r="H565" s="10"/>
      <c r="I565" s="10"/>
      <c r="J565" s="10"/>
      <c r="K565" s="10"/>
      <c r="L565" s="10"/>
      <c r="M565" s="62"/>
      <c r="N565" s="62"/>
      <c r="O565" s="62"/>
      <c r="P565" s="62"/>
      <c r="Q565" s="17"/>
      <c r="R565" s="16"/>
      <c r="S565" s="10"/>
      <c r="T565" s="10"/>
      <c r="U565" s="10"/>
      <c r="V565" s="10"/>
      <c r="W565" s="10"/>
      <c r="X565" s="10"/>
      <c r="Y565" s="10"/>
      <c r="Z565" s="10"/>
      <c r="AA565" s="10"/>
      <c r="AB565" s="62"/>
      <c r="AC565" s="62"/>
      <c r="AD565" s="62"/>
      <c r="AE565" s="62"/>
      <c r="AF565" s="17"/>
      <c r="AG565" s="16"/>
      <c r="AH565" s="10"/>
      <c r="AI565" s="10"/>
      <c r="AJ565" s="10"/>
      <c r="AK565" s="10"/>
      <c r="AL565" s="10"/>
      <c r="AM565" s="10"/>
      <c r="AN565" s="10"/>
      <c r="AO565" s="10"/>
      <c r="AP565" s="10"/>
      <c r="AQ565" s="62"/>
      <c r="AR565" s="62"/>
      <c r="AS565" s="62"/>
      <c r="AT565" s="62"/>
      <c r="AU565" s="17"/>
      <c r="AV565" s="6"/>
      <c r="AW565" s="29" t="str">
        <f t="shared" si="1058"/>
        <v>Nitrógeno Total</v>
      </c>
      <c r="AX565" s="30" t="s">
        <v>21</v>
      </c>
      <c r="AY565" s="77">
        <f t="shared" si="1059"/>
        <v>0</v>
      </c>
      <c r="AZ565" s="73">
        <f t="shared" si="1060"/>
        <v>0</v>
      </c>
      <c r="BA565" s="74">
        <f t="shared" si="1061"/>
        <v>0</v>
      </c>
      <c r="BB565" s="4">
        <f t="shared" si="1062"/>
        <v>0</v>
      </c>
      <c r="BC565" s="2">
        <f t="shared" si="1063"/>
        <v>0</v>
      </c>
      <c r="BD565" s="5">
        <f t="shared" si="1064"/>
        <v>0</v>
      </c>
      <c r="BE565" s="4">
        <f t="shared" si="1065"/>
        <v>0</v>
      </c>
      <c r="BF565" s="2">
        <f t="shared" si="1066"/>
        <v>0</v>
      </c>
      <c r="BG565" s="5">
        <f t="shared" si="1067"/>
        <v>0</v>
      </c>
      <c r="BH565" s="1">
        <f t="shared" si="1068"/>
        <v>0</v>
      </c>
      <c r="BI565" s="2">
        <f t="shared" si="1069"/>
        <v>0</v>
      </c>
      <c r="BJ565" s="5">
        <f t="shared" si="1070"/>
        <v>0</v>
      </c>
      <c r="BK565" s="1">
        <f t="shared" si="1071"/>
        <v>0</v>
      </c>
      <c r="BL565" s="2">
        <f t="shared" si="1072"/>
        <v>0</v>
      </c>
      <c r="BM565" s="5">
        <f t="shared" si="1073"/>
        <v>0</v>
      </c>
      <c r="BN565" s="1">
        <f t="shared" si="1074"/>
        <v>0</v>
      </c>
      <c r="BO565" s="2">
        <f t="shared" si="1075"/>
        <v>0</v>
      </c>
      <c r="BP565" s="5">
        <f t="shared" si="1076"/>
        <v>0</v>
      </c>
      <c r="BQ565" s="1">
        <f t="shared" si="1077"/>
        <v>0</v>
      </c>
      <c r="BR565" s="2">
        <f t="shared" si="1078"/>
        <v>0</v>
      </c>
      <c r="BS565" s="5">
        <f t="shared" si="1079"/>
        <v>0</v>
      </c>
      <c r="BT565" s="1">
        <f t="shared" si="1080"/>
        <v>0</v>
      </c>
      <c r="BU565" s="2">
        <f t="shared" si="1081"/>
        <v>0</v>
      </c>
      <c r="BV565" s="5">
        <f t="shared" si="1082"/>
        <v>0</v>
      </c>
      <c r="BW565" s="1">
        <f t="shared" si="1083"/>
        <v>0</v>
      </c>
      <c r="BX565" s="2">
        <f t="shared" si="1084"/>
        <v>0</v>
      </c>
      <c r="BY565" s="5">
        <f t="shared" si="1085"/>
        <v>0</v>
      </c>
      <c r="BZ565" s="1">
        <f t="shared" si="1086"/>
        <v>0</v>
      </c>
      <c r="CA565" s="2">
        <f t="shared" si="1087"/>
        <v>0</v>
      </c>
      <c r="CB565" s="5">
        <f t="shared" si="1088"/>
        <v>0</v>
      </c>
      <c r="CC565" s="1">
        <f t="shared" si="1089"/>
        <v>0</v>
      </c>
      <c r="CD565" s="2">
        <f t="shared" si="1090"/>
        <v>0</v>
      </c>
      <c r="CE565" s="5">
        <f t="shared" si="1091"/>
        <v>0</v>
      </c>
      <c r="CF565" s="1">
        <f t="shared" si="1092"/>
        <v>0</v>
      </c>
      <c r="CG565" s="2">
        <f t="shared" si="1093"/>
        <v>0</v>
      </c>
      <c r="CH565" s="5">
        <f t="shared" si="1094"/>
        <v>0</v>
      </c>
      <c r="CI565" s="1">
        <f t="shared" si="1095"/>
        <v>0</v>
      </c>
      <c r="CJ565" s="2">
        <f t="shared" si="1096"/>
        <v>0</v>
      </c>
      <c r="CK565" s="5">
        <f t="shared" si="1097"/>
        <v>0</v>
      </c>
      <c r="CL565" s="1">
        <f t="shared" si="1098"/>
        <v>0</v>
      </c>
      <c r="CM565" s="2">
        <f t="shared" si="1099"/>
        <v>0</v>
      </c>
      <c r="CN565" s="5">
        <f t="shared" si="1100"/>
        <v>0</v>
      </c>
      <c r="CO565" s="67">
        <f t="shared" si="1101"/>
        <v>0</v>
      </c>
      <c r="CP565" s="2">
        <f t="shared" si="1102"/>
        <v>0</v>
      </c>
      <c r="CQ565" s="5">
        <f t="shared" si="1103"/>
        <v>0</v>
      </c>
    </row>
    <row r="566" spans="1:95" ht="32.25" customHeight="1" x14ac:dyDescent="0.25">
      <c r="A566" s="31" t="s">
        <v>13</v>
      </c>
      <c r="B566" s="30" t="s">
        <v>21</v>
      </c>
      <c r="C566" s="16"/>
      <c r="D566" s="10"/>
      <c r="E566" s="10"/>
      <c r="F566" s="10"/>
      <c r="G566" s="10"/>
      <c r="H566" s="10"/>
      <c r="I566" s="10"/>
      <c r="J566" s="10"/>
      <c r="K566" s="10"/>
      <c r="L566" s="10"/>
      <c r="M566" s="62"/>
      <c r="N566" s="62"/>
      <c r="O566" s="62"/>
      <c r="P566" s="62"/>
      <c r="Q566" s="17"/>
      <c r="R566" s="16"/>
      <c r="S566" s="10"/>
      <c r="T566" s="10"/>
      <c r="U566" s="10"/>
      <c r="V566" s="10"/>
      <c r="W566" s="10"/>
      <c r="X566" s="10"/>
      <c r="Y566" s="10"/>
      <c r="Z566" s="10"/>
      <c r="AA566" s="10"/>
      <c r="AB566" s="62"/>
      <c r="AC566" s="62"/>
      <c r="AD566" s="62"/>
      <c r="AE566" s="62"/>
      <c r="AF566" s="17"/>
      <c r="AG566" s="16"/>
      <c r="AH566" s="10"/>
      <c r="AI566" s="10"/>
      <c r="AJ566" s="10"/>
      <c r="AK566" s="10"/>
      <c r="AL566" s="10"/>
      <c r="AM566" s="10"/>
      <c r="AN566" s="10"/>
      <c r="AO566" s="10"/>
      <c r="AP566" s="10"/>
      <c r="AQ566" s="62"/>
      <c r="AR566" s="62"/>
      <c r="AS566" s="62"/>
      <c r="AT566" s="62"/>
      <c r="AU566" s="17"/>
      <c r="AV566" s="6"/>
      <c r="AW566" s="29" t="str">
        <f t="shared" si="1058"/>
        <v xml:space="preserve">Sulfatos </v>
      </c>
      <c r="AX566" s="30" t="s">
        <v>21</v>
      </c>
      <c r="AY566" s="77">
        <f t="shared" si="1059"/>
        <v>0</v>
      </c>
      <c r="AZ566" s="73">
        <f t="shared" si="1060"/>
        <v>0</v>
      </c>
      <c r="BA566" s="74">
        <f t="shared" si="1061"/>
        <v>0</v>
      </c>
      <c r="BB566" s="4">
        <f t="shared" si="1062"/>
        <v>0</v>
      </c>
      <c r="BC566" s="2">
        <f t="shared" si="1063"/>
        <v>0</v>
      </c>
      <c r="BD566" s="5">
        <f t="shared" si="1064"/>
        <v>0</v>
      </c>
      <c r="BE566" s="4">
        <f t="shared" si="1065"/>
        <v>0</v>
      </c>
      <c r="BF566" s="2">
        <f t="shared" si="1066"/>
        <v>0</v>
      </c>
      <c r="BG566" s="5">
        <f t="shared" si="1067"/>
        <v>0</v>
      </c>
      <c r="BH566" s="1">
        <f t="shared" si="1068"/>
        <v>0</v>
      </c>
      <c r="BI566" s="2">
        <f t="shared" si="1069"/>
        <v>0</v>
      </c>
      <c r="BJ566" s="5">
        <f t="shared" si="1070"/>
        <v>0</v>
      </c>
      <c r="BK566" s="1">
        <f t="shared" si="1071"/>
        <v>0</v>
      </c>
      <c r="BL566" s="2">
        <f t="shared" si="1072"/>
        <v>0</v>
      </c>
      <c r="BM566" s="5">
        <f t="shared" si="1073"/>
        <v>0</v>
      </c>
      <c r="BN566" s="1">
        <f t="shared" si="1074"/>
        <v>0</v>
      </c>
      <c r="BO566" s="2">
        <f t="shared" si="1075"/>
        <v>0</v>
      </c>
      <c r="BP566" s="5">
        <f t="shared" si="1076"/>
        <v>0</v>
      </c>
      <c r="BQ566" s="1">
        <f t="shared" si="1077"/>
        <v>0</v>
      </c>
      <c r="BR566" s="2">
        <f t="shared" si="1078"/>
        <v>0</v>
      </c>
      <c r="BS566" s="5">
        <f t="shared" si="1079"/>
        <v>0</v>
      </c>
      <c r="BT566" s="1">
        <f t="shared" si="1080"/>
        <v>0</v>
      </c>
      <c r="BU566" s="2">
        <f t="shared" si="1081"/>
        <v>0</v>
      </c>
      <c r="BV566" s="5">
        <f t="shared" si="1082"/>
        <v>0</v>
      </c>
      <c r="BW566" s="1">
        <f t="shared" si="1083"/>
        <v>0</v>
      </c>
      <c r="BX566" s="2">
        <f t="shared" si="1084"/>
        <v>0</v>
      </c>
      <c r="BY566" s="5">
        <f t="shared" si="1085"/>
        <v>0</v>
      </c>
      <c r="BZ566" s="1">
        <f t="shared" si="1086"/>
        <v>0</v>
      </c>
      <c r="CA566" s="2">
        <f t="shared" si="1087"/>
        <v>0</v>
      </c>
      <c r="CB566" s="5">
        <f t="shared" si="1088"/>
        <v>0</v>
      </c>
      <c r="CC566" s="1">
        <f t="shared" si="1089"/>
        <v>0</v>
      </c>
      <c r="CD566" s="2">
        <f t="shared" si="1090"/>
        <v>0</v>
      </c>
      <c r="CE566" s="5">
        <f t="shared" si="1091"/>
        <v>0</v>
      </c>
      <c r="CF566" s="1">
        <f t="shared" si="1092"/>
        <v>0</v>
      </c>
      <c r="CG566" s="2">
        <f t="shared" si="1093"/>
        <v>0</v>
      </c>
      <c r="CH566" s="5">
        <f t="shared" si="1094"/>
        <v>0</v>
      </c>
      <c r="CI566" s="1">
        <f t="shared" si="1095"/>
        <v>0</v>
      </c>
      <c r="CJ566" s="2">
        <f t="shared" si="1096"/>
        <v>0</v>
      </c>
      <c r="CK566" s="5">
        <f t="shared" si="1097"/>
        <v>0</v>
      </c>
      <c r="CL566" s="1">
        <f t="shared" si="1098"/>
        <v>0</v>
      </c>
      <c r="CM566" s="2">
        <f t="shared" si="1099"/>
        <v>0</v>
      </c>
      <c r="CN566" s="5">
        <f t="shared" si="1100"/>
        <v>0</v>
      </c>
      <c r="CO566" s="67">
        <f t="shared" si="1101"/>
        <v>0</v>
      </c>
      <c r="CP566" s="2">
        <f t="shared" si="1102"/>
        <v>0</v>
      </c>
      <c r="CQ566" s="5">
        <f t="shared" si="1103"/>
        <v>0</v>
      </c>
    </row>
    <row r="567" spans="1:95" ht="32.25" customHeight="1" x14ac:dyDescent="0.25">
      <c r="A567" s="31" t="s">
        <v>14</v>
      </c>
      <c r="B567" s="46" t="s">
        <v>23</v>
      </c>
      <c r="C567" s="16"/>
      <c r="D567" s="10"/>
      <c r="E567" s="10"/>
      <c r="F567" s="10"/>
      <c r="G567" s="10"/>
      <c r="H567" s="10"/>
      <c r="I567" s="10"/>
      <c r="J567" s="10"/>
      <c r="K567" s="10"/>
      <c r="L567" s="10"/>
      <c r="M567" s="62"/>
      <c r="N567" s="62"/>
      <c r="O567" s="62"/>
      <c r="P567" s="62"/>
      <c r="Q567" s="17"/>
      <c r="R567" s="16"/>
      <c r="S567" s="10"/>
      <c r="T567" s="10"/>
      <c r="U567" s="10"/>
      <c r="V567" s="10"/>
      <c r="W567" s="10"/>
      <c r="X567" s="10"/>
      <c r="Y567" s="10"/>
      <c r="Z567" s="10"/>
      <c r="AA567" s="10"/>
      <c r="AB567" s="62"/>
      <c r="AC567" s="62"/>
      <c r="AD567" s="62"/>
      <c r="AE567" s="62"/>
      <c r="AF567" s="17"/>
      <c r="AG567" s="16"/>
      <c r="AH567" s="10"/>
      <c r="AI567" s="10"/>
      <c r="AJ567" s="10"/>
      <c r="AK567" s="10"/>
      <c r="AL567" s="10"/>
      <c r="AM567" s="10"/>
      <c r="AN567" s="10"/>
      <c r="AO567" s="10"/>
      <c r="AP567" s="10"/>
      <c r="AQ567" s="62"/>
      <c r="AR567" s="62"/>
      <c r="AS567" s="62"/>
      <c r="AT567" s="62"/>
      <c r="AU567" s="17"/>
      <c r="AV567" s="6"/>
      <c r="AW567" s="29" t="str">
        <f t="shared" si="1058"/>
        <v xml:space="preserve">Alcalinidad </v>
      </c>
      <c r="AX567" s="32" t="s">
        <v>23</v>
      </c>
      <c r="AY567" s="77">
        <f t="shared" si="1059"/>
        <v>0</v>
      </c>
      <c r="AZ567" s="73">
        <f t="shared" si="1060"/>
        <v>0</v>
      </c>
      <c r="BA567" s="74">
        <f t="shared" si="1061"/>
        <v>0</v>
      </c>
      <c r="BB567" s="4">
        <f t="shared" si="1062"/>
        <v>0</v>
      </c>
      <c r="BC567" s="2">
        <f t="shared" si="1063"/>
        <v>0</v>
      </c>
      <c r="BD567" s="5">
        <f t="shared" si="1064"/>
        <v>0</v>
      </c>
      <c r="BE567" s="4">
        <f t="shared" si="1065"/>
        <v>0</v>
      </c>
      <c r="BF567" s="2">
        <f t="shared" si="1066"/>
        <v>0</v>
      </c>
      <c r="BG567" s="5">
        <f t="shared" si="1067"/>
        <v>0</v>
      </c>
      <c r="BH567" s="1">
        <f t="shared" si="1068"/>
        <v>0</v>
      </c>
      <c r="BI567" s="2">
        <f t="shared" si="1069"/>
        <v>0</v>
      </c>
      <c r="BJ567" s="5">
        <f t="shared" si="1070"/>
        <v>0</v>
      </c>
      <c r="BK567" s="1">
        <f t="shared" si="1071"/>
        <v>0</v>
      </c>
      <c r="BL567" s="2">
        <f t="shared" si="1072"/>
        <v>0</v>
      </c>
      <c r="BM567" s="5">
        <f t="shared" si="1073"/>
        <v>0</v>
      </c>
      <c r="BN567" s="1">
        <f t="shared" si="1074"/>
        <v>0</v>
      </c>
      <c r="BO567" s="2">
        <f t="shared" si="1075"/>
        <v>0</v>
      </c>
      <c r="BP567" s="5">
        <f t="shared" si="1076"/>
        <v>0</v>
      </c>
      <c r="BQ567" s="1">
        <f t="shared" si="1077"/>
        <v>0</v>
      </c>
      <c r="BR567" s="2">
        <f t="shared" si="1078"/>
        <v>0</v>
      </c>
      <c r="BS567" s="5">
        <f t="shared" si="1079"/>
        <v>0</v>
      </c>
      <c r="BT567" s="1">
        <f t="shared" si="1080"/>
        <v>0</v>
      </c>
      <c r="BU567" s="2">
        <f t="shared" si="1081"/>
        <v>0</v>
      </c>
      <c r="BV567" s="5">
        <f t="shared" si="1082"/>
        <v>0</v>
      </c>
      <c r="BW567" s="1">
        <f t="shared" si="1083"/>
        <v>0</v>
      </c>
      <c r="BX567" s="2">
        <f t="shared" si="1084"/>
        <v>0</v>
      </c>
      <c r="BY567" s="5">
        <f t="shared" si="1085"/>
        <v>0</v>
      </c>
      <c r="BZ567" s="1">
        <f t="shared" si="1086"/>
        <v>0</v>
      </c>
      <c r="CA567" s="2">
        <f t="shared" si="1087"/>
        <v>0</v>
      </c>
      <c r="CB567" s="5">
        <f t="shared" si="1088"/>
        <v>0</v>
      </c>
      <c r="CC567" s="1">
        <f t="shared" si="1089"/>
        <v>0</v>
      </c>
      <c r="CD567" s="2">
        <f t="shared" si="1090"/>
        <v>0</v>
      </c>
      <c r="CE567" s="5">
        <f t="shared" si="1091"/>
        <v>0</v>
      </c>
      <c r="CF567" s="1">
        <f t="shared" si="1092"/>
        <v>0</v>
      </c>
      <c r="CG567" s="2">
        <f t="shared" si="1093"/>
        <v>0</v>
      </c>
      <c r="CH567" s="5">
        <f t="shared" si="1094"/>
        <v>0</v>
      </c>
      <c r="CI567" s="1">
        <f t="shared" si="1095"/>
        <v>0</v>
      </c>
      <c r="CJ567" s="2">
        <f t="shared" si="1096"/>
        <v>0</v>
      </c>
      <c r="CK567" s="5">
        <f t="shared" si="1097"/>
        <v>0</v>
      </c>
      <c r="CL567" s="1">
        <f t="shared" si="1098"/>
        <v>0</v>
      </c>
      <c r="CM567" s="2">
        <f t="shared" si="1099"/>
        <v>0</v>
      </c>
      <c r="CN567" s="5">
        <f t="shared" si="1100"/>
        <v>0</v>
      </c>
      <c r="CO567" s="67">
        <f t="shared" si="1101"/>
        <v>0</v>
      </c>
      <c r="CP567" s="2">
        <f t="shared" si="1102"/>
        <v>0</v>
      </c>
      <c r="CQ567" s="5">
        <f t="shared" si="1103"/>
        <v>0</v>
      </c>
    </row>
    <row r="568" spans="1:95" ht="30.75" customHeight="1" x14ac:dyDescent="0.25">
      <c r="A568" s="31" t="s">
        <v>15</v>
      </c>
      <c r="B568" s="46" t="s">
        <v>23</v>
      </c>
      <c r="C568" s="16"/>
      <c r="D568" s="10"/>
      <c r="E568" s="10"/>
      <c r="F568" s="10"/>
      <c r="G568" s="10"/>
      <c r="H568" s="10"/>
      <c r="I568" s="10"/>
      <c r="J568" s="10"/>
      <c r="K568" s="10"/>
      <c r="L568" s="10"/>
      <c r="M568" s="62"/>
      <c r="N568" s="62"/>
      <c r="O568" s="62"/>
      <c r="P568" s="62"/>
      <c r="Q568" s="17"/>
      <c r="R568" s="16"/>
      <c r="S568" s="10"/>
      <c r="T568" s="10"/>
      <c r="U568" s="10"/>
      <c r="V568" s="10"/>
      <c r="W568" s="10"/>
      <c r="X568" s="10"/>
      <c r="Y568" s="10"/>
      <c r="Z568" s="10"/>
      <c r="AA568" s="10"/>
      <c r="AB568" s="62"/>
      <c r="AC568" s="62"/>
      <c r="AD568" s="62"/>
      <c r="AE568" s="62"/>
      <c r="AF568" s="17"/>
      <c r="AG568" s="16"/>
      <c r="AH568" s="10"/>
      <c r="AI568" s="10"/>
      <c r="AJ568" s="10"/>
      <c r="AK568" s="10"/>
      <c r="AL568" s="10"/>
      <c r="AM568" s="10"/>
      <c r="AN568" s="10"/>
      <c r="AO568" s="10"/>
      <c r="AP568" s="10"/>
      <c r="AQ568" s="62"/>
      <c r="AR568" s="62"/>
      <c r="AS568" s="62"/>
      <c r="AT568" s="62"/>
      <c r="AU568" s="17"/>
      <c r="AV568" s="6"/>
      <c r="AW568" s="29" t="str">
        <f t="shared" si="1058"/>
        <v>Dureza Cálcica</v>
      </c>
      <c r="AX568" s="32" t="s">
        <v>23</v>
      </c>
      <c r="AY568" s="77">
        <f t="shared" si="1059"/>
        <v>0</v>
      </c>
      <c r="AZ568" s="73">
        <f t="shared" si="1060"/>
        <v>0</v>
      </c>
      <c r="BA568" s="74">
        <f t="shared" si="1061"/>
        <v>0</v>
      </c>
      <c r="BB568" s="4">
        <f t="shared" si="1062"/>
        <v>0</v>
      </c>
      <c r="BC568" s="2">
        <f t="shared" si="1063"/>
        <v>0</v>
      </c>
      <c r="BD568" s="5">
        <f t="shared" si="1064"/>
        <v>0</v>
      </c>
      <c r="BE568" s="4">
        <f t="shared" si="1065"/>
        <v>0</v>
      </c>
      <c r="BF568" s="2">
        <f t="shared" si="1066"/>
        <v>0</v>
      </c>
      <c r="BG568" s="5">
        <f t="shared" si="1067"/>
        <v>0</v>
      </c>
      <c r="BH568" s="1">
        <f t="shared" si="1068"/>
        <v>0</v>
      </c>
      <c r="BI568" s="2">
        <f t="shared" si="1069"/>
        <v>0</v>
      </c>
      <c r="BJ568" s="5">
        <f t="shared" si="1070"/>
        <v>0</v>
      </c>
      <c r="BK568" s="1">
        <f t="shared" si="1071"/>
        <v>0</v>
      </c>
      <c r="BL568" s="2">
        <f t="shared" si="1072"/>
        <v>0</v>
      </c>
      <c r="BM568" s="5">
        <f t="shared" si="1073"/>
        <v>0</v>
      </c>
      <c r="BN568" s="1">
        <f t="shared" si="1074"/>
        <v>0</v>
      </c>
      <c r="BO568" s="2">
        <f t="shared" si="1075"/>
        <v>0</v>
      </c>
      <c r="BP568" s="5">
        <f t="shared" si="1076"/>
        <v>0</v>
      </c>
      <c r="BQ568" s="1">
        <f t="shared" si="1077"/>
        <v>0</v>
      </c>
      <c r="BR568" s="2">
        <f t="shared" si="1078"/>
        <v>0</v>
      </c>
      <c r="BS568" s="5">
        <f t="shared" si="1079"/>
        <v>0</v>
      </c>
      <c r="BT568" s="1">
        <f t="shared" si="1080"/>
        <v>0</v>
      </c>
      <c r="BU568" s="2">
        <f t="shared" si="1081"/>
        <v>0</v>
      </c>
      <c r="BV568" s="5">
        <f t="shared" si="1082"/>
        <v>0</v>
      </c>
      <c r="BW568" s="1">
        <f t="shared" si="1083"/>
        <v>0</v>
      </c>
      <c r="BX568" s="2">
        <f t="shared" si="1084"/>
        <v>0</v>
      </c>
      <c r="BY568" s="5">
        <f t="shared" si="1085"/>
        <v>0</v>
      </c>
      <c r="BZ568" s="1">
        <f t="shared" si="1086"/>
        <v>0</v>
      </c>
      <c r="CA568" s="2">
        <f t="shared" si="1087"/>
        <v>0</v>
      </c>
      <c r="CB568" s="5">
        <f t="shared" si="1088"/>
        <v>0</v>
      </c>
      <c r="CC568" s="1">
        <f t="shared" si="1089"/>
        <v>0</v>
      </c>
      <c r="CD568" s="2">
        <f t="shared" si="1090"/>
        <v>0</v>
      </c>
      <c r="CE568" s="5">
        <f t="shared" si="1091"/>
        <v>0</v>
      </c>
      <c r="CF568" s="1">
        <f t="shared" si="1092"/>
        <v>0</v>
      </c>
      <c r="CG568" s="2">
        <f t="shared" si="1093"/>
        <v>0</v>
      </c>
      <c r="CH568" s="5">
        <f t="shared" si="1094"/>
        <v>0</v>
      </c>
      <c r="CI568" s="1">
        <f t="shared" si="1095"/>
        <v>0</v>
      </c>
      <c r="CJ568" s="2">
        <f t="shared" si="1096"/>
        <v>0</v>
      </c>
      <c r="CK568" s="5">
        <f t="shared" si="1097"/>
        <v>0</v>
      </c>
      <c r="CL568" s="1">
        <f t="shared" si="1098"/>
        <v>0</v>
      </c>
      <c r="CM568" s="2">
        <f t="shared" si="1099"/>
        <v>0</v>
      </c>
      <c r="CN568" s="5">
        <f t="shared" si="1100"/>
        <v>0</v>
      </c>
      <c r="CO568" s="67">
        <f t="shared" si="1101"/>
        <v>0</v>
      </c>
      <c r="CP568" s="2">
        <f t="shared" si="1102"/>
        <v>0</v>
      </c>
      <c r="CQ568" s="5">
        <f t="shared" si="1103"/>
        <v>0</v>
      </c>
    </row>
    <row r="569" spans="1:95" ht="30.75" customHeight="1" x14ac:dyDescent="0.25">
      <c r="A569" s="31" t="s">
        <v>16</v>
      </c>
      <c r="B569" s="46" t="s">
        <v>23</v>
      </c>
      <c r="C569" s="16"/>
      <c r="D569" s="10"/>
      <c r="E569" s="10"/>
      <c r="F569" s="10"/>
      <c r="G569" s="10"/>
      <c r="H569" s="10"/>
      <c r="I569" s="10"/>
      <c r="J569" s="10"/>
      <c r="K569" s="10"/>
      <c r="L569" s="10"/>
      <c r="M569" s="62"/>
      <c r="N569" s="62"/>
      <c r="O569" s="62"/>
      <c r="P569" s="62"/>
      <c r="Q569" s="17"/>
      <c r="R569" s="16"/>
      <c r="S569" s="10"/>
      <c r="T569" s="10"/>
      <c r="U569" s="10"/>
      <c r="V569" s="10"/>
      <c r="W569" s="10"/>
      <c r="X569" s="10"/>
      <c r="Y569" s="10"/>
      <c r="Z569" s="10"/>
      <c r="AA569" s="10"/>
      <c r="AB569" s="62"/>
      <c r="AC569" s="62"/>
      <c r="AD569" s="62"/>
      <c r="AE569" s="62"/>
      <c r="AF569" s="17"/>
      <c r="AG569" s="16"/>
      <c r="AH569" s="10"/>
      <c r="AI569" s="10"/>
      <c r="AJ569" s="10"/>
      <c r="AK569" s="10"/>
      <c r="AL569" s="10"/>
      <c r="AM569" s="10"/>
      <c r="AN569" s="10"/>
      <c r="AO569" s="10"/>
      <c r="AP569" s="10"/>
      <c r="AQ569" s="62"/>
      <c r="AR569" s="62"/>
      <c r="AS569" s="62"/>
      <c r="AT569" s="62"/>
      <c r="AU569" s="17"/>
      <c r="AV569" s="6"/>
      <c r="AW569" s="29" t="str">
        <f t="shared" si="1058"/>
        <v xml:space="preserve">Dureza Total </v>
      </c>
      <c r="AX569" s="32" t="s">
        <v>23</v>
      </c>
      <c r="AY569" s="77">
        <f t="shared" si="1059"/>
        <v>0</v>
      </c>
      <c r="AZ569" s="73">
        <f t="shared" si="1060"/>
        <v>0</v>
      </c>
      <c r="BA569" s="74">
        <f t="shared" si="1061"/>
        <v>0</v>
      </c>
      <c r="BB569" s="4">
        <f t="shared" si="1062"/>
        <v>0</v>
      </c>
      <c r="BC569" s="2">
        <f t="shared" si="1063"/>
        <v>0</v>
      </c>
      <c r="BD569" s="5">
        <f t="shared" si="1064"/>
        <v>0</v>
      </c>
      <c r="BE569" s="4">
        <f t="shared" si="1065"/>
        <v>0</v>
      </c>
      <c r="BF569" s="2">
        <f t="shared" si="1066"/>
        <v>0</v>
      </c>
      <c r="BG569" s="5">
        <f t="shared" si="1067"/>
        <v>0</v>
      </c>
      <c r="BH569" s="1">
        <f t="shared" si="1068"/>
        <v>0</v>
      </c>
      <c r="BI569" s="2">
        <f t="shared" si="1069"/>
        <v>0</v>
      </c>
      <c r="BJ569" s="5">
        <f t="shared" si="1070"/>
        <v>0</v>
      </c>
      <c r="BK569" s="1">
        <f t="shared" si="1071"/>
        <v>0</v>
      </c>
      <c r="BL569" s="2">
        <f t="shared" si="1072"/>
        <v>0</v>
      </c>
      <c r="BM569" s="5">
        <f t="shared" si="1073"/>
        <v>0</v>
      </c>
      <c r="BN569" s="1">
        <f t="shared" si="1074"/>
        <v>0</v>
      </c>
      <c r="BO569" s="2">
        <f t="shared" si="1075"/>
        <v>0</v>
      </c>
      <c r="BP569" s="5">
        <f t="shared" si="1076"/>
        <v>0</v>
      </c>
      <c r="BQ569" s="1">
        <f t="shared" si="1077"/>
        <v>0</v>
      </c>
      <c r="BR569" s="2">
        <f t="shared" si="1078"/>
        <v>0</v>
      </c>
      <c r="BS569" s="5">
        <f t="shared" si="1079"/>
        <v>0</v>
      </c>
      <c r="BT569" s="1">
        <f t="shared" si="1080"/>
        <v>0</v>
      </c>
      <c r="BU569" s="2">
        <f t="shared" si="1081"/>
        <v>0</v>
      </c>
      <c r="BV569" s="5">
        <f t="shared" si="1082"/>
        <v>0</v>
      </c>
      <c r="BW569" s="1">
        <f t="shared" si="1083"/>
        <v>0</v>
      </c>
      <c r="BX569" s="2">
        <f t="shared" si="1084"/>
        <v>0</v>
      </c>
      <c r="BY569" s="5">
        <f t="shared" si="1085"/>
        <v>0</v>
      </c>
      <c r="BZ569" s="1">
        <f t="shared" si="1086"/>
        <v>0</v>
      </c>
      <c r="CA569" s="2">
        <f t="shared" si="1087"/>
        <v>0</v>
      </c>
      <c r="CB569" s="5">
        <f t="shared" si="1088"/>
        <v>0</v>
      </c>
      <c r="CC569" s="1">
        <f t="shared" si="1089"/>
        <v>0</v>
      </c>
      <c r="CD569" s="2">
        <f t="shared" si="1090"/>
        <v>0</v>
      </c>
      <c r="CE569" s="5">
        <f t="shared" si="1091"/>
        <v>0</v>
      </c>
      <c r="CF569" s="1">
        <f t="shared" si="1092"/>
        <v>0</v>
      </c>
      <c r="CG569" s="2">
        <f t="shared" si="1093"/>
        <v>0</v>
      </c>
      <c r="CH569" s="5">
        <f t="shared" si="1094"/>
        <v>0</v>
      </c>
      <c r="CI569" s="1">
        <f t="shared" si="1095"/>
        <v>0</v>
      </c>
      <c r="CJ569" s="2">
        <f t="shared" si="1096"/>
        <v>0</v>
      </c>
      <c r="CK569" s="5">
        <f t="shared" si="1097"/>
        <v>0</v>
      </c>
      <c r="CL569" s="1">
        <f t="shared" si="1098"/>
        <v>0</v>
      </c>
      <c r="CM569" s="2">
        <f t="shared" si="1099"/>
        <v>0</v>
      </c>
      <c r="CN569" s="5">
        <f t="shared" si="1100"/>
        <v>0</v>
      </c>
      <c r="CO569" s="67">
        <f t="shared" si="1101"/>
        <v>0</v>
      </c>
      <c r="CP569" s="2">
        <f t="shared" si="1102"/>
        <v>0</v>
      </c>
      <c r="CQ569" s="5">
        <f t="shared" si="1103"/>
        <v>0</v>
      </c>
    </row>
    <row r="570" spans="1:95" ht="32.25" customHeight="1" x14ac:dyDescent="0.25">
      <c r="A570" s="31" t="s">
        <v>115</v>
      </c>
      <c r="B570" s="30" t="s">
        <v>21</v>
      </c>
      <c r="C570" s="16"/>
      <c r="D570" s="10"/>
      <c r="E570" s="10"/>
      <c r="F570" s="10"/>
      <c r="G570" s="10"/>
      <c r="H570" s="10"/>
      <c r="I570" s="10"/>
      <c r="J570" s="10"/>
      <c r="K570" s="10"/>
      <c r="L570" s="10"/>
      <c r="M570" s="62"/>
      <c r="N570" s="62"/>
      <c r="O570" s="62"/>
      <c r="P570" s="62"/>
      <c r="Q570" s="17"/>
      <c r="R570" s="16"/>
      <c r="S570" s="10"/>
      <c r="T570" s="10"/>
      <c r="U570" s="10"/>
      <c r="V570" s="10"/>
      <c r="W570" s="10"/>
      <c r="X570" s="10"/>
      <c r="Y570" s="10"/>
      <c r="Z570" s="10"/>
      <c r="AA570" s="10"/>
      <c r="AB570" s="62"/>
      <c r="AC570" s="62"/>
      <c r="AD570" s="62"/>
      <c r="AE570" s="62"/>
      <c r="AF570" s="17"/>
      <c r="AG570" s="16"/>
      <c r="AH570" s="10"/>
      <c r="AI570" s="10"/>
      <c r="AJ570" s="10"/>
      <c r="AK570" s="10"/>
      <c r="AL570" s="10"/>
      <c r="AM570" s="10"/>
      <c r="AN570" s="10"/>
      <c r="AO570" s="10"/>
      <c r="AP570" s="10"/>
      <c r="AQ570" s="62"/>
      <c r="AR570" s="62"/>
      <c r="AS570" s="62"/>
      <c r="AT570" s="62"/>
      <c r="AU570" s="17"/>
      <c r="AV570" s="6"/>
      <c r="AW570" s="29" t="str">
        <f t="shared" si="1058"/>
        <v>SILICE</v>
      </c>
      <c r="AX570" s="32" t="s">
        <v>24</v>
      </c>
      <c r="AY570" s="77">
        <f t="shared" si="1059"/>
        <v>0</v>
      </c>
      <c r="AZ570" s="73">
        <f t="shared" si="1060"/>
        <v>0</v>
      </c>
      <c r="BA570" s="74">
        <f t="shared" si="1061"/>
        <v>0</v>
      </c>
      <c r="BB570" s="4">
        <f t="shared" si="1062"/>
        <v>0</v>
      </c>
      <c r="BC570" s="2">
        <f t="shared" si="1063"/>
        <v>0</v>
      </c>
      <c r="BD570" s="5">
        <f t="shared" si="1064"/>
        <v>0</v>
      </c>
      <c r="BE570" s="4">
        <f t="shared" si="1065"/>
        <v>0</v>
      </c>
      <c r="BF570" s="2">
        <f t="shared" si="1066"/>
        <v>0</v>
      </c>
      <c r="BG570" s="5">
        <f t="shared" si="1067"/>
        <v>0</v>
      </c>
      <c r="BH570" s="1">
        <f t="shared" si="1068"/>
        <v>0</v>
      </c>
      <c r="BI570" s="2">
        <f t="shared" si="1069"/>
        <v>0</v>
      </c>
      <c r="BJ570" s="5">
        <f t="shared" si="1070"/>
        <v>0</v>
      </c>
      <c r="BK570" s="1">
        <f t="shared" si="1071"/>
        <v>0</v>
      </c>
      <c r="BL570" s="2">
        <f t="shared" si="1072"/>
        <v>0</v>
      </c>
      <c r="BM570" s="5">
        <f t="shared" si="1073"/>
        <v>0</v>
      </c>
      <c r="BN570" s="1">
        <f t="shared" si="1074"/>
        <v>0</v>
      </c>
      <c r="BO570" s="2">
        <f t="shared" si="1075"/>
        <v>0</v>
      </c>
      <c r="BP570" s="5">
        <f t="shared" si="1076"/>
        <v>0</v>
      </c>
      <c r="BQ570" s="1">
        <f t="shared" si="1077"/>
        <v>0</v>
      </c>
      <c r="BR570" s="2">
        <f t="shared" si="1078"/>
        <v>0</v>
      </c>
      <c r="BS570" s="5">
        <f t="shared" si="1079"/>
        <v>0</v>
      </c>
      <c r="BT570" s="1">
        <f t="shared" si="1080"/>
        <v>0</v>
      </c>
      <c r="BU570" s="2">
        <f t="shared" si="1081"/>
        <v>0</v>
      </c>
      <c r="BV570" s="5">
        <f t="shared" si="1082"/>
        <v>0</v>
      </c>
      <c r="BW570" s="1">
        <f t="shared" si="1083"/>
        <v>0</v>
      </c>
      <c r="BX570" s="2">
        <f t="shared" si="1084"/>
        <v>0</v>
      </c>
      <c r="BY570" s="5">
        <f t="shared" si="1085"/>
        <v>0</v>
      </c>
      <c r="BZ570" s="1">
        <f t="shared" si="1086"/>
        <v>0</v>
      </c>
      <c r="CA570" s="2">
        <f t="shared" si="1087"/>
        <v>0</v>
      </c>
      <c r="CB570" s="5">
        <f t="shared" si="1088"/>
        <v>0</v>
      </c>
      <c r="CC570" s="1">
        <f t="shared" si="1089"/>
        <v>0</v>
      </c>
      <c r="CD570" s="2">
        <f t="shared" si="1090"/>
        <v>0</v>
      </c>
      <c r="CE570" s="5">
        <f t="shared" si="1091"/>
        <v>0</v>
      </c>
      <c r="CF570" s="1">
        <f t="shared" si="1092"/>
        <v>0</v>
      </c>
      <c r="CG570" s="2">
        <f t="shared" si="1093"/>
        <v>0</v>
      </c>
      <c r="CH570" s="5">
        <f t="shared" si="1094"/>
        <v>0</v>
      </c>
      <c r="CI570" s="1">
        <f t="shared" si="1095"/>
        <v>0</v>
      </c>
      <c r="CJ570" s="2">
        <f t="shared" si="1096"/>
        <v>0</v>
      </c>
      <c r="CK570" s="5">
        <f t="shared" si="1097"/>
        <v>0</v>
      </c>
      <c r="CL570" s="1">
        <f t="shared" si="1098"/>
        <v>0</v>
      </c>
      <c r="CM570" s="2">
        <f t="shared" si="1099"/>
        <v>0</v>
      </c>
      <c r="CN570" s="5">
        <f t="shared" si="1100"/>
        <v>0</v>
      </c>
      <c r="CO570" s="67">
        <f t="shared" si="1101"/>
        <v>0</v>
      </c>
      <c r="CP570" s="2">
        <f t="shared" si="1102"/>
        <v>0</v>
      </c>
      <c r="CQ570" s="5">
        <f t="shared" si="1103"/>
        <v>0</v>
      </c>
    </row>
    <row r="571" spans="1:95" ht="30.75" customHeight="1" x14ac:dyDescent="0.25">
      <c r="A571" s="31" t="s">
        <v>81</v>
      </c>
      <c r="B571" s="30" t="s">
        <v>127</v>
      </c>
      <c r="C571" s="16"/>
      <c r="D571" s="10"/>
      <c r="E571" s="10"/>
      <c r="F571" s="10"/>
      <c r="G571" s="10"/>
      <c r="H571" s="10"/>
      <c r="I571" s="10"/>
      <c r="J571" s="10"/>
      <c r="K571" s="10"/>
      <c r="L571" s="10"/>
      <c r="M571" s="62"/>
      <c r="N571" s="62"/>
      <c r="O571" s="62"/>
      <c r="P571" s="62"/>
      <c r="Q571" s="17"/>
      <c r="R571" s="16"/>
      <c r="S571" s="10"/>
      <c r="T571" s="10"/>
      <c r="U571" s="10"/>
      <c r="V571" s="10"/>
      <c r="W571" s="10"/>
      <c r="X571" s="10"/>
      <c r="Y571" s="10"/>
      <c r="Z571" s="10"/>
      <c r="AA571" s="10"/>
      <c r="AB571" s="62"/>
      <c r="AC571" s="62"/>
      <c r="AD571" s="62"/>
      <c r="AE571" s="62"/>
      <c r="AF571" s="17"/>
      <c r="AG571" s="16"/>
      <c r="AH571" s="10"/>
      <c r="AI571" s="10"/>
      <c r="AJ571" s="10"/>
      <c r="AK571" s="10"/>
      <c r="AL571" s="10"/>
      <c r="AM571" s="10"/>
      <c r="AN571" s="10"/>
      <c r="AO571" s="10"/>
      <c r="AP571" s="10"/>
      <c r="AQ571" s="62"/>
      <c r="AR571" s="62"/>
      <c r="AS571" s="62"/>
      <c r="AT571" s="62"/>
      <c r="AU571" s="17"/>
      <c r="AV571" s="6"/>
      <c r="AW571" s="29" t="str">
        <f t="shared" si="1058"/>
        <v>ORP</v>
      </c>
      <c r="AX571" s="30" t="s">
        <v>21</v>
      </c>
      <c r="AY571" s="77">
        <f t="shared" si="1059"/>
        <v>0</v>
      </c>
      <c r="AZ571" s="73">
        <f t="shared" si="1060"/>
        <v>0</v>
      </c>
      <c r="BA571" s="74">
        <f t="shared" si="1061"/>
        <v>0</v>
      </c>
      <c r="BB571" s="4">
        <f t="shared" si="1062"/>
        <v>0</v>
      </c>
      <c r="BC571" s="2">
        <f t="shared" si="1063"/>
        <v>0</v>
      </c>
      <c r="BD571" s="5">
        <f t="shared" si="1064"/>
        <v>0</v>
      </c>
      <c r="BE571" s="4">
        <f t="shared" si="1065"/>
        <v>0</v>
      </c>
      <c r="BF571" s="2">
        <f t="shared" si="1066"/>
        <v>0</v>
      </c>
      <c r="BG571" s="5">
        <f t="shared" si="1067"/>
        <v>0</v>
      </c>
      <c r="BH571" s="1">
        <f t="shared" si="1068"/>
        <v>0</v>
      </c>
      <c r="BI571" s="2">
        <f t="shared" si="1069"/>
        <v>0</v>
      </c>
      <c r="BJ571" s="5">
        <f t="shared" si="1070"/>
        <v>0</v>
      </c>
      <c r="BK571" s="1">
        <f t="shared" si="1071"/>
        <v>0</v>
      </c>
      <c r="BL571" s="2">
        <f t="shared" si="1072"/>
        <v>0</v>
      </c>
      <c r="BM571" s="5">
        <f t="shared" si="1073"/>
        <v>0</v>
      </c>
      <c r="BN571" s="1">
        <f t="shared" si="1074"/>
        <v>0</v>
      </c>
      <c r="BO571" s="2">
        <f t="shared" si="1075"/>
        <v>0</v>
      </c>
      <c r="BP571" s="5">
        <f t="shared" si="1076"/>
        <v>0</v>
      </c>
      <c r="BQ571" s="1">
        <f t="shared" si="1077"/>
        <v>0</v>
      </c>
      <c r="BR571" s="2">
        <f t="shared" si="1078"/>
        <v>0</v>
      </c>
      <c r="BS571" s="5">
        <f t="shared" si="1079"/>
        <v>0</v>
      </c>
      <c r="BT571" s="1">
        <f t="shared" si="1080"/>
        <v>0</v>
      </c>
      <c r="BU571" s="2">
        <f t="shared" si="1081"/>
        <v>0</v>
      </c>
      <c r="BV571" s="5">
        <f t="shared" si="1082"/>
        <v>0</v>
      </c>
      <c r="BW571" s="1">
        <f t="shared" si="1083"/>
        <v>0</v>
      </c>
      <c r="BX571" s="2">
        <f t="shared" si="1084"/>
        <v>0</v>
      </c>
      <c r="BY571" s="5">
        <f t="shared" si="1085"/>
        <v>0</v>
      </c>
      <c r="BZ571" s="1">
        <f t="shared" si="1086"/>
        <v>0</v>
      </c>
      <c r="CA571" s="2">
        <f t="shared" si="1087"/>
        <v>0</v>
      </c>
      <c r="CB571" s="5">
        <f t="shared" si="1088"/>
        <v>0</v>
      </c>
      <c r="CC571" s="1">
        <f t="shared" si="1089"/>
        <v>0</v>
      </c>
      <c r="CD571" s="2">
        <f t="shared" si="1090"/>
        <v>0</v>
      </c>
      <c r="CE571" s="5">
        <f t="shared" si="1091"/>
        <v>0</v>
      </c>
      <c r="CF571" s="1">
        <f t="shared" si="1092"/>
        <v>0</v>
      </c>
      <c r="CG571" s="2">
        <f t="shared" si="1093"/>
        <v>0</v>
      </c>
      <c r="CH571" s="5">
        <f t="shared" si="1094"/>
        <v>0</v>
      </c>
      <c r="CI571" s="1">
        <f t="shared" si="1095"/>
        <v>0</v>
      </c>
      <c r="CJ571" s="2">
        <f t="shared" si="1096"/>
        <v>0</v>
      </c>
      <c r="CK571" s="5">
        <f t="shared" si="1097"/>
        <v>0</v>
      </c>
      <c r="CL571" s="1">
        <f t="shared" si="1098"/>
        <v>0</v>
      </c>
      <c r="CM571" s="2">
        <f t="shared" si="1099"/>
        <v>0</v>
      </c>
      <c r="CN571" s="5">
        <f t="shared" si="1100"/>
        <v>0</v>
      </c>
      <c r="CO571" s="67">
        <f t="shared" si="1101"/>
        <v>0</v>
      </c>
      <c r="CP571" s="2">
        <f t="shared" si="1102"/>
        <v>0</v>
      </c>
      <c r="CQ571" s="5">
        <f t="shared" si="1103"/>
        <v>0</v>
      </c>
    </row>
    <row r="572" spans="1:95" ht="15.75" customHeight="1" x14ac:dyDescent="0.25">
      <c r="A572" s="31" t="s">
        <v>114</v>
      </c>
      <c r="B572" s="30" t="s">
        <v>21</v>
      </c>
      <c r="C572" s="16"/>
      <c r="D572" s="10"/>
      <c r="E572" s="10"/>
      <c r="F572" s="10"/>
      <c r="G572" s="10"/>
      <c r="H572" s="10"/>
      <c r="I572" s="10"/>
      <c r="J572" s="10"/>
      <c r="K572" s="10"/>
      <c r="L572" s="10"/>
      <c r="M572" s="62"/>
      <c r="N572" s="62"/>
      <c r="O572" s="62"/>
      <c r="P572" s="62"/>
      <c r="Q572" s="17"/>
      <c r="R572" s="16"/>
      <c r="S572" s="10"/>
      <c r="T572" s="10"/>
      <c r="U572" s="10"/>
      <c r="V572" s="10"/>
      <c r="W572" s="10"/>
      <c r="X572" s="10"/>
      <c r="Y572" s="10"/>
      <c r="Z572" s="10"/>
      <c r="AA572" s="10"/>
      <c r="AB572" s="62"/>
      <c r="AC572" s="62"/>
      <c r="AD572" s="62"/>
      <c r="AE572" s="62"/>
      <c r="AF572" s="17"/>
      <c r="AG572" s="16"/>
      <c r="AH572" s="10"/>
      <c r="AI572" s="10"/>
      <c r="AJ572" s="10"/>
      <c r="AK572" s="10"/>
      <c r="AL572" s="10"/>
      <c r="AM572" s="10"/>
      <c r="AN572" s="10"/>
      <c r="AO572" s="10"/>
      <c r="AP572" s="10"/>
      <c r="AQ572" s="62"/>
      <c r="AR572" s="62"/>
      <c r="AS572" s="62"/>
      <c r="AT572" s="62"/>
      <c r="AU572" s="17"/>
      <c r="AV572" s="6"/>
      <c r="AW572" s="29" t="str">
        <f t="shared" si="1058"/>
        <v>CLORO RES</v>
      </c>
      <c r="AX572" s="30" t="s">
        <v>21</v>
      </c>
      <c r="AY572" s="77">
        <f t="shared" si="1059"/>
        <v>0</v>
      </c>
      <c r="AZ572" s="73">
        <f t="shared" si="1060"/>
        <v>0</v>
      </c>
      <c r="BA572" s="74">
        <f t="shared" si="1061"/>
        <v>0</v>
      </c>
      <c r="BB572" s="4">
        <f t="shared" si="1062"/>
        <v>0</v>
      </c>
      <c r="BC572" s="2">
        <f t="shared" si="1063"/>
        <v>0</v>
      </c>
      <c r="BD572" s="5">
        <f t="shared" si="1064"/>
        <v>0</v>
      </c>
      <c r="BE572" s="4">
        <f t="shared" si="1065"/>
        <v>0</v>
      </c>
      <c r="BF572" s="2">
        <f t="shared" si="1066"/>
        <v>0</v>
      </c>
      <c r="BG572" s="5">
        <f t="shared" si="1067"/>
        <v>0</v>
      </c>
      <c r="BH572" s="1">
        <f t="shared" si="1068"/>
        <v>0</v>
      </c>
      <c r="BI572" s="2">
        <f t="shared" si="1069"/>
        <v>0</v>
      </c>
      <c r="BJ572" s="5">
        <f t="shared" si="1070"/>
        <v>0</v>
      </c>
      <c r="BK572" s="1">
        <f t="shared" si="1071"/>
        <v>0</v>
      </c>
      <c r="BL572" s="2">
        <f t="shared" si="1072"/>
        <v>0</v>
      </c>
      <c r="BM572" s="5">
        <f t="shared" si="1073"/>
        <v>0</v>
      </c>
      <c r="BN572" s="1">
        <f t="shared" si="1074"/>
        <v>0</v>
      </c>
      <c r="BO572" s="2">
        <f t="shared" si="1075"/>
        <v>0</v>
      </c>
      <c r="BP572" s="5">
        <f t="shared" si="1076"/>
        <v>0</v>
      </c>
      <c r="BQ572" s="1">
        <f t="shared" si="1077"/>
        <v>0</v>
      </c>
      <c r="BR572" s="2">
        <f t="shared" si="1078"/>
        <v>0</v>
      </c>
      <c r="BS572" s="5">
        <f t="shared" si="1079"/>
        <v>0</v>
      </c>
      <c r="BT572" s="1">
        <f t="shared" si="1080"/>
        <v>0</v>
      </c>
      <c r="BU572" s="2">
        <f t="shared" si="1081"/>
        <v>0</v>
      </c>
      <c r="BV572" s="5">
        <f t="shared" si="1082"/>
        <v>0</v>
      </c>
      <c r="BW572" s="1">
        <f t="shared" si="1083"/>
        <v>0</v>
      </c>
      <c r="BX572" s="2">
        <f t="shared" si="1084"/>
        <v>0</v>
      </c>
      <c r="BY572" s="5">
        <f t="shared" si="1085"/>
        <v>0</v>
      </c>
      <c r="BZ572" s="1">
        <f t="shared" si="1086"/>
        <v>0</v>
      </c>
      <c r="CA572" s="2">
        <f t="shared" si="1087"/>
        <v>0</v>
      </c>
      <c r="CB572" s="5">
        <f t="shared" si="1088"/>
        <v>0</v>
      </c>
      <c r="CC572" s="1">
        <f t="shared" si="1089"/>
        <v>0</v>
      </c>
      <c r="CD572" s="2">
        <f t="shared" si="1090"/>
        <v>0</v>
      </c>
      <c r="CE572" s="5">
        <f t="shared" si="1091"/>
        <v>0</v>
      </c>
      <c r="CF572" s="1">
        <f t="shared" si="1092"/>
        <v>0</v>
      </c>
      <c r="CG572" s="2">
        <f t="shared" si="1093"/>
        <v>0</v>
      </c>
      <c r="CH572" s="5">
        <f t="shared" si="1094"/>
        <v>0</v>
      </c>
      <c r="CI572" s="1">
        <f t="shared" si="1095"/>
        <v>0</v>
      </c>
      <c r="CJ572" s="2">
        <f t="shared" si="1096"/>
        <v>0</v>
      </c>
      <c r="CK572" s="5">
        <f t="shared" si="1097"/>
        <v>0</v>
      </c>
      <c r="CL572" s="1">
        <f t="shared" si="1098"/>
        <v>0</v>
      </c>
      <c r="CM572" s="2">
        <f t="shared" si="1099"/>
        <v>0</v>
      </c>
      <c r="CN572" s="5">
        <f t="shared" si="1100"/>
        <v>0</v>
      </c>
      <c r="CO572" s="67">
        <f t="shared" si="1101"/>
        <v>0</v>
      </c>
      <c r="CP572" s="2">
        <f t="shared" si="1102"/>
        <v>0</v>
      </c>
      <c r="CQ572" s="5">
        <f t="shared" si="1103"/>
        <v>0</v>
      </c>
    </row>
    <row r="573" spans="1:95" x14ac:dyDescent="0.25">
      <c r="A573" s="31" t="s">
        <v>17</v>
      </c>
      <c r="B573" s="30" t="s">
        <v>25</v>
      </c>
      <c r="C573" s="16">
        <v>3630</v>
      </c>
      <c r="D573" s="10">
        <v>6400</v>
      </c>
      <c r="E573" s="10">
        <v>2460</v>
      </c>
      <c r="F573" s="10"/>
      <c r="G573" s="10"/>
      <c r="H573" s="10"/>
      <c r="I573" s="10"/>
      <c r="J573" s="10">
        <v>3210</v>
      </c>
      <c r="K573" s="10">
        <v>3530</v>
      </c>
      <c r="L573" s="10">
        <v>6710</v>
      </c>
      <c r="M573" s="63"/>
      <c r="N573" s="63"/>
      <c r="O573" s="63"/>
      <c r="P573" s="63"/>
      <c r="Q573" s="19"/>
      <c r="R573" s="16">
        <v>5690</v>
      </c>
      <c r="S573" s="10">
        <v>6560</v>
      </c>
      <c r="T573" s="10">
        <v>3310</v>
      </c>
      <c r="U573" s="10"/>
      <c r="V573" s="10"/>
      <c r="W573" s="10"/>
      <c r="X573" s="10"/>
      <c r="Y573" s="10">
        <v>3800</v>
      </c>
      <c r="Z573" s="10">
        <v>3960</v>
      </c>
      <c r="AA573" s="10">
        <v>14900</v>
      </c>
      <c r="AB573" s="62"/>
      <c r="AC573" s="62"/>
      <c r="AD573" s="62"/>
      <c r="AE573" s="62"/>
      <c r="AF573" s="17"/>
      <c r="AG573" s="16">
        <v>5560</v>
      </c>
      <c r="AH573" s="10">
        <v>1401</v>
      </c>
      <c r="AI573" s="10">
        <v>3510</v>
      </c>
      <c r="AJ573" s="10"/>
      <c r="AK573" s="10"/>
      <c r="AL573" s="10"/>
      <c r="AM573" s="10"/>
      <c r="AN573" s="10">
        <v>3640</v>
      </c>
      <c r="AO573" s="10">
        <v>3590</v>
      </c>
      <c r="AP573" s="10">
        <v>10120</v>
      </c>
      <c r="AQ573" s="63"/>
      <c r="AR573" s="63"/>
      <c r="AS573" s="63"/>
      <c r="AT573" s="63"/>
      <c r="AU573" s="19"/>
      <c r="AW573" s="29" t="str">
        <f t="shared" si="1058"/>
        <v>Conductividad</v>
      </c>
      <c r="AX573" s="30" t="s">
        <v>25</v>
      </c>
      <c r="AY573" s="77">
        <f t="shared" si="1059"/>
        <v>3630</v>
      </c>
      <c r="AZ573" s="73">
        <f t="shared" si="1060"/>
        <v>5690</v>
      </c>
      <c r="BA573" s="74">
        <f t="shared" si="1061"/>
        <v>5560</v>
      </c>
      <c r="BB573" s="4">
        <f t="shared" si="1062"/>
        <v>6400</v>
      </c>
      <c r="BC573" s="2">
        <f t="shared" si="1063"/>
        <v>6560</v>
      </c>
      <c r="BD573" s="5">
        <f t="shared" si="1064"/>
        <v>1401</v>
      </c>
      <c r="BE573" s="4">
        <f t="shared" si="1065"/>
        <v>2460</v>
      </c>
      <c r="BF573" s="2">
        <f t="shared" si="1066"/>
        <v>3310</v>
      </c>
      <c r="BG573" s="5">
        <f t="shared" si="1067"/>
        <v>3510</v>
      </c>
      <c r="BH573" s="1">
        <f t="shared" si="1068"/>
        <v>0</v>
      </c>
      <c r="BI573" s="2">
        <f t="shared" si="1069"/>
        <v>0</v>
      </c>
      <c r="BJ573" s="5">
        <f t="shared" si="1070"/>
        <v>0</v>
      </c>
      <c r="BK573" s="1">
        <f t="shared" si="1071"/>
        <v>0</v>
      </c>
      <c r="BL573" s="2">
        <f t="shared" si="1072"/>
        <v>0</v>
      </c>
      <c r="BM573" s="5">
        <f t="shared" si="1073"/>
        <v>0</v>
      </c>
      <c r="BN573" s="1">
        <f t="shared" si="1074"/>
        <v>0</v>
      </c>
      <c r="BO573" s="2">
        <f t="shared" si="1075"/>
        <v>0</v>
      </c>
      <c r="BP573" s="5">
        <f t="shared" si="1076"/>
        <v>0</v>
      </c>
      <c r="BQ573" s="1">
        <f t="shared" si="1077"/>
        <v>0</v>
      </c>
      <c r="BR573" s="2">
        <f t="shared" si="1078"/>
        <v>0</v>
      </c>
      <c r="BS573" s="5">
        <f t="shared" si="1079"/>
        <v>0</v>
      </c>
      <c r="BT573" s="1">
        <f t="shared" si="1080"/>
        <v>3210</v>
      </c>
      <c r="BU573" s="2">
        <f t="shared" si="1081"/>
        <v>3800</v>
      </c>
      <c r="BV573" s="5">
        <f t="shared" si="1082"/>
        <v>3640</v>
      </c>
      <c r="BW573" s="1">
        <f t="shared" si="1083"/>
        <v>3530</v>
      </c>
      <c r="BX573" s="2">
        <f t="shared" si="1084"/>
        <v>3960</v>
      </c>
      <c r="BY573" s="5">
        <f t="shared" si="1085"/>
        <v>3590</v>
      </c>
      <c r="BZ573" s="1">
        <f t="shared" si="1086"/>
        <v>6710</v>
      </c>
      <c r="CA573" s="2">
        <f t="shared" si="1087"/>
        <v>14900</v>
      </c>
      <c r="CB573" s="5">
        <f t="shared" si="1088"/>
        <v>10120</v>
      </c>
      <c r="CC573" s="1">
        <f t="shared" si="1089"/>
        <v>0</v>
      </c>
      <c r="CD573" s="2">
        <f t="shared" si="1090"/>
        <v>0</v>
      </c>
      <c r="CE573" s="5">
        <f t="shared" si="1091"/>
        <v>0</v>
      </c>
      <c r="CF573" s="1">
        <f t="shared" si="1092"/>
        <v>0</v>
      </c>
      <c r="CG573" s="2">
        <f t="shared" si="1093"/>
        <v>0</v>
      </c>
      <c r="CH573" s="5">
        <f t="shared" si="1094"/>
        <v>0</v>
      </c>
      <c r="CI573" s="1">
        <f t="shared" si="1095"/>
        <v>0</v>
      </c>
      <c r="CJ573" s="2">
        <f t="shared" si="1096"/>
        <v>0</v>
      </c>
      <c r="CK573" s="5">
        <f t="shared" si="1097"/>
        <v>0</v>
      </c>
      <c r="CL573" s="1">
        <f t="shared" si="1098"/>
        <v>0</v>
      </c>
      <c r="CM573" s="2">
        <f t="shared" si="1099"/>
        <v>0</v>
      </c>
      <c r="CN573" s="5">
        <f t="shared" si="1100"/>
        <v>0</v>
      </c>
      <c r="CO573" s="67">
        <f t="shared" si="1101"/>
        <v>0</v>
      </c>
      <c r="CP573" s="2">
        <f t="shared" si="1102"/>
        <v>0</v>
      </c>
      <c r="CQ573" s="5">
        <f t="shared" si="1103"/>
        <v>0</v>
      </c>
    </row>
    <row r="574" spans="1:95" x14ac:dyDescent="0.25">
      <c r="A574" s="31" t="s">
        <v>18</v>
      </c>
      <c r="B574" s="46" t="s">
        <v>24</v>
      </c>
      <c r="C574" s="18">
        <v>6426</v>
      </c>
      <c r="D574" s="11">
        <v>794</v>
      </c>
      <c r="E574" s="11">
        <v>7293</v>
      </c>
      <c r="F574" s="11"/>
      <c r="G574" s="11"/>
      <c r="H574" s="11"/>
      <c r="I574" s="11"/>
      <c r="J574" s="11">
        <v>644</v>
      </c>
      <c r="K574" s="11">
        <v>638</v>
      </c>
      <c r="L574" s="11">
        <v>2970</v>
      </c>
      <c r="M574" s="63"/>
      <c r="N574" s="63"/>
      <c r="O574" s="63"/>
      <c r="P574" s="63"/>
      <c r="Q574" s="19"/>
      <c r="R574" s="16">
        <v>7938</v>
      </c>
      <c r="S574" s="10">
        <v>826</v>
      </c>
      <c r="T574" s="10">
        <v>6497</v>
      </c>
      <c r="U574" s="10"/>
      <c r="V574" s="10"/>
      <c r="W574" s="10"/>
      <c r="X574" s="10"/>
      <c r="Y574" s="10">
        <v>300</v>
      </c>
      <c r="Z574" s="10">
        <v>355</v>
      </c>
      <c r="AA574" s="10">
        <v>1751</v>
      </c>
      <c r="AB574" s="62"/>
      <c r="AC574" s="62"/>
      <c r="AD574" s="62"/>
      <c r="AE574" s="62"/>
      <c r="AF574" s="17"/>
      <c r="AG574" s="16">
        <v>976</v>
      </c>
      <c r="AH574" s="10">
        <v>1476</v>
      </c>
      <c r="AI574" s="10">
        <v>913</v>
      </c>
      <c r="AJ574" s="10"/>
      <c r="AK574" s="10"/>
      <c r="AL574" s="10"/>
      <c r="AM574" s="10"/>
      <c r="AN574" s="10">
        <v>318</v>
      </c>
      <c r="AO574" s="10">
        <v>352</v>
      </c>
      <c r="AP574" s="10">
        <v>1528</v>
      </c>
      <c r="AQ574" s="63"/>
      <c r="AR574" s="63"/>
      <c r="AS574" s="63"/>
      <c r="AT574" s="63"/>
      <c r="AU574" s="19"/>
      <c r="AW574" s="29" t="str">
        <f t="shared" si="1058"/>
        <v xml:space="preserve">Color </v>
      </c>
      <c r="AX574" s="32" t="s">
        <v>24</v>
      </c>
      <c r="AY574" s="77">
        <f t="shared" si="1059"/>
        <v>6426</v>
      </c>
      <c r="AZ574" s="73">
        <f t="shared" si="1060"/>
        <v>7938</v>
      </c>
      <c r="BA574" s="74">
        <f t="shared" si="1061"/>
        <v>976</v>
      </c>
      <c r="BB574" s="4">
        <f t="shared" si="1062"/>
        <v>794</v>
      </c>
      <c r="BC574" s="2">
        <f t="shared" si="1063"/>
        <v>826</v>
      </c>
      <c r="BD574" s="5">
        <f t="shared" si="1064"/>
        <v>1476</v>
      </c>
      <c r="BE574" s="4">
        <f t="shared" si="1065"/>
        <v>7293</v>
      </c>
      <c r="BF574" s="2">
        <f t="shared" si="1066"/>
        <v>6497</v>
      </c>
      <c r="BG574" s="5">
        <f t="shared" si="1067"/>
        <v>913</v>
      </c>
      <c r="BH574" s="1">
        <f t="shared" si="1068"/>
        <v>0</v>
      </c>
      <c r="BI574" s="2">
        <f t="shared" si="1069"/>
        <v>0</v>
      </c>
      <c r="BJ574" s="5">
        <f t="shared" si="1070"/>
        <v>0</v>
      </c>
      <c r="BK574" s="1">
        <f t="shared" si="1071"/>
        <v>0</v>
      </c>
      <c r="BL574" s="2">
        <f t="shared" si="1072"/>
        <v>0</v>
      </c>
      <c r="BM574" s="5">
        <f t="shared" si="1073"/>
        <v>0</v>
      </c>
      <c r="BN574" s="1">
        <f t="shared" si="1074"/>
        <v>0</v>
      </c>
      <c r="BO574" s="2">
        <f t="shared" si="1075"/>
        <v>0</v>
      </c>
      <c r="BP574" s="5">
        <f t="shared" si="1076"/>
        <v>0</v>
      </c>
      <c r="BQ574" s="1">
        <f t="shared" si="1077"/>
        <v>0</v>
      </c>
      <c r="BR574" s="2">
        <f t="shared" si="1078"/>
        <v>0</v>
      </c>
      <c r="BS574" s="5">
        <f t="shared" si="1079"/>
        <v>0</v>
      </c>
      <c r="BT574" s="1">
        <f t="shared" si="1080"/>
        <v>644</v>
      </c>
      <c r="BU574" s="2">
        <f t="shared" si="1081"/>
        <v>300</v>
      </c>
      <c r="BV574" s="5">
        <f t="shared" si="1082"/>
        <v>318</v>
      </c>
      <c r="BW574" s="1">
        <f t="shared" si="1083"/>
        <v>638</v>
      </c>
      <c r="BX574" s="2">
        <f t="shared" si="1084"/>
        <v>355</v>
      </c>
      <c r="BY574" s="5">
        <f t="shared" si="1085"/>
        <v>352</v>
      </c>
      <c r="BZ574" s="1">
        <f t="shared" si="1086"/>
        <v>2970</v>
      </c>
      <c r="CA574" s="2">
        <f t="shared" si="1087"/>
        <v>1751</v>
      </c>
      <c r="CB574" s="5">
        <f t="shared" si="1088"/>
        <v>1528</v>
      </c>
      <c r="CC574" s="1">
        <f t="shared" si="1089"/>
        <v>0</v>
      </c>
      <c r="CD574" s="2">
        <f t="shared" si="1090"/>
        <v>0</v>
      </c>
      <c r="CE574" s="5">
        <f t="shared" si="1091"/>
        <v>0</v>
      </c>
      <c r="CF574" s="1">
        <f t="shared" si="1092"/>
        <v>0</v>
      </c>
      <c r="CG574" s="2">
        <f t="shared" si="1093"/>
        <v>0</v>
      </c>
      <c r="CH574" s="5">
        <f t="shared" si="1094"/>
        <v>0</v>
      </c>
      <c r="CI574" s="1">
        <f t="shared" si="1095"/>
        <v>0</v>
      </c>
      <c r="CJ574" s="2">
        <f t="shared" si="1096"/>
        <v>0</v>
      </c>
      <c r="CK574" s="5">
        <f t="shared" si="1097"/>
        <v>0</v>
      </c>
      <c r="CL574" s="1">
        <f t="shared" si="1098"/>
        <v>0</v>
      </c>
      <c r="CM574" s="2">
        <f t="shared" si="1099"/>
        <v>0</v>
      </c>
      <c r="CN574" s="5">
        <f t="shared" si="1100"/>
        <v>0</v>
      </c>
      <c r="CO574" s="67">
        <f t="shared" si="1101"/>
        <v>0</v>
      </c>
      <c r="CP574" s="2">
        <f t="shared" si="1102"/>
        <v>0</v>
      </c>
      <c r="CQ574" s="5">
        <f t="shared" si="1103"/>
        <v>0</v>
      </c>
    </row>
    <row r="575" spans="1:95" ht="15.75" thickBot="1" x14ac:dyDescent="0.3">
      <c r="A575" s="33" t="s">
        <v>45</v>
      </c>
      <c r="B575" s="34" t="s">
        <v>46</v>
      </c>
      <c r="C575" s="20"/>
      <c r="D575" s="21"/>
      <c r="E575" s="21"/>
      <c r="F575" s="21"/>
      <c r="G575" s="21"/>
      <c r="H575" s="21"/>
      <c r="I575" s="21"/>
      <c r="J575" s="21"/>
      <c r="K575" s="21"/>
      <c r="L575" s="21"/>
      <c r="M575" s="64"/>
      <c r="N575" s="64"/>
      <c r="O575" s="64"/>
      <c r="P575" s="64"/>
      <c r="Q575" s="22"/>
      <c r="R575" s="20"/>
      <c r="S575" s="21"/>
      <c r="T575" s="21"/>
      <c r="U575" s="21"/>
      <c r="V575" s="21"/>
      <c r="W575" s="21"/>
      <c r="X575" s="21"/>
      <c r="Y575" s="21"/>
      <c r="Z575" s="21"/>
      <c r="AA575" s="21"/>
      <c r="AB575" s="64"/>
      <c r="AC575" s="64"/>
      <c r="AD575" s="64"/>
      <c r="AE575" s="64"/>
      <c r="AF575" s="22"/>
      <c r="AG575" s="20"/>
      <c r="AH575" s="21"/>
      <c r="AI575" s="21"/>
      <c r="AJ575" s="21"/>
      <c r="AK575" s="21"/>
      <c r="AL575" s="21"/>
      <c r="AM575" s="21"/>
      <c r="AN575" s="21"/>
      <c r="AO575" s="21"/>
      <c r="AP575" s="21"/>
      <c r="AQ575" s="64"/>
      <c r="AR575" s="64"/>
      <c r="AS575" s="64"/>
      <c r="AT575" s="64"/>
      <c r="AU575" s="22"/>
      <c r="AW575" s="29" t="str">
        <f t="shared" si="1058"/>
        <v>Turbidez</v>
      </c>
      <c r="AX575" s="34" t="s">
        <v>21</v>
      </c>
      <c r="AY575" s="77">
        <f t="shared" si="1059"/>
        <v>0</v>
      </c>
      <c r="AZ575" s="73">
        <f t="shared" si="1060"/>
        <v>0</v>
      </c>
      <c r="BA575" s="74">
        <f t="shared" si="1061"/>
        <v>0</v>
      </c>
      <c r="BB575" s="4">
        <f t="shared" si="1062"/>
        <v>0</v>
      </c>
      <c r="BC575" s="2">
        <f t="shared" si="1063"/>
        <v>0</v>
      </c>
      <c r="BD575" s="5">
        <f t="shared" si="1064"/>
        <v>0</v>
      </c>
      <c r="BE575" s="4">
        <f t="shared" si="1065"/>
        <v>0</v>
      </c>
      <c r="BF575" s="2">
        <f t="shared" si="1066"/>
        <v>0</v>
      </c>
      <c r="BG575" s="5">
        <f t="shared" si="1067"/>
        <v>0</v>
      </c>
      <c r="BH575" s="1">
        <f t="shared" si="1068"/>
        <v>0</v>
      </c>
      <c r="BI575" s="2">
        <f t="shared" si="1069"/>
        <v>0</v>
      </c>
      <c r="BJ575" s="5">
        <f t="shared" si="1070"/>
        <v>0</v>
      </c>
      <c r="BK575" s="1">
        <f t="shared" si="1071"/>
        <v>0</v>
      </c>
      <c r="BL575" s="2">
        <f t="shared" si="1072"/>
        <v>0</v>
      </c>
      <c r="BM575" s="5">
        <f t="shared" si="1073"/>
        <v>0</v>
      </c>
      <c r="BN575" s="1">
        <f t="shared" si="1074"/>
        <v>0</v>
      </c>
      <c r="BO575" s="2">
        <f t="shared" si="1075"/>
        <v>0</v>
      </c>
      <c r="BP575" s="5">
        <f t="shared" si="1076"/>
        <v>0</v>
      </c>
      <c r="BQ575" s="1">
        <f t="shared" si="1077"/>
        <v>0</v>
      </c>
      <c r="BR575" s="2">
        <f t="shared" si="1078"/>
        <v>0</v>
      </c>
      <c r="BS575" s="5">
        <f t="shared" si="1079"/>
        <v>0</v>
      </c>
      <c r="BT575" s="1">
        <f t="shared" si="1080"/>
        <v>0</v>
      </c>
      <c r="BU575" s="2">
        <f t="shared" si="1081"/>
        <v>0</v>
      </c>
      <c r="BV575" s="5">
        <f t="shared" si="1082"/>
        <v>0</v>
      </c>
      <c r="BW575" s="1">
        <f t="shared" si="1083"/>
        <v>0</v>
      </c>
      <c r="BX575" s="2">
        <f t="shared" si="1084"/>
        <v>0</v>
      </c>
      <c r="BY575" s="5">
        <f t="shared" si="1085"/>
        <v>0</v>
      </c>
      <c r="BZ575" s="1">
        <f t="shared" si="1086"/>
        <v>0</v>
      </c>
      <c r="CA575" s="2">
        <f t="shared" si="1087"/>
        <v>0</v>
      </c>
      <c r="CB575" s="5">
        <f t="shared" si="1088"/>
        <v>0</v>
      </c>
      <c r="CC575" s="1">
        <f t="shared" si="1089"/>
        <v>0</v>
      </c>
      <c r="CD575" s="2">
        <f t="shared" si="1090"/>
        <v>0</v>
      </c>
      <c r="CE575" s="5">
        <f t="shared" si="1091"/>
        <v>0</v>
      </c>
      <c r="CF575" s="1">
        <f t="shared" si="1092"/>
        <v>0</v>
      </c>
      <c r="CG575" s="2">
        <f t="shared" si="1093"/>
        <v>0</v>
      </c>
      <c r="CH575" s="5">
        <f t="shared" si="1094"/>
        <v>0</v>
      </c>
      <c r="CI575" s="1">
        <f t="shared" si="1095"/>
        <v>0</v>
      </c>
      <c r="CJ575" s="2">
        <f t="shared" si="1096"/>
        <v>0</v>
      </c>
      <c r="CK575" s="5">
        <f t="shared" si="1097"/>
        <v>0</v>
      </c>
      <c r="CL575" s="1">
        <f t="shared" si="1098"/>
        <v>0</v>
      </c>
      <c r="CM575" s="2">
        <f t="shared" si="1099"/>
        <v>0</v>
      </c>
      <c r="CN575" s="5">
        <f t="shared" si="1100"/>
        <v>0</v>
      </c>
      <c r="CO575" s="67">
        <f t="shared" si="1101"/>
        <v>0</v>
      </c>
      <c r="CP575" s="2">
        <f t="shared" si="1102"/>
        <v>0</v>
      </c>
      <c r="CQ575" s="5">
        <f t="shared" si="1103"/>
        <v>0</v>
      </c>
    </row>
    <row r="576" spans="1:95" ht="15.75" thickBot="1" x14ac:dyDescent="0.3"/>
    <row r="577" spans="1:95" ht="42.75" customHeight="1" thickBot="1" x14ac:dyDescent="0.3">
      <c r="A577" s="27" t="s">
        <v>0</v>
      </c>
      <c r="B577" s="28">
        <f>B553+1</f>
        <v>46137</v>
      </c>
      <c r="C577" s="295" t="s">
        <v>1</v>
      </c>
      <c r="D577" s="296"/>
      <c r="E577" s="296"/>
      <c r="F577" s="296"/>
      <c r="G577" s="296"/>
      <c r="H577" s="296"/>
      <c r="I577" s="296"/>
      <c r="J577" s="296"/>
      <c r="K577" s="296"/>
      <c r="L577" s="296"/>
      <c r="M577" s="296"/>
      <c r="N577" s="296"/>
      <c r="O577" s="296"/>
      <c r="P577" s="296"/>
      <c r="Q577" s="297"/>
      <c r="R577" s="298" t="s">
        <v>2</v>
      </c>
      <c r="S577" s="299"/>
      <c r="T577" s="299"/>
      <c r="U577" s="299"/>
      <c r="V577" s="299"/>
      <c r="W577" s="299"/>
      <c r="X577" s="299"/>
      <c r="Y577" s="299"/>
      <c r="Z577" s="299"/>
      <c r="AA577" s="299"/>
      <c r="AB577" s="299"/>
      <c r="AC577" s="299"/>
      <c r="AD577" s="299"/>
      <c r="AE577" s="299"/>
      <c r="AF577" s="300"/>
      <c r="AG577" s="301" t="s">
        <v>105</v>
      </c>
      <c r="AH577" s="302"/>
      <c r="AI577" s="302"/>
      <c r="AJ577" s="302"/>
      <c r="AK577" s="302"/>
      <c r="AL577" s="302"/>
      <c r="AM577" s="302"/>
      <c r="AN577" s="302"/>
      <c r="AO577" s="302"/>
      <c r="AP577" s="302"/>
      <c r="AQ577" s="302"/>
      <c r="AR577" s="302"/>
      <c r="AS577" s="302"/>
      <c r="AT577" s="302"/>
      <c r="AU577" s="303"/>
      <c r="AV577" s="9"/>
      <c r="AW577" s="290" t="s">
        <v>44</v>
      </c>
      <c r="AX577" s="291"/>
      <c r="AY577" s="287" t="s">
        <v>35</v>
      </c>
      <c r="AZ577" s="288"/>
      <c r="BA577" s="289"/>
      <c r="BB577" s="287" t="s">
        <v>36</v>
      </c>
      <c r="BC577" s="288"/>
      <c r="BD577" s="289"/>
      <c r="BE577" s="287" t="s">
        <v>37</v>
      </c>
      <c r="BF577" s="288"/>
      <c r="BG577" s="289"/>
      <c r="BH577" s="287" t="s">
        <v>38</v>
      </c>
      <c r="BI577" s="288"/>
      <c r="BJ577" s="289"/>
      <c r="BK577" s="287" t="s">
        <v>39</v>
      </c>
      <c r="BL577" s="288"/>
      <c r="BM577" s="289"/>
      <c r="BN577" s="287" t="s">
        <v>40</v>
      </c>
      <c r="BO577" s="288"/>
      <c r="BP577" s="289"/>
      <c r="BQ577" s="287" t="s">
        <v>41</v>
      </c>
      <c r="BR577" s="288"/>
      <c r="BS577" s="289"/>
      <c r="BT577" s="287" t="s">
        <v>42</v>
      </c>
      <c r="BU577" s="288"/>
      <c r="BV577" s="289"/>
      <c r="BW577" s="287" t="s">
        <v>43</v>
      </c>
      <c r="BX577" s="288"/>
      <c r="BY577" s="289"/>
      <c r="BZ577" s="287" t="s">
        <v>106</v>
      </c>
      <c r="CA577" s="288"/>
      <c r="CB577" s="289"/>
      <c r="CC577" s="287" t="s">
        <v>107</v>
      </c>
      <c r="CD577" s="288"/>
      <c r="CE577" s="289"/>
      <c r="CF577" s="287" t="s">
        <v>108</v>
      </c>
      <c r="CG577" s="288"/>
      <c r="CH577" s="289"/>
      <c r="CI577" s="287" t="s">
        <v>109</v>
      </c>
      <c r="CJ577" s="288"/>
      <c r="CK577" s="289"/>
      <c r="CL577" s="287" t="s">
        <v>110</v>
      </c>
      <c r="CM577" s="288"/>
      <c r="CN577" s="289"/>
      <c r="CO577" s="287" t="s">
        <v>111</v>
      </c>
      <c r="CP577" s="288"/>
      <c r="CQ577" s="289"/>
    </row>
    <row r="578" spans="1:95" ht="44.45" customHeight="1" thickBot="1" x14ac:dyDescent="0.3">
      <c r="A578" s="7" t="s">
        <v>6</v>
      </c>
      <c r="B578" s="45" t="s">
        <v>7</v>
      </c>
      <c r="C578" s="14" t="s">
        <v>34</v>
      </c>
      <c r="D578" s="8" t="s">
        <v>26</v>
      </c>
      <c r="E578" s="8" t="s">
        <v>27</v>
      </c>
      <c r="F578" s="8" t="s">
        <v>28</v>
      </c>
      <c r="G578" s="8" t="s">
        <v>29</v>
      </c>
      <c r="H578" s="8" t="s">
        <v>30</v>
      </c>
      <c r="I578" s="8" t="s">
        <v>31</v>
      </c>
      <c r="J578" s="8" t="s">
        <v>32</v>
      </c>
      <c r="K578" s="8" t="s">
        <v>33</v>
      </c>
      <c r="L578" s="8" t="s">
        <v>210</v>
      </c>
      <c r="M578" s="8" t="s">
        <v>116</v>
      </c>
      <c r="N578" s="8" t="s">
        <v>117</v>
      </c>
      <c r="O578" s="65" t="s">
        <v>118</v>
      </c>
      <c r="P578" s="65" t="s">
        <v>110</v>
      </c>
      <c r="Q578" s="65" t="s">
        <v>111</v>
      </c>
      <c r="R578" s="23" t="s">
        <v>34</v>
      </c>
      <c r="S578" s="12" t="s">
        <v>26</v>
      </c>
      <c r="T578" s="12" t="s">
        <v>27</v>
      </c>
      <c r="U578" s="12" t="s">
        <v>28</v>
      </c>
      <c r="V578" s="12" t="s">
        <v>29</v>
      </c>
      <c r="W578" s="12" t="s">
        <v>30</v>
      </c>
      <c r="X578" s="12" t="s">
        <v>31</v>
      </c>
      <c r="Y578" s="12" t="s">
        <v>32</v>
      </c>
      <c r="Z578" s="12" t="s">
        <v>33</v>
      </c>
      <c r="AA578" s="12" t="s">
        <v>210</v>
      </c>
      <c r="AB578" s="60" t="s">
        <v>116</v>
      </c>
      <c r="AC578" s="60" t="s">
        <v>117</v>
      </c>
      <c r="AD578" s="60" t="s">
        <v>118</v>
      </c>
      <c r="AE578" s="60" t="s">
        <v>110</v>
      </c>
      <c r="AF578" s="24" t="s">
        <v>111</v>
      </c>
      <c r="AG578" s="25" t="s">
        <v>34</v>
      </c>
      <c r="AH578" s="13" t="s">
        <v>26</v>
      </c>
      <c r="AI578" s="13" t="s">
        <v>27</v>
      </c>
      <c r="AJ578" s="13" t="s">
        <v>28</v>
      </c>
      <c r="AK578" s="13" t="s">
        <v>29</v>
      </c>
      <c r="AL578" s="13" t="s">
        <v>30</v>
      </c>
      <c r="AM578" s="13" t="s">
        <v>31</v>
      </c>
      <c r="AN578" s="13" t="s">
        <v>32</v>
      </c>
      <c r="AO578" s="13" t="s">
        <v>33</v>
      </c>
      <c r="AP578" s="13" t="s">
        <v>210</v>
      </c>
      <c r="AQ578" s="66" t="s">
        <v>116</v>
      </c>
      <c r="AR578" s="66" t="s">
        <v>117</v>
      </c>
      <c r="AS578" s="66" t="s">
        <v>118</v>
      </c>
      <c r="AT578" s="66" t="s">
        <v>110</v>
      </c>
      <c r="AU578" s="26" t="s">
        <v>111</v>
      </c>
      <c r="AV578" s="9"/>
      <c r="AW578" s="36" t="s">
        <v>6</v>
      </c>
      <c r="AX578" s="37" t="s">
        <v>7</v>
      </c>
      <c r="AY578" s="75" t="s">
        <v>119</v>
      </c>
      <c r="AZ578" s="75" t="s">
        <v>120</v>
      </c>
      <c r="BA578" s="76" t="s">
        <v>121</v>
      </c>
      <c r="BB578" s="75" t="s">
        <v>119</v>
      </c>
      <c r="BC578" s="75" t="s">
        <v>120</v>
      </c>
      <c r="BD578" s="76" t="s">
        <v>121</v>
      </c>
      <c r="BE578" s="75" t="s">
        <v>119</v>
      </c>
      <c r="BF578" s="75" t="s">
        <v>120</v>
      </c>
      <c r="BG578" s="76" t="s">
        <v>121</v>
      </c>
      <c r="BH578" s="75" t="s">
        <v>119</v>
      </c>
      <c r="BI578" s="75" t="s">
        <v>120</v>
      </c>
      <c r="BJ578" s="76" t="s">
        <v>121</v>
      </c>
      <c r="BK578" s="75" t="s">
        <v>119</v>
      </c>
      <c r="BL578" s="75" t="s">
        <v>120</v>
      </c>
      <c r="BM578" s="76" t="s">
        <v>121</v>
      </c>
      <c r="BN578" s="75" t="s">
        <v>119</v>
      </c>
      <c r="BO578" s="75" t="s">
        <v>120</v>
      </c>
      <c r="BP578" s="76" t="s">
        <v>121</v>
      </c>
      <c r="BQ578" s="75" t="s">
        <v>119</v>
      </c>
      <c r="BR578" s="75" t="s">
        <v>120</v>
      </c>
      <c r="BS578" s="76" t="s">
        <v>121</v>
      </c>
      <c r="BT578" s="75" t="s">
        <v>119</v>
      </c>
      <c r="BU578" s="75" t="s">
        <v>120</v>
      </c>
      <c r="BV578" s="76" t="s">
        <v>121</v>
      </c>
      <c r="BW578" s="75" t="s">
        <v>119</v>
      </c>
      <c r="BX578" s="75" t="s">
        <v>120</v>
      </c>
      <c r="BY578" s="76" t="s">
        <v>121</v>
      </c>
      <c r="BZ578" s="75" t="s">
        <v>119</v>
      </c>
      <c r="CA578" s="75" t="s">
        <v>120</v>
      </c>
      <c r="CB578" s="76" t="s">
        <v>121</v>
      </c>
      <c r="CC578" s="75" t="s">
        <v>119</v>
      </c>
      <c r="CD578" s="75" t="s">
        <v>120</v>
      </c>
      <c r="CE578" s="76" t="s">
        <v>121</v>
      </c>
      <c r="CF578" s="75" t="s">
        <v>119</v>
      </c>
      <c r="CG578" s="75" t="s">
        <v>120</v>
      </c>
      <c r="CH578" s="76" t="s">
        <v>121</v>
      </c>
      <c r="CI578" s="75" t="s">
        <v>119</v>
      </c>
      <c r="CJ578" s="75" t="s">
        <v>120</v>
      </c>
      <c r="CK578" s="76" t="s">
        <v>121</v>
      </c>
      <c r="CL578" s="75" t="s">
        <v>119</v>
      </c>
      <c r="CM578" s="75" t="s">
        <v>120</v>
      </c>
      <c r="CN578" s="76" t="s">
        <v>121</v>
      </c>
      <c r="CO578" s="75" t="s">
        <v>119</v>
      </c>
      <c r="CP578" s="75" t="s">
        <v>120</v>
      </c>
      <c r="CQ578" s="76" t="s">
        <v>121</v>
      </c>
    </row>
    <row r="579" spans="1:95" ht="29.25" customHeight="1" x14ac:dyDescent="0.25">
      <c r="A579" s="29" t="s">
        <v>8</v>
      </c>
      <c r="B579" s="30" t="s">
        <v>19</v>
      </c>
      <c r="C579" s="1"/>
      <c r="D579" s="3"/>
      <c r="E579" s="3"/>
      <c r="F579" s="3"/>
      <c r="G579" s="3"/>
      <c r="H579" s="3"/>
      <c r="I579" s="3"/>
      <c r="J579" s="3"/>
      <c r="K579" s="3"/>
      <c r="L579" s="3"/>
      <c r="M579" s="61"/>
      <c r="N579" s="61"/>
      <c r="O579" s="61"/>
      <c r="P579" s="61"/>
      <c r="Q579" s="15"/>
      <c r="R579" s="1" t="s">
        <v>274</v>
      </c>
      <c r="S579" s="3" t="s">
        <v>284</v>
      </c>
      <c r="T579" s="3" t="s">
        <v>293</v>
      </c>
      <c r="U579" s="3"/>
      <c r="V579" s="3"/>
      <c r="W579" s="3"/>
      <c r="X579" s="3"/>
      <c r="Y579" s="3" t="s">
        <v>294</v>
      </c>
      <c r="Z579" s="3" t="s">
        <v>295</v>
      </c>
      <c r="AA579" s="3" t="s">
        <v>296</v>
      </c>
      <c r="AB579" s="61"/>
      <c r="AC579" s="61"/>
      <c r="AD579" s="61"/>
      <c r="AE579" s="61"/>
      <c r="AF579" s="15"/>
      <c r="AG579" s="1" t="s">
        <v>302</v>
      </c>
      <c r="AH579" s="38" t="s">
        <v>269</v>
      </c>
      <c r="AI579" s="38" t="s">
        <v>303</v>
      </c>
      <c r="AJ579" s="3"/>
      <c r="AK579" s="3"/>
      <c r="AL579" s="3"/>
      <c r="AM579" s="3"/>
      <c r="AN579" s="3" t="s">
        <v>304</v>
      </c>
      <c r="AO579" s="3" t="s">
        <v>305</v>
      </c>
      <c r="AP579" s="3" t="s">
        <v>306</v>
      </c>
      <c r="AQ579" s="61"/>
      <c r="AR579" s="61"/>
      <c r="AS579" s="61"/>
      <c r="AT579" s="61"/>
      <c r="AU579" s="15"/>
      <c r="AV579" s="9"/>
      <c r="AW579" s="29" t="str">
        <f>A579</f>
        <v>Temperatura (°C)</v>
      </c>
      <c r="AX579" s="35" t="s">
        <v>19</v>
      </c>
      <c r="AY579" s="77">
        <f>C579</f>
        <v>0</v>
      </c>
      <c r="AZ579" s="73" t="str">
        <f>R579</f>
        <v>34.9</v>
      </c>
      <c r="BA579" s="74" t="str">
        <f>AG579</f>
        <v>35.2</v>
      </c>
      <c r="BB579" s="4">
        <f>D579</f>
        <v>0</v>
      </c>
      <c r="BC579" s="2" t="str">
        <f>S579</f>
        <v>33.8</v>
      </c>
      <c r="BD579" s="5" t="str">
        <f>AH579</f>
        <v>33.1</v>
      </c>
      <c r="BE579" s="4">
        <f>E579</f>
        <v>0</v>
      </c>
      <c r="BF579" s="2" t="str">
        <f>T579</f>
        <v>33.6</v>
      </c>
      <c r="BG579" s="5" t="str">
        <f>AI579</f>
        <v>32.1</v>
      </c>
      <c r="BH579" s="1">
        <f>F579</f>
        <v>0</v>
      </c>
      <c r="BI579" s="2">
        <f>U579</f>
        <v>0</v>
      </c>
      <c r="BJ579" s="5">
        <f>AJ579</f>
        <v>0</v>
      </c>
      <c r="BK579" s="1">
        <f>G579</f>
        <v>0</v>
      </c>
      <c r="BL579" s="2">
        <f>V579</f>
        <v>0</v>
      </c>
      <c r="BM579" s="5">
        <f>AK579</f>
        <v>0</v>
      </c>
      <c r="BN579" s="1">
        <f>H579</f>
        <v>0</v>
      </c>
      <c r="BO579" s="2">
        <f>W579</f>
        <v>0</v>
      </c>
      <c r="BP579" s="5">
        <f>AL579</f>
        <v>0</v>
      </c>
      <c r="BQ579" s="1">
        <f>I579</f>
        <v>0</v>
      </c>
      <c r="BR579" s="2">
        <f>X579</f>
        <v>0</v>
      </c>
      <c r="BS579" s="5">
        <f>AM579</f>
        <v>0</v>
      </c>
      <c r="BT579" s="1">
        <f>J579</f>
        <v>0</v>
      </c>
      <c r="BU579" s="2" t="str">
        <f>Y579</f>
        <v>32.4</v>
      </c>
      <c r="BV579" s="5" t="str">
        <f>AN579</f>
        <v>30.2</v>
      </c>
      <c r="BW579" s="1">
        <f>K579</f>
        <v>0</v>
      </c>
      <c r="BX579" s="2" t="str">
        <f>Z579</f>
        <v>32.5</v>
      </c>
      <c r="BY579" s="5" t="str">
        <f>AO579</f>
        <v>31.4</v>
      </c>
      <c r="BZ579" s="1">
        <f>L579</f>
        <v>0</v>
      </c>
      <c r="CA579" s="2" t="str">
        <f>AA579</f>
        <v>32.6</v>
      </c>
      <c r="CB579" s="5" t="str">
        <f>AP579</f>
        <v>30.1</v>
      </c>
      <c r="CC579" s="1">
        <f>M579</f>
        <v>0</v>
      </c>
      <c r="CD579" s="2">
        <f>AB579</f>
        <v>0</v>
      </c>
      <c r="CE579" s="5">
        <f>AQ579</f>
        <v>0</v>
      </c>
      <c r="CF579" s="1">
        <f>N579</f>
        <v>0</v>
      </c>
      <c r="CG579" s="2">
        <f>AC579</f>
        <v>0</v>
      </c>
      <c r="CH579" s="5">
        <f>AR579</f>
        <v>0</v>
      </c>
      <c r="CI579" s="1">
        <f>O579</f>
        <v>0</v>
      </c>
      <c r="CJ579" s="2">
        <f>AD579</f>
        <v>0</v>
      </c>
      <c r="CK579" s="5">
        <f>AS579</f>
        <v>0</v>
      </c>
      <c r="CL579" s="1">
        <f>P579</f>
        <v>0</v>
      </c>
      <c r="CM579" s="2">
        <f>AE579</f>
        <v>0</v>
      </c>
      <c r="CN579" s="5">
        <f>AT579</f>
        <v>0</v>
      </c>
      <c r="CO579" s="67">
        <f>Q579</f>
        <v>0</v>
      </c>
      <c r="CP579" s="2">
        <f>AF579</f>
        <v>0</v>
      </c>
      <c r="CQ579" s="5">
        <f>AU579</f>
        <v>0</v>
      </c>
    </row>
    <row r="580" spans="1:95" ht="26.45" customHeight="1" x14ac:dyDescent="0.25">
      <c r="A580" s="29" t="s">
        <v>9</v>
      </c>
      <c r="B580" s="30" t="s">
        <v>20</v>
      </c>
      <c r="C580" s="50"/>
      <c r="D580" s="51"/>
      <c r="E580" s="51"/>
      <c r="F580" s="51"/>
      <c r="G580" s="3"/>
      <c r="H580" s="51"/>
      <c r="I580" s="3"/>
      <c r="J580" s="51"/>
      <c r="K580" s="3"/>
      <c r="L580" s="3"/>
      <c r="M580" s="61"/>
      <c r="N580" s="61"/>
      <c r="O580" s="61"/>
      <c r="P580" s="61"/>
      <c r="Q580" s="15"/>
      <c r="R580" s="1" t="s">
        <v>297</v>
      </c>
      <c r="S580" s="3" t="s">
        <v>298</v>
      </c>
      <c r="T580" s="3" t="s">
        <v>299</v>
      </c>
      <c r="U580" s="3"/>
      <c r="V580" s="3"/>
      <c r="W580" s="3"/>
      <c r="X580" s="3"/>
      <c r="Y580" s="3" t="s">
        <v>282</v>
      </c>
      <c r="Z580" s="51" t="s">
        <v>300</v>
      </c>
      <c r="AA580" s="3" t="s">
        <v>301</v>
      </c>
      <c r="AB580" s="61"/>
      <c r="AC580" s="61"/>
      <c r="AD580" s="61"/>
      <c r="AE580" s="61"/>
      <c r="AF580" s="15"/>
      <c r="AG580" s="1" t="s">
        <v>307</v>
      </c>
      <c r="AH580" s="3" t="s">
        <v>308</v>
      </c>
      <c r="AI580" s="3" t="s">
        <v>309</v>
      </c>
      <c r="AJ580" s="3"/>
      <c r="AK580" s="3"/>
      <c r="AL580" s="3"/>
      <c r="AM580" s="3"/>
      <c r="AN580" s="3" t="s">
        <v>281</v>
      </c>
      <c r="AO580" s="3" t="s">
        <v>299</v>
      </c>
      <c r="AP580" s="3" t="s">
        <v>270</v>
      </c>
      <c r="AQ580" s="61"/>
      <c r="AR580" s="61"/>
      <c r="AS580" s="61"/>
      <c r="AT580" s="61"/>
      <c r="AU580" s="15"/>
      <c r="AV580" s="9"/>
      <c r="AW580" s="29" t="str">
        <f t="shared" ref="AW580:AW599" si="1104">A580</f>
        <v>pH (Unidades de pH)</v>
      </c>
      <c r="AX580" s="30" t="s">
        <v>20</v>
      </c>
      <c r="AY580" s="77">
        <f t="shared" ref="AY580:AY599" si="1105">C580</f>
        <v>0</v>
      </c>
      <c r="AZ580" s="222" t="str">
        <f t="shared" ref="AZ580:AZ599" si="1106">R580</f>
        <v>9.18</v>
      </c>
      <c r="BA580" s="74" t="str">
        <f t="shared" ref="BA580:BA599" si="1107">AG580</f>
        <v>8.66</v>
      </c>
      <c r="BB580" s="4">
        <f t="shared" ref="BB580:BB599" si="1108">D580</f>
        <v>0</v>
      </c>
      <c r="BC580" s="2" t="str">
        <f t="shared" ref="BC580:BC599" si="1109">S580</f>
        <v>7.66</v>
      </c>
      <c r="BD580" s="5" t="str">
        <f t="shared" ref="BD580:BD599" si="1110">AH580</f>
        <v>7.54</v>
      </c>
      <c r="BE580" s="4">
        <f t="shared" ref="BE580:BE599" si="1111">E580</f>
        <v>0</v>
      </c>
      <c r="BF580" s="2" t="str">
        <f t="shared" ref="BF580:BF599" si="1112">T580</f>
        <v>7.32</v>
      </c>
      <c r="BG580" s="5" t="str">
        <f t="shared" ref="BG580:BG599" si="1113">AI580</f>
        <v>7.29</v>
      </c>
      <c r="BH580" s="1">
        <f t="shared" ref="BH580:BH599" si="1114">F580</f>
        <v>0</v>
      </c>
      <c r="BI580" s="2">
        <f t="shared" ref="BI580:BI599" si="1115">U580</f>
        <v>0</v>
      </c>
      <c r="BJ580" s="5">
        <f t="shared" ref="BJ580:BJ599" si="1116">AJ580</f>
        <v>0</v>
      </c>
      <c r="BK580" s="1">
        <f t="shared" ref="BK580:BK599" si="1117">G580</f>
        <v>0</v>
      </c>
      <c r="BL580" s="2">
        <f t="shared" ref="BL580:BL599" si="1118">V580</f>
        <v>0</v>
      </c>
      <c r="BM580" s="5">
        <f t="shared" ref="BM580:BM599" si="1119">AK580</f>
        <v>0</v>
      </c>
      <c r="BN580" s="1">
        <f t="shared" ref="BN580:BN599" si="1120">H580</f>
        <v>0</v>
      </c>
      <c r="BO580" s="2">
        <f t="shared" ref="BO580:BO599" si="1121">W580</f>
        <v>0</v>
      </c>
      <c r="BP580" s="5">
        <f t="shared" ref="BP580:BP599" si="1122">AL580</f>
        <v>0</v>
      </c>
      <c r="BQ580" s="1">
        <f t="shared" ref="BQ580:BQ599" si="1123">I580</f>
        <v>0</v>
      </c>
      <c r="BR580" s="2">
        <f t="shared" ref="BR580:BR599" si="1124">X580</f>
        <v>0</v>
      </c>
      <c r="BS580" s="5">
        <f t="shared" ref="BS580:BS599" si="1125">AM580</f>
        <v>0</v>
      </c>
      <c r="BT580" s="1">
        <f t="shared" ref="BT580:BT599" si="1126">J580</f>
        <v>0</v>
      </c>
      <c r="BU580" s="2" t="str">
        <f t="shared" ref="BU580:BU599" si="1127">Y580</f>
        <v>7.61</v>
      </c>
      <c r="BV580" s="5" t="str">
        <f t="shared" ref="BV580:BV599" si="1128">AN580</f>
        <v>7.49</v>
      </c>
      <c r="BW580" s="1">
        <f t="shared" ref="BW580:BW599" si="1129">K580</f>
        <v>0</v>
      </c>
      <c r="BX580" s="2" t="str">
        <f t="shared" ref="BX580:BX599" si="1130">Z580</f>
        <v>7.62</v>
      </c>
      <c r="BY580" s="5" t="str">
        <f t="shared" ref="BY580:BY599" si="1131">AO580</f>
        <v>7.32</v>
      </c>
      <c r="BZ580" s="1">
        <f t="shared" ref="BZ580:BZ599" si="1132">L580</f>
        <v>0</v>
      </c>
      <c r="CA580" s="2" t="str">
        <f t="shared" ref="CA580:CA599" si="1133">AA580</f>
        <v>7.91</v>
      </c>
      <c r="CB580" s="5" t="str">
        <f t="shared" ref="CB580:CB599" si="1134">AP580</f>
        <v>7.89</v>
      </c>
      <c r="CC580" s="1">
        <f t="shared" ref="CC580:CC599" si="1135">M580</f>
        <v>0</v>
      </c>
      <c r="CD580" s="2">
        <f t="shared" ref="CD580:CD599" si="1136">AB580</f>
        <v>0</v>
      </c>
      <c r="CE580" s="5">
        <f t="shared" ref="CE580:CE599" si="1137">AQ580</f>
        <v>0</v>
      </c>
      <c r="CF580" s="1">
        <f t="shared" ref="CF580:CF599" si="1138">N580</f>
        <v>0</v>
      </c>
      <c r="CG580" s="2">
        <f t="shared" ref="CG580:CG599" si="1139">AC580</f>
        <v>0</v>
      </c>
      <c r="CH580" s="5">
        <f t="shared" ref="CH580:CH599" si="1140">AR580</f>
        <v>0</v>
      </c>
      <c r="CI580" s="1">
        <f t="shared" ref="CI580:CI599" si="1141">O580</f>
        <v>0</v>
      </c>
      <c r="CJ580" s="2">
        <f t="shared" ref="CJ580:CJ599" si="1142">AD580</f>
        <v>0</v>
      </c>
      <c r="CK580" s="5">
        <f t="shared" ref="CK580:CK599" si="1143">AS580</f>
        <v>0</v>
      </c>
      <c r="CL580" s="1">
        <f t="shared" ref="CL580:CL599" si="1144">P580</f>
        <v>0</v>
      </c>
      <c r="CM580" s="2">
        <f t="shared" ref="CM580:CM599" si="1145">AE580</f>
        <v>0</v>
      </c>
      <c r="CN580" s="5">
        <f t="shared" ref="CN580:CN599" si="1146">AT580</f>
        <v>0</v>
      </c>
      <c r="CO580" s="67">
        <f t="shared" ref="CO580:CO599" si="1147">Q580</f>
        <v>0</v>
      </c>
      <c r="CP580" s="2">
        <f t="shared" ref="CP580:CP599" si="1148">AF580</f>
        <v>0</v>
      </c>
      <c r="CQ580" s="5">
        <f t="shared" ref="CQ580:CQ599" si="1149">AU580</f>
        <v>0</v>
      </c>
    </row>
    <row r="581" spans="1:95" ht="30.2" customHeight="1" x14ac:dyDescent="0.25">
      <c r="A581" s="29" t="s">
        <v>124</v>
      </c>
      <c r="B581" s="30" t="s">
        <v>21</v>
      </c>
      <c r="C581" s="1"/>
      <c r="D581" s="2"/>
      <c r="E581" s="2"/>
      <c r="F581" s="3"/>
      <c r="G581" s="3"/>
      <c r="H581" s="3"/>
      <c r="I581" s="3"/>
      <c r="J581" s="3"/>
      <c r="K581" s="3"/>
      <c r="L581" s="3"/>
      <c r="M581" s="61"/>
      <c r="N581" s="61"/>
      <c r="O581" s="61"/>
      <c r="P581" s="61"/>
      <c r="Q581" s="15"/>
      <c r="R581" s="1"/>
      <c r="S581" s="3"/>
      <c r="T581" s="3"/>
      <c r="U581" s="3"/>
      <c r="V581" s="3"/>
      <c r="W581" s="3"/>
      <c r="X581" s="3"/>
      <c r="Y581" s="3"/>
      <c r="Z581" s="3"/>
      <c r="AA581" s="3"/>
      <c r="AB581" s="61"/>
      <c r="AC581" s="61"/>
      <c r="AD581" s="61"/>
      <c r="AE581" s="61"/>
      <c r="AF581" s="15"/>
      <c r="AG581" s="1"/>
      <c r="AH581" s="2"/>
      <c r="AI581" s="2"/>
      <c r="AJ581" s="3"/>
      <c r="AK581" s="3"/>
      <c r="AL581" s="3"/>
      <c r="AM581" s="3"/>
      <c r="AN581" s="3"/>
      <c r="AO581" s="3"/>
      <c r="AP581" s="3"/>
      <c r="AQ581" s="61"/>
      <c r="AR581" s="61"/>
      <c r="AS581" s="61"/>
      <c r="AT581" s="61"/>
      <c r="AU581" s="15"/>
      <c r="AV581" s="9"/>
      <c r="AW581" s="29" t="str">
        <f t="shared" si="1104"/>
        <v>Demanda química de oxígeno (DQO)</v>
      </c>
      <c r="AX581" s="30" t="s">
        <v>21</v>
      </c>
      <c r="AY581" s="77">
        <f t="shared" si="1105"/>
        <v>0</v>
      </c>
      <c r="AZ581" s="73">
        <f t="shared" si="1106"/>
        <v>0</v>
      </c>
      <c r="BA581" s="74">
        <f t="shared" si="1107"/>
        <v>0</v>
      </c>
      <c r="BB581" s="4">
        <f t="shared" si="1108"/>
        <v>0</v>
      </c>
      <c r="BC581" s="2">
        <f t="shared" si="1109"/>
        <v>0</v>
      </c>
      <c r="BD581" s="5">
        <f t="shared" si="1110"/>
        <v>0</v>
      </c>
      <c r="BE581" s="4">
        <f t="shared" si="1111"/>
        <v>0</v>
      </c>
      <c r="BF581" s="2">
        <f t="shared" si="1112"/>
        <v>0</v>
      </c>
      <c r="BG581" s="5">
        <f t="shared" si="1113"/>
        <v>0</v>
      </c>
      <c r="BH581" s="1">
        <f t="shared" si="1114"/>
        <v>0</v>
      </c>
      <c r="BI581" s="2">
        <f t="shared" si="1115"/>
        <v>0</v>
      </c>
      <c r="BJ581" s="5">
        <f t="shared" si="1116"/>
        <v>0</v>
      </c>
      <c r="BK581" s="1">
        <f t="shared" si="1117"/>
        <v>0</v>
      </c>
      <c r="BL581" s="2">
        <f t="shared" si="1118"/>
        <v>0</v>
      </c>
      <c r="BM581" s="5">
        <f t="shared" si="1119"/>
        <v>0</v>
      </c>
      <c r="BN581" s="1">
        <f t="shared" si="1120"/>
        <v>0</v>
      </c>
      <c r="BO581" s="2">
        <f t="shared" si="1121"/>
        <v>0</v>
      </c>
      <c r="BP581" s="5">
        <f t="shared" si="1122"/>
        <v>0</v>
      </c>
      <c r="BQ581" s="1">
        <f t="shared" si="1123"/>
        <v>0</v>
      </c>
      <c r="BR581" s="2">
        <f t="shared" si="1124"/>
        <v>0</v>
      </c>
      <c r="BS581" s="5">
        <f t="shared" si="1125"/>
        <v>0</v>
      </c>
      <c r="BT581" s="1">
        <f t="shared" si="1126"/>
        <v>0</v>
      </c>
      <c r="BU581" s="2">
        <f t="shared" si="1127"/>
        <v>0</v>
      </c>
      <c r="BV581" s="5">
        <f t="shared" si="1128"/>
        <v>0</v>
      </c>
      <c r="BW581" s="1">
        <f t="shared" si="1129"/>
        <v>0</v>
      </c>
      <c r="BX581" s="2">
        <f t="shared" si="1130"/>
        <v>0</v>
      </c>
      <c r="BY581" s="5">
        <f t="shared" si="1131"/>
        <v>0</v>
      </c>
      <c r="BZ581" s="1">
        <f t="shared" si="1132"/>
        <v>0</v>
      </c>
      <c r="CA581" s="2">
        <f t="shared" si="1133"/>
        <v>0</v>
      </c>
      <c r="CB581" s="5">
        <f t="shared" si="1134"/>
        <v>0</v>
      </c>
      <c r="CC581" s="1">
        <f t="shared" si="1135"/>
        <v>0</v>
      </c>
      <c r="CD581" s="2">
        <f t="shared" si="1136"/>
        <v>0</v>
      </c>
      <c r="CE581" s="5">
        <f t="shared" si="1137"/>
        <v>0</v>
      </c>
      <c r="CF581" s="1">
        <f t="shared" si="1138"/>
        <v>0</v>
      </c>
      <c r="CG581" s="2">
        <f t="shared" si="1139"/>
        <v>0</v>
      </c>
      <c r="CH581" s="5">
        <f t="shared" si="1140"/>
        <v>0</v>
      </c>
      <c r="CI581" s="1">
        <f t="shared" si="1141"/>
        <v>0</v>
      </c>
      <c r="CJ581" s="2">
        <f t="shared" si="1142"/>
        <v>0</v>
      </c>
      <c r="CK581" s="5">
        <f t="shared" si="1143"/>
        <v>0</v>
      </c>
      <c r="CL581" s="1">
        <f t="shared" si="1144"/>
        <v>0</v>
      </c>
      <c r="CM581" s="2">
        <f t="shared" si="1145"/>
        <v>0</v>
      </c>
      <c r="CN581" s="5">
        <f t="shared" si="1146"/>
        <v>0</v>
      </c>
      <c r="CO581" s="67">
        <f t="shared" si="1147"/>
        <v>0</v>
      </c>
      <c r="CP581" s="2">
        <f t="shared" si="1148"/>
        <v>0</v>
      </c>
      <c r="CQ581" s="5">
        <f t="shared" si="1149"/>
        <v>0</v>
      </c>
    </row>
    <row r="582" spans="1:95" ht="29.25" customHeight="1" x14ac:dyDescent="0.25">
      <c r="A582" s="29" t="s">
        <v>128</v>
      </c>
      <c r="B582" s="30" t="s">
        <v>21</v>
      </c>
      <c r="C582" s="1"/>
      <c r="D582" s="2"/>
      <c r="E582" s="2"/>
      <c r="F582" s="3"/>
      <c r="G582" s="3"/>
      <c r="H582" s="3"/>
      <c r="I582" s="3"/>
      <c r="J582" s="3"/>
      <c r="K582" s="3"/>
      <c r="L582" s="3"/>
      <c r="M582" s="61"/>
      <c r="N582" s="61"/>
      <c r="O582" s="61"/>
      <c r="P582" s="61"/>
      <c r="Q582" s="15"/>
      <c r="R582" s="1">
        <v>2125</v>
      </c>
      <c r="S582" s="3">
        <v>2320</v>
      </c>
      <c r="T582" s="3">
        <v>1951</v>
      </c>
      <c r="U582" s="3"/>
      <c r="V582" s="3"/>
      <c r="W582" s="3"/>
      <c r="X582" s="3"/>
      <c r="Y582" s="3">
        <v>2240</v>
      </c>
      <c r="Z582" s="3">
        <v>2290</v>
      </c>
      <c r="AA582" s="3">
        <v>4120</v>
      </c>
      <c r="AB582" s="61"/>
      <c r="AC582" s="61"/>
      <c r="AD582" s="61"/>
      <c r="AE582" s="61"/>
      <c r="AF582" s="15"/>
      <c r="AG582" s="1">
        <v>1632</v>
      </c>
      <c r="AH582" s="2">
        <v>2331</v>
      </c>
      <c r="AI582" s="2">
        <v>2422</v>
      </c>
      <c r="AJ582" s="3"/>
      <c r="AK582" s="3"/>
      <c r="AL582" s="3"/>
      <c r="AM582" s="3"/>
      <c r="AN582" s="3">
        <v>2111</v>
      </c>
      <c r="AO582" s="3">
        <v>2181</v>
      </c>
      <c r="AP582" s="3">
        <v>2411</v>
      </c>
      <c r="AQ582" s="61"/>
      <c r="AR582" s="61"/>
      <c r="AS582" s="61"/>
      <c r="AT582" s="61"/>
      <c r="AU582" s="15"/>
      <c r="AV582" s="9"/>
      <c r="AW582" s="29" t="str">
        <f t="shared" si="1104"/>
        <v>SOLIDOS DISUELTOS TOTALES (TDS)</v>
      </c>
      <c r="AX582" s="30" t="s">
        <v>21</v>
      </c>
      <c r="AY582" s="77">
        <f t="shared" si="1105"/>
        <v>0</v>
      </c>
      <c r="AZ582" s="73">
        <f t="shared" si="1106"/>
        <v>2125</v>
      </c>
      <c r="BA582" s="74">
        <f t="shared" si="1107"/>
        <v>1632</v>
      </c>
      <c r="BB582" s="4">
        <f t="shared" si="1108"/>
        <v>0</v>
      </c>
      <c r="BC582" s="2">
        <f t="shared" si="1109"/>
        <v>2320</v>
      </c>
      <c r="BD582" s="5">
        <f t="shared" si="1110"/>
        <v>2331</v>
      </c>
      <c r="BE582" s="4">
        <f t="shared" si="1111"/>
        <v>0</v>
      </c>
      <c r="BF582" s="2">
        <f t="shared" si="1112"/>
        <v>1951</v>
      </c>
      <c r="BG582" s="5">
        <f t="shared" si="1113"/>
        <v>2422</v>
      </c>
      <c r="BH582" s="1">
        <f t="shared" si="1114"/>
        <v>0</v>
      </c>
      <c r="BI582" s="2">
        <f t="shared" si="1115"/>
        <v>0</v>
      </c>
      <c r="BJ582" s="5">
        <f t="shared" si="1116"/>
        <v>0</v>
      </c>
      <c r="BK582" s="1">
        <f t="shared" si="1117"/>
        <v>0</v>
      </c>
      <c r="BL582" s="2">
        <f t="shared" si="1118"/>
        <v>0</v>
      </c>
      <c r="BM582" s="5">
        <f t="shared" si="1119"/>
        <v>0</v>
      </c>
      <c r="BN582" s="1">
        <f t="shared" si="1120"/>
        <v>0</v>
      </c>
      <c r="BO582" s="2">
        <f t="shared" si="1121"/>
        <v>0</v>
      </c>
      <c r="BP582" s="5">
        <f t="shared" si="1122"/>
        <v>0</v>
      </c>
      <c r="BQ582" s="1">
        <f t="shared" si="1123"/>
        <v>0</v>
      </c>
      <c r="BR582" s="2">
        <f t="shared" si="1124"/>
        <v>0</v>
      </c>
      <c r="BS582" s="5">
        <f t="shared" si="1125"/>
        <v>0</v>
      </c>
      <c r="BT582" s="1">
        <f t="shared" si="1126"/>
        <v>0</v>
      </c>
      <c r="BU582" s="2">
        <f t="shared" si="1127"/>
        <v>2240</v>
      </c>
      <c r="BV582" s="5">
        <f t="shared" si="1128"/>
        <v>2111</v>
      </c>
      <c r="BW582" s="1">
        <f t="shared" si="1129"/>
        <v>0</v>
      </c>
      <c r="BX582" s="2">
        <f t="shared" si="1130"/>
        <v>2290</v>
      </c>
      <c r="BY582" s="5">
        <f t="shared" si="1131"/>
        <v>2181</v>
      </c>
      <c r="BZ582" s="1">
        <f t="shared" si="1132"/>
        <v>0</v>
      </c>
      <c r="CA582" s="2">
        <f t="shared" si="1133"/>
        <v>4120</v>
      </c>
      <c r="CB582" s="5">
        <f t="shared" si="1134"/>
        <v>2411</v>
      </c>
      <c r="CC582" s="1">
        <f t="shared" si="1135"/>
        <v>0</v>
      </c>
      <c r="CD582" s="2">
        <f t="shared" si="1136"/>
        <v>0</v>
      </c>
      <c r="CE582" s="5">
        <f t="shared" si="1137"/>
        <v>0</v>
      </c>
      <c r="CF582" s="1">
        <f t="shared" si="1138"/>
        <v>0</v>
      </c>
      <c r="CG582" s="2">
        <f t="shared" si="1139"/>
        <v>0</v>
      </c>
      <c r="CH582" s="5">
        <f t="shared" si="1140"/>
        <v>0</v>
      </c>
      <c r="CI582" s="1">
        <f t="shared" si="1141"/>
        <v>0</v>
      </c>
      <c r="CJ582" s="2">
        <f t="shared" si="1142"/>
        <v>0</v>
      </c>
      <c r="CK582" s="5">
        <f t="shared" si="1143"/>
        <v>0</v>
      </c>
      <c r="CL582" s="1">
        <f t="shared" si="1144"/>
        <v>0</v>
      </c>
      <c r="CM582" s="2">
        <f t="shared" si="1145"/>
        <v>0</v>
      </c>
      <c r="CN582" s="5">
        <f t="shared" si="1146"/>
        <v>0</v>
      </c>
      <c r="CO582" s="67">
        <f t="shared" si="1147"/>
        <v>0</v>
      </c>
      <c r="CP582" s="2">
        <f t="shared" si="1148"/>
        <v>0</v>
      </c>
      <c r="CQ582" s="5">
        <f t="shared" si="1149"/>
        <v>0</v>
      </c>
    </row>
    <row r="583" spans="1:95" ht="31.7" customHeight="1" x14ac:dyDescent="0.25">
      <c r="A583" s="29" t="s">
        <v>125</v>
      </c>
      <c r="B583" s="30" t="s">
        <v>21</v>
      </c>
      <c r="C583" s="1"/>
      <c r="D583" s="2"/>
      <c r="E583" s="2"/>
      <c r="F583" s="3"/>
      <c r="G583" s="3"/>
      <c r="H583" s="3"/>
      <c r="I583" s="3"/>
      <c r="J583" s="3"/>
      <c r="K583" s="3"/>
      <c r="L583" s="3"/>
      <c r="M583" s="61"/>
      <c r="N583" s="61"/>
      <c r="O583" s="61"/>
      <c r="P583" s="61"/>
      <c r="Q583" s="15"/>
      <c r="R583" s="1">
        <v>421</v>
      </c>
      <c r="S583" s="3">
        <v>771</v>
      </c>
      <c r="T583" s="3">
        <v>45</v>
      </c>
      <c r="U583" s="3"/>
      <c r="V583" s="3"/>
      <c r="W583" s="3"/>
      <c r="X583" s="3"/>
      <c r="Y583" s="3">
        <v>2</v>
      </c>
      <c r="Z583" s="3">
        <v>1</v>
      </c>
      <c r="AA583" s="3">
        <v>52</v>
      </c>
      <c r="AB583" s="61"/>
      <c r="AC583" s="61"/>
      <c r="AD583" s="61"/>
      <c r="AE583" s="61"/>
      <c r="AF583" s="15"/>
      <c r="AG583" s="1">
        <v>337</v>
      </c>
      <c r="AH583" s="2">
        <v>748</v>
      </c>
      <c r="AI583" s="2">
        <v>48</v>
      </c>
      <c r="AJ583" s="3"/>
      <c r="AK583" s="3"/>
      <c r="AL583" s="3"/>
      <c r="AM583" s="3"/>
      <c r="AN583" s="3">
        <v>1</v>
      </c>
      <c r="AO583" s="3">
        <v>2</v>
      </c>
      <c r="AP583" s="3">
        <v>41</v>
      </c>
      <c r="AQ583" s="61"/>
      <c r="AR583" s="61"/>
      <c r="AS583" s="61"/>
      <c r="AT583" s="61"/>
      <c r="AU583" s="15"/>
      <c r="AV583" s="9"/>
      <c r="AW583" s="29" t="str">
        <f t="shared" si="1104"/>
        <v>Sólidos suspendidos Totales</v>
      </c>
      <c r="AX583" s="30" t="s">
        <v>21</v>
      </c>
      <c r="AY583" s="77">
        <f t="shared" si="1105"/>
        <v>0</v>
      </c>
      <c r="AZ583" s="73">
        <f t="shared" si="1106"/>
        <v>421</v>
      </c>
      <c r="BA583" s="74">
        <f t="shared" si="1107"/>
        <v>337</v>
      </c>
      <c r="BB583" s="4">
        <f t="shared" si="1108"/>
        <v>0</v>
      </c>
      <c r="BC583" s="2">
        <f t="shared" si="1109"/>
        <v>771</v>
      </c>
      <c r="BD583" s="5">
        <f t="shared" si="1110"/>
        <v>748</v>
      </c>
      <c r="BE583" s="4">
        <f t="shared" si="1111"/>
        <v>0</v>
      </c>
      <c r="BF583" s="2">
        <f t="shared" si="1112"/>
        <v>45</v>
      </c>
      <c r="BG583" s="5">
        <f t="shared" si="1113"/>
        <v>48</v>
      </c>
      <c r="BH583" s="1">
        <f t="shared" si="1114"/>
        <v>0</v>
      </c>
      <c r="BI583" s="2">
        <f t="shared" si="1115"/>
        <v>0</v>
      </c>
      <c r="BJ583" s="5">
        <f t="shared" si="1116"/>
        <v>0</v>
      </c>
      <c r="BK583" s="1">
        <f t="shared" si="1117"/>
        <v>0</v>
      </c>
      <c r="BL583" s="2">
        <f t="shared" si="1118"/>
        <v>0</v>
      </c>
      <c r="BM583" s="5">
        <f t="shared" si="1119"/>
        <v>0</v>
      </c>
      <c r="BN583" s="1">
        <f t="shared" si="1120"/>
        <v>0</v>
      </c>
      <c r="BO583" s="2">
        <f t="shared" si="1121"/>
        <v>0</v>
      </c>
      <c r="BP583" s="5">
        <f t="shared" si="1122"/>
        <v>0</v>
      </c>
      <c r="BQ583" s="1">
        <f t="shared" si="1123"/>
        <v>0</v>
      </c>
      <c r="BR583" s="2">
        <f t="shared" si="1124"/>
        <v>0</v>
      </c>
      <c r="BS583" s="5">
        <f t="shared" si="1125"/>
        <v>0</v>
      </c>
      <c r="BT583" s="1">
        <f t="shared" si="1126"/>
        <v>0</v>
      </c>
      <c r="BU583" s="2">
        <f t="shared" si="1127"/>
        <v>2</v>
      </c>
      <c r="BV583" s="5">
        <f t="shared" si="1128"/>
        <v>1</v>
      </c>
      <c r="BW583" s="1">
        <f t="shared" si="1129"/>
        <v>0</v>
      </c>
      <c r="BX583" s="2">
        <f t="shared" si="1130"/>
        <v>1</v>
      </c>
      <c r="BY583" s="5">
        <f t="shared" si="1131"/>
        <v>2</v>
      </c>
      <c r="BZ583" s="1">
        <f t="shared" si="1132"/>
        <v>0</v>
      </c>
      <c r="CA583" s="2">
        <f t="shared" si="1133"/>
        <v>52</v>
      </c>
      <c r="CB583" s="5">
        <f t="shared" si="1134"/>
        <v>41</v>
      </c>
      <c r="CC583" s="1">
        <f t="shared" si="1135"/>
        <v>0</v>
      </c>
      <c r="CD583" s="2">
        <f t="shared" si="1136"/>
        <v>0</v>
      </c>
      <c r="CE583" s="5">
        <f t="shared" si="1137"/>
        <v>0</v>
      </c>
      <c r="CF583" s="1">
        <f t="shared" si="1138"/>
        <v>0</v>
      </c>
      <c r="CG583" s="2">
        <f t="shared" si="1139"/>
        <v>0</v>
      </c>
      <c r="CH583" s="5">
        <f t="shared" si="1140"/>
        <v>0</v>
      </c>
      <c r="CI583" s="1">
        <f t="shared" si="1141"/>
        <v>0</v>
      </c>
      <c r="CJ583" s="2">
        <f t="shared" si="1142"/>
        <v>0</v>
      </c>
      <c r="CK583" s="5">
        <f t="shared" si="1143"/>
        <v>0</v>
      </c>
      <c r="CL583" s="1">
        <f t="shared" si="1144"/>
        <v>0</v>
      </c>
      <c r="CM583" s="2">
        <f t="shared" si="1145"/>
        <v>0</v>
      </c>
      <c r="CN583" s="5">
        <f t="shared" si="1146"/>
        <v>0</v>
      </c>
      <c r="CO583" s="67">
        <f t="shared" si="1147"/>
        <v>0</v>
      </c>
      <c r="CP583" s="2">
        <f t="shared" si="1148"/>
        <v>0</v>
      </c>
      <c r="CQ583" s="5">
        <f t="shared" si="1149"/>
        <v>0</v>
      </c>
    </row>
    <row r="584" spans="1:95" ht="29.25" customHeight="1" x14ac:dyDescent="0.25">
      <c r="A584" s="31" t="s">
        <v>10</v>
      </c>
      <c r="B584" s="30" t="s">
        <v>21</v>
      </c>
      <c r="C584" s="16"/>
      <c r="D584" s="10"/>
      <c r="E584" s="10"/>
      <c r="F584" s="10"/>
      <c r="G584" s="10"/>
      <c r="H584" s="10"/>
      <c r="I584" s="10"/>
      <c r="J584" s="10"/>
      <c r="K584" s="10"/>
      <c r="L584" s="10"/>
      <c r="M584" s="62"/>
      <c r="N584" s="62"/>
      <c r="O584" s="62"/>
      <c r="P584" s="62"/>
      <c r="Q584" s="17"/>
      <c r="R584" s="16"/>
      <c r="S584" s="10"/>
      <c r="T584" s="10"/>
      <c r="U584" s="10"/>
      <c r="V584" s="10"/>
      <c r="W584" s="10"/>
      <c r="X584" s="10"/>
      <c r="Y584" s="10"/>
      <c r="Z584" s="10"/>
      <c r="AA584" s="10"/>
      <c r="AB584" s="62"/>
      <c r="AC584" s="62"/>
      <c r="AD584" s="62"/>
      <c r="AE584" s="62"/>
      <c r="AF584" s="17"/>
      <c r="AG584" s="16"/>
      <c r="AH584" s="10"/>
      <c r="AI584" s="10"/>
      <c r="AJ584" s="10"/>
      <c r="AK584" s="10"/>
      <c r="AL584" s="10"/>
      <c r="AM584" s="10"/>
      <c r="AN584" s="10"/>
      <c r="AO584" s="10"/>
      <c r="AP584" s="10"/>
      <c r="AQ584" s="62"/>
      <c r="AR584" s="62"/>
      <c r="AS584" s="62"/>
      <c r="AT584" s="62"/>
      <c r="AU584" s="17"/>
      <c r="AV584" s="6"/>
      <c r="AW584" s="29" t="str">
        <f t="shared" si="1104"/>
        <v xml:space="preserve">Sólidos Sedimentables </v>
      </c>
      <c r="AX584" s="30" t="s">
        <v>21</v>
      </c>
      <c r="AY584" s="77">
        <f t="shared" si="1105"/>
        <v>0</v>
      </c>
      <c r="AZ584" s="73">
        <f t="shared" si="1106"/>
        <v>0</v>
      </c>
      <c r="BA584" s="74">
        <f t="shared" si="1107"/>
        <v>0</v>
      </c>
      <c r="BB584" s="4">
        <f t="shared" si="1108"/>
        <v>0</v>
      </c>
      <c r="BC584" s="2">
        <f t="shared" si="1109"/>
        <v>0</v>
      </c>
      <c r="BD584" s="5">
        <f t="shared" si="1110"/>
        <v>0</v>
      </c>
      <c r="BE584" s="4">
        <f t="shared" si="1111"/>
        <v>0</v>
      </c>
      <c r="BF584" s="2">
        <f t="shared" si="1112"/>
        <v>0</v>
      </c>
      <c r="BG584" s="5">
        <f t="shared" si="1113"/>
        <v>0</v>
      </c>
      <c r="BH584" s="1">
        <f t="shared" si="1114"/>
        <v>0</v>
      </c>
      <c r="BI584" s="2">
        <f t="shared" si="1115"/>
        <v>0</v>
      </c>
      <c r="BJ584" s="5">
        <f t="shared" si="1116"/>
        <v>0</v>
      </c>
      <c r="BK584" s="1">
        <f t="shared" si="1117"/>
        <v>0</v>
      </c>
      <c r="BL584" s="2">
        <f t="shared" si="1118"/>
        <v>0</v>
      </c>
      <c r="BM584" s="5">
        <f t="shared" si="1119"/>
        <v>0</v>
      </c>
      <c r="BN584" s="1">
        <f t="shared" si="1120"/>
        <v>0</v>
      </c>
      <c r="BO584" s="2">
        <f t="shared" si="1121"/>
        <v>0</v>
      </c>
      <c r="BP584" s="5">
        <f t="shared" si="1122"/>
        <v>0</v>
      </c>
      <c r="BQ584" s="1">
        <f t="shared" si="1123"/>
        <v>0</v>
      </c>
      <c r="BR584" s="2">
        <f t="shared" si="1124"/>
        <v>0</v>
      </c>
      <c r="BS584" s="5">
        <f t="shared" si="1125"/>
        <v>0</v>
      </c>
      <c r="BT584" s="1">
        <f t="shared" si="1126"/>
        <v>0</v>
      </c>
      <c r="BU584" s="2">
        <f t="shared" si="1127"/>
        <v>0</v>
      </c>
      <c r="BV584" s="5">
        <f t="shared" si="1128"/>
        <v>0</v>
      </c>
      <c r="BW584" s="1">
        <f t="shared" si="1129"/>
        <v>0</v>
      </c>
      <c r="BX584" s="2">
        <f t="shared" si="1130"/>
        <v>0</v>
      </c>
      <c r="BY584" s="5">
        <f t="shared" si="1131"/>
        <v>0</v>
      </c>
      <c r="BZ584" s="1">
        <f t="shared" si="1132"/>
        <v>0</v>
      </c>
      <c r="CA584" s="2">
        <f t="shared" si="1133"/>
        <v>0</v>
      </c>
      <c r="CB584" s="5">
        <f t="shared" si="1134"/>
        <v>0</v>
      </c>
      <c r="CC584" s="1">
        <f t="shared" si="1135"/>
        <v>0</v>
      </c>
      <c r="CD584" s="2">
        <f t="shared" si="1136"/>
        <v>0</v>
      </c>
      <c r="CE584" s="5">
        <f t="shared" si="1137"/>
        <v>0</v>
      </c>
      <c r="CF584" s="1">
        <f t="shared" si="1138"/>
        <v>0</v>
      </c>
      <c r="CG584" s="2">
        <f t="shared" si="1139"/>
        <v>0</v>
      </c>
      <c r="CH584" s="5">
        <f t="shared" si="1140"/>
        <v>0</v>
      </c>
      <c r="CI584" s="1">
        <f t="shared" si="1141"/>
        <v>0</v>
      </c>
      <c r="CJ584" s="2">
        <f t="shared" si="1142"/>
        <v>0</v>
      </c>
      <c r="CK584" s="5">
        <f t="shared" si="1143"/>
        <v>0</v>
      </c>
      <c r="CL584" s="1">
        <f t="shared" si="1144"/>
        <v>0</v>
      </c>
      <c r="CM584" s="2">
        <f t="shared" si="1145"/>
        <v>0</v>
      </c>
      <c r="CN584" s="5">
        <f t="shared" si="1146"/>
        <v>0</v>
      </c>
      <c r="CO584" s="67">
        <f t="shared" si="1147"/>
        <v>0</v>
      </c>
      <c r="CP584" s="2">
        <f t="shared" si="1148"/>
        <v>0</v>
      </c>
      <c r="CQ584" s="5">
        <f t="shared" si="1149"/>
        <v>0</v>
      </c>
    </row>
    <row r="585" spans="1:95" ht="28.5" customHeight="1" x14ac:dyDescent="0.25">
      <c r="A585" s="31" t="s">
        <v>126</v>
      </c>
      <c r="B585" s="46" t="s">
        <v>22</v>
      </c>
      <c r="C585" s="16"/>
      <c r="D585" s="10"/>
      <c r="E585" s="10"/>
      <c r="F585" s="10"/>
      <c r="G585" s="10"/>
      <c r="H585" s="10"/>
      <c r="I585" s="10"/>
      <c r="J585" s="10"/>
      <c r="K585" s="10"/>
      <c r="L585" s="10"/>
      <c r="M585" s="62"/>
      <c r="N585" s="62"/>
      <c r="O585" s="62"/>
      <c r="P585" s="62"/>
      <c r="Q585" s="17"/>
      <c r="R585" s="16"/>
      <c r="S585" s="10"/>
      <c r="T585" s="10"/>
      <c r="U585" s="10"/>
      <c r="V585" s="10"/>
      <c r="W585" s="10"/>
      <c r="X585" s="10"/>
      <c r="Y585" s="10"/>
      <c r="Z585" s="10"/>
      <c r="AA585" s="10"/>
      <c r="AB585" s="62"/>
      <c r="AC585" s="62"/>
      <c r="AD585" s="62"/>
      <c r="AE585" s="62"/>
      <c r="AF585" s="17"/>
      <c r="AG585" s="16"/>
      <c r="AH585" s="10"/>
      <c r="AI585" s="10"/>
      <c r="AJ585" s="10"/>
      <c r="AK585" s="10"/>
      <c r="AL585" s="10"/>
      <c r="AM585" s="10"/>
      <c r="AN585" s="10"/>
      <c r="AO585" s="10"/>
      <c r="AP585" s="10"/>
      <c r="AQ585" s="62"/>
      <c r="AR585" s="62"/>
      <c r="AS585" s="62"/>
      <c r="AT585" s="62"/>
      <c r="AU585" s="17"/>
      <c r="AV585" s="6"/>
      <c r="AW585" s="29" t="str">
        <f t="shared" si="1104"/>
        <v>HIERRO</v>
      </c>
      <c r="AX585" s="32" t="s">
        <v>22</v>
      </c>
      <c r="AY585" s="77">
        <f t="shared" si="1105"/>
        <v>0</v>
      </c>
      <c r="AZ585" s="73">
        <f t="shared" si="1106"/>
        <v>0</v>
      </c>
      <c r="BA585" s="74">
        <f t="shared" si="1107"/>
        <v>0</v>
      </c>
      <c r="BB585" s="4">
        <f t="shared" si="1108"/>
        <v>0</v>
      </c>
      <c r="BC585" s="2">
        <f t="shared" si="1109"/>
        <v>0</v>
      </c>
      <c r="BD585" s="5">
        <f t="shared" si="1110"/>
        <v>0</v>
      </c>
      <c r="BE585" s="4">
        <f t="shared" si="1111"/>
        <v>0</v>
      </c>
      <c r="BF585" s="2">
        <f t="shared" si="1112"/>
        <v>0</v>
      </c>
      <c r="BG585" s="5">
        <f t="shared" si="1113"/>
        <v>0</v>
      </c>
      <c r="BH585" s="1">
        <f t="shared" si="1114"/>
        <v>0</v>
      </c>
      <c r="BI585" s="2">
        <f t="shared" si="1115"/>
        <v>0</v>
      </c>
      <c r="BJ585" s="5">
        <f t="shared" si="1116"/>
        <v>0</v>
      </c>
      <c r="BK585" s="1">
        <f t="shared" si="1117"/>
        <v>0</v>
      </c>
      <c r="BL585" s="2">
        <f t="shared" si="1118"/>
        <v>0</v>
      </c>
      <c r="BM585" s="5">
        <f t="shared" si="1119"/>
        <v>0</v>
      </c>
      <c r="BN585" s="1">
        <f t="shared" si="1120"/>
        <v>0</v>
      </c>
      <c r="BO585" s="2">
        <f t="shared" si="1121"/>
        <v>0</v>
      </c>
      <c r="BP585" s="5">
        <f t="shared" si="1122"/>
        <v>0</v>
      </c>
      <c r="BQ585" s="1">
        <f t="shared" si="1123"/>
        <v>0</v>
      </c>
      <c r="BR585" s="2">
        <f t="shared" si="1124"/>
        <v>0</v>
      </c>
      <c r="BS585" s="5">
        <f t="shared" si="1125"/>
        <v>0</v>
      </c>
      <c r="BT585" s="1">
        <f t="shared" si="1126"/>
        <v>0</v>
      </c>
      <c r="BU585" s="2">
        <f t="shared" si="1127"/>
        <v>0</v>
      </c>
      <c r="BV585" s="5">
        <f t="shared" si="1128"/>
        <v>0</v>
      </c>
      <c r="BW585" s="1">
        <f t="shared" si="1129"/>
        <v>0</v>
      </c>
      <c r="BX585" s="2">
        <f t="shared" si="1130"/>
        <v>0</v>
      </c>
      <c r="BY585" s="5">
        <f t="shared" si="1131"/>
        <v>0</v>
      </c>
      <c r="BZ585" s="1">
        <f t="shared" si="1132"/>
        <v>0</v>
      </c>
      <c r="CA585" s="2">
        <f t="shared" si="1133"/>
        <v>0</v>
      </c>
      <c r="CB585" s="5">
        <f t="shared" si="1134"/>
        <v>0</v>
      </c>
      <c r="CC585" s="1">
        <f t="shared" si="1135"/>
        <v>0</v>
      </c>
      <c r="CD585" s="2">
        <f t="shared" si="1136"/>
        <v>0</v>
      </c>
      <c r="CE585" s="5">
        <f t="shared" si="1137"/>
        <v>0</v>
      </c>
      <c r="CF585" s="1">
        <f t="shared" si="1138"/>
        <v>0</v>
      </c>
      <c r="CG585" s="2">
        <f t="shared" si="1139"/>
        <v>0</v>
      </c>
      <c r="CH585" s="5">
        <f t="shared" si="1140"/>
        <v>0</v>
      </c>
      <c r="CI585" s="1">
        <f t="shared" si="1141"/>
        <v>0</v>
      </c>
      <c r="CJ585" s="2">
        <f t="shared" si="1142"/>
        <v>0</v>
      </c>
      <c r="CK585" s="5">
        <f t="shared" si="1143"/>
        <v>0</v>
      </c>
      <c r="CL585" s="1">
        <f t="shared" si="1144"/>
        <v>0</v>
      </c>
      <c r="CM585" s="2">
        <f t="shared" si="1145"/>
        <v>0</v>
      </c>
      <c r="CN585" s="5">
        <f t="shared" si="1146"/>
        <v>0</v>
      </c>
      <c r="CO585" s="67">
        <f t="shared" si="1147"/>
        <v>0</v>
      </c>
      <c r="CP585" s="2">
        <f t="shared" si="1148"/>
        <v>0</v>
      </c>
      <c r="CQ585" s="5">
        <f t="shared" si="1149"/>
        <v>0</v>
      </c>
    </row>
    <row r="586" spans="1:95" ht="28.5" customHeight="1" x14ac:dyDescent="0.25">
      <c r="A586" s="31" t="s">
        <v>112</v>
      </c>
      <c r="B586" s="30" t="s">
        <v>21</v>
      </c>
      <c r="C586" s="16"/>
      <c r="D586" s="10"/>
      <c r="E586" s="10"/>
      <c r="F586" s="10"/>
      <c r="G586" s="10"/>
      <c r="H586" s="10"/>
      <c r="I586" s="10"/>
      <c r="J586" s="10"/>
      <c r="K586" s="10"/>
      <c r="L586" s="10"/>
      <c r="M586" s="62"/>
      <c r="N586" s="62"/>
      <c r="O586" s="62"/>
      <c r="P586" s="62"/>
      <c r="Q586" s="17"/>
      <c r="R586" s="16"/>
      <c r="S586" s="10"/>
      <c r="T586" s="10"/>
      <c r="U586" s="10"/>
      <c r="V586" s="10"/>
      <c r="W586" s="10"/>
      <c r="X586" s="10"/>
      <c r="Y586" s="10"/>
      <c r="Z586" s="10"/>
      <c r="AA586" s="10"/>
      <c r="AB586" s="62"/>
      <c r="AC586" s="62"/>
      <c r="AD586" s="62"/>
      <c r="AE586" s="62"/>
      <c r="AF586" s="17"/>
      <c r="AG586" s="16"/>
      <c r="AH586" s="10"/>
      <c r="AI586" s="10"/>
      <c r="AJ586" s="10"/>
      <c r="AK586" s="10"/>
      <c r="AL586" s="10"/>
      <c r="AM586" s="10"/>
      <c r="AN586" s="10"/>
      <c r="AO586" s="10"/>
      <c r="AP586" s="10"/>
      <c r="AQ586" s="62"/>
      <c r="AR586" s="62"/>
      <c r="AS586" s="62"/>
      <c r="AT586" s="62"/>
      <c r="AU586" s="17"/>
      <c r="AV586" s="6"/>
      <c r="AW586" s="29" t="str">
        <f t="shared" si="1104"/>
        <v>Solidos Suspendidos totales GRAVIMETRICO</v>
      </c>
      <c r="AX586" s="30" t="s">
        <v>21</v>
      </c>
      <c r="AY586" s="77">
        <f t="shared" si="1105"/>
        <v>0</v>
      </c>
      <c r="AZ586" s="73">
        <f t="shared" si="1106"/>
        <v>0</v>
      </c>
      <c r="BA586" s="74">
        <f t="shared" si="1107"/>
        <v>0</v>
      </c>
      <c r="BB586" s="4">
        <f t="shared" si="1108"/>
        <v>0</v>
      </c>
      <c r="BC586" s="2">
        <f t="shared" si="1109"/>
        <v>0</v>
      </c>
      <c r="BD586" s="5">
        <f t="shared" si="1110"/>
        <v>0</v>
      </c>
      <c r="BE586" s="4">
        <f t="shared" si="1111"/>
        <v>0</v>
      </c>
      <c r="BF586" s="2">
        <f t="shared" si="1112"/>
        <v>0</v>
      </c>
      <c r="BG586" s="5">
        <f t="shared" si="1113"/>
        <v>0</v>
      </c>
      <c r="BH586" s="1">
        <f t="shared" si="1114"/>
        <v>0</v>
      </c>
      <c r="BI586" s="2">
        <f t="shared" si="1115"/>
        <v>0</v>
      </c>
      <c r="BJ586" s="5">
        <f t="shared" si="1116"/>
        <v>0</v>
      </c>
      <c r="BK586" s="1">
        <f t="shared" si="1117"/>
        <v>0</v>
      </c>
      <c r="BL586" s="2">
        <f t="shared" si="1118"/>
        <v>0</v>
      </c>
      <c r="BM586" s="5">
        <f t="shared" si="1119"/>
        <v>0</v>
      </c>
      <c r="BN586" s="1">
        <f t="shared" si="1120"/>
        <v>0</v>
      </c>
      <c r="BO586" s="2">
        <f t="shared" si="1121"/>
        <v>0</v>
      </c>
      <c r="BP586" s="5">
        <f t="shared" si="1122"/>
        <v>0</v>
      </c>
      <c r="BQ586" s="1">
        <f t="shared" si="1123"/>
        <v>0</v>
      </c>
      <c r="BR586" s="2">
        <f t="shared" si="1124"/>
        <v>0</v>
      </c>
      <c r="BS586" s="5">
        <f t="shared" si="1125"/>
        <v>0</v>
      </c>
      <c r="BT586" s="1">
        <f t="shared" si="1126"/>
        <v>0</v>
      </c>
      <c r="BU586" s="2">
        <f t="shared" si="1127"/>
        <v>0</v>
      </c>
      <c r="BV586" s="5">
        <f t="shared" si="1128"/>
        <v>0</v>
      </c>
      <c r="BW586" s="1">
        <f t="shared" si="1129"/>
        <v>0</v>
      </c>
      <c r="BX586" s="2">
        <f t="shared" si="1130"/>
        <v>0</v>
      </c>
      <c r="BY586" s="5">
        <f t="shared" si="1131"/>
        <v>0</v>
      </c>
      <c r="BZ586" s="1">
        <f t="shared" si="1132"/>
        <v>0</v>
      </c>
      <c r="CA586" s="2">
        <f t="shared" si="1133"/>
        <v>0</v>
      </c>
      <c r="CB586" s="5">
        <f t="shared" si="1134"/>
        <v>0</v>
      </c>
      <c r="CC586" s="1">
        <f t="shared" si="1135"/>
        <v>0</v>
      </c>
      <c r="CD586" s="2">
        <f t="shared" si="1136"/>
        <v>0</v>
      </c>
      <c r="CE586" s="5">
        <f t="shared" si="1137"/>
        <v>0</v>
      </c>
      <c r="CF586" s="1">
        <f t="shared" si="1138"/>
        <v>0</v>
      </c>
      <c r="CG586" s="2">
        <f t="shared" si="1139"/>
        <v>0</v>
      </c>
      <c r="CH586" s="5">
        <f t="shared" si="1140"/>
        <v>0</v>
      </c>
      <c r="CI586" s="1">
        <f t="shared" si="1141"/>
        <v>0</v>
      </c>
      <c r="CJ586" s="2">
        <f t="shared" si="1142"/>
        <v>0</v>
      </c>
      <c r="CK586" s="5">
        <f t="shared" si="1143"/>
        <v>0</v>
      </c>
      <c r="CL586" s="1">
        <f t="shared" si="1144"/>
        <v>0</v>
      </c>
      <c r="CM586" s="2">
        <f t="shared" si="1145"/>
        <v>0</v>
      </c>
      <c r="CN586" s="5">
        <f t="shared" si="1146"/>
        <v>0</v>
      </c>
      <c r="CO586" s="67">
        <f t="shared" si="1147"/>
        <v>0</v>
      </c>
      <c r="CP586" s="2">
        <f t="shared" si="1148"/>
        <v>0</v>
      </c>
      <c r="CQ586" s="5">
        <f t="shared" si="1149"/>
        <v>0</v>
      </c>
    </row>
    <row r="587" spans="1:95" ht="30.75" customHeight="1" x14ac:dyDescent="0.25">
      <c r="A587" s="31" t="s">
        <v>11</v>
      </c>
      <c r="B587" s="30" t="s">
        <v>21</v>
      </c>
      <c r="C587" s="16"/>
      <c r="D587" s="10"/>
      <c r="E587" s="10"/>
      <c r="F587" s="10"/>
      <c r="G587" s="10"/>
      <c r="H587" s="10"/>
      <c r="I587" s="10"/>
      <c r="J587" s="10"/>
      <c r="K587" s="10"/>
      <c r="L587" s="10"/>
      <c r="M587" s="62"/>
      <c r="N587" s="62"/>
      <c r="O587" s="62"/>
      <c r="P587" s="62"/>
      <c r="Q587" s="17"/>
      <c r="R587" s="16"/>
      <c r="S587" s="10"/>
      <c r="T587" s="10"/>
      <c r="U587" s="10"/>
      <c r="V587" s="10"/>
      <c r="W587" s="10"/>
      <c r="X587" s="10"/>
      <c r="Y587" s="10"/>
      <c r="Z587" s="10"/>
      <c r="AA587" s="10"/>
      <c r="AB587" s="62"/>
      <c r="AC587" s="62"/>
      <c r="AD587" s="62"/>
      <c r="AE587" s="62"/>
      <c r="AF587" s="17"/>
      <c r="AG587" s="16"/>
      <c r="AH587" s="10"/>
      <c r="AI587" s="10"/>
      <c r="AJ587" s="10"/>
      <c r="AK587" s="10"/>
      <c r="AL587" s="10"/>
      <c r="AM587" s="10"/>
      <c r="AN587" s="10"/>
      <c r="AO587" s="10"/>
      <c r="AP587" s="10"/>
      <c r="AQ587" s="62"/>
      <c r="AR587" s="62"/>
      <c r="AS587" s="62"/>
      <c r="AT587" s="62"/>
      <c r="AU587" s="17"/>
      <c r="AV587" s="6"/>
      <c r="AW587" s="29" t="str">
        <f t="shared" si="1104"/>
        <v xml:space="preserve">Cloruros </v>
      </c>
      <c r="AX587" s="30" t="s">
        <v>21</v>
      </c>
      <c r="AY587" s="77">
        <f t="shared" si="1105"/>
        <v>0</v>
      </c>
      <c r="AZ587" s="73">
        <f t="shared" si="1106"/>
        <v>0</v>
      </c>
      <c r="BA587" s="74">
        <f t="shared" si="1107"/>
        <v>0</v>
      </c>
      <c r="BB587" s="4">
        <f t="shared" si="1108"/>
        <v>0</v>
      </c>
      <c r="BC587" s="2">
        <f t="shared" si="1109"/>
        <v>0</v>
      </c>
      <c r="BD587" s="5">
        <f t="shared" si="1110"/>
        <v>0</v>
      </c>
      <c r="BE587" s="4">
        <f t="shared" si="1111"/>
        <v>0</v>
      </c>
      <c r="BF587" s="2">
        <f t="shared" si="1112"/>
        <v>0</v>
      </c>
      <c r="BG587" s="5">
        <f t="shared" si="1113"/>
        <v>0</v>
      </c>
      <c r="BH587" s="1">
        <f t="shared" si="1114"/>
        <v>0</v>
      </c>
      <c r="BI587" s="2">
        <f t="shared" si="1115"/>
        <v>0</v>
      </c>
      <c r="BJ587" s="5">
        <f t="shared" si="1116"/>
        <v>0</v>
      </c>
      <c r="BK587" s="1">
        <f t="shared" si="1117"/>
        <v>0</v>
      </c>
      <c r="BL587" s="2">
        <f t="shared" si="1118"/>
        <v>0</v>
      </c>
      <c r="BM587" s="5">
        <f t="shared" si="1119"/>
        <v>0</v>
      </c>
      <c r="BN587" s="1">
        <f t="shared" si="1120"/>
        <v>0</v>
      </c>
      <c r="BO587" s="2">
        <f t="shared" si="1121"/>
        <v>0</v>
      </c>
      <c r="BP587" s="5">
        <f t="shared" si="1122"/>
        <v>0</v>
      </c>
      <c r="BQ587" s="1">
        <f t="shared" si="1123"/>
        <v>0</v>
      </c>
      <c r="BR587" s="2">
        <f t="shared" si="1124"/>
        <v>0</v>
      </c>
      <c r="BS587" s="5">
        <f t="shared" si="1125"/>
        <v>0</v>
      </c>
      <c r="BT587" s="1">
        <f t="shared" si="1126"/>
        <v>0</v>
      </c>
      <c r="BU587" s="2">
        <f t="shared" si="1127"/>
        <v>0</v>
      </c>
      <c r="BV587" s="5">
        <f t="shared" si="1128"/>
        <v>0</v>
      </c>
      <c r="BW587" s="1">
        <f t="shared" si="1129"/>
        <v>0</v>
      </c>
      <c r="BX587" s="2">
        <f t="shared" si="1130"/>
        <v>0</v>
      </c>
      <c r="BY587" s="5">
        <f t="shared" si="1131"/>
        <v>0</v>
      </c>
      <c r="BZ587" s="1">
        <f t="shared" si="1132"/>
        <v>0</v>
      </c>
      <c r="CA587" s="2">
        <f t="shared" si="1133"/>
        <v>0</v>
      </c>
      <c r="CB587" s="5">
        <f t="shared" si="1134"/>
        <v>0</v>
      </c>
      <c r="CC587" s="1">
        <f t="shared" si="1135"/>
        <v>0</v>
      </c>
      <c r="CD587" s="2">
        <f t="shared" si="1136"/>
        <v>0</v>
      </c>
      <c r="CE587" s="5">
        <f t="shared" si="1137"/>
        <v>0</v>
      </c>
      <c r="CF587" s="1">
        <f t="shared" si="1138"/>
        <v>0</v>
      </c>
      <c r="CG587" s="2">
        <f t="shared" si="1139"/>
        <v>0</v>
      </c>
      <c r="CH587" s="5">
        <f t="shared" si="1140"/>
        <v>0</v>
      </c>
      <c r="CI587" s="1">
        <f t="shared" si="1141"/>
        <v>0</v>
      </c>
      <c r="CJ587" s="2">
        <f t="shared" si="1142"/>
        <v>0</v>
      </c>
      <c r="CK587" s="5">
        <f t="shared" si="1143"/>
        <v>0</v>
      </c>
      <c r="CL587" s="1">
        <f t="shared" si="1144"/>
        <v>0</v>
      </c>
      <c r="CM587" s="2">
        <f t="shared" si="1145"/>
        <v>0</v>
      </c>
      <c r="CN587" s="5">
        <f t="shared" si="1146"/>
        <v>0</v>
      </c>
      <c r="CO587" s="67">
        <f t="shared" si="1147"/>
        <v>0</v>
      </c>
      <c r="CP587" s="2">
        <f t="shared" si="1148"/>
        <v>0</v>
      </c>
      <c r="CQ587" s="5">
        <f t="shared" si="1149"/>
        <v>0</v>
      </c>
    </row>
    <row r="588" spans="1:95" ht="27" customHeight="1" x14ac:dyDescent="0.25">
      <c r="A588" s="31" t="s">
        <v>113</v>
      </c>
      <c r="B588" s="30" t="s">
        <v>21</v>
      </c>
      <c r="C588" s="16"/>
      <c r="D588" s="10"/>
      <c r="E588" s="10"/>
      <c r="F588" s="10"/>
      <c r="G588" s="10"/>
      <c r="H588" s="10"/>
      <c r="I588" s="10"/>
      <c r="J588" s="10"/>
      <c r="K588" s="10"/>
      <c r="L588" s="10"/>
      <c r="M588" s="62"/>
      <c r="N588" s="62"/>
      <c r="O588" s="62"/>
      <c r="P588" s="62"/>
      <c r="Q588" s="17"/>
      <c r="R588" s="16"/>
      <c r="S588" s="10"/>
      <c r="T588" s="10"/>
      <c r="U588" s="10"/>
      <c r="V588" s="10"/>
      <c r="W588" s="10"/>
      <c r="X588" s="10"/>
      <c r="Y588" s="10"/>
      <c r="Z588" s="10"/>
      <c r="AA588" s="10"/>
      <c r="AB588" s="62"/>
      <c r="AC588" s="62"/>
      <c r="AD588" s="62"/>
      <c r="AE588" s="62"/>
      <c r="AF588" s="17"/>
      <c r="AG588" s="16"/>
      <c r="AH588" s="10"/>
      <c r="AI588" s="10"/>
      <c r="AJ588" s="10"/>
      <c r="AK588" s="10"/>
      <c r="AL588" s="10"/>
      <c r="AM588" s="10"/>
      <c r="AN588" s="10"/>
      <c r="AO588" s="10"/>
      <c r="AP588" s="10"/>
      <c r="AQ588" s="62"/>
      <c r="AR588" s="62"/>
      <c r="AS588" s="62"/>
      <c r="AT588" s="62"/>
      <c r="AU588" s="17"/>
      <c r="AV588" s="6"/>
      <c r="AW588" s="29" t="str">
        <f t="shared" si="1104"/>
        <v>FOSFORO TOTAL</v>
      </c>
      <c r="AX588" s="30" t="s">
        <v>21</v>
      </c>
      <c r="AY588" s="77">
        <f t="shared" si="1105"/>
        <v>0</v>
      </c>
      <c r="AZ588" s="73">
        <f t="shared" si="1106"/>
        <v>0</v>
      </c>
      <c r="BA588" s="74">
        <f t="shared" si="1107"/>
        <v>0</v>
      </c>
      <c r="BB588" s="4">
        <f t="shared" si="1108"/>
        <v>0</v>
      </c>
      <c r="BC588" s="2">
        <f t="shared" si="1109"/>
        <v>0</v>
      </c>
      <c r="BD588" s="5">
        <f t="shared" si="1110"/>
        <v>0</v>
      </c>
      <c r="BE588" s="4">
        <f t="shared" si="1111"/>
        <v>0</v>
      </c>
      <c r="BF588" s="2">
        <f t="shared" si="1112"/>
        <v>0</v>
      </c>
      <c r="BG588" s="5">
        <f t="shared" si="1113"/>
        <v>0</v>
      </c>
      <c r="BH588" s="1">
        <f t="shared" si="1114"/>
        <v>0</v>
      </c>
      <c r="BI588" s="2">
        <f t="shared" si="1115"/>
        <v>0</v>
      </c>
      <c r="BJ588" s="5">
        <f t="shared" si="1116"/>
        <v>0</v>
      </c>
      <c r="BK588" s="1">
        <f t="shared" si="1117"/>
        <v>0</v>
      </c>
      <c r="BL588" s="2">
        <f t="shared" si="1118"/>
        <v>0</v>
      </c>
      <c r="BM588" s="5">
        <f t="shared" si="1119"/>
        <v>0</v>
      </c>
      <c r="BN588" s="1">
        <f t="shared" si="1120"/>
        <v>0</v>
      </c>
      <c r="BO588" s="2">
        <f t="shared" si="1121"/>
        <v>0</v>
      </c>
      <c r="BP588" s="5">
        <f t="shared" si="1122"/>
        <v>0</v>
      </c>
      <c r="BQ588" s="1">
        <f t="shared" si="1123"/>
        <v>0</v>
      </c>
      <c r="BR588" s="2">
        <f t="shared" si="1124"/>
        <v>0</v>
      </c>
      <c r="BS588" s="5">
        <f t="shared" si="1125"/>
        <v>0</v>
      </c>
      <c r="BT588" s="1">
        <f t="shared" si="1126"/>
        <v>0</v>
      </c>
      <c r="BU588" s="2">
        <f t="shared" si="1127"/>
        <v>0</v>
      </c>
      <c r="BV588" s="5">
        <f t="shared" si="1128"/>
        <v>0</v>
      </c>
      <c r="BW588" s="1">
        <f t="shared" si="1129"/>
        <v>0</v>
      </c>
      <c r="BX588" s="2">
        <f t="shared" si="1130"/>
        <v>0</v>
      </c>
      <c r="BY588" s="5">
        <f t="shared" si="1131"/>
        <v>0</v>
      </c>
      <c r="BZ588" s="1">
        <f t="shared" si="1132"/>
        <v>0</v>
      </c>
      <c r="CA588" s="2">
        <f t="shared" si="1133"/>
        <v>0</v>
      </c>
      <c r="CB588" s="5">
        <f t="shared" si="1134"/>
        <v>0</v>
      </c>
      <c r="CC588" s="1">
        <f t="shared" si="1135"/>
        <v>0</v>
      </c>
      <c r="CD588" s="2">
        <f t="shared" si="1136"/>
        <v>0</v>
      </c>
      <c r="CE588" s="5">
        <f t="shared" si="1137"/>
        <v>0</v>
      </c>
      <c r="CF588" s="1">
        <f t="shared" si="1138"/>
        <v>0</v>
      </c>
      <c r="CG588" s="2">
        <f t="shared" si="1139"/>
        <v>0</v>
      </c>
      <c r="CH588" s="5">
        <f t="shared" si="1140"/>
        <v>0</v>
      </c>
      <c r="CI588" s="1">
        <f t="shared" si="1141"/>
        <v>0</v>
      </c>
      <c r="CJ588" s="2">
        <f t="shared" si="1142"/>
        <v>0</v>
      </c>
      <c r="CK588" s="5">
        <f t="shared" si="1143"/>
        <v>0</v>
      </c>
      <c r="CL588" s="1">
        <f t="shared" si="1144"/>
        <v>0</v>
      </c>
      <c r="CM588" s="2">
        <f t="shared" si="1145"/>
        <v>0</v>
      </c>
      <c r="CN588" s="5">
        <f t="shared" si="1146"/>
        <v>0</v>
      </c>
      <c r="CO588" s="67">
        <f t="shared" si="1147"/>
        <v>0</v>
      </c>
      <c r="CP588" s="2">
        <f t="shared" si="1148"/>
        <v>0</v>
      </c>
      <c r="CQ588" s="5">
        <f t="shared" si="1149"/>
        <v>0</v>
      </c>
    </row>
    <row r="589" spans="1:95" ht="30.75" customHeight="1" x14ac:dyDescent="0.25">
      <c r="A589" s="31" t="s">
        <v>12</v>
      </c>
      <c r="B589" s="30" t="s">
        <v>21</v>
      </c>
      <c r="C589" s="16"/>
      <c r="D589" s="10"/>
      <c r="E589" s="10"/>
      <c r="F589" s="10"/>
      <c r="G589" s="10"/>
      <c r="H589" s="10"/>
      <c r="I589" s="10"/>
      <c r="J589" s="10"/>
      <c r="K589" s="10"/>
      <c r="L589" s="10"/>
      <c r="M589" s="62"/>
      <c r="N589" s="62"/>
      <c r="O589" s="62"/>
      <c r="P589" s="62"/>
      <c r="Q589" s="17"/>
      <c r="R589" s="16"/>
      <c r="S589" s="10"/>
      <c r="T589" s="10"/>
      <c r="U589" s="10"/>
      <c r="V589" s="10"/>
      <c r="W589" s="10"/>
      <c r="X589" s="10"/>
      <c r="Y589" s="10"/>
      <c r="Z589" s="10"/>
      <c r="AA589" s="10"/>
      <c r="AB589" s="62"/>
      <c r="AC589" s="62"/>
      <c r="AD589" s="62"/>
      <c r="AE589" s="62"/>
      <c r="AF589" s="17"/>
      <c r="AG589" s="16"/>
      <c r="AH589" s="10"/>
      <c r="AI589" s="10"/>
      <c r="AJ589" s="10"/>
      <c r="AK589" s="10"/>
      <c r="AL589" s="10"/>
      <c r="AM589" s="10"/>
      <c r="AN589" s="10"/>
      <c r="AO589" s="10"/>
      <c r="AP589" s="10"/>
      <c r="AQ589" s="62"/>
      <c r="AR589" s="62"/>
      <c r="AS589" s="62"/>
      <c r="AT589" s="62"/>
      <c r="AU589" s="17"/>
      <c r="AV589" s="6"/>
      <c r="AW589" s="29" t="str">
        <f t="shared" si="1104"/>
        <v>Nitrógeno Total</v>
      </c>
      <c r="AX589" s="30" t="s">
        <v>21</v>
      </c>
      <c r="AY589" s="77">
        <f t="shared" si="1105"/>
        <v>0</v>
      </c>
      <c r="AZ589" s="73">
        <f t="shared" si="1106"/>
        <v>0</v>
      </c>
      <c r="BA589" s="74">
        <f t="shared" si="1107"/>
        <v>0</v>
      </c>
      <c r="BB589" s="4">
        <f t="shared" si="1108"/>
        <v>0</v>
      </c>
      <c r="BC589" s="2">
        <f t="shared" si="1109"/>
        <v>0</v>
      </c>
      <c r="BD589" s="5">
        <f t="shared" si="1110"/>
        <v>0</v>
      </c>
      <c r="BE589" s="4">
        <f t="shared" si="1111"/>
        <v>0</v>
      </c>
      <c r="BF589" s="2">
        <f t="shared" si="1112"/>
        <v>0</v>
      </c>
      <c r="BG589" s="5">
        <f t="shared" si="1113"/>
        <v>0</v>
      </c>
      <c r="BH589" s="1">
        <f t="shared" si="1114"/>
        <v>0</v>
      </c>
      <c r="BI589" s="2">
        <f t="shared" si="1115"/>
        <v>0</v>
      </c>
      <c r="BJ589" s="5">
        <f t="shared" si="1116"/>
        <v>0</v>
      </c>
      <c r="BK589" s="1">
        <f t="shared" si="1117"/>
        <v>0</v>
      </c>
      <c r="BL589" s="2">
        <f t="shared" si="1118"/>
        <v>0</v>
      </c>
      <c r="BM589" s="5">
        <f t="shared" si="1119"/>
        <v>0</v>
      </c>
      <c r="BN589" s="1">
        <f t="shared" si="1120"/>
        <v>0</v>
      </c>
      <c r="BO589" s="2">
        <f t="shared" si="1121"/>
        <v>0</v>
      </c>
      <c r="BP589" s="5">
        <f t="shared" si="1122"/>
        <v>0</v>
      </c>
      <c r="BQ589" s="1">
        <f t="shared" si="1123"/>
        <v>0</v>
      </c>
      <c r="BR589" s="2">
        <f t="shared" si="1124"/>
        <v>0</v>
      </c>
      <c r="BS589" s="5">
        <f t="shared" si="1125"/>
        <v>0</v>
      </c>
      <c r="BT589" s="1">
        <f t="shared" si="1126"/>
        <v>0</v>
      </c>
      <c r="BU589" s="2">
        <f t="shared" si="1127"/>
        <v>0</v>
      </c>
      <c r="BV589" s="5">
        <f t="shared" si="1128"/>
        <v>0</v>
      </c>
      <c r="BW589" s="1">
        <f t="shared" si="1129"/>
        <v>0</v>
      </c>
      <c r="BX589" s="2">
        <f t="shared" si="1130"/>
        <v>0</v>
      </c>
      <c r="BY589" s="5">
        <f t="shared" si="1131"/>
        <v>0</v>
      </c>
      <c r="BZ589" s="1">
        <f t="shared" si="1132"/>
        <v>0</v>
      </c>
      <c r="CA589" s="2">
        <f t="shared" si="1133"/>
        <v>0</v>
      </c>
      <c r="CB589" s="5">
        <f t="shared" si="1134"/>
        <v>0</v>
      </c>
      <c r="CC589" s="1">
        <f t="shared" si="1135"/>
        <v>0</v>
      </c>
      <c r="CD589" s="2">
        <f t="shared" si="1136"/>
        <v>0</v>
      </c>
      <c r="CE589" s="5">
        <f t="shared" si="1137"/>
        <v>0</v>
      </c>
      <c r="CF589" s="1">
        <f t="shared" si="1138"/>
        <v>0</v>
      </c>
      <c r="CG589" s="2">
        <f t="shared" si="1139"/>
        <v>0</v>
      </c>
      <c r="CH589" s="5">
        <f t="shared" si="1140"/>
        <v>0</v>
      </c>
      <c r="CI589" s="1">
        <f t="shared" si="1141"/>
        <v>0</v>
      </c>
      <c r="CJ589" s="2">
        <f t="shared" si="1142"/>
        <v>0</v>
      </c>
      <c r="CK589" s="5">
        <f t="shared" si="1143"/>
        <v>0</v>
      </c>
      <c r="CL589" s="1">
        <f t="shared" si="1144"/>
        <v>0</v>
      </c>
      <c r="CM589" s="2">
        <f t="shared" si="1145"/>
        <v>0</v>
      </c>
      <c r="CN589" s="5">
        <f t="shared" si="1146"/>
        <v>0</v>
      </c>
      <c r="CO589" s="67">
        <f t="shared" si="1147"/>
        <v>0</v>
      </c>
      <c r="CP589" s="2">
        <f t="shared" si="1148"/>
        <v>0</v>
      </c>
      <c r="CQ589" s="5">
        <f t="shared" si="1149"/>
        <v>0</v>
      </c>
    </row>
    <row r="590" spans="1:95" ht="32.25" customHeight="1" x14ac:dyDescent="0.25">
      <c r="A590" s="31" t="s">
        <v>13</v>
      </c>
      <c r="B590" s="30" t="s">
        <v>21</v>
      </c>
      <c r="C590" s="16"/>
      <c r="D590" s="10"/>
      <c r="E590" s="10"/>
      <c r="F590" s="10"/>
      <c r="G590" s="10"/>
      <c r="H590" s="10"/>
      <c r="I590" s="10"/>
      <c r="J590" s="10"/>
      <c r="K590" s="10"/>
      <c r="L590" s="10"/>
      <c r="M590" s="62"/>
      <c r="N590" s="62"/>
      <c r="O590" s="62"/>
      <c r="P590" s="62"/>
      <c r="Q590" s="17"/>
      <c r="R590" s="16"/>
      <c r="S590" s="10"/>
      <c r="T590" s="10"/>
      <c r="U590" s="10"/>
      <c r="V590" s="10"/>
      <c r="W590" s="10"/>
      <c r="X590" s="10"/>
      <c r="Y590" s="10"/>
      <c r="Z590" s="10"/>
      <c r="AA590" s="10"/>
      <c r="AB590" s="62"/>
      <c r="AC590" s="62"/>
      <c r="AD590" s="62"/>
      <c r="AE590" s="62"/>
      <c r="AF590" s="17"/>
      <c r="AG590" s="16"/>
      <c r="AH590" s="10"/>
      <c r="AI590" s="10"/>
      <c r="AJ590" s="10"/>
      <c r="AK590" s="10"/>
      <c r="AL590" s="10"/>
      <c r="AM590" s="10"/>
      <c r="AN590" s="10"/>
      <c r="AO590" s="10"/>
      <c r="AP590" s="10"/>
      <c r="AQ590" s="62"/>
      <c r="AR590" s="62"/>
      <c r="AS590" s="62"/>
      <c r="AT590" s="62"/>
      <c r="AU590" s="17"/>
      <c r="AV590" s="6"/>
      <c r="AW590" s="29" t="str">
        <f t="shared" si="1104"/>
        <v xml:space="preserve">Sulfatos </v>
      </c>
      <c r="AX590" s="30" t="s">
        <v>21</v>
      </c>
      <c r="AY590" s="77">
        <f t="shared" si="1105"/>
        <v>0</v>
      </c>
      <c r="AZ590" s="73">
        <f t="shared" si="1106"/>
        <v>0</v>
      </c>
      <c r="BA590" s="74">
        <f t="shared" si="1107"/>
        <v>0</v>
      </c>
      <c r="BB590" s="4">
        <f t="shared" si="1108"/>
        <v>0</v>
      </c>
      <c r="BC590" s="2">
        <f t="shared" si="1109"/>
        <v>0</v>
      </c>
      <c r="BD590" s="5">
        <f t="shared" si="1110"/>
        <v>0</v>
      </c>
      <c r="BE590" s="4">
        <f t="shared" si="1111"/>
        <v>0</v>
      </c>
      <c r="BF590" s="2">
        <f t="shared" si="1112"/>
        <v>0</v>
      </c>
      <c r="BG590" s="5">
        <f t="shared" si="1113"/>
        <v>0</v>
      </c>
      <c r="BH590" s="1">
        <f t="shared" si="1114"/>
        <v>0</v>
      </c>
      <c r="BI590" s="2">
        <f t="shared" si="1115"/>
        <v>0</v>
      </c>
      <c r="BJ590" s="5">
        <f t="shared" si="1116"/>
        <v>0</v>
      </c>
      <c r="BK590" s="1">
        <f t="shared" si="1117"/>
        <v>0</v>
      </c>
      <c r="BL590" s="2">
        <f t="shared" si="1118"/>
        <v>0</v>
      </c>
      <c r="BM590" s="5">
        <f t="shared" si="1119"/>
        <v>0</v>
      </c>
      <c r="BN590" s="1">
        <f t="shared" si="1120"/>
        <v>0</v>
      </c>
      <c r="BO590" s="2">
        <f t="shared" si="1121"/>
        <v>0</v>
      </c>
      <c r="BP590" s="5">
        <f t="shared" si="1122"/>
        <v>0</v>
      </c>
      <c r="BQ590" s="1">
        <f t="shared" si="1123"/>
        <v>0</v>
      </c>
      <c r="BR590" s="2">
        <f t="shared" si="1124"/>
        <v>0</v>
      </c>
      <c r="BS590" s="5">
        <f t="shared" si="1125"/>
        <v>0</v>
      </c>
      <c r="BT590" s="1">
        <f t="shared" si="1126"/>
        <v>0</v>
      </c>
      <c r="BU590" s="2">
        <f t="shared" si="1127"/>
        <v>0</v>
      </c>
      <c r="BV590" s="5">
        <f t="shared" si="1128"/>
        <v>0</v>
      </c>
      <c r="BW590" s="1">
        <f t="shared" si="1129"/>
        <v>0</v>
      </c>
      <c r="BX590" s="2">
        <f t="shared" si="1130"/>
        <v>0</v>
      </c>
      <c r="BY590" s="5">
        <f t="shared" si="1131"/>
        <v>0</v>
      </c>
      <c r="BZ590" s="1">
        <f t="shared" si="1132"/>
        <v>0</v>
      </c>
      <c r="CA590" s="2">
        <f t="shared" si="1133"/>
        <v>0</v>
      </c>
      <c r="CB590" s="5">
        <f t="shared" si="1134"/>
        <v>0</v>
      </c>
      <c r="CC590" s="1">
        <f t="shared" si="1135"/>
        <v>0</v>
      </c>
      <c r="CD590" s="2">
        <f t="shared" si="1136"/>
        <v>0</v>
      </c>
      <c r="CE590" s="5">
        <f t="shared" si="1137"/>
        <v>0</v>
      </c>
      <c r="CF590" s="1">
        <f t="shared" si="1138"/>
        <v>0</v>
      </c>
      <c r="CG590" s="2">
        <f t="shared" si="1139"/>
        <v>0</v>
      </c>
      <c r="CH590" s="5">
        <f t="shared" si="1140"/>
        <v>0</v>
      </c>
      <c r="CI590" s="1">
        <f t="shared" si="1141"/>
        <v>0</v>
      </c>
      <c r="CJ590" s="2">
        <f t="shared" si="1142"/>
        <v>0</v>
      </c>
      <c r="CK590" s="5">
        <f t="shared" si="1143"/>
        <v>0</v>
      </c>
      <c r="CL590" s="1">
        <f t="shared" si="1144"/>
        <v>0</v>
      </c>
      <c r="CM590" s="2">
        <f t="shared" si="1145"/>
        <v>0</v>
      </c>
      <c r="CN590" s="5">
        <f t="shared" si="1146"/>
        <v>0</v>
      </c>
      <c r="CO590" s="67">
        <f t="shared" si="1147"/>
        <v>0</v>
      </c>
      <c r="CP590" s="2">
        <f t="shared" si="1148"/>
        <v>0</v>
      </c>
      <c r="CQ590" s="5">
        <f t="shared" si="1149"/>
        <v>0</v>
      </c>
    </row>
    <row r="591" spans="1:95" ht="32.25" customHeight="1" x14ac:dyDescent="0.25">
      <c r="A591" s="31" t="s">
        <v>14</v>
      </c>
      <c r="B591" s="46" t="s">
        <v>23</v>
      </c>
      <c r="C591" s="16"/>
      <c r="D591" s="10"/>
      <c r="E591" s="10"/>
      <c r="F591" s="10"/>
      <c r="G591" s="10"/>
      <c r="H591" s="10"/>
      <c r="I591" s="10"/>
      <c r="J591" s="10"/>
      <c r="K591" s="10"/>
      <c r="L591" s="10"/>
      <c r="M591" s="62"/>
      <c r="N591" s="62"/>
      <c r="O591" s="62"/>
      <c r="P591" s="62"/>
      <c r="Q591" s="17"/>
      <c r="R591" s="16"/>
      <c r="S591" s="10"/>
      <c r="T591" s="10"/>
      <c r="U591" s="10"/>
      <c r="V591" s="10"/>
      <c r="W591" s="10"/>
      <c r="X591" s="10"/>
      <c r="Y591" s="10"/>
      <c r="Z591" s="10"/>
      <c r="AA591" s="10"/>
      <c r="AB591" s="62"/>
      <c r="AC591" s="62"/>
      <c r="AD591" s="62"/>
      <c r="AE591" s="62"/>
      <c r="AF591" s="17"/>
      <c r="AG591" s="16"/>
      <c r="AH591" s="10"/>
      <c r="AI591" s="10"/>
      <c r="AJ591" s="10"/>
      <c r="AK591" s="10"/>
      <c r="AL591" s="10"/>
      <c r="AM591" s="10"/>
      <c r="AN591" s="10"/>
      <c r="AO591" s="10"/>
      <c r="AP591" s="10"/>
      <c r="AQ591" s="62"/>
      <c r="AR591" s="62"/>
      <c r="AS591" s="62"/>
      <c r="AT591" s="62"/>
      <c r="AU591" s="17"/>
      <c r="AV591" s="6"/>
      <c r="AW591" s="29" t="str">
        <f t="shared" si="1104"/>
        <v xml:space="preserve">Alcalinidad </v>
      </c>
      <c r="AX591" s="32" t="s">
        <v>23</v>
      </c>
      <c r="AY591" s="77">
        <f t="shared" si="1105"/>
        <v>0</v>
      </c>
      <c r="AZ591" s="73">
        <f t="shared" si="1106"/>
        <v>0</v>
      </c>
      <c r="BA591" s="74">
        <f t="shared" si="1107"/>
        <v>0</v>
      </c>
      <c r="BB591" s="4">
        <f t="shared" si="1108"/>
        <v>0</v>
      </c>
      <c r="BC591" s="2">
        <f t="shared" si="1109"/>
        <v>0</v>
      </c>
      <c r="BD591" s="5">
        <f t="shared" si="1110"/>
        <v>0</v>
      </c>
      <c r="BE591" s="4">
        <f t="shared" si="1111"/>
        <v>0</v>
      </c>
      <c r="BF591" s="2">
        <f t="shared" si="1112"/>
        <v>0</v>
      </c>
      <c r="BG591" s="5">
        <f t="shared" si="1113"/>
        <v>0</v>
      </c>
      <c r="BH591" s="1">
        <f t="shared" si="1114"/>
        <v>0</v>
      </c>
      <c r="BI591" s="2">
        <f t="shared" si="1115"/>
        <v>0</v>
      </c>
      <c r="BJ591" s="5">
        <f t="shared" si="1116"/>
        <v>0</v>
      </c>
      <c r="BK591" s="1">
        <f t="shared" si="1117"/>
        <v>0</v>
      </c>
      <c r="BL591" s="2">
        <f t="shared" si="1118"/>
        <v>0</v>
      </c>
      <c r="BM591" s="5">
        <f t="shared" si="1119"/>
        <v>0</v>
      </c>
      <c r="BN591" s="1">
        <f t="shared" si="1120"/>
        <v>0</v>
      </c>
      <c r="BO591" s="2">
        <f t="shared" si="1121"/>
        <v>0</v>
      </c>
      <c r="BP591" s="5">
        <f t="shared" si="1122"/>
        <v>0</v>
      </c>
      <c r="BQ591" s="1">
        <f t="shared" si="1123"/>
        <v>0</v>
      </c>
      <c r="BR591" s="2">
        <f t="shared" si="1124"/>
        <v>0</v>
      </c>
      <c r="BS591" s="5">
        <f t="shared" si="1125"/>
        <v>0</v>
      </c>
      <c r="BT591" s="1">
        <f t="shared" si="1126"/>
        <v>0</v>
      </c>
      <c r="BU591" s="2">
        <f t="shared" si="1127"/>
        <v>0</v>
      </c>
      <c r="BV591" s="5">
        <f t="shared" si="1128"/>
        <v>0</v>
      </c>
      <c r="BW591" s="1">
        <f t="shared" si="1129"/>
        <v>0</v>
      </c>
      <c r="BX591" s="2">
        <f t="shared" si="1130"/>
        <v>0</v>
      </c>
      <c r="BY591" s="5">
        <f t="shared" si="1131"/>
        <v>0</v>
      </c>
      <c r="BZ591" s="1">
        <f t="shared" si="1132"/>
        <v>0</v>
      </c>
      <c r="CA591" s="2">
        <f t="shared" si="1133"/>
        <v>0</v>
      </c>
      <c r="CB591" s="5">
        <f t="shared" si="1134"/>
        <v>0</v>
      </c>
      <c r="CC591" s="1">
        <f t="shared" si="1135"/>
        <v>0</v>
      </c>
      <c r="CD591" s="2">
        <f t="shared" si="1136"/>
        <v>0</v>
      </c>
      <c r="CE591" s="5">
        <f t="shared" si="1137"/>
        <v>0</v>
      </c>
      <c r="CF591" s="1">
        <f t="shared" si="1138"/>
        <v>0</v>
      </c>
      <c r="CG591" s="2">
        <f t="shared" si="1139"/>
        <v>0</v>
      </c>
      <c r="CH591" s="5">
        <f t="shared" si="1140"/>
        <v>0</v>
      </c>
      <c r="CI591" s="1">
        <f t="shared" si="1141"/>
        <v>0</v>
      </c>
      <c r="CJ591" s="2">
        <f t="shared" si="1142"/>
        <v>0</v>
      </c>
      <c r="CK591" s="5">
        <f t="shared" si="1143"/>
        <v>0</v>
      </c>
      <c r="CL591" s="1">
        <f t="shared" si="1144"/>
        <v>0</v>
      </c>
      <c r="CM591" s="2">
        <f t="shared" si="1145"/>
        <v>0</v>
      </c>
      <c r="CN591" s="5">
        <f t="shared" si="1146"/>
        <v>0</v>
      </c>
      <c r="CO591" s="67">
        <f t="shared" si="1147"/>
        <v>0</v>
      </c>
      <c r="CP591" s="2">
        <f t="shared" si="1148"/>
        <v>0</v>
      </c>
      <c r="CQ591" s="5">
        <f t="shared" si="1149"/>
        <v>0</v>
      </c>
    </row>
    <row r="592" spans="1:95" ht="30.75" customHeight="1" x14ac:dyDescent="0.25">
      <c r="A592" s="31" t="s">
        <v>15</v>
      </c>
      <c r="B592" s="46" t="s">
        <v>23</v>
      </c>
      <c r="C592" s="16"/>
      <c r="D592" s="10"/>
      <c r="E592" s="10"/>
      <c r="F592" s="10"/>
      <c r="G592" s="10"/>
      <c r="H592" s="10"/>
      <c r="I592" s="10"/>
      <c r="J592" s="10"/>
      <c r="K592" s="10"/>
      <c r="L592" s="10"/>
      <c r="M592" s="62"/>
      <c r="N592" s="62"/>
      <c r="O592" s="62"/>
      <c r="P592" s="62"/>
      <c r="Q592" s="17"/>
      <c r="R592" s="16"/>
      <c r="S592" s="10"/>
      <c r="T592" s="10"/>
      <c r="U592" s="10"/>
      <c r="V592" s="10"/>
      <c r="W592" s="10"/>
      <c r="X592" s="10"/>
      <c r="Y592" s="10"/>
      <c r="Z592" s="10"/>
      <c r="AA592" s="10"/>
      <c r="AB592" s="62"/>
      <c r="AC592" s="62"/>
      <c r="AD592" s="62"/>
      <c r="AE592" s="62"/>
      <c r="AF592" s="17"/>
      <c r="AG592" s="16"/>
      <c r="AH592" s="10"/>
      <c r="AI592" s="10"/>
      <c r="AJ592" s="10"/>
      <c r="AK592" s="10"/>
      <c r="AL592" s="10"/>
      <c r="AM592" s="10"/>
      <c r="AN592" s="10"/>
      <c r="AO592" s="10"/>
      <c r="AP592" s="10"/>
      <c r="AQ592" s="62"/>
      <c r="AR592" s="62"/>
      <c r="AS592" s="62"/>
      <c r="AT592" s="62"/>
      <c r="AU592" s="17"/>
      <c r="AV592" s="6"/>
      <c r="AW592" s="29" t="str">
        <f t="shared" si="1104"/>
        <v>Dureza Cálcica</v>
      </c>
      <c r="AX592" s="32" t="s">
        <v>23</v>
      </c>
      <c r="AY592" s="77">
        <f t="shared" si="1105"/>
        <v>0</v>
      </c>
      <c r="AZ592" s="73">
        <f t="shared" si="1106"/>
        <v>0</v>
      </c>
      <c r="BA592" s="74">
        <f t="shared" si="1107"/>
        <v>0</v>
      </c>
      <c r="BB592" s="4">
        <f t="shared" si="1108"/>
        <v>0</v>
      </c>
      <c r="BC592" s="2">
        <f t="shared" si="1109"/>
        <v>0</v>
      </c>
      <c r="BD592" s="5">
        <f t="shared" si="1110"/>
        <v>0</v>
      </c>
      <c r="BE592" s="4">
        <f t="shared" si="1111"/>
        <v>0</v>
      </c>
      <c r="BF592" s="2">
        <f t="shared" si="1112"/>
        <v>0</v>
      </c>
      <c r="BG592" s="5">
        <f t="shared" si="1113"/>
        <v>0</v>
      </c>
      <c r="BH592" s="1">
        <f t="shared" si="1114"/>
        <v>0</v>
      </c>
      <c r="BI592" s="2">
        <f t="shared" si="1115"/>
        <v>0</v>
      </c>
      <c r="BJ592" s="5">
        <f t="shared" si="1116"/>
        <v>0</v>
      </c>
      <c r="BK592" s="1">
        <f t="shared" si="1117"/>
        <v>0</v>
      </c>
      <c r="BL592" s="2">
        <f t="shared" si="1118"/>
        <v>0</v>
      </c>
      <c r="BM592" s="5">
        <f t="shared" si="1119"/>
        <v>0</v>
      </c>
      <c r="BN592" s="1">
        <f t="shared" si="1120"/>
        <v>0</v>
      </c>
      <c r="BO592" s="2">
        <f t="shared" si="1121"/>
        <v>0</v>
      </c>
      <c r="BP592" s="5">
        <f t="shared" si="1122"/>
        <v>0</v>
      </c>
      <c r="BQ592" s="1">
        <f t="shared" si="1123"/>
        <v>0</v>
      </c>
      <c r="BR592" s="2">
        <f t="shared" si="1124"/>
        <v>0</v>
      </c>
      <c r="BS592" s="5">
        <f t="shared" si="1125"/>
        <v>0</v>
      </c>
      <c r="BT592" s="1">
        <f t="shared" si="1126"/>
        <v>0</v>
      </c>
      <c r="BU592" s="2">
        <f t="shared" si="1127"/>
        <v>0</v>
      </c>
      <c r="BV592" s="5">
        <f t="shared" si="1128"/>
        <v>0</v>
      </c>
      <c r="BW592" s="1">
        <f t="shared" si="1129"/>
        <v>0</v>
      </c>
      <c r="BX592" s="2">
        <f t="shared" si="1130"/>
        <v>0</v>
      </c>
      <c r="BY592" s="5">
        <f t="shared" si="1131"/>
        <v>0</v>
      </c>
      <c r="BZ592" s="1">
        <f t="shared" si="1132"/>
        <v>0</v>
      </c>
      <c r="CA592" s="2">
        <f t="shared" si="1133"/>
        <v>0</v>
      </c>
      <c r="CB592" s="5">
        <f t="shared" si="1134"/>
        <v>0</v>
      </c>
      <c r="CC592" s="1">
        <f t="shared" si="1135"/>
        <v>0</v>
      </c>
      <c r="CD592" s="2">
        <f t="shared" si="1136"/>
        <v>0</v>
      </c>
      <c r="CE592" s="5">
        <f t="shared" si="1137"/>
        <v>0</v>
      </c>
      <c r="CF592" s="1">
        <f t="shared" si="1138"/>
        <v>0</v>
      </c>
      <c r="CG592" s="2">
        <f t="shared" si="1139"/>
        <v>0</v>
      </c>
      <c r="CH592" s="5">
        <f t="shared" si="1140"/>
        <v>0</v>
      </c>
      <c r="CI592" s="1">
        <f t="shared" si="1141"/>
        <v>0</v>
      </c>
      <c r="CJ592" s="2">
        <f t="shared" si="1142"/>
        <v>0</v>
      </c>
      <c r="CK592" s="5">
        <f t="shared" si="1143"/>
        <v>0</v>
      </c>
      <c r="CL592" s="1">
        <f t="shared" si="1144"/>
        <v>0</v>
      </c>
      <c r="CM592" s="2">
        <f t="shared" si="1145"/>
        <v>0</v>
      </c>
      <c r="CN592" s="5">
        <f t="shared" si="1146"/>
        <v>0</v>
      </c>
      <c r="CO592" s="67">
        <f t="shared" si="1147"/>
        <v>0</v>
      </c>
      <c r="CP592" s="2">
        <f t="shared" si="1148"/>
        <v>0</v>
      </c>
      <c r="CQ592" s="5">
        <f t="shared" si="1149"/>
        <v>0</v>
      </c>
    </row>
    <row r="593" spans="1:95" ht="30.75" customHeight="1" x14ac:dyDescent="0.25">
      <c r="A593" s="31" t="s">
        <v>16</v>
      </c>
      <c r="B593" s="46" t="s">
        <v>23</v>
      </c>
      <c r="C593" s="16"/>
      <c r="D593" s="10"/>
      <c r="E593" s="10"/>
      <c r="F593" s="10"/>
      <c r="G593" s="10"/>
      <c r="H593" s="10"/>
      <c r="I593" s="10"/>
      <c r="J593" s="10"/>
      <c r="K593" s="10"/>
      <c r="L593" s="10"/>
      <c r="M593" s="62"/>
      <c r="N593" s="62"/>
      <c r="O593" s="62"/>
      <c r="P593" s="62"/>
      <c r="Q593" s="17"/>
      <c r="R593" s="16"/>
      <c r="S593" s="10"/>
      <c r="T593" s="10"/>
      <c r="U593" s="10"/>
      <c r="V593" s="10"/>
      <c r="W593" s="10"/>
      <c r="X593" s="10"/>
      <c r="Y593" s="10"/>
      <c r="Z593" s="10"/>
      <c r="AA593" s="10"/>
      <c r="AB593" s="62"/>
      <c r="AC593" s="62"/>
      <c r="AD593" s="62"/>
      <c r="AE593" s="62"/>
      <c r="AF593" s="17"/>
      <c r="AG593" s="16"/>
      <c r="AH593" s="10"/>
      <c r="AI593" s="10"/>
      <c r="AJ593" s="10"/>
      <c r="AK593" s="10"/>
      <c r="AL593" s="10"/>
      <c r="AM593" s="10"/>
      <c r="AN593" s="10"/>
      <c r="AO593" s="10"/>
      <c r="AP593" s="10"/>
      <c r="AQ593" s="62"/>
      <c r="AR593" s="62"/>
      <c r="AS593" s="62"/>
      <c r="AT593" s="62"/>
      <c r="AU593" s="17"/>
      <c r="AV593" s="6"/>
      <c r="AW593" s="29" t="str">
        <f t="shared" si="1104"/>
        <v xml:space="preserve">Dureza Total </v>
      </c>
      <c r="AX593" s="32" t="s">
        <v>23</v>
      </c>
      <c r="AY593" s="77">
        <f t="shared" si="1105"/>
        <v>0</v>
      </c>
      <c r="AZ593" s="73">
        <f t="shared" si="1106"/>
        <v>0</v>
      </c>
      <c r="BA593" s="74">
        <f t="shared" si="1107"/>
        <v>0</v>
      </c>
      <c r="BB593" s="4">
        <f t="shared" si="1108"/>
        <v>0</v>
      </c>
      <c r="BC593" s="2">
        <f t="shared" si="1109"/>
        <v>0</v>
      </c>
      <c r="BD593" s="5">
        <f t="shared" si="1110"/>
        <v>0</v>
      </c>
      <c r="BE593" s="4">
        <f t="shared" si="1111"/>
        <v>0</v>
      </c>
      <c r="BF593" s="2">
        <f t="shared" si="1112"/>
        <v>0</v>
      </c>
      <c r="BG593" s="5">
        <f t="shared" si="1113"/>
        <v>0</v>
      </c>
      <c r="BH593" s="1">
        <f t="shared" si="1114"/>
        <v>0</v>
      </c>
      <c r="BI593" s="2">
        <f t="shared" si="1115"/>
        <v>0</v>
      </c>
      <c r="BJ593" s="5">
        <f t="shared" si="1116"/>
        <v>0</v>
      </c>
      <c r="BK593" s="1">
        <f t="shared" si="1117"/>
        <v>0</v>
      </c>
      <c r="BL593" s="2">
        <f t="shared" si="1118"/>
        <v>0</v>
      </c>
      <c r="BM593" s="5">
        <f t="shared" si="1119"/>
        <v>0</v>
      </c>
      <c r="BN593" s="1">
        <f t="shared" si="1120"/>
        <v>0</v>
      </c>
      <c r="BO593" s="2">
        <f t="shared" si="1121"/>
        <v>0</v>
      </c>
      <c r="BP593" s="5">
        <f t="shared" si="1122"/>
        <v>0</v>
      </c>
      <c r="BQ593" s="1">
        <f t="shared" si="1123"/>
        <v>0</v>
      </c>
      <c r="BR593" s="2">
        <f t="shared" si="1124"/>
        <v>0</v>
      </c>
      <c r="BS593" s="5">
        <f t="shared" si="1125"/>
        <v>0</v>
      </c>
      <c r="BT593" s="1">
        <f t="shared" si="1126"/>
        <v>0</v>
      </c>
      <c r="BU593" s="2">
        <f t="shared" si="1127"/>
        <v>0</v>
      </c>
      <c r="BV593" s="5">
        <f t="shared" si="1128"/>
        <v>0</v>
      </c>
      <c r="BW593" s="1">
        <f t="shared" si="1129"/>
        <v>0</v>
      </c>
      <c r="BX593" s="2">
        <f t="shared" si="1130"/>
        <v>0</v>
      </c>
      <c r="BY593" s="5">
        <f t="shared" si="1131"/>
        <v>0</v>
      </c>
      <c r="BZ593" s="1">
        <f t="shared" si="1132"/>
        <v>0</v>
      </c>
      <c r="CA593" s="2">
        <f t="shared" si="1133"/>
        <v>0</v>
      </c>
      <c r="CB593" s="5">
        <f t="shared" si="1134"/>
        <v>0</v>
      </c>
      <c r="CC593" s="1">
        <f t="shared" si="1135"/>
        <v>0</v>
      </c>
      <c r="CD593" s="2">
        <f t="shared" si="1136"/>
        <v>0</v>
      </c>
      <c r="CE593" s="5">
        <f t="shared" si="1137"/>
        <v>0</v>
      </c>
      <c r="CF593" s="1">
        <f t="shared" si="1138"/>
        <v>0</v>
      </c>
      <c r="CG593" s="2">
        <f t="shared" si="1139"/>
        <v>0</v>
      </c>
      <c r="CH593" s="5">
        <f t="shared" si="1140"/>
        <v>0</v>
      </c>
      <c r="CI593" s="1">
        <f t="shared" si="1141"/>
        <v>0</v>
      </c>
      <c r="CJ593" s="2">
        <f t="shared" si="1142"/>
        <v>0</v>
      </c>
      <c r="CK593" s="5">
        <f t="shared" si="1143"/>
        <v>0</v>
      </c>
      <c r="CL593" s="1">
        <f t="shared" si="1144"/>
        <v>0</v>
      </c>
      <c r="CM593" s="2">
        <f t="shared" si="1145"/>
        <v>0</v>
      </c>
      <c r="CN593" s="5">
        <f t="shared" si="1146"/>
        <v>0</v>
      </c>
      <c r="CO593" s="67">
        <f t="shared" si="1147"/>
        <v>0</v>
      </c>
      <c r="CP593" s="2">
        <f t="shared" si="1148"/>
        <v>0</v>
      </c>
      <c r="CQ593" s="5">
        <f t="shared" si="1149"/>
        <v>0</v>
      </c>
    </row>
    <row r="594" spans="1:95" ht="32.25" customHeight="1" x14ac:dyDescent="0.25">
      <c r="A594" s="31" t="s">
        <v>115</v>
      </c>
      <c r="B594" s="30" t="s">
        <v>21</v>
      </c>
      <c r="C594" s="16"/>
      <c r="D594" s="10"/>
      <c r="E594" s="10"/>
      <c r="F594" s="10"/>
      <c r="G594" s="10"/>
      <c r="H594" s="10"/>
      <c r="I594" s="10"/>
      <c r="J594" s="10"/>
      <c r="K594" s="10"/>
      <c r="L594" s="10"/>
      <c r="M594" s="62"/>
      <c r="N594" s="62"/>
      <c r="O594" s="62"/>
      <c r="P594" s="62"/>
      <c r="Q594" s="17"/>
      <c r="R594" s="16"/>
      <c r="S594" s="10"/>
      <c r="T594" s="10"/>
      <c r="U594" s="10"/>
      <c r="V594" s="10"/>
      <c r="W594" s="10"/>
      <c r="X594" s="10"/>
      <c r="Y594" s="10"/>
      <c r="Z594" s="10"/>
      <c r="AA594" s="10"/>
      <c r="AB594" s="62"/>
      <c r="AC594" s="62"/>
      <c r="AD594" s="62"/>
      <c r="AE594" s="62"/>
      <c r="AF594" s="17"/>
      <c r="AG594" s="16"/>
      <c r="AH594" s="10"/>
      <c r="AI594" s="10"/>
      <c r="AJ594" s="10"/>
      <c r="AK594" s="10"/>
      <c r="AL594" s="10"/>
      <c r="AM594" s="10"/>
      <c r="AN594" s="10"/>
      <c r="AO594" s="10"/>
      <c r="AP594" s="10"/>
      <c r="AQ594" s="62"/>
      <c r="AR594" s="62"/>
      <c r="AS594" s="62"/>
      <c r="AT594" s="62"/>
      <c r="AU594" s="17"/>
      <c r="AV594" s="6"/>
      <c r="AW594" s="29" t="str">
        <f t="shared" si="1104"/>
        <v>SILICE</v>
      </c>
      <c r="AX594" s="32" t="s">
        <v>24</v>
      </c>
      <c r="AY594" s="77">
        <f t="shared" si="1105"/>
        <v>0</v>
      </c>
      <c r="AZ594" s="73">
        <f t="shared" si="1106"/>
        <v>0</v>
      </c>
      <c r="BA594" s="74">
        <f t="shared" si="1107"/>
        <v>0</v>
      </c>
      <c r="BB594" s="4">
        <f t="shared" si="1108"/>
        <v>0</v>
      </c>
      <c r="BC594" s="2">
        <f t="shared" si="1109"/>
        <v>0</v>
      </c>
      <c r="BD594" s="5">
        <f t="shared" si="1110"/>
        <v>0</v>
      </c>
      <c r="BE594" s="4">
        <f t="shared" si="1111"/>
        <v>0</v>
      </c>
      <c r="BF594" s="2">
        <f t="shared" si="1112"/>
        <v>0</v>
      </c>
      <c r="BG594" s="5">
        <f t="shared" si="1113"/>
        <v>0</v>
      </c>
      <c r="BH594" s="1">
        <f t="shared" si="1114"/>
        <v>0</v>
      </c>
      <c r="BI594" s="2">
        <f t="shared" si="1115"/>
        <v>0</v>
      </c>
      <c r="BJ594" s="5">
        <f t="shared" si="1116"/>
        <v>0</v>
      </c>
      <c r="BK594" s="1">
        <f t="shared" si="1117"/>
        <v>0</v>
      </c>
      <c r="BL594" s="2">
        <f t="shared" si="1118"/>
        <v>0</v>
      </c>
      <c r="BM594" s="5">
        <f t="shared" si="1119"/>
        <v>0</v>
      </c>
      <c r="BN594" s="1">
        <f t="shared" si="1120"/>
        <v>0</v>
      </c>
      <c r="BO594" s="2">
        <f t="shared" si="1121"/>
        <v>0</v>
      </c>
      <c r="BP594" s="5">
        <f t="shared" si="1122"/>
        <v>0</v>
      </c>
      <c r="BQ594" s="1">
        <f t="shared" si="1123"/>
        <v>0</v>
      </c>
      <c r="BR594" s="2">
        <f t="shared" si="1124"/>
        <v>0</v>
      </c>
      <c r="BS594" s="5">
        <f t="shared" si="1125"/>
        <v>0</v>
      </c>
      <c r="BT594" s="1">
        <f t="shared" si="1126"/>
        <v>0</v>
      </c>
      <c r="BU594" s="2">
        <f t="shared" si="1127"/>
        <v>0</v>
      </c>
      <c r="BV594" s="5">
        <f t="shared" si="1128"/>
        <v>0</v>
      </c>
      <c r="BW594" s="1">
        <f t="shared" si="1129"/>
        <v>0</v>
      </c>
      <c r="BX594" s="2">
        <f t="shared" si="1130"/>
        <v>0</v>
      </c>
      <c r="BY594" s="5">
        <f t="shared" si="1131"/>
        <v>0</v>
      </c>
      <c r="BZ594" s="1">
        <f t="shared" si="1132"/>
        <v>0</v>
      </c>
      <c r="CA594" s="2">
        <f t="shared" si="1133"/>
        <v>0</v>
      </c>
      <c r="CB594" s="5">
        <f t="shared" si="1134"/>
        <v>0</v>
      </c>
      <c r="CC594" s="1">
        <f t="shared" si="1135"/>
        <v>0</v>
      </c>
      <c r="CD594" s="2">
        <f t="shared" si="1136"/>
        <v>0</v>
      </c>
      <c r="CE594" s="5">
        <f t="shared" si="1137"/>
        <v>0</v>
      </c>
      <c r="CF594" s="1">
        <f t="shared" si="1138"/>
        <v>0</v>
      </c>
      <c r="CG594" s="2">
        <f t="shared" si="1139"/>
        <v>0</v>
      </c>
      <c r="CH594" s="5">
        <f t="shared" si="1140"/>
        <v>0</v>
      </c>
      <c r="CI594" s="1">
        <f t="shared" si="1141"/>
        <v>0</v>
      </c>
      <c r="CJ594" s="2">
        <f t="shared" si="1142"/>
        <v>0</v>
      </c>
      <c r="CK594" s="5">
        <f t="shared" si="1143"/>
        <v>0</v>
      </c>
      <c r="CL594" s="1">
        <f t="shared" si="1144"/>
        <v>0</v>
      </c>
      <c r="CM594" s="2">
        <f t="shared" si="1145"/>
        <v>0</v>
      </c>
      <c r="CN594" s="5">
        <f t="shared" si="1146"/>
        <v>0</v>
      </c>
      <c r="CO594" s="67">
        <f t="shared" si="1147"/>
        <v>0</v>
      </c>
      <c r="CP594" s="2">
        <f t="shared" si="1148"/>
        <v>0</v>
      </c>
      <c r="CQ594" s="5">
        <f t="shared" si="1149"/>
        <v>0</v>
      </c>
    </row>
    <row r="595" spans="1:95" ht="30.75" customHeight="1" x14ac:dyDescent="0.25">
      <c r="A595" s="31" t="s">
        <v>81</v>
      </c>
      <c r="B595" s="30" t="s">
        <v>127</v>
      </c>
      <c r="C595" s="16"/>
      <c r="D595" s="10"/>
      <c r="E595" s="10"/>
      <c r="F595" s="10"/>
      <c r="G595" s="10"/>
      <c r="H595" s="10"/>
      <c r="I595" s="10"/>
      <c r="J595" s="10"/>
      <c r="K595" s="10"/>
      <c r="L595" s="10"/>
      <c r="M595" s="62"/>
      <c r="N595" s="62"/>
      <c r="O595" s="62"/>
      <c r="P595" s="62"/>
      <c r="Q595" s="17"/>
      <c r="R595" s="16"/>
      <c r="S595" s="10"/>
      <c r="T595" s="10"/>
      <c r="U595" s="10"/>
      <c r="V595" s="10"/>
      <c r="W595" s="10"/>
      <c r="X595" s="10"/>
      <c r="Y595" s="10"/>
      <c r="Z595" s="10"/>
      <c r="AA595" s="10"/>
      <c r="AB595" s="62"/>
      <c r="AC595" s="62"/>
      <c r="AD595" s="62"/>
      <c r="AE595" s="62"/>
      <c r="AF595" s="17"/>
      <c r="AG595" s="16"/>
      <c r="AH595" s="10"/>
      <c r="AI595" s="10"/>
      <c r="AJ595" s="10"/>
      <c r="AK595" s="10"/>
      <c r="AL595" s="10"/>
      <c r="AM595" s="10"/>
      <c r="AN595" s="10"/>
      <c r="AO595" s="10"/>
      <c r="AP595" s="10"/>
      <c r="AQ595" s="62"/>
      <c r="AR595" s="62"/>
      <c r="AS595" s="62"/>
      <c r="AT595" s="62"/>
      <c r="AU595" s="17"/>
      <c r="AV595" s="6"/>
      <c r="AW595" s="29" t="str">
        <f t="shared" si="1104"/>
        <v>ORP</v>
      </c>
      <c r="AX595" s="30" t="s">
        <v>21</v>
      </c>
      <c r="AY595" s="77">
        <f t="shared" si="1105"/>
        <v>0</v>
      </c>
      <c r="AZ595" s="73">
        <f t="shared" si="1106"/>
        <v>0</v>
      </c>
      <c r="BA595" s="74">
        <f t="shared" si="1107"/>
        <v>0</v>
      </c>
      <c r="BB595" s="4">
        <f t="shared" si="1108"/>
        <v>0</v>
      </c>
      <c r="BC595" s="2">
        <f t="shared" si="1109"/>
        <v>0</v>
      </c>
      <c r="BD595" s="5">
        <f t="shared" si="1110"/>
        <v>0</v>
      </c>
      <c r="BE595" s="4">
        <f t="shared" si="1111"/>
        <v>0</v>
      </c>
      <c r="BF595" s="2">
        <f t="shared" si="1112"/>
        <v>0</v>
      </c>
      <c r="BG595" s="5">
        <f t="shared" si="1113"/>
        <v>0</v>
      </c>
      <c r="BH595" s="1">
        <f t="shared" si="1114"/>
        <v>0</v>
      </c>
      <c r="BI595" s="2">
        <f t="shared" si="1115"/>
        <v>0</v>
      </c>
      <c r="BJ595" s="5">
        <f t="shared" si="1116"/>
        <v>0</v>
      </c>
      <c r="BK595" s="1">
        <f t="shared" si="1117"/>
        <v>0</v>
      </c>
      <c r="BL595" s="2">
        <f t="shared" si="1118"/>
        <v>0</v>
      </c>
      <c r="BM595" s="5">
        <f t="shared" si="1119"/>
        <v>0</v>
      </c>
      <c r="BN595" s="1">
        <f t="shared" si="1120"/>
        <v>0</v>
      </c>
      <c r="BO595" s="2">
        <f t="shared" si="1121"/>
        <v>0</v>
      </c>
      <c r="BP595" s="5">
        <f t="shared" si="1122"/>
        <v>0</v>
      </c>
      <c r="BQ595" s="1">
        <f t="shared" si="1123"/>
        <v>0</v>
      </c>
      <c r="BR595" s="2">
        <f t="shared" si="1124"/>
        <v>0</v>
      </c>
      <c r="BS595" s="5">
        <f t="shared" si="1125"/>
        <v>0</v>
      </c>
      <c r="BT595" s="1">
        <f t="shared" si="1126"/>
        <v>0</v>
      </c>
      <c r="BU595" s="2">
        <f t="shared" si="1127"/>
        <v>0</v>
      </c>
      <c r="BV595" s="5">
        <f t="shared" si="1128"/>
        <v>0</v>
      </c>
      <c r="BW595" s="1">
        <f t="shared" si="1129"/>
        <v>0</v>
      </c>
      <c r="BX595" s="2">
        <f t="shared" si="1130"/>
        <v>0</v>
      </c>
      <c r="BY595" s="5">
        <f t="shared" si="1131"/>
        <v>0</v>
      </c>
      <c r="BZ595" s="1">
        <f t="shared" si="1132"/>
        <v>0</v>
      </c>
      <c r="CA595" s="2">
        <f t="shared" si="1133"/>
        <v>0</v>
      </c>
      <c r="CB595" s="5">
        <f t="shared" si="1134"/>
        <v>0</v>
      </c>
      <c r="CC595" s="1">
        <f t="shared" si="1135"/>
        <v>0</v>
      </c>
      <c r="CD595" s="2">
        <f t="shared" si="1136"/>
        <v>0</v>
      </c>
      <c r="CE595" s="5">
        <f t="shared" si="1137"/>
        <v>0</v>
      </c>
      <c r="CF595" s="1">
        <f t="shared" si="1138"/>
        <v>0</v>
      </c>
      <c r="CG595" s="2">
        <f t="shared" si="1139"/>
        <v>0</v>
      </c>
      <c r="CH595" s="5">
        <f t="shared" si="1140"/>
        <v>0</v>
      </c>
      <c r="CI595" s="1">
        <f t="shared" si="1141"/>
        <v>0</v>
      </c>
      <c r="CJ595" s="2">
        <f t="shared" si="1142"/>
        <v>0</v>
      </c>
      <c r="CK595" s="5">
        <f t="shared" si="1143"/>
        <v>0</v>
      </c>
      <c r="CL595" s="1">
        <f t="shared" si="1144"/>
        <v>0</v>
      </c>
      <c r="CM595" s="2">
        <f t="shared" si="1145"/>
        <v>0</v>
      </c>
      <c r="CN595" s="5">
        <f t="shared" si="1146"/>
        <v>0</v>
      </c>
      <c r="CO595" s="67">
        <f t="shared" si="1147"/>
        <v>0</v>
      </c>
      <c r="CP595" s="2">
        <f t="shared" si="1148"/>
        <v>0</v>
      </c>
      <c r="CQ595" s="5">
        <f t="shared" si="1149"/>
        <v>0</v>
      </c>
    </row>
    <row r="596" spans="1:95" ht="15.75" customHeight="1" x14ac:dyDescent="0.25">
      <c r="A596" s="31" t="s">
        <v>114</v>
      </c>
      <c r="B596" s="30" t="s">
        <v>21</v>
      </c>
      <c r="C596" s="16"/>
      <c r="D596" s="10"/>
      <c r="E596" s="10"/>
      <c r="F596" s="10"/>
      <c r="G596" s="10"/>
      <c r="H596" s="10"/>
      <c r="I596" s="10"/>
      <c r="J596" s="10"/>
      <c r="K596" s="10"/>
      <c r="L596" s="10"/>
      <c r="M596" s="62"/>
      <c r="N596" s="62"/>
      <c r="O596" s="62"/>
      <c r="P596" s="62"/>
      <c r="Q596" s="17"/>
      <c r="R596" s="16"/>
      <c r="S596" s="10"/>
      <c r="T596" s="10"/>
      <c r="U596" s="10"/>
      <c r="V596" s="10"/>
      <c r="W596" s="10"/>
      <c r="X596" s="10"/>
      <c r="Y596" s="10"/>
      <c r="Z596" s="10"/>
      <c r="AA596" s="10"/>
      <c r="AB596" s="62"/>
      <c r="AC596" s="62"/>
      <c r="AD596" s="62"/>
      <c r="AE596" s="62"/>
      <c r="AF596" s="17"/>
      <c r="AG596" s="16"/>
      <c r="AH596" s="10"/>
      <c r="AI596" s="10"/>
      <c r="AJ596" s="10"/>
      <c r="AK596" s="10"/>
      <c r="AL596" s="10"/>
      <c r="AM596" s="10"/>
      <c r="AN596" s="10"/>
      <c r="AO596" s="10"/>
      <c r="AP596" s="10"/>
      <c r="AQ596" s="62"/>
      <c r="AR596" s="62"/>
      <c r="AS596" s="62"/>
      <c r="AT596" s="62"/>
      <c r="AU596" s="17"/>
      <c r="AV596" s="6"/>
      <c r="AW596" s="29" t="str">
        <f t="shared" si="1104"/>
        <v>CLORO RES</v>
      </c>
      <c r="AX596" s="30" t="s">
        <v>21</v>
      </c>
      <c r="AY596" s="77">
        <f t="shared" si="1105"/>
        <v>0</v>
      </c>
      <c r="AZ596" s="73">
        <f t="shared" si="1106"/>
        <v>0</v>
      </c>
      <c r="BA596" s="74">
        <f t="shared" si="1107"/>
        <v>0</v>
      </c>
      <c r="BB596" s="4">
        <f t="shared" si="1108"/>
        <v>0</v>
      </c>
      <c r="BC596" s="2">
        <f t="shared" si="1109"/>
        <v>0</v>
      </c>
      <c r="BD596" s="5">
        <f t="shared" si="1110"/>
        <v>0</v>
      </c>
      <c r="BE596" s="4">
        <f t="shared" si="1111"/>
        <v>0</v>
      </c>
      <c r="BF596" s="2">
        <f t="shared" si="1112"/>
        <v>0</v>
      </c>
      <c r="BG596" s="5">
        <f t="shared" si="1113"/>
        <v>0</v>
      </c>
      <c r="BH596" s="1">
        <f t="shared" si="1114"/>
        <v>0</v>
      </c>
      <c r="BI596" s="2">
        <f t="shared" si="1115"/>
        <v>0</v>
      </c>
      <c r="BJ596" s="5">
        <f t="shared" si="1116"/>
        <v>0</v>
      </c>
      <c r="BK596" s="1">
        <f t="shared" si="1117"/>
        <v>0</v>
      </c>
      <c r="BL596" s="2">
        <f t="shared" si="1118"/>
        <v>0</v>
      </c>
      <c r="BM596" s="5">
        <f t="shared" si="1119"/>
        <v>0</v>
      </c>
      <c r="BN596" s="1">
        <f t="shared" si="1120"/>
        <v>0</v>
      </c>
      <c r="BO596" s="2">
        <f t="shared" si="1121"/>
        <v>0</v>
      </c>
      <c r="BP596" s="5">
        <f t="shared" si="1122"/>
        <v>0</v>
      </c>
      <c r="BQ596" s="1">
        <f t="shared" si="1123"/>
        <v>0</v>
      </c>
      <c r="BR596" s="2">
        <f t="shared" si="1124"/>
        <v>0</v>
      </c>
      <c r="BS596" s="5">
        <f t="shared" si="1125"/>
        <v>0</v>
      </c>
      <c r="BT596" s="1">
        <f t="shared" si="1126"/>
        <v>0</v>
      </c>
      <c r="BU596" s="2">
        <f t="shared" si="1127"/>
        <v>0</v>
      </c>
      <c r="BV596" s="5">
        <f t="shared" si="1128"/>
        <v>0</v>
      </c>
      <c r="BW596" s="1">
        <f t="shared" si="1129"/>
        <v>0</v>
      </c>
      <c r="BX596" s="2">
        <f t="shared" si="1130"/>
        <v>0</v>
      </c>
      <c r="BY596" s="5">
        <f t="shared" si="1131"/>
        <v>0</v>
      </c>
      <c r="BZ596" s="1">
        <f t="shared" si="1132"/>
        <v>0</v>
      </c>
      <c r="CA596" s="2">
        <f t="shared" si="1133"/>
        <v>0</v>
      </c>
      <c r="CB596" s="5">
        <f t="shared" si="1134"/>
        <v>0</v>
      </c>
      <c r="CC596" s="1">
        <f t="shared" si="1135"/>
        <v>0</v>
      </c>
      <c r="CD596" s="2">
        <f t="shared" si="1136"/>
        <v>0</v>
      </c>
      <c r="CE596" s="5">
        <f t="shared" si="1137"/>
        <v>0</v>
      </c>
      <c r="CF596" s="1">
        <f t="shared" si="1138"/>
        <v>0</v>
      </c>
      <c r="CG596" s="2">
        <f t="shared" si="1139"/>
        <v>0</v>
      </c>
      <c r="CH596" s="5">
        <f t="shared" si="1140"/>
        <v>0</v>
      </c>
      <c r="CI596" s="1">
        <f t="shared" si="1141"/>
        <v>0</v>
      </c>
      <c r="CJ596" s="2">
        <f t="shared" si="1142"/>
        <v>0</v>
      </c>
      <c r="CK596" s="5">
        <f t="shared" si="1143"/>
        <v>0</v>
      </c>
      <c r="CL596" s="1">
        <f t="shared" si="1144"/>
        <v>0</v>
      </c>
      <c r="CM596" s="2">
        <f t="shared" si="1145"/>
        <v>0</v>
      </c>
      <c r="CN596" s="5">
        <f t="shared" si="1146"/>
        <v>0</v>
      </c>
      <c r="CO596" s="67">
        <f t="shared" si="1147"/>
        <v>0</v>
      </c>
      <c r="CP596" s="2">
        <f t="shared" si="1148"/>
        <v>0</v>
      </c>
      <c r="CQ596" s="5">
        <f t="shared" si="1149"/>
        <v>0</v>
      </c>
    </row>
    <row r="597" spans="1:95" x14ac:dyDescent="0.25">
      <c r="A597" s="31" t="s">
        <v>17</v>
      </c>
      <c r="B597" s="30" t="s">
        <v>25</v>
      </c>
      <c r="C597" s="18"/>
      <c r="D597" s="11"/>
      <c r="E597" s="11"/>
      <c r="F597" s="11"/>
      <c r="G597" s="11"/>
      <c r="H597" s="11"/>
      <c r="I597" s="11"/>
      <c r="J597" s="11"/>
      <c r="K597" s="11"/>
      <c r="L597" s="11"/>
      <c r="M597" s="63"/>
      <c r="N597" s="63"/>
      <c r="O597" s="63"/>
      <c r="P597" s="63"/>
      <c r="Q597" s="19"/>
      <c r="R597" s="16">
        <v>4820</v>
      </c>
      <c r="S597" s="10">
        <v>5790</v>
      </c>
      <c r="T597" s="10">
        <v>4240</v>
      </c>
      <c r="U597" s="10"/>
      <c r="V597" s="10"/>
      <c r="W597" s="10"/>
      <c r="X597" s="10"/>
      <c r="Y597" s="10">
        <v>4620</v>
      </c>
      <c r="Z597" s="10">
        <v>4790</v>
      </c>
      <c r="AA597" s="10">
        <v>9280</v>
      </c>
      <c r="AB597" s="63"/>
      <c r="AC597" s="63"/>
      <c r="AD597" s="63"/>
      <c r="AE597" s="63"/>
      <c r="AF597" s="19"/>
      <c r="AG597" s="16">
        <v>3841</v>
      </c>
      <c r="AH597" s="10">
        <v>5192</v>
      </c>
      <c r="AI597" s="10">
        <v>5321</v>
      </c>
      <c r="AJ597" s="10"/>
      <c r="AK597" s="10"/>
      <c r="AL597" s="10"/>
      <c r="AM597" s="10"/>
      <c r="AN597" s="10">
        <v>4652</v>
      </c>
      <c r="AO597" s="10">
        <v>4751</v>
      </c>
      <c r="AP597" s="10">
        <v>5173</v>
      </c>
      <c r="AQ597" s="63"/>
      <c r="AR597" s="63"/>
      <c r="AS597" s="63"/>
      <c r="AT597" s="63"/>
      <c r="AU597" s="19"/>
      <c r="AW597" s="29" t="str">
        <f t="shared" si="1104"/>
        <v>Conductividad</v>
      </c>
      <c r="AX597" s="30" t="s">
        <v>25</v>
      </c>
      <c r="AY597" s="77">
        <f t="shared" si="1105"/>
        <v>0</v>
      </c>
      <c r="AZ597" s="73">
        <f t="shared" si="1106"/>
        <v>4820</v>
      </c>
      <c r="BA597" s="74">
        <f t="shared" si="1107"/>
        <v>3841</v>
      </c>
      <c r="BB597" s="4">
        <f t="shared" si="1108"/>
        <v>0</v>
      </c>
      <c r="BC597" s="2">
        <f t="shared" si="1109"/>
        <v>5790</v>
      </c>
      <c r="BD597" s="5">
        <f t="shared" si="1110"/>
        <v>5192</v>
      </c>
      <c r="BE597" s="4">
        <f t="shared" si="1111"/>
        <v>0</v>
      </c>
      <c r="BF597" s="2">
        <f t="shared" si="1112"/>
        <v>4240</v>
      </c>
      <c r="BG597" s="5">
        <f t="shared" si="1113"/>
        <v>5321</v>
      </c>
      <c r="BH597" s="1">
        <f t="shared" si="1114"/>
        <v>0</v>
      </c>
      <c r="BI597" s="2">
        <f t="shared" si="1115"/>
        <v>0</v>
      </c>
      <c r="BJ597" s="5">
        <f t="shared" si="1116"/>
        <v>0</v>
      </c>
      <c r="BK597" s="1">
        <f t="shared" si="1117"/>
        <v>0</v>
      </c>
      <c r="BL597" s="2">
        <f t="shared" si="1118"/>
        <v>0</v>
      </c>
      <c r="BM597" s="5">
        <f t="shared" si="1119"/>
        <v>0</v>
      </c>
      <c r="BN597" s="1">
        <f t="shared" si="1120"/>
        <v>0</v>
      </c>
      <c r="BO597" s="2">
        <f t="shared" si="1121"/>
        <v>0</v>
      </c>
      <c r="BP597" s="5">
        <f t="shared" si="1122"/>
        <v>0</v>
      </c>
      <c r="BQ597" s="1">
        <f t="shared" si="1123"/>
        <v>0</v>
      </c>
      <c r="BR597" s="2">
        <f t="shared" si="1124"/>
        <v>0</v>
      </c>
      <c r="BS597" s="5">
        <f t="shared" si="1125"/>
        <v>0</v>
      </c>
      <c r="BT597" s="1">
        <f t="shared" si="1126"/>
        <v>0</v>
      </c>
      <c r="BU597" s="2">
        <f t="shared" si="1127"/>
        <v>4620</v>
      </c>
      <c r="BV597" s="5">
        <f t="shared" si="1128"/>
        <v>4652</v>
      </c>
      <c r="BW597" s="1">
        <f t="shared" si="1129"/>
        <v>0</v>
      </c>
      <c r="BX597" s="2">
        <f t="shared" si="1130"/>
        <v>4790</v>
      </c>
      <c r="BY597" s="5">
        <f t="shared" si="1131"/>
        <v>4751</v>
      </c>
      <c r="BZ597" s="1">
        <f t="shared" si="1132"/>
        <v>0</v>
      </c>
      <c r="CA597" s="2">
        <f t="shared" si="1133"/>
        <v>9280</v>
      </c>
      <c r="CB597" s="5">
        <f t="shared" si="1134"/>
        <v>5173</v>
      </c>
      <c r="CC597" s="1">
        <f t="shared" si="1135"/>
        <v>0</v>
      </c>
      <c r="CD597" s="2">
        <f t="shared" si="1136"/>
        <v>0</v>
      </c>
      <c r="CE597" s="5">
        <f t="shared" si="1137"/>
        <v>0</v>
      </c>
      <c r="CF597" s="1">
        <f t="shared" si="1138"/>
        <v>0</v>
      </c>
      <c r="CG597" s="2">
        <f t="shared" si="1139"/>
        <v>0</v>
      </c>
      <c r="CH597" s="5">
        <f t="shared" si="1140"/>
        <v>0</v>
      </c>
      <c r="CI597" s="1">
        <f t="shared" si="1141"/>
        <v>0</v>
      </c>
      <c r="CJ597" s="2">
        <f t="shared" si="1142"/>
        <v>0</v>
      </c>
      <c r="CK597" s="5">
        <f t="shared" si="1143"/>
        <v>0</v>
      </c>
      <c r="CL597" s="1">
        <f t="shared" si="1144"/>
        <v>0</v>
      </c>
      <c r="CM597" s="2">
        <f t="shared" si="1145"/>
        <v>0</v>
      </c>
      <c r="CN597" s="5">
        <f t="shared" si="1146"/>
        <v>0</v>
      </c>
      <c r="CO597" s="67">
        <f t="shared" si="1147"/>
        <v>0</v>
      </c>
      <c r="CP597" s="2">
        <f t="shared" si="1148"/>
        <v>0</v>
      </c>
      <c r="CQ597" s="5">
        <f t="shared" si="1149"/>
        <v>0</v>
      </c>
    </row>
    <row r="598" spans="1:95" x14ac:dyDescent="0.25">
      <c r="A598" s="31" t="s">
        <v>18</v>
      </c>
      <c r="B598" s="46" t="s">
        <v>24</v>
      </c>
      <c r="C598" s="18"/>
      <c r="D598" s="11"/>
      <c r="E598" s="11"/>
      <c r="F598" s="11"/>
      <c r="G598" s="11"/>
      <c r="H598" s="11"/>
      <c r="I598" s="11"/>
      <c r="J598" s="11"/>
      <c r="K598" s="11"/>
      <c r="L598" s="11"/>
      <c r="M598" s="63"/>
      <c r="N598" s="63"/>
      <c r="O598" s="63"/>
      <c r="P598" s="63"/>
      <c r="Q598" s="19"/>
      <c r="R598" s="16">
        <v>4221</v>
      </c>
      <c r="S598" s="10">
        <v>5740</v>
      </c>
      <c r="T598" s="10">
        <v>421</v>
      </c>
      <c r="U598" s="10"/>
      <c r="V598" s="10"/>
      <c r="W598" s="10"/>
      <c r="X598" s="10"/>
      <c r="Y598" s="10">
        <v>576</v>
      </c>
      <c r="Z598" s="10">
        <v>579</v>
      </c>
      <c r="AA598" s="10">
        <v>1435</v>
      </c>
      <c r="AB598" s="63"/>
      <c r="AC598" s="63"/>
      <c r="AD598" s="63"/>
      <c r="AE598" s="63"/>
      <c r="AF598" s="19"/>
      <c r="AG598" s="16">
        <v>5421</v>
      </c>
      <c r="AH598" s="10">
        <v>7144</v>
      </c>
      <c r="AI598" s="10">
        <v>998</v>
      </c>
      <c r="AJ598" s="10"/>
      <c r="AK598" s="10"/>
      <c r="AL598" s="10"/>
      <c r="AM598" s="10"/>
      <c r="AN598" s="10">
        <v>487</v>
      </c>
      <c r="AO598" s="10">
        <v>570</v>
      </c>
      <c r="AP598" s="10">
        <v>1262</v>
      </c>
      <c r="AQ598" s="63"/>
      <c r="AR598" s="63"/>
      <c r="AS598" s="63"/>
      <c r="AT598" s="63"/>
      <c r="AU598" s="19"/>
      <c r="AW598" s="29" t="str">
        <f t="shared" si="1104"/>
        <v xml:space="preserve">Color </v>
      </c>
      <c r="AX598" s="32" t="s">
        <v>24</v>
      </c>
      <c r="AY598" s="77">
        <f t="shared" si="1105"/>
        <v>0</v>
      </c>
      <c r="AZ598" s="73">
        <f t="shared" si="1106"/>
        <v>4221</v>
      </c>
      <c r="BA598" s="74">
        <f t="shared" si="1107"/>
        <v>5421</v>
      </c>
      <c r="BB598" s="4">
        <f t="shared" si="1108"/>
        <v>0</v>
      </c>
      <c r="BC598" s="2">
        <f t="shared" si="1109"/>
        <v>5740</v>
      </c>
      <c r="BD598" s="5">
        <f t="shared" si="1110"/>
        <v>7144</v>
      </c>
      <c r="BE598" s="4">
        <f t="shared" si="1111"/>
        <v>0</v>
      </c>
      <c r="BF598" s="2">
        <f t="shared" si="1112"/>
        <v>421</v>
      </c>
      <c r="BG598" s="5">
        <f t="shared" si="1113"/>
        <v>998</v>
      </c>
      <c r="BH598" s="1">
        <f t="shared" si="1114"/>
        <v>0</v>
      </c>
      <c r="BI598" s="2">
        <f t="shared" si="1115"/>
        <v>0</v>
      </c>
      <c r="BJ598" s="5">
        <f t="shared" si="1116"/>
        <v>0</v>
      </c>
      <c r="BK598" s="1">
        <f t="shared" si="1117"/>
        <v>0</v>
      </c>
      <c r="BL598" s="2">
        <f t="shared" si="1118"/>
        <v>0</v>
      </c>
      <c r="BM598" s="5">
        <f t="shared" si="1119"/>
        <v>0</v>
      </c>
      <c r="BN598" s="1">
        <f t="shared" si="1120"/>
        <v>0</v>
      </c>
      <c r="BO598" s="2">
        <f t="shared" si="1121"/>
        <v>0</v>
      </c>
      <c r="BP598" s="5">
        <f t="shared" si="1122"/>
        <v>0</v>
      </c>
      <c r="BQ598" s="1">
        <f t="shared" si="1123"/>
        <v>0</v>
      </c>
      <c r="BR598" s="2">
        <f t="shared" si="1124"/>
        <v>0</v>
      </c>
      <c r="BS598" s="5">
        <f t="shared" si="1125"/>
        <v>0</v>
      </c>
      <c r="BT598" s="1">
        <f t="shared" si="1126"/>
        <v>0</v>
      </c>
      <c r="BU598" s="2">
        <f t="shared" si="1127"/>
        <v>576</v>
      </c>
      <c r="BV598" s="5">
        <f t="shared" si="1128"/>
        <v>487</v>
      </c>
      <c r="BW598" s="1">
        <f t="shared" si="1129"/>
        <v>0</v>
      </c>
      <c r="BX598" s="2">
        <f t="shared" si="1130"/>
        <v>579</v>
      </c>
      <c r="BY598" s="5">
        <f t="shared" si="1131"/>
        <v>570</v>
      </c>
      <c r="BZ598" s="1">
        <f t="shared" si="1132"/>
        <v>0</v>
      </c>
      <c r="CA598" s="2">
        <f t="shared" si="1133"/>
        <v>1435</v>
      </c>
      <c r="CB598" s="5">
        <f t="shared" si="1134"/>
        <v>1262</v>
      </c>
      <c r="CC598" s="1">
        <f t="shared" si="1135"/>
        <v>0</v>
      </c>
      <c r="CD598" s="2">
        <f t="shared" si="1136"/>
        <v>0</v>
      </c>
      <c r="CE598" s="5">
        <f t="shared" si="1137"/>
        <v>0</v>
      </c>
      <c r="CF598" s="1">
        <f t="shared" si="1138"/>
        <v>0</v>
      </c>
      <c r="CG598" s="2">
        <f t="shared" si="1139"/>
        <v>0</v>
      </c>
      <c r="CH598" s="5">
        <f t="shared" si="1140"/>
        <v>0</v>
      </c>
      <c r="CI598" s="1">
        <f t="shared" si="1141"/>
        <v>0</v>
      </c>
      <c r="CJ598" s="2">
        <f t="shared" si="1142"/>
        <v>0</v>
      </c>
      <c r="CK598" s="5">
        <f t="shared" si="1143"/>
        <v>0</v>
      </c>
      <c r="CL598" s="1">
        <f t="shared" si="1144"/>
        <v>0</v>
      </c>
      <c r="CM598" s="2">
        <f t="shared" si="1145"/>
        <v>0</v>
      </c>
      <c r="CN598" s="5">
        <f t="shared" si="1146"/>
        <v>0</v>
      </c>
      <c r="CO598" s="67">
        <f t="shared" si="1147"/>
        <v>0</v>
      </c>
      <c r="CP598" s="2">
        <f t="shared" si="1148"/>
        <v>0</v>
      </c>
      <c r="CQ598" s="5">
        <f t="shared" si="1149"/>
        <v>0</v>
      </c>
    </row>
    <row r="599" spans="1:95" ht="15.75" thickBot="1" x14ac:dyDescent="0.3">
      <c r="A599" s="33" t="s">
        <v>45</v>
      </c>
      <c r="B599" s="34" t="s">
        <v>46</v>
      </c>
      <c r="C599" s="20"/>
      <c r="D599" s="21"/>
      <c r="E599" s="21"/>
      <c r="F599" s="21"/>
      <c r="G599" s="21"/>
      <c r="H599" s="21"/>
      <c r="I599" s="21"/>
      <c r="J599" s="21"/>
      <c r="K599" s="21"/>
      <c r="L599" s="21"/>
      <c r="M599" s="64"/>
      <c r="N599" s="64"/>
      <c r="O599" s="64"/>
      <c r="P599" s="64"/>
      <c r="Q599" s="22"/>
      <c r="R599" s="20"/>
      <c r="S599" s="21"/>
      <c r="T599" s="21"/>
      <c r="U599" s="21"/>
      <c r="V599" s="21"/>
      <c r="W599" s="21"/>
      <c r="X599" s="21"/>
      <c r="Y599" s="21"/>
      <c r="Z599" s="21"/>
      <c r="AA599" s="21"/>
      <c r="AB599" s="64"/>
      <c r="AC599" s="64"/>
      <c r="AD599" s="64"/>
      <c r="AE599" s="64"/>
      <c r="AF599" s="22"/>
      <c r="AG599" s="20"/>
      <c r="AH599" s="21"/>
      <c r="AI599" s="21"/>
      <c r="AJ599" s="21"/>
      <c r="AK599" s="21"/>
      <c r="AL599" s="21"/>
      <c r="AM599" s="21"/>
      <c r="AN599" s="21"/>
      <c r="AO599" s="21"/>
      <c r="AP599" s="21"/>
      <c r="AQ599" s="64"/>
      <c r="AR599" s="64"/>
      <c r="AS599" s="64"/>
      <c r="AT599" s="64"/>
      <c r="AU599" s="22"/>
      <c r="AW599" s="29" t="str">
        <f t="shared" si="1104"/>
        <v>Turbidez</v>
      </c>
      <c r="AX599" s="34" t="s">
        <v>21</v>
      </c>
      <c r="AY599" s="77">
        <f t="shared" si="1105"/>
        <v>0</v>
      </c>
      <c r="AZ599" s="73">
        <f t="shared" si="1106"/>
        <v>0</v>
      </c>
      <c r="BA599" s="74">
        <f t="shared" si="1107"/>
        <v>0</v>
      </c>
      <c r="BB599" s="4">
        <f t="shared" si="1108"/>
        <v>0</v>
      </c>
      <c r="BC599" s="2">
        <f t="shared" si="1109"/>
        <v>0</v>
      </c>
      <c r="BD599" s="5">
        <f t="shared" si="1110"/>
        <v>0</v>
      </c>
      <c r="BE599" s="4">
        <f t="shared" si="1111"/>
        <v>0</v>
      </c>
      <c r="BF599" s="2">
        <f t="shared" si="1112"/>
        <v>0</v>
      </c>
      <c r="BG599" s="5">
        <f t="shared" si="1113"/>
        <v>0</v>
      </c>
      <c r="BH599" s="1">
        <f t="shared" si="1114"/>
        <v>0</v>
      </c>
      <c r="BI599" s="2">
        <f t="shared" si="1115"/>
        <v>0</v>
      </c>
      <c r="BJ599" s="5">
        <f t="shared" si="1116"/>
        <v>0</v>
      </c>
      <c r="BK599" s="1">
        <f t="shared" si="1117"/>
        <v>0</v>
      </c>
      <c r="BL599" s="2">
        <f t="shared" si="1118"/>
        <v>0</v>
      </c>
      <c r="BM599" s="5">
        <f t="shared" si="1119"/>
        <v>0</v>
      </c>
      <c r="BN599" s="1">
        <f t="shared" si="1120"/>
        <v>0</v>
      </c>
      <c r="BO599" s="2">
        <f t="shared" si="1121"/>
        <v>0</v>
      </c>
      <c r="BP599" s="5">
        <f t="shared" si="1122"/>
        <v>0</v>
      </c>
      <c r="BQ599" s="1">
        <f t="shared" si="1123"/>
        <v>0</v>
      </c>
      <c r="BR599" s="2">
        <f t="shared" si="1124"/>
        <v>0</v>
      </c>
      <c r="BS599" s="5">
        <f t="shared" si="1125"/>
        <v>0</v>
      </c>
      <c r="BT599" s="1">
        <f t="shared" si="1126"/>
        <v>0</v>
      </c>
      <c r="BU599" s="2">
        <f t="shared" si="1127"/>
        <v>0</v>
      </c>
      <c r="BV599" s="5">
        <f t="shared" si="1128"/>
        <v>0</v>
      </c>
      <c r="BW599" s="1">
        <f t="shared" si="1129"/>
        <v>0</v>
      </c>
      <c r="BX599" s="2">
        <f t="shared" si="1130"/>
        <v>0</v>
      </c>
      <c r="BY599" s="5">
        <f t="shared" si="1131"/>
        <v>0</v>
      </c>
      <c r="BZ599" s="1">
        <f t="shared" si="1132"/>
        <v>0</v>
      </c>
      <c r="CA599" s="2">
        <f t="shared" si="1133"/>
        <v>0</v>
      </c>
      <c r="CB599" s="5">
        <f t="shared" si="1134"/>
        <v>0</v>
      </c>
      <c r="CC599" s="1">
        <f t="shared" si="1135"/>
        <v>0</v>
      </c>
      <c r="CD599" s="2">
        <f t="shared" si="1136"/>
        <v>0</v>
      </c>
      <c r="CE599" s="5">
        <f t="shared" si="1137"/>
        <v>0</v>
      </c>
      <c r="CF599" s="1">
        <f t="shared" si="1138"/>
        <v>0</v>
      </c>
      <c r="CG599" s="2">
        <f t="shared" si="1139"/>
        <v>0</v>
      </c>
      <c r="CH599" s="5">
        <f t="shared" si="1140"/>
        <v>0</v>
      </c>
      <c r="CI599" s="1">
        <f t="shared" si="1141"/>
        <v>0</v>
      </c>
      <c r="CJ599" s="2">
        <f t="shared" si="1142"/>
        <v>0</v>
      </c>
      <c r="CK599" s="5">
        <f t="shared" si="1143"/>
        <v>0</v>
      </c>
      <c r="CL599" s="1">
        <f t="shared" si="1144"/>
        <v>0</v>
      </c>
      <c r="CM599" s="2">
        <f t="shared" si="1145"/>
        <v>0</v>
      </c>
      <c r="CN599" s="5">
        <f t="shared" si="1146"/>
        <v>0</v>
      </c>
      <c r="CO599" s="67">
        <f t="shared" si="1147"/>
        <v>0</v>
      </c>
      <c r="CP599" s="2">
        <f t="shared" si="1148"/>
        <v>0</v>
      </c>
      <c r="CQ599" s="5">
        <f t="shared" si="1149"/>
        <v>0</v>
      </c>
    </row>
    <row r="600" spans="1:95" ht="15.75" thickBot="1" x14ac:dyDescent="0.3"/>
    <row r="601" spans="1:95" ht="42.75" customHeight="1" thickBot="1" x14ac:dyDescent="0.3">
      <c r="A601" s="27" t="s">
        <v>0</v>
      </c>
      <c r="B601" s="28">
        <f>B577+1</f>
        <v>46138</v>
      </c>
      <c r="C601" s="295" t="s">
        <v>1</v>
      </c>
      <c r="D601" s="296"/>
      <c r="E601" s="296"/>
      <c r="F601" s="296"/>
      <c r="G601" s="296"/>
      <c r="H601" s="296"/>
      <c r="I601" s="296"/>
      <c r="J601" s="296"/>
      <c r="K601" s="296"/>
      <c r="L601" s="296"/>
      <c r="M601" s="296"/>
      <c r="N601" s="296"/>
      <c r="O601" s="296"/>
      <c r="P601" s="296"/>
      <c r="Q601" s="297"/>
      <c r="R601" s="298" t="s">
        <v>2</v>
      </c>
      <c r="S601" s="299"/>
      <c r="T601" s="299"/>
      <c r="U601" s="299"/>
      <c r="V601" s="299"/>
      <c r="W601" s="299"/>
      <c r="X601" s="299"/>
      <c r="Y601" s="299"/>
      <c r="Z601" s="299"/>
      <c r="AA601" s="299"/>
      <c r="AB601" s="299"/>
      <c r="AC601" s="299"/>
      <c r="AD601" s="299"/>
      <c r="AE601" s="299"/>
      <c r="AF601" s="300"/>
      <c r="AG601" s="301" t="s">
        <v>105</v>
      </c>
      <c r="AH601" s="302"/>
      <c r="AI601" s="302"/>
      <c r="AJ601" s="302"/>
      <c r="AK601" s="302"/>
      <c r="AL601" s="302"/>
      <c r="AM601" s="302"/>
      <c r="AN601" s="302"/>
      <c r="AO601" s="302"/>
      <c r="AP601" s="302"/>
      <c r="AQ601" s="302"/>
      <c r="AR601" s="302"/>
      <c r="AS601" s="302"/>
      <c r="AT601" s="302"/>
      <c r="AU601" s="303"/>
      <c r="AV601" s="9"/>
      <c r="AW601" s="290" t="s">
        <v>44</v>
      </c>
      <c r="AX601" s="291"/>
      <c r="AY601" s="287" t="s">
        <v>35</v>
      </c>
      <c r="AZ601" s="288"/>
      <c r="BA601" s="289"/>
      <c r="BB601" s="287" t="s">
        <v>36</v>
      </c>
      <c r="BC601" s="288"/>
      <c r="BD601" s="289"/>
      <c r="BE601" s="287" t="s">
        <v>37</v>
      </c>
      <c r="BF601" s="288"/>
      <c r="BG601" s="289"/>
      <c r="BH601" s="287" t="s">
        <v>38</v>
      </c>
      <c r="BI601" s="288"/>
      <c r="BJ601" s="289"/>
      <c r="BK601" s="287" t="s">
        <v>39</v>
      </c>
      <c r="BL601" s="288"/>
      <c r="BM601" s="289"/>
      <c r="BN601" s="287" t="s">
        <v>40</v>
      </c>
      <c r="BO601" s="288"/>
      <c r="BP601" s="289"/>
      <c r="BQ601" s="287" t="s">
        <v>41</v>
      </c>
      <c r="BR601" s="288"/>
      <c r="BS601" s="289"/>
      <c r="BT601" s="287" t="s">
        <v>42</v>
      </c>
      <c r="BU601" s="288"/>
      <c r="BV601" s="289"/>
      <c r="BW601" s="287" t="s">
        <v>43</v>
      </c>
      <c r="BX601" s="288"/>
      <c r="BY601" s="289"/>
      <c r="BZ601" s="287" t="s">
        <v>106</v>
      </c>
      <c r="CA601" s="288"/>
      <c r="CB601" s="289"/>
      <c r="CC601" s="287" t="s">
        <v>107</v>
      </c>
      <c r="CD601" s="288"/>
      <c r="CE601" s="289"/>
      <c r="CF601" s="287" t="s">
        <v>108</v>
      </c>
      <c r="CG601" s="288"/>
      <c r="CH601" s="289"/>
      <c r="CI601" s="287" t="s">
        <v>109</v>
      </c>
      <c r="CJ601" s="288"/>
      <c r="CK601" s="289"/>
      <c r="CL601" s="287" t="s">
        <v>110</v>
      </c>
      <c r="CM601" s="288"/>
      <c r="CN601" s="289"/>
      <c r="CO601" s="287" t="s">
        <v>111</v>
      </c>
      <c r="CP601" s="288"/>
      <c r="CQ601" s="289"/>
    </row>
    <row r="602" spans="1:95" ht="44.45" customHeight="1" thickBot="1" x14ac:dyDescent="0.3">
      <c r="A602" s="7" t="s">
        <v>6</v>
      </c>
      <c r="B602" s="45" t="s">
        <v>7</v>
      </c>
      <c r="C602" s="14" t="s">
        <v>34</v>
      </c>
      <c r="D602" s="8" t="s">
        <v>26</v>
      </c>
      <c r="E602" s="8" t="s">
        <v>27</v>
      </c>
      <c r="F602" s="8" t="s">
        <v>28</v>
      </c>
      <c r="G602" s="8" t="s">
        <v>29</v>
      </c>
      <c r="H602" s="8" t="s">
        <v>30</v>
      </c>
      <c r="I602" s="8" t="s">
        <v>31</v>
      </c>
      <c r="J602" s="8" t="s">
        <v>32</v>
      </c>
      <c r="K602" s="8" t="s">
        <v>33</v>
      </c>
      <c r="L602" s="8" t="s">
        <v>254</v>
      </c>
      <c r="M602" s="8" t="s">
        <v>116</v>
      </c>
      <c r="N602" s="8" t="s">
        <v>117</v>
      </c>
      <c r="O602" s="65" t="s">
        <v>118</v>
      </c>
      <c r="P602" s="65" t="s">
        <v>110</v>
      </c>
      <c r="Q602" s="65" t="s">
        <v>111</v>
      </c>
      <c r="R602" s="23" t="s">
        <v>34</v>
      </c>
      <c r="S602" s="12" t="s">
        <v>26</v>
      </c>
      <c r="T602" s="12" t="s">
        <v>27</v>
      </c>
      <c r="U602" s="12" t="s">
        <v>28</v>
      </c>
      <c r="V602" s="12" t="s">
        <v>29</v>
      </c>
      <c r="W602" s="12" t="s">
        <v>30</v>
      </c>
      <c r="X602" s="12" t="s">
        <v>31</v>
      </c>
      <c r="Y602" s="12" t="s">
        <v>32</v>
      </c>
      <c r="Z602" s="12" t="s">
        <v>33</v>
      </c>
      <c r="AA602" s="12" t="s">
        <v>210</v>
      </c>
      <c r="AB602" s="60" t="s">
        <v>116</v>
      </c>
      <c r="AC602" s="60" t="s">
        <v>117</v>
      </c>
      <c r="AD602" s="60" t="s">
        <v>118</v>
      </c>
      <c r="AE602" s="60" t="s">
        <v>110</v>
      </c>
      <c r="AF602" s="24" t="s">
        <v>111</v>
      </c>
      <c r="AG602" s="25" t="s">
        <v>34</v>
      </c>
      <c r="AH602" s="13" t="s">
        <v>26</v>
      </c>
      <c r="AI602" s="13" t="s">
        <v>27</v>
      </c>
      <c r="AJ602" s="13" t="s">
        <v>28</v>
      </c>
      <c r="AK602" s="13" t="s">
        <v>29</v>
      </c>
      <c r="AL602" s="13" t="s">
        <v>30</v>
      </c>
      <c r="AM602" s="13" t="s">
        <v>31</v>
      </c>
      <c r="AN602" s="13" t="s">
        <v>32</v>
      </c>
      <c r="AO602" s="13" t="s">
        <v>33</v>
      </c>
      <c r="AP602" s="13" t="s">
        <v>212</v>
      </c>
      <c r="AQ602" s="66" t="s">
        <v>116</v>
      </c>
      <c r="AR602" s="66" t="s">
        <v>117</v>
      </c>
      <c r="AS602" s="66" t="s">
        <v>118</v>
      </c>
      <c r="AT602" s="66" t="s">
        <v>110</v>
      </c>
      <c r="AU602" s="26" t="s">
        <v>111</v>
      </c>
      <c r="AV602" s="9"/>
      <c r="AW602" s="36" t="s">
        <v>6</v>
      </c>
      <c r="AX602" s="37" t="s">
        <v>7</v>
      </c>
      <c r="AY602" s="75" t="s">
        <v>119</v>
      </c>
      <c r="AZ602" s="75" t="s">
        <v>120</v>
      </c>
      <c r="BA602" s="76" t="s">
        <v>121</v>
      </c>
      <c r="BB602" s="75" t="s">
        <v>119</v>
      </c>
      <c r="BC602" s="75" t="s">
        <v>120</v>
      </c>
      <c r="BD602" s="76" t="s">
        <v>121</v>
      </c>
      <c r="BE602" s="75" t="s">
        <v>119</v>
      </c>
      <c r="BF602" s="75" t="s">
        <v>120</v>
      </c>
      <c r="BG602" s="76" t="s">
        <v>121</v>
      </c>
      <c r="BH602" s="75" t="s">
        <v>119</v>
      </c>
      <c r="BI602" s="75" t="s">
        <v>120</v>
      </c>
      <c r="BJ602" s="76" t="s">
        <v>121</v>
      </c>
      <c r="BK602" s="75" t="s">
        <v>119</v>
      </c>
      <c r="BL602" s="75" t="s">
        <v>120</v>
      </c>
      <c r="BM602" s="76" t="s">
        <v>121</v>
      </c>
      <c r="BN602" s="75" t="s">
        <v>119</v>
      </c>
      <c r="BO602" s="75" t="s">
        <v>120</v>
      </c>
      <c r="BP602" s="76" t="s">
        <v>121</v>
      </c>
      <c r="BQ602" s="75" t="s">
        <v>119</v>
      </c>
      <c r="BR602" s="75" t="s">
        <v>120</v>
      </c>
      <c r="BS602" s="76" t="s">
        <v>121</v>
      </c>
      <c r="BT602" s="75" t="s">
        <v>119</v>
      </c>
      <c r="BU602" s="75" t="s">
        <v>120</v>
      </c>
      <c r="BV602" s="76" t="s">
        <v>121</v>
      </c>
      <c r="BW602" s="75" t="s">
        <v>119</v>
      </c>
      <c r="BX602" s="75" t="s">
        <v>120</v>
      </c>
      <c r="BY602" s="76" t="s">
        <v>121</v>
      </c>
      <c r="BZ602" s="75" t="s">
        <v>119</v>
      </c>
      <c r="CA602" s="75" t="s">
        <v>120</v>
      </c>
      <c r="CB602" s="76" t="s">
        <v>121</v>
      </c>
      <c r="CC602" s="75" t="s">
        <v>119</v>
      </c>
      <c r="CD602" s="75" t="s">
        <v>120</v>
      </c>
      <c r="CE602" s="76" t="s">
        <v>121</v>
      </c>
      <c r="CF602" s="75" t="s">
        <v>119</v>
      </c>
      <c r="CG602" s="75" t="s">
        <v>120</v>
      </c>
      <c r="CH602" s="76" t="s">
        <v>121</v>
      </c>
      <c r="CI602" s="75" t="s">
        <v>119</v>
      </c>
      <c r="CJ602" s="75" t="s">
        <v>120</v>
      </c>
      <c r="CK602" s="76" t="s">
        <v>121</v>
      </c>
      <c r="CL602" s="75" t="s">
        <v>119</v>
      </c>
      <c r="CM602" s="75" t="s">
        <v>120</v>
      </c>
      <c r="CN602" s="76" t="s">
        <v>121</v>
      </c>
      <c r="CO602" s="75" t="s">
        <v>119</v>
      </c>
      <c r="CP602" s="75" t="s">
        <v>120</v>
      </c>
      <c r="CQ602" s="76" t="s">
        <v>121</v>
      </c>
    </row>
    <row r="603" spans="1:95" ht="29.25" customHeight="1" x14ac:dyDescent="0.25">
      <c r="A603" s="29" t="s">
        <v>8</v>
      </c>
      <c r="B603" s="30" t="s">
        <v>19</v>
      </c>
      <c r="C603" s="1"/>
      <c r="D603" s="3"/>
      <c r="E603" s="3"/>
      <c r="F603" s="3"/>
      <c r="G603" s="3"/>
      <c r="H603" s="3"/>
      <c r="I603" s="3"/>
      <c r="J603" s="3"/>
      <c r="K603" s="3"/>
      <c r="L603" s="3"/>
      <c r="M603" s="61"/>
      <c r="N603" s="61"/>
      <c r="O603" s="61"/>
      <c r="P603" s="61"/>
      <c r="Q603" s="15"/>
      <c r="R603" s="1" t="s">
        <v>310</v>
      </c>
      <c r="S603" s="3" t="s">
        <v>311</v>
      </c>
      <c r="T603" s="3" t="s">
        <v>305</v>
      </c>
      <c r="U603" s="3"/>
      <c r="V603" s="3"/>
      <c r="W603" s="3"/>
      <c r="X603" s="3"/>
      <c r="Y603" s="3"/>
      <c r="Z603" s="3"/>
      <c r="AA603" s="3"/>
      <c r="AB603" s="61"/>
      <c r="AC603" s="61"/>
      <c r="AD603" s="61"/>
      <c r="AE603" s="61"/>
      <c r="AF603" s="15"/>
      <c r="AG603" s="1" t="s">
        <v>315</v>
      </c>
      <c r="AH603" s="3" t="s">
        <v>316</v>
      </c>
      <c r="AI603" s="3" t="s">
        <v>317</v>
      </c>
      <c r="AJ603" s="3"/>
      <c r="AK603" s="3"/>
      <c r="AL603" s="3"/>
      <c r="AM603" s="3"/>
      <c r="AN603" s="3" t="s">
        <v>268</v>
      </c>
      <c r="AO603" s="3" t="s">
        <v>275</v>
      </c>
      <c r="AP603" s="3" t="s">
        <v>269</v>
      </c>
      <c r="AQ603" s="61"/>
      <c r="AR603" s="61"/>
      <c r="AS603" s="61"/>
      <c r="AT603" s="61"/>
      <c r="AU603" s="15"/>
      <c r="AV603" s="9"/>
      <c r="AW603" s="29" t="str">
        <f>A603</f>
        <v>Temperatura (°C)</v>
      </c>
      <c r="AX603" s="35" t="s">
        <v>19</v>
      </c>
      <c r="AY603" s="77">
        <f>C603</f>
        <v>0</v>
      </c>
      <c r="AZ603" s="73" t="str">
        <f>R603</f>
        <v>34.5</v>
      </c>
      <c r="BA603" s="74" t="str">
        <f>AG603</f>
        <v>34.8</v>
      </c>
      <c r="BB603" s="4">
        <f>D603</f>
        <v>0</v>
      </c>
      <c r="BC603" s="2" t="str">
        <f>S603</f>
        <v>31.6</v>
      </c>
      <c r="BD603" s="5" t="str">
        <f>AH603</f>
        <v>33.7</v>
      </c>
      <c r="BE603" s="4">
        <f>E603</f>
        <v>0</v>
      </c>
      <c r="BF603" s="2" t="str">
        <f>T603</f>
        <v>31.4</v>
      </c>
      <c r="BG603" s="5" t="str">
        <f>AI603</f>
        <v>33.4</v>
      </c>
      <c r="BH603" s="1">
        <f>F603</f>
        <v>0</v>
      </c>
      <c r="BI603" s="2">
        <f>U603</f>
        <v>0</v>
      </c>
      <c r="BJ603" s="5">
        <f>AJ603</f>
        <v>0</v>
      </c>
      <c r="BK603" s="1">
        <f>G603</f>
        <v>0</v>
      </c>
      <c r="BL603" s="2">
        <f>V603</f>
        <v>0</v>
      </c>
      <c r="BM603" s="5">
        <f>AK603</f>
        <v>0</v>
      </c>
      <c r="BN603" s="1">
        <f>H603</f>
        <v>0</v>
      </c>
      <c r="BO603" s="2">
        <f>W603</f>
        <v>0</v>
      </c>
      <c r="BP603" s="5">
        <f>AL603</f>
        <v>0</v>
      </c>
      <c r="BQ603" s="1">
        <f>I603</f>
        <v>0</v>
      </c>
      <c r="BR603" s="2">
        <f>X603</f>
        <v>0</v>
      </c>
      <c r="BS603" s="5">
        <f>AM603</f>
        <v>0</v>
      </c>
      <c r="BT603" s="1">
        <f>J603</f>
        <v>0</v>
      </c>
      <c r="BU603" s="2">
        <f>Y603</f>
        <v>0</v>
      </c>
      <c r="BV603" s="5" t="str">
        <f>AN603</f>
        <v>32.9</v>
      </c>
      <c r="BW603" s="1">
        <f>K603</f>
        <v>0</v>
      </c>
      <c r="BX603" s="2">
        <f>Z603</f>
        <v>0</v>
      </c>
      <c r="BY603" s="5" t="str">
        <f>AO603</f>
        <v>32.7</v>
      </c>
      <c r="BZ603" s="1">
        <f>L603</f>
        <v>0</v>
      </c>
      <c r="CA603" s="2">
        <f>AA603</f>
        <v>0</v>
      </c>
      <c r="CB603" s="5" t="str">
        <f>AP603</f>
        <v>33.1</v>
      </c>
      <c r="CC603" s="1">
        <f>M603</f>
        <v>0</v>
      </c>
      <c r="CD603" s="2">
        <f>AB603</f>
        <v>0</v>
      </c>
      <c r="CE603" s="5">
        <f>AQ603</f>
        <v>0</v>
      </c>
      <c r="CF603" s="1">
        <f>N603</f>
        <v>0</v>
      </c>
      <c r="CG603" s="2">
        <f>AC603</f>
        <v>0</v>
      </c>
      <c r="CH603" s="5">
        <f>AR603</f>
        <v>0</v>
      </c>
      <c r="CI603" s="1">
        <f>O603</f>
        <v>0</v>
      </c>
      <c r="CJ603" s="2">
        <f>AD603</f>
        <v>0</v>
      </c>
      <c r="CK603" s="5">
        <f>AS603</f>
        <v>0</v>
      </c>
      <c r="CL603" s="1">
        <f>P603</f>
        <v>0</v>
      </c>
      <c r="CM603" s="2">
        <f>AE603</f>
        <v>0</v>
      </c>
      <c r="CN603" s="5">
        <f>AT603</f>
        <v>0</v>
      </c>
      <c r="CO603" s="67">
        <f>Q603</f>
        <v>0</v>
      </c>
      <c r="CP603" s="2">
        <f>AF603</f>
        <v>0</v>
      </c>
      <c r="CQ603" s="5">
        <f>AU603</f>
        <v>0</v>
      </c>
    </row>
    <row r="604" spans="1:95" ht="26.45" customHeight="1" x14ac:dyDescent="0.25">
      <c r="A604" s="29" t="s">
        <v>9</v>
      </c>
      <c r="B604" s="30" t="s">
        <v>20</v>
      </c>
      <c r="C604" s="50"/>
      <c r="D604" s="51"/>
      <c r="E604" s="51"/>
      <c r="F604" s="51"/>
      <c r="G604" s="3"/>
      <c r="H604" s="51"/>
      <c r="I604" s="3"/>
      <c r="J604" s="51"/>
      <c r="K604" s="3"/>
      <c r="L604" s="3"/>
      <c r="M604" s="61"/>
      <c r="N604" s="61"/>
      <c r="O604" s="61"/>
      <c r="P604" s="61"/>
      <c r="Q604" s="15"/>
      <c r="R604" s="50" t="s">
        <v>312</v>
      </c>
      <c r="S604" s="51" t="s">
        <v>313</v>
      </c>
      <c r="T604" s="51" t="s">
        <v>314</v>
      </c>
      <c r="U604" s="51"/>
      <c r="V604" s="3"/>
      <c r="W604" s="51"/>
      <c r="X604" s="3"/>
      <c r="Y604" s="51"/>
      <c r="Z604" s="3"/>
      <c r="AA604" s="3"/>
      <c r="AB604" s="61"/>
      <c r="AC604" s="61"/>
      <c r="AD604" s="61"/>
      <c r="AE604" s="61"/>
      <c r="AF604" s="15"/>
      <c r="AG604" s="1" t="s">
        <v>318</v>
      </c>
      <c r="AH604" s="3" t="s">
        <v>319</v>
      </c>
      <c r="AI604" s="3" t="s">
        <v>299</v>
      </c>
      <c r="AJ604" s="3"/>
      <c r="AK604" s="3"/>
      <c r="AL604" s="3"/>
      <c r="AM604" s="3"/>
      <c r="AN604" s="3" t="s">
        <v>320</v>
      </c>
      <c r="AO604" s="51" t="s">
        <v>321</v>
      </c>
      <c r="AP604" s="3" t="s">
        <v>301</v>
      </c>
      <c r="AQ604" s="61"/>
      <c r="AR604" s="61"/>
      <c r="AS604" s="61"/>
      <c r="AT604" s="61"/>
      <c r="AU604" s="15"/>
      <c r="AV604" s="9"/>
      <c r="AW604" s="29" t="str">
        <f t="shared" ref="AW604:AW623" si="1150">A604</f>
        <v>pH (Unidades de pH)</v>
      </c>
      <c r="AX604" s="30" t="s">
        <v>20</v>
      </c>
      <c r="AY604" s="77">
        <f t="shared" ref="AY604:AY623" si="1151">C604</f>
        <v>0</v>
      </c>
      <c r="AZ604" s="222" t="str">
        <f t="shared" ref="AZ604:AZ623" si="1152">R604</f>
        <v>7.21</v>
      </c>
      <c r="BA604" s="74" t="str">
        <f t="shared" ref="BA604:BA623" si="1153">AG604</f>
        <v>9.71</v>
      </c>
      <c r="BB604" s="4">
        <f t="shared" ref="BB604:BB623" si="1154">D604</f>
        <v>0</v>
      </c>
      <c r="BC604" s="2" t="str">
        <f t="shared" ref="BC604:BC623" si="1155">S604</f>
        <v>7.42</v>
      </c>
      <c r="BD604" s="5" t="str">
        <f t="shared" ref="BD604:BD623" si="1156">AH604</f>
        <v>7.41</v>
      </c>
      <c r="BE604" s="4">
        <f t="shared" ref="BE604:BE623" si="1157">E604</f>
        <v>0</v>
      </c>
      <c r="BF604" s="2" t="str">
        <f t="shared" ref="BF604:BF623" si="1158">T604</f>
        <v>6.96</v>
      </c>
      <c r="BG604" s="5" t="str">
        <f t="shared" ref="BG604:BG623" si="1159">AI604</f>
        <v>7.32</v>
      </c>
      <c r="BH604" s="1">
        <f t="shared" ref="BH604:BH623" si="1160">F604</f>
        <v>0</v>
      </c>
      <c r="BI604" s="2">
        <f t="shared" ref="BI604:BI623" si="1161">U604</f>
        <v>0</v>
      </c>
      <c r="BJ604" s="5">
        <f t="shared" ref="BJ604:BJ623" si="1162">AJ604</f>
        <v>0</v>
      </c>
      <c r="BK604" s="1">
        <f t="shared" ref="BK604:BK623" si="1163">G604</f>
        <v>0</v>
      </c>
      <c r="BL604" s="2">
        <f t="shared" ref="BL604:BL623" si="1164">V604</f>
        <v>0</v>
      </c>
      <c r="BM604" s="5">
        <f t="shared" ref="BM604:BM623" si="1165">AK604</f>
        <v>0</v>
      </c>
      <c r="BN604" s="1">
        <f t="shared" ref="BN604:BN623" si="1166">H604</f>
        <v>0</v>
      </c>
      <c r="BO604" s="2">
        <f t="shared" ref="BO604:BO623" si="1167">W604</f>
        <v>0</v>
      </c>
      <c r="BP604" s="5">
        <f t="shared" ref="BP604:BP623" si="1168">AL604</f>
        <v>0</v>
      </c>
      <c r="BQ604" s="1">
        <f t="shared" ref="BQ604:BQ623" si="1169">I604</f>
        <v>0</v>
      </c>
      <c r="BR604" s="2">
        <f t="shared" ref="BR604:BR623" si="1170">X604</f>
        <v>0</v>
      </c>
      <c r="BS604" s="5">
        <f t="shared" ref="BS604:BS623" si="1171">AM604</f>
        <v>0</v>
      </c>
      <c r="BT604" s="1">
        <f t="shared" ref="BT604:BT623" si="1172">J604</f>
        <v>0</v>
      </c>
      <c r="BU604" s="2">
        <f t="shared" ref="BU604:BU623" si="1173">Y604</f>
        <v>0</v>
      </c>
      <c r="BV604" s="5" t="str">
        <f t="shared" ref="BV604:BV623" si="1174">AN604</f>
        <v>7.46</v>
      </c>
      <c r="BW604" s="1">
        <f t="shared" ref="BW604:BW623" si="1175">K604</f>
        <v>0</v>
      </c>
      <c r="BX604" s="2">
        <f t="shared" ref="BX604:BX623" si="1176">Z604</f>
        <v>0</v>
      </c>
      <c r="BY604" s="5" t="str">
        <f t="shared" ref="BY604:BY623" si="1177">AO604</f>
        <v>7.98</v>
      </c>
      <c r="BZ604" s="1">
        <f t="shared" ref="BZ604:BZ623" si="1178">L604</f>
        <v>0</v>
      </c>
      <c r="CA604" s="2">
        <f t="shared" ref="CA604:CA623" si="1179">AA604</f>
        <v>0</v>
      </c>
      <c r="CB604" s="5" t="str">
        <f t="shared" ref="CB604:CB623" si="1180">AP604</f>
        <v>7.91</v>
      </c>
      <c r="CC604" s="1">
        <f t="shared" ref="CC604:CC623" si="1181">M604</f>
        <v>0</v>
      </c>
      <c r="CD604" s="2">
        <f t="shared" ref="CD604:CD623" si="1182">AB604</f>
        <v>0</v>
      </c>
      <c r="CE604" s="5">
        <f t="shared" ref="CE604:CE623" si="1183">AQ604</f>
        <v>0</v>
      </c>
      <c r="CF604" s="1">
        <f t="shared" ref="CF604:CF623" si="1184">N604</f>
        <v>0</v>
      </c>
      <c r="CG604" s="2">
        <f t="shared" ref="CG604:CG623" si="1185">AC604</f>
        <v>0</v>
      </c>
      <c r="CH604" s="5">
        <f t="shared" ref="CH604:CH623" si="1186">AR604</f>
        <v>0</v>
      </c>
      <c r="CI604" s="1">
        <f t="shared" ref="CI604:CI623" si="1187">O604</f>
        <v>0</v>
      </c>
      <c r="CJ604" s="2">
        <f t="shared" ref="CJ604:CJ623" si="1188">AD604</f>
        <v>0</v>
      </c>
      <c r="CK604" s="5">
        <f t="shared" ref="CK604:CK623" si="1189">AS604</f>
        <v>0</v>
      </c>
      <c r="CL604" s="1">
        <f t="shared" ref="CL604:CL623" si="1190">P604</f>
        <v>0</v>
      </c>
      <c r="CM604" s="2">
        <f t="shared" ref="CM604:CM623" si="1191">AE604</f>
        <v>0</v>
      </c>
      <c r="CN604" s="5">
        <f t="shared" ref="CN604:CN623" si="1192">AT604</f>
        <v>0</v>
      </c>
      <c r="CO604" s="67">
        <f t="shared" ref="CO604:CO623" si="1193">Q604</f>
        <v>0</v>
      </c>
      <c r="CP604" s="2">
        <f t="shared" ref="CP604:CP623" si="1194">AF604</f>
        <v>0</v>
      </c>
      <c r="CQ604" s="5">
        <f t="shared" ref="CQ604:CQ623" si="1195">AU604</f>
        <v>0</v>
      </c>
    </row>
    <row r="605" spans="1:95" ht="30.2" customHeight="1" x14ac:dyDescent="0.25">
      <c r="A605" s="29" t="s">
        <v>124</v>
      </c>
      <c r="B605" s="30" t="s">
        <v>21</v>
      </c>
      <c r="C605" s="1"/>
      <c r="D605" s="2"/>
      <c r="E605" s="2"/>
      <c r="F605" s="3"/>
      <c r="G605" s="3"/>
      <c r="H605" s="3"/>
      <c r="I605" s="3"/>
      <c r="J605" s="3"/>
      <c r="K605" s="3"/>
      <c r="L605" s="3"/>
      <c r="M605" s="61"/>
      <c r="N605" s="61"/>
      <c r="O605" s="61"/>
      <c r="P605" s="61"/>
      <c r="Q605" s="15"/>
      <c r="R605" s="1"/>
      <c r="S605" s="2"/>
      <c r="T605" s="2"/>
      <c r="U605" s="3"/>
      <c r="V605" s="3"/>
      <c r="W605" s="3"/>
      <c r="X605" s="3"/>
      <c r="Y605" s="3"/>
      <c r="Z605" s="3"/>
      <c r="AA605" s="3"/>
      <c r="AB605" s="61"/>
      <c r="AC605" s="61"/>
      <c r="AD605" s="61"/>
      <c r="AE605" s="61"/>
      <c r="AF605" s="15"/>
      <c r="AG605" s="1"/>
      <c r="AH605" s="3"/>
      <c r="AI605" s="3"/>
      <c r="AJ605" s="3"/>
      <c r="AK605" s="3"/>
      <c r="AL605" s="3"/>
      <c r="AM605" s="3"/>
      <c r="AN605" s="3"/>
      <c r="AO605" s="3"/>
      <c r="AP605" s="3"/>
      <c r="AQ605" s="61"/>
      <c r="AR605" s="61"/>
      <c r="AS605" s="61"/>
      <c r="AT605" s="61"/>
      <c r="AU605" s="15"/>
      <c r="AV605" s="9"/>
      <c r="AW605" s="29" t="str">
        <f t="shared" si="1150"/>
        <v>Demanda química de oxígeno (DQO)</v>
      </c>
      <c r="AX605" s="30" t="s">
        <v>21</v>
      </c>
      <c r="AY605" s="77">
        <f t="shared" si="1151"/>
        <v>0</v>
      </c>
      <c r="AZ605" s="73">
        <f t="shared" si="1152"/>
        <v>0</v>
      </c>
      <c r="BA605" s="74">
        <f t="shared" si="1153"/>
        <v>0</v>
      </c>
      <c r="BB605" s="4">
        <f t="shared" si="1154"/>
        <v>0</v>
      </c>
      <c r="BC605" s="2">
        <f t="shared" si="1155"/>
        <v>0</v>
      </c>
      <c r="BD605" s="5">
        <f t="shared" si="1156"/>
        <v>0</v>
      </c>
      <c r="BE605" s="4">
        <f t="shared" si="1157"/>
        <v>0</v>
      </c>
      <c r="BF605" s="2">
        <f t="shared" si="1158"/>
        <v>0</v>
      </c>
      <c r="BG605" s="5">
        <f t="shared" si="1159"/>
        <v>0</v>
      </c>
      <c r="BH605" s="1">
        <f t="shared" si="1160"/>
        <v>0</v>
      </c>
      <c r="BI605" s="2">
        <f t="shared" si="1161"/>
        <v>0</v>
      </c>
      <c r="BJ605" s="5">
        <f t="shared" si="1162"/>
        <v>0</v>
      </c>
      <c r="BK605" s="1">
        <f t="shared" si="1163"/>
        <v>0</v>
      </c>
      <c r="BL605" s="2">
        <f t="shared" si="1164"/>
        <v>0</v>
      </c>
      <c r="BM605" s="5">
        <f t="shared" si="1165"/>
        <v>0</v>
      </c>
      <c r="BN605" s="1">
        <f t="shared" si="1166"/>
        <v>0</v>
      </c>
      <c r="BO605" s="2">
        <f t="shared" si="1167"/>
        <v>0</v>
      </c>
      <c r="BP605" s="5">
        <f t="shared" si="1168"/>
        <v>0</v>
      </c>
      <c r="BQ605" s="1">
        <f t="shared" si="1169"/>
        <v>0</v>
      </c>
      <c r="BR605" s="2">
        <f t="shared" si="1170"/>
        <v>0</v>
      </c>
      <c r="BS605" s="5">
        <f t="shared" si="1171"/>
        <v>0</v>
      </c>
      <c r="BT605" s="1">
        <f t="shared" si="1172"/>
        <v>0</v>
      </c>
      <c r="BU605" s="2">
        <f t="shared" si="1173"/>
        <v>0</v>
      </c>
      <c r="BV605" s="5">
        <f t="shared" si="1174"/>
        <v>0</v>
      </c>
      <c r="BW605" s="1">
        <f t="shared" si="1175"/>
        <v>0</v>
      </c>
      <c r="BX605" s="2">
        <f t="shared" si="1176"/>
        <v>0</v>
      </c>
      <c r="BY605" s="5">
        <f t="shared" si="1177"/>
        <v>0</v>
      </c>
      <c r="BZ605" s="1">
        <f t="shared" si="1178"/>
        <v>0</v>
      </c>
      <c r="CA605" s="2">
        <f t="shared" si="1179"/>
        <v>0</v>
      </c>
      <c r="CB605" s="5">
        <f t="shared" si="1180"/>
        <v>0</v>
      </c>
      <c r="CC605" s="1">
        <f t="shared" si="1181"/>
        <v>0</v>
      </c>
      <c r="CD605" s="2">
        <f t="shared" si="1182"/>
        <v>0</v>
      </c>
      <c r="CE605" s="5">
        <f t="shared" si="1183"/>
        <v>0</v>
      </c>
      <c r="CF605" s="1">
        <f t="shared" si="1184"/>
        <v>0</v>
      </c>
      <c r="CG605" s="2">
        <f t="shared" si="1185"/>
        <v>0</v>
      </c>
      <c r="CH605" s="5">
        <f t="shared" si="1186"/>
        <v>0</v>
      </c>
      <c r="CI605" s="1">
        <f t="shared" si="1187"/>
        <v>0</v>
      </c>
      <c r="CJ605" s="2">
        <f t="shared" si="1188"/>
        <v>0</v>
      </c>
      <c r="CK605" s="5">
        <f t="shared" si="1189"/>
        <v>0</v>
      </c>
      <c r="CL605" s="1">
        <f t="shared" si="1190"/>
        <v>0</v>
      </c>
      <c r="CM605" s="2">
        <f t="shared" si="1191"/>
        <v>0</v>
      </c>
      <c r="CN605" s="5">
        <f t="shared" si="1192"/>
        <v>0</v>
      </c>
      <c r="CO605" s="67">
        <f t="shared" si="1193"/>
        <v>0</v>
      </c>
      <c r="CP605" s="2">
        <f t="shared" si="1194"/>
        <v>0</v>
      </c>
      <c r="CQ605" s="5">
        <f t="shared" si="1195"/>
        <v>0</v>
      </c>
    </row>
    <row r="606" spans="1:95" ht="29.25" customHeight="1" x14ac:dyDescent="0.25">
      <c r="A606" s="29" t="s">
        <v>128</v>
      </c>
      <c r="B606" s="30" t="s">
        <v>21</v>
      </c>
      <c r="C606" s="1"/>
      <c r="D606" s="2"/>
      <c r="E606" s="2"/>
      <c r="F606" s="3"/>
      <c r="G606" s="3"/>
      <c r="H606" s="3"/>
      <c r="I606" s="3"/>
      <c r="J606" s="3"/>
      <c r="K606" s="3"/>
      <c r="L606" s="3"/>
      <c r="M606" s="61"/>
      <c r="N606" s="61"/>
      <c r="O606" s="61"/>
      <c r="P606" s="61"/>
      <c r="Q606" s="15"/>
      <c r="R606" s="1">
        <v>1421</v>
      </c>
      <c r="S606" s="2">
        <v>1720</v>
      </c>
      <c r="T606" s="2">
        <v>1760</v>
      </c>
      <c r="U606" s="3"/>
      <c r="V606" s="3"/>
      <c r="W606" s="3"/>
      <c r="X606" s="3"/>
      <c r="Y606" s="3"/>
      <c r="Z606" s="3"/>
      <c r="AA606" s="3"/>
      <c r="AB606" s="61"/>
      <c r="AC606" s="61"/>
      <c r="AD606" s="61"/>
      <c r="AE606" s="61"/>
      <c r="AF606" s="15"/>
      <c r="AG606" s="1">
        <v>1972</v>
      </c>
      <c r="AH606" s="3">
        <v>2121</v>
      </c>
      <c r="AI606" s="3">
        <v>2090</v>
      </c>
      <c r="AJ606" s="3"/>
      <c r="AK606" s="3"/>
      <c r="AL606" s="3"/>
      <c r="AM606" s="3"/>
      <c r="AN606" s="3">
        <v>2240</v>
      </c>
      <c r="AO606" s="3">
        <v>2310</v>
      </c>
      <c r="AP606" s="3">
        <v>4190</v>
      </c>
      <c r="AQ606" s="61"/>
      <c r="AR606" s="61"/>
      <c r="AS606" s="61"/>
      <c r="AT606" s="61"/>
      <c r="AU606" s="15"/>
      <c r="AV606" s="9"/>
      <c r="AW606" s="29" t="str">
        <f t="shared" si="1150"/>
        <v>SOLIDOS DISUELTOS TOTALES (TDS)</v>
      </c>
      <c r="AX606" s="30" t="s">
        <v>21</v>
      </c>
      <c r="AY606" s="77">
        <f t="shared" si="1151"/>
        <v>0</v>
      </c>
      <c r="AZ606" s="73">
        <f t="shared" si="1152"/>
        <v>1421</v>
      </c>
      <c r="BA606" s="74">
        <f t="shared" si="1153"/>
        <v>1972</v>
      </c>
      <c r="BB606" s="4">
        <f t="shared" si="1154"/>
        <v>0</v>
      </c>
      <c r="BC606" s="2">
        <f t="shared" si="1155"/>
        <v>1720</v>
      </c>
      <c r="BD606" s="5">
        <f t="shared" si="1156"/>
        <v>2121</v>
      </c>
      <c r="BE606" s="4">
        <f t="shared" si="1157"/>
        <v>0</v>
      </c>
      <c r="BF606" s="2">
        <f t="shared" si="1158"/>
        <v>1760</v>
      </c>
      <c r="BG606" s="5">
        <f t="shared" si="1159"/>
        <v>2090</v>
      </c>
      <c r="BH606" s="1">
        <f t="shared" si="1160"/>
        <v>0</v>
      </c>
      <c r="BI606" s="2">
        <f t="shared" si="1161"/>
        <v>0</v>
      </c>
      <c r="BJ606" s="5">
        <f t="shared" si="1162"/>
        <v>0</v>
      </c>
      <c r="BK606" s="1">
        <f t="shared" si="1163"/>
        <v>0</v>
      </c>
      <c r="BL606" s="2">
        <f t="shared" si="1164"/>
        <v>0</v>
      </c>
      <c r="BM606" s="5">
        <f t="shared" si="1165"/>
        <v>0</v>
      </c>
      <c r="BN606" s="1">
        <f t="shared" si="1166"/>
        <v>0</v>
      </c>
      <c r="BO606" s="2">
        <f t="shared" si="1167"/>
        <v>0</v>
      </c>
      <c r="BP606" s="5">
        <f t="shared" si="1168"/>
        <v>0</v>
      </c>
      <c r="BQ606" s="1">
        <f t="shared" si="1169"/>
        <v>0</v>
      </c>
      <c r="BR606" s="2">
        <f t="shared" si="1170"/>
        <v>0</v>
      </c>
      <c r="BS606" s="5">
        <f t="shared" si="1171"/>
        <v>0</v>
      </c>
      <c r="BT606" s="1">
        <f t="shared" si="1172"/>
        <v>0</v>
      </c>
      <c r="BU606" s="2">
        <f t="shared" si="1173"/>
        <v>0</v>
      </c>
      <c r="BV606" s="5">
        <f t="shared" si="1174"/>
        <v>2240</v>
      </c>
      <c r="BW606" s="1">
        <f t="shared" si="1175"/>
        <v>0</v>
      </c>
      <c r="BX606" s="2">
        <f t="shared" si="1176"/>
        <v>0</v>
      </c>
      <c r="BY606" s="5">
        <f t="shared" si="1177"/>
        <v>2310</v>
      </c>
      <c r="BZ606" s="1">
        <f t="shared" si="1178"/>
        <v>0</v>
      </c>
      <c r="CA606" s="2">
        <f t="shared" si="1179"/>
        <v>0</v>
      </c>
      <c r="CB606" s="5">
        <f t="shared" si="1180"/>
        <v>4190</v>
      </c>
      <c r="CC606" s="1">
        <f t="shared" si="1181"/>
        <v>0</v>
      </c>
      <c r="CD606" s="2">
        <f t="shared" si="1182"/>
        <v>0</v>
      </c>
      <c r="CE606" s="5">
        <f t="shared" si="1183"/>
        <v>0</v>
      </c>
      <c r="CF606" s="1">
        <f t="shared" si="1184"/>
        <v>0</v>
      </c>
      <c r="CG606" s="2">
        <f t="shared" si="1185"/>
        <v>0</v>
      </c>
      <c r="CH606" s="5">
        <f t="shared" si="1186"/>
        <v>0</v>
      </c>
      <c r="CI606" s="1">
        <f t="shared" si="1187"/>
        <v>0</v>
      </c>
      <c r="CJ606" s="2">
        <f t="shared" si="1188"/>
        <v>0</v>
      </c>
      <c r="CK606" s="5">
        <f t="shared" si="1189"/>
        <v>0</v>
      </c>
      <c r="CL606" s="1">
        <f t="shared" si="1190"/>
        <v>0</v>
      </c>
      <c r="CM606" s="2">
        <f t="shared" si="1191"/>
        <v>0</v>
      </c>
      <c r="CN606" s="5">
        <f t="shared" si="1192"/>
        <v>0</v>
      </c>
      <c r="CO606" s="67">
        <f t="shared" si="1193"/>
        <v>0</v>
      </c>
      <c r="CP606" s="2">
        <f t="shared" si="1194"/>
        <v>0</v>
      </c>
      <c r="CQ606" s="5">
        <f t="shared" si="1195"/>
        <v>0</v>
      </c>
    </row>
    <row r="607" spans="1:95" ht="31.7" customHeight="1" x14ac:dyDescent="0.25">
      <c r="A607" s="29" t="s">
        <v>125</v>
      </c>
      <c r="B607" s="30" t="s">
        <v>21</v>
      </c>
      <c r="C607" s="1"/>
      <c r="D607" s="2"/>
      <c r="E607" s="2"/>
      <c r="F607" s="3"/>
      <c r="G607" s="3"/>
      <c r="H607" s="3"/>
      <c r="I607" s="3"/>
      <c r="J607" s="3"/>
      <c r="K607" s="3"/>
      <c r="L607" s="3"/>
      <c r="M607" s="61"/>
      <c r="N607" s="61"/>
      <c r="O607" s="61"/>
      <c r="P607" s="61"/>
      <c r="Q607" s="15"/>
      <c r="R607" s="1">
        <v>357</v>
      </c>
      <c r="S607" s="2">
        <v>791</v>
      </c>
      <c r="T607" s="2">
        <v>24</v>
      </c>
      <c r="U607" s="3"/>
      <c r="V607" s="3"/>
      <c r="W607" s="3"/>
      <c r="X607" s="3"/>
      <c r="Y607" s="3"/>
      <c r="Z607" s="3"/>
      <c r="AA607" s="3"/>
      <c r="AB607" s="61"/>
      <c r="AC607" s="61"/>
      <c r="AD607" s="61"/>
      <c r="AE607" s="61"/>
      <c r="AF607" s="15"/>
      <c r="AG607" s="1">
        <v>475</v>
      </c>
      <c r="AH607" s="3">
        <v>678</v>
      </c>
      <c r="AI607" s="3">
        <v>51</v>
      </c>
      <c r="AJ607" s="3"/>
      <c r="AK607" s="3"/>
      <c r="AL607" s="3"/>
      <c r="AM607" s="3"/>
      <c r="AN607" s="3">
        <v>1</v>
      </c>
      <c r="AO607" s="3">
        <v>72</v>
      </c>
      <c r="AP607" s="3">
        <v>59</v>
      </c>
      <c r="AQ607" s="61"/>
      <c r="AR607" s="61"/>
      <c r="AS607" s="61"/>
      <c r="AT607" s="61"/>
      <c r="AU607" s="15"/>
      <c r="AV607" s="9"/>
      <c r="AW607" s="29" t="str">
        <f t="shared" si="1150"/>
        <v>Sólidos suspendidos Totales</v>
      </c>
      <c r="AX607" s="30" t="s">
        <v>21</v>
      </c>
      <c r="AY607" s="77">
        <f t="shared" si="1151"/>
        <v>0</v>
      </c>
      <c r="AZ607" s="73">
        <f t="shared" si="1152"/>
        <v>357</v>
      </c>
      <c r="BA607" s="74">
        <f t="shared" si="1153"/>
        <v>475</v>
      </c>
      <c r="BB607" s="4">
        <f t="shared" si="1154"/>
        <v>0</v>
      </c>
      <c r="BC607" s="2">
        <f t="shared" si="1155"/>
        <v>791</v>
      </c>
      <c r="BD607" s="5">
        <f t="shared" si="1156"/>
        <v>678</v>
      </c>
      <c r="BE607" s="4">
        <f t="shared" si="1157"/>
        <v>0</v>
      </c>
      <c r="BF607" s="2">
        <f t="shared" si="1158"/>
        <v>24</v>
      </c>
      <c r="BG607" s="5">
        <f t="shared" si="1159"/>
        <v>51</v>
      </c>
      <c r="BH607" s="1">
        <f t="shared" si="1160"/>
        <v>0</v>
      </c>
      <c r="BI607" s="2">
        <f t="shared" si="1161"/>
        <v>0</v>
      </c>
      <c r="BJ607" s="5">
        <f t="shared" si="1162"/>
        <v>0</v>
      </c>
      <c r="BK607" s="1">
        <f t="shared" si="1163"/>
        <v>0</v>
      </c>
      <c r="BL607" s="2">
        <f t="shared" si="1164"/>
        <v>0</v>
      </c>
      <c r="BM607" s="5">
        <f t="shared" si="1165"/>
        <v>0</v>
      </c>
      <c r="BN607" s="1">
        <f t="shared" si="1166"/>
        <v>0</v>
      </c>
      <c r="BO607" s="2">
        <f t="shared" si="1167"/>
        <v>0</v>
      </c>
      <c r="BP607" s="5">
        <f t="shared" si="1168"/>
        <v>0</v>
      </c>
      <c r="BQ607" s="1">
        <f t="shared" si="1169"/>
        <v>0</v>
      </c>
      <c r="BR607" s="2">
        <f t="shared" si="1170"/>
        <v>0</v>
      </c>
      <c r="BS607" s="5">
        <f t="shared" si="1171"/>
        <v>0</v>
      </c>
      <c r="BT607" s="1">
        <f t="shared" si="1172"/>
        <v>0</v>
      </c>
      <c r="BU607" s="2">
        <f t="shared" si="1173"/>
        <v>0</v>
      </c>
      <c r="BV607" s="5">
        <f t="shared" si="1174"/>
        <v>1</v>
      </c>
      <c r="BW607" s="1">
        <f t="shared" si="1175"/>
        <v>0</v>
      </c>
      <c r="BX607" s="2">
        <f t="shared" si="1176"/>
        <v>0</v>
      </c>
      <c r="BY607" s="5">
        <f t="shared" si="1177"/>
        <v>72</v>
      </c>
      <c r="BZ607" s="1">
        <f t="shared" si="1178"/>
        <v>0</v>
      </c>
      <c r="CA607" s="2">
        <f t="shared" si="1179"/>
        <v>0</v>
      </c>
      <c r="CB607" s="5">
        <f t="shared" si="1180"/>
        <v>59</v>
      </c>
      <c r="CC607" s="1">
        <f t="shared" si="1181"/>
        <v>0</v>
      </c>
      <c r="CD607" s="2">
        <f t="shared" si="1182"/>
        <v>0</v>
      </c>
      <c r="CE607" s="5">
        <f t="shared" si="1183"/>
        <v>0</v>
      </c>
      <c r="CF607" s="1">
        <f t="shared" si="1184"/>
        <v>0</v>
      </c>
      <c r="CG607" s="2">
        <f t="shared" si="1185"/>
        <v>0</v>
      </c>
      <c r="CH607" s="5">
        <f t="shared" si="1186"/>
        <v>0</v>
      </c>
      <c r="CI607" s="1">
        <f t="shared" si="1187"/>
        <v>0</v>
      </c>
      <c r="CJ607" s="2">
        <f t="shared" si="1188"/>
        <v>0</v>
      </c>
      <c r="CK607" s="5">
        <f t="shared" si="1189"/>
        <v>0</v>
      </c>
      <c r="CL607" s="1">
        <f t="shared" si="1190"/>
        <v>0</v>
      </c>
      <c r="CM607" s="2">
        <f t="shared" si="1191"/>
        <v>0</v>
      </c>
      <c r="CN607" s="5">
        <f t="shared" si="1192"/>
        <v>0</v>
      </c>
      <c r="CO607" s="67">
        <f t="shared" si="1193"/>
        <v>0</v>
      </c>
      <c r="CP607" s="2">
        <f t="shared" si="1194"/>
        <v>0</v>
      </c>
      <c r="CQ607" s="5">
        <f t="shared" si="1195"/>
        <v>0</v>
      </c>
    </row>
    <row r="608" spans="1:95" ht="29.25" customHeight="1" x14ac:dyDescent="0.25">
      <c r="A608" s="31" t="s">
        <v>10</v>
      </c>
      <c r="B608" s="30" t="s">
        <v>21</v>
      </c>
      <c r="C608" s="16"/>
      <c r="D608" s="10"/>
      <c r="E608" s="10"/>
      <c r="F608" s="10"/>
      <c r="G608" s="10"/>
      <c r="H608" s="10"/>
      <c r="I608" s="10"/>
      <c r="J608" s="10"/>
      <c r="K608" s="10"/>
      <c r="L608" s="10"/>
      <c r="M608" s="62"/>
      <c r="N608" s="62"/>
      <c r="O608" s="62"/>
      <c r="P608" s="62"/>
      <c r="Q608" s="17"/>
      <c r="R608" s="16"/>
      <c r="S608" s="10"/>
      <c r="T608" s="10"/>
      <c r="U608" s="10"/>
      <c r="V608" s="10"/>
      <c r="W608" s="10"/>
      <c r="X608" s="10"/>
      <c r="Y608" s="10"/>
      <c r="Z608" s="10"/>
      <c r="AA608" s="10"/>
      <c r="AB608" s="62"/>
      <c r="AC608" s="62"/>
      <c r="AD608" s="62"/>
      <c r="AE608" s="62"/>
      <c r="AF608" s="17"/>
      <c r="AG608" s="16"/>
      <c r="AH608" s="10"/>
      <c r="AI608" s="10"/>
      <c r="AJ608" s="10"/>
      <c r="AK608" s="10"/>
      <c r="AL608" s="10"/>
      <c r="AM608" s="10"/>
      <c r="AN608" s="10"/>
      <c r="AO608" s="10"/>
      <c r="AP608" s="10"/>
      <c r="AQ608" s="62"/>
      <c r="AR608" s="62"/>
      <c r="AS608" s="62"/>
      <c r="AT608" s="62"/>
      <c r="AU608" s="17"/>
      <c r="AV608" s="6"/>
      <c r="AW608" s="29" t="str">
        <f t="shared" si="1150"/>
        <v xml:space="preserve">Sólidos Sedimentables </v>
      </c>
      <c r="AX608" s="30" t="s">
        <v>21</v>
      </c>
      <c r="AY608" s="77">
        <f t="shared" si="1151"/>
        <v>0</v>
      </c>
      <c r="AZ608" s="73">
        <f t="shared" si="1152"/>
        <v>0</v>
      </c>
      <c r="BA608" s="74">
        <f t="shared" si="1153"/>
        <v>0</v>
      </c>
      <c r="BB608" s="4">
        <f t="shared" si="1154"/>
        <v>0</v>
      </c>
      <c r="BC608" s="2">
        <f t="shared" si="1155"/>
        <v>0</v>
      </c>
      <c r="BD608" s="5">
        <f t="shared" si="1156"/>
        <v>0</v>
      </c>
      <c r="BE608" s="4">
        <f t="shared" si="1157"/>
        <v>0</v>
      </c>
      <c r="BF608" s="2">
        <f t="shared" si="1158"/>
        <v>0</v>
      </c>
      <c r="BG608" s="5">
        <f t="shared" si="1159"/>
        <v>0</v>
      </c>
      <c r="BH608" s="1">
        <f t="shared" si="1160"/>
        <v>0</v>
      </c>
      <c r="BI608" s="2">
        <f t="shared" si="1161"/>
        <v>0</v>
      </c>
      <c r="BJ608" s="5">
        <f t="shared" si="1162"/>
        <v>0</v>
      </c>
      <c r="BK608" s="1">
        <f t="shared" si="1163"/>
        <v>0</v>
      </c>
      <c r="BL608" s="2">
        <f t="shared" si="1164"/>
        <v>0</v>
      </c>
      <c r="BM608" s="5">
        <f t="shared" si="1165"/>
        <v>0</v>
      </c>
      <c r="BN608" s="1">
        <f t="shared" si="1166"/>
        <v>0</v>
      </c>
      <c r="BO608" s="2">
        <f t="shared" si="1167"/>
        <v>0</v>
      </c>
      <c r="BP608" s="5">
        <f t="shared" si="1168"/>
        <v>0</v>
      </c>
      <c r="BQ608" s="1">
        <f t="shared" si="1169"/>
        <v>0</v>
      </c>
      <c r="BR608" s="2">
        <f t="shared" si="1170"/>
        <v>0</v>
      </c>
      <c r="BS608" s="5">
        <f t="shared" si="1171"/>
        <v>0</v>
      </c>
      <c r="BT608" s="1">
        <f t="shared" si="1172"/>
        <v>0</v>
      </c>
      <c r="BU608" s="2">
        <f t="shared" si="1173"/>
        <v>0</v>
      </c>
      <c r="BV608" s="5">
        <f t="shared" si="1174"/>
        <v>0</v>
      </c>
      <c r="BW608" s="1">
        <f t="shared" si="1175"/>
        <v>0</v>
      </c>
      <c r="BX608" s="2">
        <f t="shared" si="1176"/>
        <v>0</v>
      </c>
      <c r="BY608" s="5">
        <f t="shared" si="1177"/>
        <v>0</v>
      </c>
      <c r="BZ608" s="1">
        <f t="shared" si="1178"/>
        <v>0</v>
      </c>
      <c r="CA608" s="2">
        <f t="shared" si="1179"/>
        <v>0</v>
      </c>
      <c r="CB608" s="5">
        <f t="shared" si="1180"/>
        <v>0</v>
      </c>
      <c r="CC608" s="1">
        <f t="shared" si="1181"/>
        <v>0</v>
      </c>
      <c r="CD608" s="2">
        <f t="shared" si="1182"/>
        <v>0</v>
      </c>
      <c r="CE608" s="5">
        <f t="shared" si="1183"/>
        <v>0</v>
      </c>
      <c r="CF608" s="1">
        <f t="shared" si="1184"/>
        <v>0</v>
      </c>
      <c r="CG608" s="2">
        <f t="shared" si="1185"/>
        <v>0</v>
      </c>
      <c r="CH608" s="5">
        <f t="shared" si="1186"/>
        <v>0</v>
      </c>
      <c r="CI608" s="1">
        <f t="shared" si="1187"/>
        <v>0</v>
      </c>
      <c r="CJ608" s="2">
        <f t="shared" si="1188"/>
        <v>0</v>
      </c>
      <c r="CK608" s="5">
        <f t="shared" si="1189"/>
        <v>0</v>
      </c>
      <c r="CL608" s="1">
        <f t="shared" si="1190"/>
        <v>0</v>
      </c>
      <c r="CM608" s="2">
        <f t="shared" si="1191"/>
        <v>0</v>
      </c>
      <c r="CN608" s="5">
        <f t="shared" si="1192"/>
        <v>0</v>
      </c>
      <c r="CO608" s="67">
        <f t="shared" si="1193"/>
        <v>0</v>
      </c>
      <c r="CP608" s="2">
        <f t="shared" si="1194"/>
        <v>0</v>
      </c>
      <c r="CQ608" s="5">
        <f t="shared" si="1195"/>
        <v>0</v>
      </c>
    </row>
    <row r="609" spans="1:95" ht="28.5" customHeight="1" x14ac:dyDescent="0.25">
      <c r="A609" s="31" t="s">
        <v>126</v>
      </c>
      <c r="B609" s="46" t="s">
        <v>22</v>
      </c>
      <c r="C609" s="16"/>
      <c r="D609" s="10"/>
      <c r="E609" s="10"/>
      <c r="F609" s="10"/>
      <c r="G609" s="10"/>
      <c r="H609" s="10"/>
      <c r="I609" s="10"/>
      <c r="J609" s="10"/>
      <c r="K609" s="10"/>
      <c r="L609" s="10"/>
      <c r="M609" s="62"/>
      <c r="N609" s="62"/>
      <c r="O609" s="62"/>
      <c r="P609" s="62"/>
      <c r="Q609" s="17"/>
      <c r="R609" s="16"/>
      <c r="S609" s="10"/>
      <c r="T609" s="10"/>
      <c r="U609" s="10"/>
      <c r="V609" s="10"/>
      <c r="W609" s="10"/>
      <c r="X609" s="10"/>
      <c r="Y609" s="10"/>
      <c r="Z609" s="10"/>
      <c r="AA609" s="10"/>
      <c r="AB609" s="62"/>
      <c r="AC609" s="62"/>
      <c r="AD609" s="62"/>
      <c r="AE609" s="62"/>
      <c r="AF609" s="17"/>
      <c r="AG609" s="16"/>
      <c r="AH609" s="10"/>
      <c r="AI609" s="10"/>
      <c r="AJ609" s="10"/>
      <c r="AK609" s="10"/>
      <c r="AL609" s="10"/>
      <c r="AM609" s="10"/>
      <c r="AN609" s="10"/>
      <c r="AO609" s="10"/>
      <c r="AP609" s="10"/>
      <c r="AQ609" s="62"/>
      <c r="AR609" s="62"/>
      <c r="AS609" s="62"/>
      <c r="AT609" s="62"/>
      <c r="AU609" s="17"/>
      <c r="AV609" s="6"/>
      <c r="AW609" s="29" t="str">
        <f t="shared" si="1150"/>
        <v>HIERRO</v>
      </c>
      <c r="AX609" s="32" t="s">
        <v>22</v>
      </c>
      <c r="AY609" s="77">
        <f t="shared" si="1151"/>
        <v>0</v>
      </c>
      <c r="AZ609" s="73">
        <f t="shared" si="1152"/>
        <v>0</v>
      </c>
      <c r="BA609" s="74">
        <f t="shared" si="1153"/>
        <v>0</v>
      </c>
      <c r="BB609" s="4">
        <f t="shared" si="1154"/>
        <v>0</v>
      </c>
      <c r="BC609" s="2">
        <f t="shared" si="1155"/>
        <v>0</v>
      </c>
      <c r="BD609" s="5">
        <f t="shared" si="1156"/>
        <v>0</v>
      </c>
      <c r="BE609" s="4">
        <f t="shared" si="1157"/>
        <v>0</v>
      </c>
      <c r="BF609" s="2">
        <f t="shared" si="1158"/>
        <v>0</v>
      </c>
      <c r="BG609" s="5">
        <f t="shared" si="1159"/>
        <v>0</v>
      </c>
      <c r="BH609" s="1">
        <f t="shared" si="1160"/>
        <v>0</v>
      </c>
      <c r="BI609" s="2">
        <f t="shared" si="1161"/>
        <v>0</v>
      </c>
      <c r="BJ609" s="5">
        <f t="shared" si="1162"/>
        <v>0</v>
      </c>
      <c r="BK609" s="1">
        <f t="shared" si="1163"/>
        <v>0</v>
      </c>
      <c r="BL609" s="2">
        <f t="shared" si="1164"/>
        <v>0</v>
      </c>
      <c r="BM609" s="5">
        <f t="shared" si="1165"/>
        <v>0</v>
      </c>
      <c r="BN609" s="1">
        <f t="shared" si="1166"/>
        <v>0</v>
      </c>
      <c r="BO609" s="2">
        <f t="shared" si="1167"/>
        <v>0</v>
      </c>
      <c r="BP609" s="5">
        <f t="shared" si="1168"/>
        <v>0</v>
      </c>
      <c r="BQ609" s="1">
        <f t="shared" si="1169"/>
        <v>0</v>
      </c>
      <c r="BR609" s="2">
        <f t="shared" si="1170"/>
        <v>0</v>
      </c>
      <c r="BS609" s="5">
        <f t="shared" si="1171"/>
        <v>0</v>
      </c>
      <c r="BT609" s="1">
        <f t="shared" si="1172"/>
        <v>0</v>
      </c>
      <c r="BU609" s="2">
        <f t="shared" si="1173"/>
        <v>0</v>
      </c>
      <c r="BV609" s="5">
        <f t="shared" si="1174"/>
        <v>0</v>
      </c>
      <c r="BW609" s="1">
        <f t="shared" si="1175"/>
        <v>0</v>
      </c>
      <c r="BX609" s="2">
        <f t="shared" si="1176"/>
        <v>0</v>
      </c>
      <c r="BY609" s="5">
        <f t="shared" si="1177"/>
        <v>0</v>
      </c>
      <c r="BZ609" s="1">
        <f t="shared" si="1178"/>
        <v>0</v>
      </c>
      <c r="CA609" s="2">
        <f t="shared" si="1179"/>
        <v>0</v>
      </c>
      <c r="CB609" s="5">
        <f t="shared" si="1180"/>
        <v>0</v>
      </c>
      <c r="CC609" s="1">
        <f t="shared" si="1181"/>
        <v>0</v>
      </c>
      <c r="CD609" s="2">
        <f t="shared" si="1182"/>
        <v>0</v>
      </c>
      <c r="CE609" s="5">
        <f t="shared" si="1183"/>
        <v>0</v>
      </c>
      <c r="CF609" s="1">
        <f t="shared" si="1184"/>
        <v>0</v>
      </c>
      <c r="CG609" s="2">
        <f t="shared" si="1185"/>
        <v>0</v>
      </c>
      <c r="CH609" s="5">
        <f t="shared" si="1186"/>
        <v>0</v>
      </c>
      <c r="CI609" s="1">
        <f t="shared" si="1187"/>
        <v>0</v>
      </c>
      <c r="CJ609" s="2">
        <f t="shared" si="1188"/>
        <v>0</v>
      </c>
      <c r="CK609" s="5">
        <f t="shared" si="1189"/>
        <v>0</v>
      </c>
      <c r="CL609" s="1">
        <f t="shared" si="1190"/>
        <v>0</v>
      </c>
      <c r="CM609" s="2">
        <f t="shared" si="1191"/>
        <v>0</v>
      </c>
      <c r="CN609" s="5">
        <f t="shared" si="1192"/>
        <v>0</v>
      </c>
      <c r="CO609" s="67">
        <f t="shared" si="1193"/>
        <v>0</v>
      </c>
      <c r="CP609" s="2">
        <f t="shared" si="1194"/>
        <v>0</v>
      </c>
      <c r="CQ609" s="5">
        <f t="shared" si="1195"/>
        <v>0</v>
      </c>
    </row>
    <row r="610" spans="1:95" ht="28.5" customHeight="1" x14ac:dyDescent="0.25">
      <c r="A610" s="31" t="s">
        <v>112</v>
      </c>
      <c r="B610" s="30" t="s">
        <v>21</v>
      </c>
      <c r="C610" s="16"/>
      <c r="D610" s="10"/>
      <c r="E610" s="10"/>
      <c r="F610" s="10"/>
      <c r="G610" s="10"/>
      <c r="H610" s="10"/>
      <c r="I610" s="10"/>
      <c r="J610" s="10"/>
      <c r="K610" s="10"/>
      <c r="L610" s="10"/>
      <c r="M610" s="62"/>
      <c r="N610" s="62"/>
      <c r="O610" s="62"/>
      <c r="P610" s="62"/>
      <c r="Q610" s="17"/>
      <c r="R610" s="16"/>
      <c r="S610" s="10"/>
      <c r="T610" s="10"/>
      <c r="U610" s="10"/>
      <c r="V610" s="10"/>
      <c r="W610" s="10"/>
      <c r="X610" s="10"/>
      <c r="Y610" s="10"/>
      <c r="Z610" s="10"/>
      <c r="AA610" s="10"/>
      <c r="AB610" s="62"/>
      <c r="AC610" s="62"/>
      <c r="AD610" s="62"/>
      <c r="AE610" s="62"/>
      <c r="AF610" s="17"/>
      <c r="AG610" s="16"/>
      <c r="AH610" s="10"/>
      <c r="AI610" s="10"/>
      <c r="AJ610" s="10"/>
      <c r="AK610" s="10"/>
      <c r="AL610" s="10"/>
      <c r="AM610" s="10"/>
      <c r="AN610" s="10"/>
      <c r="AO610" s="10"/>
      <c r="AP610" s="10"/>
      <c r="AQ610" s="62"/>
      <c r="AR610" s="62"/>
      <c r="AS610" s="62"/>
      <c r="AT610" s="62"/>
      <c r="AU610" s="17"/>
      <c r="AV610" s="6"/>
      <c r="AW610" s="29" t="str">
        <f t="shared" si="1150"/>
        <v>Solidos Suspendidos totales GRAVIMETRICO</v>
      </c>
      <c r="AX610" s="30" t="s">
        <v>21</v>
      </c>
      <c r="AY610" s="77">
        <f t="shared" si="1151"/>
        <v>0</v>
      </c>
      <c r="AZ610" s="73">
        <f t="shared" si="1152"/>
        <v>0</v>
      </c>
      <c r="BA610" s="74">
        <f t="shared" si="1153"/>
        <v>0</v>
      </c>
      <c r="BB610" s="4">
        <f t="shared" si="1154"/>
        <v>0</v>
      </c>
      <c r="BC610" s="2">
        <f t="shared" si="1155"/>
        <v>0</v>
      </c>
      <c r="BD610" s="5">
        <f t="shared" si="1156"/>
        <v>0</v>
      </c>
      <c r="BE610" s="4">
        <f t="shared" si="1157"/>
        <v>0</v>
      </c>
      <c r="BF610" s="2">
        <f t="shared" si="1158"/>
        <v>0</v>
      </c>
      <c r="BG610" s="5">
        <f t="shared" si="1159"/>
        <v>0</v>
      </c>
      <c r="BH610" s="1">
        <f t="shared" si="1160"/>
        <v>0</v>
      </c>
      <c r="BI610" s="2">
        <f t="shared" si="1161"/>
        <v>0</v>
      </c>
      <c r="BJ610" s="5">
        <f t="shared" si="1162"/>
        <v>0</v>
      </c>
      <c r="BK610" s="1">
        <f t="shared" si="1163"/>
        <v>0</v>
      </c>
      <c r="BL610" s="2">
        <f t="shared" si="1164"/>
        <v>0</v>
      </c>
      <c r="BM610" s="5">
        <f t="shared" si="1165"/>
        <v>0</v>
      </c>
      <c r="BN610" s="1">
        <f t="shared" si="1166"/>
        <v>0</v>
      </c>
      <c r="BO610" s="2">
        <f t="shared" si="1167"/>
        <v>0</v>
      </c>
      <c r="BP610" s="5">
        <f t="shared" si="1168"/>
        <v>0</v>
      </c>
      <c r="BQ610" s="1">
        <f t="shared" si="1169"/>
        <v>0</v>
      </c>
      <c r="BR610" s="2">
        <f t="shared" si="1170"/>
        <v>0</v>
      </c>
      <c r="BS610" s="5">
        <f t="shared" si="1171"/>
        <v>0</v>
      </c>
      <c r="BT610" s="1">
        <f t="shared" si="1172"/>
        <v>0</v>
      </c>
      <c r="BU610" s="2">
        <f t="shared" si="1173"/>
        <v>0</v>
      </c>
      <c r="BV610" s="5">
        <f t="shared" si="1174"/>
        <v>0</v>
      </c>
      <c r="BW610" s="1">
        <f t="shared" si="1175"/>
        <v>0</v>
      </c>
      <c r="BX610" s="2">
        <f t="shared" si="1176"/>
        <v>0</v>
      </c>
      <c r="BY610" s="5">
        <f t="shared" si="1177"/>
        <v>0</v>
      </c>
      <c r="BZ610" s="1">
        <f t="shared" si="1178"/>
        <v>0</v>
      </c>
      <c r="CA610" s="2">
        <f t="shared" si="1179"/>
        <v>0</v>
      </c>
      <c r="CB610" s="5">
        <f t="shared" si="1180"/>
        <v>0</v>
      </c>
      <c r="CC610" s="1">
        <f t="shared" si="1181"/>
        <v>0</v>
      </c>
      <c r="CD610" s="2">
        <f t="shared" si="1182"/>
        <v>0</v>
      </c>
      <c r="CE610" s="5">
        <f t="shared" si="1183"/>
        <v>0</v>
      </c>
      <c r="CF610" s="1">
        <f t="shared" si="1184"/>
        <v>0</v>
      </c>
      <c r="CG610" s="2">
        <f t="shared" si="1185"/>
        <v>0</v>
      </c>
      <c r="CH610" s="5">
        <f t="shared" si="1186"/>
        <v>0</v>
      </c>
      <c r="CI610" s="1">
        <f t="shared" si="1187"/>
        <v>0</v>
      </c>
      <c r="CJ610" s="2">
        <f t="shared" si="1188"/>
        <v>0</v>
      </c>
      <c r="CK610" s="5">
        <f t="shared" si="1189"/>
        <v>0</v>
      </c>
      <c r="CL610" s="1">
        <f t="shared" si="1190"/>
        <v>0</v>
      </c>
      <c r="CM610" s="2">
        <f t="shared" si="1191"/>
        <v>0</v>
      </c>
      <c r="CN610" s="5">
        <f t="shared" si="1192"/>
        <v>0</v>
      </c>
      <c r="CO610" s="67">
        <f t="shared" si="1193"/>
        <v>0</v>
      </c>
      <c r="CP610" s="2">
        <f t="shared" si="1194"/>
        <v>0</v>
      </c>
      <c r="CQ610" s="5">
        <f t="shared" si="1195"/>
        <v>0</v>
      </c>
    </row>
    <row r="611" spans="1:95" ht="30.75" customHeight="1" x14ac:dyDescent="0.25">
      <c r="A611" s="31" t="s">
        <v>11</v>
      </c>
      <c r="B611" s="30" t="s">
        <v>21</v>
      </c>
      <c r="C611" s="16"/>
      <c r="D611" s="10"/>
      <c r="E611" s="10"/>
      <c r="F611" s="10"/>
      <c r="G611" s="10"/>
      <c r="H611" s="10"/>
      <c r="I611" s="10"/>
      <c r="J611" s="10"/>
      <c r="K611" s="10"/>
      <c r="L611" s="10"/>
      <c r="M611" s="62"/>
      <c r="N611" s="62"/>
      <c r="O611" s="62"/>
      <c r="P611" s="62"/>
      <c r="Q611" s="17"/>
      <c r="R611" s="16"/>
      <c r="S611" s="10"/>
      <c r="T611" s="10"/>
      <c r="U611" s="10"/>
      <c r="V611" s="10"/>
      <c r="W611" s="10"/>
      <c r="X611" s="10"/>
      <c r="Y611" s="10"/>
      <c r="Z611" s="10"/>
      <c r="AA611" s="10"/>
      <c r="AB611" s="62"/>
      <c r="AC611" s="62"/>
      <c r="AD611" s="62"/>
      <c r="AE611" s="62"/>
      <c r="AF611" s="17"/>
      <c r="AG611" s="16"/>
      <c r="AH611" s="10"/>
      <c r="AI611" s="10"/>
      <c r="AJ611" s="10"/>
      <c r="AK611" s="10"/>
      <c r="AL611" s="10"/>
      <c r="AM611" s="10"/>
      <c r="AN611" s="10"/>
      <c r="AO611" s="10"/>
      <c r="AP611" s="10"/>
      <c r="AQ611" s="62"/>
      <c r="AR611" s="62"/>
      <c r="AS611" s="62"/>
      <c r="AT611" s="62"/>
      <c r="AU611" s="17"/>
      <c r="AV611" s="6"/>
      <c r="AW611" s="29" t="str">
        <f t="shared" si="1150"/>
        <v xml:space="preserve">Cloruros </v>
      </c>
      <c r="AX611" s="30" t="s">
        <v>21</v>
      </c>
      <c r="AY611" s="77">
        <f t="shared" si="1151"/>
        <v>0</v>
      </c>
      <c r="AZ611" s="73">
        <f t="shared" si="1152"/>
        <v>0</v>
      </c>
      <c r="BA611" s="74">
        <f t="shared" si="1153"/>
        <v>0</v>
      </c>
      <c r="BB611" s="4">
        <f t="shared" si="1154"/>
        <v>0</v>
      </c>
      <c r="BC611" s="2">
        <f t="shared" si="1155"/>
        <v>0</v>
      </c>
      <c r="BD611" s="5">
        <f t="shared" si="1156"/>
        <v>0</v>
      </c>
      <c r="BE611" s="4">
        <f t="shared" si="1157"/>
        <v>0</v>
      </c>
      <c r="BF611" s="2">
        <f t="shared" si="1158"/>
        <v>0</v>
      </c>
      <c r="BG611" s="5">
        <f t="shared" si="1159"/>
        <v>0</v>
      </c>
      <c r="BH611" s="1">
        <f t="shared" si="1160"/>
        <v>0</v>
      </c>
      <c r="BI611" s="2">
        <f t="shared" si="1161"/>
        <v>0</v>
      </c>
      <c r="BJ611" s="5">
        <f t="shared" si="1162"/>
        <v>0</v>
      </c>
      <c r="BK611" s="1">
        <f t="shared" si="1163"/>
        <v>0</v>
      </c>
      <c r="BL611" s="2">
        <f t="shared" si="1164"/>
        <v>0</v>
      </c>
      <c r="BM611" s="5">
        <f t="shared" si="1165"/>
        <v>0</v>
      </c>
      <c r="BN611" s="1">
        <f t="shared" si="1166"/>
        <v>0</v>
      </c>
      <c r="BO611" s="2">
        <f t="shared" si="1167"/>
        <v>0</v>
      </c>
      <c r="BP611" s="5">
        <f t="shared" si="1168"/>
        <v>0</v>
      </c>
      <c r="BQ611" s="1">
        <f t="shared" si="1169"/>
        <v>0</v>
      </c>
      <c r="BR611" s="2">
        <f t="shared" si="1170"/>
        <v>0</v>
      </c>
      <c r="BS611" s="5">
        <f t="shared" si="1171"/>
        <v>0</v>
      </c>
      <c r="BT611" s="1">
        <f t="shared" si="1172"/>
        <v>0</v>
      </c>
      <c r="BU611" s="2">
        <f t="shared" si="1173"/>
        <v>0</v>
      </c>
      <c r="BV611" s="5">
        <f t="shared" si="1174"/>
        <v>0</v>
      </c>
      <c r="BW611" s="1">
        <f t="shared" si="1175"/>
        <v>0</v>
      </c>
      <c r="BX611" s="2">
        <f t="shared" si="1176"/>
        <v>0</v>
      </c>
      <c r="BY611" s="5">
        <f t="shared" si="1177"/>
        <v>0</v>
      </c>
      <c r="BZ611" s="1">
        <f t="shared" si="1178"/>
        <v>0</v>
      </c>
      <c r="CA611" s="2">
        <f t="shared" si="1179"/>
        <v>0</v>
      </c>
      <c r="CB611" s="5">
        <f t="shared" si="1180"/>
        <v>0</v>
      </c>
      <c r="CC611" s="1">
        <f t="shared" si="1181"/>
        <v>0</v>
      </c>
      <c r="CD611" s="2">
        <f t="shared" si="1182"/>
        <v>0</v>
      </c>
      <c r="CE611" s="5">
        <f t="shared" si="1183"/>
        <v>0</v>
      </c>
      <c r="CF611" s="1">
        <f t="shared" si="1184"/>
        <v>0</v>
      </c>
      <c r="CG611" s="2">
        <f t="shared" si="1185"/>
        <v>0</v>
      </c>
      <c r="CH611" s="5">
        <f t="shared" si="1186"/>
        <v>0</v>
      </c>
      <c r="CI611" s="1">
        <f t="shared" si="1187"/>
        <v>0</v>
      </c>
      <c r="CJ611" s="2">
        <f t="shared" si="1188"/>
        <v>0</v>
      </c>
      <c r="CK611" s="5">
        <f t="shared" si="1189"/>
        <v>0</v>
      </c>
      <c r="CL611" s="1">
        <f t="shared" si="1190"/>
        <v>0</v>
      </c>
      <c r="CM611" s="2">
        <f t="shared" si="1191"/>
        <v>0</v>
      </c>
      <c r="CN611" s="5">
        <f t="shared" si="1192"/>
        <v>0</v>
      </c>
      <c r="CO611" s="67">
        <f t="shared" si="1193"/>
        <v>0</v>
      </c>
      <c r="CP611" s="2">
        <f t="shared" si="1194"/>
        <v>0</v>
      </c>
      <c r="CQ611" s="5">
        <f t="shared" si="1195"/>
        <v>0</v>
      </c>
    </row>
    <row r="612" spans="1:95" ht="27" customHeight="1" x14ac:dyDescent="0.25">
      <c r="A612" s="31" t="s">
        <v>113</v>
      </c>
      <c r="B612" s="30" t="s">
        <v>21</v>
      </c>
      <c r="C612" s="16"/>
      <c r="D612" s="10"/>
      <c r="E612" s="10"/>
      <c r="F612" s="10"/>
      <c r="G612" s="10"/>
      <c r="H612" s="10"/>
      <c r="I612" s="10"/>
      <c r="J612" s="10"/>
      <c r="K612" s="10"/>
      <c r="L612" s="10"/>
      <c r="M612" s="62"/>
      <c r="N612" s="62"/>
      <c r="O612" s="62"/>
      <c r="P612" s="62"/>
      <c r="Q612" s="17"/>
      <c r="R612" s="16"/>
      <c r="S612" s="10"/>
      <c r="T612" s="10"/>
      <c r="U612" s="10"/>
      <c r="V612" s="10"/>
      <c r="W612" s="10"/>
      <c r="X612" s="10"/>
      <c r="Y612" s="10"/>
      <c r="Z612" s="10"/>
      <c r="AA612" s="10"/>
      <c r="AB612" s="62"/>
      <c r="AC612" s="62"/>
      <c r="AD612" s="62"/>
      <c r="AE612" s="62"/>
      <c r="AF612" s="17"/>
      <c r="AG612" s="16"/>
      <c r="AH612" s="10"/>
      <c r="AI612" s="10"/>
      <c r="AJ612" s="10"/>
      <c r="AK612" s="10"/>
      <c r="AL612" s="10"/>
      <c r="AM612" s="10"/>
      <c r="AN612" s="10"/>
      <c r="AO612" s="10"/>
      <c r="AP612" s="10"/>
      <c r="AQ612" s="62"/>
      <c r="AR612" s="62"/>
      <c r="AS612" s="62"/>
      <c r="AT612" s="62"/>
      <c r="AU612" s="17"/>
      <c r="AV612" s="6"/>
      <c r="AW612" s="29" t="str">
        <f t="shared" si="1150"/>
        <v>FOSFORO TOTAL</v>
      </c>
      <c r="AX612" s="30" t="s">
        <v>21</v>
      </c>
      <c r="AY612" s="77">
        <f t="shared" si="1151"/>
        <v>0</v>
      </c>
      <c r="AZ612" s="73">
        <f t="shared" si="1152"/>
        <v>0</v>
      </c>
      <c r="BA612" s="74">
        <f t="shared" si="1153"/>
        <v>0</v>
      </c>
      <c r="BB612" s="4">
        <f t="shared" si="1154"/>
        <v>0</v>
      </c>
      <c r="BC612" s="2">
        <f t="shared" si="1155"/>
        <v>0</v>
      </c>
      <c r="BD612" s="5">
        <f t="shared" si="1156"/>
        <v>0</v>
      </c>
      <c r="BE612" s="4">
        <f t="shared" si="1157"/>
        <v>0</v>
      </c>
      <c r="BF612" s="2">
        <f t="shared" si="1158"/>
        <v>0</v>
      </c>
      <c r="BG612" s="5">
        <f t="shared" si="1159"/>
        <v>0</v>
      </c>
      <c r="BH612" s="1">
        <f t="shared" si="1160"/>
        <v>0</v>
      </c>
      <c r="BI612" s="2">
        <f t="shared" si="1161"/>
        <v>0</v>
      </c>
      <c r="BJ612" s="5">
        <f t="shared" si="1162"/>
        <v>0</v>
      </c>
      <c r="BK612" s="1">
        <f t="shared" si="1163"/>
        <v>0</v>
      </c>
      <c r="BL612" s="2">
        <f t="shared" si="1164"/>
        <v>0</v>
      </c>
      <c r="BM612" s="5">
        <f t="shared" si="1165"/>
        <v>0</v>
      </c>
      <c r="BN612" s="1">
        <f t="shared" si="1166"/>
        <v>0</v>
      </c>
      <c r="BO612" s="2">
        <f t="shared" si="1167"/>
        <v>0</v>
      </c>
      <c r="BP612" s="5">
        <f t="shared" si="1168"/>
        <v>0</v>
      </c>
      <c r="BQ612" s="1">
        <f t="shared" si="1169"/>
        <v>0</v>
      </c>
      <c r="BR612" s="2">
        <f t="shared" si="1170"/>
        <v>0</v>
      </c>
      <c r="BS612" s="5">
        <f t="shared" si="1171"/>
        <v>0</v>
      </c>
      <c r="BT612" s="1">
        <f t="shared" si="1172"/>
        <v>0</v>
      </c>
      <c r="BU612" s="2">
        <f t="shared" si="1173"/>
        <v>0</v>
      </c>
      <c r="BV612" s="5">
        <f t="shared" si="1174"/>
        <v>0</v>
      </c>
      <c r="BW612" s="1">
        <f t="shared" si="1175"/>
        <v>0</v>
      </c>
      <c r="BX612" s="2">
        <f t="shared" si="1176"/>
        <v>0</v>
      </c>
      <c r="BY612" s="5">
        <f t="shared" si="1177"/>
        <v>0</v>
      </c>
      <c r="BZ612" s="1">
        <f t="shared" si="1178"/>
        <v>0</v>
      </c>
      <c r="CA612" s="2">
        <f t="shared" si="1179"/>
        <v>0</v>
      </c>
      <c r="CB612" s="5">
        <f t="shared" si="1180"/>
        <v>0</v>
      </c>
      <c r="CC612" s="1">
        <f t="shared" si="1181"/>
        <v>0</v>
      </c>
      <c r="CD612" s="2">
        <f t="shared" si="1182"/>
        <v>0</v>
      </c>
      <c r="CE612" s="5">
        <f t="shared" si="1183"/>
        <v>0</v>
      </c>
      <c r="CF612" s="1">
        <f t="shared" si="1184"/>
        <v>0</v>
      </c>
      <c r="CG612" s="2">
        <f t="shared" si="1185"/>
        <v>0</v>
      </c>
      <c r="CH612" s="5">
        <f t="shared" si="1186"/>
        <v>0</v>
      </c>
      <c r="CI612" s="1">
        <f t="shared" si="1187"/>
        <v>0</v>
      </c>
      <c r="CJ612" s="2">
        <f t="shared" si="1188"/>
        <v>0</v>
      </c>
      <c r="CK612" s="5">
        <f t="shared" si="1189"/>
        <v>0</v>
      </c>
      <c r="CL612" s="1">
        <f t="shared" si="1190"/>
        <v>0</v>
      </c>
      <c r="CM612" s="2">
        <f t="shared" si="1191"/>
        <v>0</v>
      </c>
      <c r="CN612" s="5">
        <f t="shared" si="1192"/>
        <v>0</v>
      </c>
      <c r="CO612" s="67">
        <f t="shared" si="1193"/>
        <v>0</v>
      </c>
      <c r="CP612" s="2">
        <f t="shared" si="1194"/>
        <v>0</v>
      </c>
      <c r="CQ612" s="5">
        <f t="shared" si="1195"/>
        <v>0</v>
      </c>
    </row>
    <row r="613" spans="1:95" ht="30.75" customHeight="1" x14ac:dyDescent="0.25">
      <c r="A613" s="31" t="s">
        <v>12</v>
      </c>
      <c r="B613" s="30" t="s">
        <v>21</v>
      </c>
      <c r="C613" s="16"/>
      <c r="D613" s="10"/>
      <c r="E613" s="10"/>
      <c r="F613" s="10"/>
      <c r="G613" s="10"/>
      <c r="H613" s="10"/>
      <c r="I613" s="10"/>
      <c r="J613" s="10"/>
      <c r="K613" s="10"/>
      <c r="L613" s="10"/>
      <c r="M613" s="62"/>
      <c r="N613" s="62"/>
      <c r="O613" s="62"/>
      <c r="P613" s="62"/>
      <c r="Q613" s="17"/>
      <c r="R613" s="16"/>
      <c r="S613" s="10"/>
      <c r="T613" s="10"/>
      <c r="U613" s="10"/>
      <c r="V613" s="10"/>
      <c r="W613" s="10"/>
      <c r="X613" s="10"/>
      <c r="Y613" s="10"/>
      <c r="Z613" s="10"/>
      <c r="AA613" s="10"/>
      <c r="AB613" s="62"/>
      <c r="AC613" s="62"/>
      <c r="AD613" s="62"/>
      <c r="AE613" s="62"/>
      <c r="AF613" s="17"/>
      <c r="AG613" s="16"/>
      <c r="AH613" s="10"/>
      <c r="AI613" s="10"/>
      <c r="AJ613" s="10"/>
      <c r="AK613" s="10"/>
      <c r="AL613" s="10"/>
      <c r="AM613" s="10"/>
      <c r="AN613" s="10"/>
      <c r="AO613" s="10"/>
      <c r="AP613" s="10"/>
      <c r="AQ613" s="62"/>
      <c r="AR613" s="62"/>
      <c r="AS613" s="62"/>
      <c r="AT613" s="62"/>
      <c r="AU613" s="17"/>
      <c r="AV613" s="6"/>
      <c r="AW613" s="29" t="str">
        <f t="shared" si="1150"/>
        <v>Nitrógeno Total</v>
      </c>
      <c r="AX613" s="30" t="s">
        <v>21</v>
      </c>
      <c r="AY613" s="77">
        <f t="shared" si="1151"/>
        <v>0</v>
      </c>
      <c r="AZ613" s="73">
        <f t="shared" si="1152"/>
        <v>0</v>
      </c>
      <c r="BA613" s="74">
        <f t="shared" si="1153"/>
        <v>0</v>
      </c>
      <c r="BB613" s="4">
        <f t="shared" si="1154"/>
        <v>0</v>
      </c>
      <c r="BC613" s="2">
        <f t="shared" si="1155"/>
        <v>0</v>
      </c>
      <c r="BD613" s="5">
        <f t="shared" si="1156"/>
        <v>0</v>
      </c>
      <c r="BE613" s="4">
        <f t="shared" si="1157"/>
        <v>0</v>
      </c>
      <c r="BF613" s="2">
        <f t="shared" si="1158"/>
        <v>0</v>
      </c>
      <c r="BG613" s="5">
        <f t="shared" si="1159"/>
        <v>0</v>
      </c>
      <c r="BH613" s="1">
        <f t="shared" si="1160"/>
        <v>0</v>
      </c>
      <c r="BI613" s="2">
        <f t="shared" si="1161"/>
        <v>0</v>
      </c>
      <c r="BJ613" s="5">
        <f t="shared" si="1162"/>
        <v>0</v>
      </c>
      <c r="BK613" s="1">
        <f t="shared" si="1163"/>
        <v>0</v>
      </c>
      <c r="BL613" s="2">
        <f t="shared" si="1164"/>
        <v>0</v>
      </c>
      <c r="BM613" s="5">
        <f t="shared" si="1165"/>
        <v>0</v>
      </c>
      <c r="BN613" s="1">
        <f t="shared" si="1166"/>
        <v>0</v>
      </c>
      <c r="BO613" s="2">
        <f t="shared" si="1167"/>
        <v>0</v>
      </c>
      <c r="BP613" s="5">
        <f t="shared" si="1168"/>
        <v>0</v>
      </c>
      <c r="BQ613" s="1">
        <f t="shared" si="1169"/>
        <v>0</v>
      </c>
      <c r="BR613" s="2">
        <f t="shared" si="1170"/>
        <v>0</v>
      </c>
      <c r="BS613" s="5">
        <f t="shared" si="1171"/>
        <v>0</v>
      </c>
      <c r="BT613" s="1">
        <f t="shared" si="1172"/>
        <v>0</v>
      </c>
      <c r="BU613" s="2">
        <f t="shared" si="1173"/>
        <v>0</v>
      </c>
      <c r="BV613" s="5">
        <f t="shared" si="1174"/>
        <v>0</v>
      </c>
      <c r="BW613" s="1">
        <f t="shared" si="1175"/>
        <v>0</v>
      </c>
      <c r="BX613" s="2">
        <f t="shared" si="1176"/>
        <v>0</v>
      </c>
      <c r="BY613" s="5">
        <f t="shared" si="1177"/>
        <v>0</v>
      </c>
      <c r="BZ613" s="1">
        <f t="shared" si="1178"/>
        <v>0</v>
      </c>
      <c r="CA613" s="2">
        <f t="shared" si="1179"/>
        <v>0</v>
      </c>
      <c r="CB613" s="5">
        <f t="shared" si="1180"/>
        <v>0</v>
      </c>
      <c r="CC613" s="1">
        <f t="shared" si="1181"/>
        <v>0</v>
      </c>
      <c r="CD613" s="2">
        <f t="shared" si="1182"/>
        <v>0</v>
      </c>
      <c r="CE613" s="5">
        <f t="shared" si="1183"/>
        <v>0</v>
      </c>
      <c r="CF613" s="1">
        <f t="shared" si="1184"/>
        <v>0</v>
      </c>
      <c r="CG613" s="2">
        <f t="shared" si="1185"/>
        <v>0</v>
      </c>
      <c r="CH613" s="5">
        <f t="shared" si="1186"/>
        <v>0</v>
      </c>
      <c r="CI613" s="1">
        <f t="shared" si="1187"/>
        <v>0</v>
      </c>
      <c r="CJ613" s="2">
        <f t="shared" si="1188"/>
        <v>0</v>
      </c>
      <c r="CK613" s="5">
        <f t="shared" si="1189"/>
        <v>0</v>
      </c>
      <c r="CL613" s="1">
        <f t="shared" si="1190"/>
        <v>0</v>
      </c>
      <c r="CM613" s="2">
        <f t="shared" si="1191"/>
        <v>0</v>
      </c>
      <c r="CN613" s="5">
        <f t="shared" si="1192"/>
        <v>0</v>
      </c>
      <c r="CO613" s="67">
        <f t="shared" si="1193"/>
        <v>0</v>
      </c>
      <c r="CP613" s="2">
        <f t="shared" si="1194"/>
        <v>0</v>
      </c>
      <c r="CQ613" s="5">
        <f t="shared" si="1195"/>
        <v>0</v>
      </c>
    </row>
    <row r="614" spans="1:95" ht="32.25" customHeight="1" x14ac:dyDescent="0.25">
      <c r="A614" s="31" t="s">
        <v>13</v>
      </c>
      <c r="B614" s="30" t="s">
        <v>21</v>
      </c>
      <c r="C614" s="16"/>
      <c r="D614" s="10"/>
      <c r="E614" s="10"/>
      <c r="F614" s="10"/>
      <c r="G614" s="10"/>
      <c r="H614" s="10"/>
      <c r="I614" s="10"/>
      <c r="J614" s="10"/>
      <c r="K614" s="10"/>
      <c r="L614" s="10"/>
      <c r="M614" s="62"/>
      <c r="N614" s="62"/>
      <c r="O614" s="62"/>
      <c r="P614" s="62"/>
      <c r="Q614" s="17"/>
      <c r="R614" s="16"/>
      <c r="S614" s="10"/>
      <c r="T614" s="10"/>
      <c r="U614" s="10"/>
      <c r="V614" s="10"/>
      <c r="W614" s="10"/>
      <c r="X614" s="10"/>
      <c r="Y614" s="10"/>
      <c r="Z614" s="10"/>
      <c r="AA614" s="10"/>
      <c r="AB614" s="62"/>
      <c r="AC614" s="62"/>
      <c r="AD614" s="62"/>
      <c r="AE614" s="62"/>
      <c r="AF614" s="17"/>
      <c r="AG614" s="16"/>
      <c r="AH614" s="10"/>
      <c r="AI614" s="10"/>
      <c r="AJ614" s="10"/>
      <c r="AK614" s="10"/>
      <c r="AL614" s="10"/>
      <c r="AM614" s="10"/>
      <c r="AN614" s="10"/>
      <c r="AO614" s="10"/>
      <c r="AP614" s="10"/>
      <c r="AQ614" s="62"/>
      <c r="AR614" s="62"/>
      <c r="AS614" s="62"/>
      <c r="AT614" s="62"/>
      <c r="AU614" s="17"/>
      <c r="AV614" s="6"/>
      <c r="AW614" s="29" t="str">
        <f t="shared" si="1150"/>
        <v xml:space="preserve">Sulfatos </v>
      </c>
      <c r="AX614" s="30" t="s">
        <v>21</v>
      </c>
      <c r="AY614" s="77">
        <f t="shared" si="1151"/>
        <v>0</v>
      </c>
      <c r="AZ614" s="73">
        <f t="shared" si="1152"/>
        <v>0</v>
      </c>
      <c r="BA614" s="74">
        <f t="shared" si="1153"/>
        <v>0</v>
      </c>
      <c r="BB614" s="4">
        <f t="shared" si="1154"/>
        <v>0</v>
      </c>
      <c r="BC614" s="2">
        <f t="shared" si="1155"/>
        <v>0</v>
      </c>
      <c r="BD614" s="5">
        <f t="shared" si="1156"/>
        <v>0</v>
      </c>
      <c r="BE614" s="4">
        <f t="shared" si="1157"/>
        <v>0</v>
      </c>
      <c r="BF614" s="2">
        <f t="shared" si="1158"/>
        <v>0</v>
      </c>
      <c r="BG614" s="5">
        <f t="shared" si="1159"/>
        <v>0</v>
      </c>
      <c r="BH614" s="1">
        <f t="shared" si="1160"/>
        <v>0</v>
      </c>
      <c r="BI614" s="2">
        <f t="shared" si="1161"/>
        <v>0</v>
      </c>
      <c r="BJ614" s="5">
        <f t="shared" si="1162"/>
        <v>0</v>
      </c>
      <c r="BK614" s="1">
        <f t="shared" si="1163"/>
        <v>0</v>
      </c>
      <c r="BL614" s="2">
        <f t="shared" si="1164"/>
        <v>0</v>
      </c>
      <c r="BM614" s="5">
        <f t="shared" si="1165"/>
        <v>0</v>
      </c>
      <c r="BN614" s="1">
        <f t="shared" si="1166"/>
        <v>0</v>
      </c>
      <c r="BO614" s="2">
        <f t="shared" si="1167"/>
        <v>0</v>
      </c>
      <c r="BP614" s="5">
        <f t="shared" si="1168"/>
        <v>0</v>
      </c>
      <c r="BQ614" s="1">
        <f t="shared" si="1169"/>
        <v>0</v>
      </c>
      <c r="BR614" s="2">
        <f t="shared" si="1170"/>
        <v>0</v>
      </c>
      <c r="BS614" s="5">
        <f t="shared" si="1171"/>
        <v>0</v>
      </c>
      <c r="BT614" s="1">
        <f t="shared" si="1172"/>
        <v>0</v>
      </c>
      <c r="BU614" s="2">
        <f t="shared" si="1173"/>
        <v>0</v>
      </c>
      <c r="BV614" s="5">
        <f t="shared" si="1174"/>
        <v>0</v>
      </c>
      <c r="BW614" s="1">
        <f t="shared" si="1175"/>
        <v>0</v>
      </c>
      <c r="BX614" s="2">
        <f t="shared" si="1176"/>
        <v>0</v>
      </c>
      <c r="BY614" s="5">
        <f t="shared" si="1177"/>
        <v>0</v>
      </c>
      <c r="BZ614" s="1">
        <f t="shared" si="1178"/>
        <v>0</v>
      </c>
      <c r="CA614" s="2">
        <f t="shared" si="1179"/>
        <v>0</v>
      </c>
      <c r="CB614" s="5">
        <f t="shared" si="1180"/>
        <v>0</v>
      </c>
      <c r="CC614" s="1">
        <f t="shared" si="1181"/>
        <v>0</v>
      </c>
      <c r="CD614" s="2">
        <f t="shared" si="1182"/>
        <v>0</v>
      </c>
      <c r="CE614" s="5">
        <f t="shared" si="1183"/>
        <v>0</v>
      </c>
      <c r="CF614" s="1">
        <f t="shared" si="1184"/>
        <v>0</v>
      </c>
      <c r="CG614" s="2">
        <f t="shared" si="1185"/>
        <v>0</v>
      </c>
      <c r="CH614" s="5">
        <f t="shared" si="1186"/>
        <v>0</v>
      </c>
      <c r="CI614" s="1">
        <f t="shared" si="1187"/>
        <v>0</v>
      </c>
      <c r="CJ614" s="2">
        <f t="shared" si="1188"/>
        <v>0</v>
      </c>
      <c r="CK614" s="5">
        <f t="shared" si="1189"/>
        <v>0</v>
      </c>
      <c r="CL614" s="1">
        <f t="shared" si="1190"/>
        <v>0</v>
      </c>
      <c r="CM614" s="2">
        <f t="shared" si="1191"/>
        <v>0</v>
      </c>
      <c r="CN614" s="5">
        <f t="shared" si="1192"/>
        <v>0</v>
      </c>
      <c r="CO614" s="67">
        <f t="shared" si="1193"/>
        <v>0</v>
      </c>
      <c r="CP614" s="2">
        <f t="shared" si="1194"/>
        <v>0</v>
      </c>
      <c r="CQ614" s="5">
        <f t="shared" si="1195"/>
        <v>0</v>
      </c>
    </row>
    <row r="615" spans="1:95" ht="32.25" customHeight="1" x14ac:dyDescent="0.25">
      <c r="A615" s="31" t="s">
        <v>14</v>
      </c>
      <c r="B615" s="46" t="s">
        <v>23</v>
      </c>
      <c r="C615" s="16"/>
      <c r="D615" s="10"/>
      <c r="E615" s="10"/>
      <c r="F615" s="10"/>
      <c r="G615" s="10"/>
      <c r="H615" s="10"/>
      <c r="I615" s="10"/>
      <c r="J615" s="10"/>
      <c r="K615" s="10"/>
      <c r="L615" s="10"/>
      <c r="M615" s="62"/>
      <c r="N615" s="62"/>
      <c r="O615" s="62"/>
      <c r="P615" s="62"/>
      <c r="Q615" s="17"/>
      <c r="R615" s="16"/>
      <c r="S615" s="10"/>
      <c r="T615" s="10"/>
      <c r="U615" s="10"/>
      <c r="V615" s="10"/>
      <c r="W615" s="10"/>
      <c r="X615" s="10"/>
      <c r="Y615" s="10"/>
      <c r="Z615" s="10"/>
      <c r="AA615" s="10"/>
      <c r="AB615" s="62"/>
      <c r="AC615" s="62"/>
      <c r="AD615" s="62"/>
      <c r="AE615" s="62"/>
      <c r="AF615" s="17"/>
      <c r="AG615" s="16"/>
      <c r="AH615" s="10"/>
      <c r="AI615" s="10"/>
      <c r="AJ615" s="10"/>
      <c r="AK615" s="10"/>
      <c r="AL615" s="10"/>
      <c r="AM615" s="10"/>
      <c r="AN615" s="10"/>
      <c r="AO615" s="10"/>
      <c r="AP615" s="10"/>
      <c r="AQ615" s="62"/>
      <c r="AR615" s="62"/>
      <c r="AS615" s="62"/>
      <c r="AT615" s="62"/>
      <c r="AU615" s="17"/>
      <c r="AV615" s="6"/>
      <c r="AW615" s="29" t="str">
        <f t="shared" si="1150"/>
        <v xml:space="preserve">Alcalinidad </v>
      </c>
      <c r="AX615" s="32" t="s">
        <v>23</v>
      </c>
      <c r="AY615" s="77">
        <f t="shared" si="1151"/>
        <v>0</v>
      </c>
      <c r="AZ615" s="73">
        <f t="shared" si="1152"/>
        <v>0</v>
      </c>
      <c r="BA615" s="74">
        <f t="shared" si="1153"/>
        <v>0</v>
      </c>
      <c r="BB615" s="4">
        <f t="shared" si="1154"/>
        <v>0</v>
      </c>
      <c r="BC615" s="2">
        <f t="shared" si="1155"/>
        <v>0</v>
      </c>
      <c r="BD615" s="5">
        <f t="shared" si="1156"/>
        <v>0</v>
      </c>
      <c r="BE615" s="4">
        <f t="shared" si="1157"/>
        <v>0</v>
      </c>
      <c r="BF615" s="2">
        <f t="shared" si="1158"/>
        <v>0</v>
      </c>
      <c r="BG615" s="5">
        <f t="shared" si="1159"/>
        <v>0</v>
      </c>
      <c r="BH615" s="1">
        <f t="shared" si="1160"/>
        <v>0</v>
      </c>
      <c r="BI615" s="2">
        <f t="shared" si="1161"/>
        <v>0</v>
      </c>
      <c r="BJ615" s="5">
        <f t="shared" si="1162"/>
        <v>0</v>
      </c>
      <c r="BK615" s="1">
        <f t="shared" si="1163"/>
        <v>0</v>
      </c>
      <c r="BL615" s="2">
        <f t="shared" si="1164"/>
        <v>0</v>
      </c>
      <c r="BM615" s="5">
        <f t="shared" si="1165"/>
        <v>0</v>
      </c>
      <c r="BN615" s="1">
        <f t="shared" si="1166"/>
        <v>0</v>
      </c>
      <c r="BO615" s="2">
        <f t="shared" si="1167"/>
        <v>0</v>
      </c>
      <c r="BP615" s="5">
        <f t="shared" si="1168"/>
        <v>0</v>
      </c>
      <c r="BQ615" s="1">
        <f t="shared" si="1169"/>
        <v>0</v>
      </c>
      <c r="BR615" s="2">
        <f t="shared" si="1170"/>
        <v>0</v>
      </c>
      <c r="BS615" s="5">
        <f t="shared" si="1171"/>
        <v>0</v>
      </c>
      <c r="BT615" s="1">
        <f t="shared" si="1172"/>
        <v>0</v>
      </c>
      <c r="BU615" s="2">
        <f t="shared" si="1173"/>
        <v>0</v>
      </c>
      <c r="BV615" s="5">
        <f t="shared" si="1174"/>
        <v>0</v>
      </c>
      <c r="BW615" s="1">
        <f t="shared" si="1175"/>
        <v>0</v>
      </c>
      <c r="BX615" s="2">
        <f t="shared" si="1176"/>
        <v>0</v>
      </c>
      <c r="BY615" s="5">
        <f t="shared" si="1177"/>
        <v>0</v>
      </c>
      <c r="BZ615" s="1">
        <f t="shared" si="1178"/>
        <v>0</v>
      </c>
      <c r="CA615" s="2">
        <f t="shared" si="1179"/>
        <v>0</v>
      </c>
      <c r="CB615" s="5">
        <f t="shared" si="1180"/>
        <v>0</v>
      </c>
      <c r="CC615" s="1">
        <f t="shared" si="1181"/>
        <v>0</v>
      </c>
      <c r="CD615" s="2">
        <f t="shared" si="1182"/>
        <v>0</v>
      </c>
      <c r="CE615" s="5">
        <f t="shared" si="1183"/>
        <v>0</v>
      </c>
      <c r="CF615" s="1">
        <f t="shared" si="1184"/>
        <v>0</v>
      </c>
      <c r="CG615" s="2">
        <f t="shared" si="1185"/>
        <v>0</v>
      </c>
      <c r="CH615" s="5">
        <f t="shared" si="1186"/>
        <v>0</v>
      </c>
      <c r="CI615" s="1">
        <f t="shared" si="1187"/>
        <v>0</v>
      </c>
      <c r="CJ615" s="2">
        <f t="shared" si="1188"/>
        <v>0</v>
      </c>
      <c r="CK615" s="5">
        <f t="shared" si="1189"/>
        <v>0</v>
      </c>
      <c r="CL615" s="1">
        <f t="shared" si="1190"/>
        <v>0</v>
      </c>
      <c r="CM615" s="2">
        <f t="shared" si="1191"/>
        <v>0</v>
      </c>
      <c r="CN615" s="5">
        <f t="shared" si="1192"/>
        <v>0</v>
      </c>
      <c r="CO615" s="67">
        <f t="shared" si="1193"/>
        <v>0</v>
      </c>
      <c r="CP615" s="2">
        <f t="shared" si="1194"/>
        <v>0</v>
      </c>
      <c r="CQ615" s="5">
        <f t="shared" si="1195"/>
        <v>0</v>
      </c>
    </row>
    <row r="616" spans="1:95" ht="30.75" customHeight="1" x14ac:dyDescent="0.25">
      <c r="A616" s="31" t="s">
        <v>15</v>
      </c>
      <c r="B616" s="46" t="s">
        <v>23</v>
      </c>
      <c r="C616" s="16"/>
      <c r="D616" s="10"/>
      <c r="E616" s="10"/>
      <c r="F616" s="10"/>
      <c r="G616" s="10"/>
      <c r="H616" s="10"/>
      <c r="I616" s="10"/>
      <c r="J616" s="10"/>
      <c r="K616" s="10"/>
      <c r="L616" s="10"/>
      <c r="M616" s="62"/>
      <c r="N616" s="62"/>
      <c r="O616" s="62"/>
      <c r="P616" s="62"/>
      <c r="Q616" s="17"/>
      <c r="R616" s="16"/>
      <c r="S616" s="10"/>
      <c r="T616" s="10"/>
      <c r="U616" s="10"/>
      <c r="V616" s="10"/>
      <c r="W616" s="10"/>
      <c r="X616" s="10"/>
      <c r="Y616" s="10"/>
      <c r="Z616" s="10"/>
      <c r="AA616" s="10"/>
      <c r="AB616" s="62"/>
      <c r="AC616" s="62"/>
      <c r="AD616" s="62"/>
      <c r="AE616" s="62"/>
      <c r="AF616" s="17"/>
      <c r="AG616" s="16"/>
      <c r="AH616" s="10"/>
      <c r="AI616" s="10"/>
      <c r="AJ616" s="10"/>
      <c r="AK616" s="10"/>
      <c r="AL616" s="10"/>
      <c r="AM616" s="10"/>
      <c r="AN616" s="10"/>
      <c r="AO616" s="10"/>
      <c r="AP616" s="10"/>
      <c r="AQ616" s="62"/>
      <c r="AR616" s="62"/>
      <c r="AS616" s="62"/>
      <c r="AT616" s="62"/>
      <c r="AU616" s="17"/>
      <c r="AV616" s="6"/>
      <c r="AW616" s="29" t="str">
        <f t="shared" si="1150"/>
        <v>Dureza Cálcica</v>
      </c>
      <c r="AX616" s="32" t="s">
        <v>23</v>
      </c>
      <c r="AY616" s="77">
        <f t="shared" si="1151"/>
        <v>0</v>
      </c>
      <c r="AZ616" s="73">
        <f t="shared" si="1152"/>
        <v>0</v>
      </c>
      <c r="BA616" s="74">
        <f t="shared" si="1153"/>
        <v>0</v>
      </c>
      <c r="BB616" s="4">
        <f t="shared" si="1154"/>
        <v>0</v>
      </c>
      <c r="BC616" s="2">
        <f t="shared" si="1155"/>
        <v>0</v>
      </c>
      <c r="BD616" s="5">
        <f t="shared" si="1156"/>
        <v>0</v>
      </c>
      <c r="BE616" s="4">
        <f t="shared" si="1157"/>
        <v>0</v>
      </c>
      <c r="BF616" s="2">
        <f t="shared" si="1158"/>
        <v>0</v>
      </c>
      <c r="BG616" s="5">
        <f t="shared" si="1159"/>
        <v>0</v>
      </c>
      <c r="BH616" s="1">
        <f t="shared" si="1160"/>
        <v>0</v>
      </c>
      <c r="BI616" s="2">
        <f t="shared" si="1161"/>
        <v>0</v>
      </c>
      <c r="BJ616" s="5">
        <f t="shared" si="1162"/>
        <v>0</v>
      </c>
      <c r="BK616" s="1">
        <f t="shared" si="1163"/>
        <v>0</v>
      </c>
      <c r="BL616" s="2">
        <f t="shared" si="1164"/>
        <v>0</v>
      </c>
      <c r="BM616" s="5">
        <f t="shared" si="1165"/>
        <v>0</v>
      </c>
      <c r="BN616" s="1">
        <f t="shared" si="1166"/>
        <v>0</v>
      </c>
      <c r="BO616" s="2">
        <f t="shared" si="1167"/>
        <v>0</v>
      </c>
      <c r="BP616" s="5">
        <f t="shared" si="1168"/>
        <v>0</v>
      </c>
      <c r="BQ616" s="1">
        <f t="shared" si="1169"/>
        <v>0</v>
      </c>
      <c r="BR616" s="2">
        <f t="shared" si="1170"/>
        <v>0</v>
      </c>
      <c r="BS616" s="5">
        <f t="shared" si="1171"/>
        <v>0</v>
      </c>
      <c r="BT616" s="1">
        <f t="shared" si="1172"/>
        <v>0</v>
      </c>
      <c r="BU616" s="2">
        <f t="shared" si="1173"/>
        <v>0</v>
      </c>
      <c r="BV616" s="5">
        <f t="shared" si="1174"/>
        <v>0</v>
      </c>
      <c r="BW616" s="1">
        <f t="shared" si="1175"/>
        <v>0</v>
      </c>
      <c r="BX616" s="2">
        <f t="shared" si="1176"/>
        <v>0</v>
      </c>
      <c r="BY616" s="5">
        <f t="shared" si="1177"/>
        <v>0</v>
      </c>
      <c r="BZ616" s="1">
        <f t="shared" si="1178"/>
        <v>0</v>
      </c>
      <c r="CA616" s="2">
        <f t="shared" si="1179"/>
        <v>0</v>
      </c>
      <c r="CB616" s="5">
        <f t="shared" si="1180"/>
        <v>0</v>
      </c>
      <c r="CC616" s="1">
        <f t="shared" si="1181"/>
        <v>0</v>
      </c>
      <c r="CD616" s="2">
        <f t="shared" si="1182"/>
        <v>0</v>
      </c>
      <c r="CE616" s="5">
        <f t="shared" si="1183"/>
        <v>0</v>
      </c>
      <c r="CF616" s="1">
        <f t="shared" si="1184"/>
        <v>0</v>
      </c>
      <c r="CG616" s="2">
        <f t="shared" si="1185"/>
        <v>0</v>
      </c>
      <c r="CH616" s="5">
        <f t="shared" si="1186"/>
        <v>0</v>
      </c>
      <c r="CI616" s="1">
        <f t="shared" si="1187"/>
        <v>0</v>
      </c>
      <c r="CJ616" s="2">
        <f t="shared" si="1188"/>
        <v>0</v>
      </c>
      <c r="CK616" s="5">
        <f t="shared" si="1189"/>
        <v>0</v>
      </c>
      <c r="CL616" s="1">
        <f t="shared" si="1190"/>
        <v>0</v>
      </c>
      <c r="CM616" s="2">
        <f t="shared" si="1191"/>
        <v>0</v>
      </c>
      <c r="CN616" s="5">
        <f t="shared" si="1192"/>
        <v>0</v>
      </c>
      <c r="CO616" s="67">
        <f t="shared" si="1193"/>
        <v>0</v>
      </c>
      <c r="CP616" s="2">
        <f t="shared" si="1194"/>
        <v>0</v>
      </c>
      <c r="CQ616" s="5">
        <f t="shared" si="1195"/>
        <v>0</v>
      </c>
    </row>
    <row r="617" spans="1:95" ht="30.75" customHeight="1" x14ac:dyDescent="0.25">
      <c r="A617" s="31" t="s">
        <v>16</v>
      </c>
      <c r="B617" s="46" t="s">
        <v>23</v>
      </c>
      <c r="C617" s="16"/>
      <c r="D617" s="10"/>
      <c r="E617" s="10"/>
      <c r="F617" s="10"/>
      <c r="G617" s="10"/>
      <c r="H617" s="10"/>
      <c r="I617" s="10"/>
      <c r="J617" s="10"/>
      <c r="K617" s="10"/>
      <c r="L617" s="10"/>
      <c r="M617" s="62"/>
      <c r="N617" s="62"/>
      <c r="O617" s="62"/>
      <c r="P617" s="62"/>
      <c r="Q617" s="17"/>
      <c r="R617" s="16"/>
      <c r="S617" s="10"/>
      <c r="T617" s="10"/>
      <c r="U617" s="10"/>
      <c r="V617" s="10"/>
      <c r="W617" s="10"/>
      <c r="X617" s="10"/>
      <c r="Y617" s="10"/>
      <c r="Z617" s="10"/>
      <c r="AA617" s="10"/>
      <c r="AB617" s="62"/>
      <c r="AC617" s="62"/>
      <c r="AD617" s="62"/>
      <c r="AE617" s="62"/>
      <c r="AF617" s="17"/>
      <c r="AG617" s="16"/>
      <c r="AH617" s="10"/>
      <c r="AI617" s="10"/>
      <c r="AJ617" s="10"/>
      <c r="AK617" s="10"/>
      <c r="AL617" s="10"/>
      <c r="AM617" s="10"/>
      <c r="AN617" s="10"/>
      <c r="AO617" s="10"/>
      <c r="AP617" s="10"/>
      <c r="AQ617" s="62"/>
      <c r="AR617" s="62"/>
      <c r="AS617" s="62"/>
      <c r="AT617" s="62"/>
      <c r="AU617" s="17"/>
      <c r="AV617" s="6"/>
      <c r="AW617" s="29" t="str">
        <f t="shared" si="1150"/>
        <v xml:space="preserve">Dureza Total </v>
      </c>
      <c r="AX617" s="32" t="s">
        <v>23</v>
      </c>
      <c r="AY617" s="77">
        <f t="shared" si="1151"/>
        <v>0</v>
      </c>
      <c r="AZ617" s="73">
        <f t="shared" si="1152"/>
        <v>0</v>
      </c>
      <c r="BA617" s="74">
        <f t="shared" si="1153"/>
        <v>0</v>
      </c>
      <c r="BB617" s="4">
        <f t="shared" si="1154"/>
        <v>0</v>
      </c>
      <c r="BC617" s="2">
        <f t="shared" si="1155"/>
        <v>0</v>
      </c>
      <c r="BD617" s="5">
        <f t="shared" si="1156"/>
        <v>0</v>
      </c>
      <c r="BE617" s="4">
        <f t="shared" si="1157"/>
        <v>0</v>
      </c>
      <c r="BF617" s="2">
        <f t="shared" si="1158"/>
        <v>0</v>
      </c>
      <c r="BG617" s="5">
        <f t="shared" si="1159"/>
        <v>0</v>
      </c>
      <c r="BH617" s="1">
        <f t="shared" si="1160"/>
        <v>0</v>
      </c>
      <c r="BI617" s="2">
        <f t="shared" si="1161"/>
        <v>0</v>
      </c>
      <c r="BJ617" s="5">
        <f t="shared" si="1162"/>
        <v>0</v>
      </c>
      <c r="BK617" s="1">
        <f t="shared" si="1163"/>
        <v>0</v>
      </c>
      <c r="BL617" s="2">
        <f t="shared" si="1164"/>
        <v>0</v>
      </c>
      <c r="BM617" s="5">
        <f t="shared" si="1165"/>
        <v>0</v>
      </c>
      <c r="BN617" s="1">
        <f t="shared" si="1166"/>
        <v>0</v>
      </c>
      <c r="BO617" s="2">
        <f t="shared" si="1167"/>
        <v>0</v>
      </c>
      <c r="BP617" s="5">
        <f t="shared" si="1168"/>
        <v>0</v>
      </c>
      <c r="BQ617" s="1">
        <f t="shared" si="1169"/>
        <v>0</v>
      </c>
      <c r="BR617" s="2">
        <f t="shared" si="1170"/>
        <v>0</v>
      </c>
      <c r="BS617" s="5">
        <f t="shared" si="1171"/>
        <v>0</v>
      </c>
      <c r="BT617" s="1">
        <f t="shared" si="1172"/>
        <v>0</v>
      </c>
      <c r="BU617" s="2">
        <f t="shared" si="1173"/>
        <v>0</v>
      </c>
      <c r="BV617" s="5">
        <f t="shared" si="1174"/>
        <v>0</v>
      </c>
      <c r="BW617" s="1">
        <f t="shared" si="1175"/>
        <v>0</v>
      </c>
      <c r="BX617" s="2">
        <f t="shared" si="1176"/>
        <v>0</v>
      </c>
      <c r="BY617" s="5">
        <f t="shared" si="1177"/>
        <v>0</v>
      </c>
      <c r="BZ617" s="1">
        <f t="shared" si="1178"/>
        <v>0</v>
      </c>
      <c r="CA617" s="2">
        <f t="shared" si="1179"/>
        <v>0</v>
      </c>
      <c r="CB617" s="5">
        <f t="shared" si="1180"/>
        <v>0</v>
      </c>
      <c r="CC617" s="1">
        <f t="shared" si="1181"/>
        <v>0</v>
      </c>
      <c r="CD617" s="2">
        <f t="shared" si="1182"/>
        <v>0</v>
      </c>
      <c r="CE617" s="5">
        <f t="shared" si="1183"/>
        <v>0</v>
      </c>
      <c r="CF617" s="1">
        <f t="shared" si="1184"/>
        <v>0</v>
      </c>
      <c r="CG617" s="2">
        <f t="shared" si="1185"/>
        <v>0</v>
      </c>
      <c r="CH617" s="5">
        <f t="shared" si="1186"/>
        <v>0</v>
      </c>
      <c r="CI617" s="1">
        <f t="shared" si="1187"/>
        <v>0</v>
      </c>
      <c r="CJ617" s="2">
        <f t="shared" si="1188"/>
        <v>0</v>
      </c>
      <c r="CK617" s="5">
        <f t="shared" si="1189"/>
        <v>0</v>
      </c>
      <c r="CL617" s="1">
        <f t="shared" si="1190"/>
        <v>0</v>
      </c>
      <c r="CM617" s="2">
        <f t="shared" si="1191"/>
        <v>0</v>
      </c>
      <c r="CN617" s="5">
        <f t="shared" si="1192"/>
        <v>0</v>
      </c>
      <c r="CO617" s="67">
        <f t="shared" si="1193"/>
        <v>0</v>
      </c>
      <c r="CP617" s="2">
        <f t="shared" si="1194"/>
        <v>0</v>
      </c>
      <c r="CQ617" s="5">
        <f t="shared" si="1195"/>
        <v>0</v>
      </c>
    </row>
    <row r="618" spans="1:95" ht="32.25" customHeight="1" x14ac:dyDescent="0.25">
      <c r="A618" s="31" t="s">
        <v>115</v>
      </c>
      <c r="B618" s="30" t="s">
        <v>21</v>
      </c>
      <c r="C618" s="16"/>
      <c r="D618" s="10"/>
      <c r="E618" s="10"/>
      <c r="F618" s="10"/>
      <c r="G618" s="10"/>
      <c r="H618" s="10"/>
      <c r="I618" s="10"/>
      <c r="J618" s="10"/>
      <c r="K618" s="10"/>
      <c r="L618" s="10"/>
      <c r="M618" s="62"/>
      <c r="N618" s="62"/>
      <c r="O618" s="62"/>
      <c r="P618" s="62"/>
      <c r="Q618" s="17"/>
      <c r="R618" s="16"/>
      <c r="S618" s="10"/>
      <c r="T618" s="10"/>
      <c r="U618" s="10"/>
      <c r="V618" s="10"/>
      <c r="W618" s="10"/>
      <c r="X618" s="10"/>
      <c r="Y618" s="10"/>
      <c r="Z618" s="10"/>
      <c r="AA618" s="10"/>
      <c r="AB618" s="62"/>
      <c r="AC618" s="62"/>
      <c r="AD618" s="62"/>
      <c r="AE618" s="62"/>
      <c r="AF618" s="17"/>
      <c r="AG618" s="16"/>
      <c r="AH618" s="10"/>
      <c r="AI618" s="10"/>
      <c r="AJ618" s="10"/>
      <c r="AK618" s="10"/>
      <c r="AL618" s="10"/>
      <c r="AM618" s="10"/>
      <c r="AN618" s="10"/>
      <c r="AO618" s="10"/>
      <c r="AP618" s="10"/>
      <c r="AQ618" s="62"/>
      <c r="AR618" s="62"/>
      <c r="AS618" s="62"/>
      <c r="AT618" s="62"/>
      <c r="AU618" s="17"/>
      <c r="AV618" s="6"/>
      <c r="AW618" s="29" t="str">
        <f t="shared" si="1150"/>
        <v>SILICE</v>
      </c>
      <c r="AX618" s="32" t="s">
        <v>24</v>
      </c>
      <c r="AY618" s="77">
        <f t="shared" si="1151"/>
        <v>0</v>
      </c>
      <c r="AZ618" s="73">
        <f t="shared" si="1152"/>
        <v>0</v>
      </c>
      <c r="BA618" s="74">
        <f t="shared" si="1153"/>
        <v>0</v>
      </c>
      <c r="BB618" s="4">
        <f t="shared" si="1154"/>
        <v>0</v>
      </c>
      <c r="BC618" s="2">
        <f t="shared" si="1155"/>
        <v>0</v>
      </c>
      <c r="BD618" s="5">
        <f t="shared" si="1156"/>
        <v>0</v>
      </c>
      <c r="BE618" s="4">
        <f t="shared" si="1157"/>
        <v>0</v>
      </c>
      <c r="BF618" s="2">
        <f t="shared" si="1158"/>
        <v>0</v>
      </c>
      <c r="BG618" s="5">
        <f t="shared" si="1159"/>
        <v>0</v>
      </c>
      <c r="BH618" s="1">
        <f t="shared" si="1160"/>
        <v>0</v>
      </c>
      <c r="BI618" s="2">
        <f t="shared" si="1161"/>
        <v>0</v>
      </c>
      <c r="BJ618" s="5">
        <f t="shared" si="1162"/>
        <v>0</v>
      </c>
      <c r="BK618" s="1">
        <f t="shared" si="1163"/>
        <v>0</v>
      </c>
      <c r="BL618" s="2">
        <f t="shared" si="1164"/>
        <v>0</v>
      </c>
      <c r="BM618" s="5">
        <f t="shared" si="1165"/>
        <v>0</v>
      </c>
      <c r="BN618" s="1">
        <f t="shared" si="1166"/>
        <v>0</v>
      </c>
      <c r="BO618" s="2">
        <f t="shared" si="1167"/>
        <v>0</v>
      </c>
      <c r="BP618" s="5">
        <f t="shared" si="1168"/>
        <v>0</v>
      </c>
      <c r="BQ618" s="1">
        <f t="shared" si="1169"/>
        <v>0</v>
      </c>
      <c r="BR618" s="2">
        <f t="shared" si="1170"/>
        <v>0</v>
      </c>
      <c r="BS618" s="5">
        <f t="shared" si="1171"/>
        <v>0</v>
      </c>
      <c r="BT618" s="1">
        <f t="shared" si="1172"/>
        <v>0</v>
      </c>
      <c r="BU618" s="2">
        <f t="shared" si="1173"/>
        <v>0</v>
      </c>
      <c r="BV618" s="5">
        <f t="shared" si="1174"/>
        <v>0</v>
      </c>
      <c r="BW618" s="1">
        <f t="shared" si="1175"/>
        <v>0</v>
      </c>
      <c r="BX618" s="2">
        <f t="shared" si="1176"/>
        <v>0</v>
      </c>
      <c r="BY618" s="5">
        <f t="shared" si="1177"/>
        <v>0</v>
      </c>
      <c r="BZ618" s="1">
        <f t="shared" si="1178"/>
        <v>0</v>
      </c>
      <c r="CA618" s="2">
        <f t="shared" si="1179"/>
        <v>0</v>
      </c>
      <c r="CB618" s="5">
        <f t="shared" si="1180"/>
        <v>0</v>
      </c>
      <c r="CC618" s="1">
        <f t="shared" si="1181"/>
        <v>0</v>
      </c>
      <c r="CD618" s="2">
        <f t="shared" si="1182"/>
        <v>0</v>
      </c>
      <c r="CE618" s="5">
        <f t="shared" si="1183"/>
        <v>0</v>
      </c>
      <c r="CF618" s="1">
        <f t="shared" si="1184"/>
        <v>0</v>
      </c>
      <c r="CG618" s="2">
        <f t="shared" si="1185"/>
        <v>0</v>
      </c>
      <c r="CH618" s="5">
        <f t="shared" si="1186"/>
        <v>0</v>
      </c>
      <c r="CI618" s="1">
        <f t="shared" si="1187"/>
        <v>0</v>
      </c>
      <c r="CJ618" s="2">
        <f t="shared" si="1188"/>
        <v>0</v>
      </c>
      <c r="CK618" s="5">
        <f t="shared" si="1189"/>
        <v>0</v>
      </c>
      <c r="CL618" s="1">
        <f t="shared" si="1190"/>
        <v>0</v>
      </c>
      <c r="CM618" s="2">
        <f t="shared" si="1191"/>
        <v>0</v>
      </c>
      <c r="CN618" s="5">
        <f t="shared" si="1192"/>
        <v>0</v>
      </c>
      <c r="CO618" s="67">
        <f t="shared" si="1193"/>
        <v>0</v>
      </c>
      <c r="CP618" s="2">
        <f t="shared" si="1194"/>
        <v>0</v>
      </c>
      <c r="CQ618" s="5">
        <f t="shared" si="1195"/>
        <v>0</v>
      </c>
    </row>
    <row r="619" spans="1:95" ht="30.75" customHeight="1" x14ac:dyDescent="0.25">
      <c r="A619" s="31" t="s">
        <v>81</v>
      </c>
      <c r="B619" s="30" t="s">
        <v>127</v>
      </c>
      <c r="C619" s="16"/>
      <c r="D619" s="10"/>
      <c r="E619" s="10"/>
      <c r="F619" s="10"/>
      <c r="G619" s="10"/>
      <c r="H619" s="10"/>
      <c r="I619" s="10"/>
      <c r="J619" s="10"/>
      <c r="K619" s="10"/>
      <c r="L619" s="10"/>
      <c r="M619" s="62"/>
      <c r="N619" s="62"/>
      <c r="O619" s="62"/>
      <c r="P619" s="62"/>
      <c r="Q619" s="17"/>
      <c r="R619" s="16"/>
      <c r="S619" s="10"/>
      <c r="T619" s="10"/>
      <c r="U619" s="10"/>
      <c r="V619" s="10"/>
      <c r="W619" s="10"/>
      <c r="X619" s="10"/>
      <c r="Y619" s="10"/>
      <c r="Z619" s="10"/>
      <c r="AA619" s="10"/>
      <c r="AB619" s="62"/>
      <c r="AC619" s="62"/>
      <c r="AD619" s="62"/>
      <c r="AE619" s="62"/>
      <c r="AF619" s="17"/>
      <c r="AG619" s="16"/>
      <c r="AH619" s="10"/>
      <c r="AI619" s="10"/>
      <c r="AJ619" s="10"/>
      <c r="AK619" s="10"/>
      <c r="AL619" s="10"/>
      <c r="AM619" s="10"/>
      <c r="AN619" s="10"/>
      <c r="AO619" s="10"/>
      <c r="AP619" s="10"/>
      <c r="AQ619" s="62"/>
      <c r="AR619" s="62"/>
      <c r="AS619" s="62"/>
      <c r="AT619" s="62"/>
      <c r="AU619" s="17"/>
      <c r="AV619" s="6"/>
      <c r="AW619" s="29" t="str">
        <f t="shared" si="1150"/>
        <v>ORP</v>
      </c>
      <c r="AX619" s="30" t="s">
        <v>21</v>
      </c>
      <c r="AY619" s="77">
        <f t="shared" si="1151"/>
        <v>0</v>
      </c>
      <c r="AZ619" s="73">
        <f t="shared" si="1152"/>
        <v>0</v>
      </c>
      <c r="BA619" s="74">
        <f t="shared" si="1153"/>
        <v>0</v>
      </c>
      <c r="BB619" s="4">
        <f t="shared" si="1154"/>
        <v>0</v>
      </c>
      <c r="BC619" s="2">
        <f t="shared" si="1155"/>
        <v>0</v>
      </c>
      <c r="BD619" s="5">
        <f t="shared" si="1156"/>
        <v>0</v>
      </c>
      <c r="BE619" s="4">
        <f t="shared" si="1157"/>
        <v>0</v>
      </c>
      <c r="BF619" s="2">
        <f t="shared" si="1158"/>
        <v>0</v>
      </c>
      <c r="BG619" s="5">
        <f t="shared" si="1159"/>
        <v>0</v>
      </c>
      <c r="BH619" s="1">
        <f t="shared" si="1160"/>
        <v>0</v>
      </c>
      <c r="BI619" s="2">
        <f t="shared" si="1161"/>
        <v>0</v>
      </c>
      <c r="BJ619" s="5">
        <f t="shared" si="1162"/>
        <v>0</v>
      </c>
      <c r="BK619" s="1">
        <f t="shared" si="1163"/>
        <v>0</v>
      </c>
      <c r="BL619" s="2">
        <f t="shared" si="1164"/>
        <v>0</v>
      </c>
      <c r="BM619" s="5">
        <f t="shared" si="1165"/>
        <v>0</v>
      </c>
      <c r="BN619" s="1">
        <f t="shared" si="1166"/>
        <v>0</v>
      </c>
      <c r="BO619" s="2">
        <f t="shared" si="1167"/>
        <v>0</v>
      </c>
      <c r="BP619" s="5">
        <f t="shared" si="1168"/>
        <v>0</v>
      </c>
      <c r="BQ619" s="1">
        <f t="shared" si="1169"/>
        <v>0</v>
      </c>
      <c r="BR619" s="2">
        <f t="shared" si="1170"/>
        <v>0</v>
      </c>
      <c r="BS619" s="5">
        <f t="shared" si="1171"/>
        <v>0</v>
      </c>
      <c r="BT619" s="1">
        <f t="shared" si="1172"/>
        <v>0</v>
      </c>
      <c r="BU619" s="2">
        <f t="shared" si="1173"/>
        <v>0</v>
      </c>
      <c r="BV619" s="5">
        <f t="shared" si="1174"/>
        <v>0</v>
      </c>
      <c r="BW619" s="1">
        <f t="shared" si="1175"/>
        <v>0</v>
      </c>
      <c r="BX619" s="2">
        <f t="shared" si="1176"/>
        <v>0</v>
      </c>
      <c r="BY619" s="5">
        <f t="shared" si="1177"/>
        <v>0</v>
      </c>
      <c r="BZ619" s="1">
        <f t="shared" si="1178"/>
        <v>0</v>
      </c>
      <c r="CA619" s="2">
        <f t="shared" si="1179"/>
        <v>0</v>
      </c>
      <c r="CB619" s="5">
        <f t="shared" si="1180"/>
        <v>0</v>
      </c>
      <c r="CC619" s="1">
        <f t="shared" si="1181"/>
        <v>0</v>
      </c>
      <c r="CD619" s="2">
        <f t="shared" si="1182"/>
        <v>0</v>
      </c>
      <c r="CE619" s="5">
        <f t="shared" si="1183"/>
        <v>0</v>
      </c>
      <c r="CF619" s="1">
        <f t="shared" si="1184"/>
        <v>0</v>
      </c>
      <c r="CG619" s="2">
        <f t="shared" si="1185"/>
        <v>0</v>
      </c>
      <c r="CH619" s="5">
        <f t="shared" si="1186"/>
        <v>0</v>
      </c>
      <c r="CI619" s="1">
        <f t="shared" si="1187"/>
        <v>0</v>
      </c>
      <c r="CJ619" s="2">
        <f t="shared" si="1188"/>
        <v>0</v>
      </c>
      <c r="CK619" s="5">
        <f t="shared" si="1189"/>
        <v>0</v>
      </c>
      <c r="CL619" s="1">
        <f t="shared" si="1190"/>
        <v>0</v>
      </c>
      <c r="CM619" s="2">
        <f t="shared" si="1191"/>
        <v>0</v>
      </c>
      <c r="CN619" s="5">
        <f t="shared" si="1192"/>
        <v>0</v>
      </c>
      <c r="CO619" s="67">
        <f t="shared" si="1193"/>
        <v>0</v>
      </c>
      <c r="CP619" s="2">
        <f t="shared" si="1194"/>
        <v>0</v>
      </c>
      <c r="CQ619" s="5">
        <f t="shared" si="1195"/>
        <v>0</v>
      </c>
    </row>
    <row r="620" spans="1:95" ht="15.75" customHeight="1" x14ac:dyDescent="0.25">
      <c r="A620" s="31" t="s">
        <v>114</v>
      </c>
      <c r="B620" s="30" t="s">
        <v>21</v>
      </c>
      <c r="C620" s="16"/>
      <c r="D620" s="10"/>
      <c r="E620" s="10"/>
      <c r="F620" s="10"/>
      <c r="G620" s="10"/>
      <c r="H620" s="10"/>
      <c r="I620" s="10"/>
      <c r="J620" s="10"/>
      <c r="K620" s="10"/>
      <c r="L620" s="10"/>
      <c r="M620" s="62"/>
      <c r="N620" s="62"/>
      <c r="O620" s="62"/>
      <c r="P620" s="62"/>
      <c r="Q620" s="17"/>
      <c r="R620" s="16"/>
      <c r="S620" s="10"/>
      <c r="T620" s="10"/>
      <c r="U620" s="10"/>
      <c r="V620" s="10"/>
      <c r="W620" s="10"/>
      <c r="X620" s="10"/>
      <c r="Y620" s="10"/>
      <c r="Z620" s="10"/>
      <c r="AA620" s="10"/>
      <c r="AB620" s="62"/>
      <c r="AC620" s="62"/>
      <c r="AD620" s="62"/>
      <c r="AE620" s="62"/>
      <c r="AF620" s="17"/>
      <c r="AG620" s="16"/>
      <c r="AH620" s="10"/>
      <c r="AI620" s="10"/>
      <c r="AJ620" s="10"/>
      <c r="AK620" s="10"/>
      <c r="AL620" s="10"/>
      <c r="AM620" s="10"/>
      <c r="AN620" s="10"/>
      <c r="AO620" s="10"/>
      <c r="AP620" s="10"/>
      <c r="AQ620" s="62"/>
      <c r="AR620" s="62"/>
      <c r="AS620" s="62"/>
      <c r="AT620" s="62"/>
      <c r="AU620" s="17"/>
      <c r="AV620" s="6"/>
      <c r="AW620" s="29" t="str">
        <f t="shared" si="1150"/>
        <v>CLORO RES</v>
      </c>
      <c r="AX620" s="30" t="s">
        <v>21</v>
      </c>
      <c r="AY620" s="77">
        <f t="shared" si="1151"/>
        <v>0</v>
      </c>
      <c r="AZ620" s="73">
        <f t="shared" si="1152"/>
        <v>0</v>
      </c>
      <c r="BA620" s="74">
        <f t="shared" si="1153"/>
        <v>0</v>
      </c>
      <c r="BB620" s="4">
        <f t="shared" si="1154"/>
        <v>0</v>
      </c>
      <c r="BC620" s="2">
        <f t="shared" si="1155"/>
        <v>0</v>
      </c>
      <c r="BD620" s="5">
        <f t="shared" si="1156"/>
        <v>0</v>
      </c>
      <c r="BE620" s="4">
        <f t="shared" si="1157"/>
        <v>0</v>
      </c>
      <c r="BF620" s="2">
        <f t="shared" si="1158"/>
        <v>0</v>
      </c>
      <c r="BG620" s="5">
        <f t="shared" si="1159"/>
        <v>0</v>
      </c>
      <c r="BH620" s="1">
        <f t="shared" si="1160"/>
        <v>0</v>
      </c>
      <c r="BI620" s="2">
        <f t="shared" si="1161"/>
        <v>0</v>
      </c>
      <c r="BJ620" s="5">
        <f t="shared" si="1162"/>
        <v>0</v>
      </c>
      <c r="BK620" s="1">
        <f t="shared" si="1163"/>
        <v>0</v>
      </c>
      <c r="BL620" s="2">
        <f t="shared" si="1164"/>
        <v>0</v>
      </c>
      <c r="BM620" s="5">
        <f t="shared" si="1165"/>
        <v>0</v>
      </c>
      <c r="BN620" s="1">
        <f t="shared" si="1166"/>
        <v>0</v>
      </c>
      <c r="BO620" s="2">
        <f t="shared" si="1167"/>
        <v>0</v>
      </c>
      <c r="BP620" s="5">
        <f t="shared" si="1168"/>
        <v>0</v>
      </c>
      <c r="BQ620" s="1">
        <f t="shared" si="1169"/>
        <v>0</v>
      </c>
      <c r="BR620" s="2">
        <f t="shared" si="1170"/>
        <v>0</v>
      </c>
      <c r="BS620" s="5">
        <f t="shared" si="1171"/>
        <v>0</v>
      </c>
      <c r="BT620" s="1">
        <f t="shared" si="1172"/>
        <v>0</v>
      </c>
      <c r="BU620" s="2">
        <f t="shared" si="1173"/>
        <v>0</v>
      </c>
      <c r="BV620" s="5">
        <f t="shared" si="1174"/>
        <v>0</v>
      </c>
      <c r="BW620" s="1">
        <f t="shared" si="1175"/>
        <v>0</v>
      </c>
      <c r="BX620" s="2">
        <f t="shared" si="1176"/>
        <v>0</v>
      </c>
      <c r="BY620" s="5">
        <f t="shared" si="1177"/>
        <v>0</v>
      </c>
      <c r="BZ620" s="1">
        <f t="shared" si="1178"/>
        <v>0</v>
      </c>
      <c r="CA620" s="2">
        <f t="shared" si="1179"/>
        <v>0</v>
      </c>
      <c r="CB620" s="5">
        <f t="shared" si="1180"/>
        <v>0</v>
      </c>
      <c r="CC620" s="1">
        <f t="shared" si="1181"/>
        <v>0</v>
      </c>
      <c r="CD620" s="2">
        <f t="shared" si="1182"/>
        <v>0</v>
      </c>
      <c r="CE620" s="5">
        <f t="shared" si="1183"/>
        <v>0</v>
      </c>
      <c r="CF620" s="1">
        <f t="shared" si="1184"/>
        <v>0</v>
      </c>
      <c r="CG620" s="2">
        <f t="shared" si="1185"/>
        <v>0</v>
      </c>
      <c r="CH620" s="5">
        <f t="shared" si="1186"/>
        <v>0</v>
      </c>
      <c r="CI620" s="1">
        <f t="shared" si="1187"/>
        <v>0</v>
      </c>
      <c r="CJ620" s="2">
        <f t="shared" si="1188"/>
        <v>0</v>
      </c>
      <c r="CK620" s="5">
        <f t="shared" si="1189"/>
        <v>0</v>
      </c>
      <c r="CL620" s="1">
        <f t="shared" si="1190"/>
        <v>0</v>
      </c>
      <c r="CM620" s="2">
        <f t="shared" si="1191"/>
        <v>0</v>
      </c>
      <c r="CN620" s="5">
        <f t="shared" si="1192"/>
        <v>0</v>
      </c>
      <c r="CO620" s="67">
        <f t="shared" si="1193"/>
        <v>0</v>
      </c>
      <c r="CP620" s="2">
        <f t="shared" si="1194"/>
        <v>0</v>
      </c>
      <c r="CQ620" s="5">
        <f t="shared" si="1195"/>
        <v>0</v>
      </c>
    </row>
    <row r="621" spans="1:95" x14ac:dyDescent="0.25">
      <c r="A621" s="31" t="s">
        <v>17</v>
      </c>
      <c r="B621" s="30" t="s">
        <v>25</v>
      </c>
      <c r="C621" s="18"/>
      <c r="D621" s="11"/>
      <c r="E621" s="11"/>
      <c r="F621" s="11"/>
      <c r="G621" s="11"/>
      <c r="H621" s="11"/>
      <c r="I621" s="11"/>
      <c r="J621" s="11"/>
      <c r="K621" s="11"/>
      <c r="L621" s="11"/>
      <c r="M621" s="63"/>
      <c r="N621" s="63"/>
      <c r="O621" s="63"/>
      <c r="P621" s="63"/>
      <c r="Q621" s="19"/>
      <c r="R621" s="16">
        <v>3330</v>
      </c>
      <c r="S621" s="10">
        <v>3750</v>
      </c>
      <c r="T621" s="10">
        <v>3810</v>
      </c>
      <c r="U621" s="10"/>
      <c r="V621" s="10"/>
      <c r="W621" s="10"/>
      <c r="X621" s="10"/>
      <c r="Y621" s="10"/>
      <c r="Z621" s="10"/>
      <c r="AA621" s="10"/>
      <c r="AB621" s="62"/>
      <c r="AC621" s="62"/>
      <c r="AD621" s="62"/>
      <c r="AE621" s="62"/>
      <c r="AF621" s="17"/>
      <c r="AG621" s="16">
        <v>3720</v>
      </c>
      <c r="AH621" s="10">
        <v>4520</v>
      </c>
      <c r="AI621" s="10">
        <v>4470</v>
      </c>
      <c r="AJ621" s="10"/>
      <c r="AK621" s="10"/>
      <c r="AL621" s="10"/>
      <c r="AM621" s="10"/>
      <c r="AN621" s="10">
        <v>4820</v>
      </c>
      <c r="AO621" s="10">
        <v>4520</v>
      </c>
      <c r="AP621" s="10">
        <v>9210</v>
      </c>
      <c r="AQ621" s="63"/>
      <c r="AR621" s="63"/>
      <c r="AS621" s="63"/>
      <c r="AT621" s="63"/>
      <c r="AU621" s="19"/>
      <c r="AW621" s="29" t="str">
        <f t="shared" si="1150"/>
        <v>Conductividad</v>
      </c>
      <c r="AX621" s="30" t="s">
        <v>25</v>
      </c>
      <c r="AY621" s="77">
        <f t="shared" si="1151"/>
        <v>0</v>
      </c>
      <c r="AZ621" s="73">
        <f t="shared" si="1152"/>
        <v>3330</v>
      </c>
      <c r="BA621" s="74">
        <f t="shared" si="1153"/>
        <v>3720</v>
      </c>
      <c r="BB621" s="4">
        <f t="shared" si="1154"/>
        <v>0</v>
      </c>
      <c r="BC621" s="2">
        <f t="shared" si="1155"/>
        <v>3750</v>
      </c>
      <c r="BD621" s="5">
        <f t="shared" si="1156"/>
        <v>4520</v>
      </c>
      <c r="BE621" s="4">
        <f t="shared" si="1157"/>
        <v>0</v>
      </c>
      <c r="BF621" s="2">
        <f t="shared" si="1158"/>
        <v>3810</v>
      </c>
      <c r="BG621" s="5">
        <f t="shared" si="1159"/>
        <v>4470</v>
      </c>
      <c r="BH621" s="1">
        <f t="shared" si="1160"/>
        <v>0</v>
      </c>
      <c r="BI621" s="2">
        <f t="shared" si="1161"/>
        <v>0</v>
      </c>
      <c r="BJ621" s="5">
        <f t="shared" si="1162"/>
        <v>0</v>
      </c>
      <c r="BK621" s="1">
        <f t="shared" si="1163"/>
        <v>0</v>
      </c>
      <c r="BL621" s="2">
        <f t="shared" si="1164"/>
        <v>0</v>
      </c>
      <c r="BM621" s="5">
        <f t="shared" si="1165"/>
        <v>0</v>
      </c>
      <c r="BN621" s="1">
        <f t="shared" si="1166"/>
        <v>0</v>
      </c>
      <c r="BO621" s="2">
        <f t="shared" si="1167"/>
        <v>0</v>
      </c>
      <c r="BP621" s="5">
        <f t="shared" si="1168"/>
        <v>0</v>
      </c>
      <c r="BQ621" s="1">
        <f t="shared" si="1169"/>
        <v>0</v>
      </c>
      <c r="BR621" s="2">
        <f t="shared" si="1170"/>
        <v>0</v>
      </c>
      <c r="BS621" s="5">
        <f t="shared" si="1171"/>
        <v>0</v>
      </c>
      <c r="BT621" s="1">
        <f t="shared" si="1172"/>
        <v>0</v>
      </c>
      <c r="BU621" s="2">
        <f t="shared" si="1173"/>
        <v>0</v>
      </c>
      <c r="BV621" s="5">
        <f t="shared" si="1174"/>
        <v>4820</v>
      </c>
      <c r="BW621" s="1">
        <f t="shared" si="1175"/>
        <v>0</v>
      </c>
      <c r="BX621" s="2">
        <f t="shared" si="1176"/>
        <v>0</v>
      </c>
      <c r="BY621" s="5">
        <f t="shared" si="1177"/>
        <v>4520</v>
      </c>
      <c r="BZ621" s="1">
        <f t="shared" si="1178"/>
        <v>0</v>
      </c>
      <c r="CA621" s="2">
        <f t="shared" si="1179"/>
        <v>0</v>
      </c>
      <c r="CB621" s="5">
        <f t="shared" si="1180"/>
        <v>9210</v>
      </c>
      <c r="CC621" s="1">
        <f t="shared" si="1181"/>
        <v>0</v>
      </c>
      <c r="CD621" s="2">
        <f t="shared" si="1182"/>
        <v>0</v>
      </c>
      <c r="CE621" s="5">
        <f t="shared" si="1183"/>
        <v>0</v>
      </c>
      <c r="CF621" s="1">
        <f t="shared" si="1184"/>
        <v>0</v>
      </c>
      <c r="CG621" s="2">
        <f t="shared" si="1185"/>
        <v>0</v>
      </c>
      <c r="CH621" s="5">
        <f t="shared" si="1186"/>
        <v>0</v>
      </c>
      <c r="CI621" s="1">
        <f t="shared" si="1187"/>
        <v>0</v>
      </c>
      <c r="CJ621" s="2">
        <f t="shared" si="1188"/>
        <v>0</v>
      </c>
      <c r="CK621" s="5">
        <f t="shared" si="1189"/>
        <v>0</v>
      </c>
      <c r="CL621" s="1">
        <f t="shared" si="1190"/>
        <v>0</v>
      </c>
      <c r="CM621" s="2">
        <f t="shared" si="1191"/>
        <v>0</v>
      </c>
      <c r="CN621" s="5">
        <f t="shared" si="1192"/>
        <v>0</v>
      </c>
      <c r="CO621" s="67">
        <f t="shared" si="1193"/>
        <v>0</v>
      </c>
      <c r="CP621" s="2">
        <f t="shared" si="1194"/>
        <v>0</v>
      </c>
      <c r="CQ621" s="5">
        <f t="shared" si="1195"/>
        <v>0</v>
      </c>
    </row>
    <row r="622" spans="1:95" x14ac:dyDescent="0.25">
      <c r="A622" s="31" t="s">
        <v>18</v>
      </c>
      <c r="B622" s="46" t="s">
        <v>24</v>
      </c>
      <c r="C622" s="18"/>
      <c r="D622" s="11"/>
      <c r="E622" s="11"/>
      <c r="F622" s="11"/>
      <c r="G622" s="11"/>
      <c r="H622" s="11"/>
      <c r="I622" s="11"/>
      <c r="J622" s="11"/>
      <c r="K622" s="11"/>
      <c r="L622" s="11"/>
      <c r="M622" s="63"/>
      <c r="N622" s="63"/>
      <c r="O622" s="63"/>
      <c r="P622" s="63"/>
      <c r="Q622" s="19"/>
      <c r="R622" s="16">
        <v>3780</v>
      </c>
      <c r="S622" s="10">
        <v>6834</v>
      </c>
      <c r="T622" s="10">
        <v>937</v>
      </c>
      <c r="U622" s="10"/>
      <c r="V622" s="10"/>
      <c r="W622" s="10"/>
      <c r="X622" s="10"/>
      <c r="Y622" s="10"/>
      <c r="Z622" s="10"/>
      <c r="AA622" s="10"/>
      <c r="AB622" s="62"/>
      <c r="AC622" s="62"/>
      <c r="AD622" s="62"/>
      <c r="AE622" s="62"/>
      <c r="AF622" s="17"/>
      <c r="AG622" s="16">
        <v>1720</v>
      </c>
      <c r="AH622" s="10">
        <v>3221</v>
      </c>
      <c r="AI622" s="10">
        <v>834</v>
      </c>
      <c r="AJ622" s="10"/>
      <c r="AK622" s="10"/>
      <c r="AL622" s="10"/>
      <c r="AM622" s="10"/>
      <c r="AN622" s="10">
        <v>520</v>
      </c>
      <c r="AO622" s="10">
        <v>581</v>
      </c>
      <c r="AP622" s="10">
        <v>4219</v>
      </c>
      <c r="AQ622" s="63"/>
      <c r="AR622" s="63"/>
      <c r="AS622" s="63"/>
      <c r="AT622" s="63"/>
      <c r="AU622" s="19"/>
      <c r="AW622" s="29" t="str">
        <f t="shared" si="1150"/>
        <v xml:space="preserve">Color </v>
      </c>
      <c r="AX622" s="32" t="s">
        <v>24</v>
      </c>
      <c r="AY622" s="77">
        <f t="shared" si="1151"/>
        <v>0</v>
      </c>
      <c r="AZ622" s="73">
        <f t="shared" si="1152"/>
        <v>3780</v>
      </c>
      <c r="BA622" s="74">
        <f t="shared" si="1153"/>
        <v>1720</v>
      </c>
      <c r="BB622" s="4">
        <f t="shared" si="1154"/>
        <v>0</v>
      </c>
      <c r="BC622" s="2">
        <f t="shared" si="1155"/>
        <v>6834</v>
      </c>
      <c r="BD622" s="5">
        <f t="shared" si="1156"/>
        <v>3221</v>
      </c>
      <c r="BE622" s="4">
        <f t="shared" si="1157"/>
        <v>0</v>
      </c>
      <c r="BF622" s="2">
        <f t="shared" si="1158"/>
        <v>937</v>
      </c>
      <c r="BG622" s="5">
        <f t="shared" si="1159"/>
        <v>834</v>
      </c>
      <c r="BH622" s="1">
        <f t="shared" si="1160"/>
        <v>0</v>
      </c>
      <c r="BI622" s="2">
        <f t="shared" si="1161"/>
        <v>0</v>
      </c>
      <c r="BJ622" s="5">
        <f t="shared" si="1162"/>
        <v>0</v>
      </c>
      <c r="BK622" s="1">
        <f t="shared" si="1163"/>
        <v>0</v>
      </c>
      <c r="BL622" s="2">
        <f t="shared" si="1164"/>
        <v>0</v>
      </c>
      <c r="BM622" s="5">
        <f t="shared" si="1165"/>
        <v>0</v>
      </c>
      <c r="BN622" s="1">
        <f t="shared" si="1166"/>
        <v>0</v>
      </c>
      <c r="BO622" s="2">
        <f t="shared" si="1167"/>
        <v>0</v>
      </c>
      <c r="BP622" s="5">
        <f t="shared" si="1168"/>
        <v>0</v>
      </c>
      <c r="BQ622" s="1">
        <f t="shared" si="1169"/>
        <v>0</v>
      </c>
      <c r="BR622" s="2">
        <f t="shared" si="1170"/>
        <v>0</v>
      </c>
      <c r="BS622" s="5">
        <f t="shared" si="1171"/>
        <v>0</v>
      </c>
      <c r="BT622" s="1">
        <f t="shared" si="1172"/>
        <v>0</v>
      </c>
      <c r="BU622" s="2">
        <f t="shared" si="1173"/>
        <v>0</v>
      </c>
      <c r="BV622" s="5">
        <f t="shared" si="1174"/>
        <v>520</v>
      </c>
      <c r="BW622" s="1">
        <f t="shared" si="1175"/>
        <v>0</v>
      </c>
      <c r="BX622" s="2">
        <f t="shared" si="1176"/>
        <v>0</v>
      </c>
      <c r="BY622" s="5">
        <f t="shared" si="1177"/>
        <v>581</v>
      </c>
      <c r="BZ622" s="1">
        <f t="shared" si="1178"/>
        <v>0</v>
      </c>
      <c r="CA622" s="2">
        <f t="shared" si="1179"/>
        <v>0</v>
      </c>
      <c r="CB622" s="5">
        <f t="shared" si="1180"/>
        <v>4219</v>
      </c>
      <c r="CC622" s="1">
        <f t="shared" si="1181"/>
        <v>0</v>
      </c>
      <c r="CD622" s="2">
        <f t="shared" si="1182"/>
        <v>0</v>
      </c>
      <c r="CE622" s="5">
        <f t="shared" si="1183"/>
        <v>0</v>
      </c>
      <c r="CF622" s="1">
        <f t="shared" si="1184"/>
        <v>0</v>
      </c>
      <c r="CG622" s="2">
        <f t="shared" si="1185"/>
        <v>0</v>
      </c>
      <c r="CH622" s="5">
        <f t="shared" si="1186"/>
        <v>0</v>
      </c>
      <c r="CI622" s="1">
        <f t="shared" si="1187"/>
        <v>0</v>
      </c>
      <c r="CJ622" s="2">
        <f t="shared" si="1188"/>
        <v>0</v>
      </c>
      <c r="CK622" s="5">
        <f t="shared" si="1189"/>
        <v>0</v>
      </c>
      <c r="CL622" s="1">
        <f t="shared" si="1190"/>
        <v>0</v>
      </c>
      <c r="CM622" s="2">
        <f t="shared" si="1191"/>
        <v>0</v>
      </c>
      <c r="CN622" s="5">
        <f t="shared" si="1192"/>
        <v>0</v>
      </c>
      <c r="CO622" s="67">
        <f t="shared" si="1193"/>
        <v>0</v>
      </c>
      <c r="CP622" s="2">
        <f t="shared" si="1194"/>
        <v>0</v>
      </c>
      <c r="CQ622" s="5">
        <f t="shared" si="1195"/>
        <v>0</v>
      </c>
    </row>
    <row r="623" spans="1:95" ht="15.75" thickBot="1" x14ac:dyDescent="0.3">
      <c r="A623" s="33" t="s">
        <v>45</v>
      </c>
      <c r="B623" s="34" t="s">
        <v>46</v>
      </c>
      <c r="C623" s="20"/>
      <c r="D623" s="21"/>
      <c r="E623" s="21"/>
      <c r="F623" s="21"/>
      <c r="G623" s="21"/>
      <c r="H623" s="21"/>
      <c r="I623" s="21"/>
      <c r="J623" s="21"/>
      <c r="K623" s="21"/>
      <c r="L623" s="21"/>
      <c r="M623" s="64"/>
      <c r="N623" s="64"/>
      <c r="O623" s="64"/>
      <c r="P623" s="64"/>
      <c r="Q623" s="22"/>
      <c r="R623" s="20"/>
      <c r="S623" s="21"/>
      <c r="T623" s="21"/>
      <c r="U623" s="21"/>
      <c r="V623" s="21"/>
      <c r="W623" s="21"/>
      <c r="X623" s="21"/>
      <c r="Y623" s="21"/>
      <c r="Z623" s="21"/>
      <c r="AA623" s="21"/>
      <c r="AB623" s="64"/>
      <c r="AC623" s="64"/>
      <c r="AD623" s="64"/>
      <c r="AE623" s="64"/>
      <c r="AF623" s="22"/>
      <c r="AG623" s="20"/>
      <c r="AH623" s="21"/>
      <c r="AI623" s="21"/>
      <c r="AJ623" s="21"/>
      <c r="AK623" s="21"/>
      <c r="AL623" s="21"/>
      <c r="AM623" s="21"/>
      <c r="AN623" s="21"/>
      <c r="AO623" s="21"/>
      <c r="AP623" s="21"/>
      <c r="AQ623" s="64"/>
      <c r="AR623" s="64"/>
      <c r="AS623" s="64"/>
      <c r="AT623" s="64"/>
      <c r="AU623" s="22"/>
      <c r="AW623" s="29" t="str">
        <f t="shared" si="1150"/>
        <v>Turbidez</v>
      </c>
      <c r="AX623" s="34" t="s">
        <v>21</v>
      </c>
      <c r="AY623" s="77">
        <f t="shared" si="1151"/>
        <v>0</v>
      </c>
      <c r="AZ623" s="73">
        <f t="shared" si="1152"/>
        <v>0</v>
      </c>
      <c r="BA623" s="74">
        <f t="shared" si="1153"/>
        <v>0</v>
      </c>
      <c r="BB623" s="4">
        <f t="shared" si="1154"/>
        <v>0</v>
      </c>
      <c r="BC623" s="2">
        <f t="shared" si="1155"/>
        <v>0</v>
      </c>
      <c r="BD623" s="5">
        <f t="shared" si="1156"/>
        <v>0</v>
      </c>
      <c r="BE623" s="4">
        <f t="shared" si="1157"/>
        <v>0</v>
      </c>
      <c r="BF623" s="2">
        <f t="shared" si="1158"/>
        <v>0</v>
      </c>
      <c r="BG623" s="5">
        <f t="shared" si="1159"/>
        <v>0</v>
      </c>
      <c r="BH623" s="1">
        <f t="shared" si="1160"/>
        <v>0</v>
      </c>
      <c r="BI623" s="2">
        <f t="shared" si="1161"/>
        <v>0</v>
      </c>
      <c r="BJ623" s="5">
        <f t="shared" si="1162"/>
        <v>0</v>
      </c>
      <c r="BK623" s="1">
        <f t="shared" si="1163"/>
        <v>0</v>
      </c>
      <c r="BL623" s="2">
        <f t="shared" si="1164"/>
        <v>0</v>
      </c>
      <c r="BM623" s="5">
        <f t="shared" si="1165"/>
        <v>0</v>
      </c>
      <c r="BN623" s="1">
        <f t="shared" si="1166"/>
        <v>0</v>
      </c>
      <c r="BO623" s="2">
        <f t="shared" si="1167"/>
        <v>0</v>
      </c>
      <c r="BP623" s="5">
        <f t="shared" si="1168"/>
        <v>0</v>
      </c>
      <c r="BQ623" s="1">
        <f t="shared" si="1169"/>
        <v>0</v>
      </c>
      <c r="BR623" s="2">
        <f t="shared" si="1170"/>
        <v>0</v>
      </c>
      <c r="BS623" s="5">
        <f t="shared" si="1171"/>
        <v>0</v>
      </c>
      <c r="BT623" s="1">
        <f t="shared" si="1172"/>
        <v>0</v>
      </c>
      <c r="BU623" s="2">
        <f t="shared" si="1173"/>
        <v>0</v>
      </c>
      <c r="BV623" s="5">
        <f t="shared" si="1174"/>
        <v>0</v>
      </c>
      <c r="BW623" s="1">
        <f t="shared" si="1175"/>
        <v>0</v>
      </c>
      <c r="BX623" s="2">
        <f t="shared" si="1176"/>
        <v>0</v>
      </c>
      <c r="BY623" s="5">
        <f t="shared" si="1177"/>
        <v>0</v>
      </c>
      <c r="BZ623" s="1">
        <f t="shared" si="1178"/>
        <v>0</v>
      </c>
      <c r="CA623" s="2">
        <f t="shared" si="1179"/>
        <v>0</v>
      </c>
      <c r="CB623" s="5">
        <f t="shared" si="1180"/>
        <v>0</v>
      </c>
      <c r="CC623" s="1">
        <f t="shared" si="1181"/>
        <v>0</v>
      </c>
      <c r="CD623" s="2">
        <f t="shared" si="1182"/>
        <v>0</v>
      </c>
      <c r="CE623" s="5">
        <f t="shared" si="1183"/>
        <v>0</v>
      </c>
      <c r="CF623" s="1">
        <f t="shared" si="1184"/>
        <v>0</v>
      </c>
      <c r="CG623" s="2">
        <f t="shared" si="1185"/>
        <v>0</v>
      </c>
      <c r="CH623" s="5">
        <f t="shared" si="1186"/>
        <v>0</v>
      </c>
      <c r="CI623" s="1">
        <f t="shared" si="1187"/>
        <v>0</v>
      </c>
      <c r="CJ623" s="2">
        <f t="shared" si="1188"/>
        <v>0</v>
      </c>
      <c r="CK623" s="5">
        <f t="shared" si="1189"/>
        <v>0</v>
      </c>
      <c r="CL623" s="1">
        <f t="shared" si="1190"/>
        <v>0</v>
      </c>
      <c r="CM623" s="2">
        <f t="shared" si="1191"/>
        <v>0</v>
      </c>
      <c r="CN623" s="5">
        <f t="shared" si="1192"/>
        <v>0</v>
      </c>
      <c r="CO623" s="67">
        <f t="shared" si="1193"/>
        <v>0</v>
      </c>
      <c r="CP623" s="2">
        <f t="shared" si="1194"/>
        <v>0</v>
      </c>
      <c r="CQ623" s="5">
        <f t="shared" si="1195"/>
        <v>0</v>
      </c>
    </row>
    <row r="624" spans="1:95" ht="15.75" thickBot="1" x14ac:dyDescent="0.3"/>
    <row r="625" spans="1:95" ht="42.75" customHeight="1" thickBot="1" x14ac:dyDescent="0.3">
      <c r="A625" s="27" t="s">
        <v>0</v>
      </c>
      <c r="B625" s="28">
        <f>B601+1</f>
        <v>46139</v>
      </c>
      <c r="C625" s="295" t="s">
        <v>1</v>
      </c>
      <c r="D625" s="296"/>
      <c r="E625" s="296"/>
      <c r="F625" s="296"/>
      <c r="G625" s="296"/>
      <c r="H625" s="296"/>
      <c r="I625" s="296"/>
      <c r="J625" s="296"/>
      <c r="K625" s="296"/>
      <c r="L625" s="296"/>
      <c r="M625" s="296"/>
      <c r="N625" s="296"/>
      <c r="O625" s="296"/>
      <c r="P625" s="296"/>
      <c r="Q625" s="297"/>
      <c r="R625" s="298" t="s">
        <v>2</v>
      </c>
      <c r="S625" s="299"/>
      <c r="T625" s="299"/>
      <c r="U625" s="299"/>
      <c r="V625" s="299"/>
      <c r="W625" s="299"/>
      <c r="X625" s="299"/>
      <c r="Y625" s="299"/>
      <c r="Z625" s="299"/>
      <c r="AA625" s="299"/>
      <c r="AB625" s="299"/>
      <c r="AC625" s="299"/>
      <c r="AD625" s="299"/>
      <c r="AE625" s="299"/>
      <c r="AF625" s="300"/>
      <c r="AG625" s="301" t="s">
        <v>105</v>
      </c>
      <c r="AH625" s="302"/>
      <c r="AI625" s="302"/>
      <c r="AJ625" s="302"/>
      <c r="AK625" s="302"/>
      <c r="AL625" s="302"/>
      <c r="AM625" s="302"/>
      <c r="AN625" s="302"/>
      <c r="AO625" s="302"/>
      <c r="AP625" s="302"/>
      <c r="AQ625" s="302"/>
      <c r="AR625" s="302"/>
      <c r="AS625" s="302"/>
      <c r="AT625" s="302"/>
      <c r="AU625" s="303"/>
      <c r="AV625" s="9"/>
      <c r="AW625" s="290" t="s">
        <v>44</v>
      </c>
      <c r="AX625" s="291"/>
      <c r="AY625" s="287" t="s">
        <v>35</v>
      </c>
      <c r="AZ625" s="288"/>
      <c r="BA625" s="289"/>
      <c r="BB625" s="287" t="s">
        <v>36</v>
      </c>
      <c r="BC625" s="288"/>
      <c r="BD625" s="289"/>
      <c r="BE625" s="287" t="s">
        <v>37</v>
      </c>
      <c r="BF625" s="288"/>
      <c r="BG625" s="289"/>
      <c r="BH625" s="287" t="s">
        <v>38</v>
      </c>
      <c r="BI625" s="288"/>
      <c r="BJ625" s="289"/>
      <c r="BK625" s="287" t="s">
        <v>39</v>
      </c>
      <c r="BL625" s="288"/>
      <c r="BM625" s="289"/>
      <c r="BN625" s="287" t="s">
        <v>40</v>
      </c>
      <c r="BO625" s="288"/>
      <c r="BP625" s="289"/>
      <c r="BQ625" s="287" t="s">
        <v>41</v>
      </c>
      <c r="BR625" s="288"/>
      <c r="BS625" s="289"/>
      <c r="BT625" s="287" t="s">
        <v>42</v>
      </c>
      <c r="BU625" s="288"/>
      <c r="BV625" s="289"/>
      <c r="BW625" s="287" t="s">
        <v>43</v>
      </c>
      <c r="BX625" s="288"/>
      <c r="BY625" s="289"/>
      <c r="BZ625" s="287" t="s">
        <v>106</v>
      </c>
      <c r="CA625" s="288"/>
      <c r="CB625" s="289"/>
      <c r="CC625" s="287" t="s">
        <v>107</v>
      </c>
      <c r="CD625" s="288"/>
      <c r="CE625" s="289"/>
      <c r="CF625" s="287" t="s">
        <v>108</v>
      </c>
      <c r="CG625" s="288"/>
      <c r="CH625" s="289"/>
      <c r="CI625" s="287" t="s">
        <v>109</v>
      </c>
      <c r="CJ625" s="288"/>
      <c r="CK625" s="289"/>
      <c r="CL625" s="287" t="s">
        <v>110</v>
      </c>
      <c r="CM625" s="288"/>
      <c r="CN625" s="289"/>
      <c r="CO625" s="287" t="s">
        <v>111</v>
      </c>
      <c r="CP625" s="288"/>
      <c r="CQ625" s="289"/>
    </row>
    <row r="626" spans="1:95" ht="44.45" customHeight="1" thickBot="1" x14ac:dyDescent="0.3">
      <c r="A626" s="7" t="s">
        <v>6</v>
      </c>
      <c r="B626" s="45" t="s">
        <v>7</v>
      </c>
      <c r="C626" s="14" t="s">
        <v>34</v>
      </c>
      <c r="D626" s="8" t="s">
        <v>26</v>
      </c>
      <c r="E626" s="8" t="s">
        <v>27</v>
      </c>
      <c r="F626" s="8" t="s">
        <v>28</v>
      </c>
      <c r="G626" s="8" t="s">
        <v>29</v>
      </c>
      <c r="H626" s="8" t="s">
        <v>30</v>
      </c>
      <c r="I626" s="8" t="s">
        <v>31</v>
      </c>
      <c r="J626" s="8" t="s">
        <v>32</v>
      </c>
      <c r="K626" s="8" t="s">
        <v>33</v>
      </c>
      <c r="L626" s="8" t="s">
        <v>210</v>
      </c>
      <c r="M626" s="8" t="s">
        <v>116</v>
      </c>
      <c r="N626" s="8" t="s">
        <v>117</v>
      </c>
      <c r="O626" s="65" t="s">
        <v>118</v>
      </c>
      <c r="P626" s="65" t="s">
        <v>110</v>
      </c>
      <c r="Q626" s="65" t="s">
        <v>111</v>
      </c>
      <c r="R626" s="23" t="s">
        <v>34</v>
      </c>
      <c r="S626" s="12" t="s">
        <v>26</v>
      </c>
      <c r="T626" s="12" t="s">
        <v>27</v>
      </c>
      <c r="U626" s="12" t="s">
        <v>28</v>
      </c>
      <c r="V626" s="12" t="s">
        <v>29</v>
      </c>
      <c r="W626" s="12" t="s">
        <v>30</v>
      </c>
      <c r="X626" s="12" t="s">
        <v>31</v>
      </c>
      <c r="Y626" s="12" t="s">
        <v>32</v>
      </c>
      <c r="Z626" s="12" t="s">
        <v>33</v>
      </c>
      <c r="AA626" s="12" t="s">
        <v>210</v>
      </c>
      <c r="AB626" s="60" t="s">
        <v>116</v>
      </c>
      <c r="AC626" s="60" t="s">
        <v>117</v>
      </c>
      <c r="AD626" s="60" t="s">
        <v>118</v>
      </c>
      <c r="AE626" s="60" t="s">
        <v>110</v>
      </c>
      <c r="AF626" s="24" t="s">
        <v>111</v>
      </c>
      <c r="AG626" s="25" t="s">
        <v>34</v>
      </c>
      <c r="AH626" s="13" t="s">
        <v>26</v>
      </c>
      <c r="AI626" s="13" t="s">
        <v>27</v>
      </c>
      <c r="AJ626" s="13" t="s">
        <v>28</v>
      </c>
      <c r="AK626" s="13" t="s">
        <v>29</v>
      </c>
      <c r="AL626" s="13" t="s">
        <v>30</v>
      </c>
      <c r="AM626" s="13" t="s">
        <v>31</v>
      </c>
      <c r="AN626" s="13" t="s">
        <v>32</v>
      </c>
      <c r="AO626" s="13" t="s">
        <v>33</v>
      </c>
      <c r="AP626" s="13" t="s">
        <v>210</v>
      </c>
      <c r="AQ626" s="66" t="s">
        <v>116</v>
      </c>
      <c r="AR626" s="66" t="s">
        <v>117</v>
      </c>
      <c r="AS626" s="66" t="s">
        <v>118</v>
      </c>
      <c r="AT626" s="66" t="s">
        <v>110</v>
      </c>
      <c r="AU626" s="26" t="s">
        <v>111</v>
      </c>
      <c r="AV626" s="9"/>
      <c r="AW626" s="36" t="s">
        <v>6</v>
      </c>
      <c r="AX626" s="37" t="s">
        <v>7</v>
      </c>
      <c r="AY626" s="75" t="s">
        <v>119</v>
      </c>
      <c r="AZ626" s="75" t="s">
        <v>120</v>
      </c>
      <c r="BA626" s="76" t="s">
        <v>121</v>
      </c>
      <c r="BB626" s="75" t="s">
        <v>119</v>
      </c>
      <c r="BC626" s="75" t="s">
        <v>120</v>
      </c>
      <c r="BD626" s="76" t="s">
        <v>121</v>
      </c>
      <c r="BE626" s="75" t="s">
        <v>119</v>
      </c>
      <c r="BF626" s="75" t="s">
        <v>120</v>
      </c>
      <c r="BG626" s="76" t="s">
        <v>121</v>
      </c>
      <c r="BH626" s="75" t="s">
        <v>119</v>
      </c>
      <c r="BI626" s="75" t="s">
        <v>120</v>
      </c>
      <c r="BJ626" s="76" t="s">
        <v>121</v>
      </c>
      <c r="BK626" s="75" t="s">
        <v>119</v>
      </c>
      <c r="BL626" s="75" t="s">
        <v>120</v>
      </c>
      <c r="BM626" s="76" t="s">
        <v>121</v>
      </c>
      <c r="BN626" s="75" t="s">
        <v>119</v>
      </c>
      <c r="BO626" s="75" t="s">
        <v>120</v>
      </c>
      <c r="BP626" s="76" t="s">
        <v>121</v>
      </c>
      <c r="BQ626" s="75" t="s">
        <v>119</v>
      </c>
      <c r="BR626" s="75" t="s">
        <v>120</v>
      </c>
      <c r="BS626" s="76" t="s">
        <v>121</v>
      </c>
      <c r="BT626" s="75" t="s">
        <v>119</v>
      </c>
      <c r="BU626" s="75" t="s">
        <v>120</v>
      </c>
      <c r="BV626" s="76" t="s">
        <v>121</v>
      </c>
      <c r="BW626" s="75" t="s">
        <v>119</v>
      </c>
      <c r="BX626" s="75" t="s">
        <v>120</v>
      </c>
      <c r="BY626" s="76" t="s">
        <v>121</v>
      </c>
      <c r="BZ626" s="75" t="s">
        <v>119</v>
      </c>
      <c r="CA626" s="75" t="s">
        <v>120</v>
      </c>
      <c r="CB626" s="76" t="s">
        <v>121</v>
      </c>
      <c r="CC626" s="75" t="s">
        <v>119</v>
      </c>
      <c r="CD626" s="75" t="s">
        <v>120</v>
      </c>
      <c r="CE626" s="76" t="s">
        <v>121</v>
      </c>
      <c r="CF626" s="75" t="s">
        <v>119</v>
      </c>
      <c r="CG626" s="75" t="s">
        <v>120</v>
      </c>
      <c r="CH626" s="76" t="s">
        <v>121</v>
      </c>
      <c r="CI626" s="75" t="s">
        <v>119</v>
      </c>
      <c r="CJ626" s="75" t="s">
        <v>120</v>
      </c>
      <c r="CK626" s="76" t="s">
        <v>121</v>
      </c>
      <c r="CL626" s="75" t="s">
        <v>119</v>
      </c>
      <c r="CM626" s="75" t="s">
        <v>120</v>
      </c>
      <c r="CN626" s="76" t="s">
        <v>121</v>
      </c>
      <c r="CO626" s="75" t="s">
        <v>119</v>
      </c>
      <c r="CP626" s="75" t="s">
        <v>120</v>
      </c>
      <c r="CQ626" s="76" t="s">
        <v>121</v>
      </c>
    </row>
    <row r="627" spans="1:95" ht="29.25" customHeight="1" x14ac:dyDescent="0.25">
      <c r="A627" s="29" t="s">
        <v>8</v>
      </c>
      <c r="B627" s="30" t="s">
        <v>19</v>
      </c>
      <c r="C627" s="1" t="s">
        <v>322</v>
      </c>
      <c r="D627" s="3" t="s">
        <v>304</v>
      </c>
      <c r="E627" s="3" t="s">
        <v>323</v>
      </c>
      <c r="F627" s="3"/>
      <c r="G627" s="3"/>
      <c r="H627" s="3"/>
      <c r="I627" s="3"/>
      <c r="J627" s="3" t="s">
        <v>267</v>
      </c>
      <c r="K627" s="3" t="s">
        <v>268</v>
      </c>
      <c r="L627" s="3" t="s">
        <v>269</v>
      </c>
      <c r="M627" s="61"/>
      <c r="N627" s="61"/>
      <c r="O627" s="61"/>
      <c r="P627" s="61"/>
      <c r="Q627" s="15"/>
      <c r="R627" s="1" t="s">
        <v>327</v>
      </c>
      <c r="S627" s="3" t="s">
        <v>328</v>
      </c>
      <c r="T627" s="3" t="s">
        <v>317</v>
      </c>
      <c r="U627" s="3"/>
      <c r="V627" s="3"/>
      <c r="W627" s="3"/>
      <c r="X627" s="3"/>
      <c r="Y627" s="3" t="s">
        <v>276</v>
      </c>
      <c r="Z627" s="3" t="s">
        <v>277</v>
      </c>
      <c r="AA627" s="3" t="s">
        <v>278</v>
      </c>
      <c r="AB627" s="61"/>
      <c r="AC627" s="61"/>
      <c r="AD627" s="61"/>
      <c r="AE627" s="61"/>
      <c r="AF627" s="15"/>
      <c r="AG627" s="1" t="s">
        <v>332</v>
      </c>
      <c r="AH627" s="38" t="s">
        <v>333</v>
      </c>
      <c r="AI627" s="38" t="s">
        <v>317</v>
      </c>
      <c r="AJ627" s="3"/>
      <c r="AK627" s="3"/>
      <c r="AL627" s="3"/>
      <c r="AM627" s="3"/>
      <c r="AN627" s="3" t="s">
        <v>286</v>
      </c>
      <c r="AO627" s="3" t="s">
        <v>285</v>
      </c>
      <c r="AP627" s="3" t="s">
        <v>275</v>
      </c>
      <c r="AQ627" s="61"/>
      <c r="AR627" s="61"/>
      <c r="AS627" s="61"/>
      <c r="AT627" s="61"/>
      <c r="AU627" s="15"/>
      <c r="AV627" s="9"/>
      <c r="AW627" s="29" t="str">
        <f>A627</f>
        <v>Temperatura (°C)</v>
      </c>
      <c r="AX627" s="35" t="s">
        <v>19</v>
      </c>
      <c r="AY627" s="77" t="str">
        <f>C627</f>
        <v>37.9</v>
      </c>
      <c r="AZ627" s="73" t="str">
        <f>R627</f>
        <v>34.1</v>
      </c>
      <c r="BA627" s="74" t="str">
        <f>AG627</f>
        <v>38.2</v>
      </c>
      <c r="BB627" s="4" t="str">
        <f>D627</f>
        <v>30.2</v>
      </c>
      <c r="BC627" s="2" t="str">
        <f>S627</f>
        <v>35.3</v>
      </c>
      <c r="BD627" s="5" t="str">
        <f>AH627</f>
        <v>35.9</v>
      </c>
      <c r="BE627" s="4" t="str">
        <f>E627</f>
        <v>31.7</v>
      </c>
      <c r="BF627" s="2" t="str">
        <f>T627</f>
        <v>33.4</v>
      </c>
      <c r="BG627" s="5" t="str">
        <f>AI627</f>
        <v>33.4</v>
      </c>
      <c r="BH627" s="1">
        <f>F627</f>
        <v>0</v>
      </c>
      <c r="BI627" s="2">
        <f>U627</f>
        <v>0</v>
      </c>
      <c r="BJ627" s="5">
        <f>AJ627</f>
        <v>0</v>
      </c>
      <c r="BK627" s="1">
        <f>G627</f>
        <v>0</v>
      </c>
      <c r="BL627" s="2">
        <f>V627</f>
        <v>0</v>
      </c>
      <c r="BM627" s="5">
        <f>AK627</f>
        <v>0</v>
      </c>
      <c r="BN627" s="1">
        <f>H627</f>
        <v>0</v>
      </c>
      <c r="BO627" s="2">
        <f>W627</f>
        <v>0</v>
      </c>
      <c r="BP627" s="5">
        <f>AL627</f>
        <v>0</v>
      </c>
      <c r="BQ627" s="1">
        <f>I627</f>
        <v>0</v>
      </c>
      <c r="BR627" s="2">
        <f>X627</f>
        <v>0</v>
      </c>
      <c r="BS627" s="5">
        <f>AM627</f>
        <v>0</v>
      </c>
      <c r="BT627" s="1" t="str">
        <f>J627</f>
        <v>33.2</v>
      </c>
      <c r="BU627" s="2" t="str">
        <f>Y627</f>
        <v>32.3</v>
      </c>
      <c r="BV627" s="5" t="str">
        <f>AN627</f>
        <v>31.2</v>
      </c>
      <c r="BW627" s="1" t="str">
        <f>K627</f>
        <v>32.9</v>
      </c>
      <c r="BX627" s="2" t="str">
        <f>Z627</f>
        <v>33.5</v>
      </c>
      <c r="BY627" s="5" t="str">
        <f>AO627</f>
        <v>31.9</v>
      </c>
      <c r="BZ627" s="1" t="str">
        <f>L627</f>
        <v>33.1</v>
      </c>
      <c r="CA627" s="2" t="str">
        <f>AA627</f>
        <v>31.8</v>
      </c>
      <c r="CB627" s="5" t="str">
        <f>AP627</f>
        <v>32.7</v>
      </c>
      <c r="CC627" s="1">
        <f>M627</f>
        <v>0</v>
      </c>
      <c r="CD627" s="2">
        <f>AB627</f>
        <v>0</v>
      </c>
      <c r="CE627" s="5">
        <f>AQ627</f>
        <v>0</v>
      </c>
      <c r="CF627" s="1">
        <f>N627</f>
        <v>0</v>
      </c>
      <c r="CG627" s="2">
        <f>AC627</f>
        <v>0</v>
      </c>
      <c r="CH627" s="5">
        <f>AR627</f>
        <v>0</v>
      </c>
      <c r="CI627" s="1">
        <f>O627</f>
        <v>0</v>
      </c>
      <c r="CJ627" s="2">
        <f>AD627</f>
        <v>0</v>
      </c>
      <c r="CK627" s="5">
        <f>AS627</f>
        <v>0</v>
      </c>
      <c r="CL627" s="1">
        <f>P627</f>
        <v>0</v>
      </c>
      <c r="CM627" s="2">
        <f>AE627</f>
        <v>0</v>
      </c>
      <c r="CN627" s="5">
        <f>AT627</f>
        <v>0</v>
      </c>
      <c r="CO627" s="67">
        <f>Q627</f>
        <v>0</v>
      </c>
      <c r="CP627" s="2">
        <f>AF627</f>
        <v>0</v>
      </c>
      <c r="CQ627" s="5">
        <f>AU627</f>
        <v>0</v>
      </c>
    </row>
    <row r="628" spans="1:95" ht="26.45" customHeight="1" x14ac:dyDescent="0.25">
      <c r="A628" s="29" t="s">
        <v>9</v>
      </c>
      <c r="B628" s="30" t="s">
        <v>20</v>
      </c>
      <c r="C628" s="50" t="s">
        <v>324</v>
      </c>
      <c r="D628" s="51" t="s">
        <v>325</v>
      </c>
      <c r="E628" s="51" t="s">
        <v>326</v>
      </c>
      <c r="F628" s="51"/>
      <c r="G628" s="3"/>
      <c r="H628" s="51"/>
      <c r="I628" s="3"/>
      <c r="J628" s="3" t="s">
        <v>270</v>
      </c>
      <c r="K628" s="51" t="s">
        <v>271</v>
      </c>
      <c r="L628" s="3" t="s">
        <v>272</v>
      </c>
      <c r="M628" s="61"/>
      <c r="N628" s="61"/>
      <c r="O628" s="61"/>
      <c r="P628" s="61"/>
      <c r="Q628" s="15"/>
      <c r="R628" s="1" t="s">
        <v>329</v>
      </c>
      <c r="S628" s="3" t="s">
        <v>330</v>
      </c>
      <c r="T628" s="3" t="s">
        <v>331</v>
      </c>
      <c r="U628" s="3"/>
      <c r="V628" s="3"/>
      <c r="W628" s="3"/>
      <c r="X628" s="3"/>
      <c r="Y628" s="3" t="s">
        <v>282</v>
      </c>
      <c r="Z628" s="51" t="s">
        <v>280</v>
      </c>
      <c r="AA628" s="3" t="s">
        <v>270</v>
      </c>
      <c r="AB628" s="61"/>
      <c r="AC628" s="61"/>
      <c r="AD628" s="61"/>
      <c r="AE628" s="61"/>
      <c r="AF628" s="15"/>
      <c r="AG628" s="1" t="s">
        <v>334</v>
      </c>
      <c r="AH628" s="3" t="s">
        <v>335</v>
      </c>
      <c r="AI628" s="3" t="s">
        <v>336</v>
      </c>
      <c r="AJ628" s="3"/>
      <c r="AK628" s="3"/>
      <c r="AL628" s="3"/>
      <c r="AM628" s="3"/>
      <c r="AN628" s="3" t="s">
        <v>290</v>
      </c>
      <c r="AO628" s="3" t="s">
        <v>291</v>
      </c>
      <c r="AP628" s="3" t="s">
        <v>292</v>
      </c>
      <c r="AQ628" s="61"/>
      <c r="AR628" s="61"/>
      <c r="AS628" s="61"/>
      <c r="AT628" s="61"/>
      <c r="AU628" s="15"/>
      <c r="AV628" s="9"/>
      <c r="AW628" s="29" t="str">
        <f t="shared" ref="AW628:AW647" si="1196">A628</f>
        <v>pH (Unidades de pH)</v>
      </c>
      <c r="AX628" s="30" t="s">
        <v>20</v>
      </c>
      <c r="AY628" s="77" t="str">
        <f t="shared" ref="AY628:AY647" si="1197">C628</f>
        <v>9.08</v>
      </c>
      <c r="AZ628" s="222" t="str">
        <f t="shared" ref="AZ628:AZ647" si="1198">R628</f>
        <v>9.73</v>
      </c>
      <c r="BA628" s="74" t="str">
        <f t="shared" ref="BA628:BA647" si="1199">AG628</f>
        <v>8.95</v>
      </c>
      <c r="BB628" s="4" t="str">
        <f t="shared" ref="BB628:BB647" si="1200">D628</f>
        <v>8.07</v>
      </c>
      <c r="BC628" s="2" t="str">
        <f t="shared" ref="BC628:BC647" si="1201">S628</f>
        <v>7.79</v>
      </c>
      <c r="BD628" s="5" t="str">
        <f t="shared" ref="BD628:BD647" si="1202">AH628</f>
        <v>7.35</v>
      </c>
      <c r="BE628" s="4" t="str">
        <f t="shared" ref="BE628:BE647" si="1203">E628</f>
        <v>7.30</v>
      </c>
      <c r="BF628" s="2" t="str">
        <f t="shared" ref="BF628:BF647" si="1204">T628</f>
        <v>7.24</v>
      </c>
      <c r="BG628" s="5" t="str">
        <f t="shared" ref="BG628:BG647" si="1205">AI628</f>
        <v>7.12</v>
      </c>
      <c r="BH628" s="1">
        <f t="shared" ref="BH628:BH647" si="1206">F628</f>
        <v>0</v>
      </c>
      <c r="BI628" s="2">
        <f t="shared" ref="BI628:BI647" si="1207">U628</f>
        <v>0</v>
      </c>
      <c r="BJ628" s="5">
        <f t="shared" ref="BJ628:BJ647" si="1208">AJ628</f>
        <v>0</v>
      </c>
      <c r="BK628" s="1">
        <f t="shared" ref="BK628:BK647" si="1209">G628</f>
        <v>0</v>
      </c>
      <c r="BL628" s="2">
        <f t="shared" ref="BL628:BL647" si="1210">V628</f>
        <v>0</v>
      </c>
      <c r="BM628" s="5">
        <f t="shared" ref="BM628:BM647" si="1211">AK628</f>
        <v>0</v>
      </c>
      <c r="BN628" s="1">
        <f t="shared" ref="BN628:BN647" si="1212">H628</f>
        <v>0</v>
      </c>
      <c r="BO628" s="2">
        <f t="shared" ref="BO628:BO647" si="1213">W628</f>
        <v>0</v>
      </c>
      <c r="BP628" s="5">
        <f t="shared" ref="BP628:BP647" si="1214">AL628</f>
        <v>0</v>
      </c>
      <c r="BQ628" s="1">
        <f t="shared" ref="BQ628:BQ647" si="1215">I628</f>
        <v>0</v>
      </c>
      <c r="BR628" s="2">
        <f t="shared" ref="BR628:BR647" si="1216">X628</f>
        <v>0</v>
      </c>
      <c r="BS628" s="5">
        <f t="shared" ref="BS628:BS647" si="1217">AM628</f>
        <v>0</v>
      </c>
      <c r="BT628" s="1" t="str">
        <f t="shared" ref="BT628:BT647" si="1218">J628</f>
        <v>7.89</v>
      </c>
      <c r="BU628" s="2" t="str">
        <f t="shared" ref="BU628:BU647" si="1219">Y628</f>
        <v>7.61</v>
      </c>
      <c r="BV628" s="5" t="str">
        <f t="shared" ref="BV628:BV647" si="1220">AN628</f>
        <v>7.69</v>
      </c>
      <c r="BW628" s="1" t="str">
        <f t="shared" ref="BW628:BW647" si="1221">K628</f>
        <v>7.78</v>
      </c>
      <c r="BX628" s="2" t="str">
        <f t="shared" ref="BX628:BX647" si="1222">Z628</f>
        <v>7.71</v>
      </c>
      <c r="BY628" s="5" t="str">
        <f t="shared" ref="BY628:BY647" si="1223">AO628</f>
        <v>7.63</v>
      </c>
      <c r="BZ628" s="1" t="str">
        <f t="shared" ref="BZ628:BZ647" si="1224">L628</f>
        <v>8.01</v>
      </c>
      <c r="CA628" s="2" t="str">
        <f t="shared" ref="CA628:CA647" si="1225">AA628</f>
        <v>7.89</v>
      </c>
      <c r="CB628" s="5" t="str">
        <f t="shared" ref="CB628:CB647" si="1226">AP628</f>
        <v>8.09</v>
      </c>
      <c r="CC628" s="1">
        <f t="shared" ref="CC628:CC647" si="1227">M628</f>
        <v>0</v>
      </c>
      <c r="CD628" s="2">
        <f t="shared" ref="CD628:CD647" si="1228">AB628</f>
        <v>0</v>
      </c>
      <c r="CE628" s="5">
        <f t="shared" ref="CE628:CE647" si="1229">AQ628</f>
        <v>0</v>
      </c>
      <c r="CF628" s="1">
        <f t="shared" ref="CF628:CF647" si="1230">N628</f>
        <v>0</v>
      </c>
      <c r="CG628" s="2">
        <f t="shared" ref="CG628:CG647" si="1231">AC628</f>
        <v>0</v>
      </c>
      <c r="CH628" s="5">
        <f t="shared" ref="CH628:CH647" si="1232">AR628</f>
        <v>0</v>
      </c>
      <c r="CI628" s="1">
        <f t="shared" ref="CI628:CI647" si="1233">O628</f>
        <v>0</v>
      </c>
      <c r="CJ628" s="2">
        <f t="shared" ref="CJ628:CJ647" si="1234">AD628</f>
        <v>0</v>
      </c>
      <c r="CK628" s="5">
        <f t="shared" ref="CK628:CK647" si="1235">AS628</f>
        <v>0</v>
      </c>
      <c r="CL628" s="1">
        <f t="shared" ref="CL628:CL647" si="1236">P628</f>
        <v>0</v>
      </c>
      <c r="CM628" s="2">
        <f t="shared" ref="CM628:CM647" si="1237">AE628</f>
        <v>0</v>
      </c>
      <c r="CN628" s="5">
        <f t="shared" ref="CN628:CN647" si="1238">AT628</f>
        <v>0</v>
      </c>
      <c r="CO628" s="67">
        <f t="shared" ref="CO628:CO647" si="1239">Q628</f>
        <v>0</v>
      </c>
      <c r="CP628" s="2">
        <f t="shared" ref="CP628:CP647" si="1240">AF628</f>
        <v>0</v>
      </c>
      <c r="CQ628" s="5">
        <f t="shared" ref="CQ628:CQ647" si="1241">AU628</f>
        <v>0</v>
      </c>
    </row>
    <row r="629" spans="1:95" ht="30.2" customHeight="1" x14ac:dyDescent="0.25">
      <c r="A629" s="29" t="s">
        <v>124</v>
      </c>
      <c r="B629" s="30" t="s">
        <v>21</v>
      </c>
      <c r="C629" s="1"/>
      <c r="D629" s="2"/>
      <c r="E629" s="2"/>
      <c r="F629" s="3"/>
      <c r="G629" s="3"/>
      <c r="H629" s="3"/>
      <c r="I629" s="3"/>
      <c r="J629" s="3"/>
      <c r="K629" s="3"/>
      <c r="L629" s="3"/>
      <c r="M629" s="61"/>
      <c r="N629" s="61"/>
      <c r="O629" s="61"/>
      <c r="P629" s="61"/>
      <c r="Q629" s="15"/>
      <c r="R629" s="1"/>
      <c r="S629" s="3"/>
      <c r="T629" s="3"/>
      <c r="U629" s="3"/>
      <c r="V629" s="3"/>
      <c r="W629" s="3"/>
      <c r="X629" s="3"/>
      <c r="Y629" s="3"/>
      <c r="Z629" s="3"/>
      <c r="AA629" s="3"/>
      <c r="AB629" s="61"/>
      <c r="AC629" s="61"/>
      <c r="AD629" s="61"/>
      <c r="AE629" s="61"/>
      <c r="AF629" s="15"/>
      <c r="AG629" s="1"/>
      <c r="AH629" s="2"/>
      <c r="AI629" s="2"/>
      <c r="AJ629" s="3"/>
      <c r="AK629" s="3"/>
      <c r="AL629" s="3"/>
      <c r="AM629" s="3"/>
      <c r="AN629" s="3"/>
      <c r="AO629" s="3"/>
      <c r="AP629" s="3"/>
      <c r="AQ629" s="61"/>
      <c r="AR629" s="61"/>
      <c r="AS629" s="61"/>
      <c r="AT629" s="61"/>
      <c r="AU629" s="15"/>
      <c r="AV629" s="9"/>
      <c r="AW629" s="29" t="str">
        <f t="shared" si="1196"/>
        <v>Demanda química de oxígeno (DQO)</v>
      </c>
      <c r="AX629" s="30" t="s">
        <v>21</v>
      </c>
      <c r="AY629" s="77">
        <f t="shared" si="1197"/>
        <v>0</v>
      </c>
      <c r="AZ629" s="73">
        <f t="shared" si="1198"/>
        <v>0</v>
      </c>
      <c r="BA629" s="74">
        <f t="shared" si="1199"/>
        <v>0</v>
      </c>
      <c r="BB629" s="4">
        <f t="shared" si="1200"/>
        <v>0</v>
      </c>
      <c r="BC629" s="2">
        <f t="shared" si="1201"/>
        <v>0</v>
      </c>
      <c r="BD629" s="5">
        <f t="shared" si="1202"/>
        <v>0</v>
      </c>
      <c r="BE629" s="4">
        <f t="shared" si="1203"/>
        <v>0</v>
      </c>
      <c r="BF629" s="2">
        <f t="shared" si="1204"/>
        <v>0</v>
      </c>
      <c r="BG629" s="5">
        <f t="shared" si="1205"/>
        <v>0</v>
      </c>
      <c r="BH629" s="1">
        <f t="shared" si="1206"/>
        <v>0</v>
      </c>
      <c r="BI629" s="2">
        <f t="shared" si="1207"/>
        <v>0</v>
      </c>
      <c r="BJ629" s="5">
        <f t="shared" si="1208"/>
        <v>0</v>
      </c>
      <c r="BK629" s="1">
        <f t="shared" si="1209"/>
        <v>0</v>
      </c>
      <c r="BL629" s="2">
        <f t="shared" si="1210"/>
        <v>0</v>
      </c>
      <c r="BM629" s="5">
        <f t="shared" si="1211"/>
        <v>0</v>
      </c>
      <c r="BN629" s="1">
        <f t="shared" si="1212"/>
        <v>0</v>
      </c>
      <c r="BO629" s="2">
        <f t="shared" si="1213"/>
        <v>0</v>
      </c>
      <c r="BP629" s="5">
        <f t="shared" si="1214"/>
        <v>0</v>
      </c>
      <c r="BQ629" s="1">
        <f t="shared" si="1215"/>
        <v>0</v>
      </c>
      <c r="BR629" s="2">
        <f t="shared" si="1216"/>
        <v>0</v>
      </c>
      <c r="BS629" s="5">
        <f t="shared" si="1217"/>
        <v>0</v>
      </c>
      <c r="BT629" s="1">
        <f t="shared" si="1218"/>
        <v>0</v>
      </c>
      <c r="BU629" s="2">
        <f t="shared" si="1219"/>
        <v>0</v>
      </c>
      <c r="BV629" s="5">
        <f t="shared" si="1220"/>
        <v>0</v>
      </c>
      <c r="BW629" s="1">
        <f t="shared" si="1221"/>
        <v>0</v>
      </c>
      <c r="BX629" s="2">
        <f t="shared" si="1222"/>
        <v>0</v>
      </c>
      <c r="BY629" s="5">
        <f t="shared" si="1223"/>
        <v>0</v>
      </c>
      <c r="BZ629" s="1">
        <f t="shared" si="1224"/>
        <v>0</v>
      </c>
      <c r="CA629" s="2">
        <f t="shared" si="1225"/>
        <v>0</v>
      </c>
      <c r="CB629" s="5">
        <f t="shared" si="1226"/>
        <v>0</v>
      </c>
      <c r="CC629" s="1">
        <f t="shared" si="1227"/>
        <v>0</v>
      </c>
      <c r="CD629" s="2">
        <f t="shared" si="1228"/>
        <v>0</v>
      </c>
      <c r="CE629" s="5">
        <f t="shared" si="1229"/>
        <v>0</v>
      </c>
      <c r="CF629" s="1">
        <f t="shared" si="1230"/>
        <v>0</v>
      </c>
      <c r="CG629" s="2">
        <f t="shared" si="1231"/>
        <v>0</v>
      </c>
      <c r="CH629" s="5">
        <f t="shared" si="1232"/>
        <v>0</v>
      </c>
      <c r="CI629" s="1">
        <f t="shared" si="1233"/>
        <v>0</v>
      </c>
      <c r="CJ629" s="2">
        <f t="shared" si="1234"/>
        <v>0</v>
      </c>
      <c r="CK629" s="5">
        <f t="shared" si="1235"/>
        <v>0</v>
      </c>
      <c r="CL629" s="1">
        <f t="shared" si="1236"/>
        <v>0</v>
      </c>
      <c r="CM629" s="2">
        <f t="shared" si="1237"/>
        <v>0</v>
      </c>
      <c r="CN629" s="5">
        <f t="shared" si="1238"/>
        <v>0</v>
      </c>
      <c r="CO629" s="67">
        <f t="shared" si="1239"/>
        <v>0</v>
      </c>
      <c r="CP629" s="2">
        <f t="shared" si="1240"/>
        <v>0</v>
      </c>
      <c r="CQ629" s="5">
        <f t="shared" si="1241"/>
        <v>0</v>
      </c>
    </row>
    <row r="630" spans="1:95" ht="29.25" customHeight="1" x14ac:dyDescent="0.25">
      <c r="A630" s="29" t="s">
        <v>128</v>
      </c>
      <c r="B630" s="30" t="s">
        <v>21</v>
      </c>
      <c r="C630" s="1">
        <v>1254</v>
      </c>
      <c r="D630" s="2">
        <v>1570</v>
      </c>
      <c r="E630" s="2">
        <v>1590</v>
      </c>
      <c r="F630" s="3"/>
      <c r="G630" s="3"/>
      <c r="H630" s="3"/>
      <c r="I630" s="3"/>
      <c r="J630" s="3">
        <v>2130</v>
      </c>
      <c r="K630" s="3">
        <v>2380</v>
      </c>
      <c r="L630" s="3">
        <v>5710</v>
      </c>
      <c r="M630" s="61"/>
      <c r="N630" s="61"/>
      <c r="O630" s="61"/>
      <c r="P630" s="61"/>
      <c r="Q630" s="15"/>
      <c r="R630" s="1">
        <v>6540</v>
      </c>
      <c r="S630" s="3">
        <v>2230</v>
      </c>
      <c r="T630" s="3">
        <v>2210</v>
      </c>
      <c r="U630" s="3"/>
      <c r="V630" s="3"/>
      <c r="W630" s="3"/>
      <c r="X630" s="3"/>
      <c r="Y630" s="3">
        <v>1689</v>
      </c>
      <c r="Z630" s="3">
        <v>1737</v>
      </c>
      <c r="AA630" s="3">
        <v>6840</v>
      </c>
      <c r="AB630" s="61"/>
      <c r="AC630" s="61"/>
      <c r="AD630" s="61"/>
      <c r="AE630" s="61"/>
      <c r="AF630" s="15"/>
      <c r="AG630" s="1">
        <v>7750</v>
      </c>
      <c r="AH630" s="2">
        <v>2146</v>
      </c>
      <c r="AI630" s="2">
        <v>2220</v>
      </c>
      <c r="AJ630" s="3"/>
      <c r="AK630" s="3"/>
      <c r="AL630" s="3"/>
      <c r="AM630" s="3"/>
      <c r="AN630" s="3">
        <v>1661</v>
      </c>
      <c r="AO630" s="3">
        <v>1615</v>
      </c>
      <c r="AP630" s="3">
        <v>4730</v>
      </c>
      <c r="AQ630" s="61"/>
      <c r="AR630" s="61"/>
      <c r="AS630" s="61"/>
      <c r="AT630" s="61"/>
      <c r="AU630" s="15"/>
      <c r="AV630" s="9"/>
      <c r="AW630" s="29" t="str">
        <f t="shared" si="1196"/>
        <v>SOLIDOS DISUELTOS TOTALES (TDS)</v>
      </c>
      <c r="AX630" s="30" t="s">
        <v>21</v>
      </c>
      <c r="AY630" s="77">
        <f t="shared" si="1197"/>
        <v>1254</v>
      </c>
      <c r="AZ630" s="73">
        <f t="shared" si="1198"/>
        <v>6540</v>
      </c>
      <c r="BA630" s="74">
        <f t="shared" si="1199"/>
        <v>7750</v>
      </c>
      <c r="BB630" s="4">
        <f t="shared" si="1200"/>
        <v>1570</v>
      </c>
      <c r="BC630" s="2">
        <f t="shared" si="1201"/>
        <v>2230</v>
      </c>
      <c r="BD630" s="5">
        <f t="shared" si="1202"/>
        <v>2146</v>
      </c>
      <c r="BE630" s="4">
        <f t="shared" si="1203"/>
        <v>1590</v>
      </c>
      <c r="BF630" s="2">
        <f t="shared" si="1204"/>
        <v>2210</v>
      </c>
      <c r="BG630" s="5">
        <f t="shared" si="1205"/>
        <v>2220</v>
      </c>
      <c r="BH630" s="1">
        <f t="shared" si="1206"/>
        <v>0</v>
      </c>
      <c r="BI630" s="2">
        <f t="shared" si="1207"/>
        <v>0</v>
      </c>
      <c r="BJ630" s="5">
        <f t="shared" si="1208"/>
        <v>0</v>
      </c>
      <c r="BK630" s="1">
        <f t="shared" si="1209"/>
        <v>0</v>
      </c>
      <c r="BL630" s="2">
        <f t="shared" si="1210"/>
        <v>0</v>
      </c>
      <c r="BM630" s="5">
        <f t="shared" si="1211"/>
        <v>0</v>
      </c>
      <c r="BN630" s="1">
        <f t="shared" si="1212"/>
        <v>0</v>
      </c>
      <c r="BO630" s="2">
        <f t="shared" si="1213"/>
        <v>0</v>
      </c>
      <c r="BP630" s="5">
        <f t="shared" si="1214"/>
        <v>0</v>
      </c>
      <c r="BQ630" s="1">
        <f t="shared" si="1215"/>
        <v>0</v>
      </c>
      <c r="BR630" s="2">
        <f t="shared" si="1216"/>
        <v>0</v>
      </c>
      <c r="BS630" s="5">
        <f t="shared" si="1217"/>
        <v>0</v>
      </c>
      <c r="BT630" s="1">
        <f t="shared" si="1218"/>
        <v>2130</v>
      </c>
      <c r="BU630" s="2">
        <f t="shared" si="1219"/>
        <v>1689</v>
      </c>
      <c r="BV630" s="5">
        <f t="shared" si="1220"/>
        <v>1661</v>
      </c>
      <c r="BW630" s="1">
        <f t="shared" si="1221"/>
        <v>2380</v>
      </c>
      <c r="BX630" s="2">
        <f t="shared" si="1222"/>
        <v>1737</v>
      </c>
      <c r="BY630" s="5">
        <f t="shared" si="1223"/>
        <v>1615</v>
      </c>
      <c r="BZ630" s="1">
        <f t="shared" si="1224"/>
        <v>5710</v>
      </c>
      <c r="CA630" s="2">
        <f t="shared" si="1225"/>
        <v>6840</v>
      </c>
      <c r="CB630" s="5">
        <f t="shared" si="1226"/>
        <v>4730</v>
      </c>
      <c r="CC630" s="1">
        <f t="shared" si="1227"/>
        <v>0</v>
      </c>
      <c r="CD630" s="2">
        <f t="shared" si="1228"/>
        <v>0</v>
      </c>
      <c r="CE630" s="5">
        <f t="shared" si="1229"/>
        <v>0</v>
      </c>
      <c r="CF630" s="1">
        <f t="shared" si="1230"/>
        <v>0</v>
      </c>
      <c r="CG630" s="2">
        <f t="shared" si="1231"/>
        <v>0</v>
      </c>
      <c r="CH630" s="5">
        <f t="shared" si="1232"/>
        <v>0</v>
      </c>
      <c r="CI630" s="1">
        <f t="shared" si="1233"/>
        <v>0</v>
      </c>
      <c r="CJ630" s="2">
        <f t="shared" si="1234"/>
        <v>0</v>
      </c>
      <c r="CK630" s="5">
        <f t="shared" si="1235"/>
        <v>0</v>
      </c>
      <c r="CL630" s="1">
        <f t="shared" si="1236"/>
        <v>0</v>
      </c>
      <c r="CM630" s="2">
        <f t="shared" si="1237"/>
        <v>0</v>
      </c>
      <c r="CN630" s="5">
        <f t="shared" si="1238"/>
        <v>0</v>
      </c>
      <c r="CO630" s="67">
        <f t="shared" si="1239"/>
        <v>0</v>
      </c>
      <c r="CP630" s="2">
        <f t="shared" si="1240"/>
        <v>0</v>
      </c>
      <c r="CQ630" s="5">
        <f t="shared" si="1241"/>
        <v>0</v>
      </c>
    </row>
    <row r="631" spans="1:95" ht="31.7" customHeight="1" x14ac:dyDescent="0.25">
      <c r="A631" s="29" t="s">
        <v>125</v>
      </c>
      <c r="B631" s="30" t="s">
        <v>21</v>
      </c>
      <c r="C631" s="1">
        <v>293</v>
      </c>
      <c r="D631" s="2">
        <v>618</v>
      </c>
      <c r="E631" s="2">
        <v>29</v>
      </c>
      <c r="F631" s="3"/>
      <c r="G631" s="3"/>
      <c r="H631" s="3"/>
      <c r="I631" s="3"/>
      <c r="J631" s="3">
        <v>3</v>
      </c>
      <c r="K631" s="3">
        <v>4</v>
      </c>
      <c r="L631" s="3">
        <v>27</v>
      </c>
      <c r="M631" s="61"/>
      <c r="N631" s="61"/>
      <c r="O631" s="61"/>
      <c r="P631" s="61"/>
      <c r="Q631" s="15"/>
      <c r="R631" s="1">
        <v>293</v>
      </c>
      <c r="S631" s="3">
        <v>557</v>
      </c>
      <c r="T631" s="3">
        <v>34</v>
      </c>
      <c r="U631" s="3"/>
      <c r="V631" s="3"/>
      <c r="W631" s="3"/>
      <c r="X631" s="3"/>
      <c r="Y631" s="3">
        <v>0</v>
      </c>
      <c r="Z631" s="3">
        <v>2</v>
      </c>
      <c r="AA631" s="3">
        <v>18</v>
      </c>
      <c r="AB631" s="61"/>
      <c r="AC631" s="61"/>
      <c r="AD631" s="61"/>
      <c r="AE631" s="61"/>
      <c r="AF631" s="15"/>
      <c r="AG631" s="1">
        <v>696</v>
      </c>
      <c r="AH631" s="2">
        <v>509</v>
      </c>
      <c r="AI631" s="2">
        <v>44</v>
      </c>
      <c r="AJ631" s="3"/>
      <c r="AK631" s="3"/>
      <c r="AL631" s="3"/>
      <c r="AM631" s="3"/>
      <c r="AN631" s="3">
        <v>1</v>
      </c>
      <c r="AO631" s="3">
        <v>1</v>
      </c>
      <c r="AP631" s="3">
        <v>35</v>
      </c>
      <c r="AQ631" s="61"/>
      <c r="AR631" s="61"/>
      <c r="AS631" s="61"/>
      <c r="AT631" s="61"/>
      <c r="AU631" s="15"/>
      <c r="AV631" s="9"/>
      <c r="AW631" s="29" t="str">
        <f t="shared" si="1196"/>
        <v>Sólidos suspendidos Totales</v>
      </c>
      <c r="AX631" s="30" t="s">
        <v>21</v>
      </c>
      <c r="AY631" s="77">
        <f t="shared" si="1197"/>
        <v>293</v>
      </c>
      <c r="AZ631" s="73">
        <f t="shared" si="1198"/>
        <v>293</v>
      </c>
      <c r="BA631" s="74">
        <f t="shared" si="1199"/>
        <v>696</v>
      </c>
      <c r="BB631" s="4">
        <f t="shared" si="1200"/>
        <v>618</v>
      </c>
      <c r="BC631" s="2">
        <f t="shared" si="1201"/>
        <v>557</v>
      </c>
      <c r="BD631" s="5">
        <f t="shared" si="1202"/>
        <v>509</v>
      </c>
      <c r="BE631" s="4">
        <f t="shared" si="1203"/>
        <v>29</v>
      </c>
      <c r="BF631" s="2">
        <f t="shared" si="1204"/>
        <v>34</v>
      </c>
      <c r="BG631" s="5">
        <f t="shared" si="1205"/>
        <v>44</v>
      </c>
      <c r="BH631" s="1">
        <f t="shared" si="1206"/>
        <v>0</v>
      </c>
      <c r="BI631" s="2">
        <f t="shared" si="1207"/>
        <v>0</v>
      </c>
      <c r="BJ631" s="5">
        <f t="shared" si="1208"/>
        <v>0</v>
      </c>
      <c r="BK631" s="1">
        <f t="shared" si="1209"/>
        <v>0</v>
      </c>
      <c r="BL631" s="2">
        <f t="shared" si="1210"/>
        <v>0</v>
      </c>
      <c r="BM631" s="5">
        <f t="shared" si="1211"/>
        <v>0</v>
      </c>
      <c r="BN631" s="1">
        <f t="shared" si="1212"/>
        <v>0</v>
      </c>
      <c r="BO631" s="2">
        <f t="shared" si="1213"/>
        <v>0</v>
      </c>
      <c r="BP631" s="5">
        <f t="shared" si="1214"/>
        <v>0</v>
      </c>
      <c r="BQ631" s="1">
        <f t="shared" si="1215"/>
        <v>0</v>
      </c>
      <c r="BR631" s="2">
        <f t="shared" si="1216"/>
        <v>0</v>
      </c>
      <c r="BS631" s="5">
        <f t="shared" si="1217"/>
        <v>0</v>
      </c>
      <c r="BT631" s="1">
        <f t="shared" si="1218"/>
        <v>3</v>
      </c>
      <c r="BU631" s="2">
        <f t="shared" si="1219"/>
        <v>0</v>
      </c>
      <c r="BV631" s="5">
        <f t="shared" si="1220"/>
        <v>1</v>
      </c>
      <c r="BW631" s="1">
        <f t="shared" si="1221"/>
        <v>4</v>
      </c>
      <c r="BX631" s="2">
        <f t="shared" si="1222"/>
        <v>2</v>
      </c>
      <c r="BY631" s="5">
        <f t="shared" si="1223"/>
        <v>1</v>
      </c>
      <c r="BZ631" s="1">
        <f t="shared" si="1224"/>
        <v>27</v>
      </c>
      <c r="CA631" s="2">
        <f t="shared" si="1225"/>
        <v>18</v>
      </c>
      <c r="CB631" s="5">
        <f t="shared" si="1226"/>
        <v>35</v>
      </c>
      <c r="CC631" s="1">
        <f t="shared" si="1227"/>
        <v>0</v>
      </c>
      <c r="CD631" s="2">
        <f t="shared" si="1228"/>
        <v>0</v>
      </c>
      <c r="CE631" s="5">
        <f t="shared" si="1229"/>
        <v>0</v>
      </c>
      <c r="CF631" s="1">
        <f t="shared" si="1230"/>
        <v>0</v>
      </c>
      <c r="CG631" s="2">
        <f t="shared" si="1231"/>
        <v>0</v>
      </c>
      <c r="CH631" s="5">
        <f t="shared" si="1232"/>
        <v>0</v>
      </c>
      <c r="CI631" s="1">
        <f t="shared" si="1233"/>
        <v>0</v>
      </c>
      <c r="CJ631" s="2">
        <f t="shared" si="1234"/>
        <v>0</v>
      </c>
      <c r="CK631" s="5">
        <f t="shared" si="1235"/>
        <v>0</v>
      </c>
      <c r="CL631" s="1">
        <f t="shared" si="1236"/>
        <v>0</v>
      </c>
      <c r="CM631" s="2">
        <f t="shared" si="1237"/>
        <v>0</v>
      </c>
      <c r="CN631" s="5">
        <f t="shared" si="1238"/>
        <v>0</v>
      </c>
      <c r="CO631" s="67">
        <f t="shared" si="1239"/>
        <v>0</v>
      </c>
      <c r="CP631" s="2">
        <f t="shared" si="1240"/>
        <v>0</v>
      </c>
      <c r="CQ631" s="5">
        <f t="shared" si="1241"/>
        <v>0</v>
      </c>
    </row>
    <row r="632" spans="1:95" ht="29.25" customHeight="1" x14ac:dyDescent="0.25">
      <c r="A632" s="31" t="s">
        <v>10</v>
      </c>
      <c r="B632" s="30" t="s">
        <v>21</v>
      </c>
      <c r="C632" s="16"/>
      <c r="D632" s="10"/>
      <c r="E632" s="10"/>
      <c r="F632" s="10"/>
      <c r="G632" s="10"/>
      <c r="H632" s="10"/>
      <c r="I632" s="10"/>
      <c r="J632" s="10"/>
      <c r="K632" s="10"/>
      <c r="L632" s="10"/>
      <c r="M632" s="62"/>
      <c r="N632" s="62"/>
      <c r="O632" s="62"/>
      <c r="P632" s="62"/>
      <c r="Q632" s="17"/>
      <c r="R632" s="16"/>
      <c r="S632" s="10"/>
      <c r="T632" s="10"/>
      <c r="U632" s="10"/>
      <c r="V632" s="10"/>
      <c r="W632" s="10"/>
      <c r="X632" s="10"/>
      <c r="Y632" s="10"/>
      <c r="Z632" s="10"/>
      <c r="AA632" s="10"/>
      <c r="AB632" s="62"/>
      <c r="AC632" s="62"/>
      <c r="AD632" s="62"/>
      <c r="AE632" s="62"/>
      <c r="AF632" s="17"/>
      <c r="AG632" s="16"/>
      <c r="AH632" s="10"/>
      <c r="AI632" s="10"/>
      <c r="AJ632" s="10"/>
      <c r="AK632" s="10"/>
      <c r="AL632" s="10"/>
      <c r="AM632" s="10"/>
      <c r="AN632" s="10"/>
      <c r="AO632" s="10"/>
      <c r="AP632" s="10"/>
      <c r="AQ632" s="62"/>
      <c r="AR632" s="62"/>
      <c r="AS632" s="62"/>
      <c r="AT632" s="62"/>
      <c r="AU632" s="17"/>
      <c r="AV632" s="6"/>
      <c r="AW632" s="29" t="str">
        <f t="shared" si="1196"/>
        <v xml:space="preserve">Sólidos Sedimentables </v>
      </c>
      <c r="AX632" s="30" t="s">
        <v>21</v>
      </c>
      <c r="AY632" s="77">
        <f t="shared" si="1197"/>
        <v>0</v>
      </c>
      <c r="AZ632" s="73">
        <f t="shared" si="1198"/>
        <v>0</v>
      </c>
      <c r="BA632" s="74">
        <f t="shared" si="1199"/>
        <v>0</v>
      </c>
      <c r="BB632" s="4">
        <f t="shared" si="1200"/>
        <v>0</v>
      </c>
      <c r="BC632" s="2">
        <f t="shared" si="1201"/>
        <v>0</v>
      </c>
      <c r="BD632" s="5">
        <f t="shared" si="1202"/>
        <v>0</v>
      </c>
      <c r="BE632" s="4">
        <f t="shared" si="1203"/>
        <v>0</v>
      </c>
      <c r="BF632" s="2">
        <f t="shared" si="1204"/>
        <v>0</v>
      </c>
      <c r="BG632" s="5">
        <f t="shared" si="1205"/>
        <v>0</v>
      </c>
      <c r="BH632" s="1">
        <f t="shared" si="1206"/>
        <v>0</v>
      </c>
      <c r="BI632" s="2">
        <f t="shared" si="1207"/>
        <v>0</v>
      </c>
      <c r="BJ632" s="5">
        <f t="shared" si="1208"/>
        <v>0</v>
      </c>
      <c r="BK632" s="1">
        <f t="shared" si="1209"/>
        <v>0</v>
      </c>
      <c r="BL632" s="2">
        <f t="shared" si="1210"/>
        <v>0</v>
      </c>
      <c r="BM632" s="5">
        <f t="shared" si="1211"/>
        <v>0</v>
      </c>
      <c r="BN632" s="1">
        <f t="shared" si="1212"/>
        <v>0</v>
      </c>
      <c r="BO632" s="2">
        <f t="shared" si="1213"/>
        <v>0</v>
      </c>
      <c r="BP632" s="5">
        <f t="shared" si="1214"/>
        <v>0</v>
      </c>
      <c r="BQ632" s="1">
        <f t="shared" si="1215"/>
        <v>0</v>
      </c>
      <c r="BR632" s="2">
        <f t="shared" si="1216"/>
        <v>0</v>
      </c>
      <c r="BS632" s="5">
        <f t="shared" si="1217"/>
        <v>0</v>
      </c>
      <c r="BT632" s="1">
        <f t="shared" si="1218"/>
        <v>0</v>
      </c>
      <c r="BU632" s="2">
        <f t="shared" si="1219"/>
        <v>0</v>
      </c>
      <c r="BV632" s="5">
        <f t="shared" si="1220"/>
        <v>0</v>
      </c>
      <c r="BW632" s="1">
        <f t="shared" si="1221"/>
        <v>0</v>
      </c>
      <c r="BX632" s="2">
        <f t="shared" si="1222"/>
        <v>0</v>
      </c>
      <c r="BY632" s="5">
        <f t="shared" si="1223"/>
        <v>0</v>
      </c>
      <c r="BZ632" s="1">
        <f t="shared" si="1224"/>
        <v>0</v>
      </c>
      <c r="CA632" s="2">
        <f t="shared" si="1225"/>
        <v>0</v>
      </c>
      <c r="CB632" s="5">
        <f t="shared" si="1226"/>
        <v>0</v>
      </c>
      <c r="CC632" s="1">
        <f t="shared" si="1227"/>
        <v>0</v>
      </c>
      <c r="CD632" s="2">
        <f t="shared" si="1228"/>
        <v>0</v>
      </c>
      <c r="CE632" s="5">
        <f t="shared" si="1229"/>
        <v>0</v>
      </c>
      <c r="CF632" s="1">
        <f t="shared" si="1230"/>
        <v>0</v>
      </c>
      <c r="CG632" s="2">
        <f t="shared" si="1231"/>
        <v>0</v>
      </c>
      <c r="CH632" s="5">
        <f t="shared" si="1232"/>
        <v>0</v>
      </c>
      <c r="CI632" s="1">
        <f t="shared" si="1233"/>
        <v>0</v>
      </c>
      <c r="CJ632" s="2">
        <f t="shared" si="1234"/>
        <v>0</v>
      </c>
      <c r="CK632" s="5">
        <f t="shared" si="1235"/>
        <v>0</v>
      </c>
      <c r="CL632" s="1">
        <f t="shared" si="1236"/>
        <v>0</v>
      </c>
      <c r="CM632" s="2">
        <f t="shared" si="1237"/>
        <v>0</v>
      </c>
      <c r="CN632" s="5">
        <f t="shared" si="1238"/>
        <v>0</v>
      </c>
      <c r="CO632" s="67">
        <f t="shared" si="1239"/>
        <v>0</v>
      </c>
      <c r="CP632" s="2">
        <f t="shared" si="1240"/>
        <v>0</v>
      </c>
      <c r="CQ632" s="5">
        <f t="shared" si="1241"/>
        <v>0</v>
      </c>
    </row>
    <row r="633" spans="1:95" ht="28.5" customHeight="1" x14ac:dyDescent="0.25">
      <c r="A633" s="31" t="s">
        <v>126</v>
      </c>
      <c r="B633" s="46" t="s">
        <v>22</v>
      </c>
      <c r="C633" s="16"/>
      <c r="D633" s="10"/>
      <c r="E633" s="10"/>
      <c r="F633" s="10"/>
      <c r="G633" s="10"/>
      <c r="H633" s="10"/>
      <c r="I633" s="10"/>
      <c r="J633" s="10"/>
      <c r="K633" s="10"/>
      <c r="L633" s="10"/>
      <c r="M633" s="62"/>
      <c r="N633" s="62"/>
      <c r="O633" s="62"/>
      <c r="P633" s="62"/>
      <c r="Q633" s="17"/>
      <c r="R633" s="16"/>
      <c r="S633" s="10"/>
      <c r="T633" s="10"/>
      <c r="U633" s="10"/>
      <c r="V633" s="10"/>
      <c r="W633" s="10"/>
      <c r="X633" s="10"/>
      <c r="Y633" s="10"/>
      <c r="Z633" s="10"/>
      <c r="AA633" s="10"/>
      <c r="AB633" s="62"/>
      <c r="AC633" s="62"/>
      <c r="AD633" s="62"/>
      <c r="AE633" s="62"/>
      <c r="AF633" s="17"/>
      <c r="AG633" s="16"/>
      <c r="AH633" s="10"/>
      <c r="AI633" s="10"/>
      <c r="AJ633" s="10"/>
      <c r="AK633" s="10"/>
      <c r="AL633" s="10"/>
      <c r="AM633" s="10"/>
      <c r="AN633" s="10"/>
      <c r="AO633" s="10"/>
      <c r="AP633" s="10"/>
      <c r="AQ633" s="62"/>
      <c r="AR633" s="62"/>
      <c r="AS633" s="62"/>
      <c r="AT633" s="62"/>
      <c r="AU633" s="17"/>
      <c r="AV633" s="6"/>
      <c r="AW633" s="29" t="str">
        <f t="shared" si="1196"/>
        <v>HIERRO</v>
      </c>
      <c r="AX633" s="32" t="s">
        <v>22</v>
      </c>
      <c r="AY633" s="77">
        <f t="shared" si="1197"/>
        <v>0</v>
      </c>
      <c r="AZ633" s="73">
        <f t="shared" si="1198"/>
        <v>0</v>
      </c>
      <c r="BA633" s="74">
        <f t="shared" si="1199"/>
        <v>0</v>
      </c>
      <c r="BB633" s="4">
        <f t="shared" si="1200"/>
        <v>0</v>
      </c>
      <c r="BC633" s="2">
        <f t="shared" si="1201"/>
        <v>0</v>
      </c>
      <c r="BD633" s="5">
        <f t="shared" si="1202"/>
        <v>0</v>
      </c>
      <c r="BE633" s="4">
        <f t="shared" si="1203"/>
        <v>0</v>
      </c>
      <c r="BF633" s="2">
        <f t="shared" si="1204"/>
        <v>0</v>
      </c>
      <c r="BG633" s="5">
        <f t="shared" si="1205"/>
        <v>0</v>
      </c>
      <c r="BH633" s="1">
        <f t="shared" si="1206"/>
        <v>0</v>
      </c>
      <c r="BI633" s="2">
        <f t="shared" si="1207"/>
        <v>0</v>
      </c>
      <c r="BJ633" s="5">
        <f t="shared" si="1208"/>
        <v>0</v>
      </c>
      <c r="BK633" s="1">
        <f t="shared" si="1209"/>
        <v>0</v>
      </c>
      <c r="BL633" s="2">
        <f t="shared" si="1210"/>
        <v>0</v>
      </c>
      <c r="BM633" s="5">
        <f t="shared" si="1211"/>
        <v>0</v>
      </c>
      <c r="BN633" s="1">
        <f t="shared" si="1212"/>
        <v>0</v>
      </c>
      <c r="BO633" s="2">
        <f t="shared" si="1213"/>
        <v>0</v>
      </c>
      <c r="BP633" s="5">
        <f t="shared" si="1214"/>
        <v>0</v>
      </c>
      <c r="BQ633" s="1">
        <f t="shared" si="1215"/>
        <v>0</v>
      </c>
      <c r="BR633" s="2">
        <f t="shared" si="1216"/>
        <v>0</v>
      </c>
      <c r="BS633" s="5">
        <f t="shared" si="1217"/>
        <v>0</v>
      </c>
      <c r="BT633" s="1">
        <f t="shared" si="1218"/>
        <v>0</v>
      </c>
      <c r="BU633" s="2">
        <f t="shared" si="1219"/>
        <v>0</v>
      </c>
      <c r="BV633" s="5">
        <f t="shared" si="1220"/>
        <v>0</v>
      </c>
      <c r="BW633" s="1">
        <f t="shared" si="1221"/>
        <v>0</v>
      </c>
      <c r="BX633" s="2">
        <f t="shared" si="1222"/>
        <v>0</v>
      </c>
      <c r="BY633" s="5">
        <f t="shared" si="1223"/>
        <v>0</v>
      </c>
      <c r="BZ633" s="1">
        <f t="shared" si="1224"/>
        <v>0</v>
      </c>
      <c r="CA633" s="2">
        <f t="shared" si="1225"/>
        <v>0</v>
      </c>
      <c r="CB633" s="5">
        <f t="shared" si="1226"/>
        <v>0</v>
      </c>
      <c r="CC633" s="1">
        <f t="shared" si="1227"/>
        <v>0</v>
      </c>
      <c r="CD633" s="2">
        <f t="shared" si="1228"/>
        <v>0</v>
      </c>
      <c r="CE633" s="5">
        <f t="shared" si="1229"/>
        <v>0</v>
      </c>
      <c r="CF633" s="1">
        <f t="shared" si="1230"/>
        <v>0</v>
      </c>
      <c r="CG633" s="2">
        <f t="shared" si="1231"/>
        <v>0</v>
      </c>
      <c r="CH633" s="5">
        <f t="shared" si="1232"/>
        <v>0</v>
      </c>
      <c r="CI633" s="1">
        <f t="shared" si="1233"/>
        <v>0</v>
      </c>
      <c r="CJ633" s="2">
        <f t="shared" si="1234"/>
        <v>0</v>
      </c>
      <c r="CK633" s="5">
        <f t="shared" si="1235"/>
        <v>0</v>
      </c>
      <c r="CL633" s="1">
        <f t="shared" si="1236"/>
        <v>0</v>
      </c>
      <c r="CM633" s="2">
        <f t="shared" si="1237"/>
        <v>0</v>
      </c>
      <c r="CN633" s="5">
        <f t="shared" si="1238"/>
        <v>0</v>
      </c>
      <c r="CO633" s="67">
        <f t="shared" si="1239"/>
        <v>0</v>
      </c>
      <c r="CP633" s="2">
        <f t="shared" si="1240"/>
        <v>0</v>
      </c>
      <c r="CQ633" s="5">
        <f t="shared" si="1241"/>
        <v>0</v>
      </c>
    </row>
    <row r="634" spans="1:95" ht="28.5" customHeight="1" x14ac:dyDescent="0.25">
      <c r="A634" s="31" t="s">
        <v>112</v>
      </c>
      <c r="B634" s="30" t="s">
        <v>21</v>
      </c>
      <c r="C634" s="16"/>
      <c r="D634" s="10"/>
      <c r="E634" s="10"/>
      <c r="F634" s="10"/>
      <c r="G634" s="10"/>
      <c r="H634" s="10"/>
      <c r="I634" s="10"/>
      <c r="J634" s="10"/>
      <c r="K634" s="10"/>
      <c r="L634" s="10"/>
      <c r="M634" s="62"/>
      <c r="N634" s="62"/>
      <c r="O634" s="62"/>
      <c r="P634" s="62"/>
      <c r="Q634" s="17"/>
      <c r="R634" s="16"/>
      <c r="S634" s="10"/>
      <c r="T634" s="10"/>
      <c r="U634" s="10"/>
      <c r="V634" s="10"/>
      <c r="W634" s="10"/>
      <c r="X634" s="10"/>
      <c r="Y634" s="10"/>
      <c r="Z634" s="10"/>
      <c r="AA634" s="10"/>
      <c r="AB634" s="62"/>
      <c r="AC634" s="62"/>
      <c r="AD634" s="62"/>
      <c r="AE634" s="62"/>
      <c r="AF634" s="17"/>
      <c r="AG634" s="16"/>
      <c r="AH634" s="10"/>
      <c r="AI634" s="10"/>
      <c r="AJ634" s="10"/>
      <c r="AK634" s="10"/>
      <c r="AL634" s="10"/>
      <c r="AM634" s="10"/>
      <c r="AN634" s="10"/>
      <c r="AO634" s="10"/>
      <c r="AP634" s="10"/>
      <c r="AQ634" s="62"/>
      <c r="AR634" s="62"/>
      <c r="AS634" s="62"/>
      <c r="AT634" s="62"/>
      <c r="AU634" s="17"/>
      <c r="AV634" s="6"/>
      <c r="AW634" s="29" t="str">
        <f t="shared" si="1196"/>
        <v>Solidos Suspendidos totales GRAVIMETRICO</v>
      </c>
      <c r="AX634" s="30" t="s">
        <v>21</v>
      </c>
      <c r="AY634" s="77">
        <f t="shared" si="1197"/>
        <v>0</v>
      </c>
      <c r="AZ634" s="73">
        <f t="shared" si="1198"/>
        <v>0</v>
      </c>
      <c r="BA634" s="74">
        <f t="shared" si="1199"/>
        <v>0</v>
      </c>
      <c r="BB634" s="4">
        <f t="shared" si="1200"/>
        <v>0</v>
      </c>
      <c r="BC634" s="2">
        <f t="shared" si="1201"/>
        <v>0</v>
      </c>
      <c r="BD634" s="5">
        <f t="shared" si="1202"/>
        <v>0</v>
      </c>
      <c r="BE634" s="4">
        <f t="shared" si="1203"/>
        <v>0</v>
      </c>
      <c r="BF634" s="2">
        <f t="shared" si="1204"/>
        <v>0</v>
      </c>
      <c r="BG634" s="5">
        <f t="shared" si="1205"/>
        <v>0</v>
      </c>
      <c r="BH634" s="1">
        <f t="shared" si="1206"/>
        <v>0</v>
      </c>
      <c r="BI634" s="2">
        <f t="shared" si="1207"/>
        <v>0</v>
      </c>
      <c r="BJ634" s="5">
        <f t="shared" si="1208"/>
        <v>0</v>
      </c>
      <c r="BK634" s="1">
        <f t="shared" si="1209"/>
        <v>0</v>
      </c>
      <c r="BL634" s="2">
        <f t="shared" si="1210"/>
        <v>0</v>
      </c>
      <c r="BM634" s="5">
        <f t="shared" si="1211"/>
        <v>0</v>
      </c>
      <c r="BN634" s="1">
        <f t="shared" si="1212"/>
        <v>0</v>
      </c>
      <c r="BO634" s="2">
        <f t="shared" si="1213"/>
        <v>0</v>
      </c>
      <c r="BP634" s="5">
        <f t="shared" si="1214"/>
        <v>0</v>
      </c>
      <c r="BQ634" s="1">
        <f t="shared" si="1215"/>
        <v>0</v>
      </c>
      <c r="BR634" s="2">
        <f t="shared" si="1216"/>
        <v>0</v>
      </c>
      <c r="BS634" s="5">
        <f t="shared" si="1217"/>
        <v>0</v>
      </c>
      <c r="BT634" s="1">
        <f t="shared" si="1218"/>
        <v>0</v>
      </c>
      <c r="BU634" s="2">
        <f t="shared" si="1219"/>
        <v>0</v>
      </c>
      <c r="BV634" s="5">
        <f t="shared" si="1220"/>
        <v>0</v>
      </c>
      <c r="BW634" s="1">
        <f t="shared" si="1221"/>
        <v>0</v>
      </c>
      <c r="BX634" s="2">
        <f t="shared" si="1222"/>
        <v>0</v>
      </c>
      <c r="BY634" s="5">
        <f t="shared" si="1223"/>
        <v>0</v>
      </c>
      <c r="BZ634" s="1">
        <f t="shared" si="1224"/>
        <v>0</v>
      </c>
      <c r="CA634" s="2">
        <f t="shared" si="1225"/>
        <v>0</v>
      </c>
      <c r="CB634" s="5">
        <f t="shared" si="1226"/>
        <v>0</v>
      </c>
      <c r="CC634" s="1">
        <f t="shared" si="1227"/>
        <v>0</v>
      </c>
      <c r="CD634" s="2">
        <f t="shared" si="1228"/>
        <v>0</v>
      </c>
      <c r="CE634" s="5">
        <f t="shared" si="1229"/>
        <v>0</v>
      </c>
      <c r="CF634" s="1">
        <f t="shared" si="1230"/>
        <v>0</v>
      </c>
      <c r="CG634" s="2">
        <f t="shared" si="1231"/>
        <v>0</v>
      </c>
      <c r="CH634" s="5">
        <f t="shared" si="1232"/>
        <v>0</v>
      </c>
      <c r="CI634" s="1">
        <f t="shared" si="1233"/>
        <v>0</v>
      </c>
      <c r="CJ634" s="2">
        <f t="shared" si="1234"/>
        <v>0</v>
      </c>
      <c r="CK634" s="5">
        <f t="shared" si="1235"/>
        <v>0</v>
      </c>
      <c r="CL634" s="1">
        <f t="shared" si="1236"/>
        <v>0</v>
      </c>
      <c r="CM634" s="2">
        <f t="shared" si="1237"/>
        <v>0</v>
      </c>
      <c r="CN634" s="5">
        <f t="shared" si="1238"/>
        <v>0</v>
      </c>
      <c r="CO634" s="67">
        <f t="shared" si="1239"/>
        <v>0</v>
      </c>
      <c r="CP634" s="2">
        <f t="shared" si="1240"/>
        <v>0</v>
      </c>
      <c r="CQ634" s="5">
        <f t="shared" si="1241"/>
        <v>0</v>
      </c>
    </row>
    <row r="635" spans="1:95" ht="30.75" customHeight="1" x14ac:dyDescent="0.25">
      <c r="A635" s="31" t="s">
        <v>11</v>
      </c>
      <c r="B635" s="30" t="s">
        <v>21</v>
      </c>
      <c r="C635" s="16"/>
      <c r="D635" s="10"/>
      <c r="E635" s="10"/>
      <c r="F635" s="10"/>
      <c r="G635" s="10"/>
      <c r="H635" s="10"/>
      <c r="I635" s="10"/>
      <c r="J635" s="10"/>
      <c r="K635" s="10"/>
      <c r="L635" s="10"/>
      <c r="M635" s="62"/>
      <c r="N635" s="62"/>
      <c r="O635" s="62"/>
      <c r="P635" s="62"/>
      <c r="Q635" s="17"/>
      <c r="R635" s="16"/>
      <c r="S635" s="10"/>
      <c r="T635" s="10"/>
      <c r="U635" s="10"/>
      <c r="V635" s="10"/>
      <c r="W635" s="10"/>
      <c r="X635" s="10"/>
      <c r="Y635" s="10"/>
      <c r="Z635" s="10"/>
      <c r="AA635" s="10"/>
      <c r="AB635" s="62"/>
      <c r="AC635" s="62"/>
      <c r="AD635" s="62"/>
      <c r="AE635" s="62"/>
      <c r="AF635" s="17"/>
      <c r="AG635" s="16"/>
      <c r="AH635" s="10"/>
      <c r="AI635" s="10"/>
      <c r="AJ635" s="10"/>
      <c r="AK635" s="10"/>
      <c r="AL635" s="10"/>
      <c r="AM635" s="10"/>
      <c r="AN635" s="10"/>
      <c r="AO635" s="10"/>
      <c r="AP635" s="10"/>
      <c r="AQ635" s="62"/>
      <c r="AR635" s="62"/>
      <c r="AS635" s="62"/>
      <c r="AT635" s="62"/>
      <c r="AU635" s="17"/>
      <c r="AV635" s="6"/>
      <c r="AW635" s="29" t="str">
        <f t="shared" si="1196"/>
        <v xml:space="preserve">Cloruros </v>
      </c>
      <c r="AX635" s="30" t="s">
        <v>21</v>
      </c>
      <c r="AY635" s="77">
        <f t="shared" si="1197"/>
        <v>0</v>
      </c>
      <c r="AZ635" s="73">
        <f t="shared" si="1198"/>
        <v>0</v>
      </c>
      <c r="BA635" s="74">
        <f t="shared" si="1199"/>
        <v>0</v>
      </c>
      <c r="BB635" s="4">
        <f t="shared" si="1200"/>
        <v>0</v>
      </c>
      <c r="BC635" s="2">
        <f t="shared" si="1201"/>
        <v>0</v>
      </c>
      <c r="BD635" s="5">
        <f t="shared" si="1202"/>
        <v>0</v>
      </c>
      <c r="BE635" s="4">
        <f t="shared" si="1203"/>
        <v>0</v>
      </c>
      <c r="BF635" s="2">
        <f t="shared" si="1204"/>
        <v>0</v>
      </c>
      <c r="BG635" s="5">
        <f t="shared" si="1205"/>
        <v>0</v>
      </c>
      <c r="BH635" s="1">
        <f t="shared" si="1206"/>
        <v>0</v>
      </c>
      <c r="BI635" s="2">
        <f t="shared" si="1207"/>
        <v>0</v>
      </c>
      <c r="BJ635" s="5">
        <f t="shared" si="1208"/>
        <v>0</v>
      </c>
      <c r="BK635" s="1">
        <f t="shared" si="1209"/>
        <v>0</v>
      </c>
      <c r="BL635" s="2">
        <f t="shared" si="1210"/>
        <v>0</v>
      </c>
      <c r="BM635" s="5">
        <f t="shared" si="1211"/>
        <v>0</v>
      </c>
      <c r="BN635" s="1">
        <f t="shared" si="1212"/>
        <v>0</v>
      </c>
      <c r="BO635" s="2">
        <f t="shared" si="1213"/>
        <v>0</v>
      </c>
      <c r="BP635" s="5">
        <f t="shared" si="1214"/>
        <v>0</v>
      </c>
      <c r="BQ635" s="1">
        <f t="shared" si="1215"/>
        <v>0</v>
      </c>
      <c r="BR635" s="2">
        <f t="shared" si="1216"/>
        <v>0</v>
      </c>
      <c r="BS635" s="5">
        <f t="shared" si="1217"/>
        <v>0</v>
      </c>
      <c r="BT635" s="1">
        <f t="shared" si="1218"/>
        <v>0</v>
      </c>
      <c r="BU635" s="2">
        <f t="shared" si="1219"/>
        <v>0</v>
      </c>
      <c r="BV635" s="5">
        <f t="shared" si="1220"/>
        <v>0</v>
      </c>
      <c r="BW635" s="1">
        <f t="shared" si="1221"/>
        <v>0</v>
      </c>
      <c r="BX635" s="2">
        <f t="shared" si="1222"/>
        <v>0</v>
      </c>
      <c r="BY635" s="5">
        <f t="shared" si="1223"/>
        <v>0</v>
      </c>
      <c r="BZ635" s="1">
        <f t="shared" si="1224"/>
        <v>0</v>
      </c>
      <c r="CA635" s="2">
        <f t="shared" si="1225"/>
        <v>0</v>
      </c>
      <c r="CB635" s="5">
        <f t="shared" si="1226"/>
        <v>0</v>
      </c>
      <c r="CC635" s="1">
        <f t="shared" si="1227"/>
        <v>0</v>
      </c>
      <c r="CD635" s="2">
        <f t="shared" si="1228"/>
        <v>0</v>
      </c>
      <c r="CE635" s="5">
        <f t="shared" si="1229"/>
        <v>0</v>
      </c>
      <c r="CF635" s="1">
        <f t="shared" si="1230"/>
        <v>0</v>
      </c>
      <c r="CG635" s="2">
        <f t="shared" si="1231"/>
        <v>0</v>
      </c>
      <c r="CH635" s="5">
        <f t="shared" si="1232"/>
        <v>0</v>
      </c>
      <c r="CI635" s="1">
        <f t="shared" si="1233"/>
        <v>0</v>
      </c>
      <c r="CJ635" s="2">
        <f t="shared" si="1234"/>
        <v>0</v>
      </c>
      <c r="CK635" s="5">
        <f t="shared" si="1235"/>
        <v>0</v>
      </c>
      <c r="CL635" s="1">
        <f t="shared" si="1236"/>
        <v>0</v>
      </c>
      <c r="CM635" s="2">
        <f t="shared" si="1237"/>
        <v>0</v>
      </c>
      <c r="CN635" s="5">
        <f t="shared" si="1238"/>
        <v>0</v>
      </c>
      <c r="CO635" s="67">
        <f t="shared" si="1239"/>
        <v>0</v>
      </c>
      <c r="CP635" s="2">
        <f t="shared" si="1240"/>
        <v>0</v>
      </c>
      <c r="CQ635" s="5">
        <f t="shared" si="1241"/>
        <v>0</v>
      </c>
    </row>
    <row r="636" spans="1:95" ht="27" customHeight="1" x14ac:dyDescent="0.25">
      <c r="A636" s="31" t="s">
        <v>113</v>
      </c>
      <c r="B636" s="30" t="s">
        <v>21</v>
      </c>
      <c r="C636" s="16"/>
      <c r="D636" s="10"/>
      <c r="E636" s="10"/>
      <c r="F636" s="10"/>
      <c r="G636" s="10"/>
      <c r="H636" s="10"/>
      <c r="I636" s="10"/>
      <c r="J636" s="10"/>
      <c r="K636" s="10"/>
      <c r="L636" s="10"/>
      <c r="M636" s="62"/>
      <c r="N636" s="62"/>
      <c r="O636" s="62"/>
      <c r="P636" s="62"/>
      <c r="Q636" s="17"/>
      <c r="R636" s="16"/>
      <c r="S636" s="10"/>
      <c r="T636" s="10"/>
      <c r="U636" s="10"/>
      <c r="V636" s="10"/>
      <c r="W636" s="10"/>
      <c r="X636" s="10"/>
      <c r="Y636" s="10"/>
      <c r="Z636" s="10"/>
      <c r="AA636" s="10"/>
      <c r="AB636" s="62"/>
      <c r="AC636" s="62"/>
      <c r="AD636" s="62"/>
      <c r="AE636" s="62"/>
      <c r="AF636" s="17"/>
      <c r="AG636" s="16"/>
      <c r="AH636" s="10"/>
      <c r="AI636" s="10"/>
      <c r="AJ636" s="10"/>
      <c r="AK636" s="10"/>
      <c r="AL636" s="10"/>
      <c r="AM636" s="10"/>
      <c r="AN636" s="10"/>
      <c r="AO636" s="10"/>
      <c r="AP636" s="10"/>
      <c r="AQ636" s="62"/>
      <c r="AR636" s="62"/>
      <c r="AS636" s="62"/>
      <c r="AT636" s="62"/>
      <c r="AU636" s="17"/>
      <c r="AV636" s="6"/>
      <c r="AW636" s="29" t="str">
        <f t="shared" si="1196"/>
        <v>FOSFORO TOTAL</v>
      </c>
      <c r="AX636" s="30" t="s">
        <v>21</v>
      </c>
      <c r="AY636" s="77">
        <f t="shared" si="1197"/>
        <v>0</v>
      </c>
      <c r="AZ636" s="73">
        <f t="shared" si="1198"/>
        <v>0</v>
      </c>
      <c r="BA636" s="74">
        <f t="shared" si="1199"/>
        <v>0</v>
      </c>
      <c r="BB636" s="4">
        <f t="shared" si="1200"/>
        <v>0</v>
      </c>
      <c r="BC636" s="2">
        <f t="shared" si="1201"/>
        <v>0</v>
      </c>
      <c r="BD636" s="5">
        <f t="shared" si="1202"/>
        <v>0</v>
      </c>
      <c r="BE636" s="4">
        <f t="shared" si="1203"/>
        <v>0</v>
      </c>
      <c r="BF636" s="2">
        <f t="shared" si="1204"/>
        <v>0</v>
      </c>
      <c r="BG636" s="5">
        <f t="shared" si="1205"/>
        <v>0</v>
      </c>
      <c r="BH636" s="1">
        <f t="shared" si="1206"/>
        <v>0</v>
      </c>
      <c r="BI636" s="2">
        <f t="shared" si="1207"/>
        <v>0</v>
      </c>
      <c r="BJ636" s="5">
        <f t="shared" si="1208"/>
        <v>0</v>
      </c>
      <c r="BK636" s="1">
        <f t="shared" si="1209"/>
        <v>0</v>
      </c>
      <c r="BL636" s="2">
        <f t="shared" si="1210"/>
        <v>0</v>
      </c>
      <c r="BM636" s="5">
        <f t="shared" si="1211"/>
        <v>0</v>
      </c>
      <c r="BN636" s="1">
        <f t="shared" si="1212"/>
        <v>0</v>
      </c>
      <c r="BO636" s="2">
        <f t="shared" si="1213"/>
        <v>0</v>
      </c>
      <c r="BP636" s="5">
        <f t="shared" si="1214"/>
        <v>0</v>
      </c>
      <c r="BQ636" s="1">
        <f t="shared" si="1215"/>
        <v>0</v>
      </c>
      <c r="BR636" s="2">
        <f t="shared" si="1216"/>
        <v>0</v>
      </c>
      <c r="BS636" s="5">
        <f t="shared" si="1217"/>
        <v>0</v>
      </c>
      <c r="BT636" s="1">
        <f t="shared" si="1218"/>
        <v>0</v>
      </c>
      <c r="BU636" s="2">
        <f t="shared" si="1219"/>
        <v>0</v>
      </c>
      <c r="BV636" s="5">
        <f t="shared" si="1220"/>
        <v>0</v>
      </c>
      <c r="BW636" s="1">
        <f t="shared" si="1221"/>
        <v>0</v>
      </c>
      <c r="BX636" s="2">
        <f t="shared" si="1222"/>
        <v>0</v>
      </c>
      <c r="BY636" s="5">
        <f t="shared" si="1223"/>
        <v>0</v>
      </c>
      <c r="BZ636" s="1">
        <f t="shared" si="1224"/>
        <v>0</v>
      </c>
      <c r="CA636" s="2">
        <f t="shared" si="1225"/>
        <v>0</v>
      </c>
      <c r="CB636" s="5">
        <f t="shared" si="1226"/>
        <v>0</v>
      </c>
      <c r="CC636" s="1">
        <f t="shared" si="1227"/>
        <v>0</v>
      </c>
      <c r="CD636" s="2">
        <f t="shared" si="1228"/>
        <v>0</v>
      </c>
      <c r="CE636" s="5">
        <f t="shared" si="1229"/>
        <v>0</v>
      </c>
      <c r="CF636" s="1">
        <f t="shared" si="1230"/>
        <v>0</v>
      </c>
      <c r="CG636" s="2">
        <f t="shared" si="1231"/>
        <v>0</v>
      </c>
      <c r="CH636" s="5">
        <f t="shared" si="1232"/>
        <v>0</v>
      </c>
      <c r="CI636" s="1">
        <f t="shared" si="1233"/>
        <v>0</v>
      </c>
      <c r="CJ636" s="2">
        <f t="shared" si="1234"/>
        <v>0</v>
      </c>
      <c r="CK636" s="5">
        <f t="shared" si="1235"/>
        <v>0</v>
      </c>
      <c r="CL636" s="1">
        <f t="shared" si="1236"/>
        <v>0</v>
      </c>
      <c r="CM636" s="2">
        <f t="shared" si="1237"/>
        <v>0</v>
      </c>
      <c r="CN636" s="5">
        <f t="shared" si="1238"/>
        <v>0</v>
      </c>
      <c r="CO636" s="67">
        <f t="shared" si="1239"/>
        <v>0</v>
      </c>
      <c r="CP636" s="2">
        <f t="shared" si="1240"/>
        <v>0</v>
      </c>
      <c r="CQ636" s="5">
        <f t="shared" si="1241"/>
        <v>0</v>
      </c>
    </row>
    <row r="637" spans="1:95" ht="30.75" customHeight="1" x14ac:dyDescent="0.25">
      <c r="A637" s="31" t="s">
        <v>12</v>
      </c>
      <c r="B637" s="30" t="s">
        <v>21</v>
      </c>
      <c r="C637" s="16"/>
      <c r="D637" s="10"/>
      <c r="E637" s="10"/>
      <c r="F637" s="10"/>
      <c r="G637" s="10"/>
      <c r="H637" s="10"/>
      <c r="I637" s="10"/>
      <c r="J637" s="10"/>
      <c r="K637" s="10"/>
      <c r="L637" s="10"/>
      <c r="M637" s="62"/>
      <c r="N637" s="62"/>
      <c r="O637" s="62"/>
      <c r="P637" s="62"/>
      <c r="Q637" s="17"/>
      <c r="R637" s="16"/>
      <c r="S637" s="10"/>
      <c r="T637" s="10"/>
      <c r="U637" s="10"/>
      <c r="V637" s="10"/>
      <c r="W637" s="10"/>
      <c r="X637" s="10"/>
      <c r="Y637" s="10"/>
      <c r="Z637" s="10"/>
      <c r="AA637" s="10"/>
      <c r="AB637" s="62"/>
      <c r="AC637" s="62"/>
      <c r="AD637" s="62"/>
      <c r="AE637" s="62"/>
      <c r="AF637" s="17"/>
      <c r="AG637" s="16"/>
      <c r="AH637" s="10"/>
      <c r="AI637" s="10"/>
      <c r="AJ637" s="10"/>
      <c r="AK637" s="10"/>
      <c r="AL637" s="10"/>
      <c r="AM637" s="10"/>
      <c r="AN637" s="10"/>
      <c r="AO637" s="10"/>
      <c r="AP637" s="10"/>
      <c r="AQ637" s="62"/>
      <c r="AR637" s="62"/>
      <c r="AS637" s="62"/>
      <c r="AT637" s="62"/>
      <c r="AU637" s="17"/>
      <c r="AV637" s="6"/>
      <c r="AW637" s="29" t="str">
        <f t="shared" si="1196"/>
        <v>Nitrógeno Total</v>
      </c>
      <c r="AX637" s="30" t="s">
        <v>21</v>
      </c>
      <c r="AY637" s="77">
        <f t="shared" si="1197"/>
        <v>0</v>
      </c>
      <c r="AZ637" s="73">
        <f t="shared" si="1198"/>
        <v>0</v>
      </c>
      <c r="BA637" s="74">
        <f t="shared" si="1199"/>
        <v>0</v>
      </c>
      <c r="BB637" s="4">
        <f t="shared" si="1200"/>
        <v>0</v>
      </c>
      <c r="BC637" s="2">
        <f t="shared" si="1201"/>
        <v>0</v>
      </c>
      <c r="BD637" s="5">
        <f t="shared" si="1202"/>
        <v>0</v>
      </c>
      <c r="BE637" s="4">
        <f t="shared" si="1203"/>
        <v>0</v>
      </c>
      <c r="BF637" s="2">
        <f t="shared" si="1204"/>
        <v>0</v>
      </c>
      <c r="BG637" s="5">
        <f t="shared" si="1205"/>
        <v>0</v>
      </c>
      <c r="BH637" s="1">
        <f t="shared" si="1206"/>
        <v>0</v>
      </c>
      <c r="BI637" s="2">
        <f t="shared" si="1207"/>
        <v>0</v>
      </c>
      <c r="BJ637" s="5">
        <f t="shared" si="1208"/>
        <v>0</v>
      </c>
      <c r="BK637" s="1">
        <f t="shared" si="1209"/>
        <v>0</v>
      </c>
      <c r="BL637" s="2">
        <f t="shared" si="1210"/>
        <v>0</v>
      </c>
      <c r="BM637" s="5">
        <f t="shared" si="1211"/>
        <v>0</v>
      </c>
      <c r="BN637" s="1">
        <f t="shared" si="1212"/>
        <v>0</v>
      </c>
      <c r="BO637" s="2">
        <f t="shared" si="1213"/>
        <v>0</v>
      </c>
      <c r="BP637" s="5">
        <f t="shared" si="1214"/>
        <v>0</v>
      </c>
      <c r="BQ637" s="1">
        <f t="shared" si="1215"/>
        <v>0</v>
      </c>
      <c r="BR637" s="2">
        <f t="shared" si="1216"/>
        <v>0</v>
      </c>
      <c r="BS637" s="5">
        <f t="shared" si="1217"/>
        <v>0</v>
      </c>
      <c r="BT637" s="1">
        <f t="shared" si="1218"/>
        <v>0</v>
      </c>
      <c r="BU637" s="2">
        <f t="shared" si="1219"/>
        <v>0</v>
      </c>
      <c r="BV637" s="5">
        <f t="shared" si="1220"/>
        <v>0</v>
      </c>
      <c r="BW637" s="1">
        <f t="shared" si="1221"/>
        <v>0</v>
      </c>
      <c r="BX637" s="2">
        <f t="shared" si="1222"/>
        <v>0</v>
      </c>
      <c r="BY637" s="5">
        <f t="shared" si="1223"/>
        <v>0</v>
      </c>
      <c r="BZ637" s="1">
        <f t="shared" si="1224"/>
        <v>0</v>
      </c>
      <c r="CA637" s="2">
        <f t="shared" si="1225"/>
        <v>0</v>
      </c>
      <c r="CB637" s="5">
        <f t="shared" si="1226"/>
        <v>0</v>
      </c>
      <c r="CC637" s="1">
        <f t="shared" si="1227"/>
        <v>0</v>
      </c>
      <c r="CD637" s="2">
        <f t="shared" si="1228"/>
        <v>0</v>
      </c>
      <c r="CE637" s="5">
        <f t="shared" si="1229"/>
        <v>0</v>
      </c>
      <c r="CF637" s="1">
        <f t="shared" si="1230"/>
        <v>0</v>
      </c>
      <c r="CG637" s="2">
        <f t="shared" si="1231"/>
        <v>0</v>
      </c>
      <c r="CH637" s="5">
        <f t="shared" si="1232"/>
        <v>0</v>
      </c>
      <c r="CI637" s="1">
        <f t="shared" si="1233"/>
        <v>0</v>
      </c>
      <c r="CJ637" s="2">
        <f t="shared" si="1234"/>
        <v>0</v>
      </c>
      <c r="CK637" s="5">
        <f t="shared" si="1235"/>
        <v>0</v>
      </c>
      <c r="CL637" s="1">
        <f t="shared" si="1236"/>
        <v>0</v>
      </c>
      <c r="CM637" s="2">
        <f t="shared" si="1237"/>
        <v>0</v>
      </c>
      <c r="CN637" s="5">
        <f t="shared" si="1238"/>
        <v>0</v>
      </c>
      <c r="CO637" s="67">
        <f t="shared" si="1239"/>
        <v>0</v>
      </c>
      <c r="CP637" s="2">
        <f t="shared" si="1240"/>
        <v>0</v>
      </c>
      <c r="CQ637" s="5">
        <f t="shared" si="1241"/>
        <v>0</v>
      </c>
    </row>
    <row r="638" spans="1:95" ht="32.25" customHeight="1" x14ac:dyDescent="0.25">
      <c r="A638" s="31" t="s">
        <v>13</v>
      </c>
      <c r="B638" s="30" t="s">
        <v>21</v>
      </c>
      <c r="C638" s="16"/>
      <c r="D638" s="10"/>
      <c r="E638" s="10"/>
      <c r="F638" s="10"/>
      <c r="G638" s="10"/>
      <c r="H638" s="10"/>
      <c r="I638" s="10"/>
      <c r="J638" s="10"/>
      <c r="K638" s="10"/>
      <c r="L638" s="10"/>
      <c r="M638" s="62"/>
      <c r="N638" s="62"/>
      <c r="O638" s="62"/>
      <c r="P638" s="62"/>
      <c r="Q638" s="17"/>
      <c r="R638" s="16"/>
      <c r="S638" s="10"/>
      <c r="T638" s="10"/>
      <c r="U638" s="10"/>
      <c r="V638" s="10"/>
      <c r="W638" s="10"/>
      <c r="X638" s="10"/>
      <c r="Y638" s="10"/>
      <c r="Z638" s="10"/>
      <c r="AA638" s="10"/>
      <c r="AB638" s="62"/>
      <c r="AC638" s="62"/>
      <c r="AD638" s="62"/>
      <c r="AE638" s="62"/>
      <c r="AF638" s="17"/>
      <c r="AG638" s="16"/>
      <c r="AH638" s="10"/>
      <c r="AI638" s="10"/>
      <c r="AJ638" s="10"/>
      <c r="AK638" s="10"/>
      <c r="AL638" s="10"/>
      <c r="AM638" s="10"/>
      <c r="AN638" s="10"/>
      <c r="AO638" s="10"/>
      <c r="AP638" s="10"/>
      <c r="AQ638" s="62"/>
      <c r="AR638" s="62"/>
      <c r="AS638" s="62"/>
      <c r="AT638" s="62"/>
      <c r="AU638" s="17"/>
      <c r="AV638" s="6"/>
      <c r="AW638" s="29" t="str">
        <f t="shared" si="1196"/>
        <v xml:space="preserve">Sulfatos </v>
      </c>
      <c r="AX638" s="30" t="s">
        <v>21</v>
      </c>
      <c r="AY638" s="77">
        <f t="shared" si="1197"/>
        <v>0</v>
      </c>
      <c r="AZ638" s="73">
        <f t="shared" si="1198"/>
        <v>0</v>
      </c>
      <c r="BA638" s="74">
        <f t="shared" si="1199"/>
        <v>0</v>
      </c>
      <c r="BB638" s="4">
        <f t="shared" si="1200"/>
        <v>0</v>
      </c>
      <c r="BC638" s="2">
        <f t="shared" si="1201"/>
        <v>0</v>
      </c>
      <c r="BD638" s="5">
        <f t="shared" si="1202"/>
        <v>0</v>
      </c>
      <c r="BE638" s="4">
        <f t="shared" si="1203"/>
        <v>0</v>
      </c>
      <c r="BF638" s="2">
        <f t="shared" si="1204"/>
        <v>0</v>
      </c>
      <c r="BG638" s="5">
        <f t="shared" si="1205"/>
        <v>0</v>
      </c>
      <c r="BH638" s="1">
        <f t="shared" si="1206"/>
        <v>0</v>
      </c>
      <c r="BI638" s="2">
        <f t="shared" si="1207"/>
        <v>0</v>
      </c>
      <c r="BJ638" s="5">
        <f t="shared" si="1208"/>
        <v>0</v>
      </c>
      <c r="BK638" s="1">
        <f t="shared" si="1209"/>
        <v>0</v>
      </c>
      <c r="BL638" s="2">
        <f t="shared" si="1210"/>
        <v>0</v>
      </c>
      <c r="BM638" s="5">
        <f t="shared" si="1211"/>
        <v>0</v>
      </c>
      <c r="BN638" s="1">
        <f t="shared" si="1212"/>
        <v>0</v>
      </c>
      <c r="BO638" s="2">
        <f t="shared" si="1213"/>
        <v>0</v>
      </c>
      <c r="BP638" s="5">
        <f t="shared" si="1214"/>
        <v>0</v>
      </c>
      <c r="BQ638" s="1">
        <f t="shared" si="1215"/>
        <v>0</v>
      </c>
      <c r="BR638" s="2">
        <f t="shared" si="1216"/>
        <v>0</v>
      </c>
      <c r="BS638" s="5">
        <f t="shared" si="1217"/>
        <v>0</v>
      </c>
      <c r="BT638" s="1">
        <f t="shared" si="1218"/>
        <v>0</v>
      </c>
      <c r="BU638" s="2">
        <f t="shared" si="1219"/>
        <v>0</v>
      </c>
      <c r="BV638" s="5">
        <f t="shared" si="1220"/>
        <v>0</v>
      </c>
      <c r="BW638" s="1">
        <f t="shared" si="1221"/>
        <v>0</v>
      </c>
      <c r="BX638" s="2">
        <f t="shared" si="1222"/>
        <v>0</v>
      </c>
      <c r="BY638" s="5">
        <f t="shared" si="1223"/>
        <v>0</v>
      </c>
      <c r="BZ638" s="1">
        <f t="shared" si="1224"/>
        <v>0</v>
      </c>
      <c r="CA638" s="2">
        <f t="shared" si="1225"/>
        <v>0</v>
      </c>
      <c r="CB638" s="5">
        <f t="shared" si="1226"/>
        <v>0</v>
      </c>
      <c r="CC638" s="1">
        <f t="shared" si="1227"/>
        <v>0</v>
      </c>
      <c r="CD638" s="2">
        <f t="shared" si="1228"/>
        <v>0</v>
      </c>
      <c r="CE638" s="5">
        <f t="shared" si="1229"/>
        <v>0</v>
      </c>
      <c r="CF638" s="1">
        <f t="shared" si="1230"/>
        <v>0</v>
      </c>
      <c r="CG638" s="2">
        <f t="shared" si="1231"/>
        <v>0</v>
      </c>
      <c r="CH638" s="5">
        <f t="shared" si="1232"/>
        <v>0</v>
      </c>
      <c r="CI638" s="1">
        <f t="shared" si="1233"/>
        <v>0</v>
      </c>
      <c r="CJ638" s="2">
        <f t="shared" si="1234"/>
        <v>0</v>
      </c>
      <c r="CK638" s="5">
        <f t="shared" si="1235"/>
        <v>0</v>
      </c>
      <c r="CL638" s="1">
        <f t="shared" si="1236"/>
        <v>0</v>
      </c>
      <c r="CM638" s="2">
        <f t="shared" si="1237"/>
        <v>0</v>
      </c>
      <c r="CN638" s="5">
        <f t="shared" si="1238"/>
        <v>0</v>
      </c>
      <c r="CO638" s="67">
        <f t="shared" si="1239"/>
        <v>0</v>
      </c>
      <c r="CP638" s="2">
        <f t="shared" si="1240"/>
        <v>0</v>
      </c>
      <c r="CQ638" s="5">
        <f t="shared" si="1241"/>
        <v>0</v>
      </c>
    </row>
    <row r="639" spans="1:95" ht="32.25" customHeight="1" x14ac:dyDescent="0.25">
      <c r="A639" s="31" t="s">
        <v>14</v>
      </c>
      <c r="B639" s="46" t="s">
        <v>23</v>
      </c>
      <c r="C639" s="16"/>
      <c r="D639" s="10"/>
      <c r="E639" s="10"/>
      <c r="F639" s="10"/>
      <c r="G639" s="10"/>
      <c r="H639" s="10"/>
      <c r="I639" s="10"/>
      <c r="J639" s="10"/>
      <c r="K639" s="10"/>
      <c r="L639" s="10"/>
      <c r="M639" s="62"/>
      <c r="N639" s="62"/>
      <c r="O639" s="62"/>
      <c r="P639" s="62"/>
      <c r="Q639" s="17"/>
      <c r="R639" s="16"/>
      <c r="S639" s="10"/>
      <c r="T639" s="10"/>
      <c r="U639" s="10"/>
      <c r="V639" s="10"/>
      <c r="W639" s="10"/>
      <c r="X639" s="10"/>
      <c r="Y639" s="10"/>
      <c r="Z639" s="10"/>
      <c r="AA639" s="10"/>
      <c r="AB639" s="62"/>
      <c r="AC639" s="62"/>
      <c r="AD639" s="62"/>
      <c r="AE639" s="62"/>
      <c r="AF639" s="17"/>
      <c r="AG639" s="16"/>
      <c r="AH639" s="10"/>
      <c r="AI639" s="10"/>
      <c r="AJ639" s="10"/>
      <c r="AK639" s="10"/>
      <c r="AL639" s="10"/>
      <c r="AM639" s="10"/>
      <c r="AN639" s="10"/>
      <c r="AO639" s="10"/>
      <c r="AP639" s="10"/>
      <c r="AQ639" s="62"/>
      <c r="AR639" s="62"/>
      <c r="AS639" s="62"/>
      <c r="AT639" s="62"/>
      <c r="AU639" s="17"/>
      <c r="AV639" s="6"/>
      <c r="AW639" s="29" t="str">
        <f t="shared" si="1196"/>
        <v xml:space="preserve">Alcalinidad </v>
      </c>
      <c r="AX639" s="32" t="s">
        <v>23</v>
      </c>
      <c r="AY639" s="77">
        <f t="shared" si="1197"/>
        <v>0</v>
      </c>
      <c r="AZ639" s="73">
        <f t="shared" si="1198"/>
        <v>0</v>
      </c>
      <c r="BA639" s="74">
        <f t="shared" si="1199"/>
        <v>0</v>
      </c>
      <c r="BB639" s="4">
        <f t="shared" si="1200"/>
        <v>0</v>
      </c>
      <c r="BC639" s="2">
        <f t="shared" si="1201"/>
        <v>0</v>
      </c>
      <c r="BD639" s="5">
        <f t="shared" si="1202"/>
        <v>0</v>
      </c>
      <c r="BE639" s="4">
        <f t="shared" si="1203"/>
        <v>0</v>
      </c>
      <c r="BF639" s="2">
        <f t="shared" si="1204"/>
        <v>0</v>
      </c>
      <c r="BG639" s="5">
        <f t="shared" si="1205"/>
        <v>0</v>
      </c>
      <c r="BH639" s="1">
        <f t="shared" si="1206"/>
        <v>0</v>
      </c>
      <c r="BI639" s="2">
        <f t="shared" si="1207"/>
        <v>0</v>
      </c>
      <c r="BJ639" s="5">
        <f t="shared" si="1208"/>
        <v>0</v>
      </c>
      <c r="BK639" s="1">
        <f t="shared" si="1209"/>
        <v>0</v>
      </c>
      <c r="BL639" s="2">
        <f t="shared" si="1210"/>
        <v>0</v>
      </c>
      <c r="BM639" s="5">
        <f t="shared" si="1211"/>
        <v>0</v>
      </c>
      <c r="BN639" s="1">
        <f t="shared" si="1212"/>
        <v>0</v>
      </c>
      <c r="BO639" s="2">
        <f t="shared" si="1213"/>
        <v>0</v>
      </c>
      <c r="BP639" s="5">
        <f t="shared" si="1214"/>
        <v>0</v>
      </c>
      <c r="BQ639" s="1">
        <f t="shared" si="1215"/>
        <v>0</v>
      </c>
      <c r="BR639" s="2">
        <f t="shared" si="1216"/>
        <v>0</v>
      </c>
      <c r="BS639" s="5">
        <f t="shared" si="1217"/>
        <v>0</v>
      </c>
      <c r="BT639" s="1">
        <f t="shared" si="1218"/>
        <v>0</v>
      </c>
      <c r="BU639" s="2">
        <f t="shared" si="1219"/>
        <v>0</v>
      </c>
      <c r="BV639" s="5">
        <f t="shared" si="1220"/>
        <v>0</v>
      </c>
      <c r="BW639" s="1">
        <f t="shared" si="1221"/>
        <v>0</v>
      </c>
      <c r="BX639" s="2">
        <f t="shared" si="1222"/>
        <v>0</v>
      </c>
      <c r="BY639" s="5">
        <f t="shared" si="1223"/>
        <v>0</v>
      </c>
      <c r="BZ639" s="1">
        <f t="shared" si="1224"/>
        <v>0</v>
      </c>
      <c r="CA639" s="2">
        <f t="shared" si="1225"/>
        <v>0</v>
      </c>
      <c r="CB639" s="5">
        <f t="shared" si="1226"/>
        <v>0</v>
      </c>
      <c r="CC639" s="1">
        <f t="shared" si="1227"/>
        <v>0</v>
      </c>
      <c r="CD639" s="2">
        <f t="shared" si="1228"/>
        <v>0</v>
      </c>
      <c r="CE639" s="5">
        <f t="shared" si="1229"/>
        <v>0</v>
      </c>
      <c r="CF639" s="1">
        <f t="shared" si="1230"/>
        <v>0</v>
      </c>
      <c r="CG639" s="2">
        <f t="shared" si="1231"/>
        <v>0</v>
      </c>
      <c r="CH639" s="5">
        <f t="shared" si="1232"/>
        <v>0</v>
      </c>
      <c r="CI639" s="1">
        <f t="shared" si="1233"/>
        <v>0</v>
      </c>
      <c r="CJ639" s="2">
        <f t="shared" si="1234"/>
        <v>0</v>
      </c>
      <c r="CK639" s="5">
        <f t="shared" si="1235"/>
        <v>0</v>
      </c>
      <c r="CL639" s="1">
        <f t="shared" si="1236"/>
        <v>0</v>
      </c>
      <c r="CM639" s="2">
        <f t="shared" si="1237"/>
        <v>0</v>
      </c>
      <c r="CN639" s="5">
        <f t="shared" si="1238"/>
        <v>0</v>
      </c>
      <c r="CO639" s="67">
        <f t="shared" si="1239"/>
        <v>0</v>
      </c>
      <c r="CP639" s="2">
        <f t="shared" si="1240"/>
        <v>0</v>
      </c>
      <c r="CQ639" s="5">
        <f t="shared" si="1241"/>
        <v>0</v>
      </c>
    </row>
    <row r="640" spans="1:95" ht="30.75" customHeight="1" x14ac:dyDescent="0.25">
      <c r="A640" s="31" t="s">
        <v>15</v>
      </c>
      <c r="B640" s="46" t="s">
        <v>23</v>
      </c>
      <c r="C640" s="16"/>
      <c r="D640" s="10"/>
      <c r="E640" s="10"/>
      <c r="F640" s="10"/>
      <c r="G640" s="10"/>
      <c r="H640" s="10"/>
      <c r="I640" s="10"/>
      <c r="J640" s="10"/>
      <c r="K640" s="10"/>
      <c r="L640" s="10"/>
      <c r="M640" s="62"/>
      <c r="N640" s="62"/>
      <c r="O640" s="62"/>
      <c r="P640" s="62"/>
      <c r="Q640" s="17"/>
      <c r="R640" s="16"/>
      <c r="S640" s="10"/>
      <c r="T640" s="10"/>
      <c r="U640" s="10"/>
      <c r="V640" s="10"/>
      <c r="W640" s="10"/>
      <c r="X640" s="10"/>
      <c r="Y640" s="10"/>
      <c r="Z640" s="10"/>
      <c r="AA640" s="10"/>
      <c r="AB640" s="62"/>
      <c r="AC640" s="62"/>
      <c r="AD640" s="62"/>
      <c r="AE640" s="62"/>
      <c r="AF640" s="17"/>
      <c r="AG640" s="16"/>
      <c r="AH640" s="10"/>
      <c r="AI640" s="10"/>
      <c r="AJ640" s="10"/>
      <c r="AK640" s="10"/>
      <c r="AL640" s="10"/>
      <c r="AM640" s="10"/>
      <c r="AN640" s="10"/>
      <c r="AO640" s="10"/>
      <c r="AP640" s="10"/>
      <c r="AQ640" s="62"/>
      <c r="AR640" s="62"/>
      <c r="AS640" s="62"/>
      <c r="AT640" s="62"/>
      <c r="AU640" s="17"/>
      <c r="AV640" s="6"/>
      <c r="AW640" s="29" t="str">
        <f t="shared" si="1196"/>
        <v>Dureza Cálcica</v>
      </c>
      <c r="AX640" s="32" t="s">
        <v>23</v>
      </c>
      <c r="AY640" s="77">
        <f t="shared" si="1197"/>
        <v>0</v>
      </c>
      <c r="AZ640" s="73">
        <f t="shared" si="1198"/>
        <v>0</v>
      </c>
      <c r="BA640" s="74">
        <f t="shared" si="1199"/>
        <v>0</v>
      </c>
      <c r="BB640" s="4">
        <f t="shared" si="1200"/>
        <v>0</v>
      </c>
      <c r="BC640" s="2">
        <f t="shared" si="1201"/>
        <v>0</v>
      </c>
      <c r="BD640" s="5">
        <f t="shared" si="1202"/>
        <v>0</v>
      </c>
      <c r="BE640" s="4">
        <f t="shared" si="1203"/>
        <v>0</v>
      </c>
      <c r="BF640" s="2">
        <f t="shared" si="1204"/>
        <v>0</v>
      </c>
      <c r="BG640" s="5">
        <f t="shared" si="1205"/>
        <v>0</v>
      </c>
      <c r="BH640" s="1">
        <f t="shared" si="1206"/>
        <v>0</v>
      </c>
      <c r="BI640" s="2">
        <f t="shared" si="1207"/>
        <v>0</v>
      </c>
      <c r="BJ640" s="5">
        <f t="shared" si="1208"/>
        <v>0</v>
      </c>
      <c r="BK640" s="1">
        <f t="shared" si="1209"/>
        <v>0</v>
      </c>
      <c r="BL640" s="2">
        <f t="shared" si="1210"/>
        <v>0</v>
      </c>
      <c r="BM640" s="5">
        <f t="shared" si="1211"/>
        <v>0</v>
      </c>
      <c r="BN640" s="1">
        <f t="shared" si="1212"/>
        <v>0</v>
      </c>
      <c r="BO640" s="2">
        <f t="shared" si="1213"/>
        <v>0</v>
      </c>
      <c r="BP640" s="5">
        <f t="shared" si="1214"/>
        <v>0</v>
      </c>
      <c r="BQ640" s="1">
        <f t="shared" si="1215"/>
        <v>0</v>
      </c>
      <c r="BR640" s="2">
        <f t="shared" si="1216"/>
        <v>0</v>
      </c>
      <c r="BS640" s="5">
        <f t="shared" si="1217"/>
        <v>0</v>
      </c>
      <c r="BT640" s="1">
        <f t="shared" si="1218"/>
        <v>0</v>
      </c>
      <c r="BU640" s="2">
        <f t="shared" si="1219"/>
        <v>0</v>
      </c>
      <c r="BV640" s="5">
        <f t="shared" si="1220"/>
        <v>0</v>
      </c>
      <c r="BW640" s="1">
        <f t="shared" si="1221"/>
        <v>0</v>
      </c>
      <c r="BX640" s="2">
        <f t="shared" si="1222"/>
        <v>0</v>
      </c>
      <c r="BY640" s="5">
        <f t="shared" si="1223"/>
        <v>0</v>
      </c>
      <c r="BZ640" s="1">
        <f t="shared" si="1224"/>
        <v>0</v>
      </c>
      <c r="CA640" s="2">
        <f t="shared" si="1225"/>
        <v>0</v>
      </c>
      <c r="CB640" s="5">
        <f t="shared" si="1226"/>
        <v>0</v>
      </c>
      <c r="CC640" s="1">
        <f t="shared" si="1227"/>
        <v>0</v>
      </c>
      <c r="CD640" s="2">
        <f t="shared" si="1228"/>
        <v>0</v>
      </c>
      <c r="CE640" s="5">
        <f t="shared" si="1229"/>
        <v>0</v>
      </c>
      <c r="CF640" s="1">
        <f t="shared" si="1230"/>
        <v>0</v>
      </c>
      <c r="CG640" s="2">
        <f t="shared" si="1231"/>
        <v>0</v>
      </c>
      <c r="CH640" s="5">
        <f t="shared" si="1232"/>
        <v>0</v>
      </c>
      <c r="CI640" s="1">
        <f t="shared" si="1233"/>
        <v>0</v>
      </c>
      <c r="CJ640" s="2">
        <f t="shared" si="1234"/>
        <v>0</v>
      </c>
      <c r="CK640" s="5">
        <f t="shared" si="1235"/>
        <v>0</v>
      </c>
      <c r="CL640" s="1">
        <f t="shared" si="1236"/>
        <v>0</v>
      </c>
      <c r="CM640" s="2">
        <f t="shared" si="1237"/>
        <v>0</v>
      </c>
      <c r="CN640" s="5">
        <f t="shared" si="1238"/>
        <v>0</v>
      </c>
      <c r="CO640" s="67">
        <f t="shared" si="1239"/>
        <v>0</v>
      </c>
      <c r="CP640" s="2">
        <f t="shared" si="1240"/>
        <v>0</v>
      </c>
      <c r="CQ640" s="5">
        <f t="shared" si="1241"/>
        <v>0</v>
      </c>
    </row>
    <row r="641" spans="1:95" ht="30.75" customHeight="1" x14ac:dyDescent="0.25">
      <c r="A641" s="31" t="s">
        <v>16</v>
      </c>
      <c r="B641" s="46" t="s">
        <v>23</v>
      </c>
      <c r="C641" s="16"/>
      <c r="D641" s="10"/>
      <c r="E641" s="10"/>
      <c r="F641" s="10"/>
      <c r="G641" s="10"/>
      <c r="H641" s="10"/>
      <c r="I641" s="10"/>
      <c r="J641" s="10"/>
      <c r="K641" s="10"/>
      <c r="L641" s="10"/>
      <c r="M641" s="62"/>
      <c r="N641" s="62"/>
      <c r="O641" s="62"/>
      <c r="P641" s="62"/>
      <c r="Q641" s="17"/>
      <c r="R641" s="16"/>
      <c r="S641" s="10"/>
      <c r="T641" s="10"/>
      <c r="U641" s="10"/>
      <c r="V641" s="10"/>
      <c r="W641" s="10"/>
      <c r="X641" s="10"/>
      <c r="Y641" s="10"/>
      <c r="Z641" s="10"/>
      <c r="AA641" s="10"/>
      <c r="AB641" s="62"/>
      <c r="AC641" s="62"/>
      <c r="AD641" s="62"/>
      <c r="AE641" s="62"/>
      <c r="AF641" s="17"/>
      <c r="AG641" s="16"/>
      <c r="AH641" s="10"/>
      <c r="AI641" s="10"/>
      <c r="AJ641" s="10"/>
      <c r="AK641" s="10"/>
      <c r="AL641" s="10"/>
      <c r="AM641" s="10"/>
      <c r="AN641" s="10"/>
      <c r="AO641" s="10"/>
      <c r="AP641" s="10"/>
      <c r="AQ641" s="62"/>
      <c r="AR641" s="62"/>
      <c r="AS641" s="62"/>
      <c r="AT641" s="62"/>
      <c r="AU641" s="17"/>
      <c r="AV641" s="6"/>
      <c r="AW641" s="29" t="str">
        <f t="shared" si="1196"/>
        <v xml:space="preserve">Dureza Total </v>
      </c>
      <c r="AX641" s="32" t="s">
        <v>23</v>
      </c>
      <c r="AY641" s="77">
        <f t="shared" si="1197"/>
        <v>0</v>
      </c>
      <c r="AZ641" s="73">
        <f t="shared" si="1198"/>
        <v>0</v>
      </c>
      <c r="BA641" s="74">
        <f t="shared" si="1199"/>
        <v>0</v>
      </c>
      <c r="BB641" s="4">
        <f t="shared" si="1200"/>
        <v>0</v>
      </c>
      <c r="BC641" s="2">
        <f t="shared" si="1201"/>
        <v>0</v>
      </c>
      <c r="BD641" s="5">
        <f t="shared" si="1202"/>
        <v>0</v>
      </c>
      <c r="BE641" s="4">
        <f t="shared" si="1203"/>
        <v>0</v>
      </c>
      <c r="BF641" s="2">
        <f t="shared" si="1204"/>
        <v>0</v>
      </c>
      <c r="BG641" s="5">
        <f t="shared" si="1205"/>
        <v>0</v>
      </c>
      <c r="BH641" s="1">
        <f t="shared" si="1206"/>
        <v>0</v>
      </c>
      <c r="BI641" s="2">
        <f t="shared" si="1207"/>
        <v>0</v>
      </c>
      <c r="BJ641" s="5">
        <f t="shared" si="1208"/>
        <v>0</v>
      </c>
      <c r="BK641" s="1">
        <f t="shared" si="1209"/>
        <v>0</v>
      </c>
      <c r="BL641" s="2">
        <f t="shared" si="1210"/>
        <v>0</v>
      </c>
      <c r="BM641" s="5">
        <f t="shared" si="1211"/>
        <v>0</v>
      </c>
      <c r="BN641" s="1">
        <f t="shared" si="1212"/>
        <v>0</v>
      </c>
      <c r="BO641" s="2">
        <f t="shared" si="1213"/>
        <v>0</v>
      </c>
      <c r="BP641" s="5">
        <f t="shared" si="1214"/>
        <v>0</v>
      </c>
      <c r="BQ641" s="1">
        <f t="shared" si="1215"/>
        <v>0</v>
      </c>
      <c r="BR641" s="2">
        <f t="shared" si="1216"/>
        <v>0</v>
      </c>
      <c r="BS641" s="5">
        <f t="shared" si="1217"/>
        <v>0</v>
      </c>
      <c r="BT641" s="1">
        <f t="shared" si="1218"/>
        <v>0</v>
      </c>
      <c r="BU641" s="2">
        <f t="shared" si="1219"/>
        <v>0</v>
      </c>
      <c r="BV641" s="5">
        <f t="shared" si="1220"/>
        <v>0</v>
      </c>
      <c r="BW641" s="1">
        <f t="shared" si="1221"/>
        <v>0</v>
      </c>
      <c r="BX641" s="2">
        <f t="shared" si="1222"/>
        <v>0</v>
      </c>
      <c r="BY641" s="5">
        <f t="shared" si="1223"/>
        <v>0</v>
      </c>
      <c r="BZ641" s="1">
        <f t="shared" si="1224"/>
        <v>0</v>
      </c>
      <c r="CA641" s="2">
        <f t="shared" si="1225"/>
        <v>0</v>
      </c>
      <c r="CB641" s="5">
        <f t="shared" si="1226"/>
        <v>0</v>
      </c>
      <c r="CC641" s="1">
        <f t="shared" si="1227"/>
        <v>0</v>
      </c>
      <c r="CD641" s="2">
        <f t="shared" si="1228"/>
        <v>0</v>
      </c>
      <c r="CE641" s="5">
        <f t="shared" si="1229"/>
        <v>0</v>
      </c>
      <c r="CF641" s="1">
        <f t="shared" si="1230"/>
        <v>0</v>
      </c>
      <c r="CG641" s="2">
        <f t="shared" si="1231"/>
        <v>0</v>
      </c>
      <c r="CH641" s="5">
        <f t="shared" si="1232"/>
        <v>0</v>
      </c>
      <c r="CI641" s="1">
        <f t="shared" si="1233"/>
        <v>0</v>
      </c>
      <c r="CJ641" s="2">
        <f t="shared" si="1234"/>
        <v>0</v>
      </c>
      <c r="CK641" s="5">
        <f t="shared" si="1235"/>
        <v>0</v>
      </c>
      <c r="CL641" s="1">
        <f t="shared" si="1236"/>
        <v>0</v>
      </c>
      <c r="CM641" s="2">
        <f t="shared" si="1237"/>
        <v>0</v>
      </c>
      <c r="CN641" s="5">
        <f t="shared" si="1238"/>
        <v>0</v>
      </c>
      <c r="CO641" s="67">
        <f t="shared" si="1239"/>
        <v>0</v>
      </c>
      <c r="CP641" s="2">
        <f t="shared" si="1240"/>
        <v>0</v>
      </c>
      <c r="CQ641" s="5">
        <f t="shared" si="1241"/>
        <v>0</v>
      </c>
    </row>
    <row r="642" spans="1:95" ht="32.25" customHeight="1" x14ac:dyDescent="0.25">
      <c r="A642" s="31" t="s">
        <v>115</v>
      </c>
      <c r="B642" s="30" t="s">
        <v>21</v>
      </c>
      <c r="C642" s="16"/>
      <c r="D642" s="10"/>
      <c r="E642" s="10"/>
      <c r="F642" s="10"/>
      <c r="G642" s="10"/>
      <c r="H642" s="10"/>
      <c r="I642" s="10"/>
      <c r="J642" s="10"/>
      <c r="K642" s="10"/>
      <c r="L642" s="10"/>
      <c r="M642" s="62"/>
      <c r="N642" s="62"/>
      <c r="O642" s="62"/>
      <c r="P642" s="62"/>
      <c r="Q642" s="17"/>
      <c r="R642" s="16"/>
      <c r="S642" s="10"/>
      <c r="T642" s="10"/>
      <c r="U642" s="10"/>
      <c r="V642" s="10"/>
      <c r="W642" s="10"/>
      <c r="X642" s="10"/>
      <c r="Y642" s="10"/>
      <c r="Z642" s="10"/>
      <c r="AA642" s="10"/>
      <c r="AB642" s="62"/>
      <c r="AC642" s="62"/>
      <c r="AD642" s="62"/>
      <c r="AE642" s="62"/>
      <c r="AF642" s="17"/>
      <c r="AG642" s="16"/>
      <c r="AH642" s="10"/>
      <c r="AI642" s="10"/>
      <c r="AJ642" s="10"/>
      <c r="AK642" s="10"/>
      <c r="AL642" s="10"/>
      <c r="AM642" s="10"/>
      <c r="AN642" s="10"/>
      <c r="AO642" s="10"/>
      <c r="AP642" s="10"/>
      <c r="AQ642" s="62"/>
      <c r="AR642" s="62"/>
      <c r="AS642" s="62"/>
      <c r="AT642" s="62"/>
      <c r="AU642" s="17"/>
      <c r="AV642" s="6"/>
      <c r="AW642" s="29" t="str">
        <f t="shared" si="1196"/>
        <v>SILICE</v>
      </c>
      <c r="AX642" s="32" t="s">
        <v>24</v>
      </c>
      <c r="AY642" s="77">
        <f t="shared" si="1197"/>
        <v>0</v>
      </c>
      <c r="AZ642" s="73">
        <f t="shared" si="1198"/>
        <v>0</v>
      </c>
      <c r="BA642" s="74">
        <f t="shared" si="1199"/>
        <v>0</v>
      </c>
      <c r="BB642" s="4">
        <f t="shared" si="1200"/>
        <v>0</v>
      </c>
      <c r="BC642" s="2">
        <f t="shared" si="1201"/>
        <v>0</v>
      </c>
      <c r="BD642" s="5">
        <f t="shared" si="1202"/>
        <v>0</v>
      </c>
      <c r="BE642" s="4">
        <f t="shared" si="1203"/>
        <v>0</v>
      </c>
      <c r="BF642" s="2">
        <f t="shared" si="1204"/>
        <v>0</v>
      </c>
      <c r="BG642" s="5">
        <f t="shared" si="1205"/>
        <v>0</v>
      </c>
      <c r="BH642" s="1">
        <f t="shared" si="1206"/>
        <v>0</v>
      </c>
      <c r="BI642" s="2">
        <f t="shared" si="1207"/>
        <v>0</v>
      </c>
      <c r="BJ642" s="5">
        <f t="shared" si="1208"/>
        <v>0</v>
      </c>
      <c r="BK642" s="1">
        <f t="shared" si="1209"/>
        <v>0</v>
      </c>
      <c r="BL642" s="2">
        <f t="shared" si="1210"/>
        <v>0</v>
      </c>
      <c r="BM642" s="5">
        <f t="shared" si="1211"/>
        <v>0</v>
      </c>
      <c r="BN642" s="1">
        <f t="shared" si="1212"/>
        <v>0</v>
      </c>
      <c r="BO642" s="2">
        <f t="shared" si="1213"/>
        <v>0</v>
      </c>
      <c r="BP642" s="5">
        <f t="shared" si="1214"/>
        <v>0</v>
      </c>
      <c r="BQ642" s="1">
        <f t="shared" si="1215"/>
        <v>0</v>
      </c>
      <c r="BR642" s="2">
        <f t="shared" si="1216"/>
        <v>0</v>
      </c>
      <c r="BS642" s="5">
        <f t="shared" si="1217"/>
        <v>0</v>
      </c>
      <c r="BT642" s="1">
        <f t="shared" si="1218"/>
        <v>0</v>
      </c>
      <c r="BU642" s="2">
        <f t="shared" si="1219"/>
        <v>0</v>
      </c>
      <c r="BV642" s="5">
        <f t="shared" si="1220"/>
        <v>0</v>
      </c>
      <c r="BW642" s="1">
        <f t="shared" si="1221"/>
        <v>0</v>
      </c>
      <c r="BX642" s="2">
        <f t="shared" si="1222"/>
        <v>0</v>
      </c>
      <c r="BY642" s="5">
        <f t="shared" si="1223"/>
        <v>0</v>
      </c>
      <c r="BZ642" s="1">
        <f t="shared" si="1224"/>
        <v>0</v>
      </c>
      <c r="CA642" s="2">
        <f t="shared" si="1225"/>
        <v>0</v>
      </c>
      <c r="CB642" s="5">
        <f t="shared" si="1226"/>
        <v>0</v>
      </c>
      <c r="CC642" s="1">
        <f t="shared" si="1227"/>
        <v>0</v>
      </c>
      <c r="CD642" s="2">
        <f t="shared" si="1228"/>
        <v>0</v>
      </c>
      <c r="CE642" s="5">
        <f t="shared" si="1229"/>
        <v>0</v>
      </c>
      <c r="CF642" s="1">
        <f t="shared" si="1230"/>
        <v>0</v>
      </c>
      <c r="CG642" s="2">
        <f t="shared" si="1231"/>
        <v>0</v>
      </c>
      <c r="CH642" s="5">
        <f t="shared" si="1232"/>
        <v>0</v>
      </c>
      <c r="CI642" s="1">
        <f t="shared" si="1233"/>
        <v>0</v>
      </c>
      <c r="CJ642" s="2">
        <f t="shared" si="1234"/>
        <v>0</v>
      </c>
      <c r="CK642" s="5">
        <f t="shared" si="1235"/>
        <v>0</v>
      </c>
      <c r="CL642" s="1">
        <f t="shared" si="1236"/>
        <v>0</v>
      </c>
      <c r="CM642" s="2">
        <f t="shared" si="1237"/>
        <v>0</v>
      </c>
      <c r="CN642" s="5">
        <f t="shared" si="1238"/>
        <v>0</v>
      </c>
      <c r="CO642" s="67">
        <f t="shared" si="1239"/>
        <v>0</v>
      </c>
      <c r="CP642" s="2">
        <f t="shared" si="1240"/>
        <v>0</v>
      </c>
      <c r="CQ642" s="5">
        <f t="shared" si="1241"/>
        <v>0</v>
      </c>
    </row>
    <row r="643" spans="1:95" ht="30.75" customHeight="1" x14ac:dyDescent="0.25">
      <c r="A643" s="31" t="s">
        <v>81</v>
      </c>
      <c r="B643" s="30" t="s">
        <v>127</v>
      </c>
      <c r="C643" s="16"/>
      <c r="D643" s="10"/>
      <c r="E643" s="10"/>
      <c r="F643" s="10"/>
      <c r="G643" s="10"/>
      <c r="H643" s="10"/>
      <c r="I643" s="10"/>
      <c r="J643" s="10"/>
      <c r="K643" s="10"/>
      <c r="L643" s="10"/>
      <c r="M643" s="62"/>
      <c r="N643" s="62"/>
      <c r="O643" s="62"/>
      <c r="P643" s="62"/>
      <c r="Q643" s="17"/>
      <c r="R643" s="16"/>
      <c r="S643" s="10"/>
      <c r="T643" s="10"/>
      <c r="U643" s="10"/>
      <c r="V643" s="10"/>
      <c r="W643" s="10"/>
      <c r="X643" s="10"/>
      <c r="Y643" s="10"/>
      <c r="Z643" s="10"/>
      <c r="AA643" s="10"/>
      <c r="AB643" s="62"/>
      <c r="AC643" s="62"/>
      <c r="AD643" s="62"/>
      <c r="AE643" s="62"/>
      <c r="AF643" s="17"/>
      <c r="AG643" s="16"/>
      <c r="AH643" s="10"/>
      <c r="AI643" s="10"/>
      <c r="AJ643" s="10"/>
      <c r="AK643" s="10"/>
      <c r="AL643" s="10"/>
      <c r="AM643" s="10"/>
      <c r="AN643" s="10"/>
      <c r="AO643" s="10"/>
      <c r="AP643" s="10"/>
      <c r="AQ643" s="62"/>
      <c r="AR643" s="62"/>
      <c r="AS643" s="62"/>
      <c r="AT643" s="62"/>
      <c r="AU643" s="17"/>
      <c r="AV643" s="6"/>
      <c r="AW643" s="29" t="str">
        <f t="shared" si="1196"/>
        <v>ORP</v>
      </c>
      <c r="AX643" s="30" t="s">
        <v>21</v>
      </c>
      <c r="AY643" s="77">
        <f t="shared" si="1197"/>
        <v>0</v>
      </c>
      <c r="AZ643" s="73">
        <f t="shared" si="1198"/>
        <v>0</v>
      </c>
      <c r="BA643" s="74">
        <f t="shared" si="1199"/>
        <v>0</v>
      </c>
      <c r="BB643" s="4">
        <f t="shared" si="1200"/>
        <v>0</v>
      </c>
      <c r="BC643" s="2">
        <f t="shared" si="1201"/>
        <v>0</v>
      </c>
      <c r="BD643" s="5">
        <f t="shared" si="1202"/>
        <v>0</v>
      </c>
      <c r="BE643" s="4">
        <f t="shared" si="1203"/>
        <v>0</v>
      </c>
      <c r="BF643" s="2">
        <f t="shared" si="1204"/>
        <v>0</v>
      </c>
      <c r="BG643" s="5">
        <f t="shared" si="1205"/>
        <v>0</v>
      </c>
      <c r="BH643" s="1">
        <f t="shared" si="1206"/>
        <v>0</v>
      </c>
      <c r="BI643" s="2">
        <f t="shared" si="1207"/>
        <v>0</v>
      </c>
      <c r="BJ643" s="5">
        <f t="shared" si="1208"/>
        <v>0</v>
      </c>
      <c r="BK643" s="1">
        <f t="shared" si="1209"/>
        <v>0</v>
      </c>
      <c r="BL643" s="2">
        <f t="shared" si="1210"/>
        <v>0</v>
      </c>
      <c r="BM643" s="5">
        <f t="shared" si="1211"/>
        <v>0</v>
      </c>
      <c r="BN643" s="1">
        <f t="shared" si="1212"/>
        <v>0</v>
      </c>
      <c r="BO643" s="2">
        <f t="shared" si="1213"/>
        <v>0</v>
      </c>
      <c r="BP643" s="5">
        <f t="shared" si="1214"/>
        <v>0</v>
      </c>
      <c r="BQ643" s="1">
        <f t="shared" si="1215"/>
        <v>0</v>
      </c>
      <c r="BR643" s="2">
        <f t="shared" si="1216"/>
        <v>0</v>
      </c>
      <c r="BS643" s="5">
        <f t="shared" si="1217"/>
        <v>0</v>
      </c>
      <c r="BT643" s="1">
        <f t="shared" si="1218"/>
        <v>0</v>
      </c>
      <c r="BU643" s="2">
        <f t="shared" si="1219"/>
        <v>0</v>
      </c>
      <c r="BV643" s="5">
        <f t="shared" si="1220"/>
        <v>0</v>
      </c>
      <c r="BW643" s="1">
        <f t="shared" si="1221"/>
        <v>0</v>
      </c>
      <c r="BX643" s="2">
        <f t="shared" si="1222"/>
        <v>0</v>
      </c>
      <c r="BY643" s="5">
        <f t="shared" si="1223"/>
        <v>0</v>
      </c>
      <c r="BZ643" s="1">
        <f t="shared" si="1224"/>
        <v>0</v>
      </c>
      <c r="CA643" s="2">
        <f t="shared" si="1225"/>
        <v>0</v>
      </c>
      <c r="CB643" s="5">
        <f t="shared" si="1226"/>
        <v>0</v>
      </c>
      <c r="CC643" s="1">
        <f t="shared" si="1227"/>
        <v>0</v>
      </c>
      <c r="CD643" s="2">
        <f t="shared" si="1228"/>
        <v>0</v>
      </c>
      <c r="CE643" s="5">
        <f t="shared" si="1229"/>
        <v>0</v>
      </c>
      <c r="CF643" s="1">
        <f t="shared" si="1230"/>
        <v>0</v>
      </c>
      <c r="CG643" s="2">
        <f t="shared" si="1231"/>
        <v>0</v>
      </c>
      <c r="CH643" s="5">
        <f t="shared" si="1232"/>
        <v>0</v>
      </c>
      <c r="CI643" s="1">
        <f t="shared" si="1233"/>
        <v>0</v>
      </c>
      <c r="CJ643" s="2">
        <f t="shared" si="1234"/>
        <v>0</v>
      </c>
      <c r="CK643" s="5">
        <f t="shared" si="1235"/>
        <v>0</v>
      </c>
      <c r="CL643" s="1">
        <f t="shared" si="1236"/>
        <v>0</v>
      </c>
      <c r="CM643" s="2">
        <f t="shared" si="1237"/>
        <v>0</v>
      </c>
      <c r="CN643" s="5">
        <f t="shared" si="1238"/>
        <v>0</v>
      </c>
      <c r="CO643" s="67">
        <f t="shared" si="1239"/>
        <v>0</v>
      </c>
      <c r="CP643" s="2">
        <f t="shared" si="1240"/>
        <v>0</v>
      </c>
      <c r="CQ643" s="5">
        <f t="shared" si="1241"/>
        <v>0</v>
      </c>
    </row>
    <row r="644" spans="1:95" ht="15.75" customHeight="1" x14ac:dyDescent="0.25">
      <c r="A644" s="31" t="s">
        <v>114</v>
      </c>
      <c r="B644" s="30" t="s">
        <v>21</v>
      </c>
      <c r="C644" s="16"/>
      <c r="D644" s="10"/>
      <c r="E644" s="10"/>
      <c r="F644" s="10"/>
      <c r="G644" s="10"/>
      <c r="H644" s="10"/>
      <c r="I644" s="10"/>
      <c r="J644" s="10"/>
      <c r="K644" s="10"/>
      <c r="L644" s="10"/>
      <c r="M644" s="62"/>
      <c r="N644" s="62"/>
      <c r="O644" s="62"/>
      <c r="P644" s="62"/>
      <c r="Q644" s="17"/>
      <c r="R644" s="16"/>
      <c r="S644" s="10"/>
      <c r="T644" s="10"/>
      <c r="U644" s="10"/>
      <c r="V644" s="10"/>
      <c r="W644" s="10"/>
      <c r="X644" s="10"/>
      <c r="Y644" s="10"/>
      <c r="Z644" s="10"/>
      <c r="AA644" s="10"/>
      <c r="AB644" s="62"/>
      <c r="AC644" s="62"/>
      <c r="AD644" s="62"/>
      <c r="AE644" s="62"/>
      <c r="AF644" s="17"/>
      <c r="AG644" s="16"/>
      <c r="AH644" s="10"/>
      <c r="AI644" s="10"/>
      <c r="AJ644" s="10"/>
      <c r="AK644" s="10"/>
      <c r="AL644" s="10"/>
      <c r="AM644" s="10"/>
      <c r="AN644" s="10"/>
      <c r="AO644" s="10"/>
      <c r="AP644" s="10"/>
      <c r="AQ644" s="62"/>
      <c r="AR644" s="62"/>
      <c r="AS644" s="62"/>
      <c r="AT644" s="62"/>
      <c r="AU644" s="17"/>
      <c r="AV644" s="6"/>
      <c r="AW644" s="29" t="str">
        <f t="shared" si="1196"/>
        <v>CLORO RES</v>
      </c>
      <c r="AX644" s="30" t="s">
        <v>21</v>
      </c>
      <c r="AY644" s="77">
        <f t="shared" si="1197"/>
        <v>0</v>
      </c>
      <c r="AZ644" s="73">
        <f t="shared" si="1198"/>
        <v>0</v>
      </c>
      <c r="BA644" s="74">
        <f t="shared" si="1199"/>
        <v>0</v>
      </c>
      <c r="BB644" s="4">
        <f t="shared" si="1200"/>
        <v>0</v>
      </c>
      <c r="BC644" s="2">
        <f t="shared" si="1201"/>
        <v>0</v>
      </c>
      <c r="BD644" s="5">
        <f t="shared" si="1202"/>
        <v>0</v>
      </c>
      <c r="BE644" s="4">
        <f t="shared" si="1203"/>
        <v>0</v>
      </c>
      <c r="BF644" s="2">
        <f t="shared" si="1204"/>
        <v>0</v>
      </c>
      <c r="BG644" s="5">
        <f t="shared" si="1205"/>
        <v>0</v>
      </c>
      <c r="BH644" s="1">
        <f t="shared" si="1206"/>
        <v>0</v>
      </c>
      <c r="BI644" s="2">
        <f t="shared" si="1207"/>
        <v>0</v>
      </c>
      <c r="BJ644" s="5">
        <f t="shared" si="1208"/>
        <v>0</v>
      </c>
      <c r="BK644" s="1">
        <f t="shared" si="1209"/>
        <v>0</v>
      </c>
      <c r="BL644" s="2">
        <f t="shared" si="1210"/>
        <v>0</v>
      </c>
      <c r="BM644" s="5">
        <f t="shared" si="1211"/>
        <v>0</v>
      </c>
      <c r="BN644" s="1">
        <f t="shared" si="1212"/>
        <v>0</v>
      </c>
      <c r="BO644" s="2">
        <f t="shared" si="1213"/>
        <v>0</v>
      </c>
      <c r="BP644" s="5">
        <f t="shared" si="1214"/>
        <v>0</v>
      </c>
      <c r="BQ644" s="1">
        <f t="shared" si="1215"/>
        <v>0</v>
      </c>
      <c r="BR644" s="2">
        <f t="shared" si="1216"/>
        <v>0</v>
      </c>
      <c r="BS644" s="5">
        <f t="shared" si="1217"/>
        <v>0</v>
      </c>
      <c r="BT644" s="1">
        <f t="shared" si="1218"/>
        <v>0</v>
      </c>
      <c r="BU644" s="2">
        <f t="shared" si="1219"/>
        <v>0</v>
      </c>
      <c r="BV644" s="5">
        <f t="shared" si="1220"/>
        <v>0</v>
      </c>
      <c r="BW644" s="1">
        <f t="shared" si="1221"/>
        <v>0</v>
      </c>
      <c r="BX644" s="2">
        <f t="shared" si="1222"/>
        <v>0</v>
      </c>
      <c r="BY644" s="5">
        <f t="shared" si="1223"/>
        <v>0</v>
      </c>
      <c r="BZ644" s="1">
        <f t="shared" si="1224"/>
        <v>0</v>
      </c>
      <c r="CA644" s="2">
        <f t="shared" si="1225"/>
        <v>0</v>
      </c>
      <c r="CB644" s="5">
        <f t="shared" si="1226"/>
        <v>0</v>
      </c>
      <c r="CC644" s="1">
        <f t="shared" si="1227"/>
        <v>0</v>
      </c>
      <c r="CD644" s="2">
        <f t="shared" si="1228"/>
        <v>0</v>
      </c>
      <c r="CE644" s="5">
        <f t="shared" si="1229"/>
        <v>0</v>
      </c>
      <c r="CF644" s="1">
        <f t="shared" si="1230"/>
        <v>0</v>
      </c>
      <c r="CG644" s="2">
        <f t="shared" si="1231"/>
        <v>0</v>
      </c>
      <c r="CH644" s="5">
        <f t="shared" si="1232"/>
        <v>0</v>
      </c>
      <c r="CI644" s="1">
        <f t="shared" si="1233"/>
        <v>0</v>
      </c>
      <c r="CJ644" s="2">
        <f t="shared" si="1234"/>
        <v>0</v>
      </c>
      <c r="CK644" s="5">
        <f t="shared" si="1235"/>
        <v>0</v>
      </c>
      <c r="CL644" s="1">
        <f t="shared" si="1236"/>
        <v>0</v>
      </c>
      <c r="CM644" s="2">
        <f t="shared" si="1237"/>
        <v>0</v>
      </c>
      <c r="CN644" s="5">
        <f t="shared" si="1238"/>
        <v>0</v>
      </c>
      <c r="CO644" s="67">
        <f t="shared" si="1239"/>
        <v>0</v>
      </c>
      <c r="CP644" s="2">
        <f t="shared" si="1240"/>
        <v>0</v>
      </c>
      <c r="CQ644" s="5">
        <f t="shared" si="1241"/>
        <v>0</v>
      </c>
    </row>
    <row r="645" spans="1:95" x14ac:dyDescent="0.25">
      <c r="A645" s="31" t="s">
        <v>17</v>
      </c>
      <c r="B645" s="30" t="s">
        <v>25</v>
      </c>
      <c r="C645" s="16">
        <v>2310</v>
      </c>
      <c r="D645" s="10">
        <v>2790</v>
      </c>
      <c r="E645" s="10">
        <v>2810</v>
      </c>
      <c r="F645" s="10"/>
      <c r="G645" s="10"/>
      <c r="H645" s="10"/>
      <c r="I645" s="10"/>
      <c r="J645" s="10">
        <v>3210</v>
      </c>
      <c r="K645" s="10">
        <v>3530</v>
      </c>
      <c r="L645" s="10">
        <v>6710</v>
      </c>
      <c r="M645" s="62"/>
      <c r="N645" s="62"/>
      <c r="O645" s="62"/>
      <c r="P645" s="62"/>
      <c r="Q645" s="17"/>
      <c r="R645" s="16">
        <v>15320</v>
      </c>
      <c r="S645" s="10">
        <v>5190</v>
      </c>
      <c r="T645" s="10">
        <v>4980</v>
      </c>
      <c r="U645" s="10"/>
      <c r="V645" s="10"/>
      <c r="W645" s="10"/>
      <c r="X645" s="10"/>
      <c r="Y645" s="10">
        <v>3800</v>
      </c>
      <c r="Z645" s="10">
        <v>3960</v>
      </c>
      <c r="AA645" s="10">
        <v>14900</v>
      </c>
      <c r="AB645" s="62"/>
      <c r="AC645" s="62"/>
      <c r="AD645" s="62"/>
      <c r="AE645" s="62"/>
      <c r="AF645" s="17"/>
      <c r="AG645" s="16">
        <v>4340</v>
      </c>
      <c r="AH645" s="10">
        <v>5070</v>
      </c>
      <c r="AI645" s="10">
        <v>5000</v>
      </c>
      <c r="AJ645" s="10"/>
      <c r="AK645" s="10"/>
      <c r="AL645" s="10"/>
      <c r="AM645" s="10"/>
      <c r="AN645" s="10">
        <v>3640</v>
      </c>
      <c r="AO645" s="10">
        <v>3590</v>
      </c>
      <c r="AP645" s="10">
        <v>10120</v>
      </c>
      <c r="AQ645" s="63"/>
      <c r="AR645" s="63"/>
      <c r="AS645" s="63"/>
      <c r="AT645" s="63"/>
      <c r="AU645" s="19"/>
      <c r="AW645" s="29" t="str">
        <f t="shared" si="1196"/>
        <v>Conductividad</v>
      </c>
      <c r="AX645" s="30" t="s">
        <v>25</v>
      </c>
      <c r="AY645" s="77">
        <f t="shared" si="1197"/>
        <v>2310</v>
      </c>
      <c r="AZ645" s="73">
        <f t="shared" si="1198"/>
        <v>15320</v>
      </c>
      <c r="BA645" s="74">
        <f t="shared" si="1199"/>
        <v>4340</v>
      </c>
      <c r="BB645" s="4">
        <f t="shared" si="1200"/>
        <v>2790</v>
      </c>
      <c r="BC645" s="2">
        <f t="shared" si="1201"/>
        <v>5190</v>
      </c>
      <c r="BD645" s="5">
        <f t="shared" si="1202"/>
        <v>5070</v>
      </c>
      <c r="BE645" s="4">
        <f t="shared" si="1203"/>
        <v>2810</v>
      </c>
      <c r="BF645" s="2">
        <f t="shared" si="1204"/>
        <v>4980</v>
      </c>
      <c r="BG645" s="5">
        <f t="shared" si="1205"/>
        <v>5000</v>
      </c>
      <c r="BH645" s="1">
        <f t="shared" si="1206"/>
        <v>0</v>
      </c>
      <c r="BI645" s="2">
        <f t="shared" si="1207"/>
        <v>0</v>
      </c>
      <c r="BJ645" s="5">
        <f t="shared" si="1208"/>
        <v>0</v>
      </c>
      <c r="BK645" s="1">
        <f t="shared" si="1209"/>
        <v>0</v>
      </c>
      <c r="BL645" s="2">
        <f t="shared" si="1210"/>
        <v>0</v>
      </c>
      <c r="BM645" s="5">
        <f t="shared" si="1211"/>
        <v>0</v>
      </c>
      <c r="BN645" s="1">
        <f t="shared" si="1212"/>
        <v>0</v>
      </c>
      <c r="BO645" s="2">
        <f t="shared" si="1213"/>
        <v>0</v>
      </c>
      <c r="BP645" s="5">
        <f t="shared" si="1214"/>
        <v>0</v>
      </c>
      <c r="BQ645" s="1">
        <f t="shared" si="1215"/>
        <v>0</v>
      </c>
      <c r="BR645" s="2">
        <f t="shared" si="1216"/>
        <v>0</v>
      </c>
      <c r="BS645" s="5">
        <f t="shared" si="1217"/>
        <v>0</v>
      </c>
      <c r="BT645" s="1">
        <f t="shared" si="1218"/>
        <v>3210</v>
      </c>
      <c r="BU645" s="2">
        <f t="shared" si="1219"/>
        <v>3800</v>
      </c>
      <c r="BV645" s="5">
        <f t="shared" si="1220"/>
        <v>3640</v>
      </c>
      <c r="BW645" s="1">
        <f t="shared" si="1221"/>
        <v>3530</v>
      </c>
      <c r="BX645" s="2">
        <f t="shared" si="1222"/>
        <v>3960</v>
      </c>
      <c r="BY645" s="5">
        <f t="shared" si="1223"/>
        <v>3590</v>
      </c>
      <c r="BZ645" s="1">
        <f t="shared" si="1224"/>
        <v>6710</v>
      </c>
      <c r="CA645" s="2">
        <f t="shared" si="1225"/>
        <v>14900</v>
      </c>
      <c r="CB645" s="5">
        <f t="shared" si="1226"/>
        <v>10120</v>
      </c>
      <c r="CC645" s="1">
        <f t="shared" si="1227"/>
        <v>0</v>
      </c>
      <c r="CD645" s="2">
        <f t="shared" si="1228"/>
        <v>0</v>
      </c>
      <c r="CE645" s="5">
        <f t="shared" si="1229"/>
        <v>0</v>
      </c>
      <c r="CF645" s="1">
        <f t="shared" si="1230"/>
        <v>0</v>
      </c>
      <c r="CG645" s="2">
        <f t="shared" si="1231"/>
        <v>0</v>
      </c>
      <c r="CH645" s="5">
        <f t="shared" si="1232"/>
        <v>0</v>
      </c>
      <c r="CI645" s="1">
        <f t="shared" si="1233"/>
        <v>0</v>
      </c>
      <c r="CJ645" s="2">
        <f t="shared" si="1234"/>
        <v>0</v>
      </c>
      <c r="CK645" s="5">
        <f t="shared" si="1235"/>
        <v>0</v>
      </c>
      <c r="CL645" s="1">
        <f t="shared" si="1236"/>
        <v>0</v>
      </c>
      <c r="CM645" s="2">
        <f t="shared" si="1237"/>
        <v>0</v>
      </c>
      <c r="CN645" s="5">
        <f t="shared" si="1238"/>
        <v>0</v>
      </c>
      <c r="CO645" s="67">
        <f t="shared" si="1239"/>
        <v>0</v>
      </c>
      <c r="CP645" s="2">
        <f t="shared" si="1240"/>
        <v>0</v>
      </c>
      <c r="CQ645" s="5">
        <f t="shared" si="1241"/>
        <v>0</v>
      </c>
    </row>
    <row r="646" spans="1:95" x14ac:dyDescent="0.25">
      <c r="A646" s="31" t="s">
        <v>18</v>
      </c>
      <c r="B646" s="46" t="s">
        <v>24</v>
      </c>
      <c r="C646" s="16">
        <v>4970</v>
      </c>
      <c r="D646" s="10">
        <v>5816</v>
      </c>
      <c r="E646" s="10">
        <v>697</v>
      </c>
      <c r="F646" s="10"/>
      <c r="G646" s="10"/>
      <c r="H646" s="10"/>
      <c r="I646" s="10"/>
      <c r="J646" s="10">
        <v>644</v>
      </c>
      <c r="K646" s="10">
        <v>638</v>
      </c>
      <c r="L646" s="10">
        <v>2970</v>
      </c>
      <c r="M646" s="62"/>
      <c r="N646" s="62"/>
      <c r="O646" s="62"/>
      <c r="P646" s="62"/>
      <c r="Q646" s="17"/>
      <c r="R646" s="16">
        <v>4670</v>
      </c>
      <c r="S646" s="10">
        <v>5116</v>
      </c>
      <c r="T646" s="10">
        <v>907</v>
      </c>
      <c r="U646" s="10"/>
      <c r="V646" s="10"/>
      <c r="W646" s="10"/>
      <c r="X646" s="10"/>
      <c r="Y646" s="10">
        <v>300</v>
      </c>
      <c r="Z646" s="10">
        <v>355</v>
      </c>
      <c r="AA646" s="10">
        <v>1751</v>
      </c>
      <c r="AB646" s="62"/>
      <c r="AC646" s="62"/>
      <c r="AD646" s="62"/>
      <c r="AE646" s="62"/>
      <c r="AF646" s="17"/>
      <c r="AG646" s="16">
        <v>5255</v>
      </c>
      <c r="AH646" s="10">
        <v>4069</v>
      </c>
      <c r="AI646" s="10">
        <v>762</v>
      </c>
      <c r="AJ646" s="10"/>
      <c r="AK646" s="10"/>
      <c r="AL646" s="10"/>
      <c r="AM646" s="10"/>
      <c r="AN646" s="10">
        <v>318</v>
      </c>
      <c r="AO646" s="10">
        <v>352</v>
      </c>
      <c r="AP646" s="10">
        <v>1528</v>
      </c>
      <c r="AQ646" s="63"/>
      <c r="AR646" s="63"/>
      <c r="AS646" s="63"/>
      <c r="AT646" s="63"/>
      <c r="AU646" s="19"/>
      <c r="AW646" s="29" t="str">
        <f t="shared" si="1196"/>
        <v xml:space="preserve">Color </v>
      </c>
      <c r="AX646" s="32" t="s">
        <v>24</v>
      </c>
      <c r="AY646" s="77">
        <f t="shared" si="1197"/>
        <v>4970</v>
      </c>
      <c r="AZ646" s="73">
        <f t="shared" si="1198"/>
        <v>4670</v>
      </c>
      <c r="BA646" s="74">
        <f t="shared" si="1199"/>
        <v>5255</v>
      </c>
      <c r="BB646" s="4">
        <f t="shared" si="1200"/>
        <v>5816</v>
      </c>
      <c r="BC646" s="2">
        <f t="shared" si="1201"/>
        <v>5116</v>
      </c>
      <c r="BD646" s="5">
        <f t="shared" si="1202"/>
        <v>4069</v>
      </c>
      <c r="BE646" s="4">
        <f t="shared" si="1203"/>
        <v>697</v>
      </c>
      <c r="BF646" s="2">
        <f t="shared" si="1204"/>
        <v>907</v>
      </c>
      <c r="BG646" s="5">
        <f t="shared" si="1205"/>
        <v>762</v>
      </c>
      <c r="BH646" s="1">
        <f t="shared" si="1206"/>
        <v>0</v>
      </c>
      <c r="BI646" s="2">
        <f t="shared" si="1207"/>
        <v>0</v>
      </c>
      <c r="BJ646" s="5">
        <f t="shared" si="1208"/>
        <v>0</v>
      </c>
      <c r="BK646" s="1">
        <f t="shared" si="1209"/>
        <v>0</v>
      </c>
      <c r="BL646" s="2">
        <f t="shared" si="1210"/>
        <v>0</v>
      </c>
      <c r="BM646" s="5">
        <f t="shared" si="1211"/>
        <v>0</v>
      </c>
      <c r="BN646" s="1">
        <f t="shared" si="1212"/>
        <v>0</v>
      </c>
      <c r="BO646" s="2">
        <f t="shared" si="1213"/>
        <v>0</v>
      </c>
      <c r="BP646" s="5">
        <f t="shared" si="1214"/>
        <v>0</v>
      </c>
      <c r="BQ646" s="1">
        <f t="shared" si="1215"/>
        <v>0</v>
      </c>
      <c r="BR646" s="2">
        <f t="shared" si="1216"/>
        <v>0</v>
      </c>
      <c r="BS646" s="5">
        <f t="shared" si="1217"/>
        <v>0</v>
      </c>
      <c r="BT646" s="1">
        <f t="shared" si="1218"/>
        <v>644</v>
      </c>
      <c r="BU646" s="2">
        <f t="shared" si="1219"/>
        <v>300</v>
      </c>
      <c r="BV646" s="5">
        <f t="shared" si="1220"/>
        <v>318</v>
      </c>
      <c r="BW646" s="1">
        <f t="shared" si="1221"/>
        <v>638</v>
      </c>
      <c r="BX646" s="2">
        <f t="shared" si="1222"/>
        <v>355</v>
      </c>
      <c r="BY646" s="5">
        <f t="shared" si="1223"/>
        <v>352</v>
      </c>
      <c r="BZ646" s="1">
        <f t="shared" si="1224"/>
        <v>2970</v>
      </c>
      <c r="CA646" s="2">
        <f t="shared" si="1225"/>
        <v>1751</v>
      </c>
      <c r="CB646" s="5">
        <f t="shared" si="1226"/>
        <v>1528</v>
      </c>
      <c r="CC646" s="1">
        <f t="shared" si="1227"/>
        <v>0</v>
      </c>
      <c r="CD646" s="2">
        <f t="shared" si="1228"/>
        <v>0</v>
      </c>
      <c r="CE646" s="5">
        <f t="shared" si="1229"/>
        <v>0</v>
      </c>
      <c r="CF646" s="1">
        <f t="shared" si="1230"/>
        <v>0</v>
      </c>
      <c r="CG646" s="2">
        <f t="shared" si="1231"/>
        <v>0</v>
      </c>
      <c r="CH646" s="5">
        <f t="shared" si="1232"/>
        <v>0</v>
      </c>
      <c r="CI646" s="1">
        <f t="shared" si="1233"/>
        <v>0</v>
      </c>
      <c r="CJ646" s="2">
        <f t="shared" si="1234"/>
        <v>0</v>
      </c>
      <c r="CK646" s="5">
        <f t="shared" si="1235"/>
        <v>0</v>
      </c>
      <c r="CL646" s="1">
        <f t="shared" si="1236"/>
        <v>0</v>
      </c>
      <c r="CM646" s="2">
        <f t="shared" si="1237"/>
        <v>0</v>
      </c>
      <c r="CN646" s="5">
        <f t="shared" si="1238"/>
        <v>0</v>
      </c>
      <c r="CO646" s="67">
        <f t="shared" si="1239"/>
        <v>0</v>
      </c>
      <c r="CP646" s="2">
        <f t="shared" si="1240"/>
        <v>0</v>
      </c>
      <c r="CQ646" s="5">
        <f t="shared" si="1241"/>
        <v>0</v>
      </c>
    </row>
    <row r="647" spans="1:95" ht="15.75" thickBot="1" x14ac:dyDescent="0.3">
      <c r="A647" s="33" t="s">
        <v>45</v>
      </c>
      <c r="B647" s="34" t="s">
        <v>46</v>
      </c>
      <c r="C647" s="20"/>
      <c r="D647" s="21"/>
      <c r="E647" s="21"/>
      <c r="F647" s="21"/>
      <c r="G647" s="21"/>
      <c r="H647" s="21"/>
      <c r="I647" s="21"/>
      <c r="J647" s="21"/>
      <c r="K647" s="21"/>
      <c r="L647" s="21"/>
      <c r="M647" s="64"/>
      <c r="N647" s="64"/>
      <c r="O647" s="64"/>
      <c r="P647" s="64"/>
      <c r="Q647" s="22"/>
      <c r="R647" s="20"/>
      <c r="S647" s="21"/>
      <c r="T647" s="21"/>
      <c r="U647" s="21"/>
      <c r="V647" s="21"/>
      <c r="W647" s="21"/>
      <c r="X647" s="21"/>
      <c r="Y647" s="21"/>
      <c r="Z647" s="21"/>
      <c r="AA647" s="21"/>
      <c r="AB647" s="64"/>
      <c r="AC647" s="64"/>
      <c r="AD647" s="64"/>
      <c r="AE647" s="64"/>
      <c r="AF647" s="22"/>
      <c r="AG647" s="20"/>
      <c r="AH647" s="21"/>
      <c r="AI647" s="21"/>
      <c r="AJ647" s="21"/>
      <c r="AK647" s="21"/>
      <c r="AL647" s="21"/>
      <c r="AM647" s="21"/>
      <c r="AN647" s="21"/>
      <c r="AO647" s="21"/>
      <c r="AP647" s="21"/>
      <c r="AQ647" s="64"/>
      <c r="AR647" s="64"/>
      <c r="AS647" s="64"/>
      <c r="AT647" s="64"/>
      <c r="AU647" s="22"/>
      <c r="AW647" s="29" t="str">
        <f t="shared" si="1196"/>
        <v>Turbidez</v>
      </c>
      <c r="AX647" s="34" t="s">
        <v>21</v>
      </c>
      <c r="AY647" s="77">
        <f t="shared" si="1197"/>
        <v>0</v>
      </c>
      <c r="AZ647" s="73">
        <f t="shared" si="1198"/>
        <v>0</v>
      </c>
      <c r="BA647" s="74">
        <f t="shared" si="1199"/>
        <v>0</v>
      </c>
      <c r="BB647" s="4">
        <f t="shared" si="1200"/>
        <v>0</v>
      </c>
      <c r="BC647" s="2">
        <f t="shared" si="1201"/>
        <v>0</v>
      </c>
      <c r="BD647" s="5">
        <f t="shared" si="1202"/>
        <v>0</v>
      </c>
      <c r="BE647" s="4">
        <f t="shared" si="1203"/>
        <v>0</v>
      </c>
      <c r="BF647" s="2">
        <f t="shared" si="1204"/>
        <v>0</v>
      </c>
      <c r="BG647" s="5">
        <f t="shared" si="1205"/>
        <v>0</v>
      </c>
      <c r="BH647" s="1">
        <f t="shared" si="1206"/>
        <v>0</v>
      </c>
      <c r="BI647" s="2">
        <f t="shared" si="1207"/>
        <v>0</v>
      </c>
      <c r="BJ647" s="5">
        <f t="shared" si="1208"/>
        <v>0</v>
      </c>
      <c r="BK647" s="1">
        <f t="shared" si="1209"/>
        <v>0</v>
      </c>
      <c r="BL647" s="2">
        <f t="shared" si="1210"/>
        <v>0</v>
      </c>
      <c r="BM647" s="5">
        <f t="shared" si="1211"/>
        <v>0</v>
      </c>
      <c r="BN647" s="1">
        <f t="shared" si="1212"/>
        <v>0</v>
      </c>
      <c r="BO647" s="2">
        <f t="shared" si="1213"/>
        <v>0</v>
      </c>
      <c r="BP647" s="5">
        <f t="shared" si="1214"/>
        <v>0</v>
      </c>
      <c r="BQ647" s="1">
        <f t="shared" si="1215"/>
        <v>0</v>
      </c>
      <c r="BR647" s="2">
        <f t="shared" si="1216"/>
        <v>0</v>
      </c>
      <c r="BS647" s="5">
        <f t="shared" si="1217"/>
        <v>0</v>
      </c>
      <c r="BT647" s="1">
        <f t="shared" si="1218"/>
        <v>0</v>
      </c>
      <c r="BU647" s="2">
        <f t="shared" si="1219"/>
        <v>0</v>
      </c>
      <c r="BV647" s="5">
        <f t="shared" si="1220"/>
        <v>0</v>
      </c>
      <c r="BW647" s="1">
        <f t="shared" si="1221"/>
        <v>0</v>
      </c>
      <c r="BX647" s="2">
        <f t="shared" si="1222"/>
        <v>0</v>
      </c>
      <c r="BY647" s="5">
        <f t="shared" si="1223"/>
        <v>0</v>
      </c>
      <c r="BZ647" s="1">
        <f t="shared" si="1224"/>
        <v>0</v>
      </c>
      <c r="CA647" s="2">
        <f t="shared" si="1225"/>
        <v>0</v>
      </c>
      <c r="CB647" s="5">
        <f t="shared" si="1226"/>
        <v>0</v>
      </c>
      <c r="CC647" s="1">
        <f t="shared" si="1227"/>
        <v>0</v>
      </c>
      <c r="CD647" s="2">
        <f t="shared" si="1228"/>
        <v>0</v>
      </c>
      <c r="CE647" s="5">
        <f t="shared" si="1229"/>
        <v>0</v>
      </c>
      <c r="CF647" s="1">
        <f t="shared" si="1230"/>
        <v>0</v>
      </c>
      <c r="CG647" s="2">
        <f t="shared" si="1231"/>
        <v>0</v>
      </c>
      <c r="CH647" s="5">
        <f t="shared" si="1232"/>
        <v>0</v>
      </c>
      <c r="CI647" s="1">
        <f t="shared" si="1233"/>
        <v>0</v>
      </c>
      <c r="CJ647" s="2">
        <f t="shared" si="1234"/>
        <v>0</v>
      </c>
      <c r="CK647" s="5">
        <f t="shared" si="1235"/>
        <v>0</v>
      </c>
      <c r="CL647" s="1">
        <f t="shared" si="1236"/>
        <v>0</v>
      </c>
      <c r="CM647" s="2">
        <f t="shared" si="1237"/>
        <v>0</v>
      </c>
      <c r="CN647" s="5">
        <f t="shared" si="1238"/>
        <v>0</v>
      </c>
      <c r="CO647" s="67">
        <f t="shared" si="1239"/>
        <v>0</v>
      </c>
      <c r="CP647" s="2">
        <f t="shared" si="1240"/>
        <v>0</v>
      </c>
      <c r="CQ647" s="5">
        <f t="shared" si="1241"/>
        <v>0</v>
      </c>
    </row>
    <row r="648" spans="1:95" ht="15.75" thickBot="1" x14ac:dyDescent="0.3"/>
    <row r="649" spans="1:95" ht="42.75" customHeight="1" thickBot="1" x14ac:dyDescent="0.3">
      <c r="A649" s="27" t="s">
        <v>0</v>
      </c>
      <c r="B649" s="28">
        <f>B625+1</f>
        <v>46140</v>
      </c>
      <c r="C649" s="295" t="s">
        <v>1</v>
      </c>
      <c r="D649" s="296"/>
      <c r="E649" s="296"/>
      <c r="F649" s="296"/>
      <c r="G649" s="296"/>
      <c r="H649" s="296"/>
      <c r="I649" s="296"/>
      <c r="J649" s="296"/>
      <c r="K649" s="296"/>
      <c r="L649" s="296"/>
      <c r="M649" s="296"/>
      <c r="N649" s="296"/>
      <c r="O649" s="296"/>
      <c r="P649" s="296"/>
      <c r="Q649" s="297"/>
      <c r="R649" s="298" t="s">
        <v>2</v>
      </c>
      <c r="S649" s="299"/>
      <c r="T649" s="299"/>
      <c r="U649" s="299"/>
      <c r="V649" s="299"/>
      <c r="W649" s="299"/>
      <c r="X649" s="299"/>
      <c r="Y649" s="299"/>
      <c r="Z649" s="299"/>
      <c r="AA649" s="299"/>
      <c r="AB649" s="299"/>
      <c r="AC649" s="299"/>
      <c r="AD649" s="299"/>
      <c r="AE649" s="299"/>
      <c r="AF649" s="300"/>
      <c r="AG649" s="301" t="s">
        <v>105</v>
      </c>
      <c r="AH649" s="302"/>
      <c r="AI649" s="302"/>
      <c r="AJ649" s="302"/>
      <c r="AK649" s="302"/>
      <c r="AL649" s="302"/>
      <c r="AM649" s="302"/>
      <c r="AN649" s="302"/>
      <c r="AO649" s="302"/>
      <c r="AP649" s="302"/>
      <c r="AQ649" s="302"/>
      <c r="AR649" s="302"/>
      <c r="AS649" s="302"/>
      <c r="AT649" s="302"/>
      <c r="AU649" s="303"/>
      <c r="AV649" s="9"/>
      <c r="AW649" s="290" t="s">
        <v>44</v>
      </c>
      <c r="AX649" s="291"/>
      <c r="AY649" s="287" t="s">
        <v>35</v>
      </c>
      <c r="AZ649" s="288"/>
      <c r="BA649" s="289"/>
      <c r="BB649" s="287" t="s">
        <v>36</v>
      </c>
      <c r="BC649" s="288"/>
      <c r="BD649" s="289"/>
      <c r="BE649" s="287" t="s">
        <v>37</v>
      </c>
      <c r="BF649" s="288"/>
      <c r="BG649" s="289"/>
      <c r="BH649" s="287" t="s">
        <v>38</v>
      </c>
      <c r="BI649" s="288"/>
      <c r="BJ649" s="289"/>
      <c r="BK649" s="287" t="s">
        <v>39</v>
      </c>
      <c r="BL649" s="288"/>
      <c r="BM649" s="289"/>
      <c r="BN649" s="287" t="s">
        <v>40</v>
      </c>
      <c r="BO649" s="288"/>
      <c r="BP649" s="289"/>
      <c r="BQ649" s="287" t="s">
        <v>41</v>
      </c>
      <c r="BR649" s="288"/>
      <c r="BS649" s="289"/>
      <c r="BT649" s="287" t="s">
        <v>42</v>
      </c>
      <c r="BU649" s="288"/>
      <c r="BV649" s="289"/>
      <c r="BW649" s="287" t="s">
        <v>43</v>
      </c>
      <c r="BX649" s="288"/>
      <c r="BY649" s="289"/>
      <c r="BZ649" s="287" t="s">
        <v>106</v>
      </c>
      <c r="CA649" s="288"/>
      <c r="CB649" s="289"/>
      <c r="CC649" s="287" t="s">
        <v>107</v>
      </c>
      <c r="CD649" s="288"/>
      <c r="CE649" s="289"/>
      <c r="CF649" s="287" t="s">
        <v>108</v>
      </c>
      <c r="CG649" s="288"/>
      <c r="CH649" s="289"/>
      <c r="CI649" s="287" t="s">
        <v>109</v>
      </c>
      <c r="CJ649" s="288"/>
      <c r="CK649" s="289"/>
      <c r="CL649" s="287" t="s">
        <v>110</v>
      </c>
      <c r="CM649" s="288"/>
      <c r="CN649" s="289"/>
      <c r="CO649" s="287" t="s">
        <v>111</v>
      </c>
      <c r="CP649" s="288"/>
      <c r="CQ649" s="289"/>
    </row>
    <row r="650" spans="1:95" ht="44.45" customHeight="1" thickBot="1" x14ac:dyDescent="0.3">
      <c r="A650" s="7" t="s">
        <v>6</v>
      </c>
      <c r="B650" s="45" t="s">
        <v>7</v>
      </c>
      <c r="C650" s="14" t="s">
        <v>34</v>
      </c>
      <c r="D650" s="8" t="s">
        <v>26</v>
      </c>
      <c r="E650" s="8" t="s">
        <v>27</v>
      </c>
      <c r="F650" s="8" t="s">
        <v>28</v>
      </c>
      <c r="G650" s="8" t="s">
        <v>29</v>
      </c>
      <c r="H650" s="8" t="s">
        <v>30</v>
      </c>
      <c r="I650" s="8" t="s">
        <v>31</v>
      </c>
      <c r="J650" s="8" t="s">
        <v>32</v>
      </c>
      <c r="K650" s="8" t="s">
        <v>33</v>
      </c>
      <c r="L650" s="8" t="s">
        <v>210</v>
      </c>
      <c r="M650" s="8" t="s">
        <v>116</v>
      </c>
      <c r="N650" s="8" t="s">
        <v>117</v>
      </c>
      <c r="O650" s="65" t="s">
        <v>118</v>
      </c>
      <c r="P650" s="65" t="s">
        <v>110</v>
      </c>
      <c r="Q650" s="65" t="s">
        <v>111</v>
      </c>
      <c r="R650" s="23" t="s">
        <v>34</v>
      </c>
      <c r="S650" s="12" t="s">
        <v>26</v>
      </c>
      <c r="T650" s="12" t="s">
        <v>27</v>
      </c>
      <c r="U650" s="12" t="s">
        <v>28</v>
      </c>
      <c r="V650" s="12" t="s">
        <v>29</v>
      </c>
      <c r="W650" s="12" t="s">
        <v>30</v>
      </c>
      <c r="X650" s="12" t="s">
        <v>31</v>
      </c>
      <c r="Y650" s="12" t="s">
        <v>32</v>
      </c>
      <c r="Z650" s="12" t="s">
        <v>33</v>
      </c>
      <c r="AA650" s="12" t="s">
        <v>210</v>
      </c>
      <c r="AB650" s="60" t="s">
        <v>116</v>
      </c>
      <c r="AC650" s="60" t="s">
        <v>117</v>
      </c>
      <c r="AD650" s="60" t="s">
        <v>118</v>
      </c>
      <c r="AE650" s="60" t="s">
        <v>110</v>
      </c>
      <c r="AF650" s="24" t="s">
        <v>111</v>
      </c>
      <c r="AG650" s="25" t="s">
        <v>34</v>
      </c>
      <c r="AH650" s="13" t="s">
        <v>26</v>
      </c>
      <c r="AI650" s="13" t="s">
        <v>27</v>
      </c>
      <c r="AJ650" s="13" t="s">
        <v>28</v>
      </c>
      <c r="AK650" s="13" t="s">
        <v>29</v>
      </c>
      <c r="AL650" s="13" t="s">
        <v>30</v>
      </c>
      <c r="AM650" s="13" t="s">
        <v>31</v>
      </c>
      <c r="AN650" s="13" t="s">
        <v>32</v>
      </c>
      <c r="AO650" s="13" t="s">
        <v>33</v>
      </c>
      <c r="AP650" s="13" t="s">
        <v>210</v>
      </c>
      <c r="AQ650" s="66" t="s">
        <v>116</v>
      </c>
      <c r="AR650" s="66" t="s">
        <v>117</v>
      </c>
      <c r="AS650" s="66" t="s">
        <v>118</v>
      </c>
      <c r="AT650" s="66" t="s">
        <v>110</v>
      </c>
      <c r="AU650" s="26" t="s">
        <v>111</v>
      </c>
      <c r="AV650" s="9"/>
      <c r="AW650" s="36" t="s">
        <v>6</v>
      </c>
      <c r="AX650" s="37" t="s">
        <v>7</v>
      </c>
      <c r="AY650" s="75" t="s">
        <v>119</v>
      </c>
      <c r="AZ650" s="75" t="s">
        <v>120</v>
      </c>
      <c r="BA650" s="76" t="s">
        <v>121</v>
      </c>
      <c r="BB650" s="75" t="s">
        <v>119</v>
      </c>
      <c r="BC650" s="75" t="s">
        <v>120</v>
      </c>
      <c r="BD650" s="76" t="s">
        <v>121</v>
      </c>
      <c r="BE650" s="75" t="s">
        <v>119</v>
      </c>
      <c r="BF650" s="75" t="s">
        <v>120</v>
      </c>
      <c r="BG650" s="76" t="s">
        <v>121</v>
      </c>
      <c r="BH650" s="75" t="s">
        <v>119</v>
      </c>
      <c r="BI650" s="75" t="s">
        <v>120</v>
      </c>
      <c r="BJ650" s="76" t="s">
        <v>121</v>
      </c>
      <c r="BK650" s="75" t="s">
        <v>119</v>
      </c>
      <c r="BL650" s="75" t="s">
        <v>120</v>
      </c>
      <c r="BM650" s="76" t="s">
        <v>121</v>
      </c>
      <c r="BN650" s="75" t="s">
        <v>119</v>
      </c>
      <c r="BO650" s="75" t="s">
        <v>120</v>
      </c>
      <c r="BP650" s="76" t="s">
        <v>121</v>
      </c>
      <c r="BQ650" s="75" t="s">
        <v>119</v>
      </c>
      <c r="BR650" s="75" t="s">
        <v>120</v>
      </c>
      <c r="BS650" s="76" t="s">
        <v>121</v>
      </c>
      <c r="BT650" s="75" t="s">
        <v>119</v>
      </c>
      <c r="BU650" s="75" t="s">
        <v>120</v>
      </c>
      <c r="BV650" s="76" t="s">
        <v>121</v>
      </c>
      <c r="BW650" s="75" t="s">
        <v>119</v>
      </c>
      <c r="BX650" s="75" t="s">
        <v>120</v>
      </c>
      <c r="BY650" s="76" t="s">
        <v>121</v>
      </c>
      <c r="BZ650" s="75" t="s">
        <v>119</v>
      </c>
      <c r="CA650" s="75" t="s">
        <v>120</v>
      </c>
      <c r="CB650" s="76" t="s">
        <v>121</v>
      </c>
      <c r="CC650" s="75" t="s">
        <v>119</v>
      </c>
      <c r="CD650" s="75" t="s">
        <v>120</v>
      </c>
      <c r="CE650" s="76" t="s">
        <v>121</v>
      </c>
      <c r="CF650" s="75" t="s">
        <v>119</v>
      </c>
      <c r="CG650" s="75" t="s">
        <v>120</v>
      </c>
      <c r="CH650" s="76" t="s">
        <v>121</v>
      </c>
      <c r="CI650" s="75" t="s">
        <v>119</v>
      </c>
      <c r="CJ650" s="75" t="s">
        <v>120</v>
      </c>
      <c r="CK650" s="76" t="s">
        <v>121</v>
      </c>
      <c r="CL650" s="75" t="s">
        <v>119</v>
      </c>
      <c r="CM650" s="75" t="s">
        <v>120</v>
      </c>
      <c r="CN650" s="76" t="s">
        <v>121</v>
      </c>
      <c r="CO650" s="75" t="s">
        <v>119</v>
      </c>
      <c r="CP650" s="75" t="s">
        <v>120</v>
      </c>
      <c r="CQ650" s="76" t="s">
        <v>121</v>
      </c>
    </row>
    <row r="651" spans="1:95" ht="29.25" customHeight="1" x14ac:dyDescent="0.25">
      <c r="A651" s="29" t="s">
        <v>8</v>
      </c>
      <c r="B651" s="30" t="s">
        <v>19</v>
      </c>
      <c r="C651" s="1" t="s">
        <v>337</v>
      </c>
      <c r="D651" s="3" t="s">
        <v>338</v>
      </c>
      <c r="E651" s="3" t="s">
        <v>293</v>
      </c>
      <c r="F651" s="3"/>
      <c r="G651" s="3"/>
      <c r="H651" s="3"/>
      <c r="I651" s="3"/>
      <c r="J651" s="3" t="s">
        <v>276</v>
      </c>
      <c r="K651" s="3" t="s">
        <v>285</v>
      </c>
      <c r="L651" s="3" t="s">
        <v>311</v>
      </c>
      <c r="M651" s="61"/>
      <c r="N651" s="61"/>
      <c r="O651" s="61"/>
      <c r="P651" s="61"/>
      <c r="Q651" s="15"/>
      <c r="R651" s="1" t="s">
        <v>344</v>
      </c>
      <c r="S651" s="3" t="s">
        <v>327</v>
      </c>
      <c r="T651" s="3" t="s">
        <v>345</v>
      </c>
      <c r="U651" s="3"/>
      <c r="V651" s="3"/>
      <c r="W651" s="3"/>
      <c r="X651" s="3"/>
      <c r="Y651" s="3" t="s">
        <v>346</v>
      </c>
      <c r="Z651" s="3" t="s">
        <v>345</v>
      </c>
      <c r="AA651" s="3" t="s">
        <v>346</v>
      </c>
      <c r="AB651" s="61"/>
      <c r="AC651" s="61"/>
      <c r="AD651" s="61"/>
      <c r="AE651" s="61"/>
      <c r="AF651" s="15"/>
      <c r="AG651" s="1" t="s">
        <v>350</v>
      </c>
      <c r="AH651" s="38" t="s">
        <v>293</v>
      </c>
      <c r="AI651" s="38" t="s">
        <v>317</v>
      </c>
      <c r="AJ651" s="3"/>
      <c r="AK651" s="3"/>
      <c r="AL651" s="3"/>
      <c r="AM651" s="3"/>
      <c r="AN651" s="3" t="s">
        <v>294</v>
      </c>
      <c r="AO651" s="3" t="s">
        <v>286</v>
      </c>
      <c r="AP651" s="3" t="s">
        <v>269</v>
      </c>
      <c r="AQ651" s="61"/>
      <c r="AR651" s="61"/>
      <c r="AS651" s="61"/>
      <c r="AT651" s="61"/>
      <c r="AU651" s="15"/>
      <c r="AV651" s="9"/>
      <c r="AW651" s="29" t="str">
        <f>A651</f>
        <v>Temperatura (°C)</v>
      </c>
      <c r="AX651" s="35" t="s">
        <v>19</v>
      </c>
      <c r="AY651" s="77" t="str">
        <f>C651</f>
        <v>39.2</v>
      </c>
      <c r="AZ651" s="73" t="str">
        <f>R651</f>
        <v>38.4</v>
      </c>
      <c r="BA651" s="74" t="str">
        <f>AG651</f>
        <v>42.3</v>
      </c>
      <c r="BB651" s="4" t="str">
        <f>D651</f>
        <v>34.0</v>
      </c>
      <c r="BC651" s="2" t="str">
        <f>S651</f>
        <v>34.1</v>
      </c>
      <c r="BD651" s="5" t="str">
        <f>AH651</f>
        <v>33.6</v>
      </c>
      <c r="BE651" s="4" t="str">
        <f>E651</f>
        <v>33.6</v>
      </c>
      <c r="BF651" s="2" t="str">
        <f>T651</f>
        <v>34.3</v>
      </c>
      <c r="BG651" s="5" t="str">
        <f>AI651</f>
        <v>33.4</v>
      </c>
      <c r="BH651" s="1">
        <f>F651</f>
        <v>0</v>
      </c>
      <c r="BI651" s="2">
        <f>U651</f>
        <v>0</v>
      </c>
      <c r="BJ651" s="5">
        <f>AJ651</f>
        <v>0</v>
      </c>
      <c r="BK651" s="1">
        <f>G651</f>
        <v>0</v>
      </c>
      <c r="BL651" s="2">
        <f>V651</f>
        <v>0</v>
      </c>
      <c r="BM651" s="5">
        <f>AK651</f>
        <v>0</v>
      </c>
      <c r="BN651" s="1">
        <f>H651</f>
        <v>0</v>
      </c>
      <c r="BO651" s="2">
        <f>W651</f>
        <v>0</v>
      </c>
      <c r="BP651" s="5">
        <f>AL651</f>
        <v>0</v>
      </c>
      <c r="BQ651" s="1">
        <f>I651</f>
        <v>0</v>
      </c>
      <c r="BR651" s="2">
        <f>X651</f>
        <v>0</v>
      </c>
      <c r="BS651" s="5">
        <f>AM651</f>
        <v>0</v>
      </c>
      <c r="BT651" s="1" t="str">
        <f>J651</f>
        <v>32.3</v>
      </c>
      <c r="BU651" s="2" t="str">
        <f>Y651</f>
        <v>34.2</v>
      </c>
      <c r="BV651" s="5" t="str">
        <f>AN651</f>
        <v>32.4</v>
      </c>
      <c r="BW651" s="1" t="str">
        <f>K651</f>
        <v>31.9</v>
      </c>
      <c r="BX651" s="2" t="str">
        <f>Z651</f>
        <v>34.3</v>
      </c>
      <c r="BY651" s="5" t="str">
        <f>AO651</f>
        <v>31.2</v>
      </c>
      <c r="BZ651" s="1" t="str">
        <f>L651</f>
        <v>31.6</v>
      </c>
      <c r="CA651" s="2" t="str">
        <f>AA651</f>
        <v>34.2</v>
      </c>
      <c r="CB651" s="5" t="str">
        <f>AP651</f>
        <v>33.1</v>
      </c>
      <c r="CC651" s="1">
        <f>M651</f>
        <v>0</v>
      </c>
      <c r="CD651" s="2">
        <f>AB651</f>
        <v>0</v>
      </c>
      <c r="CE651" s="5">
        <f>AQ651</f>
        <v>0</v>
      </c>
      <c r="CF651" s="1">
        <f>N651</f>
        <v>0</v>
      </c>
      <c r="CG651" s="2">
        <f>AC651</f>
        <v>0</v>
      </c>
      <c r="CH651" s="5">
        <f>AR651</f>
        <v>0</v>
      </c>
      <c r="CI651" s="1">
        <f>O651</f>
        <v>0</v>
      </c>
      <c r="CJ651" s="2">
        <f>AD651</f>
        <v>0</v>
      </c>
      <c r="CK651" s="5">
        <f>AS651</f>
        <v>0</v>
      </c>
      <c r="CL651" s="1">
        <f>P651</f>
        <v>0</v>
      </c>
      <c r="CM651" s="2">
        <f>AE651</f>
        <v>0</v>
      </c>
      <c r="CN651" s="5">
        <f>AT651</f>
        <v>0</v>
      </c>
      <c r="CO651" s="67">
        <f>Q651</f>
        <v>0</v>
      </c>
      <c r="CP651" s="2">
        <f>AF651</f>
        <v>0</v>
      </c>
      <c r="CQ651" s="5">
        <f>AU651</f>
        <v>0</v>
      </c>
    </row>
    <row r="652" spans="1:95" ht="26.45" customHeight="1" x14ac:dyDescent="0.25">
      <c r="A652" s="29" t="s">
        <v>9</v>
      </c>
      <c r="B652" s="30" t="s">
        <v>20</v>
      </c>
      <c r="C652" s="50" t="s">
        <v>339</v>
      </c>
      <c r="D652" s="51" t="s">
        <v>336</v>
      </c>
      <c r="E652" s="51" t="s">
        <v>340</v>
      </c>
      <c r="F652" s="51"/>
      <c r="G652" s="3"/>
      <c r="H652" s="51"/>
      <c r="I652" s="3"/>
      <c r="J652" s="3" t="s">
        <v>341</v>
      </c>
      <c r="K652" s="51" t="s">
        <v>342</v>
      </c>
      <c r="L652" s="3" t="s">
        <v>343</v>
      </c>
      <c r="M652" s="61"/>
      <c r="N652" s="61"/>
      <c r="O652" s="61"/>
      <c r="P652" s="61"/>
      <c r="Q652" s="15"/>
      <c r="R652" s="1" t="s">
        <v>347</v>
      </c>
      <c r="S652" s="3" t="s">
        <v>300</v>
      </c>
      <c r="T652" s="3" t="s">
        <v>348</v>
      </c>
      <c r="U652" s="3"/>
      <c r="V652" s="3"/>
      <c r="W652" s="3"/>
      <c r="X652" s="3"/>
      <c r="Y652" s="3" t="s">
        <v>282</v>
      </c>
      <c r="Z652" s="51" t="s">
        <v>349</v>
      </c>
      <c r="AA652" s="3" t="s">
        <v>300</v>
      </c>
      <c r="AB652" s="61"/>
      <c r="AC652" s="61"/>
      <c r="AD652" s="61"/>
      <c r="AE652" s="61"/>
      <c r="AF652" s="15"/>
      <c r="AG652" s="1" t="s">
        <v>351</v>
      </c>
      <c r="AH652" s="3" t="s">
        <v>352</v>
      </c>
      <c r="AI652" s="3" t="s">
        <v>353</v>
      </c>
      <c r="AJ652" s="3"/>
      <c r="AK652" s="3"/>
      <c r="AL652" s="3"/>
      <c r="AM652" s="3"/>
      <c r="AN652" s="3" t="s">
        <v>313</v>
      </c>
      <c r="AO652" s="3" t="s">
        <v>308</v>
      </c>
      <c r="AP652" s="3" t="s">
        <v>354</v>
      </c>
      <c r="AQ652" s="61"/>
      <c r="AR652" s="61"/>
      <c r="AS652" s="61"/>
      <c r="AT652" s="61"/>
      <c r="AU652" s="15"/>
      <c r="AV652" s="9"/>
      <c r="AW652" s="29" t="str">
        <f t="shared" ref="AW652:AW671" si="1242">A652</f>
        <v>pH (Unidades de pH)</v>
      </c>
      <c r="AX652" s="30" t="s">
        <v>20</v>
      </c>
      <c r="AY652" s="77" t="str">
        <f t="shared" ref="AY652:AY671" si="1243">C652</f>
        <v>9.32</v>
      </c>
      <c r="AZ652" s="222" t="str">
        <f t="shared" ref="AZ652:AZ671" si="1244">R652</f>
        <v>9.63</v>
      </c>
      <c r="BA652" s="74" t="str">
        <f t="shared" ref="BA652:BA671" si="1245">AG652</f>
        <v>9.67</v>
      </c>
      <c r="BB652" s="4" t="str">
        <f t="shared" ref="BB652:BB671" si="1246">D652</f>
        <v>7.12</v>
      </c>
      <c r="BC652" s="2" t="str">
        <f t="shared" ref="BC652:BC671" si="1247">S652</f>
        <v>7.62</v>
      </c>
      <c r="BD652" s="5" t="str">
        <f t="shared" ref="BD652:BD671" si="1248">AH652</f>
        <v>7.86</v>
      </c>
      <c r="BE652" s="4" t="str">
        <f t="shared" ref="BE652:BE671" si="1249">E652</f>
        <v>7.06</v>
      </c>
      <c r="BF652" s="2" t="str">
        <f t="shared" ref="BF652:BF671" si="1250">T652</f>
        <v>7.02</v>
      </c>
      <c r="BG652" s="5" t="str">
        <f t="shared" ref="BG652:BG671" si="1251">AI652</f>
        <v>7.03</v>
      </c>
      <c r="BH652" s="1">
        <f t="shared" ref="BH652:BH671" si="1252">F652</f>
        <v>0</v>
      </c>
      <c r="BI652" s="2">
        <f t="shared" ref="BI652:BI671" si="1253">U652</f>
        <v>0</v>
      </c>
      <c r="BJ652" s="5">
        <f t="shared" ref="BJ652:BJ671" si="1254">AJ652</f>
        <v>0</v>
      </c>
      <c r="BK652" s="1">
        <f t="shared" ref="BK652:BK671" si="1255">G652</f>
        <v>0</v>
      </c>
      <c r="BL652" s="2">
        <f t="shared" ref="BL652:BL671" si="1256">V652</f>
        <v>0</v>
      </c>
      <c r="BM652" s="5">
        <f t="shared" ref="BM652:BM671" si="1257">AK652</f>
        <v>0</v>
      </c>
      <c r="BN652" s="1">
        <f t="shared" ref="BN652:BN671" si="1258">H652</f>
        <v>0</v>
      </c>
      <c r="BO652" s="2">
        <f t="shared" ref="BO652:BO671" si="1259">W652</f>
        <v>0</v>
      </c>
      <c r="BP652" s="5">
        <f t="shared" ref="BP652:BP671" si="1260">AL652</f>
        <v>0</v>
      </c>
      <c r="BQ652" s="1">
        <f t="shared" ref="BQ652:BQ671" si="1261">I652</f>
        <v>0</v>
      </c>
      <c r="BR652" s="2">
        <f t="shared" ref="BR652:BR671" si="1262">X652</f>
        <v>0</v>
      </c>
      <c r="BS652" s="5">
        <f t="shared" ref="BS652:BS671" si="1263">AM652</f>
        <v>0</v>
      </c>
      <c r="BT652" s="1" t="str">
        <f t="shared" ref="BT652:BT671" si="1264">J652</f>
        <v>8.11</v>
      </c>
      <c r="BU652" s="2" t="str">
        <f t="shared" ref="BU652:BU671" si="1265">Y652</f>
        <v>7.61</v>
      </c>
      <c r="BV652" s="5" t="str">
        <f t="shared" ref="BV652:BV671" si="1266">AN652</f>
        <v>7.42</v>
      </c>
      <c r="BW652" s="1" t="str">
        <f t="shared" ref="BW652:BW671" si="1267">K652</f>
        <v>7.68</v>
      </c>
      <c r="BX652" s="2" t="str">
        <f t="shared" ref="BX652:BX671" si="1268">Z652</f>
        <v>7.64</v>
      </c>
      <c r="BY652" s="5" t="str">
        <f t="shared" ref="BY652:BY671" si="1269">AO652</f>
        <v>7.54</v>
      </c>
      <c r="BZ652" s="1" t="str">
        <f t="shared" ref="BZ652:BZ671" si="1270">L652</f>
        <v>7.94</v>
      </c>
      <c r="CA652" s="2" t="str">
        <f t="shared" ref="CA652:CA671" si="1271">AA652</f>
        <v>7.62</v>
      </c>
      <c r="CB652" s="5" t="str">
        <f t="shared" ref="CB652:CB671" si="1272">AP652</f>
        <v>7.60</v>
      </c>
      <c r="CC652" s="1">
        <f t="shared" ref="CC652:CC671" si="1273">M652</f>
        <v>0</v>
      </c>
      <c r="CD652" s="2">
        <f t="shared" ref="CD652:CD671" si="1274">AB652</f>
        <v>0</v>
      </c>
      <c r="CE652" s="5">
        <f t="shared" ref="CE652:CE671" si="1275">AQ652</f>
        <v>0</v>
      </c>
      <c r="CF652" s="1">
        <f t="shared" ref="CF652:CF671" si="1276">N652</f>
        <v>0</v>
      </c>
      <c r="CG652" s="2">
        <f t="shared" ref="CG652:CG671" si="1277">AC652</f>
        <v>0</v>
      </c>
      <c r="CH652" s="5">
        <f t="shared" ref="CH652:CH671" si="1278">AR652</f>
        <v>0</v>
      </c>
      <c r="CI652" s="1">
        <f t="shared" ref="CI652:CI671" si="1279">O652</f>
        <v>0</v>
      </c>
      <c r="CJ652" s="2">
        <f t="shared" ref="CJ652:CJ671" si="1280">AD652</f>
        <v>0</v>
      </c>
      <c r="CK652" s="5">
        <f t="shared" ref="CK652:CK671" si="1281">AS652</f>
        <v>0</v>
      </c>
      <c r="CL652" s="1">
        <f t="shared" ref="CL652:CL671" si="1282">P652</f>
        <v>0</v>
      </c>
      <c r="CM652" s="2">
        <f t="shared" ref="CM652:CM671" si="1283">AE652</f>
        <v>0</v>
      </c>
      <c r="CN652" s="5">
        <f t="shared" ref="CN652:CN671" si="1284">AT652</f>
        <v>0</v>
      </c>
      <c r="CO652" s="67">
        <f t="shared" ref="CO652:CO671" si="1285">Q652</f>
        <v>0</v>
      </c>
      <c r="CP652" s="2">
        <f t="shared" ref="CP652:CP671" si="1286">AF652</f>
        <v>0</v>
      </c>
      <c r="CQ652" s="5">
        <f t="shared" ref="CQ652:CQ671" si="1287">AU652</f>
        <v>0</v>
      </c>
    </row>
    <row r="653" spans="1:95" ht="30.2" customHeight="1" x14ac:dyDescent="0.25">
      <c r="A653" s="29" t="s">
        <v>124</v>
      </c>
      <c r="B653" s="30" t="s">
        <v>21</v>
      </c>
      <c r="C653" s="1"/>
      <c r="D653" s="2"/>
      <c r="E653" s="2"/>
      <c r="F653" s="3"/>
      <c r="G653" s="3"/>
      <c r="H653" s="3"/>
      <c r="I653" s="3"/>
      <c r="J653" s="3"/>
      <c r="K653" s="3"/>
      <c r="L653" s="3"/>
      <c r="M653" s="61"/>
      <c r="N653" s="61"/>
      <c r="O653" s="61"/>
      <c r="P653" s="61"/>
      <c r="Q653" s="15"/>
      <c r="R653" s="1"/>
      <c r="S653" s="3"/>
      <c r="T653" s="3"/>
      <c r="U653" s="3"/>
      <c r="V653" s="3"/>
      <c r="W653" s="3"/>
      <c r="X653" s="3"/>
      <c r="Y653" s="3"/>
      <c r="Z653" s="3"/>
      <c r="AA653" s="3"/>
      <c r="AB653" s="61"/>
      <c r="AC653" s="61"/>
      <c r="AD653" s="61"/>
      <c r="AE653" s="61"/>
      <c r="AF653" s="15"/>
      <c r="AG653" s="1"/>
      <c r="AH653" s="2"/>
      <c r="AI653" s="2"/>
      <c r="AJ653" s="3"/>
      <c r="AK653" s="3"/>
      <c r="AL653" s="3"/>
      <c r="AM653" s="3"/>
      <c r="AN653" s="3"/>
      <c r="AO653" s="3"/>
      <c r="AP653" s="3"/>
      <c r="AQ653" s="61"/>
      <c r="AR653" s="61"/>
      <c r="AS653" s="61"/>
      <c r="AT653" s="61"/>
      <c r="AU653" s="15"/>
      <c r="AV653" s="9"/>
      <c r="AW653" s="29" t="str">
        <f t="shared" si="1242"/>
        <v>Demanda química de oxígeno (DQO)</v>
      </c>
      <c r="AX653" s="30" t="s">
        <v>21</v>
      </c>
      <c r="AY653" s="77">
        <f t="shared" si="1243"/>
        <v>0</v>
      </c>
      <c r="AZ653" s="73">
        <f t="shared" si="1244"/>
        <v>0</v>
      </c>
      <c r="BA653" s="74">
        <f t="shared" si="1245"/>
        <v>0</v>
      </c>
      <c r="BB653" s="4">
        <f t="shared" si="1246"/>
        <v>0</v>
      </c>
      <c r="BC653" s="2">
        <f t="shared" si="1247"/>
        <v>0</v>
      </c>
      <c r="BD653" s="5">
        <f t="shared" si="1248"/>
        <v>0</v>
      </c>
      <c r="BE653" s="4">
        <f t="shared" si="1249"/>
        <v>0</v>
      </c>
      <c r="BF653" s="2">
        <f t="shared" si="1250"/>
        <v>0</v>
      </c>
      <c r="BG653" s="5">
        <f t="shared" si="1251"/>
        <v>0</v>
      </c>
      <c r="BH653" s="1">
        <f t="shared" si="1252"/>
        <v>0</v>
      </c>
      <c r="BI653" s="2">
        <f t="shared" si="1253"/>
        <v>0</v>
      </c>
      <c r="BJ653" s="5">
        <f t="shared" si="1254"/>
        <v>0</v>
      </c>
      <c r="BK653" s="1">
        <f t="shared" si="1255"/>
        <v>0</v>
      </c>
      <c r="BL653" s="2">
        <f t="shared" si="1256"/>
        <v>0</v>
      </c>
      <c r="BM653" s="5">
        <f t="shared" si="1257"/>
        <v>0</v>
      </c>
      <c r="BN653" s="1">
        <f t="shared" si="1258"/>
        <v>0</v>
      </c>
      <c r="BO653" s="2">
        <f t="shared" si="1259"/>
        <v>0</v>
      </c>
      <c r="BP653" s="5">
        <f t="shared" si="1260"/>
        <v>0</v>
      </c>
      <c r="BQ653" s="1">
        <f t="shared" si="1261"/>
        <v>0</v>
      </c>
      <c r="BR653" s="2">
        <f t="shared" si="1262"/>
        <v>0</v>
      </c>
      <c r="BS653" s="5">
        <f t="shared" si="1263"/>
        <v>0</v>
      </c>
      <c r="BT653" s="1">
        <f t="shared" si="1264"/>
        <v>0</v>
      </c>
      <c r="BU653" s="2">
        <f t="shared" si="1265"/>
        <v>0</v>
      </c>
      <c r="BV653" s="5">
        <f t="shared" si="1266"/>
        <v>0</v>
      </c>
      <c r="BW653" s="1">
        <f t="shared" si="1267"/>
        <v>0</v>
      </c>
      <c r="BX653" s="2">
        <f t="shared" si="1268"/>
        <v>0</v>
      </c>
      <c r="BY653" s="5">
        <f t="shared" si="1269"/>
        <v>0</v>
      </c>
      <c r="BZ653" s="1">
        <f t="shared" si="1270"/>
        <v>0</v>
      </c>
      <c r="CA653" s="2">
        <f t="shared" si="1271"/>
        <v>0</v>
      </c>
      <c r="CB653" s="5">
        <f t="shared" si="1272"/>
        <v>0</v>
      </c>
      <c r="CC653" s="1">
        <f t="shared" si="1273"/>
        <v>0</v>
      </c>
      <c r="CD653" s="2">
        <f t="shared" si="1274"/>
        <v>0</v>
      </c>
      <c r="CE653" s="5">
        <f t="shared" si="1275"/>
        <v>0</v>
      </c>
      <c r="CF653" s="1">
        <f t="shared" si="1276"/>
        <v>0</v>
      </c>
      <c r="CG653" s="2">
        <f t="shared" si="1277"/>
        <v>0</v>
      </c>
      <c r="CH653" s="5">
        <f t="shared" si="1278"/>
        <v>0</v>
      </c>
      <c r="CI653" s="1">
        <f t="shared" si="1279"/>
        <v>0</v>
      </c>
      <c r="CJ653" s="2">
        <f t="shared" si="1280"/>
        <v>0</v>
      </c>
      <c r="CK653" s="5">
        <f t="shared" si="1281"/>
        <v>0</v>
      </c>
      <c r="CL653" s="1">
        <f t="shared" si="1282"/>
        <v>0</v>
      </c>
      <c r="CM653" s="2">
        <f t="shared" si="1283"/>
        <v>0</v>
      </c>
      <c r="CN653" s="5">
        <f t="shared" si="1284"/>
        <v>0</v>
      </c>
      <c r="CO653" s="67">
        <f t="shared" si="1285"/>
        <v>0</v>
      </c>
      <c r="CP653" s="2">
        <f t="shared" si="1286"/>
        <v>0</v>
      </c>
      <c r="CQ653" s="5">
        <f t="shared" si="1287"/>
        <v>0</v>
      </c>
    </row>
    <row r="654" spans="1:95" ht="29.25" customHeight="1" x14ac:dyDescent="0.25">
      <c r="A654" s="29" t="s">
        <v>128</v>
      </c>
      <c r="B654" s="30" t="s">
        <v>21</v>
      </c>
      <c r="C654" s="1">
        <v>2690</v>
      </c>
      <c r="D654" s="2">
        <v>2300</v>
      </c>
      <c r="E654" s="2">
        <v>2290</v>
      </c>
      <c r="F654" s="3"/>
      <c r="G654" s="3"/>
      <c r="H654" s="3"/>
      <c r="I654" s="3"/>
      <c r="J654" s="3">
        <v>1982</v>
      </c>
      <c r="K654" s="3">
        <v>1904</v>
      </c>
      <c r="L654" s="3">
        <v>3660</v>
      </c>
      <c r="M654" s="61"/>
      <c r="N654" s="61"/>
      <c r="O654" s="61"/>
      <c r="P654" s="61"/>
      <c r="Q654" s="15"/>
      <c r="R654" s="1">
        <v>1269</v>
      </c>
      <c r="S654" s="3">
        <v>2028</v>
      </c>
      <c r="T654" s="3">
        <v>2040</v>
      </c>
      <c r="U654" s="3"/>
      <c r="V654" s="3"/>
      <c r="W654" s="3"/>
      <c r="X654" s="3"/>
      <c r="Y654" s="3">
        <v>2076</v>
      </c>
      <c r="Z654" s="3">
        <v>2032</v>
      </c>
      <c r="AA654" s="3">
        <v>4930</v>
      </c>
      <c r="AB654" s="61"/>
      <c r="AC654" s="61"/>
      <c r="AD654" s="61"/>
      <c r="AE654" s="61"/>
      <c r="AF654" s="15"/>
      <c r="AG654" s="1">
        <v>5630</v>
      </c>
      <c r="AH654" s="2">
        <v>2280</v>
      </c>
      <c r="AI654" s="2">
        <v>1773</v>
      </c>
      <c r="AJ654" s="3"/>
      <c r="AK654" s="3"/>
      <c r="AL654" s="3"/>
      <c r="AM654" s="3"/>
      <c r="AN654" s="3">
        <v>2105</v>
      </c>
      <c r="AO654" s="3">
        <v>2082</v>
      </c>
      <c r="AP654" s="3">
        <v>4710</v>
      </c>
      <c r="AQ654" s="61"/>
      <c r="AR654" s="61"/>
      <c r="AS654" s="61"/>
      <c r="AT654" s="61"/>
      <c r="AU654" s="15"/>
      <c r="AV654" s="9"/>
      <c r="AW654" s="29" t="str">
        <f t="shared" si="1242"/>
        <v>SOLIDOS DISUELTOS TOTALES (TDS)</v>
      </c>
      <c r="AX654" s="30" t="s">
        <v>21</v>
      </c>
      <c r="AY654" s="77">
        <f t="shared" si="1243"/>
        <v>2690</v>
      </c>
      <c r="AZ654" s="73">
        <f t="shared" si="1244"/>
        <v>1269</v>
      </c>
      <c r="BA654" s="74">
        <f t="shared" si="1245"/>
        <v>5630</v>
      </c>
      <c r="BB654" s="4">
        <f t="shared" si="1246"/>
        <v>2300</v>
      </c>
      <c r="BC654" s="2">
        <f t="shared" si="1247"/>
        <v>2028</v>
      </c>
      <c r="BD654" s="5">
        <f t="shared" si="1248"/>
        <v>2280</v>
      </c>
      <c r="BE654" s="4">
        <f t="shared" si="1249"/>
        <v>2290</v>
      </c>
      <c r="BF654" s="2">
        <f t="shared" si="1250"/>
        <v>2040</v>
      </c>
      <c r="BG654" s="5">
        <f t="shared" si="1251"/>
        <v>1773</v>
      </c>
      <c r="BH654" s="1">
        <f t="shared" si="1252"/>
        <v>0</v>
      </c>
      <c r="BI654" s="2">
        <f t="shared" si="1253"/>
        <v>0</v>
      </c>
      <c r="BJ654" s="5">
        <f t="shared" si="1254"/>
        <v>0</v>
      </c>
      <c r="BK654" s="1">
        <f t="shared" si="1255"/>
        <v>0</v>
      </c>
      <c r="BL654" s="2">
        <f t="shared" si="1256"/>
        <v>0</v>
      </c>
      <c r="BM654" s="5">
        <f t="shared" si="1257"/>
        <v>0</v>
      </c>
      <c r="BN654" s="1">
        <f t="shared" si="1258"/>
        <v>0</v>
      </c>
      <c r="BO654" s="2">
        <f t="shared" si="1259"/>
        <v>0</v>
      </c>
      <c r="BP654" s="5">
        <f t="shared" si="1260"/>
        <v>0</v>
      </c>
      <c r="BQ654" s="1">
        <f t="shared" si="1261"/>
        <v>0</v>
      </c>
      <c r="BR654" s="2">
        <f t="shared" si="1262"/>
        <v>0</v>
      </c>
      <c r="BS654" s="5">
        <f t="shared" si="1263"/>
        <v>0</v>
      </c>
      <c r="BT654" s="1">
        <f t="shared" si="1264"/>
        <v>1982</v>
      </c>
      <c r="BU654" s="2">
        <f t="shared" si="1265"/>
        <v>2076</v>
      </c>
      <c r="BV654" s="5">
        <f t="shared" si="1266"/>
        <v>2105</v>
      </c>
      <c r="BW654" s="1">
        <f t="shared" si="1267"/>
        <v>1904</v>
      </c>
      <c r="BX654" s="2">
        <f t="shared" si="1268"/>
        <v>2032</v>
      </c>
      <c r="BY654" s="5">
        <f t="shared" si="1269"/>
        <v>2082</v>
      </c>
      <c r="BZ654" s="1">
        <f t="shared" si="1270"/>
        <v>3660</v>
      </c>
      <c r="CA654" s="2">
        <f t="shared" si="1271"/>
        <v>4930</v>
      </c>
      <c r="CB654" s="5">
        <f t="shared" si="1272"/>
        <v>4710</v>
      </c>
      <c r="CC654" s="1">
        <f t="shared" si="1273"/>
        <v>0</v>
      </c>
      <c r="CD654" s="2">
        <f t="shared" si="1274"/>
        <v>0</v>
      </c>
      <c r="CE654" s="5">
        <f t="shared" si="1275"/>
        <v>0</v>
      </c>
      <c r="CF654" s="1">
        <f t="shared" si="1276"/>
        <v>0</v>
      </c>
      <c r="CG654" s="2">
        <f t="shared" si="1277"/>
        <v>0</v>
      </c>
      <c r="CH654" s="5">
        <f t="shared" si="1278"/>
        <v>0</v>
      </c>
      <c r="CI654" s="1">
        <f t="shared" si="1279"/>
        <v>0</v>
      </c>
      <c r="CJ654" s="2">
        <f t="shared" si="1280"/>
        <v>0</v>
      </c>
      <c r="CK654" s="5">
        <f t="shared" si="1281"/>
        <v>0</v>
      </c>
      <c r="CL654" s="1">
        <f t="shared" si="1282"/>
        <v>0</v>
      </c>
      <c r="CM654" s="2">
        <f t="shared" si="1283"/>
        <v>0</v>
      </c>
      <c r="CN654" s="5">
        <f t="shared" si="1284"/>
        <v>0</v>
      </c>
      <c r="CO654" s="67">
        <f t="shared" si="1285"/>
        <v>0</v>
      </c>
      <c r="CP654" s="2">
        <f t="shared" si="1286"/>
        <v>0</v>
      </c>
      <c r="CQ654" s="5">
        <f t="shared" si="1287"/>
        <v>0</v>
      </c>
    </row>
    <row r="655" spans="1:95" ht="31.7" customHeight="1" x14ac:dyDescent="0.25">
      <c r="A655" s="29" t="s">
        <v>125</v>
      </c>
      <c r="B655" s="30" t="s">
        <v>21</v>
      </c>
      <c r="C655" s="1">
        <v>324</v>
      </c>
      <c r="D655" s="2">
        <v>508</v>
      </c>
      <c r="E655" s="2">
        <v>28</v>
      </c>
      <c r="F655" s="3"/>
      <c r="G655" s="3"/>
      <c r="H655" s="3"/>
      <c r="I655" s="3"/>
      <c r="J655" s="3">
        <v>1</v>
      </c>
      <c r="K655" s="3">
        <v>4</v>
      </c>
      <c r="L655" s="3">
        <v>6</v>
      </c>
      <c r="M655" s="61"/>
      <c r="N655" s="61"/>
      <c r="O655" s="61"/>
      <c r="P655" s="61"/>
      <c r="Q655" s="15"/>
      <c r="R655" s="1">
        <v>203</v>
      </c>
      <c r="S655" s="3">
        <v>637</v>
      </c>
      <c r="T655" s="3">
        <v>32</v>
      </c>
      <c r="U655" s="3"/>
      <c r="V655" s="3"/>
      <c r="W655" s="3"/>
      <c r="X655" s="3"/>
      <c r="Y655" s="3">
        <v>1</v>
      </c>
      <c r="Z655" s="3">
        <v>2</v>
      </c>
      <c r="AA655" s="3">
        <v>23</v>
      </c>
      <c r="AB655" s="61"/>
      <c r="AC655" s="61"/>
      <c r="AD655" s="61"/>
      <c r="AE655" s="61"/>
      <c r="AF655" s="15"/>
      <c r="AG655" s="1">
        <v>340</v>
      </c>
      <c r="AH655" s="2">
        <v>729</v>
      </c>
      <c r="AI655" s="2">
        <v>35</v>
      </c>
      <c r="AJ655" s="3"/>
      <c r="AK655" s="3"/>
      <c r="AL655" s="3"/>
      <c r="AM655" s="3"/>
      <c r="AN655" s="3">
        <v>3</v>
      </c>
      <c r="AO655" s="3">
        <v>2</v>
      </c>
      <c r="AP655" s="3">
        <v>37</v>
      </c>
      <c r="AQ655" s="61"/>
      <c r="AR655" s="61"/>
      <c r="AS655" s="61"/>
      <c r="AT655" s="61"/>
      <c r="AU655" s="15"/>
      <c r="AV655" s="9"/>
      <c r="AW655" s="29" t="str">
        <f t="shared" si="1242"/>
        <v>Sólidos suspendidos Totales</v>
      </c>
      <c r="AX655" s="30" t="s">
        <v>21</v>
      </c>
      <c r="AY655" s="77">
        <f t="shared" si="1243"/>
        <v>324</v>
      </c>
      <c r="AZ655" s="73">
        <f t="shared" si="1244"/>
        <v>203</v>
      </c>
      <c r="BA655" s="74">
        <f t="shared" si="1245"/>
        <v>340</v>
      </c>
      <c r="BB655" s="4">
        <f t="shared" si="1246"/>
        <v>508</v>
      </c>
      <c r="BC655" s="2">
        <f t="shared" si="1247"/>
        <v>637</v>
      </c>
      <c r="BD655" s="5">
        <f t="shared" si="1248"/>
        <v>729</v>
      </c>
      <c r="BE655" s="4">
        <f t="shared" si="1249"/>
        <v>28</v>
      </c>
      <c r="BF655" s="2">
        <f t="shared" si="1250"/>
        <v>32</v>
      </c>
      <c r="BG655" s="5">
        <f t="shared" si="1251"/>
        <v>35</v>
      </c>
      <c r="BH655" s="1">
        <f t="shared" si="1252"/>
        <v>0</v>
      </c>
      <c r="BI655" s="2">
        <f t="shared" si="1253"/>
        <v>0</v>
      </c>
      <c r="BJ655" s="5">
        <f t="shared" si="1254"/>
        <v>0</v>
      </c>
      <c r="BK655" s="1">
        <f t="shared" si="1255"/>
        <v>0</v>
      </c>
      <c r="BL655" s="2">
        <f t="shared" si="1256"/>
        <v>0</v>
      </c>
      <c r="BM655" s="5">
        <f t="shared" si="1257"/>
        <v>0</v>
      </c>
      <c r="BN655" s="1">
        <f t="shared" si="1258"/>
        <v>0</v>
      </c>
      <c r="BO655" s="2">
        <f t="shared" si="1259"/>
        <v>0</v>
      </c>
      <c r="BP655" s="5">
        <f t="shared" si="1260"/>
        <v>0</v>
      </c>
      <c r="BQ655" s="1">
        <f t="shared" si="1261"/>
        <v>0</v>
      </c>
      <c r="BR655" s="2">
        <f t="shared" si="1262"/>
        <v>0</v>
      </c>
      <c r="BS655" s="5">
        <f t="shared" si="1263"/>
        <v>0</v>
      </c>
      <c r="BT655" s="1">
        <f t="shared" si="1264"/>
        <v>1</v>
      </c>
      <c r="BU655" s="2">
        <f t="shared" si="1265"/>
        <v>1</v>
      </c>
      <c r="BV655" s="5">
        <f t="shared" si="1266"/>
        <v>3</v>
      </c>
      <c r="BW655" s="1">
        <f t="shared" si="1267"/>
        <v>4</v>
      </c>
      <c r="BX655" s="2">
        <f t="shared" si="1268"/>
        <v>2</v>
      </c>
      <c r="BY655" s="5">
        <f t="shared" si="1269"/>
        <v>2</v>
      </c>
      <c r="BZ655" s="1">
        <f t="shared" si="1270"/>
        <v>6</v>
      </c>
      <c r="CA655" s="2">
        <f t="shared" si="1271"/>
        <v>23</v>
      </c>
      <c r="CB655" s="5">
        <f t="shared" si="1272"/>
        <v>37</v>
      </c>
      <c r="CC655" s="1">
        <f t="shared" si="1273"/>
        <v>0</v>
      </c>
      <c r="CD655" s="2">
        <f t="shared" si="1274"/>
        <v>0</v>
      </c>
      <c r="CE655" s="5">
        <f t="shared" si="1275"/>
        <v>0</v>
      </c>
      <c r="CF655" s="1">
        <f t="shared" si="1276"/>
        <v>0</v>
      </c>
      <c r="CG655" s="2">
        <f t="shared" si="1277"/>
        <v>0</v>
      </c>
      <c r="CH655" s="5">
        <f t="shared" si="1278"/>
        <v>0</v>
      </c>
      <c r="CI655" s="1">
        <f t="shared" si="1279"/>
        <v>0</v>
      </c>
      <c r="CJ655" s="2">
        <f t="shared" si="1280"/>
        <v>0</v>
      </c>
      <c r="CK655" s="5">
        <f t="shared" si="1281"/>
        <v>0</v>
      </c>
      <c r="CL655" s="1">
        <f t="shared" si="1282"/>
        <v>0</v>
      </c>
      <c r="CM655" s="2">
        <f t="shared" si="1283"/>
        <v>0</v>
      </c>
      <c r="CN655" s="5">
        <f t="shared" si="1284"/>
        <v>0</v>
      </c>
      <c r="CO655" s="67">
        <f t="shared" si="1285"/>
        <v>0</v>
      </c>
      <c r="CP655" s="2">
        <f t="shared" si="1286"/>
        <v>0</v>
      </c>
      <c r="CQ655" s="5">
        <f t="shared" si="1287"/>
        <v>0</v>
      </c>
    </row>
    <row r="656" spans="1:95" ht="29.25" customHeight="1" x14ac:dyDescent="0.25">
      <c r="A656" s="31" t="s">
        <v>10</v>
      </c>
      <c r="B656" s="30" t="s">
        <v>21</v>
      </c>
      <c r="C656" s="16"/>
      <c r="D656" s="10"/>
      <c r="E656" s="10"/>
      <c r="F656" s="10"/>
      <c r="G656" s="10"/>
      <c r="H656" s="10"/>
      <c r="I656" s="10"/>
      <c r="J656" s="10"/>
      <c r="K656" s="10"/>
      <c r="L656" s="10"/>
      <c r="M656" s="62"/>
      <c r="N656" s="62"/>
      <c r="O656" s="62"/>
      <c r="P656" s="62"/>
      <c r="Q656" s="17"/>
      <c r="R656" s="16"/>
      <c r="S656" s="10"/>
      <c r="T656" s="10"/>
      <c r="U656" s="10"/>
      <c r="V656" s="10"/>
      <c r="W656" s="10"/>
      <c r="X656" s="10"/>
      <c r="Y656" s="10"/>
      <c r="Z656" s="10"/>
      <c r="AA656" s="10"/>
      <c r="AB656" s="62"/>
      <c r="AC656" s="62"/>
      <c r="AD656" s="62"/>
      <c r="AE656" s="62"/>
      <c r="AF656" s="17"/>
      <c r="AG656" s="16"/>
      <c r="AH656" s="10"/>
      <c r="AI656" s="10"/>
      <c r="AJ656" s="10"/>
      <c r="AK656" s="10"/>
      <c r="AL656" s="10"/>
      <c r="AM656" s="10"/>
      <c r="AN656" s="10"/>
      <c r="AO656" s="10"/>
      <c r="AP656" s="10"/>
      <c r="AQ656" s="62"/>
      <c r="AR656" s="62"/>
      <c r="AS656" s="62"/>
      <c r="AT656" s="62"/>
      <c r="AU656" s="17"/>
      <c r="AV656" s="6"/>
      <c r="AW656" s="29" t="str">
        <f t="shared" si="1242"/>
        <v xml:space="preserve">Sólidos Sedimentables </v>
      </c>
      <c r="AX656" s="30" t="s">
        <v>21</v>
      </c>
      <c r="AY656" s="77">
        <f t="shared" si="1243"/>
        <v>0</v>
      </c>
      <c r="AZ656" s="73">
        <f t="shared" si="1244"/>
        <v>0</v>
      </c>
      <c r="BA656" s="74">
        <f t="shared" si="1245"/>
        <v>0</v>
      </c>
      <c r="BB656" s="4">
        <f t="shared" si="1246"/>
        <v>0</v>
      </c>
      <c r="BC656" s="2">
        <f t="shared" si="1247"/>
        <v>0</v>
      </c>
      <c r="BD656" s="5">
        <f t="shared" si="1248"/>
        <v>0</v>
      </c>
      <c r="BE656" s="4">
        <f t="shared" si="1249"/>
        <v>0</v>
      </c>
      <c r="BF656" s="2">
        <f t="shared" si="1250"/>
        <v>0</v>
      </c>
      <c r="BG656" s="5">
        <f t="shared" si="1251"/>
        <v>0</v>
      </c>
      <c r="BH656" s="1">
        <f t="shared" si="1252"/>
        <v>0</v>
      </c>
      <c r="BI656" s="2">
        <f t="shared" si="1253"/>
        <v>0</v>
      </c>
      <c r="BJ656" s="5">
        <f t="shared" si="1254"/>
        <v>0</v>
      </c>
      <c r="BK656" s="1">
        <f t="shared" si="1255"/>
        <v>0</v>
      </c>
      <c r="BL656" s="2">
        <f t="shared" si="1256"/>
        <v>0</v>
      </c>
      <c r="BM656" s="5">
        <f t="shared" si="1257"/>
        <v>0</v>
      </c>
      <c r="BN656" s="1">
        <f t="shared" si="1258"/>
        <v>0</v>
      </c>
      <c r="BO656" s="2">
        <f t="shared" si="1259"/>
        <v>0</v>
      </c>
      <c r="BP656" s="5">
        <f t="shared" si="1260"/>
        <v>0</v>
      </c>
      <c r="BQ656" s="1">
        <f t="shared" si="1261"/>
        <v>0</v>
      </c>
      <c r="BR656" s="2">
        <f t="shared" si="1262"/>
        <v>0</v>
      </c>
      <c r="BS656" s="5">
        <f t="shared" si="1263"/>
        <v>0</v>
      </c>
      <c r="BT656" s="1">
        <f t="shared" si="1264"/>
        <v>0</v>
      </c>
      <c r="BU656" s="2">
        <f t="shared" si="1265"/>
        <v>0</v>
      </c>
      <c r="BV656" s="5">
        <f t="shared" si="1266"/>
        <v>0</v>
      </c>
      <c r="BW656" s="1">
        <f t="shared" si="1267"/>
        <v>0</v>
      </c>
      <c r="BX656" s="2">
        <f t="shared" si="1268"/>
        <v>0</v>
      </c>
      <c r="BY656" s="5">
        <f t="shared" si="1269"/>
        <v>0</v>
      </c>
      <c r="BZ656" s="1">
        <f t="shared" si="1270"/>
        <v>0</v>
      </c>
      <c r="CA656" s="2">
        <f t="shared" si="1271"/>
        <v>0</v>
      </c>
      <c r="CB656" s="5">
        <f t="shared" si="1272"/>
        <v>0</v>
      </c>
      <c r="CC656" s="1">
        <f t="shared" si="1273"/>
        <v>0</v>
      </c>
      <c r="CD656" s="2">
        <f t="shared" si="1274"/>
        <v>0</v>
      </c>
      <c r="CE656" s="5">
        <f t="shared" si="1275"/>
        <v>0</v>
      </c>
      <c r="CF656" s="1">
        <f t="shared" si="1276"/>
        <v>0</v>
      </c>
      <c r="CG656" s="2">
        <f t="shared" si="1277"/>
        <v>0</v>
      </c>
      <c r="CH656" s="5">
        <f t="shared" si="1278"/>
        <v>0</v>
      </c>
      <c r="CI656" s="1">
        <f t="shared" si="1279"/>
        <v>0</v>
      </c>
      <c r="CJ656" s="2">
        <f t="shared" si="1280"/>
        <v>0</v>
      </c>
      <c r="CK656" s="5">
        <f t="shared" si="1281"/>
        <v>0</v>
      </c>
      <c r="CL656" s="1">
        <f t="shared" si="1282"/>
        <v>0</v>
      </c>
      <c r="CM656" s="2">
        <f t="shared" si="1283"/>
        <v>0</v>
      </c>
      <c r="CN656" s="5">
        <f t="shared" si="1284"/>
        <v>0</v>
      </c>
      <c r="CO656" s="67">
        <f t="shared" si="1285"/>
        <v>0</v>
      </c>
      <c r="CP656" s="2">
        <f t="shared" si="1286"/>
        <v>0</v>
      </c>
      <c r="CQ656" s="5">
        <f t="shared" si="1287"/>
        <v>0</v>
      </c>
    </row>
    <row r="657" spans="1:95" ht="28.5" customHeight="1" x14ac:dyDescent="0.25">
      <c r="A657" s="31" t="s">
        <v>126</v>
      </c>
      <c r="B657" s="46" t="s">
        <v>22</v>
      </c>
      <c r="C657" s="16"/>
      <c r="D657" s="10"/>
      <c r="E657" s="10"/>
      <c r="F657" s="10"/>
      <c r="G657" s="10"/>
      <c r="H657" s="10"/>
      <c r="I657" s="10"/>
      <c r="J657" s="10"/>
      <c r="K657" s="10"/>
      <c r="L657" s="10"/>
      <c r="M657" s="62"/>
      <c r="N657" s="62"/>
      <c r="O657" s="62"/>
      <c r="P657" s="62"/>
      <c r="Q657" s="17"/>
      <c r="R657" s="16"/>
      <c r="S657" s="10"/>
      <c r="T657" s="10"/>
      <c r="U657" s="10"/>
      <c r="V657" s="10"/>
      <c r="W657" s="10"/>
      <c r="X657" s="10"/>
      <c r="Y657" s="10"/>
      <c r="Z657" s="10"/>
      <c r="AA657" s="10"/>
      <c r="AB657" s="62"/>
      <c r="AC657" s="62"/>
      <c r="AD657" s="62"/>
      <c r="AE657" s="62"/>
      <c r="AF657" s="17"/>
      <c r="AG657" s="16"/>
      <c r="AH657" s="10"/>
      <c r="AI657" s="10"/>
      <c r="AJ657" s="10"/>
      <c r="AK657" s="10"/>
      <c r="AL657" s="10"/>
      <c r="AM657" s="10"/>
      <c r="AN657" s="10"/>
      <c r="AO657" s="10"/>
      <c r="AP657" s="10"/>
      <c r="AQ657" s="62"/>
      <c r="AR657" s="62"/>
      <c r="AS657" s="62"/>
      <c r="AT657" s="62"/>
      <c r="AU657" s="17"/>
      <c r="AV657" s="6"/>
      <c r="AW657" s="29" t="str">
        <f t="shared" si="1242"/>
        <v>HIERRO</v>
      </c>
      <c r="AX657" s="32" t="s">
        <v>22</v>
      </c>
      <c r="AY657" s="77">
        <f t="shared" si="1243"/>
        <v>0</v>
      </c>
      <c r="AZ657" s="73">
        <f t="shared" si="1244"/>
        <v>0</v>
      </c>
      <c r="BA657" s="74">
        <f t="shared" si="1245"/>
        <v>0</v>
      </c>
      <c r="BB657" s="4">
        <f t="shared" si="1246"/>
        <v>0</v>
      </c>
      <c r="BC657" s="2">
        <f t="shared" si="1247"/>
        <v>0</v>
      </c>
      <c r="BD657" s="5">
        <f t="shared" si="1248"/>
        <v>0</v>
      </c>
      <c r="BE657" s="4">
        <f t="shared" si="1249"/>
        <v>0</v>
      </c>
      <c r="BF657" s="2">
        <f t="shared" si="1250"/>
        <v>0</v>
      </c>
      <c r="BG657" s="5">
        <f t="shared" si="1251"/>
        <v>0</v>
      </c>
      <c r="BH657" s="1">
        <f t="shared" si="1252"/>
        <v>0</v>
      </c>
      <c r="BI657" s="2">
        <f t="shared" si="1253"/>
        <v>0</v>
      </c>
      <c r="BJ657" s="5">
        <f t="shared" si="1254"/>
        <v>0</v>
      </c>
      <c r="BK657" s="1">
        <f t="shared" si="1255"/>
        <v>0</v>
      </c>
      <c r="BL657" s="2">
        <f t="shared" si="1256"/>
        <v>0</v>
      </c>
      <c r="BM657" s="5">
        <f t="shared" si="1257"/>
        <v>0</v>
      </c>
      <c r="BN657" s="1">
        <f t="shared" si="1258"/>
        <v>0</v>
      </c>
      <c r="BO657" s="2">
        <f t="shared" si="1259"/>
        <v>0</v>
      </c>
      <c r="BP657" s="5">
        <f t="shared" si="1260"/>
        <v>0</v>
      </c>
      <c r="BQ657" s="1">
        <f t="shared" si="1261"/>
        <v>0</v>
      </c>
      <c r="BR657" s="2">
        <f t="shared" si="1262"/>
        <v>0</v>
      </c>
      <c r="BS657" s="5">
        <f t="shared" si="1263"/>
        <v>0</v>
      </c>
      <c r="BT657" s="1">
        <f t="shared" si="1264"/>
        <v>0</v>
      </c>
      <c r="BU657" s="2">
        <f t="shared" si="1265"/>
        <v>0</v>
      </c>
      <c r="BV657" s="5">
        <f t="shared" si="1266"/>
        <v>0</v>
      </c>
      <c r="BW657" s="1">
        <f t="shared" si="1267"/>
        <v>0</v>
      </c>
      <c r="BX657" s="2">
        <f t="shared" si="1268"/>
        <v>0</v>
      </c>
      <c r="BY657" s="5">
        <f t="shared" si="1269"/>
        <v>0</v>
      </c>
      <c r="BZ657" s="1">
        <f t="shared" si="1270"/>
        <v>0</v>
      </c>
      <c r="CA657" s="2">
        <f t="shared" si="1271"/>
        <v>0</v>
      </c>
      <c r="CB657" s="5">
        <f t="shared" si="1272"/>
        <v>0</v>
      </c>
      <c r="CC657" s="1">
        <f t="shared" si="1273"/>
        <v>0</v>
      </c>
      <c r="CD657" s="2">
        <f t="shared" si="1274"/>
        <v>0</v>
      </c>
      <c r="CE657" s="5">
        <f t="shared" si="1275"/>
        <v>0</v>
      </c>
      <c r="CF657" s="1">
        <f t="shared" si="1276"/>
        <v>0</v>
      </c>
      <c r="CG657" s="2">
        <f t="shared" si="1277"/>
        <v>0</v>
      </c>
      <c r="CH657" s="5">
        <f t="shared" si="1278"/>
        <v>0</v>
      </c>
      <c r="CI657" s="1">
        <f t="shared" si="1279"/>
        <v>0</v>
      </c>
      <c r="CJ657" s="2">
        <f t="shared" si="1280"/>
        <v>0</v>
      </c>
      <c r="CK657" s="5">
        <f t="shared" si="1281"/>
        <v>0</v>
      </c>
      <c r="CL657" s="1">
        <f t="shared" si="1282"/>
        <v>0</v>
      </c>
      <c r="CM657" s="2">
        <f t="shared" si="1283"/>
        <v>0</v>
      </c>
      <c r="CN657" s="5">
        <f t="shared" si="1284"/>
        <v>0</v>
      </c>
      <c r="CO657" s="67">
        <f t="shared" si="1285"/>
        <v>0</v>
      </c>
      <c r="CP657" s="2">
        <f t="shared" si="1286"/>
        <v>0</v>
      </c>
      <c r="CQ657" s="5">
        <f t="shared" si="1287"/>
        <v>0</v>
      </c>
    </row>
    <row r="658" spans="1:95" ht="28.5" customHeight="1" x14ac:dyDescent="0.25">
      <c r="A658" s="31" t="s">
        <v>112</v>
      </c>
      <c r="B658" s="30" t="s">
        <v>21</v>
      </c>
      <c r="C658" s="16"/>
      <c r="D658" s="10"/>
      <c r="E658" s="10"/>
      <c r="F658" s="10"/>
      <c r="G658" s="10"/>
      <c r="H658" s="10"/>
      <c r="I658" s="10"/>
      <c r="J658" s="10"/>
      <c r="K658" s="10"/>
      <c r="L658" s="10"/>
      <c r="M658" s="62"/>
      <c r="N658" s="62"/>
      <c r="O658" s="62"/>
      <c r="P658" s="62"/>
      <c r="Q658" s="17"/>
      <c r="R658" s="16"/>
      <c r="S658" s="10"/>
      <c r="T658" s="10"/>
      <c r="U658" s="10"/>
      <c r="V658" s="10"/>
      <c r="W658" s="10"/>
      <c r="X658" s="10"/>
      <c r="Y658" s="10"/>
      <c r="Z658" s="10"/>
      <c r="AA658" s="10"/>
      <c r="AB658" s="62"/>
      <c r="AC658" s="62"/>
      <c r="AD658" s="62"/>
      <c r="AE658" s="62"/>
      <c r="AF658" s="17"/>
      <c r="AG658" s="16"/>
      <c r="AH658" s="10"/>
      <c r="AI658" s="10"/>
      <c r="AJ658" s="10"/>
      <c r="AK658" s="10"/>
      <c r="AL658" s="10"/>
      <c r="AM658" s="10"/>
      <c r="AN658" s="10"/>
      <c r="AO658" s="10"/>
      <c r="AP658" s="10"/>
      <c r="AQ658" s="62"/>
      <c r="AR658" s="62"/>
      <c r="AS658" s="62"/>
      <c r="AT658" s="62"/>
      <c r="AU658" s="17"/>
      <c r="AV658" s="6"/>
      <c r="AW658" s="29" t="str">
        <f t="shared" si="1242"/>
        <v>Solidos Suspendidos totales GRAVIMETRICO</v>
      </c>
      <c r="AX658" s="30" t="s">
        <v>21</v>
      </c>
      <c r="AY658" s="77">
        <f t="shared" si="1243"/>
        <v>0</v>
      </c>
      <c r="AZ658" s="73">
        <f t="shared" si="1244"/>
        <v>0</v>
      </c>
      <c r="BA658" s="74">
        <f t="shared" si="1245"/>
        <v>0</v>
      </c>
      <c r="BB658" s="4">
        <f t="shared" si="1246"/>
        <v>0</v>
      </c>
      <c r="BC658" s="2">
        <f t="shared" si="1247"/>
        <v>0</v>
      </c>
      <c r="BD658" s="5">
        <f t="shared" si="1248"/>
        <v>0</v>
      </c>
      <c r="BE658" s="4">
        <f t="shared" si="1249"/>
        <v>0</v>
      </c>
      <c r="BF658" s="2">
        <f t="shared" si="1250"/>
        <v>0</v>
      </c>
      <c r="BG658" s="5">
        <f t="shared" si="1251"/>
        <v>0</v>
      </c>
      <c r="BH658" s="1">
        <f t="shared" si="1252"/>
        <v>0</v>
      </c>
      <c r="BI658" s="2">
        <f t="shared" si="1253"/>
        <v>0</v>
      </c>
      <c r="BJ658" s="5">
        <f t="shared" si="1254"/>
        <v>0</v>
      </c>
      <c r="BK658" s="1">
        <f t="shared" si="1255"/>
        <v>0</v>
      </c>
      <c r="BL658" s="2">
        <f t="shared" si="1256"/>
        <v>0</v>
      </c>
      <c r="BM658" s="5">
        <f t="shared" si="1257"/>
        <v>0</v>
      </c>
      <c r="BN658" s="1">
        <f t="shared" si="1258"/>
        <v>0</v>
      </c>
      <c r="BO658" s="2">
        <f t="shared" si="1259"/>
        <v>0</v>
      </c>
      <c r="BP658" s="5">
        <f t="shared" si="1260"/>
        <v>0</v>
      </c>
      <c r="BQ658" s="1">
        <f t="shared" si="1261"/>
        <v>0</v>
      </c>
      <c r="BR658" s="2">
        <f t="shared" si="1262"/>
        <v>0</v>
      </c>
      <c r="BS658" s="5">
        <f t="shared" si="1263"/>
        <v>0</v>
      </c>
      <c r="BT658" s="1">
        <f t="shared" si="1264"/>
        <v>0</v>
      </c>
      <c r="BU658" s="2">
        <f t="shared" si="1265"/>
        <v>0</v>
      </c>
      <c r="BV658" s="5">
        <f t="shared" si="1266"/>
        <v>0</v>
      </c>
      <c r="BW658" s="1">
        <f t="shared" si="1267"/>
        <v>0</v>
      </c>
      <c r="BX658" s="2">
        <f t="shared" si="1268"/>
        <v>0</v>
      </c>
      <c r="BY658" s="5">
        <f t="shared" si="1269"/>
        <v>0</v>
      </c>
      <c r="BZ658" s="1">
        <f t="shared" si="1270"/>
        <v>0</v>
      </c>
      <c r="CA658" s="2">
        <f t="shared" si="1271"/>
        <v>0</v>
      </c>
      <c r="CB658" s="5">
        <f t="shared" si="1272"/>
        <v>0</v>
      </c>
      <c r="CC658" s="1">
        <f t="shared" si="1273"/>
        <v>0</v>
      </c>
      <c r="CD658" s="2">
        <f t="shared" si="1274"/>
        <v>0</v>
      </c>
      <c r="CE658" s="5">
        <f t="shared" si="1275"/>
        <v>0</v>
      </c>
      <c r="CF658" s="1">
        <f t="shared" si="1276"/>
        <v>0</v>
      </c>
      <c r="CG658" s="2">
        <f t="shared" si="1277"/>
        <v>0</v>
      </c>
      <c r="CH658" s="5">
        <f t="shared" si="1278"/>
        <v>0</v>
      </c>
      <c r="CI658" s="1">
        <f t="shared" si="1279"/>
        <v>0</v>
      </c>
      <c r="CJ658" s="2">
        <f t="shared" si="1280"/>
        <v>0</v>
      </c>
      <c r="CK658" s="5">
        <f t="shared" si="1281"/>
        <v>0</v>
      </c>
      <c r="CL658" s="1">
        <f t="shared" si="1282"/>
        <v>0</v>
      </c>
      <c r="CM658" s="2">
        <f t="shared" si="1283"/>
        <v>0</v>
      </c>
      <c r="CN658" s="5">
        <f t="shared" si="1284"/>
        <v>0</v>
      </c>
      <c r="CO658" s="67">
        <f t="shared" si="1285"/>
        <v>0</v>
      </c>
      <c r="CP658" s="2">
        <f t="shared" si="1286"/>
        <v>0</v>
      </c>
      <c r="CQ658" s="5">
        <f t="shared" si="1287"/>
        <v>0</v>
      </c>
    </row>
    <row r="659" spans="1:95" ht="30.75" customHeight="1" x14ac:dyDescent="0.25">
      <c r="A659" s="31" t="s">
        <v>11</v>
      </c>
      <c r="B659" s="30" t="s">
        <v>21</v>
      </c>
      <c r="C659" s="16"/>
      <c r="D659" s="10"/>
      <c r="E659" s="10"/>
      <c r="F659" s="10"/>
      <c r="G659" s="10"/>
      <c r="H659" s="10"/>
      <c r="I659" s="10"/>
      <c r="J659" s="10"/>
      <c r="K659" s="10"/>
      <c r="L659" s="10"/>
      <c r="M659" s="62"/>
      <c r="N659" s="62"/>
      <c r="O659" s="62"/>
      <c r="P659" s="62"/>
      <c r="Q659" s="17"/>
      <c r="R659" s="16"/>
      <c r="S659" s="10"/>
      <c r="T659" s="10"/>
      <c r="U659" s="10"/>
      <c r="V659" s="10"/>
      <c r="W659" s="10"/>
      <c r="X659" s="10"/>
      <c r="Y659" s="10"/>
      <c r="Z659" s="10"/>
      <c r="AA659" s="10"/>
      <c r="AB659" s="62"/>
      <c r="AC659" s="62"/>
      <c r="AD659" s="62"/>
      <c r="AE659" s="62"/>
      <c r="AF659" s="17"/>
      <c r="AG659" s="16"/>
      <c r="AH659" s="10"/>
      <c r="AI659" s="10"/>
      <c r="AJ659" s="10"/>
      <c r="AK659" s="10"/>
      <c r="AL659" s="10"/>
      <c r="AM659" s="10"/>
      <c r="AN659" s="10"/>
      <c r="AO659" s="10"/>
      <c r="AP659" s="10"/>
      <c r="AQ659" s="62"/>
      <c r="AR659" s="62"/>
      <c r="AS659" s="62"/>
      <c r="AT659" s="62"/>
      <c r="AU659" s="17"/>
      <c r="AV659" s="6"/>
      <c r="AW659" s="29" t="str">
        <f t="shared" si="1242"/>
        <v xml:space="preserve">Cloruros </v>
      </c>
      <c r="AX659" s="30" t="s">
        <v>21</v>
      </c>
      <c r="AY659" s="77">
        <f t="shared" si="1243"/>
        <v>0</v>
      </c>
      <c r="AZ659" s="73">
        <f t="shared" si="1244"/>
        <v>0</v>
      </c>
      <c r="BA659" s="74">
        <f t="shared" si="1245"/>
        <v>0</v>
      </c>
      <c r="BB659" s="4">
        <f t="shared" si="1246"/>
        <v>0</v>
      </c>
      <c r="BC659" s="2">
        <f t="shared" si="1247"/>
        <v>0</v>
      </c>
      <c r="BD659" s="5">
        <f t="shared" si="1248"/>
        <v>0</v>
      </c>
      <c r="BE659" s="4">
        <f t="shared" si="1249"/>
        <v>0</v>
      </c>
      <c r="BF659" s="2">
        <f t="shared" si="1250"/>
        <v>0</v>
      </c>
      <c r="BG659" s="5">
        <f t="shared" si="1251"/>
        <v>0</v>
      </c>
      <c r="BH659" s="1">
        <f t="shared" si="1252"/>
        <v>0</v>
      </c>
      <c r="BI659" s="2">
        <f t="shared" si="1253"/>
        <v>0</v>
      </c>
      <c r="BJ659" s="5">
        <f t="shared" si="1254"/>
        <v>0</v>
      </c>
      <c r="BK659" s="1">
        <f t="shared" si="1255"/>
        <v>0</v>
      </c>
      <c r="BL659" s="2">
        <f t="shared" si="1256"/>
        <v>0</v>
      </c>
      <c r="BM659" s="5">
        <f t="shared" si="1257"/>
        <v>0</v>
      </c>
      <c r="BN659" s="1">
        <f t="shared" si="1258"/>
        <v>0</v>
      </c>
      <c r="BO659" s="2">
        <f t="shared" si="1259"/>
        <v>0</v>
      </c>
      <c r="BP659" s="5">
        <f t="shared" si="1260"/>
        <v>0</v>
      </c>
      <c r="BQ659" s="1">
        <f t="shared" si="1261"/>
        <v>0</v>
      </c>
      <c r="BR659" s="2">
        <f t="shared" si="1262"/>
        <v>0</v>
      </c>
      <c r="BS659" s="5">
        <f t="shared" si="1263"/>
        <v>0</v>
      </c>
      <c r="BT659" s="1">
        <f t="shared" si="1264"/>
        <v>0</v>
      </c>
      <c r="BU659" s="2">
        <f t="shared" si="1265"/>
        <v>0</v>
      </c>
      <c r="BV659" s="5">
        <f t="shared" si="1266"/>
        <v>0</v>
      </c>
      <c r="BW659" s="1">
        <f t="shared" si="1267"/>
        <v>0</v>
      </c>
      <c r="BX659" s="2">
        <f t="shared" si="1268"/>
        <v>0</v>
      </c>
      <c r="BY659" s="5">
        <f t="shared" si="1269"/>
        <v>0</v>
      </c>
      <c r="BZ659" s="1">
        <f t="shared" si="1270"/>
        <v>0</v>
      </c>
      <c r="CA659" s="2">
        <f t="shared" si="1271"/>
        <v>0</v>
      </c>
      <c r="CB659" s="5">
        <f t="shared" si="1272"/>
        <v>0</v>
      </c>
      <c r="CC659" s="1">
        <f t="shared" si="1273"/>
        <v>0</v>
      </c>
      <c r="CD659" s="2">
        <f t="shared" si="1274"/>
        <v>0</v>
      </c>
      <c r="CE659" s="5">
        <f t="shared" si="1275"/>
        <v>0</v>
      </c>
      <c r="CF659" s="1">
        <f t="shared" si="1276"/>
        <v>0</v>
      </c>
      <c r="CG659" s="2">
        <f t="shared" si="1277"/>
        <v>0</v>
      </c>
      <c r="CH659" s="5">
        <f t="shared" si="1278"/>
        <v>0</v>
      </c>
      <c r="CI659" s="1">
        <f t="shared" si="1279"/>
        <v>0</v>
      </c>
      <c r="CJ659" s="2">
        <f t="shared" si="1280"/>
        <v>0</v>
      </c>
      <c r="CK659" s="5">
        <f t="shared" si="1281"/>
        <v>0</v>
      </c>
      <c r="CL659" s="1">
        <f t="shared" si="1282"/>
        <v>0</v>
      </c>
      <c r="CM659" s="2">
        <f t="shared" si="1283"/>
        <v>0</v>
      </c>
      <c r="CN659" s="5">
        <f t="shared" si="1284"/>
        <v>0</v>
      </c>
      <c r="CO659" s="67">
        <f t="shared" si="1285"/>
        <v>0</v>
      </c>
      <c r="CP659" s="2">
        <f t="shared" si="1286"/>
        <v>0</v>
      </c>
      <c r="CQ659" s="5">
        <f t="shared" si="1287"/>
        <v>0</v>
      </c>
    </row>
    <row r="660" spans="1:95" ht="27" customHeight="1" x14ac:dyDescent="0.25">
      <c r="A660" s="31" t="s">
        <v>113</v>
      </c>
      <c r="B660" s="30" t="s">
        <v>21</v>
      </c>
      <c r="C660" s="16"/>
      <c r="D660" s="10"/>
      <c r="E660" s="10"/>
      <c r="F660" s="10"/>
      <c r="G660" s="10"/>
      <c r="H660" s="10"/>
      <c r="I660" s="10"/>
      <c r="J660" s="10"/>
      <c r="K660" s="10"/>
      <c r="L660" s="10"/>
      <c r="M660" s="62"/>
      <c r="N660" s="62"/>
      <c r="O660" s="62"/>
      <c r="P660" s="62"/>
      <c r="Q660" s="17"/>
      <c r="R660" s="16"/>
      <c r="S660" s="10"/>
      <c r="T660" s="10"/>
      <c r="U660" s="10"/>
      <c r="V660" s="10"/>
      <c r="W660" s="10"/>
      <c r="X660" s="10"/>
      <c r="Y660" s="10"/>
      <c r="Z660" s="10"/>
      <c r="AA660" s="10"/>
      <c r="AB660" s="62"/>
      <c r="AC660" s="62"/>
      <c r="AD660" s="62"/>
      <c r="AE660" s="62"/>
      <c r="AF660" s="17"/>
      <c r="AG660" s="16"/>
      <c r="AH660" s="10"/>
      <c r="AI660" s="10"/>
      <c r="AJ660" s="10"/>
      <c r="AK660" s="10"/>
      <c r="AL660" s="10"/>
      <c r="AM660" s="10"/>
      <c r="AN660" s="10"/>
      <c r="AO660" s="10"/>
      <c r="AP660" s="10"/>
      <c r="AQ660" s="62"/>
      <c r="AR660" s="62"/>
      <c r="AS660" s="62"/>
      <c r="AT660" s="62"/>
      <c r="AU660" s="17"/>
      <c r="AV660" s="6"/>
      <c r="AW660" s="29" t="str">
        <f t="shared" si="1242"/>
        <v>FOSFORO TOTAL</v>
      </c>
      <c r="AX660" s="30" t="s">
        <v>21</v>
      </c>
      <c r="AY660" s="77">
        <f t="shared" si="1243"/>
        <v>0</v>
      </c>
      <c r="AZ660" s="73">
        <f t="shared" si="1244"/>
        <v>0</v>
      </c>
      <c r="BA660" s="74">
        <f t="shared" si="1245"/>
        <v>0</v>
      </c>
      <c r="BB660" s="4">
        <f t="shared" si="1246"/>
        <v>0</v>
      </c>
      <c r="BC660" s="2">
        <f t="shared" si="1247"/>
        <v>0</v>
      </c>
      <c r="BD660" s="5">
        <f t="shared" si="1248"/>
        <v>0</v>
      </c>
      <c r="BE660" s="4">
        <f t="shared" si="1249"/>
        <v>0</v>
      </c>
      <c r="BF660" s="2">
        <f t="shared" si="1250"/>
        <v>0</v>
      </c>
      <c r="BG660" s="5">
        <f t="shared" si="1251"/>
        <v>0</v>
      </c>
      <c r="BH660" s="1">
        <f t="shared" si="1252"/>
        <v>0</v>
      </c>
      <c r="BI660" s="2">
        <f t="shared" si="1253"/>
        <v>0</v>
      </c>
      <c r="BJ660" s="5">
        <f t="shared" si="1254"/>
        <v>0</v>
      </c>
      <c r="BK660" s="1">
        <f t="shared" si="1255"/>
        <v>0</v>
      </c>
      <c r="BL660" s="2">
        <f t="shared" si="1256"/>
        <v>0</v>
      </c>
      <c r="BM660" s="5">
        <f t="shared" si="1257"/>
        <v>0</v>
      </c>
      <c r="BN660" s="1">
        <f t="shared" si="1258"/>
        <v>0</v>
      </c>
      <c r="BO660" s="2">
        <f t="shared" si="1259"/>
        <v>0</v>
      </c>
      <c r="BP660" s="5">
        <f t="shared" si="1260"/>
        <v>0</v>
      </c>
      <c r="BQ660" s="1">
        <f t="shared" si="1261"/>
        <v>0</v>
      </c>
      <c r="BR660" s="2">
        <f t="shared" si="1262"/>
        <v>0</v>
      </c>
      <c r="BS660" s="5">
        <f t="shared" si="1263"/>
        <v>0</v>
      </c>
      <c r="BT660" s="1">
        <f t="shared" si="1264"/>
        <v>0</v>
      </c>
      <c r="BU660" s="2">
        <f t="shared" si="1265"/>
        <v>0</v>
      </c>
      <c r="BV660" s="5">
        <f t="shared" si="1266"/>
        <v>0</v>
      </c>
      <c r="BW660" s="1">
        <f t="shared" si="1267"/>
        <v>0</v>
      </c>
      <c r="BX660" s="2">
        <f t="shared" si="1268"/>
        <v>0</v>
      </c>
      <c r="BY660" s="5">
        <f t="shared" si="1269"/>
        <v>0</v>
      </c>
      <c r="BZ660" s="1">
        <f t="shared" si="1270"/>
        <v>0</v>
      </c>
      <c r="CA660" s="2">
        <f t="shared" si="1271"/>
        <v>0</v>
      </c>
      <c r="CB660" s="5">
        <f t="shared" si="1272"/>
        <v>0</v>
      </c>
      <c r="CC660" s="1">
        <f t="shared" si="1273"/>
        <v>0</v>
      </c>
      <c r="CD660" s="2">
        <f t="shared" si="1274"/>
        <v>0</v>
      </c>
      <c r="CE660" s="5">
        <f t="shared" si="1275"/>
        <v>0</v>
      </c>
      <c r="CF660" s="1">
        <f t="shared" si="1276"/>
        <v>0</v>
      </c>
      <c r="CG660" s="2">
        <f t="shared" si="1277"/>
        <v>0</v>
      </c>
      <c r="CH660" s="5">
        <f t="shared" si="1278"/>
        <v>0</v>
      </c>
      <c r="CI660" s="1">
        <f t="shared" si="1279"/>
        <v>0</v>
      </c>
      <c r="CJ660" s="2">
        <f t="shared" si="1280"/>
        <v>0</v>
      </c>
      <c r="CK660" s="5">
        <f t="shared" si="1281"/>
        <v>0</v>
      </c>
      <c r="CL660" s="1">
        <f t="shared" si="1282"/>
        <v>0</v>
      </c>
      <c r="CM660" s="2">
        <f t="shared" si="1283"/>
        <v>0</v>
      </c>
      <c r="CN660" s="5">
        <f t="shared" si="1284"/>
        <v>0</v>
      </c>
      <c r="CO660" s="67">
        <f t="shared" si="1285"/>
        <v>0</v>
      </c>
      <c r="CP660" s="2">
        <f t="shared" si="1286"/>
        <v>0</v>
      </c>
      <c r="CQ660" s="5">
        <f t="shared" si="1287"/>
        <v>0</v>
      </c>
    </row>
    <row r="661" spans="1:95" ht="30.75" customHeight="1" x14ac:dyDescent="0.25">
      <c r="A661" s="31" t="s">
        <v>12</v>
      </c>
      <c r="B661" s="30" t="s">
        <v>21</v>
      </c>
      <c r="C661" s="16"/>
      <c r="D661" s="10"/>
      <c r="E661" s="10"/>
      <c r="F661" s="10"/>
      <c r="G661" s="10"/>
      <c r="H661" s="10"/>
      <c r="I661" s="10"/>
      <c r="J661" s="10"/>
      <c r="K661" s="10"/>
      <c r="L661" s="10"/>
      <c r="M661" s="62"/>
      <c r="N661" s="62"/>
      <c r="O661" s="62"/>
      <c r="P661" s="62"/>
      <c r="Q661" s="17"/>
      <c r="R661" s="16"/>
      <c r="S661" s="10"/>
      <c r="T661" s="10"/>
      <c r="U661" s="10"/>
      <c r="V661" s="10"/>
      <c r="W661" s="10"/>
      <c r="X661" s="10"/>
      <c r="Y661" s="10"/>
      <c r="Z661" s="10"/>
      <c r="AA661" s="10"/>
      <c r="AB661" s="62"/>
      <c r="AC661" s="62"/>
      <c r="AD661" s="62"/>
      <c r="AE661" s="62"/>
      <c r="AF661" s="17"/>
      <c r="AG661" s="16"/>
      <c r="AH661" s="10"/>
      <c r="AI661" s="10"/>
      <c r="AJ661" s="10"/>
      <c r="AK661" s="10"/>
      <c r="AL661" s="10"/>
      <c r="AM661" s="10"/>
      <c r="AN661" s="10"/>
      <c r="AO661" s="10"/>
      <c r="AP661" s="10"/>
      <c r="AQ661" s="62"/>
      <c r="AR661" s="62"/>
      <c r="AS661" s="62"/>
      <c r="AT661" s="62"/>
      <c r="AU661" s="17"/>
      <c r="AV661" s="6"/>
      <c r="AW661" s="29" t="str">
        <f t="shared" si="1242"/>
        <v>Nitrógeno Total</v>
      </c>
      <c r="AX661" s="30" t="s">
        <v>21</v>
      </c>
      <c r="AY661" s="77">
        <f t="shared" si="1243"/>
        <v>0</v>
      </c>
      <c r="AZ661" s="73">
        <f t="shared" si="1244"/>
        <v>0</v>
      </c>
      <c r="BA661" s="74">
        <f t="shared" si="1245"/>
        <v>0</v>
      </c>
      <c r="BB661" s="4">
        <f t="shared" si="1246"/>
        <v>0</v>
      </c>
      <c r="BC661" s="2">
        <f t="shared" si="1247"/>
        <v>0</v>
      </c>
      <c r="BD661" s="5">
        <f t="shared" si="1248"/>
        <v>0</v>
      </c>
      <c r="BE661" s="4">
        <f t="shared" si="1249"/>
        <v>0</v>
      </c>
      <c r="BF661" s="2">
        <f t="shared" si="1250"/>
        <v>0</v>
      </c>
      <c r="BG661" s="5">
        <f t="shared" si="1251"/>
        <v>0</v>
      </c>
      <c r="BH661" s="1">
        <f t="shared" si="1252"/>
        <v>0</v>
      </c>
      <c r="BI661" s="2">
        <f t="shared" si="1253"/>
        <v>0</v>
      </c>
      <c r="BJ661" s="5">
        <f t="shared" si="1254"/>
        <v>0</v>
      </c>
      <c r="BK661" s="1">
        <f t="shared" si="1255"/>
        <v>0</v>
      </c>
      <c r="BL661" s="2">
        <f t="shared" si="1256"/>
        <v>0</v>
      </c>
      <c r="BM661" s="5">
        <f t="shared" si="1257"/>
        <v>0</v>
      </c>
      <c r="BN661" s="1">
        <f t="shared" si="1258"/>
        <v>0</v>
      </c>
      <c r="BO661" s="2">
        <f t="shared" si="1259"/>
        <v>0</v>
      </c>
      <c r="BP661" s="5">
        <f t="shared" si="1260"/>
        <v>0</v>
      </c>
      <c r="BQ661" s="1">
        <f t="shared" si="1261"/>
        <v>0</v>
      </c>
      <c r="BR661" s="2">
        <f t="shared" si="1262"/>
        <v>0</v>
      </c>
      <c r="BS661" s="5">
        <f t="shared" si="1263"/>
        <v>0</v>
      </c>
      <c r="BT661" s="1">
        <f t="shared" si="1264"/>
        <v>0</v>
      </c>
      <c r="BU661" s="2">
        <f t="shared" si="1265"/>
        <v>0</v>
      </c>
      <c r="BV661" s="5">
        <f t="shared" si="1266"/>
        <v>0</v>
      </c>
      <c r="BW661" s="1">
        <f t="shared" si="1267"/>
        <v>0</v>
      </c>
      <c r="BX661" s="2">
        <f t="shared" si="1268"/>
        <v>0</v>
      </c>
      <c r="BY661" s="5">
        <f t="shared" si="1269"/>
        <v>0</v>
      </c>
      <c r="BZ661" s="1">
        <f t="shared" si="1270"/>
        <v>0</v>
      </c>
      <c r="CA661" s="2">
        <f t="shared" si="1271"/>
        <v>0</v>
      </c>
      <c r="CB661" s="5">
        <f t="shared" si="1272"/>
        <v>0</v>
      </c>
      <c r="CC661" s="1">
        <f t="shared" si="1273"/>
        <v>0</v>
      </c>
      <c r="CD661" s="2">
        <f t="shared" si="1274"/>
        <v>0</v>
      </c>
      <c r="CE661" s="5">
        <f t="shared" si="1275"/>
        <v>0</v>
      </c>
      <c r="CF661" s="1">
        <f t="shared" si="1276"/>
        <v>0</v>
      </c>
      <c r="CG661" s="2">
        <f t="shared" si="1277"/>
        <v>0</v>
      </c>
      <c r="CH661" s="5">
        <f t="shared" si="1278"/>
        <v>0</v>
      </c>
      <c r="CI661" s="1">
        <f t="shared" si="1279"/>
        <v>0</v>
      </c>
      <c r="CJ661" s="2">
        <f t="shared" si="1280"/>
        <v>0</v>
      </c>
      <c r="CK661" s="5">
        <f t="shared" si="1281"/>
        <v>0</v>
      </c>
      <c r="CL661" s="1">
        <f t="shared" si="1282"/>
        <v>0</v>
      </c>
      <c r="CM661" s="2">
        <f t="shared" si="1283"/>
        <v>0</v>
      </c>
      <c r="CN661" s="5">
        <f t="shared" si="1284"/>
        <v>0</v>
      </c>
      <c r="CO661" s="67">
        <f t="shared" si="1285"/>
        <v>0</v>
      </c>
      <c r="CP661" s="2">
        <f t="shared" si="1286"/>
        <v>0</v>
      </c>
      <c r="CQ661" s="5">
        <f t="shared" si="1287"/>
        <v>0</v>
      </c>
    </row>
    <row r="662" spans="1:95" ht="32.25" customHeight="1" x14ac:dyDescent="0.25">
      <c r="A662" s="31" t="s">
        <v>13</v>
      </c>
      <c r="B662" s="30" t="s">
        <v>21</v>
      </c>
      <c r="C662" s="16"/>
      <c r="D662" s="10"/>
      <c r="E662" s="10"/>
      <c r="F662" s="10"/>
      <c r="G662" s="10"/>
      <c r="H662" s="10"/>
      <c r="I662" s="10"/>
      <c r="J662" s="10"/>
      <c r="K662" s="10"/>
      <c r="L662" s="10"/>
      <c r="M662" s="62"/>
      <c r="N662" s="62"/>
      <c r="O662" s="62"/>
      <c r="P662" s="62"/>
      <c r="Q662" s="17"/>
      <c r="R662" s="16"/>
      <c r="S662" s="10"/>
      <c r="T662" s="10"/>
      <c r="U662" s="10"/>
      <c r="V662" s="10"/>
      <c r="W662" s="10"/>
      <c r="X662" s="10"/>
      <c r="Y662" s="10"/>
      <c r="Z662" s="10"/>
      <c r="AA662" s="10"/>
      <c r="AB662" s="62"/>
      <c r="AC662" s="62"/>
      <c r="AD662" s="62"/>
      <c r="AE662" s="62"/>
      <c r="AF662" s="17"/>
      <c r="AG662" s="16"/>
      <c r="AH662" s="10"/>
      <c r="AI662" s="10"/>
      <c r="AJ662" s="10"/>
      <c r="AK662" s="10"/>
      <c r="AL662" s="10"/>
      <c r="AM662" s="10"/>
      <c r="AN662" s="10"/>
      <c r="AO662" s="10"/>
      <c r="AP662" s="10"/>
      <c r="AQ662" s="62"/>
      <c r="AR662" s="62"/>
      <c r="AS662" s="62"/>
      <c r="AT662" s="62"/>
      <c r="AU662" s="17"/>
      <c r="AV662" s="6"/>
      <c r="AW662" s="29" t="str">
        <f t="shared" si="1242"/>
        <v xml:space="preserve">Sulfatos </v>
      </c>
      <c r="AX662" s="30" t="s">
        <v>21</v>
      </c>
      <c r="AY662" s="77">
        <f t="shared" si="1243"/>
        <v>0</v>
      </c>
      <c r="AZ662" s="73">
        <f t="shared" si="1244"/>
        <v>0</v>
      </c>
      <c r="BA662" s="74">
        <f t="shared" si="1245"/>
        <v>0</v>
      </c>
      <c r="BB662" s="4">
        <f t="shared" si="1246"/>
        <v>0</v>
      </c>
      <c r="BC662" s="2">
        <f t="shared" si="1247"/>
        <v>0</v>
      </c>
      <c r="BD662" s="5">
        <f t="shared" si="1248"/>
        <v>0</v>
      </c>
      <c r="BE662" s="4">
        <f t="shared" si="1249"/>
        <v>0</v>
      </c>
      <c r="BF662" s="2">
        <f t="shared" si="1250"/>
        <v>0</v>
      </c>
      <c r="BG662" s="5">
        <f t="shared" si="1251"/>
        <v>0</v>
      </c>
      <c r="BH662" s="1">
        <f t="shared" si="1252"/>
        <v>0</v>
      </c>
      <c r="BI662" s="2">
        <f t="shared" si="1253"/>
        <v>0</v>
      </c>
      <c r="BJ662" s="5">
        <f t="shared" si="1254"/>
        <v>0</v>
      </c>
      <c r="BK662" s="1">
        <f t="shared" si="1255"/>
        <v>0</v>
      </c>
      <c r="BL662" s="2">
        <f t="shared" si="1256"/>
        <v>0</v>
      </c>
      <c r="BM662" s="5">
        <f t="shared" si="1257"/>
        <v>0</v>
      </c>
      <c r="BN662" s="1">
        <f t="shared" si="1258"/>
        <v>0</v>
      </c>
      <c r="BO662" s="2">
        <f t="shared" si="1259"/>
        <v>0</v>
      </c>
      <c r="BP662" s="5">
        <f t="shared" si="1260"/>
        <v>0</v>
      </c>
      <c r="BQ662" s="1">
        <f t="shared" si="1261"/>
        <v>0</v>
      </c>
      <c r="BR662" s="2">
        <f t="shared" si="1262"/>
        <v>0</v>
      </c>
      <c r="BS662" s="5">
        <f t="shared" si="1263"/>
        <v>0</v>
      </c>
      <c r="BT662" s="1">
        <f t="shared" si="1264"/>
        <v>0</v>
      </c>
      <c r="BU662" s="2">
        <f t="shared" si="1265"/>
        <v>0</v>
      </c>
      <c r="BV662" s="5">
        <f t="shared" si="1266"/>
        <v>0</v>
      </c>
      <c r="BW662" s="1">
        <f t="shared" si="1267"/>
        <v>0</v>
      </c>
      <c r="BX662" s="2">
        <f t="shared" si="1268"/>
        <v>0</v>
      </c>
      <c r="BY662" s="5">
        <f t="shared" si="1269"/>
        <v>0</v>
      </c>
      <c r="BZ662" s="1">
        <f t="shared" si="1270"/>
        <v>0</v>
      </c>
      <c r="CA662" s="2">
        <f t="shared" si="1271"/>
        <v>0</v>
      </c>
      <c r="CB662" s="5">
        <f t="shared" si="1272"/>
        <v>0</v>
      </c>
      <c r="CC662" s="1">
        <f t="shared" si="1273"/>
        <v>0</v>
      </c>
      <c r="CD662" s="2">
        <f t="shared" si="1274"/>
        <v>0</v>
      </c>
      <c r="CE662" s="5">
        <f t="shared" si="1275"/>
        <v>0</v>
      </c>
      <c r="CF662" s="1">
        <f t="shared" si="1276"/>
        <v>0</v>
      </c>
      <c r="CG662" s="2">
        <f t="shared" si="1277"/>
        <v>0</v>
      </c>
      <c r="CH662" s="5">
        <f t="shared" si="1278"/>
        <v>0</v>
      </c>
      <c r="CI662" s="1">
        <f t="shared" si="1279"/>
        <v>0</v>
      </c>
      <c r="CJ662" s="2">
        <f t="shared" si="1280"/>
        <v>0</v>
      </c>
      <c r="CK662" s="5">
        <f t="shared" si="1281"/>
        <v>0</v>
      </c>
      <c r="CL662" s="1">
        <f t="shared" si="1282"/>
        <v>0</v>
      </c>
      <c r="CM662" s="2">
        <f t="shared" si="1283"/>
        <v>0</v>
      </c>
      <c r="CN662" s="5">
        <f t="shared" si="1284"/>
        <v>0</v>
      </c>
      <c r="CO662" s="67">
        <f t="shared" si="1285"/>
        <v>0</v>
      </c>
      <c r="CP662" s="2">
        <f t="shared" si="1286"/>
        <v>0</v>
      </c>
      <c r="CQ662" s="5">
        <f t="shared" si="1287"/>
        <v>0</v>
      </c>
    </row>
    <row r="663" spans="1:95" ht="32.25" customHeight="1" x14ac:dyDescent="0.25">
      <c r="A663" s="31" t="s">
        <v>14</v>
      </c>
      <c r="B663" s="46" t="s">
        <v>23</v>
      </c>
      <c r="C663" s="16"/>
      <c r="D663" s="10"/>
      <c r="E663" s="10"/>
      <c r="F663" s="10"/>
      <c r="G663" s="10"/>
      <c r="H663" s="10"/>
      <c r="I663" s="10"/>
      <c r="J663" s="10"/>
      <c r="K663" s="10"/>
      <c r="L663" s="10"/>
      <c r="M663" s="62"/>
      <c r="N663" s="62"/>
      <c r="O663" s="62"/>
      <c r="P663" s="62"/>
      <c r="Q663" s="17"/>
      <c r="R663" s="16"/>
      <c r="S663" s="10"/>
      <c r="T663" s="10"/>
      <c r="U663" s="10"/>
      <c r="V663" s="10"/>
      <c r="W663" s="10"/>
      <c r="X663" s="10"/>
      <c r="Y663" s="10"/>
      <c r="Z663" s="10"/>
      <c r="AA663" s="10"/>
      <c r="AB663" s="62"/>
      <c r="AC663" s="62"/>
      <c r="AD663" s="62"/>
      <c r="AE663" s="62"/>
      <c r="AF663" s="17"/>
      <c r="AG663" s="16"/>
      <c r="AH663" s="10"/>
      <c r="AI663" s="10"/>
      <c r="AJ663" s="10"/>
      <c r="AK663" s="10"/>
      <c r="AL663" s="10"/>
      <c r="AM663" s="10"/>
      <c r="AN663" s="10"/>
      <c r="AO663" s="10"/>
      <c r="AP663" s="10"/>
      <c r="AQ663" s="62"/>
      <c r="AR663" s="62"/>
      <c r="AS663" s="62"/>
      <c r="AT663" s="62"/>
      <c r="AU663" s="17"/>
      <c r="AV663" s="6"/>
      <c r="AW663" s="29" t="str">
        <f t="shared" si="1242"/>
        <v xml:space="preserve">Alcalinidad </v>
      </c>
      <c r="AX663" s="32" t="s">
        <v>23</v>
      </c>
      <c r="AY663" s="77">
        <f t="shared" si="1243"/>
        <v>0</v>
      </c>
      <c r="AZ663" s="73">
        <f t="shared" si="1244"/>
        <v>0</v>
      </c>
      <c r="BA663" s="74">
        <f t="shared" si="1245"/>
        <v>0</v>
      </c>
      <c r="BB663" s="4">
        <f t="shared" si="1246"/>
        <v>0</v>
      </c>
      <c r="BC663" s="2">
        <f t="shared" si="1247"/>
        <v>0</v>
      </c>
      <c r="BD663" s="5">
        <f t="shared" si="1248"/>
        <v>0</v>
      </c>
      <c r="BE663" s="4">
        <f t="shared" si="1249"/>
        <v>0</v>
      </c>
      <c r="BF663" s="2">
        <f t="shared" si="1250"/>
        <v>0</v>
      </c>
      <c r="BG663" s="5">
        <f t="shared" si="1251"/>
        <v>0</v>
      </c>
      <c r="BH663" s="1">
        <f t="shared" si="1252"/>
        <v>0</v>
      </c>
      <c r="BI663" s="2">
        <f t="shared" si="1253"/>
        <v>0</v>
      </c>
      <c r="BJ663" s="5">
        <f t="shared" si="1254"/>
        <v>0</v>
      </c>
      <c r="BK663" s="1">
        <f t="shared" si="1255"/>
        <v>0</v>
      </c>
      <c r="BL663" s="2">
        <f t="shared" si="1256"/>
        <v>0</v>
      </c>
      <c r="BM663" s="5">
        <f t="shared" si="1257"/>
        <v>0</v>
      </c>
      <c r="BN663" s="1">
        <f t="shared" si="1258"/>
        <v>0</v>
      </c>
      <c r="BO663" s="2">
        <f t="shared" si="1259"/>
        <v>0</v>
      </c>
      <c r="BP663" s="5">
        <f t="shared" si="1260"/>
        <v>0</v>
      </c>
      <c r="BQ663" s="1">
        <f t="shared" si="1261"/>
        <v>0</v>
      </c>
      <c r="BR663" s="2">
        <f t="shared" si="1262"/>
        <v>0</v>
      </c>
      <c r="BS663" s="5">
        <f t="shared" si="1263"/>
        <v>0</v>
      </c>
      <c r="BT663" s="1">
        <f t="shared" si="1264"/>
        <v>0</v>
      </c>
      <c r="BU663" s="2">
        <f t="shared" si="1265"/>
        <v>0</v>
      </c>
      <c r="BV663" s="5">
        <f t="shared" si="1266"/>
        <v>0</v>
      </c>
      <c r="BW663" s="1">
        <f t="shared" si="1267"/>
        <v>0</v>
      </c>
      <c r="BX663" s="2">
        <f t="shared" si="1268"/>
        <v>0</v>
      </c>
      <c r="BY663" s="5">
        <f t="shared" si="1269"/>
        <v>0</v>
      </c>
      <c r="BZ663" s="1">
        <f t="shared" si="1270"/>
        <v>0</v>
      </c>
      <c r="CA663" s="2">
        <f t="shared" si="1271"/>
        <v>0</v>
      </c>
      <c r="CB663" s="5">
        <f t="shared" si="1272"/>
        <v>0</v>
      </c>
      <c r="CC663" s="1">
        <f t="shared" si="1273"/>
        <v>0</v>
      </c>
      <c r="CD663" s="2">
        <f t="shared" si="1274"/>
        <v>0</v>
      </c>
      <c r="CE663" s="5">
        <f t="shared" si="1275"/>
        <v>0</v>
      </c>
      <c r="CF663" s="1">
        <f t="shared" si="1276"/>
        <v>0</v>
      </c>
      <c r="CG663" s="2">
        <f t="shared" si="1277"/>
        <v>0</v>
      </c>
      <c r="CH663" s="5">
        <f t="shared" si="1278"/>
        <v>0</v>
      </c>
      <c r="CI663" s="1">
        <f t="shared" si="1279"/>
        <v>0</v>
      </c>
      <c r="CJ663" s="2">
        <f t="shared" si="1280"/>
        <v>0</v>
      </c>
      <c r="CK663" s="5">
        <f t="shared" si="1281"/>
        <v>0</v>
      </c>
      <c r="CL663" s="1">
        <f t="shared" si="1282"/>
        <v>0</v>
      </c>
      <c r="CM663" s="2">
        <f t="shared" si="1283"/>
        <v>0</v>
      </c>
      <c r="CN663" s="5">
        <f t="shared" si="1284"/>
        <v>0</v>
      </c>
      <c r="CO663" s="67">
        <f t="shared" si="1285"/>
        <v>0</v>
      </c>
      <c r="CP663" s="2">
        <f t="shared" si="1286"/>
        <v>0</v>
      </c>
      <c r="CQ663" s="5">
        <f t="shared" si="1287"/>
        <v>0</v>
      </c>
    </row>
    <row r="664" spans="1:95" ht="30.75" customHeight="1" x14ac:dyDescent="0.25">
      <c r="A664" s="31" t="s">
        <v>15</v>
      </c>
      <c r="B664" s="46" t="s">
        <v>23</v>
      </c>
      <c r="C664" s="16"/>
      <c r="D664" s="10"/>
      <c r="E664" s="10"/>
      <c r="F664" s="10"/>
      <c r="G664" s="10"/>
      <c r="H664" s="10"/>
      <c r="I664" s="10"/>
      <c r="J664" s="10"/>
      <c r="K664" s="10"/>
      <c r="L664" s="10"/>
      <c r="M664" s="62"/>
      <c r="N664" s="62"/>
      <c r="O664" s="62"/>
      <c r="P664" s="62"/>
      <c r="Q664" s="17"/>
      <c r="R664" s="16"/>
      <c r="S664" s="10"/>
      <c r="T664" s="10"/>
      <c r="U664" s="10"/>
      <c r="V664" s="10"/>
      <c r="W664" s="10"/>
      <c r="X664" s="10"/>
      <c r="Y664" s="10"/>
      <c r="Z664" s="10"/>
      <c r="AA664" s="10"/>
      <c r="AB664" s="62"/>
      <c r="AC664" s="62"/>
      <c r="AD664" s="62"/>
      <c r="AE664" s="62"/>
      <c r="AF664" s="17"/>
      <c r="AG664" s="16"/>
      <c r="AH664" s="10"/>
      <c r="AI664" s="10"/>
      <c r="AJ664" s="10"/>
      <c r="AK664" s="10"/>
      <c r="AL664" s="10"/>
      <c r="AM664" s="10"/>
      <c r="AN664" s="10"/>
      <c r="AO664" s="10"/>
      <c r="AP664" s="10"/>
      <c r="AQ664" s="62"/>
      <c r="AR664" s="62"/>
      <c r="AS664" s="62"/>
      <c r="AT664" s="62"/>
      <c r="AU664" s="17"/>
      <c r="AV664" s="6"/>
      <c r="AW664" s="29" t="str">
        <f t="shared" si="1242"/>
        <v>Dureza Cálcica</v>
      </c>
      <c r="AX664" s="32" t="s">
        <v>23</v>
      </c>
      <c r="AY664" s="77">
        <f t="shared" si="1243"/>
        <v>0</v>
      </c>
      <c r="AZ664" s="73">
        <f t="shared" si="1244"/>
        <v>0</v>
      </c>
      <c r="BA664" s="74">
        <f t="shared" si="1245"/>
        <v>0</v>
      </c>
      <c r="BB664" s="4">
        <f t="shared" si="1246"/>
        <v>0</v>
      </c>
      <c r="BC664" s="2">
        <f t="shared" si="1247"/>
        <v>0</v>
      </c>
      <c r="BD664" s="5">
        <f t="shared" si="1248"/>
        <v>0</v>
      </c>
      <c r="BE664" s="4">
        <f t="shared" si="1249"/>
        <v>0</v>
      </c>
      <c r="BF664" s="2">
        <f t="shared" si="1250"/>
        <v>0</v>
      </c>
      <c r="BG664" s="5">
        <f t="shared" si="1251"/>
        <v>0</v>
      </c>
      <c r="BH664" s="1">
        <f t="shared" si="1252"/>
        <v>0</v>
      </c>
      <c r="BI664" s="2">
        <f t="shared" si="1253"/>
        <v>0</v>
      </c>
      <c r="BJ664" s="5">
        <f t="shared" si="1254"/>
        <v>0</v>
      </c>
      <c r="BK664" s="1">
        <f t="shared" si="1255"/>
        <v>0</v>
      </c>
      <c r="BL664" s="2">
        <f t="shared" si="1256"/>
        <v>0</v>
      </c>
      <c r="BM664" s="5">
        <f t="shared" si="1257"/>
        <v>0</v>
      </c>
      <c r="BN664" s="1">
        <f t="shared" si="1258"/>
        <v>0</v>
      </c>
      <c r="BO664" s="2">
        <f t="shared" si="1259"/>
        <v>0</v>
      </c>
      <c r="BP664" s="5">
        <f t="shared" si="1260"/>
        <v>0</v>
      </c>
      <c r="BQ664" s="1">
        <f t="shared" si="1261"/>
        <v>0</v>
      </c>
      <c r="BR664" s="2">
        <f t="shared" si="1262"/>
        <v>0</v>
      </c>
      <c r="BS664" s="5">
        <f t="shared" si="1263"/>
        <v>0</v>
      </c>
      <c r="BT664" s="1">
        <f t="shared" si="1264"/>
        <v>0</v>
      </c>
      <c r="BU664" s="2">
        <f t="shared" si="1265"/>
        <v>0</v>
      </c>
      <c r="BV664" s="5">
        <f t="shared" si="1266"/>
        <v>0</v>
      </c>
      <c r="BW664" s="1">
        <f t="shared" si="1267"/>
        <v>0</v>
      </c>
      <c r="BX664" s="2">
        <f t="shared" si="1268"/>
        <v>0</v>
      </c>
      <c r="BY664" s="5">
        <f t="shared" si="1269"/>
        <v>0</v>
      </c>
      <c r="BZ664" s="1">
        <f t="shared" si="1270"/>
        <v>0</v>
      </c>
      <c r="CA664" s="2">
        <f t="shared" si="1271"/>
        <v>0</v>
      </c>
      <c r="CB664" s="5">
        <f t="shared" si="1272"/>
        <v>0</v>
      </c>
      <c r="CC664" s="1">
        <f t="shared" si="1273"/>
        <v>0</v>
      </c>
      <c r="CD664" s="2">
        <f t="shared" si="1274"/>
        <v>0</v>
      </c>
      <c r="CE664" s="5">
        <f t="shared" si="1275"/>
        <v>0</v>
      </c>
      <c r="CF664" s="1">
        <f t="shared" si="1276"/>
        <v>0</v>
      </c>
      <c r="CG664" s="2">
        <f t="shared" si="1277"/>
        <v>0</v>
      </c>
      <c r="CH664" s="5">
        <f t="shared" si="1278"/>
        <v>0</v>
      </c>
      <c r="CI664" s="1">
        <f t="shared" si="1279"/>
        <v>0</v>
      </c>
      <c r="CJ664" s="2">
        <f t="shared" si="1280"/>
        <v>0</v>
      </c>
      <c r="CK664" s="5">
        <f t="shared" si="1281"/>
        <v>0</v>
      </c>
      <c r="CL664" s="1">
        <f t="shared" si="1282"/>
        <v>0</v>
      </c>
      <c r="CM664" s="2">
        <f t="shared" si="1283"/>
        <v>0</v>
      </c>
      <c r="CN664" s="5">
        <f t="shared" si="1284"/>
        <v>0</v>
      </c>
      <c r="CO664" s="67">
        <f t="shared" si="1285"/>
        <v>0</v>
      </c>
      <c r="CP664" s="2">
        <f t="shared" si="1286"/>
        <v>0</v>
      </c>
      <c r="CQ664" s="5">
        <f t="shared" si="1287"/>
        <v>0</v>
      </c>
    </row>
    <row r="665" spans="1:95" ht="30.75" customHeight="1" x14ac:dyDescent="0.25">
      <c r="A665" s="31" t="s">
        <v>16</v>
      </c>
      <c r="B665" s="46" t="s">
        <v>23</v>
      </c>
      <c r="C665" s="16"/>
      <c r="D665" s="10"/>
      <c r="E665" s="10"/>
      <c r="F665" s="10"/>
      <c r="G665" s="10"/>
      <c r="H665" s="10"/>
      <c r="I665" s="10"/>
      <c r="J665" s="10"/>
      <c r="K665" s="10"/>
      <c r="L665" s="10"/>
      <c r="M665" s="62"/>
      <c r="N665" s="62"/>
      <c r="O665" s="62"/>
      <c r="P665" s="62"/>
      <c r="Q665" s="17"/>
      <c r="R665" s="16"/>
      <c r="S665" s="10"/>
      <c r="T665" s="10"/>
      <c r="U665" s="10"/>
      <c r="V665" s="10"/>
      <c r="W665" s="10"/>
      <c r="X665" s="10"/>
      <c r="Y665" s="10"/>
      <c r="Z665" s="10"/>
      <c r="AA665" s="10"/>
      <c r="AB665" s="62"/>
      <c r="AC665" s="62"/>
      <c r="AD665" s="62"/>
      <c r="AE665" s="62"/>
      <c r="AF665" s="17"/>
      <c r="AG665" s="16"/>
      <c r="AH665" s="10"/>
      <c r="AI665" s="10"/>
      <c r="AJ665" s="10"/>
      <c r="AK665" s="10"/>
      <c r="AL665" s="10"/>
      <c r="AM665" s="10"/>
      <c r="AN665" s="10"/>
      <c r="AO665" s="10"/>
      <c r="AP665" s="10"/>
      <c r="AQ665" s="62"/>
      <c r="AR665" s="62"/>
      <c r="AS665" s="62"/>
      <c r="AT665" s="62"/>
      <c r="AU665" s="17"/>
      <c r="AV665" s="6"/>
      <c r="AW665" s="29" t="str">
        <f t="shared" si="1242"/>
        <v xml:space="preserve">Dureza Total </v>
      </c>
      <c r="AX665" s="32" t="s">
        <v>23</v>
      </c>
      <c r="AY665" s="77">
        <f t="shared" si="1243"/>
        <v>0</v>
      </c>
      <c r="AZ665" s="73">
        <f t="shared" si="1244"/>
        <v>0</v>
      </c>
      <c r="BA665" s="74">
        <f t="shared" si="1245"/>
        <v>0</v>
      </c>
      <c r="BB665" s="4">
        <f t="shared" si="1246"/>
        <v>0</v>
      </c>
      <c r="BC665" s="2">
        <f t="shared" si="1247"/>
        <v>0</v>
      </c>
      <c r="BD665" s="5">
        <f t="shared" si="1248"/>
        <v>0</v>
      </c>
      <c r="BE665" s="4">
        <f t="shared" si="1249"/>
        <v>0</v>
      </c>
      <c r="BF665" s="2">
        <f t="shared" si="1250"/>
        <v>0</v>
      </c>
      <c r="BG665" s="5">
        <f t="shared" si="1251"/>
        <v>0</v>
      </c>
      <c r="BH665" s="1">
        <f t="shared" si="1252"/>
        <v>0</v>
      </c>
      <c r="BI665" s="2">
        <f t="shared" si="1253"/>
        <v>0</v>
      </c>
      <c r="BJ665" s="5">
        <f t="shared" si="1254"/>
        <v>0</v>
      </c>
      <c r="BK665" s="1">
        <f t="shared" si="1255"/>
        <v>0</v>
      </c>
      <c r="BL665" s="2">
        <f t="shared" si="1256"/>
        <v>0</v>
      </c>
      <c r="BM665" s="5">
        <f t="shared" si="1257"/>
        <v>0</v>
      </c>
      <c r="BN665" s="1">
        <f t="shared" si="1258"/>
        <v>0</v>
      </c>
      <c r="BO665" s="2">
        <f t="shared" si="1259"/>
        <v>0</v>
      </c>
      <c r="BP665" s="5">
        <f t="shared" si="1260"/>
        <v>0</v>
      </c>
      <c r="BQ665" s="1">
        <f t="shared" si="1261"/>
        <v>0</v>
      </c>
      <c r="BR665" s="2">
        <f t="shared" si="1262"/>
        <v>0</v>
      </c>
      <c r="BS665" s="5">
        <f t="shared" si="1263"/>
        <v>0</v>
      </c>
      <c r="BT665" s="1">
        <f t="shared" si="1264"/>
        <v>0</v>
      </c>
      <c r="BU665" s="2">
        <f t="shared" si="1265"/>
        <v>0</v>
      </c>
      <c r="BV665" s="5">
        <f t="shared" si="1266"/>
        <v>0</v>
      </c>
      <c r="BW665" s="1">
        <f t="shared" si="1267"/>
        <v>0</v>
      </c>
      <c r="BX665" s="2">
        <f t="shared" si="1268"/>
        <v>0</v>
      </c>
      <c r="BY665" s="5">
        <f t="shared" si="1269"/>
        <v>0</v>
      </c>
      <c r="BZ665" s="1">
        <f t="shared" si="1270"/>
        <v>0</v>
      </c>
      <c r="CA665" s="2">
        <f t="shared" si="1271"/>
        <v>0</v>
      </c>
      <c r="CB665" s="5">
        <f t="shared" si="1272"/>
        <v>0</v>
      </c>
      <c r="CC665" s="1">
        <f t="shared" si="1273"/>
        <v>0</v>
      </c>
      <c r="CD665" s="2">
        <f t="shared" si="1274"/>
        <v>0</v>
      </c>
      <c r="CE665" s="5">
        <f t="shared" si="1275"/>
        <v>0</v>
      </c>
      <c r="CF665" s="1">
        <f t="shared" si="1276"/>
        <v>0</v>
      </c>
      <c r="CG665" s="2">
        <f t="shared" si="1277"/>
        <v>0</v>
      </c>
      <c r="CH665" s="5">
        <f t="shared" si="1278"/>
        <v>0</v>
      </c>
      <c r="CI665" s="1">
        <f t="shared" si="1279"/>
        <v>0</v>
      </c>
      <c r="CJ665" s="2">
        <f t="shared" si="1280"/>
        <v>0</v>
      </c>
      <c r="CK665" s="5">
        <f t="shared" si="1281"/>
        <v>0</v>
      </c>
      <c r="CL665" s="1">
        <f t="shared" si="1282"/>
        <v>0</v>
      </c>
      <c r="CM665" s="2">
        <f t="shared" si="1283"/>
        <v>0</v>
      </c>
      <c r="CN665" s="5">
        <f t="shared" si="1284"/>
        <v>0</v>
      </c>
      <c r="CO665" s="67">
        <f t="shared" si="1285"/>
        <v>0</v>
      </c>
      <c r="CP665" s="2">
        <f t="shared" si="1286"/>
        <v>0</v>
      </c>
      <c r="CQ665" s="5">
        <f t="shared" si="1287"/>
        <v>0</v>
      </c>
    </row>
    <row r="666" spans="1:95" ht="32.25" customHeight="1" x14ac:dyDescent="0.25">
      <c r="A666" s="31" t="s">
        <v>115</v>
      </c>
      <c r="B666" s="30" t="s">
        <v>21</v>
      </c>
      <c r="C666" s="16"/>
      <c r="D666" s="10"/>
      <c r="E666" s="10"/>
      <c r="F666" s="10"/>
      <c r="G666" s="10"/>
      <c r="H666" s="10"/>
      <c r="I666" s="10"/>
      <c r="J666" s="10"/>
      <c r="K666" s="10"/>
      <c r="L666" s="10"/>
      <c r="M666" s="62"/>
      <c r="N666" s="62"/>
      <c r="O666" s="62"/>
      <c r="P666" s="62"/>
      <c r="Q666" s="17"/>
      <c r="R666" s="16"/>
      <c r="S666" s="10"/>
      <c r="T666" s="10"/>
      <c r="U666" s="10"/>
      <c r="V666" s="10"/>
      <c r="W666" s="10"/>
      <c r="X666" s="10"/>
      <c r="Y666" s="10"/>
      <c r="Z666" s="10"/>
      <c r="AA666" s="10"/>
      <c r="AB666" s="62"/>
      <c r="AC666" s="62"/>
      <c r="AD666" s="62"/>
      <c r="AE666" s="62"/>
      <c r="AF666" s="17"/>
      <c r="AG666" s="16"/>
      <c r="AH666" s="10"/>
      <c r="AI666" s="10"/>
      <c r="AJ666" s="10"/>
      <c r="AK666" s="10"/>
      <c r="AL666" s="10"/>
      <c r="AM666" s="10"/>
      <c r="AN666" s="10"/>
      <c r="AO666" s="10"/>
      <c r="AP666" s="10"/>
      <c r="AQ666" s="62"/>
      <c r="AR666" s="62"/>
      <c r="AS666" s="62"/>
      <c r="AT666" s="62"/>
      <c r="AU666" s="17"/>
      <c r="AV666" s="6"/>
      <c r="AW666" s="29" t="str">
        <f t="shared" si="1242"/>
        <v>SILICE</v>
      </c>
      <c r="AX666" s="32" t="s">
        <v>24</v>
      </c>
      <c r="AY666" s="77">
        <f t="shared" si="1243"/>
        <v>0</v>
      </c>
      <c r="AZ666" s="73">
        <f t="shared" si="1244"/>
        <v>0</v>
      </c>
      <c r="BA666" s="74">
        <f t="shared" si="1245"/>
        <v>0</v>
      </c>
      <c r="BB666" s="4">
        <f t="shared" si="1246"/>
        <v>0</v>
      </c>
      <c r="BC666" s="2">
        <f t="shared" si="1247"/>
        <v>0</v>
      </c>
      <c r="BD666" s="5">
        <f t="shared" si="1248"/>
        <v>0</v>
      </c>
      <c r="BE666" s="4">
        <f t="shared" si="1249"/>
        <v>0</v>
      </c>
      <c r="BF666" s="2">
        <f t="shared" si="1250"/>
        <v>0</v>
      </c>
      <c r="BG666" s="5">
        <f t="shared" si="1251"/>
        <v>0</v>
      </c>
      <c r="BH666" s="1">
        <f t="shared" si="1252"/>
        <v>0</v>
      </c>
      <c r="BI666" s="2">
        <f t="shared" si="1253"/>
        <v>0</v>
      </c>
      <c r="BJ666" s="5">
        <f t="shared" si="1254"/>
        <v>0</v>
      </c>
      <c r="BK666" s="1">
        <f t="shared" si="1255"/>
        <v>0</v>
      </c>
      <c r="BL666" s="2">
        <f t="shared" si="1256"/>
        <v>0</v>
      </c>
      <c r="BM666" s="5">
        <f t="shared" si="1257"/>
        <v>0</v>
      </c>
      <c r="BN666" s="1">
        <f t="shared" si="1258"/>
        <v>0</v>
      </c>
      <c r="BO666" s="2">
        <f t="shared" si="1259"/>
        <v>0</v>
      </c>
      <c r="BP666" s="5">
        <f t="shared" si="1260"/>
        <v>0</v>
      </c>
      <c r="BQ666" s="1">
        <f t="shared" si="1261"/>
        <v>0</v>
      </c>
      <c r="BR666" s="2">
        <f t="shared" si="1262"/>
        <v>0</v>
      </c>
      <c r="BS666" s="5">
        <f t="shared" si="1263"/>
        <v>0</v>
      </c>
      <c r="BT666" s="1">
        <f t="shared" si="1264"/>
        <v>0</v>
      </c>
      <c r="BU666" s="2">
        <f t="shared" si="1265"/>
        <v>0</v>
      </c>
      <c r="BV666" s="5">
        <f t="shared" si="1266"/>
        <v>0</v>
      </c>
      <c r="BW666" s="1">
        <f t="shared" si="1267"/>
        <v>0</v>
      </c>
      <c r="BX666" s="2">
        <f t="shared" si="1268"/>
        <v>0</v>
      </c>
      <c r="BY666" s="5">
        <f t="shared" si="1269"/>
        <v>0</v>
      </c>
      <c r="BZ666" s="1">
        <f t="shared" si="1270"/>
        <v>0</v>
      </c>
      <c r="CA666" s="2">
        <f t="shared" si="1271"/>
        <v>0</v>
      </c>
      <c r="CB666" s="5">
        <f t="shared" si="1272"/>
        <v>0</v>
      </c>
      <c r="CC666" s="1">
        <f t="shared" si="1273"/>
        <v>0</v>
      </c>
      <c r="CD666" s="2">
        <f t="shared" si="1274"/>
        <v>0</v>
      </c>
      <c r="CE666" s="5">
        <f t="shared" si="1275"/>
        <v>0</v>
      </c>
      <c r="CF666" s="1">
        <f t="shared" si="1276"/>
        <v>0</v>
      </c>
      <c r="CG666" s="2">
        <f t="shared" si="1277"/>
        <v>0</v>
      </c>
      <c r="CH666" s="5">
        <f t="shared" si="1278"/>
        <v>0</v>
      </c>
      <c r="CI666" s="1">
        <f t="shared" si="1279"/>
        <v>0</v>
      </c>
      <c r="CJ666" s="2">
        <f t="shared" si="1280"/>
        <v>0</v>
      </c>
      <c r="CK666" s="5">
        <f t="shared" si="1281"/>
        <v>0</v>
      </c>
      <c r="CL666" s="1">
        <f t="shared" si="1282"/>
        <v>0</v>
      </c>
      <c r="CM666" s="2">
        <f t="shared" si="1283"/>
        <v>0</v>
      </c>
      <c r="CN666" s="5">
        <f t="shared" si="1284"/>
        <v>0</v>
      </c>
      <c r="CO666" s="67">
        <f t="shared" si="1285"/>
        <v>0</v>
      </c>
      <c r="CP666" s="2">
        <f t="shared" si="1286"/>
        <v>0</v>
      </c>
      <c r="CQ666" s="5">
        <f t="shared" si="1287"/>
        <v>0</v>
      </c>
    </row>
    <row r="667" spans="1:95" ht="30.75" customHeight="1" x14ac:dyDescent="0.25">
      <c r="A667" s="31" t="s">
        <v>81</v>
      </c>
      <c r="B667" s="30" t="s">
        <v>127</v>
      </c>
      <c r="C667" s="16"/>
      <c r="D667" s="10"/>
      <c r="E667" s="10"/>
      <c r="F667" s="10"/>
      <c r="G667" s="10"/>
      <c r="H667" s="10"/>
      <c r="I667" s="10"/>
      <c r="J667" s="10"/>
      <c r="K667" s="10"/>
      <c r="L667" s="10"/>
      <c r="M667" s="62"/>
      <c r="N667" s="62"/>
      <c r="O667" s="62"/>
      <c r="P667" s="62"/>
      <c r="Q667" s="17"/>
      <c r="R667" s="16"/>
      <c r="S667" s="10"/>
      <c r="T667" s="10"/>
      <c r="U667" s="10"/>
      <c r="V667" s="10"/>
      <c r="W667" s="10"/>
      <c r="X667" s="10"/>
      <c r="Y667" s="10"/>
      <c r="Z667" s="10"/>
      <c r="AA667" s="10"/>
      <c r="AB667" s="62"/>
      <c r="AC667" s="62"/>
      <c r="AD667" s="62"/>
      <c r="AE667" s="62"/>
      <c r="AF667" s="17"/>
      <c r="AG667" s="16"/>
      <c r="AH667" s="10"/>
      <c r="AI667" s="10"/>
      <c r="AJ667" s="10"/>
      <c r="AK667" s="10"/>
      <c r="AL667" s="10"/>
      <c r="AM667" s="10"/>
      <c r="AN667" s="10"/>
      <c r="AO667" s="10"/>
      <c r="AP667" s="10"/>
      <c r="AQ667" s="62"/>
      <c r="AR667" s="62"/>
      <c r="AS667" s="62"/>
      <c r="AT667" s="62"/>
      <c r="AU667" s="17"/>
      <c r="AV667" s="6"/>
      <c r="AW667" s="29" t="str">
        <f t="shared" si="1242"/>
        <v>ORP</v>
      </c>
      <c r="AX667" s="30" t="s">
        <v>21</v>
      </c>
      <c r="AY667" s="77">
        <f t="shared" si="1243"/>
        <v>0</v>
      </c>
      <c r="AZ667" s="73">
        <f t="shared" si="1244"/>
        <v>0</v>
      </c>
      <c r="BA667" s="74">
        <f t="shared" si="1245"/>
        <v>0</v>
      </c>
      <c r="BB667" s="4">
        <f t="shared" si="1246"/>
        <v>0</v>
      </c>
      <c r="BC667" s="2">
        <f t="shared" si="1247"/>
        <v>0</v>
      </c>
      <c r="BD667" s="5">
        <f t="shared" si="1248"/>
        <v>0</v>
      </c>
      <c r="BE667" s="4">
        <f t="shared" si="1249"/>
        <v>0</v>
      </c>
      <c r="BF667" s="2">
        <f t="shared" si="1250"/>
        <v>0</v>
      </c>
      <c r="BG667" s="5">
        <f t="shared" si="1251"/>
        <v>0</v>
      </c>
      <c r="BH667" s="1">
        <f t="shared" si="1252"/>
        <v>0</v>
      </c>
      <c r="BI667" s="2">
        <f t="shared" si="1253"/>
        <v>0</v>
      </c>
      <c r="BJ667" s="5">
        <f t="shared" si="1254"/>
        <v>0</v>
      </c>
      <c r="BK667" s="1">
        <f t="shared" si="1255"/>
        <v>0</v>
      </c>
      <c r="BL667" s="2">
        <f t="shared" si="1256"/>
        <v>0</v>
      </c>
      <c r="BM667" s="5">
        <f t="shared" si="1257"/>
        <v>0</v>
      </c>
      <c r="BN667" s="1">
        <f t="shared" si="1258"/>
        <v>0</v>
      </c>
      <c r="BO667" s="2">
        <f t="shared" si="1259"/>
        <v>0</v>
      </c>
      <c r="BP667" s="5">
        <f t="shared" si="1260"/>
        <v>0</v>
      </c>
      <c r="BQ667" s="1">
        <f t="shared" si="1261"/>
        <v>0</v>
      </c>
      <c r="BR667" s="2">
        <f t="shared" si="1262"/>
        <v>0</v>
      </c>
      <c r="BS667" s="5">
        <f t="shared" si="1263"/>
        <v>0</v>
      </c>
      <c r="BT667" s="1">
        <f t="shared" si="1264"/>
        <v>0</v>
      </c>
      <c r="BU667" s="2">
        <f t="shared" si="1265"/>
        <v>0</v>
      </c>
      <c r="BV667" s="5">
        <f t="shared" si="1266"/>
        <v>0</v>
      </c>
      <c r="BW667" s="1">
        <f t="shared" si="1267"/>
        <v>0</v>
      </c>
      <c r="BX667" s="2">
        <f t="shared" si="1268"/>
        <v>0</v>
      </c>
      <c r="BY667" s="5">
        <f t="shared" si="1269"/>
        <v>0</v>
      </c>
      <c r="BZ667" s="1">
        <f t="shared" si="1270"/>
        <v>0</v>
      </c>
      <c r="CA667" s="2">
        <f t="shared" si="1271"/>
        <v>0</v>
      </c>
      <c r="CB667" s="5">
        <f t="shared" si="1272"/>
        <v>0</v>
      </c>
      <c r="CC667" s="1">
        <f t="shared" si="1273"/>
        <v>0</v>
      </c>
      <c r="CD667" s="2">
        <f t="shared" si="1274"/>
        <v>0</v>
      </c>
      <c r="CE667" s="5">
        <f t="shared" si="1275"/>
        <v>0</v>
      </c>
      <c r="CF667" s="1">
        <f t="shared" si="1276"/>
        <v>0</v>
      </c>
      <c r="CG667" s="2">
        <f t="shared" si="1277"/>
        <v>0</v>
      </c>
      <c r="CH667" s="5">
        <f t="shared" si="1278"/>
        <v>0</v>
      </c>
      <c r="CI667" s="1">
        <f t="shared" si="1279"/>
        <v>0</v>
      </c>
      <c r="CJ667" s="2">
        <f t="shared" si="1280"/>
        <v>0</v>
      </c>
      <c r="CK667" s="5">
        <f t="shared" si="1281"/>
        <v>0</v>
      </c>
      <c r="CL667" s="1">
        <f t="shared" si="1282"/>
        <v>0</v>
      </c>
      <c r="CM667" s="2">
        <f t="shared" si="1283"/>
        <v>0</v>
      </c>
      <c r="CN667" s="5">
        <f t="shared" si="1284"/>
        <v>0</v>
      </c>
      <c r="CO667" s="67">
        <f t="shared" si="1285"/>
        <v>0</v>
      </c>
      <c r="CP667" s="2">
        <f t="shared" si="1286"/>
        <v>0</v>
      </c>
      <c r="CQ667" s="5">
        <f t="shared" si="1287"/>
        <v>0</v>
      </c>
    </row>
    <row r="668" spans="1:95" ht="15.75" customHeight="1" x14ac:dyDescent="0.25">
      <c r="A668" s="31" t="s">
        <v>114</v>
      </c>
      <c r="B668" s="30" t="s">
        <v>21</v>
      </c>
      <c r="C668" s="16"/>
      <c r="D668" s="10"/>
      <c r="E668" s="10"/>
      <c r="F668" s="10"/>
      <c r="G668" s="10"/>
      <c r="H668" s="10"/>
      <c r="I668" s="10"/>
      <c r="J668" s="10"/>
      <c r="K668" s="10"/>
      <c r="L668" s="10"/>
      <c r="M668" s="62"/>
      <c r="N668" s="62"/>
      <c r="O668" s="62"/>
      <c r="P668" s="62"/>
      <c r="Q668" s="17"/>
      <c r="R668" s="16"/>
      <c r="S668" s="10"/>
      <c r="T668" s="10"/>
      <c r="U668" s="10"/>
      <c r="V668" s="10"/>
      <c r="W668" s="10"/>
      <c r="X668" s="10"/>
      <c r="Y668" s="10"/>
      <c r="Z668" s="10"/>
      <c r="AA668" s="10"/>
      <c r="AB668" s="62"/>
      <c r="AC668" s="62"/>
      <c r="AD668" s="62"/>
      <c r="AE668" s="62"/>
      <c r="AF668" s="17"/>
      <c r="AG668" s="16"/>
      <c r="AH668" s="10"/>
      <c r="AI668" s="10"/>
      <c r="AJ668" s="10"/>
      <c r="AK668" s="10"/>
      <c r="AL668" s="10"/>
      <c r="AM668" s="10"/>
      <c r="AN668" s="10"/>
      <c r="AO668" s="10"/>
      <c r="AP668" s="10"/>
      <c r="AQ668" s="62"/>
      <c r="AR668" s="62"/>
      <c r="AS668" s="62"/>
      <c r="AT668" s="62"/>
      <c r="AU668" s="17"/>
      <c r="AV668" s="6"/>
      <c r="AW668" s="29" t="str">
        <f t="shared" si="1242"/>
        <v>CLORO RES</v>
      </c>
      <c r="AX668" s="30" t="s">
        <v>21</v>
      </c>
      <c r="AY668" s="77">
        <f t="shared" si="1243"/>
        <v>0</v>
      </c>
      <c r="AZ668" s="73">
        <f t="shared" si="1244"/>
        <v>0</v>
      </c>
      <c r="BA668" s="74">
        <f t="shared" si="1245"/>
        <v>0</v>
      </c>
      <c r="BB668" s="4">
        <f t="shared" si="1246"/>
        <v>0</v>
      </c>
      <c r="BC668" s="2">
        <f t="shared" si="1247"/>
        <v>0</v>
      </c>
      <c r="BD668" s="5">
        <f t="shared" si="1248"/>
        <v>0</v>
      </c>
      <c r="BE668" s="4">
        <f t="shared" si="1249"/>
        <v>0</v>
      </c>
      <c r="BF668" s="2">
        <f t="shared" si="1250"/>
        <v>0</v>
      </c>
      <c r="BG668" s="5">
        <f t="shared" si="1251"/>
        <v>0</v>
      </c>
      <c r="BH668" s="1">
        <f t="shared" si="1252"/>
        <v>0</v>
      </c>
      <c r="BI668" s="2">
        <f t="shared" si="1253"/>
        <v>0</v>
      </c>
      <c r="BJ668" s="5">
        <f t="shared" si="1254"/>
        <v>0</v>
      </c>
      <c r="BK668" s="1">
        <f t="shared" si="1255"/>
        <v>0</v>
      </c>
      <c r="BL668" s="2">
        <f t="shared" si="1256"/>
        <v>0</v>
      </c>
      <c r="BM668" s="5">
        <f t="shared" si="1257"/>
        <v>0</v>
      </c>
      <c r="BN668" s="1">
        <f t="shared" si="1258"/>
        <v>0</v>
      </c>
      <c r="BO668" s="2">
        <f t="shared" si="1259"/>
        <v>0</v>
      </c>
      <c r="BP668" s="5">
        <f t="shared" si="1260"/>
        <v>0</v>
      </c>
      <c r="BQ668" s="1">
        <f t="shared" si="1261"/>
        <v>0</v>
      </c>
      <c r="BR668" s="2">
        <f t="shared" si="1262"/>
        <v>0</v>
      </c>
      <c r="BS668" s="5">
        <f t="shared" si="1263"/>
        <v>0</v>
      </c>
      <c r="BT668" s="1">
        <f t="shared" si="1264"/>
        <v>0</v>
      </c>
      <c r="BU668" s="2">
        <f t="shared" si="1265"/>
        <v>0</v>
      </c>
      <c r="BV668" s="5">
        <f t="shared" si="1266"/>
        <v>0</v>
      </c>
      <c r="BW668" s="1">
        <f t="shared" si="1267"/>
        <v>0</v>
      </c>
      <c r="BX668" s="2">
        <f t="shared" si="1268"/>
        <v>0</v>
      </c>
      <c r="BY668" s="5">
        <f t="shared" si="1269"/>
        <v>0</v>
      </c>
      <c r="BZ668" s="1">
        <f t="shared" si="1270"/>
        <v>0</v>
      </c>
      <c r="CA668" s="2">
        <f t="shared" si="1271"/>
        <v>0</v>
      </c>
      <c r="CB668" s="5">
        <f t="shared" si="1272"/>
        <v>0</v>
      </c>
      <c r="CC668" s="1">
        <f t="shared" si="1273"/>
        <v>0</v>
      </c>
      <c r="CD668" s="2">
        <f t="shared" si="1274"/>
        <v>0</v>
      </c>
      <c r="CE668" s="5">
        <f t="shared" si="1275"/>
        <v>0</v>
      </c>
      <c r="CF668" s="1">
        <f t="shared" si="1276"/>
        <v>0</v>
      </c>
      <c r="CG668" s="2">
        <f t="shared" si="1277"/>
        <v>0</v>
      </c>
      <c r="CH668" s="5">
        <f t="shared" si="1278"/>
        <v>0</v>
      </c>
      <c r="CI668" s="1">
        <f t="shared" si="1279"/>
        <v>0</v>
      </c>
      <c r="CJ668" s="2">
        <f t="shared" si="1280"/>
        <v>0</v>
      </c>
      <c r="CK668" s="5">
        <f t="shared" si="1281"/>
        <v>0</v>
      </c>
      <c r="CL668" s="1">
        <f t="shared" si="1282"/>
        <v>0</v>
      </c>
      <c r="CM668" s="2">
        <f t="shared" si="1283"/>
        <v>0</v>
      </c>
      <c r="CN668" s="5">
        <f t="shared" si="1284"/>
        <v>0</v>
      </c>
      <c r="CO668" s="67">
        <f t="shared" si="1285"/>
        <v>0</v>
      </c>
      <c r="CP668" s="2">
        <f t="shared" si="1286"/>
        <v>0</v>
      </c>
      <c r="CQ668" s="5">
        <f t="shared" si="1287"/>
        <v>0</v>
      </c>
    </row>
    <row r="669" spans="1:95" x14ac:dyDescent="0.25">
      <c r="A669" s="31" t="s">
        <v>17</v>
      </c>
      <c r="B669" s="30" t="s">
        <v>25</v>
      </c>
      <c r="C669" s="16">
        <v>6630</v>
      </c>
      <c r="D669" s="10">
        <v>5230</v>
      </c>
      <c r="E669" s="10">
        <v>517</v>
      </c>
      <c r="F669" s="10"/>
      <c r="G669" s="10"/>
      <c r="H669" s="10"/>
      <c r="I669" s="10"/>
      <c r="J669" s="10">
        <v>440</v>
      </c>
      <c r="K669" s="10">
        <v>421</v>
      </c>
      <c r="L669" s="10">
        <v>7790</v>
      </c>
      <c r="M669" s="62"/>
      <c r="N669" s="62"/>
      <c r="O669" s="62"/>
      <c r="P669" s="62"/>
      <c r="Q669" s="17"/>
      <c r="R669" s="16">
        <v>3120</v>
      </c>
      <c r="S669" s="10">
        <v>4650</v>
      </c>
      <c r="T669" s="10">
        <v>4720</v>
      </c>
      <c r="U669" s="10"/>
      <c r="V669" s="10"/>
      <c r="W669" s="10"/>
      <c r="X669" s="10"/>
      <c r="Y669" s="10">
        <v>4760</v>
      </c>
      <c r="Z669" s="10">
        <v>4730</v>
      </c>
      <c r="AA669" s="10">
        <v>10790</v>
      </c>
      <c r="AB669" s="62"/>
      <c r="AC669" s="62"/>
      <c r="AD669" s="62"/>
      <c r="AE669" s="62"/>
      <c r="AF669" s="17"/>
      <c r="AG669" s="16">
        <v>13430</v>
      </c>
      <c r="AH669" s="10">
        <v>5420</v>
      </c>
      <c r="AI669" s="10">
        <v>4010</v>
      </c>
      <c r="AJ669" s="10"/>
      <c r="AK669" s="10"/>
      <c r="AL669" s="10"/>
      <c r="AM669" s="10"/>
      <c r="AN669" s="10">
        <v>4650</v>
      </c>
      <c r="AO669" s="10">
        <v>4550</v>
      </c>
      <c r="AP669" s="10">
        <v>10150</v>
      </c>
      <c r="AQ669" s="63"/>
      <c r="AR669" s="63"/>
      <c r="AS669" s="63"/>
      <c r="AT669" s="63"/>
      <c r="AU669" s="19"/>
      <c r="AW669" s="29" t="str">
        <f t="shared" si="1242"/>
        <v>Conductividad</v>
      </c>
      <c r="AX669" s="30" t="s">
        <v>25</v>
      </c>
      <c r="AY669" s="77">
        <f t="shared" si="1243"/>
        <v>6630</v>
      </c>
      <c r="AZ669" s="73">
        <f t="shared" si="1244"/>
        <v>3120</v>
      </c>
      <c r="BA669" s="74">
        <f t="shared" si="1245"/>
        <v>13430</v>
      </c>
      <c r="BB669" s="4">
        <f t="shared" si="1246"/>
        <v>5230</v>
      </c>
      <c r="BC669" s="2">
        <f t="shared" si="1247"/>
        <v>4650</v>
      </c>
      <c r="BD669" s="5">
        <f t="shared" si="1248"/>
        <v>5420</v>
      </c>
      <c r="BE669" s="4">
        <f t="shared" si="1249"/>
        <v>517</v>
      </c>
      <c r="BF669" s="2">
        <f t="shared" si="1250"/>
        <v>4720</v>
      </c>
      <c r="BG669" s="5">
        <f t="shared" si="1251"/>
        <v>4010</v>
      </c>
      <c r="BH669" s="1">
        <f t="shared" si="1252"/>
        <v>0</v>
      </c>
      <c r="BI669" s="2">
        <f t="shared" si="1253"/>
        <v>0</v>
      </c>
      <c r="BJ669" s="5">
        <f t="shared" si="1254"/>
        <v>0</v>
      </c>
      <c r="BK669" s="1">
        <f t="shared" si="1255"/>
        <v>0</v>
      </c>
      <c r="BL669" s="2">
        <f t="shared" si="1256"/>
        <v>0</v>
      </c>
      <c r="BM669" s="5">
        <f t="shared" si="1257"/>
        <v>0</v>
      </c>
      <c r="BN669" s="1">
        <f t="shared" si="1258"/>
        <v>0</v>
      </c>
      <c r="BO669" s="2">
        <f t="shared" si="1259"/>
        <v>0</v>
      </c>
      <c r="BP669" s="5">
        <f t="shared" si="1260"/>
        <v>0</v>
      </c>
      <c r="BQ669" s="1">
        <f t="shared" si="1261"/>
        <v>0</v>
      </c>
      <c r="BR669" s="2">
        <f t="shared" si="1262"/>
        <v>0</v>
      </c>
      <c r="BS669" s="5">
        <f t="shared" si="1263"/>
        <v>0</v>
      </c>
      <c r="BT669" s="1">
        <f t="shared" si="1264"/>
        <v>440</v>
      </c>
      <c r="BU669" s="2">
        <f t="shared" si="1265"/>
        <v>4760</v>
      </c>
      <c r="BV669" s="5">
        <f t="shared" si="1266"/>
        <v>4650</v>
      </c>
      <c r="BW669" s="1">
        <f t="shared" si="1267"/>
        <v>421</v>
      </c>
      <c r="BX669" s="2">
        <f t="shared" si="1268"/>
        <v>4730</v>
      </c>
      <c r="BY669" s="5">
        <f t="shared" si="1269"/>
        <v>4550</v>
      </c>
      <c r="BZ669" s="1">
        <f t="shared" si="1270"/>
        <v>7790</v>
      </c>
      <c r="CA669" s="2">
        <f t="shared" si="1271"/>
        <v>10790</v>
      </c>
      <c r="CB669" s="5">
        <f t="shared" si="1272"/>
        <v>10150</v>
      </c>
      <c r="CC669" s="1">
        <f t="shared" si="1273"/>
        <v>0</v>
      </c>
      <c r="CD669" s="2">
        <f t="shared" si="1274"/>
        <v>0</v>
      </c>
      <c r="CE669" s="5">
        <f t="shared" si="1275"/>
        <v>0</v>
      </c>
      <c r="CF669" s="1">
        <f t="shared" si="1276"/>
        <v>0</v>
      </c>
      <c r="CG669" s="2">
        <f t="shared" si="1277"/>
        <v>0</v>
      </c>
      <c r="CH669" s="5">
        <f t="shared" si="1278"/>
        <v>0</v>
      </c>
      <c r="CI669" s="1">
        <f t="shared" si="1279"/>
        <v>0</v>
      </c>
      <c r="CJ669" s="2">
        <f t="shared" si="1280"/>
        <v>0</v>
      </c>
      <c r="CK669" s="5">
        <f t="shared" si="1281"/>
        <v>0</v>
      </c>
      <c r="CL669" s="1">
        <f t="shared" si="1282"/>
        <v>0</v>
      </c>
      <c r="CM669" s="2">
        <f t="shared" si="1283"/>
        <v>0</v>
      </c>
      <c r="CN669" s="5">
        <f t="shared" si="1284"/>
        <v>0</v>
      </c>
      <c r="CO669" s="67">
        <f t="shared" si="1285"/>
        <v>0</v>
      </c>
      <c r="CP669" s="2">
        <f t="shared" si="1286"/>
        <v>0</v>
      </c>
      <c r="CQ669" s="5">
        <f t="shared" si="1287"/>
        <v>0</v>
      </c>
    </row>
    <row r="670" spans="1:95" x14ac:dyDescent="0.25">
      <c r="A670" s="31" t="s">
        <v>18</v>
      </c>
      <c r="B670" s="46" t="s">
        <v>24</v>
      </c>
      <c r="C670" s="16">
        <v>6446</v>
      </c>
      <c r="D670" s="10">
        <v>4160</v>
      </c>
      <c r="E670" s="10">
        <v>952</v>
      </c>
      <c r="F670" s="10"/>
      <c r="G670" s="10"/>
      <c r="H670" s="10"/>
      <c r="I670" s="10"/>
      <c r="J670" s="10">
        <v>325</v>
      </c>
      <c r="K670" s="10">
        <v>364</v>
      </c>
      <c r="L670" s="10">
        <v>654</v>
      </c>
      <c r="M670" s="62"/>
      <c r="N670" s="62"/>
      <c r="O670" s="62"/>
      <c r="P670" s="62"/>
      <c r="Q670" s="17"/>
      <c r="R670" s="16">
        <v>5393</v>
      </c>
      <c r="S670" s="10">
        <v>7670</v>
      </c>
      <c r="T670" s="10">
        <v>1023</v>
      </c>
      <c r="U670" s="10"/>
      <c r="V670" s="10"/>
      <c r="W670" s="10"/>
      <c r="X670" s="10"/>
      <c r="Y670" s="10">
        <v>334</v>
      </c>
      <c r="Z670" s="10">
        <v>372</v>
      </c>
      <c r="AA670" s="10">
        <v>3091</v>
      </c>
      <c r="AB670" s="62"/>
      <c r="AC670" s="62"/>
      <c r="AD670" s="62"/>
      <c r="AE670" s="62"/>
      <c r="AF670" s="17"/>
      <c r="AG670" s="16">
        <v>9736</v>
      </c>
      <c r="AH670" s="10">
        <v>4639</v>
      </c>
      <c r="AI670" s="10">
        <v>984</v>
      </c>
      <c r="AJ670" s="10"/>
      <c r="AK670" s="10"/>
      <c r="AL670" s="10"/>
      <c r="AM670" s="10"/>
      <c r="AN670" s="10">
        <v>449</v>
      </c>
      <c r="AO670" s="10">
        <v>452</v>
      </c>
      <c r="AP670" s="10">
        <v>1327</v>
      </c>
      <c r="AQ670" s="63"/>
      <c r="AR670" s="63"/>
      <c r="AS670" s="63"/>
      <c r="AT670" s="63"/>
      <c r="AU670" s="19"/>
      <c r="AW670" s="29" t="str">
        <f t="shared" si="1242"/>
        <v xml:space="preserve">Color </v>
      </c>
      <c r="AX670" s="32" t="s">
        <v>24</v>
      </c>
      <c r="AY670" s="77">
        <f t="shared" si="1243"/>
        <v>6446</v>
      </c>
      <c r="AZ670" s="73">
        <f t="shared" si="1244"/>
        <v>5393</v>
      </c>
      <c r="BA670" s="74">
        <f t="shared" si="1245"/>
        <v>9736</v>
      </c>
      <c r="BB670" s="4">
        <f t="shared" si="1246"/>
        <v>4160</v>
      </c>
      <c r="BC670" s="2">
        <f t="shared" si="1247"/>
        <v>7670</v>
      </c>
      <c r="BD670" s="5">
        <f t="shared" si="1248"/>
        <v>4639</v>
      </c>
      <c r="BE670" s="4">
        <f t="shared" si="1249"/>
        <v>952</v>
      </c>
      <c r="BF670" s="2">
        <f t="shared" si="1250"/>
        <v>1023</v>
      </c>
      <c r="BG670" s="5">
        <f t="shared" si="1251"/>
        <v>984</v>
      </c>
      <c r="BH670" s="1">
        <f t="shared" si="1252"/>
        <v>0</v>
      </c>
      <c r="BI670" s="2">
        <f t="shared" si="1253"/>
        <v>0</v>
      </c>
      <c r="BJ670" s="5">
        <f t="shared" si="1254"/>
        <v>0</v>
      </c>
      <c r="BK670" s="1">
        <f t="shared" si="1255"/>
        <v>0</v>
      </c>
      <c r="BL670" s="2">
        <f t="shared" si="1256"/>
        <v>0</v>
      </c>
      <c r="BM670" s="5">
        <f t="shared" si="1257"/>
        <v>0</v>
      </c>
      <c r="BN670" s="1">
        <f t="shared" si="1258"/>
        <v>0</v>
      </c>
      <c r="BO670" s="2">
        <f t="shared" si="1259"/>
        <v>0</v>
      </c>
      <c r="BP670" s="5">
        <f t="shared" si="1260"/>
        <v>0</v>
      </c>
      <c r="BQ670" s="1">
        <f t="shared" si="1261"/>
        <v>0</v>
      </c>
      <c r="BR670" s="2">
        <f t="shared" si="1262"/>
        <v>0</v>
      </c>
      <c r="BS670" s="5">
        <f t="shared" si="1263"/>
        <v>0</v>
      </c>
      <c r="BT670" s="1">
        <f t="shared" si="1264"/>
        <v>325</v>
      </c>
      <c r="BU670" s="2">
        <f t="shared" si="1265"/>
        <v>334</v>
      </c>
      <c r="BV670" s="5">
        <f t="shared" si="1266"/>
        <v>449</v>
      </c>
      <c r="BW670" s="1">
        <f t="shared" si="1267"/>
        <v>364</v>
      </c>
      <c r="BX670" s="2">
        <f t="shared" si="1268"/>
        <v>372</v>
      </c>
      <c r="BY670" s="5">
        <f t="shared" si="1269"/>
        <v>452</v>
      </c>
      <c r="BZ670" s="1">
        <f t="shared" si="1270"/>
        <v>654</v>
      </c>
      <c r="CA670" s="2">
        <f t="shared" si="1271"/>
        <v>3091</v>
      </c>
      <c r="CB670" s="5">
        <f t="shared" si="1272"/>
        <v>1327</v>
      </c>
      <c r="CC670" s="1">
        <f t="shared" si="1273"/>
        <v>0</v>
      </c>
      <c r="CD670" s="2">
        <f t="shared" si="1274"/>
        <v>0</v>
      </c>
      <c r="CE670" s="5">
        <f t="shared" si="1275"/>
        <v>0</v>
      </c>
      <c r="CF670" s="1">
        <f t="shared" si="1276"/>
        <v>0</v>
      </c>
      <c r="CG670" s="2">
        <f t="shared" si="1277"/>
        <v>0</v>
      </c>
      <c r="CH670" s="5">
        <f t="shared" si="1278"/>
        <v>0</v>
      </c>
      <c r="CI670" s="1">
        <f t="shared" si="1279"/>
        <v>0</v>
      </c>
      <c r="CJ670" s="2">
        <f t="shared" si="1280"/>
        <v>0</v>
      </c>
      <c r="CK670" s="5">
        <f t="shared" si="1281"/>
        <v>0</v>
      </c>
      <c r="CL670" s="1">
        <f t="shared" si="1282"/>
        <v>0</v>
      </c>
      <c r="CM670" s="2">
        <f t="shared" si="1283"/>
        <v>0</v>
      </c>
      <c r="CN670" s="5">
        <f t="shared" si="1284"/>
        <v>0</v>
      </c>
      <c r="CO670" s="67">
        <f t="shared" si="1285"/>
        <v>0</v>
      </c>
      <c r="CP670" s="2">
        <f t="shared" si="1286"/>
        <v>0</v>
      </c>
      <c r="CQ670" s="5">
        <f t="shared" si="1287"/>
        <v>0</v>
      </c>
    </row>
    <row r="671" spans="1:95" ht="15.75" thickBot="1" x14ac:dyDescent="0.3">
      <c r="A671" s="33" t="s">
        <v>45</v>
      </c>
      <c r="B671" s="34" t="s">
        <v>46</v>
      </c>
      <c r="C671" s="20"/>
      <c r="D671" s="21"/>
      <c r="E671" s="21"/>
      <c r="F671" s="21"/>
      <c r="G671" s="21"/>
      <c r="H671" s="21"/>
      <c r="I671" s="21"/>
      <c r="J671" s="21"/>
      <c r="K671" s="21"/>
      <c r="L671" s="21"/>
      <c r="M671" s="64"/>
      <c r="N671" s="64"/>
      <c r="O671" s="64"/>
      <c r="P671" s="64"/>
      <c r="Q671" s="22"/>
      <c r="R671" s="20"/>
      <c r="S671" s="21"/>
      <c r="T671" s="21"/>
      <c r="U671" s="21"/>
      <c r="V671" s="21"/>
      <c r="W671" s="21"/>
      <c r="X671" s="21"/>
      <c r="Y671" s="21"/>
      <c r="Z671" s="21"/>
      <c r="AA671" s="21"/>
      <c r="AB671" s="64"/>
      <c r="AC671" s="64"/>
      <c r="AD671" s="64"/>
      <c r="AE671" s="64"/>
      <c r="AF671" s="22"/>
      <c r="AG671" s="20"/>
      <c r="AH671" s="21"/>
      <c r="AI671" s="21"/>
      <c r="AJ671" s="21"/>
      <c r="AK671" s="21"/>
      <c r="AL671" s="21"/>
      <c r="AM671" s="21"/>
      <c r="AN671" s="21"/>
      <c r="AO671" s="21"/>
      <c r="AP671" s="21"/>
      <c r="AQ671" s="64"/>
      <c r="AR671" s="64"/>
      <c r="AS671" s="64"/>
      <c r="AT671" s="64"/>
      <c r="AU671" s="22"/>
      <c r="AW671" s="29" t="str">
        <f t="shared" si="1242"/>
        <v>Turbidez</v>
      </c>
      <c r="AX671" s="34" t="s">
        <v>21</v>
      </c>
      <c r="AY671" s="77">
        <f t="shared" si="1243"/>
        <v>0</v>
      </c>
      <c r="AZ671" s="73">
        <f t="shared" si="1244"/>
        <v>0</v>
      </c>
      <c r="BA671" s="74">
        <f t="shared" si="1245"/>
        <v>0</v>
      </c>
      <c r="BB671" s="4">
        <f t="shared" si="1246"/>
        <v>0</v>
      </c>
      <c r="BC671" s="2">
        <f t="shared" si="1247"/>
        <v>0</v>
      </c>
      <c r="BD671" s="5">
        <f t="shared" si="1248"/>
        <v>0</v>
      </c>
      <c r="BE671" s="4">
        <f t="shared" si="1249"/>
        <v>0</v>
      </c>
      <c r="BF671" s="2">
        <f t="shared" si="1250"/>
        <v>0</v>
      </c>
      <c r="BG671" s="5">
        <f t="shared" si="1251"/>
        <v>0</v>
      </c>
      <c r="BH671" s="1">
        <f t="shared" si="1252"/>
        <v>0</v>
      </c>
      <c r="BI671" s="2">
        <f t="shared" si="1253"/>
        <v>0</v>
      </c>
      <c r="BJ671" s="5">
        <f t="shared" si="1254"/>
        <v>0</v>
      </c>
      <c r="BK671" s="1">
        <f t="shared" si="1255"/>
        <v>0</v>
      </c>
      <c r="BL671" s="2">
        <f t="shared" si="1256"/>
        <v>0</v>
      </c>
      <c r="BM671" s="5">
        <f t="shared" si="1257"/>
        <v>0</v>
      </c>
      <c r="BN671" s="1">
        <f t="shared" si="1258"/>
        <v>0</v>
      </c>
      <c r="BO671" s="2">
        <f t="shared" si="1259"/>
        <v>0</v>
      </c>
      <c r="BP671" s="5">
        <f t="shared" si="1260"/>
        <v>0</v>
      </c>
      <c r="BQ671" s="1">
        <f t="shared" si="1261"/>
        <v>0</v>
      </c>
      <c r="BR671" s="2">
        <f t="shared" si="1262"/>
        <v>0</v>
      </c>
      <c r="BS671" s="5">
        <f t="shared" si="1263"/>
        <v>0</v>
      </c>
      <c r="BT671" s="1">
        <f t="shared" si="1264"/>
        <v>0</v>
      </c>
      <c r="BU671" s="2">
        <f t="shared" si="1265"/>
        <v>0</v>
      </c>
      <c r="BV671" s="5">
        <f t="shared" si="1266"/>
        <v>0</v>
      </c>
      <c r="BW671" s="1">
        <f t="shared" si="1267"/>
        <v>0</v>
      </c>
      <c r="BX671" s="2">
        <f t="shared" si="1268"/>
        <v>0</v>
      </c>
      <c r="BY671" s="5">
        <f t="shared" si="1269"/>
        <v>0</v>
      </c>
      <c r="BZ671" s="1">
        <f t="shared" si="1270"/>
        <v>0</v>
      </c>
      <c r="CA671" s="2">
        <f t="shared" si="1271"/>
        <v>0</v>
      </c>
      <c r="CB671" s="5">
        <f t="shared" si="1272"/>
        <v>0</v>
      </c>
      <c r="CC671" s="1">
        <f t="shared" si="1273"/>
        <v>0</v>
      </c>
      <c r="CD671" s="2">
        <f t="shared" si="1274"/>
        <v>0</v>
      </c>
      <c r="CE671" s="5">
        <f t="shared" si="1275"/>
        <v>0</v>
      </c>
      <c r="CF671" s="1">
        <f t="shared" si="1276"/>
        <v>0</v>
      </c>
      <c r="CG671" s="2">
        <f t="shared" si="1277"/>
        <v>0</v>
      </c>
      <c r="CH671" s="5">
        <f t="shared" si="1278"/>
        <v>0</v>
      </c>
      <c r="CI671" s="1">
        <f t="shared" si="1279"/>
        <v>0</v>
      </c>
      <c r="CJ671" s="2">
        <f t="shared" si="1280"/>
        <v>0</v>
      </c>
      <c r="CK671" s="5">
        <f t="shared" si="1281"/>
        <v>0</v>
      </c>
      <c r="CL671" s="1">
        <f t="shared" si="1282"/>
        <v>0</v>
      </c>
      <c r="CM671" s="2">
        <f t="shared" si="1283"/>
        <v>0</v>
      </c>
      <c r="CN671" s="5">
        <f t="shared" si="1284"/>
        <v>0</v>
      </c>
      <c r="CO671" s="67">
        <f t="shared" si="1285"/>
        <v>0</v>
      </c>
      <c r="CP671" s="2">
        <f t="shared" si="1286"/>
        <v>0</v>
      </c>
      <c r="CQ671" s="5">
        <f t="shared" si="1287"/>
        <v>0</v>
      </c>
    </row>
    <row r="672" spans="1:95" ht="15.75" thickBot="1" x14ac:dyDescent="0.3"/>
    <row r="673" spans="1:95" ht="42.75" customHeight="1" thickBot="1" x14ac:dyDescent="0.3">
      <c r="A673" s="27" t="s">
        <v>0</v>
      </c>
      <c r="B673" s="28">
        <f>B649+1</f>
        <v>46141</v>
      </c>
      <c r="C673" s="295" t="s">
        <v>1</v>
      </c>
      <c r="D673" s="296"/>
      <c r="E673" s="296"/>
      <c r="F673" s="296"/>
      <c r="G673" s="296"/>
      <c r="H673" s="296"/>
      <c r="I673" s="296"/>
      <c r="J673" s="296"/>
      <c r="K673" s="296"/>
      <c r="L673" s="296"/>
      <c r="M673" s="296"/>
      <c r="N673" s="296"/>
      <c r="O673" s="296"/>
      <c r="P673" s="296"/>
      <c r="Q673" s="297"/>
      <c r="R673" s="298" t="s">
        <v>2</v>
      </c>
      <c r="S673" s="299"/>
      <c r="T673" s="299"/>
      <c r="U673" s="299"/>
      <c r="V673" s="299"/>
      <c r="W673" s="299"/>
      <c r="X673" s="299"/>
      <c r="Y673" s="299"/>
      <c r="Z673" s="299"/>
      <c r="AA673" s="299"/>
      <c r="AB673" s="299"/>
      <c r="AC673" s="299"/>
      <c r="AD673" s="299"/>
      <c r="AE673" s="299"/>
      <c r="AF673" s="300"/>
      <c r="AG673" s="301" t="s">
        <v>105</v>
      </c>
      <c r="AH673" s="302"/>
      <c r="AI673" s="302"/>
      <c r="AJ673" s="302"/>
      <c r="AK673" s="302"/>
      <c r="AL673" s="302"/>
      <c r="AM673" s="302"/>
      <c r="AN673" s="302"/>
      <c r="AO673" s="302"/>
      <c r="AP673" s="302"/>
      <c r="AQ673" s="302"/>
      <c r="AR673" s="302"/>
      <c r="AS673" s="302"/>
      <c r="AT673" s="302"/>
      <c r="AU673" s="303"/>
      <c r="AV673" s="9"/>
      <c r="AW673" s="290" t="s">
        <v>44</v>
      </c>
      <c r="AX673" s="291"/>
      <c r="AY673" s="287" t="s">
        <v>35</v>
      </c>
      <c r="AZ673" s="288"/>
      <c r="BA673" s="289"/>
      <c r="BB673" s="287" t="s">
        <v>36</v>
      </c>
      <c r="BC673" s="288"/>
      <c r="BD673" s="289"/>
      <c r="BE673" s="287" t="s">
        <v>37</v>
      </c>
      <c r="BF673" s="288"/>
      <c r="BG673" s="289"/>
      <c r="BH673" s="287" t="s">
        <v>38</v>
      </c>
      <c r="BI673" s="288"/>
      <c r="BJ673" s="289"/>
      <c r="BK673" s="287" t="s">
        <v>39</v>
      </c>
      <c r="BL673" s="288"/>
      <c r="BM673" s="289"/>
      <c r="BN673" s="287" t="s">
        <v>40</v>
      </c>
      <c r="BO673" s="288"/>
      <c r="BP673" s="289"/>
      <c r="BQ673" s="287" t="s">
        <v>41</v>
      </c>
      <c r="BR673" s="288"/>
      <c r="BS673" s="289"/>
      <c r="BT673" s="287" t="s">
        <v>42</v>
      </c>
      <c r="BU673" s="288"/>
      <c r="BV673" s="289"/>
      <c r="BW673" s="287" t="s">
        <v>43</v>
      </c>
      <c r="BX673" s="288"/>
      <c r="BY673" s="289"/>
      <c r="BZ673" s="287" t="s">
        <v>106</v>
      </c>
      <c r="CA673" s="288"/>
      <c r="CB673" s="289"/>
      <c r="CC673" s="287" t="s">
        <v>107</v>
      </c>
      <c r="CD673" s="288"/>
      <c r="CE673" s="289"/>
      <c r="CF673" s="287" t="s">
        <v>108</v>
      </c>
      <c r="CG673" s="288"/>
      <c r="CH673" s="289"/>
      <c r="CI673" s="287" t="s">
        <v>109</v>
      </c>
      <c r="CJ673" s="288"/>
      <c r="CK673" s="289"/>
      <c r="CL673" s="287" t="s">
        <v>110</v>
      </c>
      <c r="CM673" s="288"/>
      <c r="CN673" s="289"/>
      <c r="CO673" s="287" t="s">
        <v>111</v>
      </c>
      <c r="CP673" s="288"/>
      <c r="CQ673" s="289"/>
    </row>
    <row r="674" spans="1:95" ht="44.45" customHeight="1" thickBot="1" x14ac:dyDescent="0.3">
      <c r="A674" s="29" t="str">
        <f>A650</f>
        <v xml:space="preserve">Parámetros de Control </v>
      </c>
      <c r="B674" s="45" t="s">
        <v>7</v>
      </c>
      <c r="C674" s="14" t="s">
        <v>34</v>
      </c>
      <c r="D674" s="8" t="s">
        <v>26</v>
      </c>
      <c r="E674" s="8" t="s">
        <v>27</v>
      </c>
      <c r="F674" s="8" t="s">
        <v>28</v>
      </c>
      <c r="G674" s="8" t="s">
        <v>29</v>
      </c>
      <c r="H674" s="8" t="s">
        <v>30</v>
      </c>
      <c r="I674" s="8" t="s">
        <v>31</v>
      </c>
      <c r="J674" s="8" t="s">
        <v>32</v>
      </c>
      <c r="K674" s="8" t="s">
        <v>33</v>
      </c>
      <c r="L674" s="8" t="s">
        <v>210</v>
      </c>
      <c r="M674" s="8" t="s">
        <v>116</v>
      </c>
      <c r="N674" s="8" t="s">
        <v>117</v>
      </c>
      <c r="O674" s="65" t="s">
        <v>118</v>
      </c>
      <c r="P674" s="65" t="s">
        <v>110</v>
      </c>
      <c r="Q674" s="65" t="s">
        <v>111</v>
      </c>
      <c r="R674" s="23" t="s">
        <v>34</v>
      </c>
      <c r="S674" s="12" t="s">
        <v>26</v>
      </c>
      <c r="T674" s="12" t="s">
        <v>27</v>
      </c>
      <c r="U674" s="12" t="s">
        <v>28</v>
      </c>
      <c r="V674" s="12" t="s">
        <v>29</v>
      </c>
      <c r="W674" s="12" t="s">
        <v>30</v>
      </c>
      <c r="X674" s="12" t="s">
        <v>31</v>
      </c>
      <c r="Y674" s="12" t="s">
        <v>32</v>
      </c>
      <c r="Z674" s="12" t="s">
        <v>33</v>
      </c>
      <c r="AA674" s="12" t="s">
        <v>255</v>
      </c>
      <c r="AB674" s="60" t="s">
        <v>116</v>
      </c>
      <c r="AC674" s="60" t="s">
        <v>117</v>
      </c>
      <c r="AD674" s="60" t="s">
        <v>118</v>
      </c>
      <c r="AE674" s="60" t="s">
        <v>110</v>
      </c>
      <c r="AF674" s="24" t="s">
        <v>111</v>
      </c>
      <c r="AG674" s="25" t="s">
        <v>34</v>
      </c>
      <c r="AH674" s="13" t="s">
        <v>26</v>
      </c>
      <c r="AI674" s="13" t="s">
        <v>27</v>
      </c>
      <c r="AJ674" s="13" t="s">
        <v>28</v>
      </c>
      <c r="AK674" s="13" t="s">
        <v>29</v>
      </c>
      <c r="AL674" s="13" t="s">
        <v>30</v>
      </c>
      <c r="AM674" s="13" t="s">
        <v>31</v>
      </c>
      <c r="AN674" s="13" t="s">
        <v>32</v>
      </c>
      <c r="AO674" s="13" t="s">
        <v>33</v>
      </c>
      <c r="AP674" s="13" t="s">
        <v>256</v>
      </c>
      <c r="AQ674" s="66" t="s">
        <v>116</v>
      </c>
      <c r="AR674" s="66" t="s">
        <v>117</v>
      </c>
      <c r="AS674" s="66" t="s">
        <v>118</v>
      </c>
      <c r="AT674" s="66" t="s">
        <v>110</v>
      </c>
      <c r="AU674" s="26" t="s">
        <v>111</v>
      </c>
      <c r="AV674" s="9"/>
      <c r="AW674" s="36" t="s">
        <v>6</v>
      </c>
      <c r="AX674" s="37" t="s">
        <v>7</v>
      </c>
      <c r="AY674" s="75" t="s">
        <v>119</v>
      </c>
      <c r="AZ674" s="75" t="s">
        <v>120</v>
      </c>
      <c r="BA674" s="76" t="s">
        <v>121</v>
      </c>
      <c r="BB674" s="75" t="s">
        <v>119</v>
      </c>
      <c r="BC674" s="75" t="s">
        <v>120</v>
      </c>
      <c r="BD674" s="76" t="s">
        <v>121</v>
      </c>
      <c r="BE674" s="75" t="s">
        <v>119</v>
      </c>
      <c r="BF674" s="75" t="s">
        <v>120</v>
      </c>
      <c r="BG674" s="76" t="s">
        <v>121</v>
      </c>
      <c r="BH674" s="75" t="s">
        <v>119</v>
      </c>
      <c r="BI674" s="75" t="s">
        <v>120</v>
      </c>
      <c r="BJ674" s="76" t="s">
        <v>121</v>
      </c>
      <c r="BK674" s="75" t="s">
        <v>119</v>
      </c>
      <c r="BL674" s="75" t="s">
        <v>120</v>
      </c>
      <c r="BM674" s="76" t="s">
        <v>121</v>
      </c>
      <c r="BN674" s="75" t="s">
        <v>119</v>
      </c>
      <c r="BO674" s="75" t="s">
        <v>120</v>
      </c>
      <c r="BP674" s="76" t="s">
        <v>121</v>
      </c>
      <c r="BQ674" s="75" t="s">
        <v>119</v>
      </c>
      <c r="BR674" s="75" t="s">
        <v>120</v>
      </c>
      <c r="BS674" s="76" t="s">
        <v>121</v>
      </c>
      <c r="BT674" s="75" t="s">
        <v>119</v>
      </c>
      <c r="BU674" s="75" t="s">
        <v>120</v>
      </c>
      <c r="BV674" s="76" t="s">
        <v>121</v>
      </c>
      <c r="BW674" s="75" t="s">
        <v>119</v>
      </c>
      <c r="BX674" s="75" t="s">
        <v>120</v>
      </c>
      <c r="BY674" s="76" t="s">
        <v>121</v>
      </c>
      <c r="BZ674" s="75" t="s">
        <v>119</v>
      </c>
      <c r="CA674" s="75" t="s">
        <v>120</v>
      </c>
      <c r="CB674" s="76" t="s">
        <v>121</v>
      </c>
      <c r="CC674" s="75" t="s">
        <v>119</v>
      </c>
      <c r="CD674" s="75" t="s">
        <v>120</v>
      </c>
      <c r="CE674" s="76" t="s">
        <v>121</v>
      </c>
      <c r="CF674" s="75" t="s">
        <v>119</v>
      </c>
      <c r="CG674" s="75" t="s">
        <v>120</v>
      </c>
      <c r="CH674" s="76" t="s">
        <v>121</v>
      </c>
      <c r="CI674" s="75" t="s">
        <v>119</v>
      </c>
      <c r="CJ674" s="75" t="s">
        <v>120</v>
      </c>
      <c r="CK674" s="76" t="s">
        <v>121</v>
      </c>
      <c r="CL674" s="75" t="s">
        <v>119</v>
      </c>
      <c r="CM674" s="75" t="s">
        <v>120</v>
      </c>
      <c r="CN674" s="76" t="s">
        <v>121</v>
      </c>
      <c r="CO674" s="75" t="s">
        <v>119</v>
      </c>
      <c r="CP674" s="75" t="s">
        <v>120</v>
      </c>
      <c r="CQ674" s="76" t="s">
        <v>121</v>
      </c>
    </row>
    <row r="675" spans="1:95" ht="29.25" customHeight="1" x14ac:dyDescent="0.25">
      <c r="A675" s="29" t="s">
        <v>8</v>
      </c>
      <c r="B675" s="30" t="s">
        <v>19</v>
      </c>
      <c r="C675" s="1" t="s">
        <v>322</v>
      </c>
      <c r="D675" s="3" t="s">
        <v>372</v>
      </c>
      <c r="E675" s="3" t="s">
        <v>285</v>
      </c>
      <c r="F675" s="3"/>
      <c r="G675" s="3"/>
      <c r="H675" s="3"/>
      <c r="I675" s="3"/>
      <c r="J675" s="3" t="s">
        <v>373</v>
      </c>
      <c r="K675" s="3" t="s">
        <v>286</v>
      </c>
      <c r="L675" s="3" t="s">
        <v>269</v>
      </c>
      <c r="M675" s="61"/>
      <c r="N675" s="61"/>
      <c r="O675" s="61"/>
      <c r="P675" s="61"/>
      <c r="Q675" s="15"/>
      <c r="R675" s="1" t="s">
        <v>379</v>
      </c>
      <c r="S675" s="3" t="s">
        <v>380</v>
      </c>
      <c r="T675" s="3" t="s">
        <v>328</v>
      </c>
      <c r="U675" s="3"/>
      <c r="V675" s="3"/>
      <c r="W675" s="3"/>
      <c r="X675" s="3"/>
      <c r="Y675" s="3" t="s">
        <v>296</v>
      </c>
      <c r="Z675" s="3" t="s">
        <v>381</v>
      </c>
      <c r="AA675" s="3" t="s">
        <v>306</v>
      </c>
      <c r="AB675" s="61"/>
      <c r="AC675" s="61"/>
      <c r="AD675" s="61"/>
      <c r="AE675" s="61"/>
      <c r="AF675" s="15"/>
      <c r="AG675" s="344" t="s">
        <v>355</v>
      </c>
      <c r="AH675" s="38" t="s">
        <v>317</v>
      </c>
      <c r="AI675" s="38" t="s">
        <v>293</v>
      </c>
      <c r="AJ675" s="3"/>
      <c r="AK675" s="3"/>
      <c r="AL675" s="3"/>
      <c r="AM675" s="3"/>
      <c r="AN675" s="3" t="s">
        <v>267</v>
      </c>
      <c r="AO675" s="3" t="s">
        <v>310</v>
      </c>
      <c r="AP675" s="3" t="s">
        <v>293</v>
      </c>
      <c r="AQ675" s="61"/>
      <c r="AR675" s="61"/>
      <c r="AS675" s="61"/>
      <c r="AT675" s="61"/>
      <c r="AU675" s="15"/>
      <c r="AV675" s="9"/>
      <c r="AW675" s="29" t="str">
        <f>A675</f>
        <v>Temperatura (°C)</v>
      </c>
      <c r="AX675" s="35" t="s">
        <v>19</v>
      </c>
      <c r="AY675" s="77" t="str">
        <f>C675</f>
        <v>37.9</v>
      </c>
      <c r="AZ675" s="73" t="str">
        <f>R675</f>
        <v>38.8</v>
      </c>
      <c r="BA675" s="74" t="str">
        <f>AG675</f>
        <v>39.4</v>
      </c>
      <c r="BB675" s="4" t="str">
        <f>D675</f>
        <v>36.7</v>
      </c>
      <c r="BC675" s="2" t="str">
        <f>S675</f>
        <v>36.1</v>
      </c>
      <c r="BD675" s="5" t="str">
        <f>AH675</f>
        <v>33.4</v>
      </c>
      <c r="BE675" s="4" t="str">
        <f>E675</f>
        <v>31.9</v>
      </c>
      <c r="BF675" s="2" t="str">
        <f>T675</f>
        <v>35.3</v>
      </c>
      <c r="BG675" s="5" t="str">
        <f>AI675</f>
        <v>33.6</v>
      </c>
      <c r="BH675" s="1">
        <f>F675</f>
        <v>0</v>
      </c>
      <c r="BI675" s="2">
        <f>U675</f>
        <v>0</v>
      </c>
      <c r="BJ675" s="5">
        <f>AJ675</f>
        <v>0</v>
      </c>
      <c r="BK675" s="1">
        <f>G675</f>
        <v>0</v>
      </c>
      <c r="BL675" s="2">
        <f>V675</f>
        <v>0</v>
      </c>
      <c r="BM675" s="5">
        <f>AK675</f>
        <v>0</v>
      </c>
      <c r="BN675" s="1">
        <f>H675</f>
        <v>0</v>
      </c>
      <c r="BO675" s="2">
        <f>W675</f>
        <v>0</v>
      </c>
      <c r="BP675" s="5">
        <f>AL675</f>
        <v>0</v>
      </c>
      <c r="BQ675" s="1">
        <f>I675</f>
        <v>0</v>
      </c>
      <c r="BR675" s="2">
        <f>X675</f>
        <v>0</v>
      </c>
      <c r="BS675" s="5">
        <f>AM675</f>
        <v>0</v>
      </c>
      <c r="BT675" s="1" t="str">
        <f>J675</f>
        <v>30.7</v>
      </c>
      <c r="BU675" s="2" t="str">
        <f>Y675</f>
        <v>32.6</v>
      </c>
      <c r="BV675" s="5" t="str">
        <f>AN675</f>
        <v>33.2</v>
      </c>
      <c r="BW675" s="1" t="str">
        <f>K675</f>
        <v>31.2</v>
      </c>
      <c r="BX675" s="2" t="str">
        <f>Z675</f>
        <v>37.4</v>
      </c>
      <c r="BY675" s="5" t="str">
        <f>AO675</f>
        <v>34.5</v>
      </c>
      <c r="BZ675" s="1" t="str">
        <f>L675</f>
        <v>33.1</v>
      </c>
      <c r="CA675" s="2" t="str">
        <f>AA675</f>
        <v>30.1</v>
      </c>
      <c r="CB675" s="5" t="str">
        <f>AP675</f>
        <v>33.6</v>
      </c>
      <c r="CC675" s="1">
        <f>M675</f>
        <v>0</v>
      </c>
      <c r="CD675" s="2">
        <f>AB675</f>
        <v>0</v>
      </c>
      <c r="CE675" s="5">
        <f>AQ675</f>
        <v>0</v>
      </c>
      <c r="CF675" s="1">
        <f>N675</f>
        <v>0</v>
      </c>
      <c r="CG675" s="2">
        <f>AC675</f>
        <v>0</v>
      </c>
      <c r="CH675" s="5">
        <f>AR675</f>
        <v>0</v>
      </c>
      <c r="CI675" s="1">
        <f>O675</f>
        <v>0</v>
      </c>
      <c r="CJ675" s="2">
        <f>AD675</f>
        <v>0</v>
      </c>
      <c r="CK675" s="5">
        <f>AS675</f>
        <v>0</v>
      </c>
      <c r="CL675" s="1">
        <f>P675</f>
        <v>0</v>
      </c>
      <c r="CM675" s="2">
        <f>AE675</f>
        <v>0</v>
      </c>
      <c r="CN675" s="5">
        <f>AT675</f>
        <v>0</v>
      </c>
      <c r="CO675" s="67">
        <f>Q675</f>
        <v>0</v>
      </c>
      <c r="CP675" s="2">
        <f>AF675</f>
        <v>0</v>
      </c>
      <c r="CQ675" s="5">
        <f>AU675</f>
        <v>0</v>
      </c>
    </row>
    <row r="676" spans="1:95" ht="26.45" customHeight="1" x14ac:dyDescent="0.25">
      <c r="A676" s="29" t="s">
        <v>9</v>
      </c>
      <c r="B676" s="30" t="s">
        <v>20</v>
      </c>
      <c r="C676" s="50" t="s">
        <v>374</v>
      </c>
      <c r="D676" s="51" t="s">
        <v>375</v>
      </c>
      <c r="E676" s="51" t="s">
        <v>376</v>
      </c>
      <c r="F676" s="51"/>
      <c r="G676" s="3"/>
      <c r="H676" s="51"/>
      <c r="I676" s="3"/>
      <c r="J676" s="3" t="s">
        <v>377</v>
      </c>
      <c r="K676" s="51" t="s">
        <v>270</v>
      </c>
      <c r="L676" s="3" t="s">
        <v>378</v>
      </c>
      <c r="M676" s="61"/>
      <c r="N676" s="61"/>
      <c r="O676" s="61"/>
      <c r="P676" s="61"/>
      <c r="Q676" s="15"/>
      <c r="R676" s="1" t="s">
        <v>382</v>
      </c>
      <c r="S676" s="3" t="s">
        <v>282</v>
      </c>
      <c r="T676" s="3" t="s">
        <v>287</v>
      </c>
      <c r="U676" s="3"/>
      <c r="V676" s="3"/>
      <c r="W676" s="3"/>
      <c r="X676" s="3"/>
      <c r="Y676" s="3" t="s">
        <v>383</v>
      </c>
      <c r="Z676" s="51" t="s">
        <v>300</v>
      </c>
      <c r="AA676" s="3" t="s">
        <v>384</v>
      </c>
      <c r="AB676" s="61"/>
      <c r="AC676" s="61"/>
      <c r="AD676" s="61"/>
      <c r="AE676" s="61"/>
      <c r="AF676" s="15"/>
      <c r="AG676" s="1" t="s">
        <v>356</v>
      </c>
      <c r="AH676" s="3" t="s">
        <v>357</v>
      </c>
      <c r="AI676" s="3" t="s">
        <v>358</v>
      </c>
      <c r="AJ676" s="3"/>
      <c r="AK676" s="3"/>
      <c r="AL676" s="3"/>
      <c r="AM676" s="3"/>
      <c r="AN676" s="3" t="s">
        <v>359</v>
      </c>
      <c r="AO676" s="3" t="s">
        <v>360</v>
      </c>
      <c r="AP676" s="3" t="s">
        <v>361</v>
      </c>
      <c r="AQ676" s="61"/>
      <c r="AR676" s="61"/>
      <c r="AS676" s="61"/>
      <c r="AT676" s="61"/>
      <c r="AU676" s="15"/>
      <c r="AV676" s="9"/>
      <c r="AW676" s="29" t="str">
        <f t="shared" ref="AW676:AW695" si="1288">A676</f>
        <v>pH (Unidades de pH)</v>
      </c>
      <c r="AX676" s="30" t="s">
        <v>20</v>
      </c>
      <c r="AY676" s="77" t="str">
        <f t="shared" ref="AY676:AY695" si="1289">C676</f>
        <v>9.31</v>
      </c>
      <c r="AZ676" s="222" t="str">
        <f t="shared" ref="AZ676:AZ695" si="1290">R676</f>
        <v>8.98</v>
      </c>
      <c r="BA676" s="74" t="str">
        <f t="shared" ref="BA676:BA695" si="1291">AG676</f>
        <v>9.46</v>
      </c>
      <c r="BB676" s="4" t="str">
        <f t="shared" ref="BB676:BB695" si="1292">D676</f>
        <v>7.28</v>
      </c>
      <c r="BC676" s="2" t="str">
        <f t="shared" ref="BC676:BC695" si="1293">S676</f>
        <v>7.61</v>
      </c>
      <c r="BD676" s="5" t="str">
        <f t="shared" ref="BD676:BD695" si="1294">AH676</f>
        <v>7.84</v>
      </c>
      <c r="BE676" s="4" t="str">
        <f t="shared" ref="BE676:BE695" si="1295">E676</f>
        <v>7.11</v>
      </c>
      <c r="BF676" s="2" t="str">
        <f t="shared" ref="BF676:BF695" si="1296">T676</f>
        <v>7.01</v>
      </c>
      <c r="BG676" s="5" t="str">
        <f t="shared" ref="BG676:BG695" si="1297">AI676</f>
        <v>6.94</v>
      </c>
      <c r="BH676" s="1">
        <f t="shared" ref="BH676:BH695" si="1298">F676</f>
        <v>0</v>
      </c>
      <c r="BI676" s="2">
        <f t="shared" ref="BI676:BI695" si="1299">U676</f>
        <v>0</v>
      </c>
      <c r="BJ676" s="5">
        <f t="shared" ref="BJ676:BJ695" si="1300">AJ676</f>
        <v>0</v>
      </c>
      <c r="BK676" s="1">
        <f t="shared" ref="BK676:BK695" si="1301">G676</f>
        <v>0</v>
      </c>
      <c r="BL676" s="2">
        <f t="shared" ref="BL676:BL695" si="1302">V676</f>
        <v>0</v>
      </c>
      <c r="BM676" s="5">
        <f t="shared" ref="BM676:BM695" si="1303">AK676</f>
        <v>0</v>
      </c>
      <c r="BN676" s="1">
        <f t="shared" ref="BN676:BN695" si="1304">H676</f>
        <v>0</v>
      </c>
      <c r="BO676" s="2">
        <f t="shared" ref="BO676:BO695" si="1305">W676</f>
        <v>0</v>
      </c>
      <c r="BP676" s="5">
        <f t="shared" ref="BP676:BP695" si="1306">AL676</f>
        <v>0</v>
      </c>
      <c r="BQ676" s="1">
        <f t="shared" ref="BQ676:BQ695" si="1307">I676</f>
        <v>0</v>
      </c>
      <c r="BR676" s="2">
        <f t="shared" ref="BR676:BR695" si="1308">X676</f>
        <v>0</v>
      </c>
      <c r="BS676" s="5">
        <f t="shared" ref="BS676:BS695" si="1309">AM676</f>
        <v>0</v>
      </c>
      <c r="BT676" s="1" t="str">
        <f t="shared" ref="BT676:BT695" si="1310">J676</f>
        <v>7.56</v>
      </c>
      <c r="BU676" s="2" t="str">
        <f t="shared" ref="BU676:BU695" si="1311">Y676</f>
        <v>7.34</v>
      </c>
      <c r="BV676" s="5" t="str">
        <f t="shared" ref="BV676:BV695" si="1312">AN676</f>
        <v>7.43</v>
      </c>
      <c r="BW676" s="1" t="str">
        <f t="shared" ref="BW676:BW695" si="1313">K676</f>
        <v>7.89</v>
      </c>
      <c r="BX676" s="2" t="str">
        <f t="shared" ref="BX676:BX695" si="1314">Z676</f>
        <v>7.62</v>
      </c>
      <c r="BY676" s="5" t="str">
        <f t="shared" ref="BY676:BY695" si="1315">AO676</f>
        <v>7.58</v>
      </c>
      <c r="BZ676" s="1" t="str">
        <f t="shared" ref="BZ676:BZ695" si="1316">L676</f>
        <v>8.00</v>
      </c>
      <c r="CA676" s="2" t="str">
        <f t="shared" ref="CA676:CA695" si="1317">AA676</f>
        <v>7.93</v>
      </c>
      <c r="CB676" s="5" t="str">
        <f t="shared" ref="CB676:CB695" si="1318">AP676</f>
        <v>7.73</v>
      </c>
      <c r="CC676" s="1">
        <f t="shared" ref="CC676:CC695" si="1319">M676</f>
        <v>0</v>
      </c>
      <c r="CD676" s="2">
        <f t="shared" ref="CD676:CD695" si="1320">AB676</f>
        <v>0</v>
      </c>
      <c r="CE676" s="5">
        <f t="shared" ref="CE676:CE695" si="1321">AQ676</f>
        <v>0</v>
      </c>
      <c r="CF676" s="1">
        <f t="shared" ref="CF676:CF695" si="1322">N676</f>
        <v>0</v>
      </c>
      <c r="CG676" s="2">
        <f t="shared" ref="CG676:CG695" si="1323">AC676</f>
        <v>0</v>
      </c>
      <c r="CH676" s="5">
        <f t="shared" ref="CH676:CH695" si="1324">AR676</f>
        <v>0</v>
      </c>
      <c r="CI676" s="1">
        <f t="shared" ref="CI676:CI695" si="1325">O676</f>
        <v>0</v>
      </c>
      <c r="CJ676" s="2">
        <f t="shared" ref="CJ676:CJ695" si="1326">AD676</f>
        <v>0</v>
      </c>
      <c r="CK676" s="5">
        <f t="shared" ref="CK676:CK695" si="1327">AS676</f>
        <v>0</v>
      </c>
      <c r="CL676" s="1">
        <f t="shared" ref="CL676:CL695" si="1328">P676</f>
        <v>0</v>
      </c>
      <c r="CM676" s="2">
        <f t="shared" ref="CM676:CM695" si="1329">AE676</f>
        <v>0</v>
      </c>
      <c r="CN676" s="5">
        <f t="shared" ref="CN676:CN695" si="1330">AT676</f>
        <v>0</v>
      </c>
      <c r="CO676" s="67">
        <f t="shared" ref="CO676:CO695" si="1331">Q676</f>
        <v>0</v>
      </c>
      <c r="CP676" s="2">
        <f t="shared" ref="CP676:CP695" si="1332">AF676</f>
        <v>0</v>
      </c>
      <c r="CQ676" s="5">
        <f t="shared" ref="CQ676:CQ695" si="1333">AU676</f>
        <v>0</v>
      </c>
    </row>
    <row r="677" spans="1:95" ht="30.2" customHeight="1" x14ac:dyDescent="0.25">
      <c r="A677" s="29" t="s">
        <v>124</v>
      </c>
      <c r="B677" s="30" t="s">
        <v>21</v>
      </c>
      <c r="C677" s="1"/>
      <c r="D677" s="2"/>
      <c r="E677" s="2"/>
      <c r="F677" s="3"/>
      <c r="G677" s="3"/>
      <c r="H677" s="3"/>
      <c r="I677" s="3"/>
      <c r="J677" s="3"/>
      <c r="K677" s="3"/>
      <c r="L677" s="3"/>
      <c r="M677" s="61"/>
      <c r="N677" s="61"/>
      <c r="O677" s="61"/>
      <c r="P677" s="61"/>
      <c r="Q677" s="15"/>
      <c r="R677" s="1"/>
      <c r="S677" s="3"/>
      <c r="T677" s="3"/>
      <c r="U677" s="3"/>
      <c r="V677" s="3"/>
      <c r="W677" s="3"/>
      <c r="X677" s="3"/>
      <c r="Y677" s="3"/>
      <c r="Z677" s="3"/>
      <c r="AA677" s="3"/>
      <c r="AB677" s="61"/>
      <c r="AC677" s="61"/>
      <c r="AD677" s="61"/>
      <c r="AE677" s="61"/>
      <c r="AF677" s="15"/>
      <c r="AG677" s="1"/>
      <c r="AH677" s="2"/>
      <c r="AI677" s="2"/>
      <c r="AJ677" s="3"/>
      <c r="AK677" s="3"/>
      <c r="AL677" s="3"/>
      <c r="AM677" s="3"/>
      <c r="AN677" s="3"/>
      <c r="AO677" s="3"/>
      <c r="AP677" s="3"/>
      <c r="AQ677" s="61"/>
      <c r="AR677" s="61"/>
      <c r="AS677" s="61"/>
      <c r="AT677" s="61"/>
      <c r="AU677" s="15"/>
      <c r="AV677" s="9"/>
      <c r="AW677" s="29" t="str">
        <f t="shared" si="1288"/>
        <v>Demanda química de oxígeno (DQO)</v>
      </c>
      <c r="AX677" s="30" t="s">
        <v>21</v>
      </c>
      <c r="AY677" s="77">
        <f t="shared" si="1289"/>
        <v>0</v>
      </c>
      <c r="AZ677" s="73">
        <f t="shared" si="1290"/>
        <v>0</v>
      </c>
      <c r="BA677" s="74">
        <f t="shared" si="1291"/>
        <v>0</v>
      </c>
      <c r="BB677" s="4">
        <f t="shared" si="1292"/>
        <v>0</v>
      </c>
      <c r="BC677" s="2">
        <f t="shared" si="1293"/>
        <v>0</v>
      </c>
      <c r="BD677" s="5">
        <f t="shared" si="1294"/>
        <v>0</v>
      </c>
      <c r="BE677" s="4">
        <f t="shared" si="1295"/>
        <v>0</v>
      </c>
      <c r="BF677" s="2">
        <f t="shared" si="1296"/>
        <v>0</v>
      </c>
      <c r="BG677" s="5">
        <f t="shared" si="1297"/>
        <v>0</v>
      </c>
      <c r="BH677" s="1">
        <f t="shared" si="1298"/>
        <v>0</v>
      </c>
      <c r="BI677" s="2">
        <f t="shared" si="1299"/>
        <v>0</v>
      </c>
      <c r="BJ677" s="5">
        <f t="shared" si="1300"/>
        <v>0</v>
      </c>
      <c r="BK677" s="1">
        <f t="shared" si="1301"/>
        <v>0</v>
      </c>
      <c r="BL677" s="2">
        <f t="shared" si="1302"/>
        <v>0</v>
      </c>
      <c r="BM677" s="5">
        <f t="shared" si="1303"/>
        <v>0</v>
      </c>
      <c r="BN677" s="1">
        <f t="shared" si="1304"/>
        <v>0</v>
      </c>
      <c r="BO677" s="2">
        <f t="shared" si="1305"/>
        <v>0</v>
      </c>
      <c r="BP677" s="5">
        <f t="shared" si="1306"/>
        <v>0</v>
      </c>
      <c r="BQ677" s="1">
        <f t="shared" si="1307"/>
        <v>0</v>
      </c>
      <c r="BR677" s="2">
        <f t="shared" si="1308"/>
        <v>0</v>
      </c>
      <c r="BS677" s="5">
        <f t="shared" si="1309"/>
        <v>0</v>
      </c>
      <c r="BT677" s="1">
        <f t="shared" si="1310"/>
        <v>0</v>
      </c>
      <c r="BU677" s="2">
        <f t="shared" si="1311"/>
        <v>0</v>
      </c>
      <c r="BV677" s="5">
        <f t="shared" si="1312"/>
        <v>0</v>
      </c>
      <c r="BW677" s="1">
        <f t="shared" si="1313"/>
        <v>0</v>
      </c>
      <c r="BX677" s="2">
        <f t="shared" si="1314"/>
        <v>0</v>
      </c>
      <c r="BY677" s="5">
        <f t="shared" si="1315"/>
        <v>0</v>
      </c>
      <c r="BZ677" s="1">
        <f t="shared" si="1316"/>
        <v>0</v>
      </c>
      <c r="CA677" s="2">
        <f t="shared" si="1317"/>
        <v>0</v>
      </c>
      <c r="CB677" s="5">
        <f t="shared" si="1318"/>
        <v>0</v>
      </c>
      <c r="CC677" s="1">
        <f t="shared" si="1319"/>
        <v>0</v>
      </c>
      <c r="CD677" s="2">
        <f t="shared" si="1320"/>
        <v>0</v>
      </c>
      <c r="CE677" s="5">
        <f t="shared" si="1321"/>
        <v>0</v>
      </c>
      <c r="CF677" s="1">
        <f t="shared" si="1322"/>
        <v>0</v>
      </c>
      <c r="CG677" s="2">
        <f t="shared" si="1323"/>
        <v>0</v>
      </c>
      <c r="CH677" s="5">
        <f t="shared" si="1324"/>
        <v>0</v>
      </c>
      <c r="CI677" s="1">
        <f t="shared" si="1325"/>
        <v>0</v>
      </c>
      <c r="CJ677" s="2">
        <f t="shared" si="1326"/>
        <v>0</v>
      </c>
      <c r="CK677" s="5">
        <f t="shared" si="1327"/>
        <v>0</v>
      </c>
      <c r="CL677" s="1">
        <f t="shared" si="1328"/>
        <v>0</v>
      </c>
      <c r="CM677" s="2">
        <f t="shared" si="1329"/>
        <v>0</v>
      </c>
      <c r="CN677" s="5">
        <f t="shared" si="1330"/>
        <v>0</v>
      </c>
      <c r="CO677" s="67">
        <f t="shared" si="1331"/>
        <v>0</v>
      </c>
      <c r="CP677" s="2">
        <f t="shared" si="1332"/>
        <v>0</v>
      </c>
      <c r="CQ677" s="5">
        <f t="shared" si="1333"/>
        <v>0</v>
      </c>
    </row>
    <row r="678" spans="1:95" ht="29.25" customHeight="1" x14ac:dyDescent="0.25">
      <c r="A678" s="29" t="s">
        <v>128</v>
      </c>
      <c r="B678" s="30" t="s">
        <v>21</v>
      </c>
      <c r="C678" s="1">
        <v>1970</v>
      </c>
      <c r="D678" s="2">
        <v>2130</v>
      </c>
      <c r="E678" s="2">
        <v>2470</v>
      </c>
      <c r="F678" s="3"/>
      <c r="G678" s="3"/>
      <c r="H678" s="3"/>
      <c r="I678" s="3"/>
      <c r="J678" s="3">
        <v>2890</v>
      </c>
      <c r="K678" s="3">
        <v>3130</v>
      </c>
      <c r="L678" s="3">
        <v>4400</v>
      </c>
      <c r="M678" s="61"/>
      <c r="N678" s="61"/>
      <c r="O678" s="61"/>
      <c r="P678" s="61"/>
      <c r="Q678" s="15"/>
      <c r="R678" s="1">
        <v>0</v>
      </c>
      <c r="S678" s="3">
        <v>2185</v>
      </c>
      <c r="T678" s="3">
        <v>2190</v>
      </c>
      <c r="U678" s="3"/>
      <c r="V678" s="3"/>
      <c r="W678" s="3"/>
      <c r="X678" s="3"/>
      <c r="Y678" s="3">
        <v>2230</v>
      </c>
      <c r="Z678" s="3">
        <v>2270</v>
      </c>
      <c r="AA678" s="3">
        <v>5650</v>
      </c>
      <c r="AB678" s="61"/>
      <c r="AC678" s="61"/>
      <c r="AD678" s="61"/>
      <c r="AE678" s="61"/>
      <c r="AF678" s="15"/>
      <c r="AG678" s="1">
        <v>2033</v>
      </c>
      <c r="AH678" s="2">
        <v>2570</v>
      </c>
      <c r="AI678" s="2">
        <v>2590</v>
      </c>
      <c r="AJ678" s="3"/>
      <c r="AK678" s="3"/>
      <c r="AL678" s="3"/>
      <c r="AM678" s="3"/>
      <c r="AN678" s="3">
        <v>2400</v>
      </c>
      <c r="AO678" s="3">
        <v>2330</v>
      </c>
      <c r="AP678" s="3">
        <v>6160</v>
      </c>
      <c r="AQ678" s="61"/>
      <c r="AR678" s="61"/>
      <c r="AS678" s="61"/>
      <c r="AT678" s="61"/>
      <c r="AU678" s="15"/>
      <c r="AV678" s="9"/>
      <c r="AW678" s="29" t="str">
        <f t="shared" si="1288"/>
        <v>SOLIDOS DISUELTOS TOTALES (TDS)</v>
      </c>
      <c r="AX678" s="30" t="s">
        <v>21</v>
      </c>
      <c r="AY678" s="77">
        <f t="shared" si="1289"/>
        <v>1970</v>
      </c>
      <c r="AZ678" s="73">
        <f t="shared" si="1290"/>
        <v>0</v>
      </c>
      <c r="BA678" s="74">
        <f t="shared" si="1291"/>
        <v>2033</v>
      </c>
      <c r="BB678" s="4">
        <f t="shared" si="1292"/>
        <v>2130</v>
      </c>
      <c r="BC678" s="2">
        <f t="shared" si="1293"/>
        <v>2185</v>
      </c>
      <c r="BD678" s="5">
        <f t="shared" si="1294"/>
        <v>2570</v>
      </c>
      <c r="BE678" s="4">
        <f t="shared" si="1295"/>
        <v>2470</v>
      </c>
      <c r="BF678" s="2">
        <f t="shared" si="1296"/>
        <v>2190</v>
      </c>
      <c r="BG678" s="5">
        <f t="shared" si="1297"/>
        <v>2590</v>
      </c>
      <c r="BH678" s="1">
        <f t="shared" si="1298"/>
        <v>0</v>
      </c>
      <c r="BI678" s="2">
        <f t="shared" si="1299"/>
        <v>0</v>
      </c>
      <c r="BJ678" s="5">
        <f t="shared" si="1300"/>
        <v>0</v>
      </c>
      <c r="BK678" s="1">
        <f t="shared" si="1301"/>
        <v>0</v>
      </c>
      <c r="BL678" s="2">
        <f t="shared" si="1302"/>
        <v>0</v>
      </c>
      <c r="BM678" s="5">
        <f t="shared" si="1303"/>
        <v>0</v>
      </c>
      <c r="BN678" s="1">
        <f t="shared" si="1304"/>
        <v>0</v>
      </c>
      <c r="BO678" s="2">
        <f t="shared" si="1305"/>
        <v>0</v>
      </c>
      <c r="BP678" s="5">
        <f t="shared" si="1306"/>
        <v>0</v>
      </c>
      <c r="BQ678" s="1">
        <f t="shared" si="1307"/>
        <v>0</v>
      </c>
      <c r="BR678" s="2">
        <f t="shared" si="1308"/>
        <v>0</v>
      </c>
      <c r="BS678" s="5">
        <f t="shared" si="1309"/>
        <v>0</v>
      </c>
      <c r="BT678" s="1">
        <f t="shared" si="1310"/>
        <v>2890</v>
      </c>
      <c r="BU678" s="2">
        <f t="shared" si="1311"/>
        <v>2230</v>
      </c>
      <c r="BV678" s="5">
        <f t="shared" si="1312"/>
        <v>2400</v>
      </c>
      <c r="BW678" s="1">
        <f t="shared" si="1313"/>
        <v>3130</v>
      </c>
      <c r="BX678" s="2">
        <f t="shared" si="1314"/>
        <v>2270</v>
      </c>
      <c r="BY678" s="5">
        <f t="shared" si="1315"/>
        <v>2330</v>
      </c>
      <c r="BZ678" s="1">
        <f t="shared" si="1316"/>
        <v>4400</v>
      </c>
      <c r="CA678" s="2">
        <f t="shared" si="1317"/>
        <v>5650</v>
      </c>
      <c r="CB678" s="5">
        <f t="shared" si="1318"/>
        <v>6160</v>
      </c>
      <c r="CC678" s="1">
        <f t="shared" si="1319"/>
        <v>0</v>
      </c>
      <c r="CD678" s="2">
        <f t="shared" si="1320"/>
        <v>0</v>
      </c>
      <c r="CE678" s="5">
        <f t="shared" si="1321"/>
        <v>0</v>
      </c>
      <c r="CF678" s="1">
        <f t="shared" si="1322"/>
        <v>0</v>
      </c>
      <c r="CG678" s="2">
        <f t="shared" si="1323"/>
        <v>0</v>
      </c>
      <c r="CH678" s="5">
        <f t="shared" si="1324"/>
        <v>0</v>
      </c>
      <c r="CI678" s="1">
        <f t="shared" si="1325"/>
        <v>0</v>
      </c>
      <c r="CJ678" s="2">
        <f t="shared" si="1326"/>
        <v>0</v>
      </c>
      <c r="CK678" s="5">
        <f t="shared" si="1327"/>
        <v>0</v>
      </c>
      <c r="CL678" s="1">
        <f t="shared" si="1328"/>
        <v>0</v>
      </c>
      <c r="CM678" s="2">
        <f t="shared" si="1329"/>
        <v>0</v>
      </c>
      <c r="CN678" s="5">
        <f t="shared" si="1330"/>
        <v>0</v>
      </c>
      <c r="CO678" s="67">
        <f t="shared" si="1331"/>
        <v>0</v>
      </c>
      <c r="CP678" s="2">
        <f t="shared" si="1332"/>
        <v>0</v>
      </c>
      <c r="CQ678" s="5">
        <f t="shared" si="1333"/>
        <v>0</v>
      </c>
    </row>
    <row r="679" spans="1:95" ht="31.7" customHeight="1" x14ac:dyDescent="0.25">
      <c r="A679" s="29" t="s">
        <v>125</v>
      </c>
      <c r="B679" s="30" t="s">
        <v>21</v>
      </c>
      <c r="C679" s="1">
        <v>309</v>
      </c>
      <c r="D679" s="2">
        <v>511</v>
      </c>
      <c r="E679" s="2">
        <v>27</v>
      </c>
      <c r="F679" s="3"/>
      <c r="G679" s="3"/>
      <c r="H679" s="3"/>
      <c r="I679" s="3"/>
      <c r="J679" s="3">
        <v>3</v>
      </c>
      <c r="K679" s="3">
        <v>3</v>
      </c>
      <c r="L679" s="3">
        <v>28</v>
      </c>
      <c r="M679" s="61"/>
      <c r="N679" s="61"/>
      <c r="O679" s="61"/>
      <c r="P679" s="61"/>
      <c r="Q679" s="15"/>
      <c r="R679" s="1">
        <v>207</v>
      </c>
      <c r="S679" s="3">
        <v>569</v>
      </c>
      <c r="T679" s="3">
        <v>39</v>
      </c>
      <c r="U679" s="3"/>
      <c r="V679" s="3"/>
      <c r="W679" s="3"/>
      <c r="X679" s="3"/>
      <c r="Y679" s="3">
        <v>1</v>
      </c>
      <c r="Z679" s="3">
        <v>2</v>
      </c>
      <c r="AA679" s="3">
        <v>26</v>
      </c>
      <c r="AB679" s="61"/>
      <c r="AC679" s="61"/>
      <c r="AD679" s="61"/>
      <c r="AE679" s="61"/>
      <c r="AF679" s="15"/>
      <c r="AG679" s="1">
        <v>297</v>
      </c>
      <c r="AH679" s="2">
        <v>789</v>
      </c>
      <c r="AI679" s="2">
        <v>39</v>
      </c>
      <c r="AJ679" s="3"/>
      <c r="AK679" s="3"/>
      <c r="AL679" s="3"/>
      <c r="AM679" s="3"/>
      <c r="AN679" s="3">
        <v>2</v>
      </c>
      <c r="AO679" s="3">
        <v>2</v>
      </c>
      <c r="AP679" s="3">
        <v>49</v>
      </c>
      <c r="AQ679" s="61"/>
      <c r="AR679" s="61"/>
      <c r="AS679" s="61"/>
      <c r="AT679" s="61"/>
      <c r="AU679" s="15"/>
      <c r="AV679" s="9"/>
      <c r="AW679" s="29" t="str">
        <f t="shared" si="1288"/>
        <v>Sólidos suspendidos Totales</v>
      </c>
      <c r="AX679" s="30" t="s">
        <v>21</v>
      </c>
      <c r="AY679" s="77">
        <f t="shared" si="1289"/>
        <v>309</v>
      </c>
      <c r="AZ679" s="73">
        <f t="shared" si="1290"/>
        <v>207</v>
      </c>
      <c r="BA679" s="74">
        <f t="shared" si="1291"/>
        <v>297</v>
      </c>
      <c r="BB679" s="4">
        <f t="shared" si="1292"/>
        <v>511</v>
      </c>
      <c r="BC679" s="2">
        <f t="shared" si="1293"/>
        <v>569</v>
      </c>
      <c r="BD679" s="5">
        <f t="shared" si="1294"/>
        <v>789</v>
      </c>
      <c r="BE679" s="4">
        <f t="shared" si="1295"/>
        <v>27</v>
      </c>
      <c r="BF679" s="2">
        <f t="shared" si="1296"/>
        <v>39</v>
      </c>
      <c r="BG679" s="5">
        <f t="shared" si="1297"/>
        <v>39</v>
      </c>
      <c r="BH679" s="1">
        <f t="shared" si="1298"/>
        <v>0</v>
      </c>
      <c r="BI679" s="2">
        <f t="shared" si="1299"/>
        <v>0</v>
      </c>
      <c r="BJ679" s="5">
        <f t="shared" si="1300"/>
        <v>0</v>
      </c>
      <c r="BK679" s="1">
        <f t="shared" si="1301"/>
        <v>0</v>
      </c>
      <c r="BL679" s="2">
        <f t="shared" si="1302"/>
        <v>0</v>
      </c>
      <c r="BM679" s="5">
        <f t="shared" si="1303"/>
        <v>0</v>
      </c>
      <c r="BN679" s="1">
        <f t="shared" si="1304"/>
        <v>0</v>
      </c>
      <c r="BO679" s="2">
        <f t="shared" si="1305"/>
        <v>0</v>
      </c>
      <c r="BP679" s="5">
        <f t="shared" si="1306"/>
        <v>0</v>
      </c>
      <c r="BQ679" s="1">
        <f t="shared" si="1307"/>
        <v>0</v>
      </c>
      <c r="BR679" s="2">
        <f t="shared" si="1308"/>
        <v>0</v>
      </c>
      <c r="BS679" s="5">
        <f t="shared" si="1309"/>
        <v>0</v>
      </c>
      <c r="BT679" s="1">
        <f t="shared" si="1310"/>
        <v>3</v>
      </c>
      <c r="BU679" s="2">
        <f t="shared" si="1311"/>
        <v>1</v>
      </c>
      <c r="BV679" s="5">
        <f t="shared" si="1312"/>
        <v>2</v>
      </c>
      <c r="BW679" s="1">
        <f t="shared" si="1313"/>
        <v>3</v>
      </c>
      <c r="BX679" s="2">
        <f t="shared" si="1314"/>
        <v>2</v>
      </c>
      <c r="BY679" s="5">
        <f t="shared" si="1315"/>
        <v>2</v>
      </c>
      <c r="BZ679" s="1">
        <f t="shared" si="1316"/>
        <v>28</v>
      </c>
      <c r="CA679" s="2">
        <f t="shared" si="1317"/>
        <v>26</v>
      </c>
      <c r="CB679" s="5">
        <f t="shared" si="1318"/>
        <v>49</v>
      </c>
      <c r="CC679" s="1">
        <f t="shared" si="1319"/>
        <v>0</v>
      </c>
      <c r="CD679" s="2">
        <f t="shared" si="1320"/>
        <v>0</v>
      </c>
      <c r="CE679" s="5">
        <f t="shared" si="1321"/>
        <v>0</v>
      </c>
      <c r="CF679" s="1">
        <f t="shared" si="1322"/>
        <v>0</v>
      </c>
      <c r="CG679" s="2">
        <f t="shared" si="1323"/>
        <v>0</v>
      </c>
      <c r="CH679" s="5">
        <f t="shared" si="1324"/>
        <v>0</v>
      </c>
      <c r="CI679" s="1">
        <f t="shared" si="1325"/>
        <v>0</v>
      </c>
      <c r="CJ679" s="2">
        <f t="shared" si="1326"/>
        <v>0</v>
      </c>
      <c r="CK679" s="5">
        <f t="shared" si="1327"/>
        <v>0</v>
      </c>
      <c r="CL679" s="1">
        <f t="shared" si="1328"/>
        <v>0</v>
      </c>
      <c r="CM679" s="2">
        <f t="shared" si="1329"/>
        <v>0</v>
      </c>
      <c r="CN679" s="5">
        <f t="shared" si="1330"/>
        <v>0</v>
      </c>
      <c r="CO679" s="67">
        <f t="shared" si="1331"/>
        <v>0</v>
      </c>
      <c r="CP679" s="2">
        <f t="shared" si="1332"/>
        <v>0</v>
      </c>
      <c r="CQ679" s="5">
        <f t="shared" si="1333"/>
        <v>0</v>
      </c>
    </row>
    <row r="680" spans="1:95" ht="29.25" customHeight="1" x14ac:dyDescent="0.25">
      <c r="A680" s="31" t="s">
        <v>10</v>
      </c>
      <c r="B680" s="30" t="s">
        <v>21</v>
      </c>
      <c r="C680" s="16"/>
      <c r="D680" s="10"/>
      <c r="E680" s="10"/>
      <c r="F680" s="10"/>
      <c r="G680" s="10"/>
      <c r="H680" s="10"/>
      <c r="I680" s="10"/>
      <c r="J680" s="10"/>
      <c r="K680" s="10"/>
      <c r="L680" s="10"/>
      <c r="M680" s="62"/>
      <c r="N680" s="62"/>
      <c r="O680" s="62"/>
      <c r="P680" s="62"/>
      <c r="Q680" s="17"/>
      <c r="R680" s="16"/>
      <c r="S680" s="10"/>
      <c r="T680" s="10"/>
      <c r="U680" s="10"/>
      <c r="V680" s="10"/>
      <c r="W680" s="10"/>
      <c r="X680" s="10"/>
      <c r="Y680" s="10"/>
      <c r="Z680" s="10"/>
      <c r="AA680" s="10"/>
      <c r="AB680" s="62"/>
      <c r="AC680" s="62"/>
      <c r="AD680" s="62"/>
      <c r="AE680" s="62"/>
      <c r="AF680" s="17"/>
      <c r="AG680" s="16"/>
      <c r="AH680" s="10"/>
      <c r="AI680" s="10"/>
      <c r="AJ680" s="10"/>
      <c r="AK680" s="10"/>
      <c r="AL680" s="10"/>
      <c r="AM680" s="10"/>
      <c r="AN680" s="10"/>
      <c r="AO680" s="10"/>
      <c r="AP680" s="10"/>
      <c r="AQ680" s="62"/>
      <c r="AR680" s="62"/>
      <c r="AS680" s="62"/>
      <c r="AT680" s="62"/>
      <c r="AU680" s="17"/>
      <c r="AV680" s="6"/>
      <c r="AW680" s="29" t="str">
        <f t="shared" si="1288"/>
        <v xml:space="preserve">Sólidos Sedimentables </v>
      </c>
      <c r="AX680" s="30" t="s">
        <v>21</v>
      </c>
      <c r="AY680" s="77">
        <f t="shared" si="1289"/>
        <v>0</v>
      </c>
      <c r="AZ680" s="73">
        <f t="shared" si="1290"/>
        <v>0</v>
      </c>
      <c r="BA680" s="74">
        <f t="shared" si="1291"/>
        <v>0</v>
      </c>
      <c r="BB680" s="4">
        <f t="shared" si="1292"/>
        <v>0</v>
      </c>
      <c r="BC680" s="2">
        <f t="shared" si="1293"/>
        <v>0</v>
      </c>
      <c r="BD680" s="5">
        <f t="shared" si="1294"/>
        <v>0</v>
      </c>
      <c r="BE680" s="4">
        <f t="shared" si="1295"/>
        <v>0</v>
      </c>
      <c r="BF680" s="2">
        <f t="shared" si="1296"/>
        <v>0</v>
      </c>
      <c r="BG680" s="5">
        <f t="shared" si="1297"/>
        <v>0</v>
      </c>
      <c r="BH680" s="1">
        <f t="shared" si="1298"/>
        <v>0</v>
      </c>
      <c r="BI680" s="2">
        <f t="shared" si="1299"/>
        <v>0</v>
      </c>
      <c r="BJ680" s="5">
        <f t="shared" si="1300"/>
        <v>0</v>
      </c>
      <c r="BK680" s="1">
        <f t="shared" si="1301"/>
        <v>0</v>
      </c>
      <c r="BL680" s="2">
        <f t="shared" si="1302"/>
        <v>0</v>
      </c>
      <c r="BM680" s="5">
        <f t="shared" si="1303"/>
        <v>0</v>
      </c>
      <c r="BN680" s="1">
        <f t="shared" si="1304"/>
        <v>0</v>
      </c>
      <c r="BO680" s="2">
        <f t="shared" si="1305"/>
        <v>0</v>
      </c>
      <c r="BP680" s="5">
        <f t="shared" si="1306"/>
        <v>0</v>
      </c>
      <c r="BQ680" s="1">
        <f t="shared" si="1307"/>
        <v>0</v>
      </c>
      <c r="BR680" s="2">
        <f t="shared" si="1308"/>
        <v>0</v>
      </c>
      <c r="BS680" s="5">
        <f t="shared" si="1309"/>
        <v>0</v>
      </c>
      <c r="BT680" s="1">
        <f t="shared" si="1310"/>
        <v>0</v>
      </c>
      <c r="BU680" s="2">
        <f t="shared" si="1311"/>
        <v>0</v>
      </c>
      <c r="BV680" s="5">
        <f t="shared" si="1312"/>
        <v>0</v>
      </c>
      <c r="BW680" s="1">
        <f t="shared" si="1313"/>
        <v>0</v>
      </c>
      <c r="BX680" s="2">
        <f t="shared" si="1314"/>
        <v>0</v>
      </c>
      <c r="BY680" s="5">
        <f t="shared" si="1315"/>
        <v>0</v>
      </c>
      <c r="BZ680" s="1">
        <f t="shared" si="1316"/>
        <v>0</v>
      </c>
      <c r="CA680" s="2">
        <f t="shared" si="1317"/>
        <v>0</v>
      </c>
      <c r="CB680" s="5">
        <f t="shared" si="1318"/>
        <v>0</v>
      </c>
      <c r="CC680" s="1">
        <f t="shared" si="1319"/>
        <v>0</v>
      </c>
      <c r="CD680" s="2">
        <f t="shared" si="1320"/>
        <v>0</v>
      </c>
      <c r="CE680" s="5">
        <f t="shared" si="1321"/>
        <v>0</v>
      </c>
      <c r="CF680" s="1">
        <f t="shared" si="1322"/>
        <v>0</v>
      </c>
      <c r="CG680" s="2">
        <f t="shared" si="1323"/>
        <v>0</v>
      </c>
      <c r="CH680" s="5">
        <f t="shared" si="1324"/>
        <v>0</v>
      </c>
      <c r="CI680" s="1">
        <f t="shared" si="1325"/>
        <v>0</v>
      </c>
      <c r="CJ680" s="2">
        <f t="shared" si="1326"/>
        <v>0</v>
      </c>
      <c r="CK680" s="5">
        <f t="shared" si="1327"/>
        <v>0</v>
      </c>
      <c r="CL680" s="1">
        <f t="shared" si="1328"/>
        <v>0</v>
      </c>
      <c r="CM680" s="2">
        <f t="shared" si="1329"/>
        <v>0</v>
      </c>
      <c r="CN680" s="5">
        <f t="shared" si="1330"/>
        <v>0</v>
      </c>
      <c r="CO680" s="67">
        <f t="shared" si="1331"/>
        <v>0</v>
      </c>
      <c r="CP680" s="2">
        <f t="shared" si="1332"/>
        <v>0</v>
      </c>
      <c r="CQ680" s="5">
        <f t="shared" si="1333"/>
        <v>0</v>
      </c>
    </row>
    <row r="681" spans="1:95" ht="28.5" customHeight="1" x14ac:dyDescent="0.25">
      <c r="A681" s="31" t="s">
        <v>126</v>
      </c>
      <c r="B681" s="46" t="s">
        <v>22</v>
      </c>
      <c r="C681" s="16"/>
      <c r="D681" s="10"/>
      <c r="E681" s="10"/>
      <c r="F681" s="10"/>
      <c r="G681" s="10"/>
      <c r="H681" s="10"/>
      <c r="I681" s="10"/>
      <c r="J681" s="10"/>
      <c r="K681" s="10"/>
      <c r="L681" s="10"/>
      <c r="M681" s="62"/>
      <c r="N681" s="62"/>
      <c r="O681" s="62"/>
      <c r="P681" s="62"/>
      <c r="Q681" s="17"/>
      <c r="R681" s="16"/>
      <c r="S681" s="10"/>
      <c r="T681" s="10"/>
      <c r="U681" s="10"/>
      <c r="V681" s="10"/>
      <c r="W681" s="10"/>
      <c r="X681" s="10"/>
      <c r="Y681" s="10"/>
      <c r="Z681" s="10"/>
      <c r="AA681" s="10"/>
      <c r="AB681" s="62"/>
      <c r="AC681" s="62"/>
      <c r="AD681" s="62"/>
      <c r="AE681" s="62"/>
      <c r="AF681" s="17"/>
      <c r="AG681" s="16"/>
      <c r="AH681" s="10"/>
      <c r="AI681" s="10"/>
      <c r="AJ681" s="10"/>
      <c r="AK681" s="10"/>
      <c r="AL681" s="10"/>
      <c r="AM681" s="10"/>
      <c r="AN681" s="10"/>
      <c r="AO681" s="10"/>
      <c r="AP681" s="10"/>
      <c r="AQ681" s="62"/>
      <c r="AR681" s="62"/>
      <c r="AS681" s="62"/>
      <c r="AT681" s="62"/>
      <c r="AU681" s="17"/>
      <c r="AV681" s="6"/>
      <c r="AW681" s="29" t="str">
        <f t="shared" si="1288"/>
        <v>HIERRO</v>
      </c>
      <c r="AX681" s="32" t="s">
        <v>22</v>
      </c>
      <c r="AY681" s="77">
        <f t="shared" si="1289"/>
        <v>0</v>
      </c>
      <c r="AZ681" s="73">
        <f t="shared" si="1290"/>
        <v>0</v>
      </c>
      <c r="BA681" s="74">
        <f t="shared" si="1291"/>
        <v>0</v>
      </c>
      <c r="BB681" s="4">
        <f t="shared" si="1292"/>
        <v>0</v>
      </c>
      <c r="BC681" s="2">
        <f t="shared" si="1293"/>
        <v>0</v>
      </c>
      <c r="BD681" s="5">
        <f t="shared" si="1294"/>
        <v>0</v>
      </c>
      <c r="BE681" s="4">
        <f t="shared" si="1295"/>
        <v>0</v>
      </c>
      <c r="BF681" s="2">
        <f t="shared" si="1296"/>
        <v>0</v>
      </c>
      <c r="BG681" s="5">
        <f t="shared" si="1297"/>
        <v>0</v>
      </c>
      <c r="BH681" s="1">
        <f t="shared" si="1298"/>
        <v>0</v>
      </c>
      <c r="BI681" s="2">
        <f t="shared" si="1299"/>
        <v>0</v>
      </c>
      <c r="BJ681" s="5">
        <f t="shared" si="1300"/>
        <v>0</v>
      </c>
      <c r="BK681" s="1">
        <f t="shared" si="1301"/>
        <v>0</v>
      </c>
      <c r="BL681" s="2">
        <f t="shared" si="1302"/>
        <v>0</v>
      </c>
      <c r="BM681" s="5">
        <f t="shared" si="1303"/>
        <v>0</v>
      </c>
      <c r="BN681" s="1">
        <f t="shared" si="1304"/>
        <v>0</v>
      </c>
      <c r="BO681" s="2">
        <f t="shared" si="1305"/>
        <v>0</v>
      </c>
      <c r="BP681" s="5">
        <f t="shared" si="1306"/>
        <v>0</v>
      </c>
      <c r="BQ681" s="1">
        <f t="shared" si="1307"/>
        <v>0</v>
      </c>
      <c r="BR681" s="2">
        <f t="shared" si="1308"/>
        <v>0</v>
      </c>
      <c r="BS681" s="5">
        <f t="shared" si="1309"/>
        <v>0</v>
      </c>
      <c r="BT681" s="1">
        <f t="shared" si="1310"/>
        <v>0</v>
      </c>
      <c r="BU681" s="2">
        <f t="shared" si="1311"/>
        <v>0</v>
      </c>
      <c r="BV681" s="5">
        <f t="shared" si="1312"/>
        <v>0</v>
      </c>
      <c r="BW681" s="1">
        <f t="shared" si="1313"/>
        <v>0</v>
      </c>
      <c r="BX681" s="2">
        <f t="shared" si="1314"/>
        <v>0</v>
      </c>
      <c r="BY681" s="5">
        <f t="shared" si="1315"/>
        <v>0</v>
      </c>
      <c r="BZ681" s="1">
        <f t="shared" si="1316"/>
        <v>0</v>
      </c>
      <c r="CA681" s="2">
        <f t="shared" si="1317"/>
        <v>0</v>
      </c>
      <c r="CB681" s="5">
        <f t="shared" si="1318"/>
        <v>0</v>
      </c>
      <c r="CC681" s="1">
        <f t="shared" si="1319"/>
        <v>0</v>
      </c>
      <c r="CD681" s="2">
        <f t="shared" si="1320"/>
        <v>0</v>
      </c>
      <c r="CE681" s="5">
        <f t="shared" si="1321"/>
        <v>0</v>
      </c>
      <c r="CF681" s="1">
        <f t="shared" si="1322"/>
        <v>0</v>
      </c>
      <c r="CG681" s="2">
        <f t="shared" si="1323"/>
        <v>0</v>
      </c>
      <c r="CH681" s="5">
        <f t="shared" si="1324"/>
        <v>0</v>
      </c>
      <c r="CI681" s="1">
        <f t="shared" si="1325"/>
        <v>0</v>
      </c>
      <c r="CJ681" s="2">
        <f t="shared" si="1326"/>
        <v>0</v>
      </c>
      <c r="CK681" s="5">
        <f t="shared" si="1327"/>
        <v>0</v>
      </c>
      <c r="CL681" s="1">
        <f t="shared" si="1328"/>
        <v>0</v>
      </c>
      <c r="CM681" s="2">
        <f t="shared" si="1329"/>
        <v>0</v>
      </c>
      <c r="CN681" s="5">
        <f t="shared" si="1330"/>
        <v>0</v>
      </c>
      <c r="CO681" s="67">
        <f t="shared" si="1331"/>
        <v>0</v>
      </c>
      <c r="CP681" s="2">
        <f t="shared" si="1332"/>
        <v>0</v>
      </c>
      <c r="CQ681" s="5">
        <f t="shared" si="1333"/>
        <v>0</v>
      </c>
    </row>
    <row r="682" spans="1:95" ht="40.700000000000003" customHeight="1" x14ac:dyDescent="0.25">
      <c r="A682" s="31" t="s">
        <v>112</v>
      </c>
      <c r="B682" s="30" t="s">
        <v>21</v>
      </c>
      <c r="C682" s="16"/>
      <c r="D682" s="10"/>
      <c r="E682" s="10"/>
      <c r="F682" s="10"/>
      <c r="G682" s="10"/>
      <c r="H682" s="10"/>
      <c r="I682" s="10"/>
      <c r="J682" s="10"/>
      <c r="K682" s="10"/>
      <c r="L682" s="10"/>
      <c r="M682" s="62"/>
      <c r="N682" s="62"/>
      <c r="O682" s="62"/>
      <c r="P682" s="62"/>
      <c r="Q682" s="17"/>
      <c r="R682" s="16"/>
      <c r="S682" s="10"/>
      <c r="T682" s="10"/>
      <c r="U682" s="10"/>
      <c r="V682" s="10"/>
      <c r="W682" s="10"/>
      <c r="X682" s="10"/>
      <c r="Y682" s="10"/>
      <c r="Z682" s="10"/>
      <c r="AA682" s="10"/>
      <c r="AB682" s="62"/>
      <c r="AC682" s="62"/>
      <c r="AD682" s="62"/>
      <c r="AE682" s="62"/>
      <c r="AF682" s="17"/>
      <c r="AG682" s="16"/>
      <c r="AH682" s="10"/>
      <c r="AI682" s="10"/>
      <c r="AJ682" s="10"/>
      <c r="AK682" s="10"/>
      <c r="AL682" s="10"/>
      <c r="AM682" s="10"/>
      <c r="AN682" s="10"/>
      <c r="AO682" s="10"/>
      <c r="AP682" s="10"/>
      <c r="AQ682" s="62"/>
      <c r="AR682" s="62"/>
      <c r="AS682" s="62"/>
      <c r="AT682" s="62"/>
      <c r="AU682" s="17"/>
      <c r="AV682" s="6"/>
      <c r="AW682" s="29" t="str">
        <f t="shared" si="1288"/>
        <v>Solidos Suspendidos totales GRAVIMETRICO</v>
      </c>
      <c r="AX682" s="30" t="s">
        <v>21</v>
      </c>
      <c r="AY682" s="77">
        <f t="shared" si="1289"/>
        <v>0</v>
      </c>
      <c r="AZ682" s="73">
        <f t="shared" si="1290"/>
        <v>0</v>
      </c>
      <c r="BA682" s="74">
        <f t="shared" si="1291"/>
        <v>0</v>
      </c>
      <c r="BB682" s="4">
        <f t="shared" si="1292"/>
        <v>0</v>
      </c>
      <c r="BC682" s="2">
        <f t="shared" si="1293"/>
        <v>0</v>
      </c>
      <c r="BD682" s="5">
        <f t="shared" si="1294"/>
        <v>0</v>
      </c>
      <c r="BE682" s="4">
        <f t="shared" si="1295"/>
        <v>0</v>
      </c>
      <c r="BF682" s="2">
        <f t="shared" si="1296"/>
        <v>0</v>
      </c>
      <c r="BG682" s="5">
        <f t="shared" si="1297"/>
        <v>0</v>
      </c>
      <c r="BH682" s="1">
        <f t="shared" si="1298"/>
        <v>0</v>
      </c>
      <c r="BI682" s="2">
        <f t="shared" si="1299"/>
        <v>0</v>
      </c>
      <c r="BJ682" s="5">
        <f t="shared" si="1300"/>
        <v>0</v>
      </c>
      <c r="BK682" s="1">
        <f t="shared" si="1301"/>
        <v>0</v>
      </c>
      <c r="BL682" s="2">
        <f t="shared" si="1302"/>
        <v>0</v>
      </c>
      <c r="BM682" s="5">
        <f t="shared" si="1303"/>
        <v>0</v>
      </c>
      <c r="BN682" s="1">
        <f t="shared" si="1304"/>
        <v>0</v>
      </c>
      <c r="BO682" s="2">
        <f t="shared" si="1305"/>
        <v>0</v>
      </c>
      <c r="BP682" s="5">
        <f t="shared" si="1306"/>
        <v>0</v>
      </c>
      <c r="BQ682" s="1">
        <f t="shared" si="1307"/>
        <v>0</v>
      </c>
      <c r="BR682" s="2">
        <f t="shared" si="1308"/>
        <v>0</v>
      </c>
      <c r="BS682" s="5">
        <f t="shared" si="1309"/>
        <v>0</v>
      </c>
      <c r="BT682" s="1">
        <f t="shared" si="1310"/>
        <v>0</v>
      </c>
      <c r="BU682" s="2">
        <f t="shared" si="1311"/>
        <v>0</v>
      </c>
      <c r="BV682" s="5">
        <f t="shared" si="1312"/>
        <v>0</v>
      </c>
      <c r="BW682" s="1">
        <f t="shared" si="1313"/>
        <v>0</v>
      </c>
      <c r="BX682" s="2">
        <f t="shared" si="1314"/>
        <v>0</v>
      </c>
      <c r="BY682" s="5">
        <f t="shared" si="1315"/>
        <v>0</v>
      </c>
      <c r="BZ682" s="1">
        <f t="shared" si="1316"/>
        <v>0</v>
      </c>
      <c r="CA682" s="2">
        <f t="shared" si="1317"/>
        <v>0</v>
      </c>
      <c r="CB682" s="5">
        <f t="shared" si="1318"/>
        <v>0</v>
      </c>
      <c r="CC682" s="1">
        <f t="shared" si="1319"/>
        <v>0</v>
      </c>
      <c r="CD682" s="2">
        <f t="shared" si="1320"/>
        <v>0</v>
      </c>
      <c r="CE682" s="5">
        <f t="shared" si="1321"/>
        <v>0</v>
      </c>
      <c r="CF682" s="1">
        <f t="shared" si="1322"/>
        <v>0</v>
      </c>
      <c r="CG682" s="2">
        <f t="shared" si="1323"/>
        <v>0</v>
      </c>
      <c r="CH682" s="5">
        <f t="shared" si="1324"/>
        <v>0</v>
      </c>
      <c r="CI682" s="1">
        <f t="shared" si="1325"/>
        <v>0</v>
      </c>
      <c r="CJ682" s="2">
        <f t="shared" si="1326"/>
        <v>0</v>
      </c>
      <c r="CK682" s="5">
        <f t="shared" si="1327"/>
        <v>0</v>
      </c>
      <c r="CL682" s="1">
        <f t="shared" si="1328"/>
        <v>0</v>
      </c>
      <c r="CM682" s="2">
        <f t="shared" si="1329"/>
        <v>0</v>
      </c>
      <c r="CN682" s="5">
        <f t="shared" si="1330"/>
        <v>0</v>
      </c>
      <c r="CO682" s="67">
        <f t="shared" si="1331"/>
        <v>0</v>
      </c>
      <c r="CP682" s="2">
        <f t="shared" si="1332"/>
        <v>0</v>
      </c>
      <c r="CQ682" s="5">
        <f t="shared" si="1333"/>
        <v>0</v>
      </c>
    </row>
    <row r="683" spans="1:95" ht="30.75" customHeight="1" x14ac:dyDescent="0.25">
      <c r="A683" s="31" t="s">
        <v>11</v>
      </c>
      <c r="B683" s="30" t="s">
        <v>21</v>
      </c>
      <c r="C683" s="16"/>
      <c r="D683" s="10"/>
      <c r="E683" s="10"/>
      <c r="F683" s="10"/>
      <c r="G683" s="10"/>
      <c r="H683" s="10"/>
      <c r="I683" s="10"/>
      <c r="J683" s="10"/>
      <c r="K683" s="10"/>
      <c r="L683" s="10"/>
      <c r="M683" s="62"/>
      <c r="N683" s="62"/>
      <c r="O683" s="62"/>
      <c r="P683" s="62"/>
      <c r="Q683" s="17"/>
      <c r="R683" s="16"/>
      <c r="S683" s="10"/>
      <c r="T683" s="10"/>
      <c r="U683" s="10"/>
      <c r="V683" s="10"/>
      <c r="W683" s="10"/>
      <c r="X683" s="10"/>
      <c r="Y683" s="10"/>
      <c r="Z683" s="10"/>
      <c r="AA683" s="10"/>
      <c r="AB683" s="62"/>
      <c r="AC683" s="62"/>
      <c r="AD683" s="62"/>
      <c r="AE683" s="62"/>
      <c r="AF683" s="17"/>
      <c r="AG683" s="16"/>
      <c r="AH683" s="10"/>
      <c r="AI683" s="10"/>
      <c r="AJ683" s="10"/>
      <c r="AK683" s="10"/>
      <c r="AL683" s="10"/>
      <c r="AM683" s="10"/>
      <c r="AN683" s="10"/>
      <c r="AO683" s="10"/>
      <c r="AP683" s="10"/>
      <c r="AQ683" s="62"/>
      <c r="AR683" s="62"/>
      <c r="AS683" s="62"/>
      <c r="AT683" s="62"/>
      <c r="AU683" s="17"/>
      <c r="AV683" s="6"/>
      <c r="AW683" s="29" t="str">
        <f t="shared" si="1288"/>
        <v xml:space="preserve">Cloruros </v>
      </c>
      <c r="AX683" s="30" t="s">
        <v>21</v>
      </c>
      <c r="AY683" s="77">
        <f t="shared" si="1289"/>
        <v>0</v>
      </c>
      <c r="AZ683" s="73">
        <f t="shared" si="1290"/>
        <v>0</v>
      </c>
      <c r="BA683" s="74">
        <f t="shared" si="1291"/>
        <v>0</v>
      </c>
      <c r="BB683" s="4">
        <f t="shared" si="1292"/>
        <v>0</v>
      </c>
      <c r="BC683" s="2">
        <f t="shared" si="1293"/>
        <v>0</v>
      </c>
      <c r="BD683" s="5">
        <f t="shared" si="1294"/>
        <v>0</v>
      </c>
      <c r="BE683" s="4">
        <f t="shared" si="1295"/>
        <v>0</v>
      </c>
      <c r="BF683" s="2">
        <f t="shared" si="1296"/>
        <v>0</v>
      </c>
      <c r="BG683" s="5">
        <f t="shared" si="1297"/>
        <v>0</v>
      </c>
      <c r="BH683" s="1">
        <f t="shared" si="1298"/>
        <v>0</v>
      </c>
      <c r="BI683" s="2">
        <f t="shared" si="1299"/>
        <v>0</v>
      </c>
      <c r="BJ683" s="5">
        <f t="shared" si="1300"/>
        <v>0</v>
      </c>
      <c r="BK683" s="1">
        <f t="shared" si="1301"/>
        <v>0</v>
      </c>
      <c r="BL683" s="2">
        <f t="shared" si="1302"/>
        <v>0</v>
      </c>
      <c r="BM683" s="5">
        <f t="shared" si="1303"/>
        <v>0</v>
      </c>
      <c r="BN683" s="1">
        <f t="shared" si="1304"/>
        <v>0</v>
      </c>
      <c r="BO683" s="2">
        <f t="shared" si="1305"/>
        <v>0</v>
      </c>
      <c r="BP683" s="5">
        <f t="shared" si="1306"/>
        <v>0</v>
      </c>
      <c r="BQ683" s="1">
        <f t="shared" si="1307"/>
        <v>0</v>
      </c>
      <c r="BR683" s="2">
        <f t="shared" si="1308"/>
        <v>0</v>
      </c>
      <c r="BS683" s="5">
        <f t="shared" si="1309"/>
        <v>0</v>
      </c>
      <c r="BT683" s="1">
        <f t="shared" si="1310"/>
        <v>0</v>
      </c>
      <c r="BU683" s="2">
        <f t="shared" si="1311"/>
        <v>0</v>
      </c>
      <c r="BV683" s="5">
        <f t="shared" si="1312"/>
        <v>0</v>
      </c>
      <c r="BW683" s="1">
        <f t="shared" si="1313"/>
        <v>0</v>
      </c>
      <c r="BX683" s="2">
        <f t="shared" si="1314"/>
        <v>0</v>
      </c>
      <c r="BY683" s="5">
        <f t="shared" si="1315"/>
        <v>0</v>
      </c>
      <c r="BZ683" s="1">
        <f t="shared" si="1316"/>
        <v>0</v>
      </c>
      <c r="CA683" s="2">
        <f t="shared" si="1317"/>
        <v>0</v>
      </c>
      <c r="CB683" s="5">
        <f t="shared" si="1318"/>
        <v>0</v>
      </c>
      <c r="CC683" s="1">
        <f t="shared" si="1319"/>
        <v>0</v>
      </c>
      <c r="CD683" s="2">
        <f t="shared" si="1320"/>
        <v>0</v>
      </c>
      <c r="CE683" s="5">
        <f t="shared" si="1321"/>
        <v>0</v>
      </c>
      <c r="CF683" s="1">
        <f t="shared" si="1322"/>
        <v>0</v>
      </c>
      <c r="CG683" s="2">
        <f t="shared" si="1323"/>
        <v>0</v>
      </c>
      <c r="CH683" s="5">
        <f t="shared" si="1324"/>
        <v>0</v>
      </c>
      <c r="CI683" s="1">
        <f t="shared" si="1325"/>
        <v>0</v>
      </c>
      <c r="CJ683" s="2">
        <f t="shared" si="1326"/>
        <v>0</v>
      </c>
      <c r="CK683" s="5">
        <f t="shared" si="1327"/>
        <v>0</v>
      </c>
      <c r="CL683" s="1">
        <f t="shared" si="1328"/>
        <v>0</v>
      </c>
      <c r="CM683" s="2">
        <f t="shared" si="1329"/>
        <v>0</v>
      </c>
      <c r="CN683" s="5">
        <f t="shared" si="1330"/>
        <v>0</v>
      </c>
      <c r="CO683" s="67">
        <f t="shared" si="1331"/>
        <v>0</v>
      </c>
      <c r="CP683" s="2">
        <f t="shared" si="1332"/>
        <v>0</v>
      </c>
      <c r="CQ683" s="5">
        <f t="shared" si="1333"/>
        <v>0</v>
      </c>
    </row>
    <row r="684" spans="1:95" ht="27" customHeight="1" x14ac:dyDescent="0.25">
      <c r="A684" s="31" t="s">
        <v>113</v>
      </c>
      <c r="B684" s="30" t="s">
        <v>21</v>
      </c>
      <c r="C684" s="16"/>
      <c r="D684" s="10"/>
      <c r="E684" s="10"/>
      <c r="F684" s="10"/>
      <c r="G684" s="10"/>
      <c r="H684" s="10"/>
      <c r="I684" s="10"/>
      <c r="J684" s="10"/>
      <c r="K684" s="10"/>
      <c r="L684" s="10"/>
      <c r="M684" s="62"/>
      <c r="N684" s="62"/>
      <c r="O684" s="62"/>
      <c r="P684" s="62"/>
      <c r="Q684" s="17"/>
      <c r="R684" s="16"/>
      <c r="S684" s="10"/>
      <c r="T684" s="10"/>
      <c r="U684" s="10"/>
      <c r="V684" s="10"/>
      <c r="W684" s="10"/>
      <c r="X684" s="10"/>
      <c r="Y684" s="10"/>
      <c r="Z684" s="10"/>
      <c r="AA684" s="10"/>
      <c r="AB684" s="62"/>
      <c r="AC684" s="62"/>
      <c r="AD684" s="62"/>
      <c r="AE684" s="62"/>
      <c r="AF684" s="17"/>
      <c r="AG684" s="16"/>
      <c r="AH684" s="10"/>
      <c r="AI684" s="10"/>
      <c r="AJ684" s="10"/>
      <c r="AK684" s="10"/>
      <c r="AL684" s="10"/>
      <c r="AM684" s="10"/>
      <c r="AN684" s="10"/>
      <c r="AO684" s="10"/>
      <c r="AP684" s="10"/>
      <c r="AQ684" s="62"/>
      <c r="AR684" s="62"/>
      <c r="AS684" s="62"/>
      <c r="AT684" s="62"/>
      <c r="AU684" s="17"/>
      <c r="AV684" s="6"/>
      <c r="AW684" s="29" t="str">
        <f t="shared" si="1288"/>
        <v>FOSFORO TOTAL</v>
      </c>
      <c r="AX684" s="30" t="s">
        <v>21</v>
      </c>
      <c r="AY684" s="77">
        <f t="shared" si="1289"/>
        <v>0</v>
      </c>
      <c r="AZ684" s="73">
        <f t="shared" si="1290"/>
        <v>0</v>
      </c>
      <c r="BA684" s="74">
        <f t="shared" si="1291"/>
        <v>0</v>
      </c>
      <c r="BB684" s="4">
        <f t="shared" si="1292"/>
        <v>0</v>
      </c>
      <c r="BC684" s="2">
        <f t="shared" si="1293"/>
        <v>0</v>
      </c>
      <c r="BD684" s="5">
        <f t="shared" si="1294"/>
        <v>0</v>
      </c>
      <c r="BE684" s="4">
        <f t="shared" si="1295"/>
        <v>0</v>
      </c>
      <c r="BF684" s="2">
        <f t="shared" si="1296"/>
        <v>0</v>
      </c>
      <c r="BG684" s="5">
        <f t="shared" si="1297"/>
        <v>0</v>
      </c>
      <c r="BH684" s="1">
        <f t="shared" si="1298"/>
        <v>0</v>
      </c>
      <c r="BI684" s="2">
        <f t="shared" si="1299"/>
        <v>0</v>
      </c>
      <c r="BJ684" s="5">
        <f t="shared" si="1300"/>
        <v>0</v>
      </c>
      <c r="BK684" s="1">
        <f t="shared" si="1301"/>
        <v>0</v>
      </c>
      <c r="BL684" s="2">
        <f t="shared" si="1302"/>
        <v>0</v>
      </c>
      <c r="BM684" s="5">
        <f t="shared" si="1303"/>
        <v>0</v>
      </c>
      <c r="BN684" s="1">
        <f t="shared" si="1304"/>
        <v>0</v>
      </c>
      <c r="BO684" s="2">
        <f t="shared" si="1305"/>
        <v>0</v>
      </c>
      <c r="BP684" s="5">
        <f t="shared" si="1306"/>
        <v>0</v>
      </c>
      <c r="BQ684" s="1">
        <f t="shared" si="1307"/>
        <v>0</v>
      </c>
      <c r="BR684" s="2">
        <f t="shared" si="1308"/>
        <v>0</v>
      </c>
      <c r="BS684" s="5">
        <f t="shared" si="1309"/>
        <v>0</v>
      </c>
      <c r="BT684" s="1">
        <f t="shared" si="1310"/>
        <v>0</v>
      </c>
      <c r="BU684" s="2">
        <f t="shared" si="1311"/>
        <v>0</v>
      </c>
      <c r="BV684" s="5">
        <f t="shared" si="1312"/>
        <v>0</v>
      </c>
      <c r="BW684" s="1">
        <f t="shared" si="1313"/>
        <v>0</v>
      </c>
      <c r="BX684" s="2">
        <f t="shared" si="1314"/>
        <v>0</v>
      </c>
      <c r="BY684" s="5">
        <f t="shared" si="1315"/>
        <v>0</v>
      </c>
      <c r="BZ684" s="1">
        <f t="shared" si="1316"/>
        <v>0</v>
      </c>
      <c r="CA684" s="2">
        <f t="shared" si="1317"/>
        <v>0</v>
      </c>
      <c r="CB684" s="5">
        <f t="shared" si="1318"/>
        <v>0</v>
      </c>
      <c r="CC684" s="1">
        <f t="shared" si="1319"/>
        <v>0</v>
      </c>
      <c r="CD684" s="2">
        <f t="shared" si="1320"/>
        <v>0</v>
      </c>
      <c r="CE684" s="5">
        <f t="shared" si="1321"/>
        <v>0</v>
      </c>
      <c r="CF684" s="1">
        <f t="shared" si="1322"/>
        <v>0</v>
      </c>
      <c r="CG684" s="2">
        <f t="shared" si="1323"/>
        <v>0</v>
      </c>
      <c r="CH684" s="5">
        <f t="shared" si="1324"/>
        <v>0</v>
      </c>
      <c r="CI684" s="1">
        <f t="shared" si="1325"/>
        <v>0</v>
      </c>
      <c r="CJ684" s="2">
        <f t="shared" si="1326"/>
        <v>0</v>
      </c>
      <c r="CK684" s="5">
        <f t="shared" si="1327"/>
        <v>0</v>
      </c>
      <c r="CL684" s="1">
        <f t="shared" si="1328"/>
        <v>0</v>
      </c>
      <c r="CM684" s="2">
        <f t="shared" si="1329"/>
        <v>0</v>
      </c>
      <c r="CN684" s="5">
        <f t="shared" si="1330"/>
        <v>0</v>
      </c>
      <c r="CO684" s="67">
        <f t="shared" si="1331"/>
        <v>0</v>
      </c>
      <c r="CP684" s="2">
        <f t="shared" si="1332"/>
        <v>0</v>
      </c>
      <c r="CQ684" s="5">
        <f t="shared" si="1333"/>
        <v>0</v>
      </c>
    </row>
    <row r="685" spans="1:95" ht="30.75" customHeight="1" x14ac:dyDescent="0.25">
      <c r="A685" s="31" t="s">
        <v>12</v>
      </c>
      <c r="B685" s="30" t="s">
        <v>21</v>
      </c>
      <c r="C685" s="16"/>
      <c r="D685" s="10"/>
      <c r="E685" s="10"/>
      <c r="F685" s="10"/>
      <c r="G685" s="10"/>
      <c r="H685" s="10"/>
      <c r="I685" s="10"/>
      <c r="J685" s="10"/>
      <c r="K685" s="10"/>
      <c r="L685" s="10"/>
      <c r="M685" s="62"/>
      <c r="N685" s="62"/>
      <c r="O685" s="62"/>
      <c r="P685" s="62"/>
      <c r="Q685" s="17"/>
      <c r="R685" s="16"/>
      <c r="S685" s="10"/>
      <c r="T685" s="10"/>
      <c r="U685" s="10"/>
      <c r="V685" s="10"/>
      <c r="W685" s="10"/>
      <c r="X685" s="10"/>
      <c r="Y685" s="10"/>
      <c r="Z685" s="10"/>
      <c r="AA685" s="10"/>
      <c r="AB685" s="62"/>
      <c r="AC685" s="62"/>
      <c r="AD685" s="62"/>
      <c r="AE685" s="62"/>
      <c r="AF685" s="17"/>
      <c r="AG685" s="16"/>
      <c r="AH685" s="10"/>
      <c r="AI685" s="10"/>
      <c r="AJ685" s="10"/>
      <c r="AK685" s="10"/>
      <c r="AL685" s="10"/>
      <c r="AM685" s="10"/>
      <c r="AN685" s="10"/>
      <c r="AO685" s="10"/>
      <c r="AP685" s="10"/>
      <c r="AQ685" s="62"/>
      <c r="AR685" s="62"/>
      <c r="AS685" s="62"/>
      <c r="AT685" s="62"/>
      <c r="AU685" s="17"/>
      <c r="AV685" s="6"/>
      <c r="AW685" s="29" t="str">
        <f t="shared" si="1288"/>
        <v>Nitrógeno Total</v>
      </c>
      <c r="AX685" s="30" t="s">
        <v>21</v>
      </c>
      <c r="AY685" s="77">
        <f t="shared" si="1289"/>
        <v>0</v>
      </c>
      <c r="AZ685" s="73">
        <f t="shared" si="1290"/>
        <v>0</v>
      </c>
      <c r="BA685" s="74">
        <f t="shared" si="1291"/>
        <v>0</v>
      </c>
      <c r="BB685" s="4">
        <f t="shared" si="1292"/>
        <v>0</v>
      </c>
      <c r="BC685" s="2">
        <f t="shared" si="1293"/>
        <v>0</v>
      </c>
      <c r="BD685" s="5">
        <f t="shared" si="1294"/>
        <v>0</v>
      </c>
      <c r="BE685" s="4">
        <f t="shared" si="1295"/>
        <v>0</v>
      </c>
      <c r="BF685" s="2">
        <f t="shared" si="1296"/>
        <v>0</v>
      </c>
      <c r="BG685" s="5">
        <f t="shared" si="1297"/>
        <v>0</v>
      </c>
      <c r="BH685" s="1">
        <f t="shared" si="1298"/>
        <v>0</v>
      </c>
      <c r="BI685" s="2">
        <f t="shared" si="1299"/>
        <v>0</v>
      </c>
      <c r="BJ685" s="5">
        <f t="shared" si="1300"/>
        <v>0</v>
      </c>
      <c r="BK685" s="1">
        <f t="shared" si="1301"/>
        <v>0</v>
      </c>
      <c r="BL685" s="2">
        <f t="shared" si="1302"/>
        <v>0</v>
      </c>
      <c r="BM685" s="5">
        <f t="shared" si="1303"/>
        <v>0</v>
      </c>
      <c r="BN685" s="1">
        <f t="shared" si="1304"/>
        <v>0</v>
      </c>
      <c r="BO685" s="2">
        <f t="shared" si="1305"/>
        <v>0</v>
      </c>
      <c r="BP685" s="5">
        <f t="shared" si="1306"/>
        <v>0</v>
      </c>
      <c r="BQ685" s="1">
        <f t="shared" si="1307"/>
        <v>0</v>
      </c>
      <c r="BR685" s="2">
        <f t="shared" si="1308"/>
        <v>0</v>
      </c>
      <c r="BS685" s="5">
        <f t="shared" si="1309"/>
        <v>0</v>
      </c>
      <c r="BT685" s="1">
        <f t="shared" si="1310"/>
        <v>0</v>
      </c>
      <c r="BU685" s="2">
        <f t="shared" si="1311"/>
        <v>0</v>
      </c>
      <c r="BV685" s="5">
        <f t="shared" si="1312"/>
        <v>0</v>
      </c>
      <c r="BW685" s="1">
        <f t="shared" si="1313"/>
        <v>0</v>
      </c>
      <c r="BX685" s="2">
        <f t="shared" si="1314"/>
        <v>0</v>
      </c>
      <c r="BY685" s="5">
        <f t="shared" si="1315"/>
        <v>0</v>
      </c>
      <c r="BZ685" s="1">
        <f t="shared" si="1316"/>
        <v>0</v>
      </c>
      <c r="CA685" s="2">
        <f t="shared" si="1317"/>
        <v>0</v>
      </c>
      <c r="CB685" s="5">
        <f t="shared" si="1318"/>
        <v>0</v>
      </c>
      <c r="CC685" s="1">
        <f t="shared" si="1319"/>
        <v>0</v>
      </c>
      <c r="CD685" s="2">
        <f t="shared" si="1320"/>
        <v>0</v>
      </c>
      <c r="CE685" s="5">
        <f t="shared" si="1321"/>
        <v>0</v>
      </c>
      <c r="CF685" s="1">
        <f t="shared" si="1322"/>
        <v>0</v>
      </c>
      <c r="CG685" s="2">
        <f t="shared" si="1323"/>
        <v>0</v>
      </c>
      <c r="CH685" s="5">
        <f t="shared" si="1324"/>
        <v>0</v>
      </c>
      <c r="CI685" s="1">
        <f t="shared" si="1325"/>
        <v>0</v>
      </c>
      <c r="CJ685" s="2">
        <f t="shared" si="1326"/>
        <v>0</v>
      </c>
      <c r="CK685" s="5">
        <f t="shared" si="1327"/>
        <v>0</v>
      </c>
      <c r="CL685" s="1">
        <f t="shared" si="1328"/>
        <v>0</v>
      </c>
      <c r="CM685" s="2">
        <f t="shared" si="1329"/>
        <v>0</v>
      </c>
      <c r="CN685" s="5">
        <f t="shared" si="1330"/>
        <v>0</v>
      </c>
      <c r="CO685" s="67">
        <f t="shared" si="1331"/>
        <v>0</v>
      </c>
      <c r="CP685" s="2">
        <f t="shared" si="1332"/>
        <v>0</v>
      </c>
      <c r="CQ685" s="5">
        <f t="shared" si="1333"/>
        <v>0</v>
      </c>
    </row>
    <row r="686" spans="1:95" ht="32.25" customHeight="1" x14ac:dyDescent="0.25">
      <c r="A686" s="31" t="s">
        <v>13</v>
      </c>
      <c r="B686" s="30" t="s">
        <v>21</v>
      </c>
      <c r="C686" s="16"/>
      <c r="D686" s="10"/>
      <c r="E686" s="10"/>
      <c r="F686" s="10"/>
      <c r="G686" s="10"/>
      <c r="H686" s="10"/>
      <c r="I686" s="10"/>
      <c r="J686" s="10"/>
      <c r="K686" s="10"/>
      <c r="L686" s="10"/>
      <c r="M686" s="62"/>
      <c r="N686" s="62"/>
      <c r="O686" s="62"/>
      <c r="P686" s="62"/>
      <c r="Q686" s="17"/>
      <c r="R686" s="16"/>
      <c r="S686" s="10"/>
      <c r="T686" s="10"/>
      <c r="U686" s="10"/>
      <c r="V686" s="10"/>
      <c r="W686" s="10"/>
      <c r="X686" s="10"/>
      <c r="Y686" s="10"/>
      <c r="Z686" s="10"/>
      <c r="AA686" s="10"/>
      <c r="AB686" s="62"/>
      <c r="AC686" s="62"/>
      <c r="AD686" s="62"/>
      <c r="AE686" s="62"/>
      <c r="AF686" s="17"/>
      <c r="AG686" s="16"/>
      <c r="AH686" s="10"/>
      <c r="AI686" s="10"/>
      <c r="AJ686" s="10"/>
      <c r="AK686" s="10"/>
      <c r="AL686" s="10"/>
      <c r="AM686" s="10"/>
      <c r="AN686" s="10"/>
      <c r="AO686" s="10"/>
      <c r="AP686" s="10"/>
      <c r="AQ686" s="62"/>
      <c r="AR686" s="62"/>
      <c r="AS686" s="62"/>
      <c r="AT686" s="62"/>
      <c r="AU686" s="17"/>
      <c r="AV686" s="6"/>
      <c r="AW686" s="29" t="str">
        <f t="shared" si="1288"/>
        <v xml:space="preserve">Sulfatos </v>
      </c>
      <c r="AX686" s="30" t="s">
        <v>21</v>
      </c>
      <c r="AY686" s="77">
        <f t="shared" si="1289"/>
        <v>0</v>
      </c>
      <c r="AZ686" s="73">
        <f t="shared" si="1290"/>
        <v>0</v>
      </c>
      <c r="BA686" s="74">
        <f t="shared" si="1291"/>
        <v>0</v>
      </c>
      <c r="BB686" s="4">
        <f t="shared" si="1292"/>
        <v>0</v>
      </c>
      <c r="BC686" s="2">
        <f t="shared" si="1293"/>
        <v>0</v>
      </c>
      <c r="BD686" s="5">
        <f t="shared" si="1294"/>
        <v>0</v>
      </c>
      <c r="BE686" s="4">
        <f t="shared" si="1295"/>
        <v>0</v>
      </c>
      <c r="BF686" s="2">
        <f t="shared" si="1296"/>
        <v>0</v>
      </c>
      <c r="BG686" s="5">
        <f t="shared" si="1297"/>
        <v>0</v>
      </c>
      <c r="BH686" s="1">
        <f t="shared" si="1298"/>
        <v>0</v>
      </c>
      <c r="BI686" s="2">
        <f t="shared" si="1299"/>
        <v>0</v>
      </c>
      <c r="BJ686" s="5">
        <f t="shared" si="1300"/>
        <v>0</v>
      </c>
      <c r="BK686" s="1">
        <f t="shared" si="1301"/>
        <v>0</v>
      </c>
      <c r="BL686" s="2">
        <f t="shared" si="1302"/>
        <v>0</v>
      </c>
      <c r="BM686" s="5">
        <f t="shared" si="1303"/>
        <v>0</v>
      </c>
      <c r="BN686" s="1">
        <f t="shared" si="1304"/>
        <v>0</v>
      </c>
      <c r="BO686" s="2">
        <f t="shared" si="1305"/>
        <v>0</v>
      </c>
      <c r="BP686" s="5">
        <f t="shared" si="1306"/>
        <v>0</v>
      </c>
      <c r="BQ686" s="1">
        <f t="shared" si="1307"/>
        <v>0</v>
      </c>
      <c r="BR686" s="2">
        <f t="shared" si="1308"/>
        <v>0</v>
      </c>
      <c r="BS686" s="5">
        <f t="shared" si="1309"/>
        <v>0</v>
      </c>
      <c r="BT686" s="1">
        <f t="shared" si="1310"/>
        <v>0</v>
      </c>
      <c r="BU686" s="2">
        <f t="shared" si="1311"/>
        <v>0</v>
      </c>
      <c r="BV686" s="5">
        <f t="shared" si="1312"/>
        <v>0</v>
      </c>
      <c r="BW686" s="1">
        <f t="shared" si="1313"/>
        <v>0</v>
      </c>
      <c r="BX686" s="2">
        <f t="shared" si="1314"/>
        <v>0</v>
      </c>
      <c r="BY686" s="5">
        <f t="shared" si="1315"/>
        <v>0</v>
      </c>
      <c r="BZ686" s="1">
        <f t="shared" si="1316"/>
        <v>0</v>
      </c>
      <c r="CA686" s="2">
        <f t="shared" si="1317"/>
        <v>0</v>
      </c>
      <c r="CB686" s="5">
        <f t="shared" si="1318"/>
        <v>0</v>
      </c>
      <c r="CC686" s="1">
        <f t="shared" si="1319"/>
        <v>0</v>
      </c>
      <c r="CD686" s="2">
        <f t="shared" si="1320"/>
        <v>0</v>
      </c>
      <c r="CE686" s="5">
        <f t="shared" si="1321"/>
        <v>0</v>
      </c>
      <c r="CF686" s="1">
        <f t="shared" si="1322"/>
        <v>0</v>
      </c>
      <c r="CG686" s="2">
        <f t="shared" si="1323"/>
        <v>0</v>
      </c>
      <c r="CH686" s="5">
        <f t="shared" si="1324"/>
        <v>0</v>
      </c>
      <c r="CI686" s="1">
        <f t="shared" si="1325"/>
        <v>0</v>
      </c>
      <c r="CJ686" s="2">
        <f t="shared" si="1326"/>
        <v>0</v>
      </c>
      <c r="CK686" s="5">
        <f t="shared" si="1327"/>
        <v>0</v>
      </c>
      <c r="CL686" s="1">
        <f t="shared" si="1328"/>
        <v>0</v>
      </c>
      <c r="CM686" s="2">
        <f t="shared" si="1329"/>
        <v>0</v>
      </c>
      <c r="CN686" s="5">
        <f t="shared" si="1330"/>
        <v>0</v>
      </c>
      <c r="CO686" s="67">
        <f t="shared" si="1331"/>
        <v>0</v>
      </c>
      <c r="CP686" s="2">
        <f t="shared" si="1332"/>
        <v>0</v>
      </c>
      <c r="CQ686" s="5">
        <f t="shared" si="1333"/>
        <v>0</v>
      </c>
    </row>
    <row r="687" spans="1:95" ht="32.25" customHeight="1" x14ac:dyDescent="0.25">
      <c r="A687" s="31" t="s">
        <v>14</v>
      </c>
      <c r="B687" s="46" t="s">
        <v>23</v>
      </c>
      <c r="C687" s="16"/>
      <c r="D687" s="10"/>
      <c r="E687" s="10"/>
      <c r="F687" s="10"/>
      <c r="G687" s="10"/>
      <c r="H687" s="10"/>
      <c r="I687" s="10"/>
      <c r="J687" s="10"/>
      <c r="K687" s="10"/>
      <c r="L687" s="10"/>
      <c r="M687" s="62"/>
      <c r="N687" s="62"/>
      <c r="O687" s="62"/>
      <c r="P687" s="62"/>
      <c r="Q687" s="17"/>
      <c r="R687" s="16"/>
      <c r="S687" s="10"/>
      <c r="T687" s="10"/>
      <c r="U687" s="10"/>
      <c r="V687" s="10"/>
      <c r="W687" s="10"/>
      <c r="X687" s="10"/>
      <c r="Y687" s="10"/>
      <c r="Z687" s="10"/>
      <c r="AA687" s="10"/>
      <c r="AB687" s="62"/>
      <c r="AC687" s="62"/>
      <c r="AD687" s="62"/>
      <c r="AE687" s="62"/>
      <c r="AF687" s="17"/>
      <c r="AG687" s="16"/>
      <c r="AH687" s="10"/>
      <c r="AI687" s="10"/>
      <c r="AJ687" s="10"/>
      <c r="AK687" s="10"/>
      <c r="AL687" s="10"/>
      <c r="AM687" s="10"/>
      <c r="AN687" s="10"/>
      <c r="AO687" s="10"/>
      <c r="AP687" s="10"/>
      <c r="AQ687" s="62"/>
      <c r="AR687" s="62"/>
      <c r="AS687" s="62"/>
      <c r="AT687" s="62"/>
      <c r="AU687" s="17"/>
      <c r="AV687" s="6"/>
      <c r="AW687" s="29" t="str">
        <f t="shared" si="1288"/>
        <v xml:space="preserve">Alcalinidad </v>
      </c>
      <c r="AX687" s="32" t="s">
        <v>23</v>
      </c>
      <c r="AY687" s="77">
        <f t="shared" si="1289"/>
        <v>0</v>
      </c>
      <c r="AZ687" s="73">
        <f t="shared" si="1290"/>
        <v>0</v>
      </c>
      <c r="BA687" s="74">
        <f t="shared" si="1291"/>
        <v>0</v>
      </c>
      <c r="BB687" s="4">
        <f t="shared" si="1292"/>
        <v>0</v>
      </c>
      <c r="BC687" s="2">
        <f t="shared" si="1293"/>
        <v>0</v>
      </c>
      <c r="BD687" s="5">
        <f t="shared" si="1294"/>
        <v>0</v>
      </c>
      <c r="BE687" s="4">
        <f t="shared" si="1295"/>
        <v>0</v>
      </c>
      <c r="BF687" s="2">
        <f t="shared" si="1296"/>
        <v>0</v>
      </c>
      <c r="BG687" s="5">
        <f t="shared" si="1297"/>
        <v>0</v>
      </c>
      <c r="BH687" s="1">
        <f t="shared" si="1298"/>
        <v>0</v>
      </c>
      <c r="BI687" s="2">
        <f t="shared" si="1299"/>
        <v>0</v>
      </c>
      <c r="BJ687" s="5">
        <f t="shared" si="1300"/>
        <v>0</v>
      </c>
      <c r="BK687" s="1">
        <f t="shared" si="1301"/>
        <v>0</v>
      </c>
      <c r="BL687" s="2">
        <f t="shared" si="1302"/>
        <v>0</v>
      </c>
      <c r="BM687" s="5">
        <f t="shared" si="1303"/>
        <v>0</v>
      </c>
      <c r="BN687" s="1">
        <f t="shared" si="1304"/>
        <v>0</v>
      </c>
      <c r="BO687" s="2">
        <f t="shared" si="1305"/>
        <v>0</v>
      </c>
      <c r="BP687" s="5">
        <f t="shared" si="1306"/>
        <v>0</v>
      </c>
      <c r="BQ687" s="1">
        <f t="shared" si="1307"/>
        <v>0</v>
      </c>
      <c r="BR687" s="2">
        <f t="shared" si="1308"/>
        <v>0</v>
      </c>
      <c r="BS687" s="5">
        <f t="shared" si="1309"/>
        <v>0</v>
      </c>
      <c r="BT687" s="1">
        <f t="shared" si="1310"/>
        <v>0</v>
      </c>
      <c r="BU687" s="2">
        <f t="shared" si="1311"/>
        <v>0</v>
      </c>
      <c r="BV687" s="5">
        <f t="shared" si="1312"/>
        <v>0</v>
      </c>
      <c r="BW687" s="1">
        <f t="shared" si="1313"/>
        <v>0</v>
      </c>
      <c r="BX687" s="2">
        <f t="shared" si="1314"/>
        <v>0</v>
      </c>
      <c r="BY687" s="5">
        <f t="shared" si="1315"/>
        <v>0</v>
      </c>
      <c r="BZ687" s="1">
        <f t="shared" si="1316"/>
        <v>0</v>
      </c>
      <c r="CA687" s="2">
        <f t="shared" si="1317"/>
        <v>0</v>
      </c>
      <c r="CB687" s="5">
        <f t="shared" si="1318"/>
        <v>0</v>
      </c>
      <c r="CC687" s="1">
        <f t="shared" si="1319"/>
        <v>0</v>
      </c>
      <c r="CD687" s="2">
        <f t="shared" si="1320"/>
        <v>0</v>
      </c>
      <c r="CE687" s="5">
        <f t="shared" si="1321"/>
        <v>0</v>
      </c>
      <c r="CF687" s="1">
        <f t="shared" si="1322"/>
        <v>0</v>
      </c>
      <c r="CG687" s="2">
        <f t="shared" si="1323"/>
        <v>0</v>
      </c>
      <c r="CH687" s="5">
        <f t="shared" si="1324"/>
        <v>0</v>
      </c>
      <c r="CI687" s="1">
        <f t="shared" si="1325"/>
        <v>0</v>
      </c>
      <c r="CJ687" s="2">
        <f t="shared" si="1326"/>
        <v>0</v>
      </c>
      <c r="CK687" s="5">
        <f t="shared" si="1327"/>
        <v>0</v>
      </c>
      <c r="CL687" s="1">
        <f t="shared" si="1328"/>
        <v>0</v>
      </c>
      <c r="CM687" s="2">
        <f t="shared" si="1329"/>
        <v>0</v>
      </c>
      <c r="CN687" s="5">
        <f t="shared" si="1330"/>
        <v>0</v>
      </c>
      <c r="CO687" s="67">
        <f t="shared" si="1331"/>
        <v>0</v>
      </c>
      <c r="CP687" s="2">
        <f t="shared" si="1332"/>
        <v>0</v>
      </c>
      <c r="CQ687" s="5">
        <f t="shared" si="1333"/>
        <v>0</v>
      </c>
    </row>
    <row r="688" spans="1:95" ht="30.75" customHeight="1" x14ac:dyDescent="0.25">
      <c r="A688" s="31" t="s">
        <v>15</v>
      </c>
      <c r="B688" s="46" t="s">
        <v>23</v>
      </c>
      <c r="C688" s="16"/>
      <c r="D688" s="10"/>
      <c r="E688" s="10"/>
      <c r="F688" s="10"/>
      <c r="G688" s="10"/>
      <c r="H688" s="10"/>
      <c r="I688" s="10"/>
      <c r="J688" s="10"/>
      <c r="K688" s="10"/>
      <c r="L688" s="10"/>
      <c r="M688" s="62"/>
      <c r="N688" s="62"/>
      <c r="O688" s="62"/>
      <c r="P688" s="62"/>
      <c r="Q688" s="17"/>
      <c r="R688" s="16"/>
      <c r="S688" s="10"/>
      <c r="T688" s="10"/>
      <c r="U688" s="10"/>
      <c r="V688" s="10"/>
      <c r="W688" s="10"/>
      <c r="X688" s="10"/>
      <c r="Y688" s="10"/>
      <c r="Z688" s="10"/>
      <c r="AA688" s="10"/>
      <c r="AB688" s="62"/>
      <c r="AC688" s="62"/>
      <c r="AD688" s="62"/>
      <c r="AE688" s="62"/>
      <c r="AF688" s="17"/>
      <c r="AG688" s="16"/>
      <c r="AH688" s="10"/>
      <c r="AI688" s="10"/>
      <c r="AJ688" s="10"/>
      <c r="AK688" s="10"/>
      <c r="AL688" s="10"/>
      <c r="AM688" s="10"/>
      <c r="AN688" s="10"/>
      <c r="AO688" s="10"/>
      <c r="AP688" s="10"/>
      <c r="AQ688" s="62"/>
      <c r="AR688" s="62"/>
      <c r="AS688" s="62"/>
      <c r="AT688" s="62"/>
      <c r="AU688" s="17"/>
      <c r="AV688" s="6"/>
      <c r="AW688" s="29" t="str">
        <f t="shared" si="1288"/>
        <v>Dureza Cálcica</v>
      </c>
      <c r="AX688" s="32" t="s">
        <v>23</v>
      </c>
      <c r="AY688" s="77">
        <f t="shared" si="1289"/>
        <v>0</v>
      </c>
      <c r="AZ688" s="73">
        <f t="shared" si="1290"/>
        <v>0</v>
      </c>
      <c r="BA688" s="74">
        <f t="shared" si="1291"/>
        <v>0</v>
      </c>
      <c r="BB688" s="4">
        <f t="shared" si="1292"/>
        <v>0</v>
      </c>
      <c r="BC688" s="2">
        <f t="shared" si="1293"/>
        <v>0</v>
      </c>
      <c r="BD688" s="5">
        <f t="shared" si="1294"/>
        <v>0</v>
      </c>
      <c r="BE688" s="4">
        <f t="shared" si="1295"/>
        <v>0</v>
      </c>
      <c r="BF688" s="2">
        <f t="shared" si="1296"/>
        <v>0</v>
      </c>
      <c r="BG688" s="5">
        <f t="shared" si="1297"/>
        <v>0</v>
      </c>
      <c r="BH688" s="1">
        <f t="shared" si="1298"/>
        <v>0</v>
      </c>
      <c r="BI688" s="2">
        <f t="shared" si="1299"/>
        <v>0</v>
      </c>
      <c r="BJ688" s="5">
        <f t="shared" si="1300"/>
        <v>0</v>
      </c>
      <c r="BK688" s="1">
        <f t="shared" si="1301"/>
        <v>0</v>
      </c>
      <c r="BL688" s="2">
        <f t="shared" si="1302"/>
        <v>0</v>
      </c>
      <c r="BM688" s="5">
        <f t="shared" si="1303"/>
        <v>0</v>
      </c>
      <c r="BN688" s="1">
        <f t="shared" si="1304"/>
        <v>0</v>
      </c>
      <c r="BO688" s="2">
        <f t="shared" si="1305"/>
        <v>0</v>
      </c>
      <c r="BP688" s="5">
        <f t="shared" si="1306"/>
        <v>0</v>
      </c>
      <c r="BQ688" s="1">
        <f t="shared" si="1307"/>
        <v>0</v>
      </c>
      <c r="BR688" s="2">
        <f t="shared" si="1308"/>
        <v>0</v>
      </c>
      <c r="BS688" s="5">
        <f t="shared" si="1309"/>
        <v>0</v>
      </c>
      <c r="BT688" s="1">
        <f t="shared" si="1310"/>
        <v>0</v>
      </c>
      <c r="BU688" s="2">
        <f t="shared" si="1311"/>
        <v>0</v>
      </c>
      <c r="BV688" s="5">
        <f t="shared" si="1312"/>
        <v>0</v>
      </c>
      <c r="BW688" s="1">
        <f t="shared" si="1313"/>
        <v>0</v>
      </c>
      <c r="BX688" s="2">
        <f t="shared" si="1314"/>
        <v>0</v>
      </c>
      <c r="BY688" s="5">
        <f t="shared" si="1315"/>
        <v>0</v>
      </c>
      <c r="BZ688" s="1">
        <f t="shared" si="1316"/>
        <v>0</v>
      </c>
      <c r="CA688" s="2">
        <f t="shared" si="1317"/>
        <v>0</v>
      </c>
      <c r="CB688" s="5">
        <f t="shared" si="1318"/>
        <v>0</v>
      </c>
      <c r="CC688" s="1">
        <f t="shared" si="1319"/>
        <v>0</v>
      </c>
      <c r="CD688" s="2">
        <f t="shared" si="1320"/>
        <v>0</v>
      </c>
      <c r="CE688" s="5">
        <f t="shared" si="1321"/>
        <v>0</v>
      </c>
      <c r="CF688" s="1">
        <f t="shared" si="1322"/>
        <v>0</v>
      </c>
      <c r="CG688" s="2">
        <f t="shared" si="1323"/>
        <v>0</v>
      </c>
      <c r="CH688" s="5">
        <f t="shared" si="1324"/>
        <v>0</v>
      </c>
      <c r="CI688" s="1">
        <f t="shared" si="1325"/>
        <v>0</v>
      </c>
      <c r="CJ688" s="2">
        <f t="shared" si="1326"/>
        <v>0</v>
      </c>
      <c r="CK688" s="5">
        <f t="shared" si="1327"/>
        <v>0</v>
      </c>
      <c r="CL688" s="1">
        <f t="shared" si="1328"/>
        <v>0</v>
      </c>
      <c r="CM688" s="2">
        <f t="shared" si="1329"/>
        <v>0</v>
      </c>
      <c r="CN688" s="5">
        <f t="shared" si="1330"/>
        <v>0</v>
      </c>
      <c r="CO688" s="67">
        <f t="shared" si="1331"/>
        <v>0</v>
      </c>
      <c r="CP688" s="2">
        <f t="shared" si="1332"/>
        <v>0</v>
      </c>
      <c r="CQ688" s="5">
        <f t="shared" si="1333"/>
        <v>0</v>
      </c>
    </row>
    <row r="689" spans="1:95" ht="30.75" customHeight="1" x14ac:dyDescent="0.25">
      <c r="A689" s="31" t="s">
        <v>16</v>
      </c>
      <c r="B689" s="46" t="s">
        <v>23</v>
      </c>
      <c r="C689" s="16"/>
      <c r="D689" s="10"/>
      <c r="E689" s="10"/>
      <c r="F689" s="10"/>
      <c r="G689" s="10"/>
      <c r="H689" s="10"/>
      <c r="I689" s="10"/>
      <c r="J689" s="10"/>
      <c r="K689" s="10"/>
      <c r="L689" s="10"/>
      <c r="M689" s="62"/>
      <c r="N689" s="62"/>
      <c r="O689" s="62"/>
      <c r="P689" s="62"/>
      <c r="Q689" s="17"/>
      <c r="R689" s="16"/>
      <c r="S689" s="10"/>
      <c r="T689" s="10"/>
      <c r="U689" s="10"/>
      <c r="V689" s="10"/>
      <c r="W689" s="10"/>
      <c r="X689" s="10"/>
      <c r="Y689" s="10"/>
      <c r="Z689" s="10"/>
      <c r="AA689" s="10"/>
      <c r="AB689" s="62"/>
      <c r="AC689" s="62"/>
      <c r="AD689" s="62"/>
      <c r="AE689" s="62"/>
      <c r="AF689" s="17"/>
      <c r="AG689" s="16"/>
      <c r="AH689" s="10"/>
      <c r="AI689" s="10"/>
      <c r="AJ689" s="10"/>
      <c r="AK689" s="10"/>
      <c r="AL689" s="10"/>
      <c r="AM689" s="10"/>
      <c r="AN689" s="10"/>
      <c r="AO689" s="10"/>
      <c r="AP689" s="10"/>
      <c r="AQ689" s="62"/>
      <c r="AR689" s="62"/>
      <c r="AS689" s="62"/>
      <c r="AT689" s="62"/>
      <c r="AU689" s="17"/>
      <c r="AV689" s="6"/>
      <c r="AW689" s="29" t="str">
        <f t="shared" si="1288"/>
        <v xml:space="preserve">Dureza Total </v>
      </c>
      <c r="AX689" s="32" t="s">
        <v>23</v>
      </c>
      <c r="AY689" s="77">
        <f t="shared" si="1289"/>
        <v>0</v>
      </c>
      <c r="AZ689" s="73">
        <f t="shared" si="1290"/>
        <v>0</v>
      </c>
      <c r="BA689" s="74">
        <f t="shared" si="1291"/>
        <v>0</v>
      </c>
      <c r="BB689" s="4">
        <f t="shared" si="1292"/>
        <v>0</v>
      </c>
      <c r="BC689" s="2">
        <f t="shared" si="1293"/>
        <v>0</v>
      </c>
      <c r="BD689" s="5">
        <f t="shared" si="1294"/>
        <v>0</v>
      </c>
      <c r="BE689" s="4">
        <f t="shared" si="1295"/>
        <v>0</v>
      </c>
      <c r="BF689" s="2">
        <f t="shared" si="1296"/>
        <v>0</v>
      </c>
      <c r="BG689" s="5">
        <f t="shared" si="1297"/>
        <v>0</v>
      </c>
      <c r="BH689" s="1">
        <f t="shared" si="1298"/>
        <v>0</v>
      </c>
      <c r="BI689" s="2">
        <f t="shared" si="1299"/>
        <v>0</v>
      </c>
      <c r="BJ689" s="5">
        <f t="shared" si="1300"/>
        <v>0</v>
      </c>
      <c r="BK689" s="1">
        <f t="shared" si="1301"/>
        <v>0</v>
      </c>
      <c r="BL689" s="2">
        <f t="shared" si="1302"/>
        <v>0</v>
      </c>
      <c r="BM689" s="5">
        <f t="shared" si="1303"/>
        <v>0</v>
      </c>
      <c r="BN689" s="1">
        <f t="shared" si="1304"/>
        <v>0</v>
      </c>
      <c r="BO689" s="2">
        <f t="shared" si="1305"/>
        <v>0</v>
      </c>
      <c r="BP689" s="5">
        <f t="shared" si="1306"/>
        <v>0</v>
      </c>
      <c r="BQ689" s="1">
        <f t="shared" si="1307"/>
        <v>0</v>
      </c>
      <c r="BR689" s="2">
        <f t="shared" si="1308"/>
        <v>0</v>
      </c>
      <c r="BS689" s="5">
        <f t="shared" si="1309"/>
        <v>0</v>
      </c>
      <c r="BT689" s="1">
        <f t="shared" si="1310"/>
        <v>0</v>
      </c>
      <c r="BU689" s="2">
        <f t="shared" si="1311"/>
        <v>0</v>
      </c>
      <c r="BV689" s="5">
        <f t="shared" si="1312"/>
        <v>0</v>
      </c>
      <c r="BW689" s="1">
        <f t="shared" si="1313"/>
        <v>0</v>
      </c>
      <c r="BX689" s="2">
        <f t="shared" si="1314"/>
        <v>0</v>
      </c>
      <c r="BY689" s="5">
        <f t="shared" si="1315"/>
        <v>0</v>
      </c>
      <c r="BZ689" s="1">
        <f t="shared" si="1316"/>
        <v>0</v>
      </c>
      <c r="CA689" s="2">
        <f t="shared" si="1317"/>
        <v>0</v>
      </c>
      <c r="CB689" s="5">
        <f t="shared" si="1318"/>
        <v>0</v>
      </c>
      <c r="CC689" s="1">
        <f t="shared" si="1319"/>
        <v>0</v>
      </c>
      <c r="CD689" s="2">
        <f t="shared" si="1320"/>
        <v>0</v>
      </c>
      <c r="CE689" s="5">
        <f t="shared" si="1321"/>
        <v>0</v>
      </c>
      <c r="CF689" s="1">
        <f t="shared" si="1322"/>
        <v>0</v>
      </c>
      <c r="CG689" s="2">
        <f t="shared" si="1323"/>
        <v>0</v>
      </c>
      <c r="CH689" s="5">
        <f t="shared" si="1324"/>
        <v>0</v>
      </c>
      <c r="CI689" s="1">
        <f t="shared" si="1325"/>
        <v>0</v>
      </c>
      <c r="CJ689" s="2">
        <f t="shared" si="1326"/>
        <v>0</v>
      </c>
      <c r="CK689" s="5">
        <f t="shared" si="1327"/>
        <v>0</v>
      </c>
      <c r="CL689" s="1">
        <f t="shared" si="1328"/>
        <v>0</v>
      </c>
      <c r="CM689" s="2">
        <f t="shared" si="1329"/>
        <v>0</v>
      </c>
      <c r="CN689" s="5">
        <f t="shared" si="1330"/>
        <v>0</v>
      </c>
      <c r="CO689" s="67">
        <f t="shared" si="1331"/>
        <v>0</v>
      </c>
      <c r="CP689" s="2">
        <f t="shared" si="1332"/>
        <v>0</v>
      </c>
      <c r="CQ689" s="5">
        <f t="shared" si="1333"/>
        <v>0</v>
      </c>
    </row>
    <row r="690" spans="1:95" ht="32.25" customHeight="1" x14ac:dyDescent="0.25">
      <c r="A690" s="31" t="s">
        <v>115</v>
      </c>
      <c r="B690" s="30" t="s">
        <v>21</v>
      </c>
      <c r="C690" s="16"/>
      <c r="D690" s="10"/>
      <c r="E690" s="10"/>
      <c r="F690" s="10"/>
      <c r="G690" s="10"/>
      <c r="H690" s="10"/>
      <c r="I690" s="10"/>
      <c r="J690" s="10"/>
      <c r="K690" s="10"/>
      <c r="L690" s="10"/>
      <c r="M690" s="62"/>
      <c r="N690" s="62"/>
      <c r="O690" s="62"/>
      <c r="P690" s="62"/>
      <c r="Q690" s="17"/>
      <c r="R690" s="16"/>
      <c r="S690" s="10"/>
      <c r="T690" s="10"/>
      <c r="U690" s="10"/>
      <c r="V690" s="10"/>
      <c r="W690" s="10"/>
      <c r="X690" s="10"/>
      <c r="Y690" s="10"/>
      <c r="Z690" s="10"/>
      <c r="AA690" s="10"/>
      <c r="AB690" s="62"/>
      <c r="AC690" s="62"/>
      <c r="AD690" s="62"/>
      <c r="AE690" s="62"/>
      <c r="AF690" s="17"/>
      <c r="AG690" s="16"/>
      <c r="AH690" s="10"/>
      <c r="AI690" s="10"/>
      <c r="AJ690" s="10"/>
      <c r="AK690" s="10"/>
      <c r="AL690" s="10"/>
      <c r="AM690" s="10"/>
      <c r="AN690" s="10"/>
      <c r="AO690" s="10"/>
      <c r="AP690" s="10"/>
      <c r="AQ690" s="62"/>
      <c r="AR690" s="62"/>
      <c r="AS690" s="62"/>
      <c r="AT690" s="62"/>
      <c r="AU690" s="17"/>
      <c r="AV690" s="6"/>
      <c r="AW690" s="29" t="str">
        <f t="shared" si="1288"/>
        <v>SILICE</v>
      </c>
      <c r="AX690" s="32" t="s">
        <v>24</v>
      </c>
      <c r="AY690" s="77">
        <f t="shared" si="1289"/>
        <v>0</v>
      </c>
      <c r="AZ690" s="73">
        <f t="shared" si="1290"/>
        <v>0</v>
      </c>
      <c r="BA690" s="74">
        <f t="shared" si="1291"/>
        <v>0</v>
      </c>
      <c r="BB690" s="4">
        <f t="shared" si="1292"/>
        <v>0</v>
      </c>
      <c r="BC690" s="2">
        <f t="shared" si="1293"/>
        <v>0</v>
      </c>
      <c r="BD690" s="5">
        <f t="shared" si="1294"/>
        <v>0</v>
      </c>
      <c r="BE690" s="4">
        <f t="shared" si="1295"/>
        <v>0</v>
      </c>
      <c r="BF690" s="2">
        <f t="shared" si="1296"/>
        <v>0</v>
      </c>
      <c r="BG690" s="5">
        <f t="shared" si="1297"/>
        <v>0</v>
      </c>
      <c r="BH690" s="1">
        <f t="shared" si="1298"/>
        <v>0</v>
      </c>
      <c r="BI690" s="2">
        <f t="shared" si="1299"/>
        <v>0</v>
      </c>
      <c r="BJ690" s="5">
        <f t="shared" si="1300"/>
        <v>0</v>
      </c>
      <c r="BK690" s="1">
        <f t="shared" si="1301"/>
        <v>0</v>
      </c>
      <c r="BL690" s="2">
        <f t="shared" si="1302"/>
        <v>0</v>
      </c>
      <c r="BM690" s="5">
        <f t="shared" si="1303"/>
        <v>0</v>
      </c>
      <c r="BN690" s="1">
        <f t="shared" si="1304"/>
        <v>0</v>
      </c>
      <c r="BO690" s="2">
        <f t="shared" si="1305"/>
        <v>0</v>
      </c>
      <c r="BP690" s="5">
        <f t="shared" si="1306"/>
        <v>0</v>
      </c>
      <c r="BQ690" s="1">
        <f t="shared" si="1307"/>
        <v>0</v>
      </c>
      <c r="BR690" s="2">
        <f t="shared" si="1308"/>
        <v>0</v>
      </c>
      <c r="BS690" s="5">
        <f t="shared" si="1309"/>
        <v>0</v>
      </c>
      <c r="BT690" s="1">
        <f t="shared" si="1310"/>
        <v>0</v>
      </c>
      <c r="BU690" s="2">
        <f t="shared" si="1311"/>
        <v>0</v>
      </c>
      <c r="BV690" s="5">
        <f t="shared" si="1312"/>
        <v>0</v>
      </c>
      <c r="BW690" s="1">
        <f t="shared" si="1313"/>
        <v>0</v>
      </c>
      <c r="BX690" s="2">
        <f t="shared" si="1314"/>
        <v>0</v>
      </c>
      <c r="BY690" s="5">
        <f t="shared" si="1315"/>
        <v>0</v>
      </c>
      <c r="BZ690" s="1">
        <f t="shared" si="1316"/>
        <v>0</v>
      </c>
      <c r="CA690" s="2">
        <f t="shared" si="1317"/>
        <v>0</v>
      </c>
      <c r="CB690" s="5">
        <f t="shared" si="1318"/>
        <v>0</v>
      </c>
      <c r="CC690" s="1">
        <f t="shared" si="1319"/>
        <v>0</v>
      </c>
      <c r="CD690" s="2">
        <f t="shared" si="1320"/>
        <v>0</v>
      </c>
      <c r="CE690" s="5">
        <f t="shared" si="1321"/>
        <v>0</v>
      </c>
      <c r="CF690" s="1">
        <f t="shared" si="1322"/>
        <v>0</v>
      </c>
      <c r="CG690" s="2">
        <f t="shared" si="1323"/>
        <v>0</v>
      </c>
      <c r="CH690" s="5">
        <f t="shared" si="1324"/>
        <v>0</v>
      </c>
      <c r="CI690" s="1">
        <f t="shared" si="1325"/>
        <v>0</v>
      </c>
      <c r="CJ690" s="2">
        <f t="shared" si="1326"/>
        <v>0</v>
      </c>
      <c r="CK690" s="5">
        <f t="shared" si="1327"/>
        <v>0</v>
      </c>
      <c r="CL690" s="1">
        <f t="shared" si="1328"/>
        <v>0</v>
      </c>
      <c r="CM690" s="2">
        <f t="shared" si="1329"/>
        <v>0</v>
      </c>
      <c r="CN690" s="5">
        <f t="shared" si="1330"/>
        <v>0</v>
      </c>
      <c r="CO690" s="67">
        <f t="shared" si="1331"/>
        <v>0</v>
      </c>
      <c r="CP690" s="2">
        <f t="shared" si="1332"/>
        <v>0</v>
      </c>
      <c r="CQ690" s="5">
        <f t="shared" si="1333"/>
        <v>0</v>
      </c>
    </row>
    <row r="691" spans="1:95" ht="30.75" customHeight="1" x14ac:dyDescent="0.25">
      <c r="A691" s="31" t="s">
        <v>81</v>
      </c>
      <c r="B691" s="30" t="s">
        <v>127</v>
      </c>
      <c r="C691" s="16"/>
      <c r="D691" s="10"/>
      <c r="E691" s="10"/>
      <c r="F691" s="10"/>
      <c r="G691" s="10"/>
      <c r="H691" s="10"/>
      <c r="I691" s="10"/>
      <c r="J691" s="10"/>
      <c r="K691" s="10"/>
      <c r="L691" s="10"/>
      <c r="M691" s="62"/>
      <c r="N691" s="62"/>
      <c r="O691" s="62"/>
      <c r="P691" s="62"/>
      <c r="Q691" s="17"/>
      <c r="R691" s="16"/>
      <c r="S691" s="10"/>
      <c r="T691" s="10"/>
      <c r="U691" s="10"/>
      <c r="V691" s="10"/>
      <c r="W691" s="10"/>
      <c r="X691" s="10"/>
      <c r="Y691" s="10"/>
      <c r="Z691" s="10"/>
      <c r="AA691" s="10"/>
      <c r="AB691" s="62"/>
      <c r="AC691" s="62"/>
      <c r="AD691" s="62"/>
      <c r="AE691" s="62"/>
      <c r="AF691" s="17"/>
      <c r="AG691" s="16"/>
      <c r="AH691" s="10"/>
      <c r="AI691" s="10"/>
      <c r="AJ691" s="10"/>
      <c r="AK691" s="10"/>
      <c r="AL691" s="10"/>
      <c r="AM691" s="10"/>
      <c r="AN691" s="10"/>
      <c r="AO691" s="10"/>
      <c r="AP691" s="10"/>
      <c r="AQ691" s="62"/>
      <c r="AR691" s="62"/>
      <c r="AS691" s="62"/>
      <c r="AT691" s="62"/>
      <c r="AU691" s="17"/>
      <c r="AV691" s="6"/>
      <c r="AW691" s="29" t="str">
        <f t="shared" si="1288"/>
        <v>ORP</v>
      </c>
      <c r="AX691" s="30" t="s">
        <v>21</v>
      </c>
      <c r="AY691" s="77">
        <f t="shared" si="1289"/>
        <v>0</v>
      </c>
      <c r="AZ691" s="73">
        <f t="shared" si="1290"/>
        <v>0</v>
      </c>
      <c r="BA691" s="74">
        <f t="shared" si="1291"/>
        <v>0</v>
      </c>
      <c r="BB691" s="4">
        <f t="shared" si="1292"/>
        <v>0</v>
      </c>
      <c r="BC691" s="2">
        <f t="shared" si="1293"/>
        <v>0</v>
      </c>
      <c r="BD691" s="5">
        <f t="shared" si="1294"/>
        <v>0</v>
      </c>
      <c r="BE691" s="4">
        <f t="shared" si="1295"/>
        <v>0</v>
      </c>
      <c r="BF691" s="2">
        <f t="shared" si="1296"/>
        <v>0</v>
      </c>
      <c r="BG691" s="5">
        <f t="shared" si="1297"/>
        <v>0</v>
      </c>
      <c r="BH691" s="1">
        <f t="shared" si="1298"/>
        <v>0</v>
      </c>
      <c r="BI691" s="2">
        <f t="shared" si="1299"/>
        <v>0</v>
      </c>
      <c r="BJ691" s="5">
        <f t="shared" si="1300"/>
        <v>0</v>
      </c>
      <c r="BK691" s="1">
        <f t="shared" si="1301"/>
        <v>0</v>
      </c>
      <c r="BL691" s="2">
        <f t="shared" si="1302"/>
        <v>0</v>
      </c>
      <c r="BM691" s="5">
        <f t="shared" si="1303"/>
        <v>0</v>
      </c>
      <c r="BN691" s="1">
        <f t="shared" si="1304"/>
        <v>0</v>
      </c>
      <c r="BO691" s="2">
        <f t="shared" si="1305"/>
        <v>0</v>
      </c>
      <c r="BP691" s="5">
        <f t="shared" si="1306"/>
        <v>0</v>
      </c>
      <c r="BQ691" s="1">
        <f t="shared" si="1307"/>
        <v>0</v>
      </c>
      <c r="BR691" s="2">
        <f t="shared" si="1308"/>
        <v>0</v>
      </c>
      <c r="BS691" s="5">
        <f t="shared" si="1309"/>
        <v>0</v>
      </c>
      <c r="BT691" s="1">
        <f t="shared" si="1310"/>
        <v>0</v>
      </c>
      <c r="BU691" s="2">
        <f t="shared" si="1311"/>
        <v>0</v>
      </c>
      <c r="BV691" s="5">
        <f t="shared" si="1312"/>
        <v>0</v>
      </c>
      <c r="BW691" s="1">
        <f t="shared" si="1313"/>
        <v>0</v>
      </c>
      <c r="BX691" s="2">
        <f t="shared" si="1314"/>
        <v>0</v>
      </c>
      <c r="BY691" s="5">
        <f t="shared" si="1315"/>
        <v>0</v>
      </c>
      <c r="BZ691" s="1">
        <f t="shared" si="1316"/>
        <v>0</v>
      </c>
      <c r="CA691" s="2">
        <f t="shared" si="1317"/>
        <v>0</v>
      </c>
      <c r="CB691" s="5">
        <f t="shared" si="1318"/>
        <v>0</v>
      </c>
      <c r="CC691" s="1">
        <f t="shared" si="1319"/>
        <v>0</v>
      </c>
      <c r="CD691" s="2">
        <f t="shared" si="1320"/>
        <v>0</v>
      </c>
      <c r="CE691" s="5">
        <f t="shared" si="1321"/>
        <v>0</v>
      </c>
      <c r="CF691" s="1">
        <f t="shared" si="1322"/>
        <v>0</v>
      </c>
      <c r="CG691" s="2">
        <f t="shared" si="1323"/>
        <v>0</v>
      </c>
      <c r="CH691" s="5">
        <f t="shared" si="1324"/>
        <v>0</v>
      </c>
      <c r="CI691" s="1">
        <f t="shared" si="1325"/>
        <v>0</v>
      </c>
      <c r="CJ691" s="2">
        <f t="shared" si="1326"/>
        <v>0</v>
      </c>
      <c r="CK691" s="5">
        <f t="shared" si="1327"/>
        <v>0</v>
      </c>
      <c r="CL691" s="1">
        <f t="shared" si="1328"/>
        <v>0</v>
      </c>
      <c r="CM691" s="2">
        <f t="shared" si="1329"/>
        <v>0</v>
      </c>
      <c r="CN691" s="5">
        <f t="shared" si="1330"/>
        <v>0</v>
      </c>
      <c r="CO691" s="67">
        <f t="shared" si="1331"/>
        <v>0</v>
      </c>
      <c r="CP691" s="2">
        <f t="shared" si="1332"/>
        <v>0</v>
      </c>
      <c r="CQ691" s="5">
        <f t="shared" si="1333"/>
        <v>0</v>
      </c>
    </row>
    <row r="692" spans="1:95" ht="15.75" customHeight="1" x14ac:dyDescent="0.25">
      <c r="A692" s="31" t="s">
        <v>114</v>
      </c>
      <c r="B692" s="30" t="s">
        <v>21</v>
      </c>
      <c r="C692" s="16"/>
      <c r="D692" s="10"/>
      <c r="E692" s="10"/>
      <c r="F692" s="10"/>
      <c r="G692" s="10"/>
      <c r="H692" s="10"/>
      <c r="I692" s="10"/>
      <c r="J692" s="10"/>
      <c r="K692" s="10"/>
      <c r="L692" s="10"/>
      <c r="M692" s="62"/>
      <c r="N692" s="62"/>
      <c r="O692" s="62"/>
      <c r="P692" s="62"/>
      <c r="Q692" s="17"/>
      <c r="R692" s="16"/>
      <c r="S692" s="10"/>
      <c r="T692" s="10"/>
      <c r="U692" s="10"/>
      <c r="V692" s="10"/>
      <c r="W692" s="10"/>
      <c r="X692" s="10"/>
      <c r="Y692" s="10"/>
      <c r="Z692" s="10"/>
      <c r="AA692" s="10"/>
      <c r="AB692" s="62"/>
      <c r="AC692" s="62"/>
      <c r="AD692" s="62"/>
      <c r="AE692" s="62"/>
      <c r="AF692" s="17"/>
      <c r="AG692" s="16"/>
      <c r="AH692" s="10"/>
      <c r="AI692" s="10"/>
      <c r="AJ692" s="10"/>
      <c r="AK692" s="10"/>
      <c r="AL692" s="10"/>
      <c r="AM692" s="10"/>
      <c r="AN692" s="10"/>
      <c r="AO692" s="10"/>
      <c r="AP692" s="10"/>
      <c r="AQ692" s="62"/>
      <c r="AR692" s="62"/>
      <c r="AS692" s="62"/>
      <c r="AT692" s="62"/>
      <c r="AU692" s="17"/>
      <c r="AV692" s="6"/>
      <c r="AW692" s="29" t="str">
        <f t="shared" si="1288"/>
        <v>CLORO RES</v>
      </c>
      <c r="AX692" s="30" t="s">
        <v>21</v>
      </c>
      <c r="AY692" s="77">
        <f t="shared" si="1289"/>
        <v>0</v>
      </c>
      <c r="AZ692" s="73">
        <f t="shared" si="1290"/>
        <v>0</v>
      </c>
      <c r="BA692" s="74">
        <f t="shared" si="1291"/>
        <v>0</v>
      </c>
      <c r="BB692" s="4">
        <f t="shared" si="1292"/>
        <v>0</v>
      </c>
      <c r="BC692" s="2">
        <f t="shared" si="1293"/>
        <v>0</v>
      </c>
      <c r="BD692" s="5">
        <f t="shared" si="1294"/>
        <v>0</v>
      </c>
      <c r="BE692" s="4">
        <f t="shared" si="1295"/>
        <v>0</v>
      </c>
      <c r="BF692" s="2">
        <f t="shared" si="1296"/>
        <v>0</v>
      </c>
      <c r="BG692" s="5">
        <f t="shared" si="1297"/>
        <v>0</v>
      </c>
      <c r="BH692" s="1">
        <f t="shared" si="1298"/>
        <v>0</v>
      </c>
      <c r="BI692" s="2">
        <f t="shared" si="1299"/>
        <v>0</v>
      </c>
      <c r="BJ692" s="5">
        <f t="shared" si="1300"/>
        <v>0</v>
      </c>
      <c r="BK692" s="1">
        <f t="shared" si="1301"/>
        <v>0</v>
      </c>
      <c r="BL692" s="2">
        <f t="shared" si="1302"/>
        <v>0</v>
      </c>
      <c r="BM692" s="5">
        <f t="shared" si="1303"/>
        <v>0</v>
      </c>
      <c r="BN692" s="1">
        <f t="shared" si="1304"/>
        <v>0</v>
      </c>
      <c r="BO692" s="2">
        <f t="shared" si="1305"/>
        <v>0</v>
      </c>
      <c r="BP692" s="5">
        <f t="shared" si="1306"/>
        <v>0</v>
      </c>
      <c r="BQ692" s="1">
        <f t="shared" si="1307"/>
        <v>0</v>
      </c>
      <c r="BR692" s="2">
        <f t="shared" si="1308"/>
        <v>0</v>
      </c>
      <c r="BS692" s="5">
        <f t="shared" si="1309"/>
        <v>0</v>
      </c>
      <c r="BT692" s="1">
        <f t="shared" si="1310"/>
        <v>0</v>
      </c>
      <c r="BU692" s="2">
        <f t="shared" si="1311"/>
        <v>0</v>
      </c>
      <c r="BV692" s="5">
        <f t="shared" si="1312"/>
        <v>0</v>
      </c>
      <c r="BW692" s="1">
        <f t="shared" si="1313"/>
        <v>0</v>
      </c>
      <c r="BX692" s="2">
        <f t="shared" si="1314"/>
        <v>0</v>
      </c>
      <c r="BY692" s="5">
        <f t="shared" si="1315"/>
        <v>0</v>
      </c>
      <c r="BZ692" s="1">
        <f t="shared" si="1316"/>
        <v>0</v>
      </c>
      <c r="CA692" s="2">
        <f t="shared" si="1317"/>
        <v>0</v>
      </c>
      <c r="CB692" s="5">
        <f t="shared" si="1318"/>
        <v>0</v>
      </c>
      <c r="CC692" s="1">
        <f t="shared" si="1319"/>
        <v>0</v>
      </c>
      <c r="CD692" s="2">
        <f t="shared" si="1320"/>
        <v>0</v>
      </c>
      <c r="CE692" s="5">
        <f t="shared" si="1321"/>
        <v>0</v>
      </c>
      <c r="CF692" s="1">
        <f t="shared" si="1322"/>
        <v>0</v>
      </c>
      <c r="CG692" s="2">
        <f t="shared" si="1323"/>
        <v>0</v>
      </c>
      <c r="CH692" s="5">
        <f t="shared" si="1324"/>
        <v>0</v>
      </c>
      <c r="CI692" s="1">
        <f t="shared" si="1325"/>
        <v>0</v>
      </c>
      <c r="CJ692" s="2">
        <f t="shared" si="1326"/>
        <v>0</v>
      </c>
      <c r="CK692" s="5">
        <f t="shared" si="1327"/>
        <v>0</v>
      </c>
      <c r="CL692" s="1">
        <f t="shared" si="1328"/>
        <v>0</v>
      </c>
      <c r="CM692" s="2">
        <f t="shared" si="1329"/>
        <v>0</v>
      </c>
      <c r="CN692" s="5">
        <f t="shared" si="1330"/>
        <v>0</v>
      </c>
      <c r="CO692" s="67">
        <f t="shared" si="1331"/>
        <v>0</v>
      </c>
      <c r="CP692" s="2">
        <f t="shared" si="1332"/>
        <v>0</v>
      </c>
      <c r="CQ692" s="5">
        <f t="shared" si="1333"/>
        <v>0</v>
      </c>
    </row>
    <row r="693" spans="1:95" x14ac:dyDescent="0.25">
      <c r="A693" s="31" t="s">
        <v>17</v>
      </c>
      <c r="B693" s="30" t="s">
        <v>25</v>
      </c>
      <c r="C693" s="16">
        <v>3280</v>
      </c>
      <c r="D693" s="10">
        <v>4210</v>
      </c>
      <c r="E693" s="10">
        <v>4770</v>
      </c>
      <c r="F693" s="10"/>
      <c r="G693" s="10"/>
      <c r="H693" s="10"/>
      <c r="I693" s="10"/>
      <c r="J693" s="10">
        <v>3580</v>
      </c>
      <c r="K693" s="10">
        <v>3770</v>
      </c>
      <c r="L693" s="10">
        <v>9530</v>
      </c>
      <c r="M693" s="62"/>
      <c r="N693" s="62"/>
      <c r="O693" s="62"/>
      <c r="P693" s="62"/>
      <c r="Q693" s="17"/>
      <c r="R693" s="16">
        <v>2240</v>
      </c>
      <c r="S693" s="10">
        <v>5220</v>
      </c>
      <c r="T693" s="10">
        <v>5270</v>
      </c>
      <c r="U693" s="10"/>
      <c r="V693" s="10"/>
      <c r="W693" s="10"/>
      <c r="X693" s="10"/>
      <c r="Y693" s="10">
        <v>5150</v>
      </c>
      <c r="Z693" s="10">
        <v>5200</v>
      </c>
      <c r="AA693" s="10">
        <v>11390</v>
      </c>
      <c r="AB693" s="62"/>
      <c r="AC693" s="62"/>
      <c r="AD693" s="62"/>
      <c r="AE693" s="62"/>
      <c r="AF693" s="17"/>
      <c r="AG693" s="16">
        <v>4830</v>
      </c>
      <c r="AH693" s="10">
        <v>6130</v>
      </c>
      <c r="AI693" s="10">
        <v>5850</v>
      </c>
      <c r="AJ693" s="10"/>
      <c r="AK693" s="10"/>
      <c r="AL693" s="10"/>
      <c r="AM693" s="10"/>
      <c r="AN693" s="10">
        <v>5410</v>
      </c>
      <c r="AO693" s="10">
        <v>5350</v>
      </c>
      <c r="AP693" s="10">
        <v>13210</v>
      </c>
      <c r="AQ693" s="63"/>
      <c r="AR693" s="63"/>
      <c r="AS693" s="63"/>
      <c r="AT693" s="63"/>
      <c r="AU693" s="19"/>
      <c r="AW693" s="29" t="str">
        <f t="shared" si="1288"/>
        <v>Conductividad</v>
      </c>
      <c r="AX693" s="30" t="s">
        <v>25</v>
      </c>
      <c r="AY693" s="77">
        <f t="shared" si="1289"/>
        <v>3280</v>
      </c>
      <c r="AZ693" s="73">
        <f t="shared" si="1290"/>
        <v>2240</v>
      </c>
      <c r="BA693" s="74">
        <f t="shared" si="1291"/>
        <v>4830</v>
      </c>
      <c r="BB693" s="4">
        <f t="shared" si="1292"/>
        <v>4210</v>
      </c>
      <c r="BC693" s="2">
        <f t="shared" si="1293"/>
        <v>5220</v>
      </c>
      <c r="BD693" s="5">
        <f t="shared" si="1294"/>
        <v>6130</v>
      </c>
      <c r="BE693" s="4">
        <f t="shared" si="1295"/>
        <v>4770</v>
      </c>
      <c r="BF693" s="2">
        <f t="shared" si="1296"/>
        <v>5270</v>
      </c>
      <c r="BG693" s="5">
        <f t="shared" si="1297"/>
        <v>5850</v>
      </c>
      <c r="BH693" s="1">
        <f t="shared" si="1298"/>
        <v>0</v>
      </c>
      <c r="BI693" s="2">
        <f t="shared" si="1299"/>
        <v>0</v>
      </c>
      <c r="BJ693" s="5">
        <f t="shared" si="1300"/>
        <v>0</v>
      </c>
      <c r="BK693" s="1">
        <f t="shared" si="1301"/>
        <v>0</v>
      </c>
      <c r="BL693" s="2">
        <f t="shared" si="1302"/>
        <v>0</v>
      </c>
      <c r="BM693" s="5">
        <f t="shared" si="1303"/>
        <v>0</v>
      </c>
      <c r="BN693" s="1">
        <f t="shared" si="1304"/>
        <v>0</v>
      </c>
      <c r="BO693" s="2">
        <f t="shared" si="1305"/>
        <v>0</v>
      </c>
      <c r="BP693" s="5">
        <f t="shared" si="1306"/>
        <v>0</v>
      </c>
      <c r="BQ693" s="1">
        <f t="shared" si="1307"/>
        <v>0</v>
      </c>
      <c r="BR693" s="2">
        <f t="shared" si="1308"/>
        <v>0</v>
      </c>
      <c r="BS693" s="5">
        <f t="shared" si="1309"/>
        <v>0</v>
      </c>
      <c r="BT693" s="1">
        <f t="shared" si="1310"/>
        <v>3580</v>
      </c>
      <c r="BU693" s="2">
        <f t="shared" si="1311"/>
        <v>5150</v>
      </c>
      <c r="BV693" s="5">
        <f t="shared" si="1312"/>
        <v>5410</v>
      </c>
      <c r="BW693" s="1">
        <f t="shared" si="1313"/>
        <v>3770</v>
      </c>
      <c r="BX693" s="2">
        <f t="shared" si="1314"/>
        <v>5200</v>
      </c>
      <c r="BY693" s="5">
        <f t="shared" si="1315"/>
        <v>5350</v>
      </c>
      <c r="BZ693" s="1">
        <f t="shared" si="1316"/>
        <v>9530</v>
      </c>
      <c r="CA693" s="2">
        <f t="shared" si="1317"/>
        <v>11390</v>
      </c>
      <c r="CB693" s="5">
        <f t="shared" si="1318"/>
        <v>13210</v>
      </c>
      <c r="CC693" s="1">
        <f t="shared" si="1319"/>
        <v>0</v>
      </c>
      <c r="CD693" s="2">
        <f t="shared" si="1320"/>
        <v>0</v>
      </c>
      <c r="CE693" s="5">
        <f t="shared" si="1321"/>
        <v>0</v>
      </c>
      <c r="CF693" s="1">
        <f t="shared" si="1322"/>
        <v>0</v>
      </c>
      <c r="CG693" s="2">
        <f t="shared" si="1323"/>
        <v>0</v>
      </c>
      <c r="CH693" s="5">
        <f t="shared" si="1324"/>
        <v>0</v>
      </c>
      <c r="CI693" s="1">
        <f t="shared" si="1325"/>
        <v>0</v>
      </c>
      <c r="CJ693" s="2">
        <f t="shared" si="1326"/>
        <v>0</v>
      </c>
      <c r="CK693" s="5">
        <f t="shared" si="1327"/>
        <v>0</v>
      </c>
      <c r="CL693" s="1">
        <f t="shared" si="1328"/>
        <v>0</v>
      </c>
      <c r="CM693" s="2">
        <f t="shared" si="1329"/>
        <v>0</v>
      </c>
      <c r="CN693" s="5">
        <f t="shared" si="1330"/>
        <v>0</v>
      </c>
      <c r="CO693" s="67">
        <f t="shared" si="1331"/>
        <v>0</v>
      </c>
      <c r="CP693" s="2">
        <f t="shared" si="1332"/>
        <v>0</v>
      </c>
      <c r="CQ693" s="5">
        <f t="shared" si="1333"/>
        <v>0</v>
      </c>
    </row>
    <row r="694" spans="1:95" x14ac:dyDescent="0.25">
      <c r="A694" s="31" t="s">
        <v>18</v>
      </c>
      <c r="B694" s="46" t="s">
        <v>24</v>
      </c>
      <c r="C694" s="16">
        <v>4977</v>
      </c>
      <c r="D694" s="10">
        <v>7150</v>
      </c>
      <c r="E694" s="10">
        <v>831</v>
      </c>
      <c r="F694" s="10"/>
      <c r="G694" s="10"/>
      <c r="H694" s="10"/>
      <c r="I694" s="10"/>
      <c r="J694" s="10">
        <v>674</v>
      </c>
      <c r="K694" s="10">
        <v>621</v>
      </c>
      <c r="L694" s="10">
        <v>1778</v>
      </c>
      <c r="M694" s="62"/>
      <c r="N694" s="62"/>
      <c r="O694" s="62"/>
      <c r="P694" s="62"/>
      <c r="Q694" s="17"/>
      <c r="R694" s="16">
        <v>4076</v>
      </c>
      <c r="S694" s="10">
        <v>6004</v>
      </c>
      <c r="T694" s="10">
        <v>802</v>
      </c>
      <c r="U694" s="10"/>
      <c r="V694" s="10"/>
      <c r="W694" s="10"/>
      <c r="X694" s="10"/>
      <c r="Y694" s="10">
        <v>491</v>
      </c>
      <c r="Z694" s="10">
        <v>532</v>
      </c>
      <c r="AA694" s="10">
        <v>2310</v>
      </c>
      <c r="AB694" s="62"/>
      <c r="AC694" s="62"/>
      <c r="AD694" s="62"/>
      <c r="AE694" s="62"/>
      <c r="AF694" s="17"/>
      <c r="AG694" s="16">
        <v>8397</v>
      </c>
      <c r="AH694" s="10">
        <v>6734</v>
      </c>
      <c r="AI694" s="10">
        <v>947</v>
      </c>
      <c r="AJ694" s="10"/>
      <c r="AK694" s="10"/>
      <c r="AL694" s="10"/>
      <c r="AM694" s="10"/>
      <c r="AN694" s="10">
        <v>577</v>
      </c>
      <c r="AO694" s="10">
        <v>652</v>
      </c>
      <c r="AP694" s="10">
        <v>1479</v>
      </c>
      <c r="AQ694" s="63"/>
      <c r="AR694" s="63"/>
      <c r="AS694" s="63"/>
      <c r="AT694" s="63"/>
      <c r="AU694" s="19"/>
      <c r="AW694" s="29" t="str">
        <f t="shared" si="1288"/>
        <v xml:space="preserve">Color </v>
      </c>
      <c r="AX694" s="32" t="s">
        <v>24</v>
      </c>
      <c r="AY694" s="77">
        <f t="shared" si="1289"/>
        <v>4977</v>
      </c>
      <c r="AZ694" s="73">
        <f t="shared" si="1290"/>
        <v>4076</v>
      </c>
      <c r="BA694" s="74">
        <f t="shared" si="1291"/>
        <v>8397</v>
      </c>
      <c r="BB694" s="4">
        <f t="shared" si="1292"/>
        <v>7150</v>
      </c>
      <c r="BC694" s="2">
        <f t="shared" si="1293"/>
        <v>6004</v>
      </c>
      <c r="BD694" s="5">
        <f t="shared" si="1294"/>
        <v>6734</v>
      </c>
      <c r="BE694" s="4">
        <f t="shared" si="1295"/>
        <v>831</v>
      </c>
      <c r="BF694" s="2">
        <f t="shared" si="1296"/>
        <v>802</v>
      </c>
      <c r="BG694" s="5">
        <f t="shared" si="1297"/>
        <v>947</v>
      </c>
      <c r="BH694" s="1">
        <f t="shared" si="1298"/>
        <v>0</v>
      </c>
      <c r="BI694" s="2">
        <f t="shared" si="1299"/>
        <v>0</v>
      </c>
      <c r="BJ694" s="5">
        <f t="shared" si="1300"/>
        <v>0</v>
      </c>
      <c r="BK694" s="1">
        <f t="shared" si="1301"/>
        <v>0</v>
      </c>
      <c r="BL694" s="2">
        <f t="shared" si="1302"/>
        <v>0</v>
      </c>
      <c r="BM694" s="5">
        <f t="shared" si="1303"/>
        <v>0</v>
      </c>
      <c r="BN694" s="1">
        <f t="shared" si="1304"/>
        <v>0</v>
      </c>
      <c r="BO694" s="2">
        <f t="shared" si="1305"/>
        <v>0</v>
      </c>
      <c r="BP694" s="5">
        <f t="shared" si="1306"/>
        <v>0</v>
      </c>
      <c r="BQ694" s="1">
        <f t="shared" si="1307"/>
        <v>0</v>
      </c>
      <c r="BR694" s="2">
        <f t="shared" si="1308"/>
        <v>0</v>
      </c>
      <c r="BS694" s="5">
        <f t="shared" si="1309"/>
        <v>0</v>
      </c>
      <c r="BT694" s="1">
        <f t="shared" si="1310"/>
        <v>674</v>
      </c>
      <c r="BU694" s="2">
        <f t="shared" si="1311"/>
        <v>491</v>
      </c>
      <c r="BV694" s="5">
        <f t="shared" si="1312"/>
        <v>577</v>
      </c>
      <c r="BW694" s="1">
        <f t="shared" si="1313"/>
        <v>621</v>
      </c>
      <c r="BX694" s="2">
        <f t="shared" si="1314"/>
        <v>532</v>
      </c>
      <c r="BY694" s="5">
        <f t="shared" si="1315"/>
        <v>652</v>
      </c>
      <c r="BZ694" s="1">
        <f t="shared" si="1316"/>
        <v>1778</v>
      </c>
      <c r="CA694" s="2">
        <f t="shared" si="1317"/>
        <v>2310</v>
      </c>
      <c r="CB694" s="5">
        <f t="shared" si="1318"/>
        <v>1479</v>
      </c>
      <c r="CC694" s="1">
        <f t="shared" si="1319"/>
        <v>0</v>
      </c>
      <c r="CD694" s="2">
        <f t="shared" si="1320"/>
        <v>0</v>
      </c>
      <c r="CE694" s="5">
        <f t="shared" si="1321"/>
        <v>0</v>
      </c>
      <c r="CF694" s="1">
        <f t="shared" si="1322"/>
        <v>0</v>
      </c>
      <c r="CG694" s="2">
        <f t="shared" si="1323"/>
        <v>0</v>
      </c>
      <c r="CH694" s="5">
        <f t="shared" si="1324"/>
        <v>0</v>
      </c>
      <c r="CI694" s="1">
        <f t="shared" si="1325"/>
        <v>0</v>
      </c>
      <c r="CJ694" s="2">
        <f t="shared" si="1326"/>
        <v>0</v>
      </c>
      <c r="CK694" s="5">
        <f t="shared" si="1327"/>
        <v>0</v>
      </c>
      <c r="CL694" s="1">
        <f t="shared" si="1328"/>
        <v>0</v>
      </c>
      <c r="CM694" s="2">
        <f t="shared" si="1329"/>
        <v>0</v>
      </c>
      <c r="CN694" s="5">
        <f t="shared" si="1330"/>
        <v>0</v>
      </c>
      <c r="CO694" s="67">
        <f t="shared" si="1331"/>
        <v>0</v>
      </c>
      <c r="CP694" s="2">
        <f t="shared" si="1332"/>
        <v>0</v>
      </c>
      <c r="CQ694" s="5">
        <f t="shared" si="1333"/>
        <v>0</v>
      </c>
    </row>
    <row r="695" spans="1:95" ht="15.75" thickBot="1" x14ac:dyDescent="0.3">
      <c r="A695" s="33" t="s">
        <v>45</v>
      </c>
      <c r="B695" s="34" t="s">
        <v>46</v>
      </c>
      <c r="C695" s="20"/>
      <c r="D695" s="21"/>
      <c r="E695" s="21"/>
      <c r="F695" s="21"/>
      <c r="G695" s="21"/>
      <c r="H695" s="21"/>
      <c r="I695" s="21"/>
      <c r="J695" s="21"/>
      <c r="K695" s="21"/>
      <c r="L695" s="21"/>
      <c r="M695" s="64"/>
      <c r="N695" s="64"/>
      <c r="O695" s="64"/>
      <c r="P695" s="64"/>
      <c r="Q695" s="22"/>
      <c r="R695" s="20"/>
      <c r="S695" s="21"/>
      <c r="T695" s="21"/>
      <c r="U695" s="21"/>
      <c r="V695" s="21"/>
      <c r="W695" s="21"/>
      <c r="X695" s="21"/>
      <c r="Y695" s="21"/>
      <c r="Z695" s="21"/>
      <c r="AA695" s="21"/>
      <c r="AB695" s="64"/>
      <c r="AC695" s="64"/>
      <c r="AD695" s="64"/>
      <c r="AE695" s="64"/>
      <c r="AF695" s="22"/>
      <c r="AG695" s="20"/>
      <c r="AH695" s="21"/>
      <c r="AI695" s="21"/>
      <c r="AJ695" s="21"/>
      <c r="AK695" s="21"/>
      <c r="AL695" s="21"/>
      <c r="AM695" s="21"/>
      <c r="AN695" s="21"/>
      <c r="AO695" s="21"/>
      <c r="AP695" s="21"/>
      <c r="AQ695" s="64"/>
      <c r="AR695" s="64"/>
      <c r="AS695" s="64"/>
      <c r="AT695" s="64"/>
      <c r="AU695" s="22"/>
      <c r="AW695" s="29" t="str">
        <f t="shared" si="1288"/>
        <v>Turbidez</v>
      </c>
      <c r="AX695" s="34" t="s">
        <v>21</v>
      </c>
      <c r="AY695" s="77">
        <f t="shared" si="1289"/>
        <v>0</v>
      </c>
      <c r="AZ695" s="73">
        <f t="shared" si="1290"/>
        <v>0</v>
      </c>
      <c r="BA695" s="74">
        <f t="shared" si="1291"/>
        <v>0</v>
      </c>
      <c r="BB695" s="4">
        <f t="shared" si="1292"/>
        <v>0</v>
      </c>
      <c r="BC695" s="2">
        <f t="shared" si="1293"/>
        <v>0</v>
      </c>
      <c r="BD695" s="5">
        <f t="shared" si="1294"/>
        <v>0</v>
      </c>
      <c r="BE695" s="4">
        <f t="shared" si="1295"/>
        <v>0</v>
      </c>
      <c r="BF695" s="2">
        <f t="shared" si="1296"/>
        <v>0</v>
      </c>
      <c r="BG695" s="5">
        <f t="shared" si="1297"/>
        <v>0</v>
      </c>
      <c r="BH695" s="1">
        <f t="shared" si="1298"/>
        <v>0</v>
      </c>
      <c r="BI695" s="2">
        <f t="shared" si="1299"/>
        <v>0</v>
      </c>
      <c r="BJ695" s="5">
        <f t="shared" si="1300"/>
        <v>0</v>
      </c>
      <c r="BK695" s="1">
        <f t="shared" si="1301"/>
        <v>0</v>
      </c>
      <c r="BL695" s="2">
        <f t="shared" si="1302"/>
        <v>0</v>
      </c>
      <c r="BM695" s="5">
        <f t="shared" si="1303"/>
        <v>0</v>
      </c>
      <c r="BN695" s="1">
        <f t="shared" si="1304"/>
        <v>0</v>
      </c>
      <c r="BO695" s="2">
        <f t="shared" si="1305"/>
        <v>0</v>
      </c>
      <c r="BP695" s="5">
        <f t="shared" si="1306"/>
        <v>0</v>
      </c>
      <c r="BQ695" s="1">
        <f t="shared" si="1307"/>
        <v>0</v>
      </c>
      <c r="BR695" s="2">
        <f t="shared" si="1308"/>
        <v>0</v>
      </c>
      <c r="BS695" s="5">
        <f t="shared" si="1309"/>
        <v>0</v>
      </c>
      <c r="BT695" s="1">
        <f t="shared" si="1310"/>
        <v>0</v>
      </c>
      <c r="BU695" s="2">
        <f t="shared" si="1311"/>
        <v>0</v>
      </c>
      <c r="BV695" s="5">
        <f t="shared" si="1312"/>
        <v>0</v>
      </c>
      <c r="BW695" s="1">
        <f t="shared" si="1313"/>
        <v>0</v>
      </c>
      <c r="BX695" s="2">
        <f t="shared" si="1314"/>
        <v>0</v>
      </c>
      <c r="BY695" s="5">
        <f t="shared" si="1315"/>
        <v>0</v>
      </c>
      <c r="BZ695" s="1">
        <f t="shared" si="1316"/>
        <v>0</v>
      </c>
      <c r="CA695" s="2">
        <f t="shared" si="1317"/>
        <v>0</v>
      </c>
      <c r="CB695" s="5">
        <f t="shared" si="1318"/>
        <v>0</v>
      </c>
      <c r="CC695" s="1">
        <f t="shared" si="1319"/>
        <v>0</v>
      </c>
      <c r="CD695" s="2">
        <f t="shared" si="1320"/>
        <v>0</v>
      </c>
      <c r="CE695" s="5">
        <f t="shared" si="1321"/>
        <v>0</v>
      </c>
      <c r="CF695" s="1">
        <f t="shared" si="1322"/>
        <v>0</v>
      </c>
      <c r="CG695" s="2">
        <f t="shared" si="1323"/>
        <v>0</v>
      </c>
      <c r="CH695" s="5">
        <f t="shared" si="1324"/>
        <v>0</v>
      </c>
      <c r="CI695" s="1">
        <f t="shared" si="1325"/>
        <v>0</v>
      </c>
      <c r="CJ695" s="2">
        <f t="shared" si="1326"/>
        <v>0</v>
      </c>
      <c r="CK695" s="5">
        <f t="shared" si="1327"/>
        <v>0</v>
      </c>
      <c r="CL695" s="1">
        <f t="shared" si="1328"/>
        <v>0</v>
      </c>
      <c r="CM695" s="2">
        <f t="shared" si="1329"/>
        <v>0</v>
      </c>
      <c r="CN695" s="5">
        <f t="shared" si="1330"/>
        <v>0</v>
      </c>
      <c r="CO695" s="67">
        <f t="shared" si="1331"/>
        <v>0</v>
      </c>
      <c r="CP695" s="2">
        <f t="shared" si="1332"/>
        <v>0</v>
      </c>
      <c r="CQ695" s="5">
        <f t="shared" si="1333"/>
        <v>0</v>
      </c>
    </row>
    <row r="696" spans="1:95" ht="15.75" thickBot="1" x14ac:dyDescent="0.3"/>
    <row r="697" spans="1:95" ht="42.75" customHeight="1" thickBot="1" x14ac:dyDescent="0.3">
      <c r="A697" s="27" t="s">
        <v>0</v>
      </c>
      <c r="B697" s="28">
        <f>B673+1</f>
        <v>46142</v>
      </c>
      <c r="C697" s="295" t="s">
        <v>1</v>
      </c>
      <c r="D697" s="296"/>
      <c r="E697" s="296"/>
      <c r="F697" s="296"/>
      <c r="G697" s="296"/>
      <c r="H697" s="296"/>
      <c r="I697" s="296"/>
      <c r="J697" s="296"/>
      <c r="K697" s="296"/>
      <c r="L697" s="296"/>
      <c r="M697" s="296"/>
      <c r="N697" s="296"/>
      <c r="O697" s="296"/>
      <c r="P697" s="296"/>
      <c r="Q697" s="297"/>
      <c r="R697" s="298" t="s">
        <v>2</v>
      </c>
      <c r="S697" s="299"/>
      <c r="T697" s="299"/>
      <c r="U697" s="299"/>
      <c r="V697" s="299"/>
      <c r="W697" s="299"/>
      <c r="X697" s="299"/>
      <c r="Y697" s="299"/>
      <c r="Z697" s="299"/>
      <c r="AA697" s="299"/>
      <c r="AB697" s="299"/>
      <c r="AC697" s="299"/>
      <c r="AD697" s="299"/>
      <c r="AE697" s="299"/>
      <c r="AF697" s="300"/>
      <c r="AG697" s="301" t="s">
        <v>105</v>
      </c>
      <c r="AH697" s="302"/>
      <c r="AI697" s="302"/>
      <c r="AJ697" s="302"/>
      <c r="AK697" s="302"/>
      <c r="AL697" s="302"/>
      <c r="AM697" s="302"/>
      <c r="AN697" s="302"/>
      <c r="AO697" s="302"/>
      <c r="AP697" s="302"/>
      <c r="AQ697" s="302"/>
      <c r="AR697" s="302"/>
      <c r="AS697" s="302"/>
      <c r="AT697" s="302"/>
      <c r="AU697" s="303"/>
      <c r="AV697" s="9"/>
      <c r="AW697" s="290" t="s">
        <v>44</v>
      </c>
      <c r="AX697" s="291"/>
      <c r="AY697" s="287" t="s">
        <v>35</v>
      </c>
      <c r="AZ697" s="288"/>
      <c r="BA697" s="289"/>
      <c r="BB697" s="287" t="s">
        <v>36</v>
      </c>
      <c r="BC697" s="288"/>
      <c r="BD697" s="289"/>
      <c r="BE697" s="287" t="s">
        <v>37</v>
      </c>
      <c r="BF697" s="288"/>
      <c r="BG697" s="289"/>
      <c r="BH697" s="287" t="s">
        <v>38</v>
      </c>
      <c r="BI697" s="288"/>
      <c r="BJ697" s="289"/>
      <c r="BK697" s="287" t="s">
        <v>39</v>
      </c>
      <c r="BL697" s="288"/>
      <c r="BM697" s="289"/>
      <c r="BN697" s="287" t="s">
        <v>40</v>
      </c>
      <c r="BO697" s="288"/>
      <c r="BP697" s="289"/>
      <c r="BQ697" s="287" t="s">
        <v>41</v>
      </c>
      <c r="BR697" s="288"/>
      <c r="BS697" s="289"/>
      <c r="BT697" s="287" t="s">
        <v>42</v>
      </c>
      <c r="BU697" s="288"/>
      <c r="BV697" s="289"/>
      <c r="BW697" s="287" t="s">
        <v>43</v>
      </c>
      <c r="BX697" s="288"/>
      <c r="BY697" s="289"/>
      <c r="BZ697" s="287" t="s">
        <v>106</v>
      </c>
      <c r="CA697" s="288"/>
      <c r="CB697" s="289"/>
      <c r="CC697" s="287" t="s">
        <v>107</v>
      </c>
      <c r="CD697" s="288"/>
      <c r="CE697" s="289"/>
      <c r="CF697" s="287" t="s">
        <v>108</v>
      </c>
      <c r="CG697" s="288"/>
      <c r="CH697" s="289"/>
      <c r="CI697" s="287" t="s">
        <v>109</v>
      </c>
      <c r="CJ697" s="288"/>
      <c r="CK697" s="289"/>
      <c r="CL697" s="287" t="s">
        <v>110</v>
      </c>
      <c r="CM697" s="288"/>
      <c r="CN697" s="289"/>
      <c r="CO697" s="287" t="s">
        <v>111</v>
      </c>
      <c r="CP697" s="288"/>
      <c r="CQ697" s="289"/>
    </row>
    <row r="698" spans="1:95" ht="44.45" customHeight="1" thickBot="1" x14ac:dyDescent="0.3">
      <c r="A698" s="7" t="s">
        <v>6</v>
      </c>
      <c r="B698" s="45" t="s">
        <v>7</v>
      </c>
      <c r="C698" s="14" t="s">
        <v>34</v>
      </c>
      <c r="D698" s="8" t="s">
        <v>26</v>
      </c>
      <c r="E698" s="8" t="s">
        <v>27</v>
      </c>
      <c r="F698" s="8" t="s">
        <v>28</v>
      </c>
      <c r="G698" s="8" t="s">
        <v>29</v>
      </c>
      <c r="H698" s="8" t="s">
        <v>30</v>
      </c>
      <c r="I698" s="8" t="s">
        <v>31</v>
      </c>
      <c r="J698" s="8" t="s">
        <v>32</v>
      </c>
      <c r="K698" s="8" t="s">
        <v>33</v>
      </c>
      <c r="L698" s="8" t="s">
        <v>210</v>
      </c>
      <c r="M698" s="8" t="s">
        <v>116</v>
      </c>
      <c r="N698" s="8" t="s">
        <v>117</v>
      </c>
      <c r="O698" s="65" t="s">
        <v>118</v>
      </c>
      <c r="P698" s="65" t="s">
        <v>110</v>
      </c>
      <c r="Q698" s="65" t="s">
        <v>111</v>
      </c>
      <c r="R698" s="23" t="s">
        <v>34</v>
      </c>
      <c r="S698" s="12" t="s">
        <v>26</v>
      </c>
      <c r="T698" s="12" t="s">
        <v>27</v>
      </c>
      <c r="U698" s="12" t="s">
        <v>28</v>
      </c>
      <c r="V698" s="12" t="s">
        <v>29</v>
      </c>
      <c r="W698" s="12" t="s">
        <v>30</v>
      </c>
      <c r="X698" s="12" t="s">
        <v>31</v>
      </c>
      <c r="Y698" s="12" t="s">
        <v>32</v>
      </c>
      <c r="Z698" s="12" t="s">
        <v>33</v>
      </c>
      <c r="AA698" s="12" t="s">
        <v>257</v>
      </c>
      <c r="AB698" s="60" t="s">
        <v>116</v>
      </c>
      <c r="AC698" s="60" t="s">
        <v>117</v>
      </c>
      <c r="AD698" s="60" t="s">
        <v>118</v>
      </c>
      <c r="AE698" s="60" t="s">
        <v>110</v>
      </c>
      <c r="AF698" s="24" t="s">
        <v>111</v>
      </c>
      <c r="AG698" s="25" t="s">
        <v>34</v>
      </c>
      <c r="AH698" s="13" t="s">
        <v>26</v>
      </c>
      <c r="AI698" s="13" t="s">
        <v>27</v>
      </c>
      <c r="AJ698" s="13" t="s">
        <v>28</v>
      </c>
      <c r="AK698" s="13" t="s">
        <v>29</v>
      </c>
      <c r="AL698" s="13" t="s">
        <v>30</v>
      </c>
      <c r="AM698" s="13" t="s">
        <v>31</v>
      </c>
      <c r="AN698" s="13" t="s">
        <v>32</v>
      </c>
      <c r="AO698" s="13" t="s">
        <v>33</v>
      </c>
      <c r="AP698" s="13" t="s">
        <v>256</v>
      </c>
      <c r="AQ698" s="66" t="s">
        <v>116</v>
      </c>
      <c r="AR698" s="66" t="s">
        <v>117</v>
      </c>
      <c r="AS698" s="66" t="s">
        <v>118</v>
      </c>
      <c r="AT698" s="66" t="s">
        <v>110</v>
      </c>
      <c r="AU698" s="26" t="s">
        <v>111</v>
      </c>
      <c r="AV698" s="9"/>
      <c r="AW698" s="36" t="s">
        <v>6</v>
      </c>
      <c r="AX698" s="37" t="s">
        <v>7</v>
      </c>
      <c r="AY698" s="75" t="s">
        <v>119</v>
      </c>
      <c r="AZ698" s="75" t="s">
        <v>120</v>
      </c>
      <c r="BA698" s="76" t="s">
        <v>121</v>
      </c>
      <c r="BB698" s="75" t="s">
        <v>119</v>
      </c>
      <c r="BC698" s="75" t="s">
        <v>120</v>
      </c>
      <c r="BD698" s="76" t="s">
        <v>121</v>
      </c>
      <c r="BE698" s="75" t="s">
        <v>119</v>
      </c>
      <c r="BF698" s="75" t="s">
        <v>120</v>
      </c>
      <c r="BG698" s="76" t="s">
        <v>121</v>
      </c>
      <c r="BH698" s="75" t="s">
        <v>119</v>
      </c>
      <c r="BI698" s="75" t="s">
        <v>120</v>
      </c>
      <c r="BJ698" s="76" t="s">
        <v>121</v>
      </c>
      <c r="BK698" s="75" t="s">
        <v>119</v>
      </c>
      <c r="BL698" s="75" t="s">
        <v>120</v>
      </c>
      <c r="BM698" s="76" t="s">
        <v>121</v>
      </c>
      <c r="BN698" s="75" t="s">
        <v>119</v>
      </c>
      <c r="BO698" s="75" t="s">
        <v>120</v>
      </c>
      <c r="BP698" s="76" t="s">
        <v>121</v>
      </c>
      <c r="BQ698" s="75" t="s">
        <v>119</v>
      </c>
      <c r="BR698" s="75" t="s">
        <v>120</v>
      </c>
      <c r="BS698" s="76" t="s">
        <v>121</v>
      </c>
      <c r="BT698" s="75" t="s">
        <v>119</v>
      </c>
      <c r="BU698" s="75" t="s">
        <v>120</v>
      </c>
      <c r="BV698" s="76" t="s">
        <v>121</v>
      </c>
      <c r="BW698" s="75" t="s">
        <v>119</v>
      </c>
      <c r="BX698" s="75" t="s">
        <v>120</v>
      </c>
      <c r="BY698" s="76" t="s">
        <v>121</v>
      </c>
      <c r="BZ698" s="75" t="s">
        <v>119</v>
      </c>
      <c r="CA698" s="75" t="s">
        <v>120</v>
      </c>
      <c r="CB698" s="76" t="s">
        <v>121</v>
      </c>
      <c r="CC698" s="75" t="s">
        <v>119</v>
      </c>
      <c r="CD698" s="75" t="s">
        <v>120</v>
      </c>
      <c r="CE698" s="76" t="s">
        <v>121</v>
      </c>
      <c r="CF698" s="75" t="s">
        <v>119</v>
      </c>
      <c r="CG698" s="75" t="s">
        <v>120</v>
      </c>
      <c r="CH698" s="76" t="s">
        <v>121</v>
      </c>
      <c r="CI698" s="75" t="s">
        <v>119</v>
      </c>
      <c r="CJ698" s="75" t="s">
        <v>120</v>
      </c>
      <c r="CK698" s="76" t="s">
        <v>121</v>
      </c>
      <c r="CL698" s="75" t="s">
        <v>119</v>
      </c>
      <c r="CM698" s="75" t="s">
        <v>120</v>
      </c>
      <c r="CN698" s="76" t="s">
        <v>121</v>
      </c>
      <c r="CO698" s="75" t="s">
        <v>119</v>
      </c>
      <c r="CP698" s="75" t="s">
        <v>120</v>
      </c>
      <c r="CQ698" s="76" t="s">
        <v>121</v>
      </c>
    </row>
    <row r="699" spans="1:95" ht="29.25" customHeight="1" x14ac:dyDescent="0.25">
      <c r="A699" s="29" t="s">
        <v>8</v>
      </c>
      <c r="B699" s="30" t="s">
        <v>19</v>
      </c>
      <c r="C699" s="1" t="s">
        <v>332</v>
      </c>
      <c r="D699" s="3" t="s">
        <v>286</v>
      </c>
      <c r="E699" s="3" t="s">
        <v>362</v>
      </c>
      <c r="F699" s="3"/>
      <c r="G699" s="3"/>
      <c r="H699" s="3"/>
      <c r="I699" s="3"/>
      <c r="J699" s="3" t="s">
        <v>276</v>
      </c>
      <c r="K699" s="3" t="s">
        <v>274</v>
      </c>
      <c r="L699" s="3" t="s">
        <v>316</v>
      </c>
      <c r="M699" s="61"/>
      <c r="N699" s="61"/>
      <c r="O699" s="61"/>
      <c r="P699" s="61"/>
      <c r="Q699" s="15"/>
      <c r="R699" s="1" t="s">
        <v>332</v>
      </c>
      <c r="S699" s="3" t="s">
        <v>286</v>
      </c>
      <c r="T699" s="3" t="s">
        <v>362</v>
      </c>
      <c r="U699" s="3"/>
      <c r="V699" s="3"/>
      <c r="W699" s="3"/>
      <c r="X699" s="3"/>
      <c r="Y699" s="3" t="s">
        <v>276</v>
      </c>
      <c r="Z699" s="3" t="s">
        <v>274</v>
      </c>
      <c r="AA699" s="3" t="s">
        <v>316</v>
      </c>
      <c r="AB699" s="61"/>
      <c r="AC699" s="61"/>
      <c r="AD699" s="61"/>
      <c r="AE699" s="61"/>
      <c r="AF699" s="15"/>
      <c r="AG699" s="344" t="s">
        <v>366</v>
      </c>
      <c r="AH699" s="38" t="s">
        <v>317</v>
      </c>
      <c r="AI699" s="38" t="s">
        <v>367</v>
      </c>
      <c r="AJ699" s="3"/>
      <c r="AK699" s="3"/>
      <c r="AL699" s="3"/>
      <c r="AM699" s="3"/>
      <c r="AN699" s="3" t="s">
        <v>293</v>
      </c>
      <c r="AO699" s="3" t="s">
        <v>317</v>
      </c>
      <c r="AP699" s="3" t="s">
        <v>346</v>
      </c>
      <c r="AQ699" s="61"/>
      <c r="AR699" s="61"/>
      <c r="AS699" s="61"/>
      <c r="AT699" s="61"/>
      <c r="AU699" s="15"/>
      <c r="AV699" s="9"/>
      <c r="AW699" s="29" t="str">
        <f>A699</f>
        <v>Temperatura (°C)</v>
      </c>
      <c r="AX699" s="35" t="s">
        <v>19</v>
      </c>
      <c r="AY699" s="77" t="str">
        <f>C699</f>
        <v>38.2</v>
      </c>
      <c r="AZ699" s="73" t="str">
        <f>R699</f>
        <v>38.2</v>
      </c>
      <c r="BA699" s="74" t="str">
        <f>AG699</f>
        <v>40.2</v>
      </c>
      <c r="BB699" s="4" t="str">
        <f>D699</f>
        <v>31.2</v>
      </c>
      <c r="BC699" s="2" t="str">
        <f>S699</f>
        <v>31.2</v>
      </c>
      <c r="BD699" s="5" t="str">
        <f>AH699</f>
        <v>33.4</v>
      </c>
      <c r="BE699" s="4" t="str">
        <f>E699</f>
        <v>30.9</v>
      </c>
      <c r="BF699" s="2" t="str">
        <f>T699</f>
        <v>30.9</v>
      </c>
      <c r="BG699" s="5" t="str">
        <f>AI699</f>
        <v>32.2</v>
      </c>
      <c r="BH699" s="1">
        <f>F699</f>
        <v>0</v>
      </c>
      <c r="BI699" s="2">
        <f>U699</f>
        <v>0</v>
      </c>
      <c r="BJ699" s="5">
        <f>AJ699</f>
        <v>0</v>
      </c>
      <c r="BK699" s="1">
        <f>G699</f>
        <v>0</v>
      </c>
      <c r="BL699" s="2">
        <f>V699</f>
        <v>0</v>
      </c>
      <c r="BM699" s="5">
        <f>AK699</f>
        <v>0</v>
      </c>
      <c r="BN699" s="1">
        <f>H699</f>
        <v>0</v>
      </c>
      <c r="BO699" s="2">
        <f>W699</f>
        <v>0</v>
      </c>
      <c r="BP699" s="5">
        <f>AL699</f>
        <v>0</v>
      </c>
      <c r="BQ699" s="1">
        <f>I699</f>
        <v>0</v>
      </c>
      <c r="BR699" s="2">
        <f>X699</f>
        <v>0</v>
      </c>
      <c r="BS699" s="5">
        <f>AM699</f>
        <v>0</v>
      </c>
      <c r="BT699" s="1" t="str">
        <f>J699</f>
        <v>32.3</v>
      </c>
      <c r="BU699" s="2" t="str">
        <f>Y699</f>
        <v>32.3</v>
      </c>
      <c r="BV699" s="5" t="str">
        <f>AN699</f>
        <v>33.6</v>
      </c>
      <c r="BW699" s="1" t="str">
        <f>K699</f>
        <v>34.9</v>
      </c>
      <c r="BX699" s="2" t="str">
        <f>Z699</f>
        <v>34.9</v>
      </c>
      <c r="BY699" s="5" t="str">
        <f>AO699</f>
        <v>33.4</v>
      </c>
      <c r="BZ699" s="1" t="str">
        <f>L699</f>
        <v>33.7</v>
      </c>
      <c r="CA699" s="2" t="str">
        <f>AA699</f>
        <v>33.7</v>
      </c>
      <c r="CB699" s="5" t="str">
        <f>AP699</f>
        <v>34.2</v>
      </c>
      <c r="CC699" s="1">
        <f>M699</f>
        <v>0</v>
      </c>
      <c r="CD699" s="2">
        <f>AB699</f>
        <v>0</v>
      </c>
      <c r="CE699" s="5">
        <f>AQ699</f>
        <v>0</v>
      </c>
      <c r="CF699" s="1">
        <f>N699</f>
        <v>0</v>
      </c>
      <c r="CG699" s="2">
        <f>AC699</f>
        <v>0</v>
      </c>
      <c r="CH699" s="5">
        <f>AR699</f>
        <v>0</v>
      </c>
      <c r="CI699" s="1">
        <f>O699</f>
        <v>0</v>
      </c>
      <c r="CJ699" s="2">
        <f>AD699</f>
        <v>0</v>
      </c>
      <c r="CK699" s="5">
        <f>AS699</f>
        <v>0</v>
      </c>
      <c r="CL699" s="1">
        <f>P699</f>
        <v>0</v>
      </c>
      <c r="CM699" s="2">
        <f>AE699</f>
        <v>0</v>
      </c>
      <c r="CN699" s="5">
        <f>AT699</f>
        <v>0</v>
      </c>
      <c r="CO699" s="67">
        <f>Q699</f>
        <v>0</v>
      </c>
      <c r="CP699" s="2">
        <f>AF699</f>
        <v>0</v>
      </c>
      <c r="CQ699" s="5">
        <f>AU699</f>
        <v>0</v>
      </c>
    </row>
    <row r="700" spans="1:95" ht="26.45" customHeight="1" x14ac:dyDescent="0.25">
      <c r="A700" s="29" t="s">
        <v>9</v>
      </c>
      <c r="B700" s="30" t="s">
        <v>20</v>
      </c>
      <c r="C700" s="50" t="s">
        <v>363</v>
      </c>
      <c r="D700" s="51" t="s">
        <v>280</v>
      </c>
      <c r="E700" s="51" t="s">
        <v>364</v>
      </c>
      <c r="F700" s="51"/>
      <c r="G700" s="3"/>
      <c r="H700" s="51"/>
      <c r="I700" s="3"/>
      <c r="J700" s="3" t="s">
        <v>365</v>
      </c>
      <c r="K700" s="51" t="s">
        <v>290</v>
      </c>
      <c r="L700" s="3" t="s">
        <v>272</v>
      </c>
      <c r="M700" s="61"/>
      <c r="N700" s="61"/>
      <c r="O700" s="61"/>
      <c r="P700" s="61"/>
      <c r="Q700" s="15"/>
      <c r="R700" s="1" t="s">
        <v>363</v>
      </c>
      <c r="S700" s="3" t="s">
        <v>280</v>
      </c>
      <c r="T700" s="3" t="s">
        <v>364</v>
      </c>
      <c r="U700" s="3"/>
      <c r="V700" s="3"/>
      <c r="W700" s="3"/>
      <c r="X700" s="3"/>
      <c r="Y700" s="3" t="s">
        <v>365</v>
      </c>
      <c r="Z700" s="51" t="s">
        <v>290</v>
      </c>
      <c r="AA700" s="3" t="s">
        <v>272</v>
      </c>
      <c r="AB700" s="61"/>
      <c r="AC700" s="61"/>
      <c r="AD700" s="61"/>
      <c r="AE700" s="61"/>
      <c r="AF700" s="15"/>
      <c r="AG700" s="1" t="s">
        <v>368</v>
      </c>
      <c r="AH700" s="3" t="s">
        <v>369</v>
      </c>
      <c r="AI700" s="3" t="s">
        <v>336</v>
      </c>
      <c r="AJ700" s="3"/>
      <c r="AK700" s="3"/>
      <c r="AL700" s="3"/>
      <c r="AM700" s="3"/>
      <c r="AN700" s="3" t="s">
        <v>290</v>
      </c>
      <c r="AO700" s="3" t="s">
        <v>370</v>
      </c>
      <c r="AP700" s="3" t="s">
        <v>371</v>
      </c>
      <c r="AQ700" s="61"/>
      <c r="AR700" s="61"/>
      <c r="AS700" s="61"/>
      <c r="AT700" s="61"/>
      <c r="AU700" s="15"/>
      <c r="AV700" s="9"/>
      <c r="AW700" s="29" t="str">
        <f t="shared" ref="AW700:AW719" si="1334">A700</f>
        <v>pH (Unidades de pH)</v>
      </c>
      <c r="AX700" s="30" t="s">
        <v>20</v>
      </c>
      <c r="AY700" s="77" t="str">
        <f t="shared" ref="AY700:AY719" si="1335">C700</f>
        <v>9.59</v>
      </c>
      <c r="AZ700" s="222" t="str">
        <f t="shared" ref="AZ700:AZ719" si="1336">R700</f>
        <v>9.59</v>
      </c>
      <c r="BA700" s="74" t="str">
        <f t="shared" ref="BA700:BA719" si="1337">AG700</f>
        <v>9.42</v>
      </c>
      <c r="BB700" s="4" t="str">
        <f t="shared" ref="BB700:BB719" si="1338">D700</f>
        <v>7.71</v>
      </c>
      <c r="BC700" s="2" t="str">
        <f t="shared" ref="BC700:BC719" si="1339">S700</f>
        <v>7.71</v>
      </c>
      <c r="BD700" s="5" t="str">
        <f t="shared" ref="BD700:BD719" si="1340">AH700</f>
        <v>7.92</v>
      </c>
      <c r="BE700" s="4" t="str">
        <f t="shared" ref="BE700:BE719" si="1341">E700</f>
        <v>7.08</v>
      </c>
      <c r="BF700" s="2" t="str">
        <f t="shared" ref="BF700:BF719" si="1342">T700</f>
        <v>7.08</v>
      </c>
      <c r="BG700" s="5" t="str">
        <f t="shared" ref="BG700:BG719" si="1343">AI700</f>
        <v>7.12</v>
      </c>
      <c r="BH700" s="1">
        <f t="shared" ref="BH700:BH719" si="1344">F700</f>
        <v>0</v>
      </c>
      <c r="BI700" s="2">
        <f t="shared" ref="BI700:BI719" si="1345">U700</f>
        <v>0</v>
      </c>
      <c r="BJ700" s="5">
        <f t="shared" ref="BJ700:BJ719" si="1346">AJ700</f>
        <v>0</v>
      </c>
      <c r="BK700" s="1">
        <f t="shared" ref="BK700:BK719" si="1347">G700</f>
        <v>0</v>
      </c>
      <c r="BL700" s="2">
        <f t="shared" ref="BL700:BL719" si="1348">V700</f>
        <v>0</v>
      </c>
      <c r="BM700" s="5">
        <f t="shared" ref="BM700:BM719" si="1349">AK700</f>
        <v>0</v>
      </c>
      <c r="BN700" s="1">
        <f t="shared" ref="BN700:BN719" si="1350">H700</f>
        <v>0</v>
      </c>
      <c r="BO700" s="2">
        <f t="shared" ref="BO700:BO719" si="1351">W700</f>
        <v>0</v>
      </c>
      <c r="BP700" s="5">
        <f t="shared" ref="BP700:BP719" si="1352">AL700</f>
        <v>0</v>
      </c>
      <c r="BQ700" s="1">
        <f t="shared" ref="BQ700:BQ719" si="1353">I700</f>
        <v>0</v>
      </c>
      <c r="BR700" s="2">
        <f t="shared" ref="BR700:BR719" si="1354">X700</f>
        <v>0</v>
      </c>
      <c r="BS700" s="5">
        <f t="shared" ref="BS700:BS719" si="1355">AM700</f>
        <v>0</v>
      </c>
      <c r="BT700" s="1" t="str">
        <f t="shared" ref="BT700:BT719" si="1356">J700</f>
        <v>7.75</v>
      </c>
      <c r="BU700" s="2" t="str">
        <f t="shared" ref="BU700:BU719" si="1357">Y700</f>
        <v>7.75</v>
      </c>
      <c r="BV700" s="5" t="str">
        <f t="shared" ref="BV700:BV719" si="1358">AN700</f>
        <v>7.69</v>
      </c>
      <c r="BW700" s="1" t="str">
        <f t="shared" ref="BW700:BW719" si="1359">K700</f>
        <v>7.69</v>
      </c>
      <c r="BX700" s="2" t="str">
        <f t="shared" ref="BX700:BX719" si="1360">Z700</f>
        <v>7.69</v>
      </c>
      <c r="BY700" s="5" t="str">
        <f t="shared" ref="BY700:BY719" si="1361">AO700</f>
        <v>7.82</v>
      </c>
      <c r="BZ700" s="1" t="str">
        <f t="shared" ref="BZ700:BZ719" si="1362">L700</f>
        <v>8.01</v>
      </c>
      <c r="CA700" s="2" t="str">
        <f t="shared" ref="CA700:CA719" si="1363">AA700</f>
        <v>8.01</v>
      </c>
      <c r="CB700" s="5" t="str">
        <f t="shared" ref="CB700:CB719" si="1364">AP700</f>
        <v>8.92</v>
      </c>
      <c r="CC700" s="1">
        <f t="shared" ref="CC700:CC719" si="1365">M700</f>
        <v>0</v>
      </c>
      <c r="CD700" s="2">
        <f t="shared" ref="CD700:CD719" si="1366">AB700</f>
        <v>0</v>
      </c>
      <c r="CE700" s="5">
        <f t="shared" ref="CE700:CE719" si="1367">AQ700</f>
        <v>0</v>
      </c>
      <c r="CF700" s="1">
        <f t="shared" ref="CF700:CF719" si="1368">N700</f>
        <v>0</v>
      </c>
      <c r="CG700" s="2">
        <f t="shared" ref="CG700:CG719" si="1369">AC700</f>
        <v>0</v>
      </c>
      <c r="CH700" s="5">
        <f t="shared" ref="CH700:CH719" si="1370">AR700</f>
        <v>0</v>
      </c>
      <c r="CI700" s="1">
        <f t="shared" ref="CI700:CI719" si="1371">O700</f>
        <v>0</v>
      </c>
      <c r="CJ700" s="2">
        <f t="shared" ref="CJ700:CJ719" si="1372">AD700</f>
        <v>0</v>
      </c>
      <c r="CK700" s="5">
        <f t="shared" ref="CK700:CK719" si="1373">AS700</f>
        <v>0</v>
      </c>
      <c r="CL700" s="1">
        <f t="shared" ref="CL700:CL719" si="1374">P700</f>
        <v>0</v>
      </c>
      <c r="CM700" s="2">
        <f t="shared" ref="CM700:CM719" si="1375">AE700</f>
        <v>0</v>
      </c>
      <c r="CN700" s="5">
        <f t="shared" ref="CN700:CN719" si="1376">AT700</f>
        <v>0</v>
      </c>
      <c r="CO700" s="67">
        <f t="shared" ref="CO700:CO719" si="1377">Q700</f>
        <v>0</v>
      </c>
      <c r="CP700" s="2">
        <f t="shared" ref="CP700:CP719" si="1378">AF700</f>
        <v>0</v>
      </c>
      <c r="CQ700" s="5">
        <f t="shared" ref="CQ700:CQ719" si="1379">AU700</f>
        <v>0</v>
      </c>
    </row>
    <row r="701" spans="1:95" ht="30.2" customHeight="1" x14ac:dyDescent="0.25">
      <c r="A701" s="29" t="s">
        <v>124</v>
      </c>
      <c r="B701" s="30" t="s">
        <v>21</v>
      </c>
      <c r="C701" s="1"/>
      <c r="D701" s="2"/>
      <c r="E701" s="2"/>
      <c r="F701" s="3"/>
      <c r="G701" s="3"/>
      <c r="H701" s="3"/>
      <c r="I701" s="3"/>
      <c r="J701" s="3"/>
      <c r="K701" s="3"/>
      <c r="L701" s="3"/>
      <c r="M701" s="61"/>
      <c r="N701" s="61"/>
      <c r="O701" s="61"/>
      <c r="P701" s="61"/>
      <c r="Q701" s="15"/>
      <c r="R701" s="1"/>
      <c r="S701" s="3"/>
      <c r="T701" s="3"/>
      <c r="U701" s="3"/>
      <c r="V701" s="3"/>
      <c r="W701" s="3"/>
      <c r="X701" s="3"/>
      <c r="Y701" s="3"/>
      <c r="Z701" s="3"/>
      <c r="AA701" s="3"/>
      <c r="AB701" s="61"/>
      <c r="AC701" s="61"/>
      <c r="AD701" s="61"/>
      <c r="AE701" s="61"/>
      <c r="AF701" s="15"/>
      <c r="AG701" s="1"/>
      <c r="AH701" s="2"/>
      <c r="AI701" s="2"/>
      <c r="AJ701" s="3"/>
      <c r="AK701" s="3"/>
      <c r="AL701" s="3"/>
      <c r="AM701" s="3"/>
      <c r="AN701" s="3"/>
      <c r="AO701" s="3"/>
      <c r="AP701" s="3"/>
      <c r="AQ701" s="61"/>
      <c r="AR701" s="61"/>
      <c r="AS701" s="61"/>
      <c r="AT701" s="61"/>
      <c r="AU701" s="15"/>
      <c r="AV701" s="9"/>
      <c r="AW701" s="29" t="str">
        <f t="shared" si="1334"/>
        <v>Demanda química de oxígeno (DQO)</v>
      </c>
      <c r="AX701" s="30" t="s">
        <v>21</v>
      </c>
      <c r="AY701" s="77">
        <f t="shared" si="1335"/>
        <v>0</v>
      </c>
      <c r="AZ701" s="73">
        <f t="shared" si="1336"/>
        <v>0</v>
      </c>
      <c r="BA701" s="74">
        <f t="shared" si="1337"/>
        <v>0</v>
      </c>
      <c r="BB701" s="4">
        <f t="shared" si="1338"/>
        <v>0</v>
      </c>
      <c r="BC701" s="2">
        <f t="shared" si="1339"/>
        <v>0</v>
      </c>
      <c r="BD701" s="5">
        <f t="shared" si="1340"/>
        <v>0</v>
      </c>
      <c r="BE701" s="4">
        <f t="shared" si="1341"/>
        <v>0</v>
      </c>
      <c r="BF701" s="2">
        <f t="shared" si="1342"/>
        <v>0</v>
      </c>
      <c r="BG701" s="5">
        <f t="shared" si="1343"/>
        <v>0</v>
      </c>
      <c r="BH701" s="1">
        <f t="shared" si="1344"/>
        <v>0</v>
      </c>
      <c r="BI701" s="2">
        <f t="shared" si="1345"/>
        <v>0</v>
      </c>
      <c r="BJ701" s="5">
        <f t="shared" si="1346"/>
        <v>0</v>
      </c>
      <c r="BK701" s="1">
        <f t="shared" si="1347"/>
        <v>0</v>
      </c>
      <c r="BL701" s="2">
        <f t="shared" si="1348"/>
        <v>0</v>
      </c>
      <c r="BM701" s="5">
        <f t="shared" si="1349"/>
        <v>0</v>
      </c>
      <c r="BN701" s="1">
        <f t="shared" si="1350"/>
        <v>0</v>
      </c>
      <c r="BO701" s="2">
        <f t="shared" si="1351"/>
        <v>0</v>
      </c>
      <c r="BP701" s="5">
        <f t="shared" si="1352"/>
        <v>0</v>
      </c>
      <c r="BQ701" s="1">
        <f t="shared" si="1353"/>
        <v>0</v>
      </c>
      <c r="BR701" s="2">
        <f t="shared" si="1354"/>
        <v>0</v>
      </c>
      <c r="BS701" s="5">
        <f t="shared" si="1355"/>
        <v>0</v>
      </c>
      <c r="BT701" s="1">
        <f t="shared" si="1356"/>
        <v>0</v>
      </c>
      <c r="BU701" s="2">
        <f t="shared" si="1357"/>
        <v>0</v>
      </c>
      <c r="BV701" s="5">
        <f t="shared" si="1358"/>
        <v>0</v>
      </c>
      <c r="BW701" s="1">
        <f t="shared" si="1359"/>
        <v>0</v>
      </c>
      <c r="BX701" s="2">
        <f t="shared" si="1360"/>
        <v>0</v>
      </c>
      <c r="BY701" s="5">
        <f t="shared" si="1361"/>
        <v>0</v>
      </c>
      <c r="BZ701" s="1">
        <f t="shared" si="1362"/>
        <v>0</v>
      </c>
      <c r="CA701" s="2">
        <f t="shared" si="1363"/>
        <v>0</v>
      </c>
      <c r="CB701" s="5">
        <f t="shared" si="1364"/>
        <v>0</v>
      </c>
      <c r="CC701" s="1">
        <f t="shared" si="1365"/>
        <v>0</v>
      </c>
      <c r="CD701" s="2">
        <f t="shared" si="1366"/>
        <v>0</v>
      </c>
      <c r="CE701" s="5">
        <f t="shared" si="1367"/>
        <v>0</v>
      </c>
      <c r="CF701" s="1">
        <f t="shared" si="1368"/>
        <v>0</v>
      </c>
      <c r="CG701" s="2">
        <f t="shared" si="1369"/>
        <v>0</v>
      </c>
      <c r="CH701" s="5">
        <f t="shared" si="1370"/>
        <v>0</v>
      </c>
      <c r="CI701" s="1">
        <f t="shared" si="1371"/>
        <v>0</v>
      </c>
      <c r="CJ701" s="2">
        <f t="shared" si="1372"/>
        <v>0</v>
      </c>
      <c r="CK701" s="5">
        <f t="shared" si="1373"/>
        <v>0</v>
      </c>
      <c r="CL701" s="1">
        <f t="shared" si="1374"/>
        <v>0</v>
      </c>
      <c r="CM701" s="2">
        <f t="shared" si="1375"/>
        <v>0</v>
      </c>
      <c r="CN701" s="5">
        <f t="shared" si="1376"/>
        <v>0</v>
      </c>
      <c r="CO701" s="67">
        <f t="shared" si="1377"/>
        <v>0</v>
      </c>
      <c r="CP701" s="2">
        <f t="shared" si="1378"/>
        <v>0</v>
      </c>
      <c r="CQ701" s="5">
        <f t="shared" si="1379"/>
        <v>0</v>
      </c>
    </row>
    <row r="702" spans="1:95" ht="29.25" customHeight="1" x14ac:dyDescent="0.25">
      <c r="A702" s="29" t="s">
        <v>128</v>
      </c>
      <c r="B702" s="30" t="s">
        <v>21</v>
      </c>
      <c r="C702" s="1">
        <v>1907</v>
      </c>
      <c r="D702" s="2">
        <v>2100</v>
      </c>
      <c r="E702" s="2">
        <v>2710</v>
      </c>
      <c r="F702" s="3"/>
      <c r="G702" s="3"/>
      <c r="H702" s="3"/>
      <c r="I702" s="3"/>
      <c r="J702" s="3">
        <v>2970</v>
      </c>
      <c r="K702" s="3">
        <v>2610</v>
      </c>
      <c r="L702" s="3">
        <v>4910</v>
      </c>
      <c r="M702" s="61"/>
      <c r="N702" s="61"/>
      <c r="O702" s="61"/>
      <c r="P702" s="61"/>
      <c r="Q702" s="15"/>
      <c r="R702" s="1">
        <v>1907</v>
      </c>
      <c r="S702" s="3">
        <v>2100</v>
      </c>
      <c r="T702" s="3">
        <v>2710</v>
      </c>
      <c r="U702" s="3"/>
      <c r="V702" s="3"/>
      <c r="W702" s="3"/>
      <c r="X702" s="3"/>
      <c r="Y702" s="3">
        <v>2970</v>
      </c>
      <c r="Z702" s="3">
        <v>2610</v>
      </c>
      <c r="AA702" s="3">
        <v>4910</v>
      </c>
      <c r="AB702" s="61"/>
      <c r="AC702" s="61"/>
      <c r="AD702" s="61"/>
      <c r="AE702" s="61"/>
      <c r="AF702" s="15"/>
      <c r="AG702" s="1">
        <v>1492</v>
      </c>
      <c r="AH702" s="2">
        <v>2130</v>
      </c>
      <c r="AI702" s="2">
        <v>2470</v>
      </c>
      <c r="AJ702" s="3"/>
      <c r="AK702" s="3"/>
      <c r="AL702" s="3"/>
      <c r="AM702" s="3"/>
      <c r="AN702" s="3">
        <v>2630</v>
      </c>
      <c r="AO702" s="3">
        <v>2590</v>
      </c>
      <c r="AP702" s="3">
        <v>4930</v>
      </c>
      <c r="AQ702" s="61"/>
      <c r="AR702" s="61"/>
      <c r="AS702" s="61"/>
      <c r="AT702" s="61"/>
      <c r="AU702" s="15"/>
      <c r="AV702" s="9"/>
      <c r="AW702" s="29" t="str">
        <f t="shared" si="1334"/>
        <v>SOLIDOS DISUELTOS TOTALES (TDS)</v>
      </c>
      <c r="AX702" s="30" t="s">
        <v>21</v>
      </c>
      <c r="AY702" s="77">
        <f t="shared" si="1335"/>
        <v>1907</v>
      </c>
      <c r="AZ702" s="73">
        <f t="shared" si="1336"/>
        <v>1907</v>
      </c>
      <c r="BA702" s="74">
        <f t="shared" si="1337"/>
        <v>1492</v>
      </c>
      <c r="BB702" s="4">
        <f t="shared" si="1338"/>
        <v>2100</v>
      </c>
      <c r="BC702" s="2">
        <f t="shared" si="1339"/>
        <v>2100</v>
      </c>
      <c r="BD702" s="5">
        <f t="shared" si="1340"/>
        <v>2130</v>
      </c>
      <c r="BE702" s="4">
        <f t="shared" si="1341"/>
        <v>2710</v>
      </c>
      <c r="BF702" s="2">
        <f t="shared" si="1342"/>
        <v>2710</v>
      </c>
      <c r="BG702" s="5">
        <f t="shared" si="1343"/>
        <v>2470</v>
      </c>
      <c r="BH702" s="1">
        <f t="shared" si="1344"/>
        <v>0</v>
      </c>
      <c r="BI702" s="2">
        <f t="shared" si="1345"/>
        <v>0</v>
      </c>
      <c r="BJ702" s="5">
        <f t="shared" si="1346"/>
        <v>0</v>
      </c>
      <c r="BK702" s="1">
        <f t="shared" si="1347"/>
        <v>0</v>
      </c>
      <c r="BL702" s="2">
        <f t="shared" si="1348"/>
        <v>0</v>
      </c>
      <c r="BM702" s="5">
        <f t="shared" si="1349"/>
        <v>0</v>
      </c>
      <c r="BN702" s="1">
        <f t="shared" si="1350"/>
        <v>0</v>
      </c>
      <c r="BO702" s="2">
        <f t="shared" si="1351"/>
        <v>0</v>
      </c>
      <c r="BP702" s="5">
        <f t="shared" si="1352"/>
        <v>0</v>
      </c>
      <c r="BQ702" s="1">
        <f t="shared" si="1353"/>
        <v>0</v>
      </c>
      <c r="BR702" s="2">
        <f t="shared" si="1354"/>
        <v>0</v>
      </c>
      <c r="BS702" s="5">
        <f t="shared" si="1355"/>
        <v>0</v>
      </c>
      <c r="BT702" s="1">
        <f t="shared" si="1356"/>
        <v>2970</v>
      </c>
      <c r="BU702" s="2">
        <f t="shared" si="1357"/>
        <v>2970</v>
      </c>
      <c r="BV702" s="5">
        <f t="shared" si="1358"/>
        <v>2630</v>
      </c>
      <c r="BW702" s="1">
        <f t="shared" si="1359"/>
        <v>2610</v>
      </c>
      <c r="BX702" s="2">
        <f t="shared" si="1360"/>
        <v>2610</v>
      </c>
      <c r="BY702" s="5">
        <f t="shared" si="1361"/>
        <v>2590</v>
      </c>
      <c r="BZ702" s="1">
        <f t="shared" si="1362"/>
        <v>4910</v>
      </c>
      <c r="CA702" s="2">
        <f t="shared" si="1363"/>
        <v>4910</v>
      </c>
      <c r="CB702" s="5">
        <f t="shared" si="1364"/>
        <v>4930</v>
      </c>
      <c r="CC702" s="1">
        <f t="shared" si="1365"/>
        <v>0</v>
      </c>
      <c r="CD702" s="2">
        <f t="shared" si="1366"/>
        <v>0</v>
      </c>
      <c r="CE702" s="5">
        <f t="shared" si="1367"/>
        <v>0</v>
      </c>
      <c r="CF702" s="1">
        <f t="shared" si="1368"/>
        <v>0</v>
      </c>
      <c r="CG702" s="2">
        <f t="shared" si="1369"/>
        <v>0</v>
      </c>
      <c r="CH702" s="5">
        <f t="shared" si="1370"/>
        <v>0</v>
      </c>
      <c r="CI702" s="1">
        <f t="shared" si="1371"/>
        <v>0</v>
      </c>
      <c r="CJ702" s="2">
        <f t="shared" si="1372"/>
        <v>0</v>
      </c>
      <c r="CK702" s="5">
        <f t="shared" si="1373"/>
        <v>0</v>
      </c>
      <c r="CL702" s="1">
        <f t="shared" si="1374"/>
        <v>0</v>
      </c>
      <c r="CM702" s="2">
        <f t="shared" si="1375"/>
        <v>0</v>
      </c>
      <c r="CN702" s="5">
        <f t="shared" si="1376"/>
        <v>0</v>
      </c>
      <c r="CO702" s="67">
        <f t="shared" si="1377"/>
        <v>0</v>
      </c>
      <c r="CP702" s="2">
        <f t="shared" si="1378"/>
        <v>0</v>
      </c>
      <c r="CQ702" s="5">
        <f t="shared" si="1379"/>
        <v>0</v>
      </c>
    </row>
    <row r="703" spans="1:95" ht="31.7" customHeight="1" x14ac:dyDescent="0.25">
      <c r="A703" s="29" t="s">
        <v>125</v>
      </c>
      <c r="B703" s="30" t="s">
        <v>21</v>
      </c>
      <c r="C703" s="1">
        <v>238</v>
      </c>
      <c r="D703" s="2">
        <v>889</v>
      </c>
      <c r="E703" s="2">
        <v>42</v>
      </c>
      <c r="F703" s="3"/>
      <c r="G703" s="3"/>
      <c r="H703" s="3"/>
      <c r="I703" s="3"/>
      <c r="J703" s="3">
        <v>3</v>
      </c>
      <c r="K703" s="3">
        <v>21</v>
      </c>
      <c r="L703" s="3">
        <v>3</v>
      </c>
      <c r="M703" s="61"/>
      <c r="N703" s="61"/>
      <c r="O703" s="61"/>
      <c r="P703" s="61"/>
      <c r="Q703" s="15"/>
      <c r="R703" s="1">
        <v>238</v>
      </c>
      <c r="S703" s="3">
        <v>889</v>
      </c>
      <c r="T703" s="3">
        <v>42</v>
      </c>
      <c r="U703" s="3"/>
      <c r="V703" s="3"/>
      <c r="W703" s="3"/>
      <c r="X703" s="3"/>
      <c r="Y703" s="3">
        <v>3</v>
      </c>
      <c r="Z703" s="3">
        <v>21</v>
      </c>
      <c r="AA703" s="3">
        <v>3</v>
      </c>
      <c r="AB703" s="61"/>
      <c r="AC703" s="61"/>
      <c r="AD703" s="61"/>
      <c r="AE703" s="61"/>
      <c r="AF703" s="15"/>
      <c r="AG703" s="1">
        <v>231</v>
      </c>
      <c r="AH703" s="2">
        <v>717</v>
      </c>
      <c r="AI703" s="2">
        <v>56</v>
      </c>
      <c r="AJ703" s="3"/>
      <c r="AK703" s="3"/>
      <c r="AL703" s="3"/>
      <c r="AM703" s="3"/>
      <c r="AN703" s="3">
        <v>2</v>
      </c>
      <c r="AO703" s="3">
        <v>2</v>
      </c>
      <c r="AP703" s="3">
        <v>46</v>
      </c>
      <c r="AQ703" s="61"/>
      <c r="AR703" s="61"/>
      <c r="AS703" s="61"/>
      <c r="AT703" s="61"/>
      <c r="AU703" s="15"/>
      <c r="AV703" s="9"/>
      <c r="AW703" s="29" t="str">
        <f t="shared" si="1334"/>
        <v>Sólidos suspendidos Totales</v>
      </c>
      <c r="AX703" s="30" t="s">
        <v>21</v>
      </c>
      <c r="AY703" s="77">
        <f t="shared" si="1335"/>
        <v>238</v>
      </c>
      <c r="AZ703" s="73">
        <f t="shared" si="1336"/>
        <v>238</v>
      </c>
      <c r="BA703" s="74">
        <f t="shared" si="1337"/>
        <v>231</v>
      </c>
      <c r="BB703" s="4">
        <f t="shared" si="1338"/>
        <v>889</v>
      </c>
      <c r="BC703" s="2">
        <f t="shared" si="1339"/>
        <v>889</v>
      </c>
      <c r="BD703" s="5">
        <f t="shared" si="1340"/>
        <v>717</v>
      </c>
      <c r="BE703" s="4">
        <f t="shared" si="1341"/>
        <v>42</v>
      </c>
      <c r="BF703" s="2">
        <f t="shared" si="1342"/>
        <v>42</v>
      </c>
      <c r="BG703" s="5">
        <f t="shared" si="1343"/>
        <v>56</v>
      </c>
      <c r="BH703" s="1">
        <f t="shared" si="1344"/>
        <v>0</v>
      </c>
      <c r="BI703" s="2">
        <f t="shared" si="1345"/>
        <v>0</v>
      </c>
      <c r="BJ703" s="5">
        <f t="shared" si="1346"/>
        <v>0</v>
      </c>
      <c r="BK703" s="1">
        <f t="shared" si="1347"/>
        <v>0</v>
      </c>
      <c r="BL703" s="2">
        <f t="shared" si="1348"/>
        <v>0</v>
      </c>
      <c r="BM703" s="5">
        <f t="shared" si="1349"/>
        <v>0</v>
      </c>
      <c r="BN703" s="1">
        <f t="shared" si="1350"/>
        <v>0</v>
      </c>
      <c r="BO703" s="2">
        <f t="shared" si="1351"/>
        <v>0</v>
      </c>
      <c r="BP703" s="5">
        <f t="shared" si="1352"/>
        <v>0</v>
      </c>
      <c r="BQ703" s="1">
        <f t="shared" si="1353"/>
        <v>0</v>
      </c>
      <c r="BR703" s="2">
        <f t="shared" si="1354"/>
        <v>0</v>
      </c>
      <c r="BS703" s="5">
        <f t="shared" si="1355"/>
        <v>0</v>
      </c>
      <c r="BT703" s="1">
        <f t="shared" si="1356"/>
        <v>3</v>
      </c>
      <c r="BU703" s="2">
        <f t="shared" si="1357"/>
        <v>3</v>
      </c>
      <c r="BV703" s="5">
        <f t="shared" si="1358"/>
        <v>2</v>
      </c>
      <c r="BW703" s="1">
        <f t="shared" si="1359"/>
        <v>21</v>
      </c>
      <c r="BX703" s="2">
        <f t="shared" si="1360"/>
        <v>21</v>
      </c>
      <c r="BY703" s="5">
        <f t="shared" si="1361"/>
        <v>2</v>
      </c>
      <c r="BZ703" s="1">
        <f t="shared" si="1362"/>
        <v>3</v>
      </c>
      <c r="CA703" s="2">
        <f t="shared" si="1363"/>
        <v>3</v>
      </c>
      <c r="CB703" s="5">
        <f t="shared" si="1364"/>
        <v>46</v>
      </c>
      <c r="CC703" s="1">
        <f t="shared" si="1365"/>
        <v>0</v>
      </c>
      <c r="CD703" s="2">
        <f t="shared" si="1366"/>
        <v>0</v>
      </c>
      <c r="CE703" s="5">
        <f t="shared" si="1367"/>
        <v>0</v>
      </c>
      <c r="CF703" s="1">
        <f t="shared" si="1368"/>
        <v>0</v>
      </c>
      <c r="CG703" s="2">
        <f t="shared" si="1369"/>
        <v>0</v>
      </c>
      <c r="CH703" s="5">
        <f t="shared" si="1370"/>
        <v>0</v>
      </c>
      <c r="CI703" s="1">
        <f t="shared" si="1371"/>
        <v>0</v>
      </c>
      <c r="CJ703" s="2">
        <f t="shared" si="1372"/>
        <v>0</v>
      </c>
      <c r="CK703" s="5">
        <f t="shared" si="1373"/>
        <v>0</v>
      </c>
      <c r="CL703" s="1">
        <f t="shared" si="1374"/>
        <v>0</v>
      </c>
      <c r="CM703" s="2">
        <f t="shared" si="1375"/>
        <v>0</v>
      </c>
      <c r="CN703" s="5">
        <f t="shared" si="1376"/>
        <v>0</v>
      </c>
      <c r="CO703" s="67">
        <f t="shared" si="1377"/>
        <v>0</v>
      </c>
      <c r="CP703" s="2">
        <f t="shared" si="1378"/>
        <v>0</v>
      </c>
      <c r="CQ703" s="5">
        <f t="shared" si="1379"/>
        <v>0</v>
      </c>
    </row>
    <row r="704" spans="1:95" ht="29.25" customHeight="1" x14ac:dyDescent="0.25">
      <c r="A704" s="31" t="s">
        <v>10</v>
      </c>
      <c r="B704" s="30" t="s">
        <v>21</v>
      </c>
      <c r="C704" s="16"/>
      <c r="D704" s="10"/>
      <c r="E704" s="10"/>
      <c r="F704" s="10"/>
      <c r="G704" s="10"/>
      <c r="H704" s="10"/>
      <c r="I704" s="10"/>
      <c r="J704" s="10"/>
      <c r="K704" s="10"/>
      <c r="L704" s="10"/>
      <c r="M704" s="62"/>
      <c r="N704" s="62"/>
      <c r="O704" s="62"/>
      <c r="P704" s="62"/>
      <c r="Q704" s="17"/>
      <c r="R704" s="16"/>
      <c r="S704" s="10"/>
      <c r="T704" s="10"/>
      <c r="U704" s="10"/>
      <c r="V704" s="10"/>
      <c r="W704" s="10"/>
      <c r="X704" s="10"/>
      <c r="Y704" s="10"/>
      <c r="Z704" s="10"/>
      <c r="AA704" s="10"/>
      <c r="AB704" s="62"/>
      <c r="AC704" s="62"/>
      <c r="AD704" s="62"/>
      <c r="AE704" s="62"/>
      <c r="AF704" s="17"/>
      <c r="AG704" s="16"/>
      <c r="AH704" s="10"/>
      <c r="AI704" s="10"/>
      <c r="AJ704" s="10"/>
      <c r="AK704" s="10"/>
      <c r="AL704" s="10"/>
      <c r="AM704" s="10"/>
      <c r="AN704" s="10"/>
      <c r="AO704" s="10"/>
      <c r="AP704" s="10"/>
      <c r="AQ704" s="62"/>
      <c r="AR704" s="62"/>
      <c r="AS704" s="62"/>
      <c r="AT704" s="62"/>
      <c r="AU704" s="17"/>
      <c r="AV704" s="6"/>
      <c r="AW704" s="29" t="str">
        <f t="shared" si="1334"/>
        <v xml:space="preserve">Sólidos Sedimentables </v>
      </c>
      <c r="AX704" s="30" t="s">
        <v>21</v>
      </c>
      <c r="AY704" s="77">
        <f t="shared" si="1335"/>
        <v>0</v>
      </c>
      <c r="AZ704" s="73">
        <f t="shared" si="1336"/>
        <v>0</v>
      </c>
      <c r="BA704" s="74">
        <f t="shared" si="1337"/>
        <v>0</v>
      </c>
      <c r="BB704" s="4">
        <f t="shared" si="1338"/>
        <v>0</v>
      </c>
      <c r="BC704" s="2">
        <f t="shared" si="1339"/>
        <v>0</v>
      </c>
      <c r="BD704" s="5">
        <f t="shared" si="1340"/>
        <v>0</v>
      </c>
      <c r="BE704" s="4">
        <f t="shared" si="1341"/>
        <v>0</v>
      </c>
      <c r="BF704" s="2">
        <f t="shared" si="1342"/>
        <v>0</v>
      </c>
      <c r="BG704" s="5">
        <f t="shared" si="1343"/>
        <v>0</v>
      </c>
      <c r="BH704" s="1">
        <f t="shared" si="1344"/>
        <v>0</v>
      </c>
      <c r="BI704" s="2">
        <f t="shared" si="1345"/>
        <v>0</v>
      </c>
      <c r="BJ704" s="5">
        <f t="shared" si="1346"/>
        <v>0</v>
      </c>
      <c r="BK704" s="1">
        <f t="shared" si="1347"/>
        <v>0</v>
      </c>
      <c r="BL704" s="2">
        <f t="shared" si="1348"/>
        <v>0</v>
      </c>
      <c r="BM704" s="5">
        <f t="shared" si="1349"/>
        <v>0</v>
      </c>
      <c r="BN704" s="1">
        <f t="shared" si="1350"/>
        <v>0</v>
      </c>
      <c r="BO704" s="2">
        <f t="shared" si="1351"/>
        <v>0</v>
      </c>
      <c r="BP704" s="5">
        <f t="shared" si="1352"/>
        <v>0</v>
      </c>
      <c r="BQ704" s="1">
        <f t="shared" si="1353"/>
        <v>0</v>
      </c>
      <c r="BR704" s="2">
        <f t="shared" si="1354"/>
        <v>0</v>
      </c>
      <c r="BS704" s="5">
        <f t="shared" si="1355"/>
        <v>0</v>
      </c>
      <c r="BT704" s="1">
        <f t="shared" si="1356"/>
        <v>0</v>
      </c>
      <c r="BU704" s="2">
        <f t="shared" si="1357"/>
        <v>0</v>
      </c>
      <c r="BV704" s="5">
        <f t="shared" si="1358"/>
        <v>0</v>
      </c>
      <c r="BW704" s="1">
        <f t="shared" si="1359"/>
        <v>0</v>
      </c>
      <c r="BX704" s="2">
        <f t="shared" si="1360"/>
        <v>0</v>
      </c>
      <c r="BY704" s="5">
        <f t="shared" si="1361"/>
        <v>0</v>
      </c>
      <c r="BZ704" s="1">
        <f t="shared" si="1362"/>
        <v>0</v>
      </c>
      <c r="CA704" s="2">
        <f t="shared" si="1363"/>
        <v>0</v>
      </c>
      <c r="CB704" s="5">
        <f t="shared" si="1364"/>
        <v>0</v>
      </c>
      <c r="CC704" s="1">
        <f t="shared" si="1365"/>
        <v>0</v>
      </c>
      <c r="CD704" s="2">
        <f t="shared" si="1366"/>
        <v>0</v>
      </c>
      <c r="CE704" s="5">
        <f t="shared" si="1367"/>
        <v>0</v>
      </c>
      <c r="CF704" s="1">
        <f t="shared" si="1368"/>
        <v>0</v>
      </c>
      <c r="CG704" s="2">
        <f t="shared" si="1369"/>
        <v>0</v>
      </c>
      <c r="CH704" s="5">
        <f t="shared" si="1370"/>
        <v>0</v>
      </c>
      <c r="CI704" s="1">
        <f t="shared" si="1371"/>
        <v>0</v>
      </c>
      <c r="CJ704" s="2">
        <f t="shared" si="1372"/>
        <v>0</v>
      </c>
      <c r="CK704" s="5">
        <f t="shared" si="1373"/>
        <v>0</v>
      </c>
      <c r="CL704" s="1">
        <f t="shared" si="1374"/>
        <v>0</v>
      </c>
      <c r="CM704" s="2">
        <f t="shared" si="1375"/>
        <v>0</v>
      </c>
      <c r="CN704" s="5">
        <f t="shared" si="1376"/>
        <v>0</v>
      </c>
      <c r="CO704" s="67">
        <f t="shared" si="1377"/>
        <v>0</v>
      </c>
      <c r="CP704" s="2">
        <f t="shared" si="1378"/>
        <v>0</v>
      </c>
      <c r="CQ704" s="5">
        <f t="shared" si="1379"/>
        <v>0</v>
      </c>
    </row>
    <row r="705" spans="1:95" ht="28.5" customHeight="1" x14ac:dyDescent="0.25">
      <c r="A705" s="31" t="s">
        <v>126</v>
      </c>
      <c r="B705" s="46" t="s">
        <v>22</v>
      </c>
      <c r="C705" s="16"/>
      <c r="D705" s="10"/>
      <c r="E705" s="10"/>
      <c r="F705" s="10"/>
      <c r="G705" s="10"/>
      <c r="H705" s="10"/>
      <c r="I705" s="10"/>
      <c r="J705" s="10"/>
      <c r="K705" s="10"/>
      <c r="L705" s="10"/>
      <c r="M705" s="62"/>
      <c r="N705" s="62"/>
      <c r="O705" s="62"/>
      <c r="P705" s="62"/>
      <c r="Q705" s="17"/>
      <c r="R705" s="16"/>
      <c r="S705" s="10"/>
      <c r="T705" s="10"/>
      <c r="U705" s="10"/>
      <c r="V705" s="10"/>
      <c r="W705" s="10"/>
      <c r="X705" s="10"/>
      <c r="Y705" s="10"/>
      <c r="Z705" s="10"/>
      <c r="AA705" s="10"/>
      <c r="AB705" s="62"/>
      <c r="AC705" s="62"/>
      <c r="AD705" s="62"/>
      <c r="AE705" s="62"/>
      <c r="AF705" s="17"/>
      <c r="AG705" s="16"/>
      <c r="AH705" s="10"/>
      <c r="AI705" s="10"/>
      <c r="AJ705" s="10"/>
      <c r="AK705" s="10"/>
      <c r="AL705" s="10"/>
      <c r="AM705" s="10"/>
      <c r="AN705" s="10"/>
      <c r="AO705" s="10"/>
      <c r="AP705" s="10"/>
      <c r="AQ705" s="62"/>
      <c r="AR705" s="62"/>
      <c r="AS705" s="62"/>
      <c r="AT705" s="62"/>
      <c r="AU705" s="17"/>
      <c r="AV705" s="6"/>
      <c r="AW705" s="29" t="str">
        <f t="shared" si="1334"/>
        <v>HIERRO</v>
      </c>
      <c r="AX705" s="32" t="s">
        <v>22</v>
      </c>
      <c r="AY705" s="77">
        <f t="shared" si="1335"/>
        <v>0</v>
      </c>
      <c r="AZ705" s="73">
        <f t="shared" si="1336"/>
        <v>0</v>
      </c>
      <c r="BA705" s="74">
        <f t="shared" si="1337"/>
        <v>0</v>
      </c>
      <c r="BB705" s="4">
        <f t="shared" si="1338"/>
        <v>0</v>
      </c>
      <c r="BC705" s="2">
        <f t="shared" si="1339"/>
        <v>0</v>
      </c>
      <c r="BD705" s="5">
        <f t="shared" si="1340"/>
        <v>0</v>
      </c>
      <c r="BE705" s="4">
        <f t="shared" si="1341"/>
        <v>0</v>
      </c>
      <c r="BF705" s="2">
        <f t="shared" si="1342"/>
        <v>0</v>
      </c>
      <c r="BG705" s="5">
        <f t="shared" si="1343"/>
        <v>0</v>
      </c>
      <c r="BH705" s="1">
        <f t="shared" si="1344"/>
        <v>0</v>
      </c>
      <c r="BI705" s="2">
        <f t="shared" si="1345"/>
        <v>0</v>
      </c>
      <c r="BJ705" s="5">
        <f t="shared" si="1346"/>
        <v>0</v>
      </c>
      <c r="BK705" s="1">
        <f t="shared" si="1347"/>
        <v>0</v>
      </c>
      <c r="BL705" s="2">
        <f t="shared" si="1348"/>
        <v>0</v>
      </c>
      <c r="BM705" s="5">
        <f t="shared" si="1349"/>
        <v>0</v>
      </c>
      <c r="BN705" s="1">
        <f t="shared" si="1350"/>
        <v>0</v>
      </c>
      <c r="BO705" s="2">
        <f t="shared" si="1351"/>
        <v>0</v>
      </c>
      <c r="BP705" s="5">
        <f t="shared" si="1352"/>
        <v>0</v>
      </c>
      <c r="BQ705" s="1">
        <f t="shared" si="1353"/>
        <v>0</v>
      </c>
      <c r="BR705" s="2">
        <f t="shared" si="1354"/>
        <v>0</v>
      </c>
      <c r="BS705" s="5">
        <f t="shared" si="1355"/>
        <v>0</v>
      </c>
      <c r="BT705" s="1">
        <f t="shared" si="1356"/>
        <v>0</v>
      </c>
      <c r="BU705" s="2">
        <f t="shared" si="1357"/>
        <v>0</v>
      </c>
      <c r="BV705" s="5">
        <f t="shared" si="1358"/>
        <v>0</v>
      </c>
      <c r="BW705" s="1">
        <f t="shared" si="1359"/>
        <v>0</v>
      </c>
      <c r="BX705" s="2">
        <f t="shared" si="1360"/>
        <v>0</v>
      </c>
      <c r="BY705" s="5">
        <f t="shared" si="1361"/>
        <v>0</v>
      </c>
      <c r="BZ705" s="1">
        <f t="shared" si="1362"/>
        <v>0</v>
      </c>
      <c r="CA705" s="2">
        <f t="shared" si="1363"/>
        <v>0</v>
      </c>
      <c r="CB705" s="5">
        <f t="shared" si="1364"/>
        <v>0</v>
      </c>
      <c r="CC705" s="1">
        <f t="shared" si="1365"/>
        <v>0</v>
      </c>
      <c r="CD705" s="2">
        <f t="shared" si="1366"/>
        <v>0</v>
      </c>
      <c r="CE705" s="5">
        <f t="shared" si="1367"/>
        <v>0</v>
      </c>
      <c r="CF705" s="1">
        <f t="shared" si="1368"/>
        <v>0</v>
      </c>
      <c r="CG705" s="2">
        <f t="shared" si="1369"/>
        <v>0</v>
      </c>
      <c r="CH705" s="5">
        <f t="shared" si="1370"/>
        <v>0</v>
      </c>
      <c r="CI705" s="1">
        <f t="shared" si="1371"/>
        <v>0</v>
      </c>
      <c r="CJ705" s="2">
        <f t="shared" si="1372"/>
        <v>0</v>
      </c>
      <c r="CK705" s="5">
        <f t="shared" si="1373"/>
        <v>0</v>
      </c>
      <c r="CL705" s="1">
        <f t="shared" si="1374"/>
        <v>0</v>
      </c>
      <c r="CM705" s="2">
        <f t="shared" si="1375"/>
        <v>0</v>
      </c>
      <c r="CN705" s="5">
        <f t="shared" si="1376"/>
        <v>0</v>
      </c>
      <c r="CO705" s="67">
        <f t="shared" si="1377"/>
        <v>0</v>
      </c>
      <c r="CP705" s="2">
        <f t="shared" si="1378"/>
        <v>0</v>
      </c>
      <c r="CQ705" s="5">
        <f t="shared" si="1379"/>
        <v>0</v>
      </c>
    </row>
    <row r="706" spans="1:95" ht="28.5" customHeight="1" x14ac:dyDescent="0.25">
      <c r="A706" s="31" t="s">
        <v>112</v>
      </c>
      <c r="B706" s="30" t="s">
        <v>21</v>
      </c>
      <c r="C706" s="16"/>
      <c r="D706" s="10"/>
      <c r="E706" s="10"/>
      <c r="F706" s="10"/>
      <c r="G706" s="10"/>
      <c r="H706" s="10"/>
      <c r="I706" s="10"/>
      <c r="J706" s="10"/>
      <c r="K706" s="10"/>
      <c r="L706" s="10"/>
      <c r="M706" s="62"/>
      <c r="N706" s="62"/>
      <c r="O706" s="62"/>
      <c r="P706" s="62"/>
      <c r="Q706" s="17"/>
      <c r="R706" s="16"/>
      <c r="S706" s="10"/>
      <c r="T706" s="10"/>
      <c r="U706" s="10"/>
      <c r="V706" s="10"/>
      <c r="W706" s="10"/>
      <c r="X706" s="10"/>
      <c r="Y706" s="10"/>
      <c r="Z706" s="10"/>
      <c r="AA706" s="10"/>
      <c r="AB706" s="62"/>
      <c r="AC706" s="62"/>
      <c r="AD706" s="62"/>
      <c r="AE706" s="62"/>
      <c r="AF706" s="17"/>
      <c r="AG706" s="16"/>
      <c r="AH706" s="10"/>
      <c r="AI706" s="10"/>
      <c r="AJ706" s="10"/>
      <c r="AK706" s="10"/>
      <c r="AL706" s="10"/>
      <c r="AM706" s="10"/>
      <c r="AN706" s="10"/>
      <c r="AO706" s="10"/>
      <c r="AP706" s="10"/>
      <c r="AQ706" s="62"/>
      <c r="AR706" s="62"/>
      <c r="AS706" s="62"/>
      <c r="AT706" s="62"/>
      <c r="AU706" s="17"/>
      <c r="AV706" s="6"/>
      <c r="AW706" s="29" t="str">
        <f t="shared" si="1334"/>
        <v>Solidos Suspendidos totales GRAVIMETRICO</v>
      </c>
      <c r="AX706" s="30" t="s">
        <v>21</v>
      </c>
      <c r="AY706" s="77">
        <f t="shared" si="1335"/>
        <v>0</v>
      </c>
      <c r="AZ706" s="73">
        <f t="shared" si="1336"/>
        <v>0</v>
      </c>
      <c r="BA706" s="74">
        <f t="shared" si="1337"/>
        <v>0</v>
      </c>
      <c r="BB706" s="4">
        <f t="shared" si="1338"/>
        <v>0</v>
      </c>
      <c r="BC706" s="2">
        <f t="shared" si="1339"/>
        <v>0</v>
      </c>
      <c r="BD706" s="5">
        <f t="shared" si="1340"/>
        <v>0</v>
      </c>
      <c r="BE706" s="4">
        <f t="shared" si="1341"/>
        <v>0</v>
      </c>
      <c r="BF706" s="2">
        <f t="shared" si="1342"/>
        <v>0</v>
      </c>
      <c r="BG706" s="5">
        <f t="shared" si="1343"/>
        <v>0</v>
      </c>
      <c r="BH706" s="1">
        <f t="shared" si="1344"/>
        <v>0</v>
      </c>
      <c r="BI706" s="2">
        <f t="shared" si="1345"/>
        <v>0</v>
      </c>
      <c r="BJ706" s="5">
        <f t="shared" si="1346"/>
        <v>0</v>
      </c>
      <c r="BK706" s="1">
        <f t="shared" si="1347"/>
        <v>0</v>
      </c>
      <c r="BL706" s="2">
        <f t="shared" si="1348"/>
        <v>0</v>
      </c>
      <c r="BM706" s="5">
        <f t="shared" si="1349"/>
        <v>0</v>
      </c>
      <c r="BN706" s="1">
        <f t="shared" si="1350"/>
        <v>0</v>
      </c>
      <c r="BO706" s="2">
        <f t="shared" si="1351"/>
        <v>0</v>
      </c>
      <c r="BP706" s="5">
        <f t="shared" si="1352"/>
        <v>0</v>
      </c>
      <c r="BQ706" s="1">
        <f t="shared" si="1353"/>
        <v>0</v>
      </c>
      <c r="BR706" s="2">
        <f t="shared" si="1354"/>
        <v>0</v>
      </c>
      <c r="BS706" s="5">
        <f t="shared" si="1355"/>
        <v>0</v>
      </c>
      <c r="BT706" s="1">
        <f t="shared" si="1356"/>
        <v>0</v>
      </c>
      <c r="BU706" s="2">
        <f t="shared" si="1357"/>
        <v>0</v>
      </c>
      <c r="BV706" s="5">
        <f t="shared" si="1358"/>
        <v>0</v>
      </c>
      <c r="BW706" s="1">
        <f t="shared" si="1359"/>
        <v>0</v>
      </c>
      <c r="BX706" s="2">
        <f t="shared" si="1360"/>
        <v>0</v>
      </c>
      <c r="BY706" s="5">
        <f t="shared" si="1361"/>
        <v>0</v>
      </c>
      <c r="BZ706" s="1">
        <f t="shared" si="1362"/>
        <v>0</v>
      </c>
      <c r="CA706" s="2">
        <f t="shared" si="1363"/>
        <v>0</v>
      </c>
      <c r="CB706" s="5">
        <f t="shared" si="1364"/>
        <v>0</v>
      </c>
      <c r="CC706" s="1">
        <f t="shared" si="1365"/>
        <v>0</v>
      </c>
      <c r="CD706" s="2">
        <f t="shared" si="1366"/>
        <v>0</v>
      </c>
      <c r="CE706" s="5">
        <f t="shared" si="1367"/>
        <v>0</v>
      </c>
      <c r="CF706" s="1">
        <f t="shared" si="1368"/>
        <v>0</v>
      </c>
      <c r="CG706" s="2">
        <f t="shared" si="1369"/>
        <v>0</v>
      </c>
      <c r="CH706" s="5">
        <f t="shared" si="1370"/>
        <v>0</v>
      </c>
      <c r="CI706" s="1">
        <f t="shared" si="1371"/>
        <v>0</v>
      </c>
      <c r="CJ706" s="2">
        <f t="shared" si="1372"/>
        <v>0</v>
      </c>
      <c r="CK706" s="5">
        <f t="shared" si="1373"/>
        <v>0</v>
      </c>
      <c r="CL706" s="1">
        <f t="shared" si="1374"/>
        <v>0</v>
      </c>
      <c r="CM706" s="2">
        <f t="shared" si="1375"/>
        <v>0</v>
      </c>
      <c r="CN706" s="5">
        <f t="shared" si="1376"/>
        <v>0</v>
      </c>
      <c r="CO706" s="67">
        <f t="shared" si="1377"/>
        <v>0</v>
      </c>
      <c r="CP706" s="2">
        <f t="shared" si="1378"/>
        <v>0</v>
      </c>
      <c r="CQ706" s="5">
        <f t="shared" si="1379"/>
        <v>0</v>
      </c>
    </row>
    <row r="707" spans="1:95" ht="30.75" customHeight="1" x14ac:dyDescent="0.25">
      <c r="A707" s="31" t="s">
        <v>11</v>
      </c>
      <c r="B707" s="30" t="s">
        <v>21</v>
      </c>
      <c r="C707" s="16"/>
      <c r="D707" s="10"/>
      <c r="E707" s="10"/>
      <c r="F707" s="10"/>
      <c r="G707" s="10"/>
      <c r="H707" s="10"/>
      <c r="I707" s="10"/>
      <c r="J707" s="10"/>
      <c r="K707" s="10"/>
      <c r="L707" s="10"/>
      <c r="M707" s="62"/>
      <c r="N707" s="62"/>
      <c r="O707" s="62"/>
      <c r="P707" s="62"/>
      <c r="Q707" s="17"/>
      <c r="R707" s="16"/>
      <c r="S707" s="10"/>
      <c r="T707" s="10"/>
      <c r="U707" s="10"/>
      <c r="V707" s="10"/>
      <c r="W707" s="10"/>
      <c r="X707" s="10"/>
      <c r="Y707" s="10"/>
      <c r="Z707" s="10"/>
      <c r="AA707" s="10"/>
      <c r="AB707" s="62"/>
      <c r="AC707" s="62"/>
      <c r="AD707" s="62"/>
      <c r="AE707" s="62"/>
      <c r="AF707" s="17"/>
      <c r="AG707" s="16"/>
      <c r="AH707" s="10"/>
      <c r="AI707" s="10"/>
      <c r="AJ707" s="10"/>
      <c r="AK707" s="10"/>
      <c r="AL707" s="10"/>
      <c r="AM707" s="10"/>
      <c r="AN707" s="10"/>
      <c r="AO707" s="10"/>
      <c r="AP707" s="10"/>
      <c r="AQ707" s="62"/>
      <c r="AR707" s="62"/>
      <c r="AS707" s="62"/>
      <c r="AT707" s="62"/>
      <c r="AU707" s="17"/>
      <c r="AV707" s="6"/>
      <c r="AW707" s="29" t="str">
        <f t="shared" si="1334"/>
        <v xml:space="preserve">Cloruros </v>
      </c>
      <c r="AX707" s="30" t="s">
        <v>21</v>
      </c>
      <c r="AY707" s="77">
        <f t="shared" si="1335"/>
        <v>0</v>
      </c>
      <c r="AZ707" s="73">
        <f t="shared" si="1336"/>
        <v>0</v>
      </c>
      <c r="BA707" s="74">
        <f t="shared" si="1337"/>
        <v>0</v>
      </c>
      <c r="BB707" s="4">
        <f t="shared" si="1338"/>
        <v>0</v>
      </c>
      <c r="BC707" s="2">
        <f t="shared" si="1339"/>
        <v>0</v>
      </c>
      <c r="BD707" s="5">
        <f t="shared" si="1340"/>
        <v>0</v>
      </c>
      <c r="BE707" s="4">
        <f t="shared" si="1341"/>
        <v>0</v>
      </c>
      <c r="BF707" s="2">
        <f t="shared" si="1342"/>
        <v>0</v>
      </c>
      <c r="BG707" s="5">
        <f t="shared" si="1343"/>
        <v>0</v>
      </c>
      <c r="BH707" s="1">
        <f t="shared" si="1344"/>
        <v>0</v>
      </c>
      <c r="BI707" s="2">
        <f t="shared" si="1345"/>
        <v>0</v>
      </c>
      <c r="BJ707" s="5">
        <f t="shared" si="1346"/>
        <v>0</v>
      </c>
      <c r="BK707" s="1">
        <f t="shared" si="1347"/>
        <v>0</v>
      </c>
      <c r="BL707" s="2">
        <f t="shared" si="1348"/>
        <v>0</v>
      </c>
      <c r="BM707" s="5">
        <f t="shared" si="1349"/>
        <v>0</v>
      </c>
      <c r="BN707" s="1">
        <f t="shared" si="1350"/>
        <v>0</v>
      </c>
      <c r="BO707" s="2">
        <f t="shared" si="1351"/>
        <v>0</v>
      </c>
      <c r="BP707" s="5">
        <f t="shared" si="1352"/>
        <v>0</v>
      </c>
      <c r="BQ707" s="1">
        <f t="shared" si="1353"/>
        <v>0</v>
      </c>
      <c r="BR707" s="2">
        <f t="shared" si="1354"/>
        <v>0</v>
      </c>
      <c r="BS707" s="5">
        <f t="shared" si="1355"/>
        <v>0</v>
      </c>
      <c r="BT707" s="1">
        <f t="shared" si="1356"/>
        <v>0</v>
      </c>
      <c r="BU707" s="2">
        <f t="shared" si="1357"/>
        <v>0</v>
      </c>
      <c r="BV707" s="5">
        <f t="shared" si="1358"/>
        <v>0</v>
      </c>
      <c r="BW707" s="1">
        <f t="shared" si="1359"/>
        <v>0</v>
      </c>
      <c r="BX707" s="2">
        <f t="shared" si="1360"/>
        <v>0</v>
      </c>
      <c r="BY707" s="5">
        <f t="shared" si="1361"/>
        <v>0</v>
      </c>
      <c r="BZ707" s="1">
        <f t="shared" si="1362"/>
        <v>0</v>
      </c>
      <c r="CA707" s="2">
        <f t="shared" si="1363"/>
        <v>0</v>
      </c>
      <c r="CB707" s="5">
        <f t="shared" si="1364"/>
        <v>0</v>
      </c>
      <c r="CC707" s="1">
        <f t="shared" si="1365"/>
        <v>0</v>
      </c>
      <c r="CD707" s="2">
        <f t="shared" si="1366"/>
        <v>0</v>
      </c>
      <c r="CE707" s="5">
        <f t="shared" si="1367"/>
        <v>0</v>
      </c>
      <c r="CF707" s="1">
        <f t="shared" si="1368"/>
        <v>0</v>
      </c>
      <c r="CG707" s="2">
        <f t="shared" si="1369"/>
        <v>0</v>
      </c>
      <c r="CH707" s="5">
        <f t="shared" si="1370"/>
        <v>0</v>
      </c>
      <c r="CI707" s="1">
        <f t="shared" si="1371"/>
        <v>0</v>
      </c>
      <c r="CJ707" s="2">
        <f t="shared" si="1372"/>
        <v>0</v>
      </c>
      <c r="CK707" s="5">
        <f t="shared" si="1373"/>
        <v>0</v>
      </c>
      <c r="CL707" s="1">
        <f t="shared" si="1374"/>
        <v>0</v>
      </c>
      <c r="CM707" s="2">
        <f t="shared" si="1375"/>
        <v>0</v>
      </c>
      <c r="CN707" s="5">
        <f t="shared" si="1376"/>
        <v>0</v>
      </c>
      <c r="CO707" s="67">
        <f t="shared" si="1377"/>
        <v>0</v>
      </c>
      <c r="CP707" s="2">
        <f t="shared" si="1378"/>
        <v>0</v>
      </c>
      <c r="CQ707" s="5">
        <f t="shared" si="1379"/>
        <v>0</v>
      </c>
    </row>
    <row r="708" spans="1:95" ht="27" customHeight="1" x14ac:dyDescent="0.25">
      <c r="A708" s="31" t="s">
        <v>113</v>
      </c>
      <c r="B708" s="30" t="s">
        <v>21</v>
      </c>
      <c r="C708" s="16"/>
      <c r="D708" s="10"/>
      <c r="E708" s="10"/>
      <c r="F708" s="10"/>
      <c r="G708" s="10"/>
      <c r="H708" s="10"/>
      <c r="I708" s="10"/>
      <c r="J708" s="10"/>
      <c r="K708" s="10"/>
      <c r="L708" s="10"/>
      <c r="M708" s="62"/>
      <c r="N708" s="62"/>
      <c r="O708" s="62"/>
      <c r="P708" s="62"/>
      <c r="Q708" s="17"/>
      <c r="R708" s="16"/>
      <c r="S708" s="10"/>
      <c r="T708" s="10"/>
      <c r="U708" s="10"/>
      <c r="V708" s="10"/>
      <c r="W708" s="10"/>
      <c r="X708" s="10"/>
      <c r="Y708" s="10"/>
      <c r="Z708" s="10"/>
      <c r="AA708" s="10"/>
      <c r="AB708" s="62"/>
      <c r="AC708" s="62"/>
      <c r="AD708" s="62"/>
      <c r="AE708" s="62"/>
      <c r="AF708" s="17"/>
      <c r="AG708" s="16"/>
      <c r="AH708" s="10"/>
      <c r="AI708" s="10"/>
      <c r="AJ708" s="10"/>
      <c r="AK708" s="10"/>
      <c r="AL708" s="10"/>
      <c r="AM708" s="10"/>
      <c r="AN708" s="10"/>
      <c r="AO708" s="10"/>
      <c r="AP708" s="10"/>
      <c r="AQ708" s="62"/>
      <c r="AR708" s="62"/>
      <c r="AS708" s="62"/>
      <c r="AT708" s="62"/>
      <c r="AU708" s="17"/>
      <c r="AV708" s="6"/>
      <c r="AW708" s="29" t="str">
        <f t="shared" si="1334"/>
        <v>FOSFORO TOTAL</v>
      </c>
      <c r="AX708" s="30" t="s">
        <v>21</v>
      </c>
      <c r="AY708" s="77">
        <f t="shared" si="1335"/>
        <v>0</v>
      </c>
      <c r="AZ708" s="73">
        <f t="shared" si="1336"/>
        <v>0</v>
      </c>
      <c r="BA708" s="74">
        <f t="shared" si="1337"/>
        <v>0</v>
      </c>
      <c r="BB708" s="4">
        <f t="shared" si="1338"/>
        <v>0</v>
      </c>
      <c r="BC708" s="2">
        <f t="shared" si="1339"/>
        <v>0</v>
      </c>
      <c r="BD708" s="5">
        <f t="shared" si="1340"/>
        <v>0</v>
      </c>
      <c r="BE708" s="4">
        <f t="shared" si="1341"/>
        <v>0</v>
      </c>
      <c r="BF708" s="2">
        <f t="shared" si="1342"/>
        <v>0</v>
      </c>
      <c r="BG708" s="5">
        <f t="shared" si="1343"/>
        <v>0</v>
      </c>
      <c r="BH708" s="1">
        <f t="shared" si="1344"/>
        <v>0</v>
      </c>
      <c r="BI708" s="2">
        <f t="shared" si="1345"/>
        <v>0</v>
      </c>
      <c r="BJ708" s="5">
        <f t="shared" si="1346"/>
        <v>0</v>
      </c>
      <c r="BK708" s="1">
        <f t="shared" si="1347"/>
        <v>0</v>
      </c>
      <c r="BL708" s="2">
        <f t="shared" si="1348"/>
        <v>0</v>
      </c>
      <c r="BM708" s="5">
        <f t="shared" si="1349"/>
        <v>0</v>
      </c>
      <c r="BN708" s="1">
        <f t="shared" si="1350"/>
        <v>0</v>
      </c>
      <c r="BO708" s="2">
        <f t="shared" si="1351"/>
        <v>0</v>
      </c>
      <c r="BP708" s="5">
        <f t="shared" si="1352"/>
        <v>0</v>
      </c>
      <c r="BQ708" s="1">
        <f t="shared" si="1353"/>
        <v>0</v>
      </c>
      <c r="BR708" s="2">
        <f t="shared" si="1354"/>
        <v>0</v>
      </c>
      <c r="BS708" s="5">
        <f t="shared" si="1355"/>
        <v>0</v>
      </c>
      <c r="BT708" s="1">
        <f t="shared" si="1356"/>
        <v>0</v>
      </c>
      <c r="BU708" s="2">
        <f t="shared" si="1357"/>
        <v>0</v>
      </c>
      <c r="BV708" s="5">
        <f t="shared" si="1358"/>
        <v>0</v>
      </c>
      <c r="BW708" s="1">
        <f t="shared" si="1359"/>
        <v>0</v>
      </c>
      <c r="BX708" s="2">
        <f t="shared" si="1360"/>
        <v>0</v>
      </c>
      <c r="BY708" s="5">
        <f t="shared" si="1361"/>
        <v>0</v>
      </c>
      <c r="BZ708" s="1">
        <f t="shared" si="1362"/>
        <v>0</v>
      </c>
      <c r="CA708" s="2">
        <f t="shared" si="1363"/>
        <v>0</v>
      </c>
      <c r="CB708" s="5">
        <f t="shared" si="1364"/>
        <v>0</v>
      </c>
      <c r="CC708" s="1">
        <f t="shared" si="1365"/>
        <v>0</v>
      </c>
      <c r="CD708" s="2">
        <f t="shared" si="1366"/>
        <v>0</v>
      </c>
      <c r="CE708" s="5">
        <f t="shared" si="1367"/>
        <v>0</v>
      </c>
      <c r="CF708" s="1">
        <f t="shared" si="1368"/>
        <v>0</v>
      </c>
      <c r="CG708" s="2">
        <f t="shared" si="1369"/>
        <v>0</v>
      </c>
      <c r="CH708" s="5">
        <f t="shared" si="1370"/>
        <v>0</v>
      </c>
      <c r="CI708" s="1">
        <f t="shared" si="1371"/>
        <v>0</v>
      </c>
      <c r="CJ708" s="2">
        <f t="shared" si="1372"/>
        <v>0</v>
      </c>
      <c r="CK708" s="5">
        <f t="shared" si="1373"/>
        <v>0</v>
      </c>
      <c r="CL708" s="1">
        <f t="shared" si="1374"/>
        <v>0</v>
      </c>
      <c r="CM708" s="2">
        <f t="shared" si="1375"/>
        <v>0</v>
      </c>
      <c r="CN708" s="5">
        <f t="shared" si="1376"/>
        <v>0</v>
      </c>
      <c r="CO708" s="67">
        <f t="shared" si="1377"/>
        <v>0</v>
      </c>
      <c r="CP708" s="2">
        <f t="shared" si="1378"/>
        <v>0</v>
      </c>
      <c r="CQ708" s="5">
        <f t="shared" si="1379"/>
        <v>0</v>
      </c>
    </row>
    <row r="709" spans="1:95" ht="30.75" customHeight="1" x14ac:dyDescent="0.25">
      <c r="A709" s="31" t="s">
        <v>12</v>
      </c>
      <c r="B709" s="30" t="s">
        <v>21</v>
      </c>
      <c r="C709" s="16"/>
      <c r="D709" s="10"/>
      <c r="E709" s="10"/>
      <c r="F709" s="10"/>
      <c r="G709" s="10"/>
      <c r="H709" s="10"/>
      <c r="I709" s="10"/>
      <c r="J709" s="10"/>
      <c r="K709" s="10"/>
      <c r="L709" s="10"/>
      <c r="M709" s="62"/>
      <c r="N709" s="62"/>
      <c r="O709" s="62"/>
      <c r="P709" s="62"/>
      <c r="Q709" s="17"/>
      <c r="R709" s="16"/>
      <c r="S709" s="10"/>
      <c r="T709" s="10"/>
      <c r="U709" s="10"/>
      <c r="V709" s="10"/>
      <c r="W709" s="10"/>
      <c r="X709" s="10"/>
      <c r="Y709" s="10"/>
      <c r="Z709" s="10"/>
      <c r="AA709" s="10"/>
      <c r="AB709" s="62"/>
      <c r="AC709" s="62"/>
      <c r="AD709" s="62"/>
      <c r="AE709" s="62"/>
      <c r="AF709" s="17"/>
      <c r="AG709" s="16"/>
      <c r="AH709" s="10"/>
      <c r="AI709" s="10"/>
      <c r="AJ709" s="10"/>
      <c r="AK709" s="10"/>
      <c r="AL709" s="10"/>
      <c r="AM709" s="10"/>
      <c r="AN709" s="10"/>
      <c r="AO709" s="10"/>
      <c r="AP709" s="10"/>
      <c r="AQ709" s="62"/>
      <c r="AR709" s="62"/>
      <c r="AS709" s="62"/>
      <c r="AT709" s="62"/>
      <c r="AU709" s="17"/>
      <c r="AV709" s="6"/>
      <c r="AW709" s="29" t="str">
        <f t="shared" si="1334"/>
        <v>Nitrógeno Total</v>
      </c>
      <c r="AX709" s="30" t="s">
        <v>21</v>
      </c>
      <c r="AY709" s="77">
        <f t="shared" si="1335"/>
        <v>0</v>
      </c>
      <c r="AZ709" s="73">
        <f t="shared" si="1336"/>
        <v>0</v>
      </c>
      <c r="BA709" s="74">
        <f t="shared" si="1337"/>
        <v>0</v>
      </c>
      <c r="BB709" s="4">
        <f t="shared" si="1338"/>
        <v>0</v>
      </c>
      <c r="BC709" s="2">
        <f t="shared" si="1339"/>
        <v>0</v>
      </c>
      <c r="BD709" s="5">
        <f t="shared" si="1340"/>
        <v>0</v>
      </c>
      <c r="BE709" s="4">
        <f t="shared" si="1341"/>
        <v>0</v>
      </c>
      <c r="BF709" s="2">
        <f t="shared" si="1342"/>
        <v>0</v>
      </c>
      <c r="BG709" s="5">
        <f t="shared" si="1343"/>
        <v>0</v>
      </c>
      <c r="BH709" s="1">
        <f t="shared" si="1344"/>
        <v>0</v>
      </c>
      <c r="BI709" s="2">
        <f t="shared" si="1345"/>
        <v>0</v>
      </c>
      <c r="BJ709" s="5">
        <f t="shared" si="1346"/>
        <v>0</v>
      </c>
      <c r="BK709" s="1">
        <f t="shared" si="1347"/>
        <v>0</v>
      </c>
      <c r="BL709" s="2">
        <f t="shared" si="1348"/>
        <v>0</v>
      </c>
      <c r="BM709" s="5">
        <f t="shared" si="1349"/>
        <v>0</v>
      </c>
      <c r="BN709" s="1">
        <f t="shared" si="1350"/>
        <v>0</v>
      </c>
      <c r="BO709" s="2">
        <f t="shared" si="1351"/>
        <v>0</v>
      </c>
      <c r="BP709" s="5">
        <f t="shared" si="1352"/>
        <v>0</v>
      </c>
      <c r="BQ709" s="1">
        <f t="shared" si="1353"/>
        <v>0</v>
      </c>
      <c r="BR709" s="2">
        <f t="shared" si="1354"/>
        <v>0</v>
      </c>
      <c r="BS709" s="5">
        <f t="shared" si="1355"/>
        <v>0</v>
      </c>
      <c r="BT709" s="1">
        <f t="shared" si="1356"/>
        <v>0</v>
      </c>
      <c r="BU709" s="2">
        <f t="shared" si="1357"/>
        <v>0</v>
      </c>
      <c r="BV709" s="5">
        <f t="shared" si="1358"/>
        <v>0</v>
      </c>
      <c r="BW709" s="1">
        <f t="shared" si="1359"/>
        <v>0</v>
      </c>
      <c r="BX709" s="2">
        <f t="shared" si="1360"/>
        <v>0</v>
      </c>
      <c r="BY709" s="5">
        <f t="shared" si="1361"/>
        <v>0</v>
      </c>
      <c r="BZ709" s="1">
        <f t="shared" si="1362"/>
        <v>0</v>
      </c>
      <c r="CA709" s="2">
        <f t="shared" si="1363"/>
        <v>0</v>
      </c>
      <c r="CB709" s="5">
        <f t="shared" si="1364"/>
        <v>0</v>
      </c>
      <c r="CC709" s="1">
        <f t="shared" si="1365"/>
        <v>0</v>
      </c>
      <c r="CD709" s="2">
        <f t="shared" si="1366"/>
        <v>0</v>
      </c>
      <c r="CE709" s="5">
        <f t="shared" si="1367"/>
        <v>0</v>
      </c>
      <c r="CF709" s="1">
        <f t="shared" si="1368"/>
        <v>0</v>
      </c>
      <c r="CG709" s="2">
        <f t="shared" si="1369"/>
        <v>0</v>
      </c>
      <c r="CH709" s="5">
        <f t="shared" si="1370"/>
        <v>0</v>
      </c>
      <c r="CI709" s="1">
        <f t="shared" si="1371"/>
        <v>0</v>
      </c>
      <c r="CJ709" s="2">
        <f t="shared" si="1372"/>
        <v>0</v>
      </c>
      <c r="CK709" s="5">
        <f t="shared" si="1373"/>
        <v>0</v>
      </c>
      <c r="CL709" s="1">
        <f t="shared" si="1374"/>
        <v>0</v>
      </c>
      <c r="CM709" s="2">
        <f t="shared" si="1375"/>
        <v>0</v>
      </c>
      <c r="CN709" s="5">
        <f t="shared" si="1376"/>
        <v>0</v>
      </c>
      <c r="CO709" s="67">
        <f t="shared" si="1377"/>
        <v>0</v>
      </c>
      <c r="CP709" s="2">
        <f t="shared" si="1378"/>
        <v>0</v>
      </c>
      <c r="CQ709" s="5">
        <f t="shared" si="1379"/>
        <v>0</v>
      </c>
    </row>
    <row r="710" spans="1:95" ht="32.25" customHeight="1" x14ac:dyDescent="0.25">
      <c r="A710" s="31" t="s">
        <v>13</v>
      </c>
      <c r="B710" s="30" t="s">
        <v>21</v>
      </c>
      <c r="C710" s="16"/>
      <c r="D710" s="10"/>
      <c r="E710" s="10"/>
      <c r="F710" s="10"/>
      <c r="G710" s="10"/>
      <c r="H710" s="10"/>
      <c r="I710" s="10"/>
      <c r="J710" s="10"/>
      <c r="K710" s="10"/>
      <c r="L710" s="10"/>
      <c r="M710" s="62"/>
      <c r="N710" s="62"/>
      <c r="O710" s="62"/>
      <c r="P710" s="62"/>
      <c r="Q710" s="17"/>
      <c r="R710" s="16"/>
      <c r="S710" s="10"/>
      <c r="T710" s="10"/>
      <c r="U710" s="10"/>
      <c r="V710" s="10"/>
      <c r="W710" s="10"/>
      <c r="X710" s="10"/>
      <c r="Y710" s="10"/>
      <c r="Z710" s="10"/>
      <c r="AA710" s="10"/>
      <c r="AB710" s="62"/>
      <c r="AC710" s="62"/>
      <c r="AD710" s="62"/>
      <c r="AE710" s="62"/>
      <c r="AF710" s="17"/>
      <c r="AG710" s="16"/>
      <c r="AH710" s="10"/>
      <c r="AI710" s="10"/>
      <c r="AJ710" s="10"/>
      <c r="AK710" s="10"/>
      <c r="AL710" s="10"/>
      <c r="AM710" s="10"/>
      <c r="AN710" s="10"/>
      <c r="AO710" s="10"/>
      <c r="AP710" s="10"/>
      <c r="AQ710" s="62"/>
      <c r="AR710" s="62"/>
      <c r="AS710" s="62"/>
      <c r="AT710" s="62"/>
      <c r="AU710" s="17"/>
      <c r="AV710" s="6"/>
      <c r="AW710" s="29" t="str">
        <f t="shared" si="1334"/>
        <v xml:space="preserve">Sulfatos </v>
      </c>
      <c r="AX710" s="30" t="s">
        <v>21</v>
      </c>
      <c r="AY710" s="77">
        <f t="shared" si="1335"/>
        <v>0</v>
      </c>
      <c r="AZ710" s="73">
        <f t="shared" si="1336"/>
        <v>0</v>
      </c>
      <c r="BA710" s="74">
        <f t="shared" si="1337"/>
        <v>0</v>
      </c>
      <c r="BB710" s="4">
        <f t="shared" si="1338"/>
        <v>0</v>
      </c>
      <c r="BC710" s="2">
        <f t="shared" si="1339"/>
        <v>0</v>
      </c>
      <c r="BD710" s="5">
        <f t="shared" si="1340"/>
        <v>0</v>
      </c>
      <c r="BE710" s="4">
        <f t="shared" si="1341"/>
        <v>0</v>
      </c>
      <c r="BF710" s="2">
        <f t="shared" si="1342"/>
        <v>0</v>
      </c>
      <c r="BG710" s="5">
        <f t="shared" si="1343"/>
        <v>0</v>
      </c>
      <c r="BH710" s="1">
        <f t="shared" si="1344"/>
        <v>0</v>
      </c>
      <c r="BI710" s="2">
        <f t="shared" si="1345"/>
        <v>0</v>
      </c>
      <c r="BJ710" s="5">
        <f t="shared" si="1346"/>
        <v>0</v>
      </c>
      <c r="BK710" s="1">
        <f t="shared" si="1347"/>
        <v>0</v>
      </c>
      <c r="BL710" s="2">
        <f t="shared" si="1348"/>
        <v>0</v>
      </c>
      <c r="BM710" s="5">
        <f t="shared" si="1349"/>
        <v>0</v>
      </c>
      <c r="BN710" s="1">
        <f t="shared" si="1350"/>
        <v>0</v>
      </c>
      <c r="BO710" s="2">
        <f t="shared" si="1351"/>
        <v>0</v>
      </c>
      <c r="BP710" s="5">
        <f t="shared" si="1352"/>
        <v>0</v>
      </c>
      <c r="BQ710" s="1">
        <f t="shared" si="1353"/>
        <v>0</v>
      </c>
      <c r="BR710" s="2">
        <f t="shared" si="1354"/>
        <v>0</v>
      </c>
      <c r="BS710" s="5">
        <f t="shared" si="1355"/>
        <v>0</v>
      </c>
      <c r="BT710" s="1">
        <f t="shared" si="1356"/>
        <v>0</v>
      </c>
      <c r="BU710" s="2">
        <f t="shared" si="1357"/>
        <v>0</v>
      </c>
      <c r="BV710" s="5">
        <f t="shared" si="1358"/>
        <v>0</v>
      </c>
      <c r="BW710" s="1">
        <f t="shared" si="1359"/>
        <v>0</v>
      </c>
      <c r="BX710" s="2">
        <f t="shared" si="1360"/>
        <v>0</v>
      </c>
      <c r="BY710" s="5">
        <f t="shared" si="1361"/>
        <v>0</v>
      </c>
      <c r="BZ710" s="1">
        <f t="shared" si="1362"/>
        <v>0</v>
      </c>
      <c r="CA710" s="2">
        <f t="shared" si="1363"/>
        <v>0</v>
      </c>
      <c r="CB710" s="5">
        <f t="shared" si="1364"/>
        <v>0</v>
      </c>
      <c r="CC710" s="1">
        <f t="shared" si="1365"/>
        <v>0</v>
      </c>
      <c r="CD710" s="2">
        <f t="shared" si="1366"/>
        <v>0</v>
      </c>
      <c r="CE710" s="5">
        <f t="shared" si="1367"/>
        <v>0</v>
      </c>
      <c r="CF710" s="1">
        <f t="shared" si="1368"/>
        <v>0</v>
      </c>
      <c r="CG710" s="2">
        <f t="shared" si="1369"/>
        <v>0</v>
      </c>
      <c r="CH710" s="5">
        <f t="shared" si="1370"/>
        <v>0</v>
      </c>
      <c r="CI710" s="1">
        <f t="shared" si="1371"/>
        <v>0</v>
      </c>
      <c r="CJ710" s="2">
        <f t="shared" si="1372"/>
        <v>0</v>
      </c>
      <c r="CK710" s="5">
        <f t="shared" si="1373"/>
        <v>0</v>
      </c>
      <c r="CL710" s="1">
        <f t="shared" si="1374"/>
        <v>0</v>
      </c>
      <c r="CM710" s="2">
        <f t="shared" si="1375"/>
        <v>0</v>
      </c>
      <c r="CN710" s="5">
        <f t="shared" si="1376"/>
        <v>0</v>
      </c>
      <c r="CO710" s="67">
        <f t="shared" si="1377"/>
        <v>0</v>
      </c>
      <c r="CP710" s="2">
        <f t="shared" si="1378"/>
        <v>0</v>
      </c>
      <c r="CQ710" s="5">
        <f t="shared" si="1379"/>
        <v>0</v>
      </c>
    </row>
    <row r="711" spans="1:95" ht="32.25" customHeight="1" x14ac:dyDescent="0.25">
      <c r="A711" s="31" t="s">
        <v>14</v>
      </c>
      <c r="B711" s="46" t="s">
        <v>23</v>
      </c>
      <c r="C711" s="16"/>
      <c r="D711" s="10"/>
      <c r="E711" s="10"/>
      <c r="F711" s="10"/>
      <c r="G711" s="10"/>
      <c r="H711" s="10"/>
      <c r="I711" s="10"/>
      <c r="J711" s="10"/>
      <c r="K711" s="10"/>
      <c r="L711" s="10"/>
      <c r="M711" s="62"/>
      <c r="N711" s="62"/>
      <c r="O711" s="62"/>
      <c r="P711" s="62"/>
      <c r="Q711" s="17"/>
      <c r="R711" s="16"/>
      <c r="S711" s="10"/>
      <c r="T711" s="10"/>
      <c r="U711" s="10"/>
      <c r="V711" s="10"/>
      <c r="W711" s="10"/>
      <c r="X711" s="10"/>
      <c r="Y711" s="10"/>
      <c r="Z711" s="10"/>
      <c r="AA711" s="10"/>
      <c r="AB711" s="62"/>
      <c r="AC711" s="62"/>
      <c r="AD711" s="62"/>
      <c r="AE711" s="62"/>
      <c r="AF711" s="17"/>
      <c r="AG711" s="16"/>
      <c r="AH711" s="10"/>
      <c r="AI711" s="10"/>
      <c r="AJ711" s="10"/>
      <c r="AK711" s="10"/>
      <c r="AL711" s="10"/>
      <c r="AM711" s="10"/>
      <c r="AN711" s="10"/>
      <c r="AO711" s="10"/>
      <c r="AP711" s="10"/>
      <c r="AQ711" s="62"/>
      <c r="AR711" s="62"/>
      <c r="AS711" s="62"/>
      <c r="AT711" s="62"/>
      <c r="AU711" s="17"/>
      <c r="AV711" s="6"/>
      <c r="AW711" s="29" t="str">
        <f t="shared" si="1334"/>
        <v xml:space="preserve">Alcalinidad </v>
      </c>
      <c r="AX711" s="32" t="s">
        <v>23</v>
      </c>
      <c r="AY711" s="77">
        <f t="shared" si="1335"/>
        <v>0</v>
      </c>
      <c r="AZ711" s="73">
        <f t="shared" si="1336"/>
        <v>0</v>
      </c>
      <c r="BA711" s="74">
        <f t="shared" si="1337"/>
        <v>0</v>
      </c>
      <c r="BB711" s="4">
        <f t="shared" si="1338"/>
        <v>0</v>
      </c>
      <c r="BC711" s="2">
        <f t="shared" si="1339"/>
        <v>0</v>
      </c>
      <c r="BD711" s="5">
        <f t="shared" si="1340"/>
        <v>0</v>
      </c>
      <c r="BE711" s="4">
        <f t="shared" si="1341"/>
        <v>0</v>
      </c>
      <c r="BF711" s="2">
        <f t="shared" si="1342"/>
        <v>0</v>
      </c>
      <c r="BG711" s="5">
        <f t="shared" si="1343"/>
        <v>0</v>
      </c>
      <c r="BH711" s="1">
        <f t="shared" si="1344"/>
        <v>0</v>
      </c>
      <c r="BI711" s="2">
        <f t="shared" si="1345"/>
        <v>0</v>
      </c>
      <c r="BJ711" s="5">
        <f t="shared" si="1346"/>
        <v>0</v>
      </c>
      <c r="BK711" s="1">
        <f t="shared" si="1347"/>
        <v>0</v>
      </c>
      <c r="BL711" s="2">
        <f t="shared" si="1348"/>
        <v>0</v>
      </c>
      <c r="BM711" s="5">
        <f t="shared" si="1349"/>
        <v>0</v>
      </c>
      <c r="BN711" s="1">
        <f t="shared" si="1350"/>
        <v>0</v>
      </c>
      <c r="BO711" s="2">
        <f t="shared" si="1351"/>
        <v>0</v>
      </c>
      <c r="BP711" s="5">
        <f t="shared" si="1352"/>
        <v>0</v>
      </c>
      <c r="BQ711" s="1">
        <f t="shared" si="1353"/>
        <v>0</v>
      </c>
      <c r="BR711" s="2">
        <f t="shared" si="1354"/>
        <v>0</v>
      </c>
      <c r="BS711" s="5">
        <f t="shared" si="1355"/>
        <v>0</v>
      </c>
      <c r="BT711" s="1">
        <f t="shared" si="1356"/>
        <v>0</v>
      </c>
      <c r="BU711" s="2">
        <f t="shared" si="1357"/>
        <v>0</v>
      </c>
      <c r="BV711" s="5">
        <f t="shared" si="1358"/>
        <v>0</v>
      </c>
      <c r="BW711" s="1">
        <f t="shared" si="1359"/>
        <v>0</v>
      </c>
      <c r="BX711" s="2">
        <f t="shared" si="1360"/>
        <v>0</v>
      </c>
      <c r="BY711" s="5">
        <f t="shared" si="1361"/>
        <v>0</v>
      </c>
      <c r="BZ711" s="1">
        <f t="shared" si="1362"/>
        <v>0</v>
      </c>
      <c r="CA711" s="2">
        <f t="shared" si="1363"/>
        <v>0</v>
      </c>
      <c r="CB711" s="5">
        <f t="shared" si="1364"/>
        <v>0</v>
      </c>
      <c r="CC711" s="1">
        <f t="shared" si="1365"/>
        <v>0</v>
      </c>
      <c r="CD711" s="2">
        <f t="shared" si="1366"/>
        <v>0</v>
      </c>
      <c r="CE711" s="5">
        <f t="shared" si="1367"/>
        <v>0</v>
      </c>
      <c r="CF711" s="1">
        <f t="shared" si="1368"/>
        <v>0</v>
      </c>
      <c r="CG711" s="2">
        <f t="shared" si="1369"/>
        <v>0</v>
      </c>
      <c r="CH711" s="5">
        <f t="shared" si="1370"/>
        <v>0</v>
      </c>
      <c r="CI711" s="1">
        <f t="shared" si="1371"/>
        <v>0</v>
      </c>
      <c r="CJ711" s="2">
        <f t="shared" si="1372"/>
        <v>0</v>
      </c>
      <c r="CK711" s="5">
        <f t="shared" si="1373"/>
        <v>0</v>
      </c>
      <c r="CL711" s="1">
        <f t="shared" si="1374"/>
        <v>0</v>
      </c>
      <c r="CM711" s="2">
        <f t="shared" si="1375"/>
        <v>0</v>
      </c>
      <c r="CN711" s="5">
        <f t="shared" si="1376"/>
        <v>0</v>
      </c>
      <c r="CO711" s="67">
        <f t="shared" si="1377"/>
        <v>0</v>
      </c>
      <c r="CP711" s="2">
        <f t="shared" si="1378"/>
        <v>0</v>
      </c>
      <c r="CQ711" s="5">
        <f t="shared" si="1379"/>
        <v>0</v>
      </c>
    </row>
    <row r="712" spans="1:95" ht="30.75" customHeight="1" x14ac:dyDescent="0.25">
      <c r="A712" s="31" t="s">
        <v>15</v>
      </c>
      <c r="B712" s="46" t="s">
        <v>23</v>
      </c>
      <c r="C712" s="16"/>
      <c r="D712" s="10"/>
      <c r="E712" s="10"/>
      <c r="F712" s="10"/>
      <c r="G712" s="10"/>
      <c r="H712" s="10"/>
      <c r="I712" s="10"/>
      <c r="J712" s="10"/>
      <c r="K712" s="10"/>
      <c r="L712" s="10"/>
      <c r="M712" s="62"/>
      <c r="N712" s="62"/>
      <c r="O712" s="62"/>
      <c r="P712" s="62"/>
      <c r="Q712" s="17"/>
      <c r="R712" s="16"/>
      <c r="S712" s="10"/>
      <c r="T712" s="10"/>
      <c r="U712" s="10"/>
      <c r="V712" s="10"/>
      <c r="W712" s="10"/>
      <c r="X712" s="10"/>
      <c r="Y712" s="10"/>
      <c r="Z712" s="10"/>
      <c r="AA712" s="10"/>
      <c r="AB712" s="62"/>
      <c r="AC712" s="62"/>
      <c r="AD712" s="62"/>
      <c r="AE712" s="62"/>
      <c r="AF712" s="17"/>
      <c r="AG712" s="16"/>
      <c r="AH712" s="10"/>
      <c r="AI712" s="10"/>
      <c r="AJ712" s="10"/>
      <c r="AK712" s="10"/>
      <c r="AL712" s="10"/>
      <c r="AM712" s="10"/>
      <c r="AN712" s="10"/>
      <c r="AO712" s="10"/>
      <c r="AP712" s="10"/>
      <c r="AQ712" s="62"/>
      <c r="AR712" s="62"/>
      <c r="AS712" s="62"/>
      <c r="AT712" s="62"/>
      <c r="AU712" s="17"/>
      <c r="AV712" s="6"/>
      <c r="AW712" s="29" t="str">
        <f t="shared" si="1334"/>
        <v>Dureza Cálcica</v>
      </c>
      <c r="AX712" s="32" t="s">
        <v>23</v>
      </c>
      <c r="AY712" s="77">
        <f t="shared" si="1335"/>
        <v>0</v>
      </c>
      <c r="AZ712" s="73">
        <f t="shared" si="1336"/>
        <v>0</v>
      </c>
      <c r="BA712" s="74">
        <f t="shared" si="1337"/>
        <v>0</v>
      </c>
      <c r="BB712" s="4">
        <f t="shared" si="1338"/>
        <v>0</v>
      </c>
      <c r="BC712" s="2">
        <f t="shared" si="1339"/>
        <v>0</v>
      </c>
      <c r="BD712" s="5">
        <f t="shared" si="1340"/>
        <v>0</v>
      </c>
      <c r="BE712" s="4">
        <f t="shared" si="1341"/>
        <v>0</v>
      </c>
      <c r="BF712" s="2">
        <f t="shared" si="1342"/>
        <v>0</v>
      </c>
      <c r="BG712" s="5">
        <f t="shared" si="1343"/>
        <v>0</v>
      </c>
      <c r="BH712" s="1">
        <f t="shared" si="1344"/>
        <v>0</v>
      </c>
      <c r="BI712" s="2">
        <f t="shared" si="1345"/>
        <v>0</v>
      </c>
      <c r="BJ712" s="5">
        <f t="shared" si="1346"/>
        <v>0</v>
      </c>
      <c r="BK712" s="1">
        <f t="shared" si="1347"/>
        <v>0</v>
      </c>
      <c r="BL712" s="2">
        <f t="shared" si="1348"/>
        <v>0</v>
      </c>
      <c r="BM712" s="5">
        <f t="shared" si="1349"/>
        <v>0</v>
      </c>
      <c r="BN712" s="1">
        <f t="shared" si="1350"/>
        <v>0</v>
      </c>
      <c r="BO712" s="2">
        <f t="shared" si="1351"/>
        <v>0</v>
      </c>
      <c r="BP712" s="5">
        <f t="shared" si="1352"/>
        <v>0</v>
      </c>
      <c r="BQ712" s="1">
        <f t="shared" si="1353"/>
        <v>0</v>
      </c>
      <c r="BR712" s="2">
        <f t="shared" si="1354"/>
        <v>0</v>
      </c>
      <c r="BS712" s="5">
        <f t="shared" si="1355"/>
        <v>0</v>
      </c>
      <c r="BT712" s="1">
        <f t="shared" si="1356"/>
        <v>0</v>
      </c>
      <c r="BU712" s="2">
        <f t="shared" si="1357"/>
        <v>0</v>
      </c>
      <c r="BV712" s="5">
        <f t="shared" si="1358"/>
        <v>0</v>
      </c>
      <c r="BW712" s="1">
        <f t="shared" si="1359"/>
        <v>0</v>
      </c>
      <c r="BX712" s="2">
        <f t="shared" si="1360"/>
        <v>0</v>
      </c>
      <c r="BY712" s="5">
        <f t="shared" si="1361"/>
        <v>0</v>
      </c>
      <c r="BZ712" s="1">
        <f t="shared" si="1362"/>
        <v>0</v>
      </c>
      <c r="CA712" s="2">
        <f t="shared" si="1363"/>
        <v>0</v>
      </c>
      <c r="CB712" s="5">
        <f t="shared" si="1364"/>
        <v>0</v>
      </c>
      <c r="CC712" s="1">
        <f t="shared" si="1365"/>
        <v>0</v>
      </c>
      <c r="CD712" s="2">
        <f t="shared" si="1366"/>
        <v>0</v>
      </c>
      <c r="CE712" s="5">
        <f t="shared" si="1367"/>
        <v>0</v>
      </c>
      <c r="CF712" s="1">
        <f t="shared" si="1368"/>
        <v>0</v>
      </c>
      <c r="CG712" s="2">
        <f t="shared" si="1369"/>
        <v>0</v>
      </c>
      <c r="CH712" s="5">
        <f t="shared" si="1370"/>
        <v>0</v>
      </c>
      <c r="CI712" s="1">
        <f t="shared" si="1371"/>
        <v>0</v>
      </c>
      <c r="CJ712" s="2">
        <f t="shared" si="1372"/>
        <v>0</v>
      </c>
      <c r="CK712" s="5">
        <f t="shared" si="1373"/>
        <v>0</v>
      </c>
      <c r="CL712" s="1">
        <f t="shared" si="1374"/>
        <v>0</v>
      </c>
      <c r="CM712" s="2">
        <f t="shared" si="1375"/>
        <v>0</v>
      </c>
      <c r="CN712" s="5">
        <f t="shared" si="1376"/>
        <v>0</v>
      </c>
      <c r="CO712" s="67">
        <f t="shared" si="1377"/>
        <v>0</v>
      </c>
      <c r="CP712" s="2">
        <f t="shared" si="1378"/>
        <v>0</v>
      </c>
      <c r="CQ712" s="5">
        <f t="shared" si="1379"/>
        <v>0</v>
      </c>
    </row>
    <row r="713" spans="1:95" ht="30.75" customHeight="1" x14ac:dyDescent="0.25">
      <c r="A713" s="31" t="s">
        <v>16</v>
      </c>
      <c r="B713" s="46" t="s">
        <v>23</v>
      </c>
      <c r="C713" s="16"/>
      <c r="D713" s="10"/>
      <c r="E713" s="10"/>
      <c r="F713" s="10"/>
      <c r="G713" s="10"/>
      <c r="H713" s="10"/>
      <c r="I713" s="10"/>
      <c r="J713" s="10"/>
      <c r="K713" s="10"/>
      <c r="L713" s="10"/>
      <c r="M713" s="62"/>
      <c r="N713" s="62"/>
      <c r="O713" s="62"/>
      <c r="P713" s="62"/>
      <c r="Q713" s="17"/>
      <c r="R713" s="16"/>
      <c r="S713" s="10"/>
      <c r="T713" s="10"/>
      <c r="U713" s="10"/>
      <c r="V713" s="10"/>
      <c r="W713" s="10"/>
      <c r="X713" s="10"/>
      <c r="Y713" s="10"/>
      <c r="Z713" s="10"/>
      <c r="AA713" s="10"/>
      <c r="AB713" s="62"/>
      <c r="AC713" s="62"/>
      <c r="AD713" s="62"/>
      <c r="AE713" s="62"/>
      <c r="AF713" s="17"/>
      <c r="AG713" s="16"/>
      <c r="AH713" s="10"/>
      <c r="AI713" s="10"/>
      <c r="AJ713" s="10"/>
      <c r="AK713" s="10"/>
      <c r="AL713" s="10"/>
      <c r="AM713" s="10"/>
      <c r="AN713" s="10"/>
      <c r="AO713" s="10"/>
      <c r="AP713" s="10"/>
      <c r="AQ713" s="62"/>
      <c r="AR713" s="62"/>
      <c r="AS713" s="62"/>
      <c r="AT713" s="62"/>
      <c r="AU713" s="17"/>
      <c r="AV713" s="6"/>
      <c r="AW713" s="29" t="str">
        <f t="shared" si="1334"/>
        <v xml:space="preserve">Dureza Total </v>
      </c>
      <c r="AX713" s="32" t="s">
        <v>23</v>
      </c>
      <c r="AY713" s="77">
        <f t="shared" si="1335"/>
        <v>0</v>
      </c>
      <c r="AZ713" s="73">
        <f t="shared" si="1336"/>
        <v>0</v>
      </c>
      <c r="BA713" s="74">
        <f t="shared" si="1337"/>
        <v>0</v>
      </c>
      <c r="BB713" s="4">
        <f t="shared" si="1338"/>
        <v>0</v>
      </c>
      <c r="BC713" s="2">
        <f t="shared" si="1339"/>
        <v>0</v>
      </c>
      <c r="BD713" s="5">
        <f t="shared" si="1340"/>
        <v>0</v>
      </c>
      <c r="BE713" s="4">
        <f t="shared" si="1341"/>
        <v>0</v>
      </c>
      <c r="BF713" s="2">
        <f t="shared" si="1342"/>
        <v>0</v>
      </c>
      <c r="BG713" s="5">
        <f t="shared" si="1343"/>
        <v>0</v>
      </c>
      <c r="BH713" s="1">
        <f t="shared" si="1344"/>
        <v>0</v>
      </c>
      <c r="BI713" s="2">
        <f t="shared" si="1345"/>
        <v>0</v>
      </c>
      <c r="BJ713" s="5">
        <f t="shared" si="1346"/>
        <v>0</v>
      </c>
      <c r="BK713" s="1">
        <f t="shared" si="1347"/>
        <v>0</v>
      </c>
      <c r="BL713" s="2">
        <f t="shared" si="1348"/>
        <v>0</v>
      </c>
      <c r="BM713" s="5">
        <f t="shared" si="1349"/>
        <v>0</v>
      </c>
      <c r="BN713" s="1">
        <f t="shared" si="1350"/>
        <v>0</v>
      </c>
      <c r="BO713" s="2">
        <f t="shared" si="1351"/>
        <v>0</v>
      </c>
      <c r="BP713" s="5">
        <f t="shared" si="1352"/>
        <v>0</v>
      </c>
      <c r="BQ713" s="1">
        <f t="shared" si="1353"/>
        <v>0</v>
      </c>
      <c r="BR713" s="2">
        <f t="shared" si="1354"/>
        <v>0</v>
      </c>
      <c r="BS713" s="5">
        <f t="shared" si="1355"/>
        <v>0</v>
      </c>
      <c r="BT713" s="1">
        <f t="shared" si="1356"/>
        <v>0</v>
      </c>
      <c r="BU713" s="2">
        <f t="shared" si="1357"/>
        <v>0</v>
      </c>
      <c r="BV713" s="5">
        <f t="shared" si="1358"/>
        <v>0</v>
      </c>
      <c r="BW713" s="1">
        <f t="shared" si="1359"/>
        <v>0</v>
      </c>
      <c r="BX713" s="2">
        <f t="shared" si="1360"/>
        <v>0</v>
      </c>
      <c r="BY713" s="5">
        <f t="shared" si="1361"/>
        <v>0</v>
      </c>
      <c r="BZ713" s="1">
        <f t="shared" si="1362"/>
        <v>0</v>
      </c>
      <c r="CA713" s="2">
        <f t="shared" si="1363"/>
        <v>0</v>
      </c>
      <c r="CB713" s="5">
        <f t="shared" si="1364"/>
        <v>0</v>
      </c>
      <c r="CC713" s="1">
        <f t="shared" si="1365"/>
        <v>0</v>
      </c>
      <c r="CD713" s="2">
        <f t="shared" si="1366"/>
        <v>0</v>
      </c>
      <c r="CE713" s="5">
        <f t="shared" si="1367"/>
        <v>0</v>
      </c>
      <c r="CF713" s="1">
        <f t="shared" si="1368"/>
        <v>0</v>
      </c>
      <c r="CG713" s="2">
        <f t="shared" si="1369"/>
        <v>0</v>
      </c>
      <c r="CH713" s="5">
        <f t="shared" si="1370"/>
        <v>0</v>
      </c>
      <c r="CI713" s="1">
        <f t="shared" si="1371"/>
        <v>0</v>
      </c>
      <c r="CJ713" s="2">
        <f t="shared" si="1372"/>
        <v>0</v>
      </c>
      <c r="CK713" s="5">
        <f t="shared" si="1373"/>
        <v>0</v>
      </c>
      <c r="CL713" s="1">
        <f t="shared" si="1374"/>
        <v>0</v>
      </c>
      <c r="CM713" s="2">
        <f t="shared" si="1375"/>
        <v>0</v>
      </c>
      <c r="CN713" s="5">
        <f t="shared" si="1376"/>
        <v>0</v>
      </c>
      <c r="CO713" s="67">
        <f t="shared" si="1377"/>
        <v>0</v>
      </c>
      <c r="CP713" s="2">
        <f t="shared" si="1378"/>
        <v>0</v>
      </c>
      <c r="CQ713" s="5">
        <f t="shared" si="1379"/>
        <v>0</v>
      </c>
    </row>
    <row r="714" spans="1:95" ht="32.25" customHeight="1" x14ac:dyDescent="0.25">
      <c r="A714" s="31" t="s">
        <v>115</v>
      </c>
      <c r="B714" s="30" t="s">
        <v>21</v>
      </c>
      <c r="C714" s="16"/>
      <c r="D714" s="10"/>
      <c r="E714" s="10"/>
      <c r="F714" s="10"/>
      <c r="G714" s="10"/>
      <c r="H714" s="10"/>
      <c r="I714" s="10"/>
      <c r="J714" s="10"/>
      <c r="K714" s="10"/>
      <c r="L714" s="10"/>
      <c r="M714" s="62"/>
      <c r="N714" s="62"/>
      <c r="O714" s="62"/>
      <c r="P714" s="62"/>
      <c r="Q714" s="17"/>
      <c r="R714" s="16"/>
      <c r="S714" s="10"/>
      <c r="T714" s="10"/>
      <c r="U714" s="10"/>
      <c r="V714" s="10"/>
      <c r="W714" s="10"/>
      <c r="X714" s="10"/>
      <c r="Y714" s="10"/>
      <c r="Z714" s="10"/>
      <c r="AA714" s="10"/>
      <c r="AB714" s="62"/>
      <c r="AC714" s="62"/>
      <c r="AD714" s="62"/>
      <c r="AE714" s="62"/>
      <c r="AF714" s="17"/>
      <c r="AG714" s="16"/>
      <c r="AH714" s="10"/>
      <c r="AI714" s="10"/>
      <c r="AJ714" s="10"/>
      <c r="AK714" s="10"/>
      <c r="AL714" s="10"/>
      <c r="AM714" s="10"/>
      <c r="AN714" s="10"/>
      <c r="AO714" s="10"/>
      <c r="AP714" s="10"/>
      <c r="AQ714" s="62"/>
      <c r="AR714" s="62"/>
      <c r="AS714" s="62"/>
      <c r="AT714" s="62"/>
      <c r="AU714" s="17"/>
      <c r="AV714" s="6"/>
      <c r="AW714" s="29" t="str">
        <f t="shared" si="1334"/>
        <v>SILICE</v>
      </c>
      <c r="AX714" s="32" t="s">
        <v>24</v>
      </c>
      <c r="AY714" s="77">
        <f t="shared" si="1335"/>
        <v>0</v>
      </c>
      <c r="AZ714" s="73">
        <f t="shared" si="1336"/>
        <v>0</v>
      </c>
      <c r="BA714" s="74">
        <f t="shared" si="1337"/>
        <v>0</v>
      </c>
      <c r="BB714" s="4">
        <f t="shared" si="1338"/>
        <v>0</v>
      </c>
      <c r="BC714" s="2">
        <f t="shared" si="1339"/>
        <v>0</v>
      </c>
      <c r="BD714" s="5">
        <f t="shared" si="1340"/>
        <v>0</v>
      </c>
      <c r="BE714" s="4">
        <f t="shared" si="1341"/>
        <v>0</v>
      </c>
      <c r="BF714" s="2">
        <f t="shared" si="1342"/>
        <v>0</v>
      </c>
      <c r="BG714" s="5">
        <f t="shared" si="1343"/>
        <v>0</v>
      </c>
      <c r="BH714" s="1">
        <f t="shared" si="1344"/>
        <v>0</v>
      </c>
      <c r="BI714" s="2">
        <f t="shared" si="1345"/>
        <v>0</v>
      </c>
      <c r="BJ714" s="5">
        <f t="shared" si="1346"/>
        <v>0</v>
      </c>
      <c r="BK714" s="1">
        <f t="shared" si="1347"/>
        <v>0</v>
      </c>
      <c r="BL714" s="2">
        <f t="shared" si="1348"/>
        <v>0</v>
      </c>
      <c r="BM714" s="5">
        <f t="shared" si="1349"/>
        <v>0</v>
      </c>
      <c r="BN714" s="1">
        <f t="shared" si="1350"/>
        <v>0</v>
      </c>
      <c r="BO714" s="2">
        <f t="shared" si="1351"/>
        <v>0</v>
      </c>
      <c r="BP714" s="5">
        <f t="shared" si="1352"/>
        <v>0</v>
      </c>
      <c r="BQ714" s="1">
        <f t="shared" si="1353"/>
        <v>0</v>
      </c>
      <c r="BR714" s="2">
        <f t="shared" si="1354"/>
        <v>0</v>
      </c>
      <c r="BS714" s="5">
        <f t="shared" si="1355"/>
        <v>0</v>
      </c>
      <c r="BT714" s="1">
        <f t="shared" si="1356"/>
        <v>0</v>
      </c>
      <c r="BU714" s="2">
        <f t="shared" si="1357"/>
        <v>0</v>
      </c>
      <c r="BV714" s="5">
        <f t="shared" si="1358"/>
        <v>0</v>
      </c>
      <c r="BW714" s="1">
        <f t="shared" si="1359"/>
        <v>0</v>
      </c>
      <c r="BX714" s="2">
        <f t="shared" si="1360"/>
        <v>0</v>
      </c>
      <c r="BY714" s="5">
        <f t="shared" si="1361"/>
        <v>0</v>
      </c>
      <c r="BZ714" s="1">
        <f t="shared" si="1362"/>
        <v>0</v>
      </c>
      <c r="CA714" s="2">
        <f t="shared" si="1363"/>
        <v>0</v>
      </c>
      <c r="CB714" s="5">
        <f t="shared" si="1364"/>
        <v>0</v>
      </c>
      <c r="CC714" s="1">
        <f t="shared" si="1365"/>
        <v>0</v>
      </c>
      <c r="CD714" s="2">
        <f t="shared" si="1366"/>
        <v>0</v>
      </c>
      <c r="CE714" s="5">
        <f t="shared" si="1367"/>
        <v>0</v>
      </c>
      <c r="CF714" s="1">
        <f t="shared" si="1368"/>
        <v>0</v>
      </c>
      <c r="CG714" s="2">
        <f t="shared" si="1369"/>
        <v>0</v>
      </c>
      <c r="CH714" s="5">
        <f t="shared" si="1370"/>
        <v>0</v>
      </c>
      <c r="CI714" s="1">
        <f t="shared" si="1371"/>
        <v>0</v>
      </c>
      <c r="CJ714" s="2">
        <f t="shared" si="1372"/>
        <v>0</v>
      </c>
      <c r="CK714" s="5">
        <f t="shared" si="1373"/>
        <v>0</v>
      </c>
      <c r="CL714" s="1">
        <f t="shared" si="1374"/>
        <v>0</v>
      </c>
      <c r="CM714" s="2">
        <f t="shared" si="1375"/>
        <v>0</v>
      </c>
      <c r="CN714" s="5">
        <f t="shared" si="1376"/>
        <v>0</v>
      </c>
      <c r="CO714" s="67">
        <f t="shared" si="1377"/>
        <v>0</v>
      </c>
      <c r="CP714" s="2">
        <f t="shared" si="1378"/>
        <v>0</v>
      </c>
      <c r="CQ714" s="5">
        <f t="shared" si="1379"/>
        <v>0</v>
      </c>
    </row>
    <row r="715" spans="1:95" ht="30.75" customHeight="1" x14ac:dyDescent="0.25">
      <c r="A715" s="31" t="s">
        <v>81</v>
      </c>
      <c r="B715" s="30" t="s">
        <v>127</v>
      </c>
      <c r="C715" s="16"/>
      <c r="D715" s="10"/>
      <c r="E715" s="10"/>
      <c r="F715" s="10"/>
      <c r="G715" s="10"/>
      <c r="H715" s="10"/>
      <c r="I715" s="10"/>
      <c r="J715" s="10"/>
      <c r="K715" s="10"/>
      <c r="L715" s="10"/>
      <c r="M715" s="62"/>
      <c r="N715" s="62"/>
      <c r="O715" s="62"/>
      <c r="P715" s="62"/>
      <c r="Q715" s="17"/>
      <c r="R715" s="16"/>
      <c r="S715" s="10"/>
      <c r="T715" s="10"/>
      <c r="U715" s="10"/>
      <c r="V715" s="10"/>
      <c r="W715" s="10"/>
      <c r="X715" s="10"/>
      <c r="Y715" s="10"/>
      <c r="Z715" s="10"/>
      <c r="AA715" s="10"/>
      <c r="AB715" s="62"/>
      <c r="AC715" s="62"/>
      <c r="AD715" s="62"/>
      <c r="AE715" s="62"/>
      <c r="AF715" s="17"/>
      <c r="AG715" s="16"/>
      <c r="AH715" s="10"/>
      <c r="AI715" s="10"/>
      <c r="AJ715" s="10"/>
      <c r="AK715" s="10"/>
      <c r="AL715" s="10"/>
      <c r="AM715" s="10"/>
      <c r="AN715" s="10"/>
      <c r="AO715" s="10"/>
      <c r="AP715" s="10"/>
      <c r="AQ715" s="62"/>
      <c r="AR715" s="62"/>
      <c r="AS715" s="62"/>
      <c r="AT715" s="62"/>
      <c r="AU715" s="17"/>
      <c r="AV715" s="6"/>
      <c r="AW715" s="29" t="str">
        <f t="shared" si="1334"/>
        <v>ORP</v>
      </c>
      <c r="AX715" s="30" t="s">
        <v>21</v>
      </c>
      <c r="AY715" s="77">
        <f t="shared" si="1335"/>
        <v>0</v>
      </c>
      <c r="AZ715" s="73">
        <f t="shared" si="1336"/>
        <v>0</v>
      </c>
      <c r="BA715" s="74">
        <f t="shared" si="1337"/>
        <v>0</v>
      </c>
      <c r="BB715" s="4">
        <f t="shared" si="1338"/>
        <v>0</v>
      </c>
      <c r="BC715" s="2">
        <f t="shared" si="1339"/>
        <v>0</v>
      </c>
      <c r="BD715" s="5">
        <f t="shared" si="1340"/>
        <v>0</v>
      </c>
      <c r="BE715" s="4">
        <f t="shared" si="1341"/>
        <v>0</v>
      </c>
      <c r="BF715" s="2">
        <f t="shared" si="1342"/>
        <v>0</v>
      </c>
      <c r="BG715" s="5">
        <f t="shared" si="1343"/>
        <v>0</v>
      </c>
      <c r="BH715" s="1">
        <f t="shared" si="1344"/>
        <v>0</v>
      </c>
      <c r="BI715" s="2">
        <f t="shared" si="1345"/>
        <v>0</v>
      </c>
      <c r="BJ715" s="5">
        <f t="shared" si="1346"/>
        <v>0</v>
      </c>
      <c r="BK715" s="1">
        <f t="shared" si="1347"/>
        <v>0</v>
      </c>
      <c r="BL715" s="2">
        <f t="shared" si="1348"/>
        <v>0</v>
      </c>
      <c r="BM715" s="5">
        <f t="shared" si="1349"/>
        <v>0</v>
      </c>
      <c r="BN715" s="1">
        <f t="shared" si="1350"/>
        <v>0</v>
      </c>
      <c r="BO715" s="2">
        <f t="shared" si="1351"/>
        <v>0</v>
      </c>
      <c r="BP715" s="5">
        <f t="shared" si="1352"/>
        <v>0</v>
      </c>
      <c r="BQ715" s="1">
        <f t="shared" si="1353"/>
        <v>0</v>
      </c>
      <c r="BR715" s="2">
        <f t="shared" si="1354"/>
        <v>0</v>
      </c>
      <c r="BS715" s="5">
        <f t="shared" si="1355"/>
        <v>0</v>
      </c>
      <c r="BT715" s="1">
        <f t="shared" si="1356"/>
        <v>0</v>
      </c>
      <c r="BU715" s="2">
        <f t="shared" si="1357"/>
        <v>0</v>
      </c>
      <c r="BV715" s="5">
        <f t="shared" si="1358"/>
        <v>0</v>
      </c>
      <c r="BW715" s="1">
        <f t="shared" si="1359"/>
        <v>0</v>
      </c>
      <c r="BX715" s="2">
        <f t="shared" si="1360"/>
        <v>0</v>
      </c>
      <c r="BY715" s="5">
        <f t="shared" si="1361"/>
        <v>0</v>
      </c>
      <c r="BZ715" s="1">
        <f t="shared" si="1362"/>
        <v>0</v>
      </c>
      <c r="CA715" s="2">
        <f t="shared" si="1363"/>
        <v>0</v>
      </c>
      <c r="CB715" s="5">
        <f t="shared" si="1364"/>
        <v>0</v>
      </c>
      <c r="CC715" s="1">
        <f t="shared" si="1365"/>
        <v>0</v>
      </c>
      <c r="CD715" s="2">
        <f t="shared" si="1366"/>
        <v>0</v>
      </c>
      <c r="CE715" s="5">
        <f t="shared" si="1367"/>
        <v>0</v>
      </c>
      <c r="CF715" s="1">
        <f t="shared" si="1368"/>
        <v>0</v>
      </c>
      <c r="CG715" s="2">
        <f t="shared" si="1369"/>
        <v>0</v>
      </c>
      <c r="CH715" s="5">
        <f t="shared" si="1370"/>
        <v>0</v>
      </c>
      <c r="CI715" s="1">
        <f t="shared" si="1371"/>
        <v>0</v>
      </c>
      <c r="CJ715" s="2">
        <f t="shared" si="1372"/>
        <v>0</v>
      </c>
      <c r="CK715" s="5">
        <f t="shared" si="1373"/>
        <v>0</v>
      </c>
      <c r="CL715" s="1">
        <f t="shared" si="1374"/>
        <v>0</v>
      </c>
      <c r="CM715" s="2">
        <f t="shared" si="1375"/>
        <v>0</v>
      </c>
      <c r="CN715" s="5">
        <f t="shared" si="1376"/>
        <v>0</v>
      </c>
      <c r="CO715" s="67">
        <f t="shared" si="1377"/>
        <v>0</v>
      </c>
      <c r="CP715" s="2">
        <f t="shared" si="1378"/>
        <v>0</v>
      </c>
      <c r="CQ715" s="5">
        <f t="shared" si="1379"/>
        <v>0</v>
      </c>
    </row>
    <row r="716" spans="1:95" ht="15.75" customHeight="1" x14ac:dyDescent="0.25">
      <c r="A716" s="31" t="s">
        <v>114</v>
      </c>
      <c r="B716" s="30" t="s">
        <v>21</v>
      </c>
      <c r="C716" s="16"/>
      <c r="D716" s="10"/>
      <c r="E716" s="10"/>
      <c r="F716" s="10"/>
      <c r="G716" s="10"/>
      <c r="H716" s="10"/>
      <c r="I716" s="10"/>
      <c r="J716" s="10"/>
      <c r="K716" s="10"/>
      <c r="L716" s="10"/>
      <c r="M716" s="62"/>
      <c r="N716" s="62"/>
      <c r="O716" s="62"/>
      <c r="P716" s="62"/>
      <c r="Q716" s="17"/>
      <c r="R716" s="16"/>
      <c r="S716" s="10"/>
      <c r="T716" s="10"/>
      <c r="U716" s="10"/>
      <c r="V716" s="10"/>
      <c r="W716" s="10"/>
      <c r="X716" s="10"/>
      <c r="Y716" s="10"/>
      <c r="Z716" s="10"/>
      <c r="AA716" s="10"/>
      <c r="AB716" s="62"/>
      <c r="AC716" s="62"/>
      <c r="AD716" s="62"/>
      <c r="AE716" s="62"/>
      <c r="AF716" s="17"/>
      <c r="AG716" s="16"/>
      <c r="AH716" s="10"/>
      <c r="AI716" s="10"/>
      <c r="AJ716" s="10"/>
      <c r="AK716" s="10"/>
      <c r="AL716" s="10"/>
      <c r="AM716" s="10"/>
      <c r="AN716" s="10"/>
      <c r="AO716" s="10"/>
      <c r="AP716" s="10"/>
      <c r="AQ716" s="62"/>
      <c r="AR716" s="62"/>
      <c r="AS716" s="62"/>
      <c r="AT716" s="62"/>
      <c r="AU716" s="17"/>
      <c r="AV716" s="6"/>
      <c r="AW716" s="29" t="str">
        <f t="shared" si="1334"/>
        <v>CLORO RES</v>
      </c>
      <c r="AX716" s="30" t="s">
        <v>21</v>
      </c>
      <c r="AY716" s="77">
        <f t="shared" si="1335"/>
        <v>0</v>
      </c>
      <c r="AZ716" s="73">
        <f t="shared" si="1336"/>
        <v>0</v>
      </c>
      <c r="BA716" s="74">
        <f t="shared" si="1337"/>
        <v>0</v>
      </c>
      <c r="BB716" s="4">
        <f t="shared" si="1338"/>
        <v>0</v>
      </c>
      <c r="BC716" s="2">
        <f t="shared" si="1339"/>
        <v>0</v>
      </c>
      <c r="BD716" s="5">
        <f t="shared" si="1340"/>
        <v>0</v>
      </c>
      <c r="BE716" s="4">
        <f t="shared" si="1341"/>
        <v>0</v>
      </c>
      <c r="BF716" s="2">
        <f t="shared" si="1342"/>
        <v>0</v>
      </c>
      <c r="BG716" s="5">
        <f t="shared" si="1343"/>
        <v>0</v>
      </c>
      <c r="BH716" s="1">
        <f t="shared" si="1344"/>
        <v>0</v>
      </c>
      <c r="BI716" s="2">
        <f t="shared" si="1345"/>
        <v>0</v>
      </c>
      <c r="BJ716" s="5">
        <f t="shared" si="1346"/>
        <v>0</v>
      </c>
      <c r="BK716" s="1">
        <f t="shared" si="1347"/>
        <v>0</v>
      </c>
      <c r="BL716" s="2">
        <f t="shared" si="1348"/>
        <v>0</v>
      </c>
      <c r="BM716" s="5">
        <f t="shared" si="1349"/>
        <v>0</v>
      </c>
      <c r="BN716" s="1">
        <f t="shared" si="1350"/>
        <v>0</v>
      </c>
      <c r="BO716" s="2">
        <f t="shared" si="1351"/>
        <v>0</v>
      </c>
      <c r="BP716" s="5">
        <f t="shared" si="1352"/>
        <v>0</v>
      </c>
      <c r="BQ716" s="1">
        <f t="shared" si="1353"/>
        <v>0</v>
      </c>
      <c r="BR716" s="2">
        <f t="shared" si="1354"/>
        <v>0</v>
      </c>
      <c r="BS716" s="5">
        <f t="shared" si="1355"/>
        <v>0</v>
      </c>
      <c r="BT716" s="1">
        <f t="shared" si="1356"/>
        <v>0</v>
      </c>
      <c r="BU716" s="2">
        <f t="shared" si="1357"/>
        <v>0</v>
      </c>
      <c r="BV716" s="5">
        <f t="shared" si="1358"/>
        <v>0</v>
      </c>
      <c r="BW716" s="1">
        <f t="shared" si="1359"/>
        <v>0</v>
      </c>
      <c r="BX716" s="2">
        <f t="shared" si="1360"/>
        <v>0</v>
      </c>
      <c r="BY716" s="5">
        <f t="shared" si="1361"/>
        <v>0</v>
      </c>
      <c r="BZ716" s="1">
        <f t="shared" si="1362"/>
        <v>0</v>
      </c>
      <c r="CA716" s="2">
        <f t="shared" si="1363"/>
        <v>0</v>
      </c>
      <c r="CB716" s="5">
        <f t="shared" si="1364"/>
        <v>0</v>
      </c>
      <c r="CC716" s="1">
        <f t="shared" si="1365"/>
        <v>0</v>
      </c>
      <c r="CD716" s="2">
        <f t="shared" si="1366"/>
        <v>0</v>
      </c>
      <c r="CE716" s="5">
        <f t="shared" si="1367"/>
        <v>0</v>
      </c>
      <c r="CF716" s="1">
        <f t="shared" si="1368"/>
        <v>0</v>
      </c>
      <c r="CG716" s="2">
        <f t="shared" si="1369"/>
        <v>0</v>
      </c>
      <c r="CH716" s="5">
        <f t="shared" si="1370"/>
        <v>0</v>
      </c>
      <c r="CI716" s="1">
        <f t="shared" si="1371"/>
        <v>0</v>
      </c>
      <c r="CJ716" s="2">
        <f t="shared" si="1372"/>
        <v>0</v>
      </c>
      <c r="CK716" s="5">
        <f t="shared" si="1373"/>
        <v>0</v>
      </c>
      <c r="CL716" s="1">
        <f t="shared" si="1374"/>
        <v>0</v>
      </c>
      <c r="CM716" s="2">
        <f t="shared" si="1375"/>
        <v>0</v>
      </c>
      <c r="CN716" s="5">
        <f t="shared" si="1376"/>
        <v>0</v>
      </c>
      <c r="CO716" s="67">
        <f t="shared" si="1377"/>
        <v>0</v>
      </c>
      <c r="CP716" s="2">
        <f t="shared" si="1378"/>
        <v>0</v>
      </c>
      <c r="CQ716" s="5">
        <f t="shared" si="1379"/>
        <v>0</v>
      </c>
    </row>
    <row r="717" spans="1:95" x14ac:dyDescent="0.25">
      <c r="A717" s="31" t="s">
        <v>17</v>
      </c>
      <c r="B717" s="30" t="s">
        <v>25</v>
      </c>
      <c r="C717" s="16">
        <v>3130</v>
      </c>
      <c r="D717" s="10">
        <v>3810</v>
      </c>
      <c r="E717" s="10">
        <v>3970</v>
      </c>
      <c r="F717" s="10"/>
      <c r="G717" s="10"/>
      <c r="H717" s="10"/>
      <c r="I717" s="10"/>
      <c r="J717" s="10">
        <v>4040</v>
      </c>
      <c r="K717" s="10">
        <v>3710</v>
      </c>
      <c r="L717" s="10">
        <v>9770</v>
      </c>
      <c r="M717" s="62"/>
      <c r="N717" s="62"/>
      <c r="O717" s="62"/>
      <c r="P717" s="62"/>
      <c r="Q717" s="17"/>
      <c r="R717" s="16">
        <v>3130</v>
      </c>
      <c r="S717" s="10">
        <v>3810</v>
      </c>
      <c r="T717" s="10">
        <v>3970</v>
      </c>
      <c r="U717" s="10"/>
      <c r="V717" s="10"/>
      <c r="W717" s="10"/>
      <c r="X717" s="10"/>
      <c r="Y717" s="10">
        <v>4040</v>
      </c>
      <c r="Z717" s="10">
        <v>3710</v>
      </c>
      <c r="AA717" s="10">
        <v>9770</v>
      </c>
      <c r="AB717" s="62"/>
      <c r="AC717" s="62"/>
      <c r="AD717" s="62"/>
      <c r="AE717" s="62"/>
      <c r="AF717" s="17"/>
      <c r="AG717" s="16">
        <v>3672</v>
      </c>
      <c r="AH717" s="10">
        <v>4710</v>
      </c>
      <c r="AI717" s="10">
        <v>3630</v>
      </c>
      <c r="AJ717" s="10"/>
      <c r="AK717" s="10"/>
      <c r="AL717" s="10"/>
      <c r="AM717" s="10"/>
      <c r="AN717" s="10">
        <v>4010</v>
      </c>
      <c r="AO717" s="10">
        <v>4240</v>
      </c>
      <c r="AP717" s="10">
        <v>12730</v>
      </c>
      <c r="AQ717" s="63"/>
      <c r="AR717" s="63"/>
      <c r="AS717" s="63"/>
      <c r="AT717" s="63"/>
      <c r="AU717" s="19"/>
      <c r="AW717" s="29" t="str">
        <f t="shared" si="1334"/>
        <v>Conductividad</v>
      </c>
      <c r="AX717" s="30" t="s">
        <v>25</v>
      </c>
      <c r="AY717" s="77">
        <f t="shared" si="1335"/>
        <v>3130</v>
      </c>
      <c r="AZ717" s="73">
        <f t="shared" si="1336"/>
        <v>3130</v>
      </c>
      <c r="BA717" s="74">
        <f t="shared" si="1337"/>
        <v>3672</v>
      </c>
      <c r="BB717" s="4">
        <f t="shared" si="1338"/>
        <v>3810</v>
      </c>
      <c r="BC717" s="2">
        <f t="shared" si="1339"/>
        <v>3810</v>
      </c>
      <c r="BD717" s="5">
        <f t="shared" si="1340"/>
        <v>4710</v>
      </c>
      <c r="BE717" s="4">
        <f t="shared" si="1341"/>
        <v>3970</v>
      </c>
      <c r="BF717" s="2">
        <f t="shared" si="1342"/>
        <v>3970</v>
      </c>
      <c r="BG717" s="5">
        <f t="shared" si="1343"/>
        <v>3630</v>
      </c>
      <c r="BH717" s="1">
        <f t="shared" si="1344"/>
        <v>0</v>
      </c>
      <c r="BI717" s="2">
        <f t="shared" si="1345"/>
        <v>0</v>
      </c>
      <c r="BJ717" s="5">
        <f t="shared" si="1346"/>
        <v>0</v>
      </c>
      <c r="BK717" s="1">
        <f t="shared" si="1347"/>
        <v>0</v>
      </c>
      <c r="BL717" s="2">
        <f t="shared" si="1348"/>
        <v>0</v>
      </c>
      <c r="BM717" s="5">
        <f t="shared" si="1349"/>
        <v>0</v>
      </c>
      <c r="BN717" s="1">
        <f t="shared" si="1350"/>
        <v>0</v>
      </c>
      <c r="BO717" s="2">
        <f t="shared" si="1351"/>
        <v>0</v>
      </c>
      <c r="BP717" s="5">
        <f t="shared" si="1352"/>
        <v>0</v>
      </c>
      <c r="BQ717" s="1">
        <f t="shared" si="1353"/>
        <v>0</v>
      </c>
      <c r="BR717" s="2">
        <f t="shared" si="1354"/>
        <v>0</v>
      </c>
      <c r="BS717" s="5">
        <f t="shared" si="1355"/>
        <v>0</v>
      </c>
      <c r="BT717" s="1">
        <f t="shared" si="1356"/>
        <v>4040</v>
      </c>
      <c r="BU717" s="2">
        <f t="shared" si="1357"/>
        <v>4040</v>
      </c>
      <c r="BV717" s="5">
        <f t="shared" si="1358"/>
        <v>4010</v>
      </c>
      <c r="BW717" s="1">
        <f t="shared" si="1359"/>
        <v>3710</v>
      </c>
      <c r="BX717" s="2">
        <f t="shared" si="1360"/>
        <v>3710</v>
      </c>
      <c r="BY717" s="5">
        <f t="shared" si="1361"/>
        <v>4240</v>
      </c>
      <c r="BZ717" s="1">
        <f t="shared" si="1362"/>
        <v>9770</v>
      </c>
      <c r="CA717" s="2">
        <f t="shared" si="1363"/>
        <v>9770</v>
      </c>
      <c r="CB717" s="5">
        <f t="shared" si="1364"/>
        <v>12730</v>
      </c>
      <c r="CC717" s="1">
        <f t="shared" si="1365"/>
        <v>0</v>
      </c>
      <c r="CD717" s="2">
        <f t="shared" si="1366"/>
        <v>0</v>
      </c>
      <c r="CE717" s="5">
        <f t="shared" si="1367"/>
        <v>0</v>
      </c>
      <c r="CF717" s="1">
        <f t="shared" si="1368"/>
        <v>0</v>
      </c>
      <c r="CG717" s="2">
        <f t="shared" si="1369"/>
        <v>0</v>
      </c>
      <c r="CH717" s="5">
        <f t="shared" si="1370"/>
        <v>0</v>
      </c>
      <c r="CI717" s="1">
        <f t="shared" si="1371"/>
        <v>0</v>
      </c>
      <c r="CJ717" s="2">
        <f t="shared" si="1372"/>
        <v>0</v>
      </c>
      <c r="CK717" s="5">
        <f t="shared" si="1373"/>
        <v>0</v>
      </c>
      <c r="CL717" s="1">
        <f t="shared" si="1374"/>
        <v>0</v>
      </c>
      <c r="CM717" s="2">
        <f t="shared" si="1375"/>
        <v>0</v>
      </c>
      <c r="CN717" s="5">
        <f t="shared" si="1376"/>
        <v>0</v>
      </c>
      <c r="CO717" s="67">
        <f t="shared" si="1377"/>
        <v>0</v>
      </c>
      <c r="CP717" s="2">
        <f t="shared" si="1378"/>
        <v>0</v>
      </c>
      <c r="CQ717" s="5">
        <f t="shared" si="1379"/>
        <v>0</v>
      </c>
    </row>
    <row r="718" spans="1:95" x14ac:dyDescent="0.25">
      <c r="A718" s="31" t="s">
        <v>18</v>
      </c>
      <c r="B718" s="46" t="s">
        <v>24</v>
      </c>
      <c r="C718" s="16">
        <v>5447</v>
      </c>
      <c r="D718" s="10">
        <v>6110</v>
      </c>
      <c r="E718" s="10">
        <v>789</v>
      </c>
      <c r="F718" s="10"/>
      <c r="G718" s="10"/>
      <c r="H718" s="10"/>
      <c r="I718" s="10"/>
      <c r="J718" s="10">
        <v>639</v>
      </c>
      <c r="K718" s="10">
        <v>621</v>
      </c>
      <c r="L718" s="10">
        <v>2130</v>
      </c>
      <c r="M718" s="62"/>
      <c r="N718" s="62"/>
      <c r="O718" s="62"/>
      <c r="P718" s="62"/>
      <c r="Q718" s="17"/>
      <c r="R718" s="16">
        <v>5447</v>
      </c>
      <c r="S718" s="10">
        <v>6110</v>
      </c>
      <c r="T718" s="10">
        <v>789</v>
      </c>
      <c r="U718" s="10"/>
      <c r="V718" s="10"/>
      <c r="W718" s="10"/>
      <c r="X718" s="10"/>
      <c r="Y718" s="10">
        <v>639</v>
      </c>
      <c r="Z718" s="10">
        <v>621</v>
      </c>
      <c r="AA718" s="10">
        <v>2130</v>
      </c>
      <c r="AB718" s="62"/>
      <c r="AC718" s="62"/>
      <c r="AD718" s="62"/>
      <c r="AE718" s="62"/>
      <c r="AF718" s="17"/>
      <c r="AG718" s="16">
        <v>7436</v>
      </c>
      <c r="AH718" s="10">
        <v>6974</v>
      </c>
      <c r="AI718" s="10">
        <v>986</v>
      </c>
      <c r="AJ718" s="10"/>
      <c r="AK718" s="10"/>
      <c r="AL718" s="10"/>
      <c r="AM718" s="10"/>
      <c r="AN718" s="10">
        <v>796</v>
      </c>
      <c r="AO718" s="10">
        <v>743</v>
      </c>
      <c r="AP718" s="10">
        <v>1670</v>
      </c>
      <c r="AQ718" s="63"/>
      <c r="AR718" s="63"/>
      <c r="AS718" s="63"/>
      <c r="AT718" s="63"/>
      <c r="AU718" s="19"/>
      <c r="AW718" s="29" t="str">
        <f t="shared" si="1334"/>
        <v xml:space="preserve">Color </v>
      </c>
      <c r="AX718" s="32" t="s">
        <v>24</v>
      </c>
      <c r="AY718" s="77">
        <f t="shared" si="1335"/>
        <v>5447</v>
      </c>
      <c r="AZ718" s="73">
        <f t="shared" si="1336"/>
        <v>5447</v>
      </c>
      <c r="BA718" s="74">
        <f t="shared" si="1337"/>
        <v>7436</v>
      </c>
      <c r="BB718" s="4">
        <f t="shared" si="1338"/>
        <v>6110</v>
      </c>
      <c r="BC718" s="2">
        <f t="shared" si="1339"/>
        <v>6110</v>
      </c>
      <c r="BD718" s="5">
        <f t="shared" si="1340"/>
        <v>6974</v>
      </c>
      <c r="BE718" s="4">
        <f t="shared" si="1341"/>
        <v>789</v>
      </c>
      <c r="BF718" s="2">
        <f t="shared" si="1342"/>
        <v>789</v>
      </c>
      <c r="BG718" s="5">
        <f t="shared" si="1343"/>
        <v>986</v>
      </c>
      <c r="BH718" s="1">
        <f t="shared" si="1344"/>
        <v>0</v>
      </c>
      <c r="BI718" s="2">
        <f t="shared" si="1345"/>
        <v>0</v>
      </c>
      <c r="BJ718" s="5">
        <f t="shared" si="1346"/>
        <v>0</v>
      </c>
      <c r="BK718" s="1">
        <f t="shared" si="1347"/>
        <v>0</v>
      </c>
      <c r="BL718" s="2">
        <f t="shared" si="1348"/>
        <v>0</v>
      </c>
      <c r="BM718" s="5">
        <f t="shared" si="1349"/>
        <v>0</v>
      </c>
      <c r="BN718" s="1">
        <f t="shared" si="1350"/>
        <v>0</v>
      </c>
      <c r="BO718" s="2">
        <f t="shared" si="1351"/>
        <v>0</v>
      </c>
      <c r="BP718" s="5">
        <f t="shared" si="1352"/>
        <v>0</v>
      </c>
      <c r="BQ718" s="1">
        <f t="shared" si="1353"/>
        <v>0</v>
      </c>
      <c r="BR718" s="2">
        <f t="shared" si="1354"/>
        <v>0</v>
      </c>
      <c r="BS718" s="5">
        <f t="shared" si="1355"/>
        <v>0</v>
      </c>
      <c r="BT718" s="1">
        <f t="shared" si="1356"/>
        <v>639</v>
      </c>
      <c r="BU718" s="2">
        <f t="shared" si="1357"/>
        <v>639</v>
      </c>
      <c r="BV718" s="5">
        <f t="shared" si="1358"/>
        <v>796</v>
      </c>
      <c r="BW718" s="1">
        <f t="shared" si="1359"/>
        <v>621</v>
      </c>
      <c r="BX718" s="2">
        <f t="shared" si="1360"/>
        <v>621</v>
      </c>
      <c r="BY718" s="5">
        <f t="shared" si="1361"/>
        <v>743</v>
      </c>
      <c r="BZ718" s="1">
        <f t="shared" si="1362"/>
        <v>2130</v>
      </c>
      <c r="CA718" s="2">
        <f t="shared" si="1363"/>
        <v>2130</v>
      </c>
      <c r="CB718" s="5">
        <f t="shared" si="1364"/>
        <v>1670</v>
      </c>
      <c r="CC718" s="1">
        <f t="shared" si="1365"/>
        <v>0</v>
      </c>
      <c r="CD718" s="2">
        <f t="shared" si="1366"/>
        <v>0</v>
      </c>
      <c r="CE718" s="5">
        <f t="shared" si="1367"/>
        <v>0</v>
      </c>
      <c r="CF718" s="1">
        <f t="shared" si="1368"/>
        <v>0</v>
      </c>
      <c r="CG718" s="2">
        <f t="shared" si="1369"/>
        <v>0</v>
      </c>
      <c r="CH718" s="5">
        <f t="shared" si="1370"/>
        <v>0</v>
      </c>
      <c r="CI718" s="1">
        <f t="shared" si="1371"/>
        <v>0</v>
      </c>
      <c r="CJ718" s="2">
        <f t="shared" si="1372"/>
        <v>0</v>
      </c>
      <c r="CK718" s="5">
        <f t="shared" si="1373"/>
        <v>0</v>
      </c>
      <c r="CL718" s="1">
        <f t="shared" si="1374"/>
        <v>0</v>
      </c>
      <c r="CM718" s="2">
        <f t="shared" si="1375"/>
        <v>0</v>
      </c>
      <c r="CN718" s="5">
        <f t="shared" si="1376"/>
        <v>0</v>
      </c>
      <c r="CO718" s="67">
        <f t="shared" si="1377"/>
        <v>0</v>
      </c>
      <c r="CP718" s="2">
        <f t="shared" si="1378"/>
        <v>0</v>
      </c>
      <c r="CQ718" s="5">
        <f t="shared" si="1379"/>
        <v>0</v>
      </c>
    </row>
    <row r="719" spans="1:95" ht="15.75" thickBot="1" x14ac:dyDescent="0.3">
      <c r="A719" s="33" t="s">
        <v>45</v>
      </c>
      <c r="B719" s="34" t="s">
        <v>46</v>
      </c>
      <c r="C719" s="20"/>
      <c r="D719" s="21"/>
      <c r="E719" s="21"/>
      <c r="F719" s="21"/>
      <c r="G719" s="21"/>
      <c r="H719" s="21"/>
      <c r="I719" s="21"/>
      <c r="J719" s="21"/>
      <c r="K719" s="21"/>
      <c r="L719" s="21"/>
      <c r="M719" s="64"/>
      <c r="N719" s="64"/>
      <c r="O719" s="64"/>
      <c r="P719" s="64"/>
      <c r="Q719" s="22"/>
      <c r="R719" s="20"/>
      <c r="S719" s="21"/>
      <c r="T719" s="21"/>
      <c r="U719" s="21"/>
      <c r="V719" s="21"/>
      <c r="W719" s="21"/>
      <c r="X719" s="21"/>
      <c r="Y719" s="21"/>
      <c r="Z719" s="21"/>
      <c r="AA719" s="21"/>
      <c r="AB719" s="64"/>
      <c r="AC719" s="64"/>
      <c r="AD719" s="64"/>
      <c r="AE719" s="64"/>
      <c r="AF719" s="22"/>
      <c r="AG719" s="20"/>
      <c r="AH719" s="21"/>
      <c r="AI719" s="21"/>
      <c r="AJ719" s="21"/>
      <c r="AK719" s="21"/>
      <c r="AL719" s="21"/>
      <c r="AM719" s="21"/>
      <c r="AN719" s="21"/>
      <c r="AO719" s="21"/>
      <c r="AP719" s="21"/>
      <c r="AQ719" s="64"/>
      <c r="AR719" s="64"/>
      <c r="AS719" s="64"/>
      <c r="AT719" s="64"/>
      <c r="AU719" s="22"/>
      <c r="AW719" s="29" t="str">
        <f t="shared" si="1334"/>
        <v>Turbidez</v>
      </c>
      <c r="AX719" s="34" t="s">
        <v>21</v>
      </c>
      <c r="AY719" s="77">
        <f t="shared" si="1335"/>
        <v>0</v>
      </c>
      <c r="AZ719" s="73">
        <f t="shared" si="1336"/>
        <v>0</v>
      </c>
      <c r="BA719" s="74">
        <f t="shared" si="1337"/>
        <v>0</v>
      </c>
      <c r="BB719" s="4">
        <f t="shared" si="1338"/>
        <v>0</v>
      </c>
      <c r="BC719" s="2">
        <f t="shared" si="1339"/>
        <v>0</v>
      </c>
      <c r="BD719" s="5">
        <f t="shared" si="1340"/>
        <v>0</v>
      </c>
      <c r="BE719" s="4">
        <f t="shared" si="1341"/>
        <v>0</v>
      </c>
      <c r="BF719" s="2">
        <f t="shared" si="1342"/>
        <v>0</v>
      </c>
      <c r="BG719" s="5">
        <f t="shared" si="1343"/>
        <v>0</v>
      </c>
      <c r="BH719" s="1">
        <f t="shared" si="1344"/>
        <v>0</v>
      </c>
      <c r="BI719" s="2">
        <f t="shared" si="1345"/>
        <v>0</v>
      </c>
      <c r="BJ719" s="5">
        <f t="shared" si="1346"/>
        <v>0</v>
      </c>
      <c r="BK719" s="1">
        <f t="shared" si="1347"/>
        <v>0</v>
      </c>
      <c r="BL719" s="2">
        <f t="shared" si="1348"/>
        <v>0</v>
      </c>
      <c r="BM719" s="5">
        <f t="shared" si="1349"/>
        <v>0</v>
      </c>
      <c r="BN719" s="1">
        <f t="shared" si="1350"/>
        <v>0</v>
      </c>
      <c r="BO719" s="2">
        <f t="shared" si="1351"/>
        <v>0</v>
      </c>
      <c r="BP719" s="5">
        <f t="shared" si="1352"/>
        <v>0</v>
      </c>
      <c r="BQ719" s="1">
        <f t="shared" si="1353"/>
        <v>0</v>
      </c>
      <c r="BR719" s="2">
        <f t="shared" si="1354"/>
        <v>0</v>
      </c>
      <c r="BS719" s="5">
        <f t="shared" si="1355"/>
        <v>0</v>
      </c>
      <c r="BT719" s="1">
        <f t="shared" si="1356"/>
        <v>0</v>
      </c>
      <c r="BU719" s="2">
        <f t="shared" si="1357"/>
        <v>0</v>
      </c>
      <c r="BV719" s="5">
        <f t="shared" si="1358"/>
        <v>0</v>
      </c>
      <c r="BW719" s="1">
        <f t="shared" si="1359"/>
        <v>0</v>
      </c>
      <c r="BX719" s="2">
        <f t="shared" si="1360"/>
        <v>0</v>
      </c>
      <c r="BY719" s="5">
        <f t="shared" si="1361"/>
        <v>0</v>
      </c>
      <c r="BZ719" s="1">
        <f t="shared" si="1362"/>
        <v>0</v>
      </c>
      <c r="CA719" s="2">
        <f t="shared" si="1363"/>
        <v>0</v>
      </c>
      <c r="CB719" s="5">
        <f t="shared" si="1364"/>
        <v>0</v>
      </c>
      <c r="CC719" s="1">
        <f t="shared" si="1365"/>
        <v>0</v>
      </c>
      <c r="CD719" s="2">
        <f t="shared" si="1366"/>
        <v>0</v>
      </c>
      <c r="CE719" s="5">
        <f t="shared" si="1367"/>
        <v>0</v>
      </c>
      <c r="CF719" s="1">
        <f t="shared" si="1368"/>
        <v>0</v>
      </c>
      <c r="CG719" s="2">
        <f t="shared" si="1369"/>
        <v>0</v>
      </c>
      <c r="CH719" s="5">
        <f t="shared" si="1370"/>
        <v>0</v>
      </c>
      <c r="CI719" s="1">
        <f t="shared" si="1371"/>
        <v>0</v>
      </c>
      <c r="CJ719" s="2">
        <f t="shared" si="1372"/>
        <v>0</v>
      </c>
      <c r="CK719" s="5">
        <f t="shared" si="1373"/>
        <v>0</v>
      </c>
      <c r="CL719" s="1">
        <f t="shared" si="1374"/>
        <v>0</v>
      </c>
      <c r="CM719" s="2">
        <f t="shared" si="1375"/>
        <v>0</v>
      </c>
      <c r="CN719" s="5">
        <f t="shared" si="1376"/>
        <v>0</v>
      </c>
      <c r="CO719" s="67">
        <f t="shared" si="1377"/>
        <v>0</v>
      </c>
      <c r="CP719" s="2">
        <f t="shared" si="1378"/>
        <v>0</v>
      </c>
      <c r="CQ719" s="5">
        <f t="shared" si="1379"/>
        <v>0</v>
      </c>
    </row>
    <row r="720" spans="1:95" ht="15.75" thickBot="1" x14ac:dyDescent="0.3"/>
    <row r="721" spans="1:95" ht="42.75" customHeight="1" thickBot="1" x14ac:dyDescent="0.3">
      <c r="A721" s="27" t="s">
        <v>0</v>
      </c>
      <c r="B721" s="28">
        <f>B697+1</f>
        <v>46143</v>
      </c>
      <c r="C721" s="295" t="s">
        <v>1</v>
      </c>
      <c r="D721" s="296"/>
      <c r="E721" s="296"/>
      <c r="F721" s="296"/>
      <c r="G721" s="296"/>
      <c r="H721" s="296"/>
      <c r="I721" s="296"/>
      <c r="J721" s="296"/>
      <c r="K721" s="296"/>
      <c r="L721" s="296"/>
      <c r="M721" s="296"/>
      <c r="N721" s="296"/>
      <c r="O721" s="296"/>
      <c r="P721" s="296"/>
      <c r="Q721" s="297"/>
      <c r="R721" s="298" t="s">
        <v>2</v>
      </c>
      <c r="S721" s="299"/>
      <c r="T721" s="299"/>
      <c r="U721" s="299"/>
      <c r="V721" s="299"/>
      <c r="W721" s="299"/>
      <c r="X721" s="299"/>
      <c r="Y721" s="299"/>
      <c r="Z721" s="299"/>
      <c r="AA721" s="299"/>
      <c r="AB721" s="299"/>
      <c r="AC721" s="299"/>
      <c r="AD721" s="299"/>
      <c r="AE721" s="299"/>
      <c r="AF721" s="300"/>
      <c r="AG721" s="301" t="s">
        <v>105</v>
      </c>
      <c r="AH721" s="302"/>
      <c r="AI721" s="302"/>
      <c r="AJ721" s="302"/>
      <c r="AK721" s="302"/>
      <c r="AL721" s="302"/>
      <c r="AM721" s="302"/>
      <c r="AN721" s="302"/>
      <c r="AO721" s="302"/>
      <c r="AP721" s="302"/>
      <c r="AQ721" s="302"/>
      <c r="AR721" s="302"/>
      <c r="AS721" s="302"/>
      <c r="AT721" s="302"/>
      <c r="AU721" s="303"/>
      <c r="AV721" s="9"/>
      <c r="AW721" s="290" t="s">
        <v>44</v>
      </c>
      <c r="AX721" s="291"/>
      <c r="AY721" s="287" t="s">
        <v>35</v>
      </c>
      <c r="AZ721" s="288"/>
      <c r="BA721" s="289"/>
      <c r="BB721" s="287" t="s">
        <v>36</v>
      </c>
      <c r="BC721" s="288"/>
      <c r="BD721" s="289"/>
      <c r="BE721" s="287" t="s">
        <v>37</v>
      </c>
      <c r="BF721" s="288"/>
      <c r="BG721" s="289"/>
      <c r="BH721" s="287" t="s">
        <v>38</v>
      </c>
      <c r="BI721" s="288"/>
      <c r="BJ721" s="289"/>
      <c r="BK721" s="287" t="s">
        <v>39</v>
      </c>
      <c r="BL721" s="288"/>
      <c r="BM721" s="289"/>
      <c r="BN721" s="287" t="s">
        <v>40</v>
      </c>
      <c r="BO721" s="288"/>
      <c r="BP721" s="289"/>
      <c r="BQ721" s="287" t="s">
        <v>41</v>
      </c>
      <c r="BR721" s="288"/>
      <c r="BS721" s="289"/>
      <c r="BT721" s="287" t="s">
        <v>42</v>
      </c>
      <c r="BU721" s="288"/>
      <c r="BV721" s="289"/>
      <c r="BW721" s="287" t="s">
        <v>43</v>
      </c>
      <c r="BX721" s="288"/>
      <c r="BY721" s="289"/>
      <c r="BZ721" s="287" t="s">
        <v>106</v>
      </c>
      <c r="CA721" s="288"/>
      <c r="CB721" s="289"/>
      <c r="CC721" s="287" t="s">
        <v>107</v>
      </c>
      <c r="CD721" s="288"/>
      <c r="CE721" s="289"/>
      <c r="CF721" s="287" t="s">
        <v>108</v>
      </c>
      <c r="CG721" s="288"/>
      <c r="CH721" s="289"/>
      <c r="CI721" s="287" t="s">
        <v>109</v>
      </c>
      <c r="CJ721" s="288"/>
      <c r="CK721" s="289"/>
      <c r="CL721" s="287" t="s">
        <v>110</v>
      </c>
      <c r="CM721" s="288"/>
      <c r="CN721" s="289"/>
      <c r="CO721" s="287" t="s">
        <v>111</v>
      </c>
      <c r="CP721" s="288"/>
      <c r="CQ721" s="289"/>
    </row>
    <row r="722" spans="1:95" ht="44.45" customHeight="1" thickBot="1" x14ac:dyDescent="0.3">
      <c r="A722" s="7" t="s">
        <v>6</v>
      </c>
      <c r="B722" s="45" t="s">
        <v>7</v>
      </c>
      <c r="C722" s="14" t="s">
        <v>34</v>
      </c>
      <c r="D722" s="8" t="s">
        <v>26</v>
      </c>
      <c r="E722" s="8" t="s">
        <v>27</v>
      </c>
      <c r="F722" s="8" t="s">
        <v>28</v>
      </c>
      <c r="G722" s="8" t="s">
        <v>29</v>
      </c>
      <c r="H722" s="8" t="s">
        <v>30</v>
      </c>
      <c r="I722" s="8" t="s">
        <v>31</v>
      </c>
      <c r="J722" s="8" t="s">
        <v>32</v>
      </c>
      <c r="K722" s="8" t="s">
        <v>33</v>
      </c>
      <c r="L722" s="8" t="s">
        <v>210</v>
      </c>
      <c r="M722" s="8" t="s">
        <v>116</v>
      </c>
      <c r="N722" s="8" t="s">
        <v>117</v>
      </c>
      <c r="O722" s="65" t="s">
        <v>118</v>
      </c>
      <c r="P722" s="65" t="s">
        <v>110</v>
      </c>
      <c r="Q722" s="65" t="s">
        <v>111</v>
      </c>
      <c r="R722" s="23" t="s">
        <v>34</v>
      </c>
      <c r="S722" s="12" t="s">
        <v>26</v>
      </c>
      <c r="T722" s="12" t="s">
        <v>27</v>
      </c>
      <c r="U722" s="12" t="s">
        <v>28</v>
      </c>
      <c r="V722" s="12" t="s">
        <v>29</v>
      </c>
      <c r="W722" s="12" t="s">
        <v>30</v>
      </c>
      <c r="X722" s="12" t="s">
        <v>31</v>
      </c>
      <c r="Y722" s="12" t="s">
        <v>32</v>
      </c>
      <c r="Z722" s="12" t="s">
        <v>33</v>
      </c>
      <c r="AA722" s="12" t="s">
        <v>210</v>
      </c>
      <c r="AB722" s="60" t="s">
        <v>116</v>
      </c>
      <c r="AC722" s="60" t="s">
        <v>117</v>
      </c>
      <c r="AD722" s="60" t="s">
        <v>118</v>
      </c>
      <c r="AE722" s="60" t="s">
        <v>110</v>
      </c>
      <c r="AF722" s="24" t="s">
        <v>111</v>
      </c>
      <c r="AG722" s="25" t="s">
        <v>34</v>
      </c>
      <c r="AH722" s="13" t="s">
        <v>26</v>
      </c>
      <c r="AI722" s="13" t="s">
        <v>27</v>
      </c>
      <c r="AJ722" s="13" t="s">
        <v>28</v>
      </c>
      <c r="AK722" s="13" t="s">
        <v>29</v>
      </c>
      <c r="AL722" s="13" t="s">
        <v>30</v>
      </c>
      <c r="AM722" s="13" t="s">
        <v>31</v>
      </c>
      <c r="AN722" s="13" t="s">
        <v>32</v>
      </c>
      <c r="AO722" s="13" t="s">
        <v>33</v>
      </c>
      <c r="AP722" s="13" t="s">
        <v>210</v>
      </c>
      <c r="AQ722" s="66" t="s">
        <v>116</v>
      </c>
      <c r="AR722" s="66" t="s">
        <v>117</v>
      </c>
      <c r="AS722" s="66" t="s">
        <v>118</v>
      </c>
      <c r="AT722" s="66" t="s">
        <v>110</v>
      </c>
      <c r="AU722" s="26" t="s">
        <v>111</v>
      </c>
      <c r="AV722" s="9"/>
      <c r="AW722" s="36" t="s">
        <v>6</v>
      </c>
      <c r="AX722" s="37" t="s">
        <v>7</v>
      </c>
      <c r="AY722" s="75" t="s">
        <v>119</v>
      </c>
      <c r="AZ722" s="75" t="s">
        <v>120</v>
      </c>
      <c r="BA722" s="76" t="s">
        <v>121</v>
      </c>
      <c r="BB722" s="75" t="s">
        <v>119</v>
      </c>
      <c r="BC722" s="75" t="s">
        <v>120</v>
      </c>
      <c r="BD722" s="76" t="s">
        <v>121</v>
      </c>
      <c r="BE722" s="75" t="s">
        <v>119</v>
      </c>
      <c r="BF722" s="75" t="s">
        <v>120</v>
      </c>
      <c r="BG722" s="76" t="s">
        <v>121</v>
      </c>
      <c r="BH722" s="75" t="s">
        <v>119</v>
      </c>
      <c r="BI722" s="75" t="s">
        <v>120</v>
      </c>
      <c r="BJ722" s="76" t="s">
        <v>121</v>
      </c>
      <c r="BK722" s="75" t="s">
        <v>119</v>
      </c>
      <c r="BL722" s="75" t="s">
        <v>120</v>
      </c>
      <c r="BM722" s="76" t="s">
        <v>121</v>
      </c>
      <c r="BN722" s="75" t="s">
        <v>119</v>
      </c>
      <c r="BO722" s="75" t="s">
        <v>120</v>
      </c>
      <c r="BP722" s="76" t="s">
        <v>121</v>
      </c>
      <c r="BQ722" s="75" t="s">
        <v>119</v>
      </c>
      <c r="BR722" s="75" t="s">
        <v>120</v>
      </c>
      <c r="BS722" s="76" t="s">
        <v>121</v>
      </c>
      <c r="BT722" s="75" t="s">
        <v>119</v>
      </c>
      <c r="BU722" s="75" t="s">
        <v>120</v>
      </c>
      <c r="BV722" s="76" t="s">
        <v>121</v>
      </c>
      <c r="BW722" s="75" t="s">
        <v>119</v>
      </c>
      <c r="BX722" s="75" t="s">
        <v>120</v>
      </c>
      <c r="BY722" s="76" t="s">
        <v>121</v>
      </c>
      <c r="BZ722" s="75" t="s">
        <v>119</v>
      </c>
      <c r="CA722" s="75" t="s">
        <v>120</v>
      </c>
      <c r="CB722" s="76" t="s">
        <v>121</v>
      </c>
      <c r="CC722" s="75" t="s">
        <v>119</v>
      </c>
      <c r="CD722" s="75" t="s">
        <v>120</v>
      </c>
      <c r="CE722" s="76" t="s">
        <v>121</v>
      </c>
      <c r="CF722" s="75" t="s">
        <v>119</v>
      </c>
      <c r="CG722" s="75" t="s">
        <v>120</v>
      </c>
      <c r="CH722" s="76" t="s">
        <v>121</v>
      </c>
      <c r="CI722" s="75" t="s">
        <v>119</v>
      </c>
      <c r="CJ722" s="75" t="s">
        <v>120</v>
      </c>
      <c r="CK722" s="76" t="s">
        <v>121</v>
      </c>
      <c r="CL722" s="75" t="s">
        <v>119</v>
      </c>
      <c r="CM722" s="75" t="s">
        <v>120</v>
      </c>
      <c r="CN722" s="76" t="s">
        <v>121</v>
      </c>
      <c r="CO722" s="75" t="s">
        <v>119</v>
      </c>
      <c r="CP722" s="75" t="s">
        <v>120</v>
      </c>
      <c r="CQ722" s="76" t="s">
        <v>121</v>
      </c>
    </row>
    <row r="723" spans="1:95" ht="29.25" customHeight="1" x14ac:dyDescent="0.25">
      <c r="A723" s="29" t="s">
        <v>8</v>
      </c>
      <c r="B723" s="30" t="s">
        <v>19</v>
      </c>
      <c r="C723" s="1"/>
      <c r="D723" s="3"/>
      <c r="E723" s="3"/>
      <c r="F723" s="3"/>
      <c r="G723" s="3"/>
      <c r="H723" s="3"/>
      <c r="I723" s="3"/>
      <c r="J723" s="3"/>
      <c r="K723" s="3"/>
      <c r="L723" s="3"/>
      <c r="M723" s="61"/>
      <c r="N723" s="61"/>
      <c r="O723" s="61"/>
      <c r="P723" s="61"/>
      <c r="Q723" s="15"/>
      <c r="R723" s="1"/>
      <c r="S723" s="3"/>
      <c r="T723" s="3"/>
      <c r="U723" s="3"/>
      <c r="V723" s="3"/>
      <c r="W723" s="3"/>
      <c r="X723" s="3"/>
      <c r="Y723" s="3"/>
      <c r="Z723" s="3"/>
      <c r="AA723" s="3"/>
      <c r="AB723" s="61"/>
      <c r="AC723" s="61"/>
      <c r="AD723" s="61"/>
      <c r="AE723" s="61"/>
      <c r="AF723" s="15"/>
      <c r="AG723" s="1"/>
      <c r="AH723" s="38"/>
      <c r="AI723" s="38"/>
      <c r="AJ723" s="3"/>
      <c r="AK723" s="3"/>
      <c r="AL723" s="3"/>
      <c r="AM723" s="3"/>
      <c r="AN723" s="3"/>
      <c r="AO723" s="3"/>
      <c r="AP723" s="3"/>
      <c r="AQ723" s="61"/>
      <c r="AR723" s="61"/>
      <c r="AS723" s="61"/>
      <c r="AT723" s="61"/>
      <c r="AU723" s="15"/>
      <c r="AV723" s="9"/>
      <c r="AW723" s="29" t="str">
        <f>A723</f>
        <v>Temperatura (°C)</v>
      </c>
      <c r="AX723" s="35" t="s">
        <v>19</v>
      </c>
      <c r="AY723" s="77">
        <f>C723</f>
        <v>0</v>
      </c>
      <c r="AZ723" s="73">
        <f>R723</f>
        <v>0</v>
      </c>
      <c r="BA723" s="74">
        <f>AG723</f>
        <v>0</v>
      </c>
      <c r="BB723" s="4">
        <f>D723</f>
        <v>0</v>
      </c>
      <c r="BC723" s="2">
        <f>S723</f>
        <v>0</v>
      </c>
      <c r="BD723" s="5">
        <f>AH723</f>
        <v>0</v>
      </c>
      <c r="BE723" s="4">
        <f>E723</f>
        <v>0</v>
      </c>
      <c r="BF723" s="2">
        <f>T723</f>
        <v>0</v>
      </c>
      <c r="BG723" s="5">
        <f>AI723</f>
        <v>0</v>
      </c>
      <c r="BH723" s="1">
        <f>F723</f>
        <v>0</v>
      </c>
      <c r="BI723" s="2">
        <f>U723</f>
        <v>0</v>
      </c>
      <c r="BJ723" s="5">
        <f>AJ723</f>
        <v>0</v>
      </c>
      <c r="BK723" s="1">
        <f>G723</f>
        <v>0</v>
      </c>
      <c r="BL723" s="2">
        <f>V723</f>
        <v>0</v>
      </c>
      <c r="BM723" s="5">
        <f>AK723</f>
        <v>0</v>
      </c>
      <c r="BN723" s="1">
        <f>H723</f>
        <v>0</v>
      </c>
      <c r="BO723" s="2">
        <f>W723</f>
        <v>0</v>
      </c>
      <c r="BP723" s="5">
        <f>AL723</f>
        <v>0</v>
      </c>
      <c r="BQ723" s="1">
        <f>I723</f>
        <v>0</v>
      </c>
      <c r="BR723" s="2">
        <f>X723</f>
        <v>0</v>
      </c>
      <c r="BS723" s="5">
        <f>AM723</f>
        <v>0</v>
      </c>
      <c r="BT723" s="1">
        <f>J723</f>
        <v>0</v>
      </c>
      <c r="BU723" s="2">
        <f>Y723</f>
        <v>0</v>
      </c>
      <c r="BV723" s="5">
        <f>AN723</f>
        <v>0</v>
      </c>
      <c r="BW723" s="1">
        <f>K723</f>
        <v>0</v>
      </c>
      <c r="BX723" s="2">
        <f>Z723</f>
        <v>0</v>
      </c>
      <c r="BY723" s="5">
        <f>AO723</f>
        <v>0</v>
      </c>
      <c r="BZ723" s="1">
        <f>L723</f>
        <v>0</v>
      </c>
      <c r="CA723" s="2">
        <f>AA723</f>
        <v>0</v>
      </c>
      <c r="CB723" s="5">
        <f>AP723</f>
        <v>0</v>
      </c>
      <c r="CC723" s="1">
        <f>M723</f>
        <v>0</v>
      </c>
      <c r="CD723" s="2">
        <f>AB723</f>
        <v>0</v>
      </c>
      <c r="CE723" s="5">
        <f>AQ723</f>
        <v>0</v>
      </c>
      <c r="CF723" s="1">
        <f>N723</f>
        <v>0</v>
      </c>
      <c r="CG723" s="2">
        <f>AC723</f>
        <v>0</v>
      </c>
      <c r="CH723" s="5">
        <f>AR723</f>
        <v>0</v>
      </c>
      <c r="CI723" s="1">
        <f>O723</f>
        <v>0</v>
      </c>
      <c r="CJ723" s="2">
        <f>AD723</f>
        <v>0</v>
      </c>
      <c r="CK723" s="5">
        <f>AS723</f>
        <v>0</v>
      </c>
      <c r="CL723" s="1">
        <f>P723</f>
        <v>0</v>
      </c>
      <c r="CM723" s="2">
        <f>AE723</f>
        <v>0</v>
      </c>
      <c r="CN723" s="5">
        <f>AT723</f>
        <v>0</v>
      </c>
      <c r="CO723" s="67">
        <f>Q723</f>
        <v>0</v>
      </c>
      <c r="CP723" s="2">
        <f>AF723</f>
        <v>0</v>
      </c>
      <c r="CQ723" s="5">
        <f>AU723</f>
        <v>0</v>
      </c>
    </row>
    <row r="724" spans="1:95" ht="26.45" customHeight="1" x14ac:dyDescent="0.25">
      <c r="A724" s="29" t="s">
        <v>9</v>
      </c>
      <c r="B724" s="30" t="s">
        <v>20</v>
      </c>
      <c r="C724" s="50"/>
      <c r="D724" s="51"/>
      <c r="E724" s="51"/>
      <c r="F724" s="51"/>
      <c r="G724" s="3"/>
      <c r="H724" s="51"/>
      <c r="I724" s="3"/>
      <c r="J724" s="51"/>
      <c r="K724" s="3"/>
      <c r="L724" s="3"/>
      <c r="M724" s="61"/>
      <c r="N724" s="61"/>
      <c r="O724" s="61"/>
      <c r="P724" s="61"/>
      <c r="Q724" s="15"/>
      <c r="R724" s="1"/>
      <c r="S724" s="3"/>
      <c r="T724" s="3"/>
      <c r="U724" s="3"/>
      <c r="V724" s="3"/>
      <c r="W724" s="3"/>
      <c r="X724" s="3"/>
      <c r="Y724" s="51"/>
      <c r="Z724" s="3"/>
      <c r="AA724" s="3"/>
      <c r="AB724" s="61"/>
      <c r="AC724" s="61"/>
      <c r="AD724" s="61"/>
      <c r="AE724" s="61"/>
      <c r="AF724" s="15"/>
      <c r="AG724" s="1"/>
      <c r="AH724" s="3"/>
      <c r="AI724" s="3"/>
      <c r="AJ724" s="3"/>
      <c r="AK724" s="3"/>
      <c r="AL724" s="3"/>
      <c r="AM724" s="3"/>
      <c r="AN724" s="3"/>
      <c r="AO724" s="3"/>
      <c r="AP724" s="3"/>
      <c r="AQ724" s="61"/>
      <c r="AR724" s="61"/>
      <c r="AS724" s="61"/>
      <c r="AT724" s="61"/>
      <c r="AU724" s="15"/>
      <c r="AV724" s="9"/>
      <c r="AW724" s="29" t="str">
        <f t="shared" ref="AW724:AW743" si="1380">A724</f>
        <v>pH (Unidades de pH)</v>
      </c>
      <c r="AX724" s="30" t="s">
        <v>20</v>
      </c>
      <c r="AY724" s="77">
        <f t="shared" ref="AY724:AY743" si="1381">C724</f>
        <v>0</v>
      </c>
      <c r="AZ724" s="222">
        <f t="shared" ref="AZ724:AZ743" si="1382">R724</f>
        <v>0</v>
      </c>
      <c r="BA724" s="74">
        <f t="shared" ref="BA724:BA743" si="1383">AG724</f>
        <v>0</v>
      </c>
      <c r="BB724" s="4">
        <f t="shared" ref="BB724:BB743" si="1384">D724</f>
        <v>0</v>
      </c>
      <c r="BC724" s="2">
        <f t="shared" ref="BC724:BC743" si="1385">S724</f>
        <v>0</v>
      </c>
      <c r="BD724" s="5">
        <f t="shared" ref="BD724:BD743" si="1386">AH724</f>
        <v>0</v>
      </c>
      <c r="BE724" s="4">
        <f t="shared" ref="BE724:BE743" si="1387">E724</f>
        <v>0</v>
      </c>
      <c r="BF724" s="2">
        <f t="shared" ref="BF724:BF743" si="1388">T724</f>
        <v>0</v>
      </c>
      <c r="BG724" s="5">
        <f t="shared" ref="BG724:BG743" si="1389">AI724</f>
        <v>0</v>
      </c>
      <c r="BH724" s="1">
        <f t="shared" ref="BH724:BH743" si="1390">F724</f>
        <v>0</v>
      </c>
      <c r="BI724" s="2">
        <f t="shared" ref="BI724:BI743" si="1391">U724</f>
        <v>0</v>
      </c>
      <c r="BJ724" s="5">
        <f t="shared" ref="BJ724:BJ743" si="1392">AJ724</f>
        <v>0</v>
      </c>
      <c r="BK724" s="1">
        <f t="shared" ref="BK724:BK743" si="1393">G724</f>
        <v>0</v>
      </c>
      <c r="BL724" s="2">
        <f t="shared" ref="BL724:BL743" si="1394">V724</f>
        <v>0</v>
      </c>
      <c r="BM724" s="5">
        <f t="shared" ref="BM724:BM743" si="1395">AK724</f>
        <v>0</v>
      </c>
      <c r="BN724" s="1">
        <f t="shared" ref="BN724:BN743" si="1396">H724</f>
        <v>0</v>
      </c>
      <c r="BO724" s="2">
        <f t="shared" ref="BO724:BO743" si="1397">W724</f>
        <v>0</v>
      </c>
      <c r="BP724" s="5">
        <f t="shared" ref="BP724:BP743" si="1398">AL724</f>
        <v>0</v>
      </c>
      <c r="BQ724" s="1">
        <f t="shared" ref="BQ724:BQ743" si="1399">I724</f>
        <v>0</v>
      </c>
      <c r="BR724" s="2">
        <f t="shared" ref="BR724:BR743" si="1400">X724</f>
        <v>0</v>
      </c>
      <c r="BS724" s="5">
        <f t="shared" ref="BS724:BS743" si="1401">AM724</f>
        <v>0</v>
      </c>
      <c r="BT724" s="1">
        <f t="shared" ref="BT724:BT743" si="1402">J724</f>
        <v>0</v>
      </c>
      <c r="BU724" s="2">
        <f t="shared" ref="BU724:BU743" si="1403">Y724</f>
        <v>0</v>
      </c>
      <c r="BV724" s="5">
        <f t="shared" ref="BV724:BV743" si="1404">AN724</f>
        <v>0</v>
      </c>
      <c r="BW724" s="1">
        <f t="shared" ref="BW724:BW743" si="1405">K724</f>
        <v>0</v>
      </c>
      <c r="BX724" s="2">
        <f t="shared" ref="BX724:BX743" si="1406">Z724</f>
        <v>0</v>
      </c>
      <c r="BY724" s="5">
        <f t="shared" ref="BY724:BY743" si="1407">AO724</f>
        <v>0</v>
      </c>
      <c r="BZ724" s="1">
        <f t="shared" ref="BZ724:BZ743" si="1408">L724</f>
        <v>0</v>
      </c>
      <c r="CA724" s="2">
        <f t="shared" ref="CA724:CA743" si="1409">AA724</f>
        <v>0</v>
      </c>
      <c r="CB724" s="5">
        <f t="shared" ref="CB724:CB743" si="1410">AP724</f>
        <v>0</v>
      </c>
      <c r="CC724" s="1">
        <f t="shared" ref="CC724:CC743" si="1411">M724</f>
        <v>0</v>
      </c>
      <c r="CD724" s="2">
        <f t="shared" ref="CD724:CD743" si="1412">AB724</f>
        <v>0</v>
      </c>
      <c r="CE724" s="5">
        <f t="shared" ref="CE724:CE743" si="1413">AQ724</f>
        <v>0</v>
      </c>
      <c r="CF724" s="1">
        <f t="shared" ref="CF724:CF743" si="1414">N724</f>
        <v>0</v>
      </c>
      <c r="CG724" s="2">
        <f t="shared" ref="CG724:CG743" si="1415">AC724</f>
        <v>0</v>
      </c>
      <c r="CH724" s="5">
        <f t="shared" ref="CH724:CH743" si="1416">AR724</f>
        <v>0</v>
      </c>
      <c r="CI724" s="1">
        <f t="shared" ref="CI724:CI743" si="1417">O724</f>
        <v>0</v>
      </c>
      <c r="CJ724" s="2">
        <f t="shared" ref="CJ724:CJ743" si="1418">AD724</f>
        <v>0</v>
      </c>
      <c r="CK724" s="5">
        <f t="shared" ref="CK724:CK743" si="1419">AS724</f>
        <v>0</v>
      </c>
      <c r="CL724" s="1">
        <f t="shared" ref="CL724:CL743" si="1420">P724</f>
        <v>0</v>
      </c>
      <c r="CM724" s="2">
        <f t="shared" ref="CM724:CM743" si="1421">AE724</f>
        <v>0</v>
      </c>
      <c r="CN724" s="5">
        <f t="shared" ref="CN724:CN743" si="1422">AT724</f>
        <v>0</v>
      </c>
      <c r="CO724" s="67">
        <f t="shared" ref="CO724:CO743" si="1423">Q724</f>
        <v>0</v>
      </c>
      <c r="CP724" s="2">
        <f t="shared" ref="CP724:CP743" si="1424">AF724</f>
        <v>0</v>
      </c>
      <c r="CQ724" s="5">
        <f t="shared" ref="CQ724:CQ743" si="1425">AU724</f>
        <v>0</v>
      </c>
    </row>
    <row r="725" spans="1:95" ht="30.2" customHeight="1" x14ac:dyDescent="0.25">
      <c r="A725" s="29" t="s">
        <v>124</v>
      </c>
      <c r="B725" s="30" t="s">
        <v>21</v>
      </c>
      <c r="C725" s="1"/>
      <c r="D725" s="2"/>
      <c r="E725" s="2"/>
      <c r="F725" s="3"/>
      <c r="G725" s="3"/>
      <c r="H725" s="3"/>
      <c r="I725" s="3"/>
      <c r="J725" s="3"/>
      <c r="K725" s="3"/>
      <c r="L725" s="3"/>
      <c r="M725" s="61"/>
      <c r="N725" s="61"/>
      <c r="O725" s="61"/>
      <c r="P725" s="61"/>
      <c r="Q725" s="15"/>
      <c r="R725" s="1"/>
      <c r="S725" s="3"/>
      <c r="T725" s="3"/>
      <c r="U725" s="3"/>
      <c r="V725" s="3"/>
      <c r="W725" s="3"/>
      <c r="X725" s="3"/>
      <c r="Y725" s="3"/>
      <c r="Z725" s="3"/>
      <c r="AA725" s="3"/>
      <c r="AB725" s="61"/>
      <c r="AC725" s="61"/>
      <c r="AD725" s="61"/>
      <c r="AE725" s="61"/>
      <c r="AF725" s="15"/>
      <c r="AG725" s="1"/>
      <c r="AH725" s="2"/>
      <c r="AI725" s="2"/>
      <c r="AJ725" s="3"/>
      <c r="AK725" s="3"/>
      <c r="AL725" s="3"/>
      <c r="AM725" s="3"/>
      <c r="AN725" s="3"/>
      <c r="AO725" s="3"/>
      <c r="AP725" s="3"/>
      <c r="AQ725" s="61"/>
      <c r="AR725" s="61"/>
      <c r="AS725" s="61"/>
      <c r="AT725" s="61"/>
      <c r="AU725" s="15"/>
      <c r="AV725" s="9"/>
      <c r="AW725" s="29" t="str">
        <f t="shared" si="1380"/>
        <v>Demanda química de oxígeno (DQO)</v>
      </c>
      <c r="AX725" s="30" t="s">
        <v>21</v>
      </c>
      <c r="AY725" s="77">
        <f t="shared" si="1381"/>
        <v>0</v>
      </c>
      <c r="AZ725" s="73">
        <f t="shared" si="1382"/>
        <v>0</v>
      </c>
      <c r="BA725" s="74">
        <f t="shared" si="1383"/>
        <v>0</v>
      </c>
      <c r="BB725" s="4">
        <f t="shared" si="1384"/>
        <v>0</v>
      </c>
      <c r="BC725" s="2">
        <f t="shared" si="1385"/>
        <v>0</v>
      </c>
      <c r="BD725" s="5">
        <f t="shared" si="1386"/>
        <v>0</v>
      </c>
      <c r="BE725" s="4">
        <f t="shared" si="1387"/>
        <v>0</v>
      </c>
      <c r="BF725" s="2">
        <f t="shared" si="1388"/>
        <v>0</v>
      </c>
      <c r="BG725" s="5">
        <f t="shared" si="1389"/>
        <v>0</v>
      </c>
      <c r="BH725" s="1">
        <f t="shared" si="1390"/>
        <v>0</v>
      </c>
      <c r="BI725" s="2">
        <f t="shared" si="1391"/>
        <v>0</v>
      </c>
      <c r="BJ725" s="5">
        <f t="shared" si="1392"/>
        <v>0</v>
      </c>
      <c r="BK725" s="1">
        <f t="shared" si="1393"/>
        <v>0</v>
      </c>
      <c r="BL725" s="2">
        <f t="shared" si="1394"/>
        <v>0</v>
      </c>
      <c r="BM725" s="5">
        <f t="shared" si="1395"/>
        <v>0</v>
      </c>
      <c r="BN725" s="1">
        <f t="shared" si="1396"/>
        <v>0</v>
      </c>
      <c r="BO725" s="2">
        <f t="shared" si="1397"/>
        <v>0</v>
      </c>
      <c r="BP725" s="5">
        <f t="shared" si="1398"/>
        <v>0</v>
      </c>
      <c r="BQ725" s="1">
        <f t="shared" si="1399"/>
        <v>0</v>
      </c>
      <c r="BR725" s="2">
        <f t="shared" si="1400"/>
        <v>0</v>
      </c>
      <c r="BS725" s="5">
        <f t="shared" si="1401"/>
        <v>0</v>
      </c>
      <c r="BT725" s="1">
        <f t="shared" si="1402"/>
        <v>0</v>
      </c>
      <c r="BU725" s="2">
        <f t="shared" si="1403"/>
        <v>0</v>
      </c>
      <c r="BV725" s="5">
        <f t="shared" si="1404"/>
        <v>0</v>
      </c>
      <c r="BW725" s="1">
        <f t="shared" si="1405"/>
        <v>0</v>
      </c>
      <c r="BX725" s="2">
        <f t="shared" si="1406"/>
        <v>0</v>
      </c>
      <c r="BY725" s="5">
        <f t="shared" si="1407"/>
        <v>0</v>
      </c>
      <c r="BZ725" s="1">
        <f t="shared" si="1408"/>
        <v>0</v>
      </c>
      <c r="CA725" s="2">
        <f t="shared" si="1409"/>
        <v>0</v>
      </c>
      <c r="CB725" s="5">
        <f t="shared" si="1410"/>
        <v>0</v>
      </c>
      <c r="CC725" s="1">
        <f t="shared" si="1411"/>
        <v>0</v>
      </c>
      <c r="CD725" s="2">
        <f t="shared" si="1412"/>
        <v>0</v>
      </c>
      <c r="CE725" s="5">
        <f t="shared" si="1413"/>
        <v>0</v>
      </c>
      <c r="CF725" s="1">
        <f t="shared" si="1414"/>
        <v>0</v>
      </c>
      <c r="CG725" s="2">
        <f t="shared" si="1415"/>
        <v>0</v>
      </c>
      <c r="CH725" s="5">
        <f t="shared" si="1416"/>
        <v>0</v>
      </c>
      <c r="CI725" s="1">
        <f t="shared" si="1417"/>
        <v>0</v>
      </c>
      <c r="CJ725" s="2">
        <f t="shared" si="1418"/>
        <v>0</v>
      </c>
      <c r="CK725" s="5">
        <f t="shared" si="1419"/>
        <v>0</v>
      </c>
      <c r="CL725" s="1">
        <f t="shared" si="1420"/>
        <v>0</v>
      </c>
      <c r="CM725" s="2">
        <f t="shared" si="1421"/>
        <v>0</v>
      </c>
      <c r="CN725" s="5">
        <f t="shared" si="1422"/>
        <v>0</v>
      </c>
      <c r="CO725" s="67">
        <f t="shared" si="1423"/>
        <v>0</v>
      </c>
      <c r="CP725" s="2">
        <f t="shared" si="1424"/>
        <v>0</v>
      </c>
      <c r="CQ725" s="5">
        <f t="shared" si="1425"/>
        <v>0</v>
      </c>
    </row>
    <row r="726" spans="1:95" ht="29.25" customHeight="1" x14ac:dyDescent="0.25">
      <c r="A726" s="29" t="s">
        <v>128</v>
      </c>
      <c r="B726" s="30" t="s">
        <v>21</v>
      </c>
      <c r="C726" s="1"/>
      <c r="D726" s="2"/>
      <c r="E726" s="2"/>
      <c r="F726" s="3"/>
      <c r="G726" s="3"/>
      <c r="H726" s="3"/>
      <c r="I726" s="3"/>
      <c r="J726" s="3"/>
      <c r="K726" s="3"/>
      <c r="L726" s="3"/>
      <c r="M726" s="61"/>
      <c r="N726" s="61"/>
      <c r="O726" s="61"/>
      <c r="P726" s="61"/>
      <c r="Q726" s="15"/>
      <c r="R726" s="1"/>
      <c r="S726" s="3"/>
      <c r="T726" s="3"/>
      <c r="U726" s="3"/>
      <c r="V726" s="3"/>
      <c r="W726" s="3"/>
      <c r="X726" s="3"/>
      <c r="Y726" s="3"/>
      <c r="Z726" s="3"/>
      <c r="AA726" s="3"/>
      <c r="AB726" s="61"/>
      <c r="AC726" s="61"/>
      <c r="AD726" s="61"/>
      <c r="AE726" s="61"/>
      <c r="AF726" s="15"/>
      <c r="AG726" s="1"/>
      <c r="AH726" s="2"/>
      <c r="AI726" s="2"/>
      <c r="AJ726" s="3"/>
      <c r="AK726" s="3"/>
      <c r="AL726" s="3"/>
      <c r="AM726" s="3"/>
      <c r="AN726" s="3"/>
      <c r="AO726" s="3"/>
      <c r="AP726" s="3"/>
      <c r="AQ726" s="61"/>
      <c r="AR726" s="61"/>
      <c r="AS726" s="61"/>
      <c r="AT726" s="61"/>
      <c r="AU726" s="15"/>
      <c r="AV726" s="9"/>
      <c r="AW726" s="29" t="str">
        <f t="shared" si="1380"/>
        <v>SOLIDOS DISUELTOS TOTALES (TDS)</v>
      </c>
      <c r="AX726" s="30" t="s">
        <v>21</v>
      </c>
      <c r="AY726" s="77">
        <f t="shared" si="1381"/>
        <v>0</v>
      </c>
      <c r="AZ726" s="73">
        <f t="shared" si="1382"/>
        <v>0</v>
      </c>
      <c r="BA726" s="74">
        <f t="shared" si="1383"/>
        <v>0</v>
      </c>
      <c r="BB726" s="4">
        <f t="shared" si="1384"/>
        <v>0</v>
      </c>
      <c r="BC726" s="2">
        <f t="shared" si="1385"/>
        <v>0</v>
      </c>
      <c r="BD726" s="5">
        <f t="shared" si="1386"/>
        <v>0</v>
      </c>
      <c r="BE726" s="4">
        <f t="shared" si="1387"/>
        <v>0</v>
      </c>
      <c r="BF726" s="2">
        <f t="shared" si="1388"/>
        <v>0</v>
      </c>
      <c r="BG726" s="5">
        <f t="shared" si="1389"/>
        <v>0</v>
      </c>
      <c r="BH726" s="1">
        <f t="shared" si="1390"/>
        <v>0</v>
      </c>
      <c r="BI726" s="2">
        <f t="shared" si="1391"/>
        <v>0</v>
      </c>
      <c r="BJ726" s="5">
        <f t="shared" si="1392"/>
        <v>0</v>
      </c>
      <c r="BK726" s="1">
        <f t="shared" si="1393"/>
        <v>0</v>
      </c>
      <c r="BL726" s="2">
        <f t="shared" si="1394"/>
        <v>0</v>
      </c>
      <c r="BM726" s="5">
        <f t="shared" si="1395"/>
        <v>0</v>
      </c>
      <c r="BN726" s="1">
        <f t="shared" si="1396"/>
        <v>0</v>
      </c>
      <c r="BO726" s="2">
        <f t="shared" si="1397"/>
        <v>0</v>
      </c>
      <c r="BP726" s="5">
        <f t="shared" si="1398"/>
        <v>0</v>
      </c>
      <c r="BQ726" s="1">
        <f t="shared" si="1399"/>
        <v>0</v>
      </c>
      <c r="BR726" s="2">
        <f t="shared" si="1400"/>
        <v>0</v>
      </c>
      <c r="BS726" s="5">
        <f t="shared" si="1401"/>
        <v>0</v>
      </c>
      <c r="BT726" s="1">
        <f t="shared" si="1402"/>
        <v>0</v>
      </c>
      <c r="BU726" s="2">
        <f t="shared" si="1403"/>
        <v>0</v>
      </c>
      <c r="BV726" s="5">
        <f t="shared" si="1404"/>
        <v>0</v>
      </c>
      <c r="BW726" s="1">
        <f t="shared" si="1405"/>
        <v>0</v>
      </c>
      <c r="BX726" s="2">
        <f t="shared" si="1406"/>
        <v>0</v>
      </c>
      <c r="BY726" s="5">
        <f t="shared" si="1407"/>
        <v>0</v>
      </c>
      <c r="BZ726" s="1">
        <f t="shared" si="1408"/>
        <v>0</v>
      </c>
      <c r="CA726" s="2">
        <f t="shared" si="1409"/>
        <v>0</v>
      </c>
      <c r="CB726" s="5">
        <f t="shared" si="1410"/>
        <v>0</v>
      </c>
      <c r="CC726" s="1">
        <f t="shared" si="1411"/>
        <v>0</v>
      </c>
      <c r="CD726" s="2">
        <f t="shared" si="1412"/>
        <v>0</v>
      </c>
      <c r="CE726" s="5">
        <f t="shared" si="1413"/>
        <v>0</v>
      </c>
      <c r="CF726" s="1">
        <f t="shared" si="1414"/>
        <v>0</v>
      </c>
      <c r="CG726" s="2">
        <f t="shared" si="1415"/>
        <v>0</v>
      </c>
      <c r="CH726" s="5">
        <f t="shared" si="1416"/>
        <v>0</v>
      </c>
      <c r="CI726" s="1">
        <f t="shared" si="1417"/>
        <v>0</v>
      </c>
      <c r="CJ726" s="2">
        <f t="shared" si="1418"/>
        <v>0</v>
      </c>
      <c r="CK726" s="5">
        <f t="shared" si="1419"/>
        <v>0</v>
      </c>
      <c r="CL726" s="1">
        <f t="shared" si="1420"/>
        <v>0</v>
      </c>
      <c r="CM726" s="2">
        <f t="shared" si="1421"/>
        <v>0</v>
      </c>
      <c r="CN726" s="5">
        <f t="shared" si="1422"/>
        <v>0</v>
      </c>
      <c r="CO726" s="67">
        <f t="shared" si="1423"/>
        <v>0</v>
      </c>
      <c r="CP726" s="2">
        <f t="shared" si="1424"/>
        <v>0</v>
      </c>
      <c r="CQ726" s="5">
        <f t="shared" si="1425"/>
        <v>0</v>
      </c>
    </row>
    <row r="727" spans="1:95" ht="31.7" customHeight="1" x14ac:dyDescent="0.25">
      <c r="A727" s="29" t="s">
        <v>125</v>
      </c>
      <c r="B727" s="30" t="s">
        <v>21</v>
      </c>
      <c r="C727" s="1"/>
      <c r="D727" s="2"/>
      <c r="E727" s="2"/>
      <c r="F727" s="3"/>
      <c r="G727" s="3"/>
      <c r="H727" s="3"/>
      <c r="I727" s="3"/>
      <c r="J727" s="3"/>
      <c r="K727" s="3"/>
      <c r="L727" s="3"/>
      <c r="M727" s="61"/>
      <c r="N727" s="61"/>
      <c r="O727" s="61"/>
      <c r="P727" s="61"/>
      <c r="Q727" s="15"/>
      <c r="R727" s="1"/>
      <c r="S727" s="3"/>
      <c r="T727" s="3"/>
      <c r="U727" s="3"/>
      <c r="V727" s="3"/>
      <c r="W727" s="3"/>
      <c r="X727" s="3"/>
      <c r="Y727" s="3"/>
      <c r="Z727" s="3"/>
      <c r="AA727" s="3"/>
      <c r="AB727" s="61"/>
      <c r="AC727" s="61"/>
      <c r="AD727" s="61"/>
      <c r="AE727" s="61"/>
      <c r="AF727" s="15"/>
      <c r="AG727" s="1"/>
      <c r="AH727" s="2"/>
      <c r="AI727" s="2"/>
      <c r="AJ727" s="3"/>
      <c r="AK727" s="3"/>
      <c r="AL727" s="3"/>
      <c r="AM727" s="3"/>
      <c r="AN727" s="3"/>
      <c r="AO727" s="3"/>
      <c r="AP727" s="3"/>
      <c r="AQ727" s="61"/>
      <c r="AR727" s="61"/>
      <c r="AS727" s="61"/>
      <c r="AT727" s="61"/>
      <c r="AU727" s="15"/>
      <c r="AV727" s="9"/>
      <c r="AW727" s="29" t="str">
        <f t="shared" si="1380"/>
        <v>Sólidos suspendidos Totales</v>
      </c>
      <c r="AX727" s="30" t="s">
        <v>21</v>
      </c>
      <c r="AY727" s="77">
        <f t="shared" si="1381"/>
        <v>0</v>
      </c>
      <c r="AZ727" s="73">
        <f t="shared" si="1382"/>
        <v>0</v>
      </c>
      <c r="BA727" s="74">
        <f t="shared" si="1383"/>
        <v>0</v>
      </c>
      <c r="BB727" s="4">
        <f t="shared" si="1384"/>
        <v>0</v>
      </c>
      <c r="BC727" s="2">
        <f t="shared" si="1385"/>
        <v>0</v>
      </c>
      <c r="BD727" s="5">
        <f t="shared" si="1386"/>
        <v>0</v>
      </c>
      <c r="BE727" s="4">
        <f t="shared" si="1387"/>
        <v>0</v>
      </c>
      <c r="BF727" s="2">
        <f t="shared" si="1388"/>
        <v>0</v>
      </c>
      <c r="BG727" s="5">
        <f t="shared" si="1389"/>
        <v>0</v>
      </c>
      <c r="BH727" s="1">
        <f t="shared" si="1390"/>
        <v>0</v>
      </c>
      <c r="BI727" s="2">
        <f t="shared" si="1391"/>
        <v>0</v>
      </c>
      <c r="BJ727" s="5">
        <f t="shared" si="1392"/>
        <v>0</v>
      </c>
      <c r="BK727" s="1">
        <f t="shared" si="1393"/>
        <v>0</v>
      </c>
      <c r="BL727" s="2">
        <f t="shared" si="1394"/>
        <v>0</v>
      </c>
      <c r="BM727" s="5">
        <f t="shared" si="1395"/>
        <v>0</v>
      </c>
      <c r="BN727" s="1">
        <f t="shared" si="1396"/>
        <v>0</v>
      </c>
      <c r="BO727" s="2">
        <f t="shared" si="1397"/>
        <v>0</v>
      </c>
      <c r="BP727" s="5">
        <f t="shared" si="1398"/>
        <v>0</v>
      </c>
      <c r="BQ727" s="1">
        <f t="shared" si="1399"/>
        <v>0</v>
      </c>
      <c r="BR727" s="2">
        <f t="shared" si="1400"/>
        <v>0</v>
      </c>
      <c r="BS727" s="5">
        <f t="shared" si="1401"/>
        <v>0</v>
      </c>
      <c r="BT727" s="1">
        <f t="shared" si="1402"/>
        <v>0</v>
      </c>
      <c r="BU727" s="2">
        <f t="shared" si="1403"/>
        <v>0</v>
      </c>
      <c r="BV727" s="5">
        <f t="shared" si="1404"/>
        <v>0</v>
      </c>
      <c r="BW727" s="1">
        <f t="shared" si="1405"/>
        <v>0</v>
      </c>
      <c r="BX727" s="2">
        <f t="shared" si="1406"/>
        <v>0</v>
      </c>
      <c r="BY727" s="5">
        <f t="shared" si="1407"/>
        <v>0</v>
      </c>
      <c r="BZ727" s="1">
        <f t="shared" si="1408"/>
        <v>0</v>
      </c>
      <c r="CA727" s="2">
        <f t="shared" si="1409"/>
        <v>0</v>
      </c>
      <c r="CB727" s="5">
        <f t="shared" si="1410"/>
        <v>0</v>
      </c>
      <c r="CC727" s="1">
        <f t="shared" si="1411"/>
        <v>0</v>
      </c>
      <c r="CD727" s="2">
        <f t="shared" si="1412"/>
        <v>0</v>
      </c>
      <c r="CE727" s="5">
        <f t="shared" si="1413"/>
        <v>0</v>
      </c>
      <c r="CF727" s="1">
        <f t="shared" si="1414"/>
        <v>0</v>
      </c>
      <c r="CG727" s="2">
        <f t="shared" si="1415"/>
        <v>0</v>
      </c>
      <c r="CH727" s="5">
        <f t="shared" si="1416"/>
        <v>0</v>
      </c>
      <c r="CI727" s="1">
        <f t="shared" si="1417"/>
        <v>0</v>
      </c>
      <c r="CJ727" s="2">
        <f t="shared" si="1418"/>
        <v>0</v>
      </c>
      <c r="CK727" s="5">
        <f t="shared" si="1419"/>
        <v>0</v>
      </c>
      <c r="CL727" s="1">
        <f t="shared" si="1420"/>
        <v>0</v>
      </c>
      <c r="CM727" s="2">
        <f t="shared" si="1421"/>
        <v>0</v>
      </c>
      <c r="CN727" s="5">
        <f t="shared" si="1422"/>
        <v>0</v>
      </c>
      <c r="CO727" s="67">
        <f t="shared" si="1423"/>
        <v>0</v>
      </c>
      <c r="CP727" s="2">
        <f t="shared" si="1424"/>
        <v>0</v>
      </c>
      <c r="CQ727" s="5">
        <f t="shared" si="1425"/>
        <v>0</v>
      </c>
    </row>
    <row r="728" spans="1:95" ht="29.25" customHeight="1" x14ac:dyDescent="0.25">
      <c r="A728" s="31" t="s">
        <v>10</v>
      </c>
      <c r="B728" s="30" t="s">
        <v>21</v>
      </c>
      <c r="C728" s="16"/>
      <c r="D728" s="10"/>
      <c r="E728" s="10"/>
      <c r="F728" s="10"/>
      <c r="G728" s="10"/>
      <c r="H728" s="10"/>
      <c r="I728" s="10"/>
      <c r="J728" s="10"/>
      <c r="K728" s="10"/>
      <c r="L728" s="10"/>
      <c r="M728" s="62"/>
      <c r="N728" s="62"/>
      <c r="O728" s="62"/>
      <c r="P728" s="62"/>
      <c r="Q728" s="17"/>
      <c r="R728" s="16"/>
      <c r="S728" s="10"/>
      <c r="T728" s="10"/>
      <c r="U728" s="10"/>
      <c r="V728" s="10"/>
      <c r="W728" s="10"/>
      <c r="X728" s="10"/>
      <c r="Y728" s="10"/>
      <c r="Z728" s="10"/>
      <c r="AA728" s="10"/>
      <c r="AB728" s="62"/>
      <c r="AC728" s="62"/>
      <c r="AD728" s="62"/>
      <c r="AE728" s="62"/>
      <c r="AF728" s="17"/>
      <c r="AG728" s="16"/>
      <c r="AH728" s="10"/>
      <c r="AI728" s="10"/>
      <c r="AJ728" s="10"/>
      <c r="AK728" s="10"/>
      <c r="AL728" s="10"/>
      <c r="AM728" s="10"/>
      <c r="AN728" s="10"/>
      <c r="AO728" s="10"/>
      <c r="AP728" s="10"/>
      <c r="AQ728" s="62"/>
      <c r="AR728" s="62"/>
      <c r="AS728" s="62"/>
      <c r="AT728" s="62"/>
      <c r="AU728" s="17"/>
      <c r="AV728" s="6"/>
      <c r="AW728" s="29" t="str">
        <f t="shared" si="1380"/>
        <v xml:space="preserve">Sólidos Sedimentables </v>
      </c>
      <c r="AX728" s="30" t="s">
        <v>21</v>
      </c>
      <c r="AY728" s="77">
        <f t="shared" si="1381"/>
        <v>0</v>
      </c>
      <c r="AZ728" s="73">
        <f t="shared" si="1382"/>
        <v>0</v>
      </c>
      <c r="BA728" s="74">
        <f t="shared" si="1383"/>
        <v>0</v>
      </c>
      <c r="BB728" s="4">
        <f t="shared" si="1384"/>
        <v>0</v>
      </c>
      <c r="BC728" s="2">
        <f t="shared" si="1385"/>
        <v>0</v>
      </c>
      <c r="BD728" s="5">
        <f t="shared" si="1386"/>
        <v>0</v>
      </c>
      <c r="BE728" s="4">
        <f t="shared" si="1387"/>
        <v>0</v>
      </c>
      <c r="BF728" s="2">
        <f t="shared" si="1388"/>
        <v>0</v>
      </c>
      <c r="BG728" s="5">
        <f t="shared" si="1389"/>
        <v>0</v>
      </c>
      <c r="BH728" s="1">
        <f t="shared" si="1390"/>
        <v>0</v>
      </c>
      <c r="BI728" s="2">
        <f t="shared" si="1391"/>
        <v>0</v>
      </c>
      <c r="BJ728" s="5">
        <f t="shared" si="1392"/>
        <v>0</v>
      </c>
      <c r="BK728" s="1">
        <f t="shared" si="1393"/>
        <v>0</v>
      </c>
      <c r="BL728" s="2">
        <f t="shared" si="1394"/>
        <v>0</v>
      </c>
      <c r="BM728" s="5">
        <f t="shared" si="1395"/>
        <v>0</v>
      </c>
      <c r="BN728" s="1">
        <f t="shared" si="1396"/>
        <v>0</v>
      </c>
      <c r="BO728" s="2">
        <f t="shared" si="1397"/>
        <v>0</v>
      </c>
      <c r="BP728" s="5">
        <f t="shared" si="1398"/>
        <v>0</v>
      </c>
      <c r="BQ728" s="1">
        <f t="shared" si="1399"/>
        <v>0</v>
      </c>
      <c r="BR728" s="2">
        <f t="shared" si="1400"/>
        <v>0</v>
      </c>
      <c r="BS728" s="5">
        <f t="shared" si="1401"/>
        <v>0</v>
      </c>
      <c r="BT728" s="1">
        <f t="shared" si="1402"/>
        <v>0</v>
      </c>
      <c r="BU728" s="2">
        <f t="shared" si="1403"/>
        <v>0</v>
      </c>
      <c r="BV728" s="5">
        <f t="shared" si="1404"/>
        <v>0</v>
      </c>
      <c r="BW728" s="1">
        <f t="shared" si="1405"/>
        <v>0</v>
      </c>
      <c r="BX728" s="2">
        <f t="shared" si="1406"/>
        <v>0</v>
      </c>
      <c r="BY728" s="5">
        <f t="shared" si="1407"/>
        <v>0</v>
      </c>
      <c r="BZ728" s="1">
        <f t="shared" si="1408"/>
        <v>0</v>
      </c>
      <c r="CA728" s="2">
        <f t="shared" si="1409"/>
        <v>0</v>
      </c>
      <c r="CB728" s="5">
        <f t="shared" si="1410"/>
        <v>0</v>
      </c>
      <c r="CC728" s="1">
        <f t="shared" si="1411"/>
        <v>0</v>
      </c>
      <c r="CD728" s="2">
        <f t="shared" si="1412"/>
        <v>0</v>
      </c>
      <c r="CE728" s="5">
        <f t="shared" si="1413"/>
        <v>0</v>
      </c>
      <c r="CF728" s="1">
        <f t="shared" si="1414"/>
        <v>0</v>
      </c>
      <c r="CG728" s="2">
        <f t="shared" si="1415"/>
        <v>0</v>
      </c>
      <c r="CH728" s="5">
        <f t="shared" si="1416"/>
        <v>0</v>
      </c>
      <c r="CI728" s="1">
        <f t="shared" si="1417"/>
        <v>0</v>
      </c>
      <c r="CJ728" s="2">
        <f t="shared" si="1418"/>
        <v>0</v>
      </c>
      <c r="CK728" s="5">
        <f t="shared" si="1419"/>
        <v>0</v>
      </c>
      <c r="CL728" s="1">
        <f t="shared" si="1420"/>
        <v>0</v>
      </c>
      <c r="CM728" s="2">
        <f t="shared" si="1421"/>
        <v>0</v>
      </c>
      <c r="CN728" s="5">
        <f t="shared" si="1422"/>
        <v>0</v>
      </c>
      <c r="CO728" s="67">
        <f t="shared" si="1423"/>
        <v>0</v>
      </c>
      <c r="CP728" s="2">
        <f t="shared" si="1424"/>
        <v>0</v>
      </c>
      <c r="CQ728" s="5">
        <f t="shared" si="1425"/>
        <v>0</v>
      </c>
    </row>
    <row r="729" spans="1:95" ht="28.5" customHeight="1" x14ac:dyDescent="0.25">
      <c r="A729" s="31" t="s">
        <v>126</v>
      </c>
      <c r="B729" s="46" t="s">
        <v>22</v>
      </c>
      <c r="C729" s="16"/>
      <c r="D729" s="10"/>
      <c r="E729" s="10"/>
      <c r="F729" s="10"/>
      <c r="G729" s="10"/>
      <c r="H729" s="10"/>
      <c r="I729" s="10"/>
      <c r="J729" s="10"/>
      <c r="K729" s="10"/>
      <c r="L729" s="10"/>
      <c r="M729" s="62"/>
      <c r="N729" s="62"/>
      <c r="O729" s="62"/>
      <c r="P729" s="62"/>
      <c r="Q729" s="17"/>
      <c r="R729" s="16"/>
      <c r="S729" s="10"/>
      <c r="T729" s="10"/>
      <c r="U729" s="10"/>
      <c r="V729" s="10"/>
      <c r="W729" s="10"/>
      <c r="X729" s="10"/>
      <c r="Y729" s="10"/>
      <c r="Z729" s="10"/>
      <c r="AA729" s="10"/>
      <c r="AB729" s="62"/>
      <c r="AC729" s="62"/>
      <c r="AD729" s="62"/>
      <c r="AE729" s="62"/>
      <c r="AF729" s="17"/>
      <c r="AG729" s="16"/>
      <c r="AH729" s="10"/>
      <c r="AI729" s="10"/>
      <c r="AJ729" s="10"/>
      <c r="AK729" s="10"/>
      <c r="AL729" s="10"/>
      <c r="AM729" s="10"/>
      <c r="AN729" s="10"/>
      <c r="AO729" s="10"/>
      <c r="AP729" s="10"/>
      <c r="AQ729" s="62"/>
      <c r="AR729" s="62"/>
      <c r="AS729" s="62"/>
      <c r="AT729" s="62"/>
      <c r="AU729" s="17"/>
      <c r="AV729" s="6"/>
      <c r="AW729" s="29" t="str">
        <f t="shared" si="1380"/>
        <v>HIERRO</v>
      </c>
      <c r="AX729" s="32" t="s">
        <v>22</v>
      </c>
      <c r="AY729" s="77">
        <f t="shared" si="1381"/>
        <v>0</v>
      </c>
      <c r="AZ729" s="73">
        <f t="shared" si="1382"/>
        <v>0</v>
      </c>
      <c r="BA729" s="74">
        <f t="shared" si="1383"/>
        <v>0</v>
      </c>
      <c r="BB729" s="4">
        <f t="shared" si="1384"/>
        <v>0</v>
      </c>
      <c r="BC729" s="2">
        <f t="shared" si="1385"/>
        <v>0</v>
      </c>
      <c r="BD729" s="5">
        <f t="shared" si="1386"/>
        <v>0</v>
      </c>
      <c r="BE729" s="4">
        <f t="shared" si="1387"/>
        <v>0</v>
      </c>
      <c r="BF729" s="2">
        <f t="shared" si="1388"/>
        <v>0</v>
      </c>
      <c r="BG729" s="5">
        <f t="shared" si="1389"/>
        <v>0</v>
      </c>
      <c r="BH729" s="1">
        <f t="shared" si="1390"/>
        <v>0</v>
      </c>
      <c r="BI729" s="2">
        <f t="shared" si="1391"/>
        <v>0</v>
      </c>
      <c r="BJ729" s="5">
        <f t="shared" si="1392"/>
        <v>0</v>
      </c>
      <c r="BK729" s="1">
        <f t="shared" si="1393"/>
        <v>0</v>
      </c>
      <c r="BL729" s="2">
        <f t="shared" si="1394"/>
        <v>0</v>
      </c>
      <c r="BM729" s="5">
        <f t="shared" si="1395"/>
        <v>0</v>
      </c>
      <c r="BN729" s="1">
        <f t="shared" si="1396"/>
        <v>0</v>
      </c>
      <c r="BO729" s="2">
        <f t="shared" si="1397"/>
        <v>0</v>
      </c>
      <c r="BP729" s="5">
        <f t="shared" si="1398"/>
        <v>0</v>
      </c>
      <c r="BQ729" s="1">
        <f t="shared" si="1399"/>
        <v>0</v>
      </c>
      <c r="BR729" s="2">
        <f t="shared" si="1400"/>
        <v>0</v>
      </c>
      <c r="BS729" s="5">
        <f t="shared" si="1401"/>
        <v>0</v>
      </c>
      <c r="BT729" s="1">
        <f t="shared" si="1402"/>
        <v>0</v>
      </c>
      <c r="BU729" s="2">
        <f t="shared" si="1403"/>
        <v>0</v>
      </c>
      <c r="BV729" s="5">
        <f t="shared" si="1404"/>
        <v>0</v>
      </c>
      <c r="BW729" s="1">
        <f t="shared" si="1405"/>
        <v>0</v>
      </c>
      <c r="BX729" s="2">
        <f t="shared" si="1406"/>
        <v>0</v>
      </c>
      <c r="BY729" s="5">
        <f t="shared" si="1407"/>
        <v>0</v>
      </c>
      <c r="BZ729" s="1">
        <f t="shared" si="1408"/>
        <v>0</v>
      </c>
      <c r="CA729" s="2">
        <f t="shared" si="1409"/>
        <v>0</v>
      </c>
      <c r="CB729" s="5">
        <f t="shared" si="1410"/>
        <v>0</v>
      </c>
      <c r="CC729" s="1">
        <f t="shared" si="1411"/>
        <v>0</v>
      </c>
      <c r="CD729" s="2">
        <f t="shared" si="1412"/>
        <v>0</v>
      </c>
      <c r="CE729" s="5">
        <f t="shared" si="1413"/>
        <v>0</v>
      </c>
      <c r="CF729" s="1">
        <f t="shared" si="1414"/>
        <v>0</v>
      </c>
      <c r="CG729" s="2">
        <f t="shared" si="1415"/>
        <v>0</v>
      </c>
      <c r="CH729" s="5">
        <f t="shared" si="1416"/>
        <v>0</v>
      </c>
      <c r="CI729" s="1">
        <f t="shared" si="1417"/>
        <v>0</v>
      </c>
      <c r="CJ729" s="2">
        <f t="shared" si="1418"/>
        <v>0</v>
      </c>
      <c r="CK729" s="5">
        <f t="shared" si="1419"/>
        <v>0</v>
      </c>
      <c r="CL729" s="1">
        <f t="shared" si="1420"/>
        <v>0</v>
      </c>
      <c r="CM729" s="2">
        <f t="shared" si="1421"/>
        <v>0</v>
      </c>
      <c r="CN729" s="5">
        <f t="shared" si="1422"/>
        <v>0</v>
      </c>
      <c r="CO729" s="67">
        <f t="shared" si="1423"/>
        <v>0</v>
      </c>
      <c r="CP729" s="2">
        <f t="shared" si="1424"/>
        <v>0</v>
      </c>
      <c r="CQ729" s="5">
        <f t="shared" si="1425"/>
        <v>0</v>
      </c>
    </row>
    <row r="730" spans="1:95" ht="28.5" customHeight="1" x14ac:dyDescent="0.25">
      <c r="A730" s="31" t="s">
        <v>112</v>
      </c>
      <c r="B730" s="30" t="s">
        <v>21</v>
      </c>
      <c r="C730" s="16"/>
      <c r="D730" s="10"/>
      <c r="E730" s="10"/>
      <c r="F730" s="10"/>
      <c r="G730" s="10"/>
      <c r="H730" s="10"/>
      <c r="I730" s="10"/>
      <c r="J730" s="10"/>
      <c r="K730" s="10"/>
      <c r="L730" s="10"/>
      <c r="M730" s="62"/>
      <c r="N730" s="62"/>
      <c r="O730" s="62"/>
      <c r="P730" s="62"/>
      <c r="Q730" s="17"/>
      <c r="R730" s="16"/>
      <c r="S730" s="10"/>
      <c r="T730" s="10"/>
      <c r="U730" s="10"/>
      <c r="V730" s="10"/>
      <c r="W730" s="10"/>
      <c r="X730" s="10"/>
      <c r="Y730" s="10"/>
      <c r="Z730" s="10"/>
      <c r="AA730" s="10"/>
      <c r="AB730" s="62"/>
      <c r="AC730" s="62"/>
      <c r="AD730" s="62"/>
      <c r="AE730" s="62"/>
      <c r="AF730" s="17"/>
      <c r="AG730" s="16"/>
      <c r="AH730" s="10"/>
      <c r="AI730" s="10"/>
      <c r="AJ730" s="10"/>
      <c r="AK730" s="10"/>
      <c r="AL730" s="10"/>
      <c r="AM730" s="10"/>
      <c r="AN730" s="10"/>
      <c r="AO730" s="10"/>
      <c r="AP730" s="10"/>
      <c r="AQ730" s="62"/>
      <c r="AR730" s="62"/>
      <c r="AS730" s="62"/>
      <c r="AT730" s="62"/>
      <c r="AU730" s="17"/>
      <c r="AV730" s="6"/>
      <c r="AW730" s="29" t="str">
        <f t="shared" si="1380"/>
        <v>Solidos Suspendidos totales GRAVIMETRICO</v>
      </c>
      <c r="AX730" s="30" t="s">
        <v>21</v>
      </c>
      <c r="AY730" s="77">
        <f t="shared" si="1381"/>
        <v>0</v>
      </c>
      <c r="AZ730" s="73">
        <f t="shared" si="1382"/>
        <v>0</v>
      </c>
      <c r="BA730" s="74">
        <f t="shared" si="1383"/>
        <v>0</v>
      </c>
      <c r="BB730" s="4">
        <f t="shared" si="1384"/>
        <v>0</v>
      </c>
      <c r="BC730" s="2">
        <f t="shared" si="1385"/>
        <v>0</v>
      </c>
      <c r="BD730" s="5">
        <f t="shared" si="1386"/>
        <v>0</v>
      </c>
      <c r="BE730" s="4">
        <f t="shared" si="1387"/>
        <v>0</v>
      </c>
      <c r="BF730" s="2">
        <f t="shared" si="1388"/>
        <v>0</v>
      </c>
      <c r="BG730" s="5">
        <f t="shared" si="1389"/>
        <v>0</v>
      </c>
      <c r="BH730" s="1">
        <f t="shared" si="1390"/>
        <v>0</v>
      </c>
      <c r="BI730" s="2">
        <f t="shared" si="1391"/>
        <v>0</v>
      </c>
      <c r="BJ730" s="5">
        <f t="shared" si="1392"/>
        <v>0</v>
      </c>
      <c r="BK730" s="1">
        <f t="shared" si="1393"/>
        <v>0</v>
      </c>
      <c r="BL730" s="2">
        <f t="shared" si="1394"/>
        <v>0</v>
      </c>
      <c r="BM730" s="5">
        <f t="shared" si="1395"/>
        <v>0</v>
      </c>
      <c r="BN730" s="1">
        <f t="shared" si="1396"/>
        <v>0</v>
      </c>
      <c r="BO730" s="2">
        <f t="shared" si="1397"/>
        <v>0</v>
      </c>
      <c r="BP730" s="5">
        <f t="shared" si="1398"/>
        <v>0</v>
      </c>
      <c r="BQ730" s="1">
        <f t="shared" si="1399"/>
        <v>0</v>
      </c>
      <c r="BR730" s="2">
        <f t="shared" si="1400"/>
        <v>0</v>
      </c>
      <c r="BS730" s="5">
        <f t="shared" si="1401"/>
        <v>0</v>
      </c>
      <c r="BT730" s="1">
        <f t="shared" si="1402"/>
        <v>0</v>
      </c>
      <c r="BU730" s="2">
        <f t="shared" si="1403"/>
        <v>0</v>
      </c>
      <c r="BV730" s="5">
        <f t="shared" si="1404"/>
        <v>0</v>
      </c>
      <c r="BW730" s="1">
        <f t="shared" si="1405"/>
        <v>0</v>
      </c>
      <c r="BX730" s="2">
        <f t="shared" si="1406"/>
        <v>0</v>
      </c>
      <c r="BY730" s="5">
        <f t="shared" si="1407"/>
        <v>0</v>
      </c>
      <c r="BZ730" s="1">
        <f t="shared" si="1408"/>
        <v>0</v>
      </c>
      <c r="CA730" s="2">
        <f t="shared" si="1409"/>
        <v>0</v>
      </c>
      <c r="CB730" s="5">
        <f t="shared" si="1410"/>
        <v>0</v>
      </c>
      <c r="CC730" s="1">
        <f t="shared" si="1411"/>
        <v>0</v>
      </c>
      <c r="CD730" s="2">
        <f t="shared" si="1412"/>
        <v>0</v>
      </c>
      <c r="CE730" s="5">
        <f t="shared" si="1413"/>
        <v>0</v>
      </c>
      <c r="CF730" s="1">
        <f t="shared" si="1414"/>
        <v>0</v>
      </c>
      <c r="CG730" s="2">
        <f t="shared" si="1415"/>
        <v>0</v>
      </c>
      <c r="CH730" s="5">
        <f t="shared" si="1416"/>
        <v>0</v>
      </c>
      <c r="CI730" s="1">
        <f t="shared" si="1417"/>
        <v>0</v>
      </c>
      <c r="CJ730" s="2">
        <f t="shared" si="1418"/>
        <v>0</v>
      </c>
      <c r="CK730" s="5">
        <f t="shared" si="1419"/>
        <v>0</v>
      </c>
      <c r="CL730" s="1">
        <f t="shared" si="1420"/>
        <v>0</v>
      </c>
      <c r="CM730" s="2">
        <f t="shared" si="1421"/>
        <v>0</v>
      </c>
      <c r="CN730" s="5">
        <f t="shared" si="1422"/>
        <v>0</v>
      </c>
      <c r="CO730" s="67">
        <f t="shared" si="1423"/>
        <v>0</v>
      </c>
      <c r="CP730" s="2">
        <f t="shared" si="1424"/>
        <v>0</v>
      </c>
      <c r="CQ730" s="5">
        <f t="shared" si="1425"/>
        <v>0</v>
      </c>
    </row>
    <row r="731" spans="1:95" ht="30.75" customHeight="1" x14ac:dyDescent="0.25">
      <c r="A731" s="31" t="s">
        <v>11</v>
      </c>
      <c r="B731" s="30" t="s">
        <v>21</v>
      </c>
      <c r="C731" s="16"/>
      <c r="D731" s="10"/>
      <c r="E731" s="10"/>
      <c r="F731" s="10"/>
      <c r="G731" s="10"/>
      <c r="H731" s="10"/>
      <c r="I731" s="10"/>
      <c r="J731" s="10"/>
      <c r="K731" s="10"/>
      <c r="L731" s="10"/>
      <c r="M731" s="62"/>
      <c r="N731" s="62"/>
      <c r="O731" s="62"/>
      <c r="P731" s="62"/>
      <c r="Q731" s="17"/>
      <c r="R731" s="16"/>
      <c r="S731" s="10"/>
      <c r="T731" s="10"/>
      <c r="U731" s="10"/>
      <c r="V731" s="10"/>
      <c r="W731" s="10"/>
      <c r="X731" s="10"/>
      <c r="Y731" s="10"/>
      <c r="Z731" s="10"/>
      <c r="AA731" s="10"/>
      <c r="AB731" s="62"/>
      <c r="AC731" s="62"/>
      <c r="AD731" s="62"/>
      <c r="AE731" s="62"/>
      <c r="AF731" s="17"/>
      <c r="AG731" s="16"/>
      <c r="AH731" s="10"/>
      <c r="AI731" s="10"/>
      <c r="AJ731" s="10"/>
      <c r="AK731" s="10"/>
      <c r="AL731" s="10"/>
      <c r="AM731" s="10"/>
      <c r="AN731" s="10"/>
      <c r="AO731" s="10"/>
      <c r="AP731" s="10"/>
      <c r="AQ731" s="62"/>
      <c r="AR731" s="62"/>
      <c r="AS731" s="62"/>
      <c r="AT731" s="62"/>
      <c r="AU731" s="17"/>
      <c r="AV731" s="6"/>
      <c r="AW731" s="29" t="str">
        <f t="shared" si="1380"/>
        <v xml:space="preserve">Cloruros </v>
      </c>
      <c r="AX731" s="30" t="s">
        <v>21</v>
      </c>
      <c r="AY731" s="77">
        <f t="shared" si="1381"/>
        <v>0</v>
      </c>
      <c r="AZ731" s="73">
        <f t="shared" si="1382"/>
        <v>0</v>
      </c>
      <c r="BA731" s="74">
        <f t="shared" si="1383"/>
        <v>0</v>
      </c>
      <c r="BB731" s="4">
        <f t="shared" si="1384"/>
        <v>0</v>
      </c>
      <c r="BC731" s="2">
        <f t="shared" si="1385"/>
        <v>0</v>
      </c>
      <c r="BD731" s="5">
        <f t="shared" si="1386"/>
        <v>0</v>
      </c>
      <c r="BE731" s="4">
        <f t="shared" si="1387"/>
        <v>0</v>
      </c>
      <c r="BF731" s="2">
        <f t="shared" si="1388"/>
        <v>0</v>
      </c>
      <c r="BG731" s="5">
        <f t="shared" si="1389"/>
        <v>0</v>
      </c>
      <c r="BH731" s="1">
        <f t="shared" si="1390"/>
        <v>0</v>
      </c>
      <c r="BI731" s="2">
        <f t="shared" si="1391"/>
        <v>0</v>
      </c>
      <c r="BJ731" s="5">
        <f t="shared" si="1392"/>
        <v>0</v>
      </c>
      <c r="BK731" s="1">
        <f t="shared" si="1393"/>
        <v>0</v>
      </c>
      <c r="BL731" s="2">
        <f t="shared" si="1394"/>
        <v>0</v>
      </c>
      <c r="BM731" s="5">
        <f t="shared" si="1395"/>
        <v>0</v>
      </c>
      <c r="BN731" s="1">
        <f t="shared" si="1396"/>
        <v>0</v>
      </c>
      <c r="BO731" s="2">
        <f t="shared" si="1397"/>
        <v>0</v>
      </c>
      <c r="BP731" s="5">
        <f t="shared" si="1398"/>
        <v>0</v>
      </c>
      <c r="BQ731" s="1">
        <f t="shared" si="1399"/>
        <v>0</v>
      </c>
      <c r="BR731" s="2">
        <f t="shared" si="1400"/>
        <v>0</v>
      </c>
      <c r="BS731" s="5">
        <f t="shared" si="1401"/>
        <v>0</v>
      </c>
      <c r="BT731" s="1">
        <f t="shared" si="1402"/>
        <v>0</v>
      </c>
      <c r="BU731" s="2">
        <f t="shared" si="1403"/>
        <v>0</v>
      </c>
      <c r="BV731" s="5">
        <f t="shared" si="1404"/>
        <v>0</v>
      </c>
      <c r="BW731" s="1">
        <f t="shared" si="1405"/>
        <v>0</v>
      </c>
      <c r="BX731" s="2">
        <f t="shared" si="1406"/>
        <v>0</v>
      </c>
      <c r="BY731" s="5">
        <f t="shared" si="1407"/>
        <v>0</v>
      </c>
      <c r="BZ731" s="1">
        <f t="shared" si="1408"/>
        <v>0</v>
      </c>
      <c r="CA731" s="2">
        <f t="shared" si="1409"/>
        <v>0</v>
      </c>
      <c r="CB731" s="5">
        <f t="shared" si="1410"/>
        <v>0</v>
      </c>
      <c r="CC731" s="1">
        <f t="shared" si="1411"/>
        <v>0</v>
      </c>
      <c r="CD731" s="2">
        <f t="shared" si="1412"/>
        <v>0</v>
      </c>
      <c r="CE731" s="5">
        <f t="shared" si="1413"/>
        <v>0</v>
      </c>
      <c r="CF731" s="1">
        <f t="shared" si="1414"/>
        <v>0</v>
      </c>
      <c r="CG731" s="2">
        <f t="shared" si="1415"/>
        <v>0</v>
      </c>
      <c r="CH731" s="5">
        <f t="shared" si="1416"/>
        <v>0</v>
      </c>
      <c r="CI731" s="1">
        <f t="shared" si="1417"/>
        <v>0</v>
      </c>
      <c r="CJ731" s="2">
        <f t="shared" si="1418"/>
        <v>0</v>
      </c>
      <c r="CK731" s="5">
        <f t="shared" si="1419"/>
        <v>0</v>
      </c>
      <c r="CL731" s="1">
        <f t="shared" si="1420"/>
        <v>0</v>
      </c>
      <c r="CM731" s="2">
        <f t="shared" si="1421"/>
        <v>0</v>
      </c>
      <c r="CN731" s="5">
        <f t="shared" si="1422"/>
        <v>0</v>
      </c>
      <c r="CO731" s="67">
        <f t="shared" si="1423"/>
        <v>0</v>
      </c>
      <c r="CP731" s="2">
        <f t="shared" si="1424"/>
        <v>0</v>
      </c>
      <c r="CQ731" s="5">
        <f t="shared" si="1425"/>
        <v>0</v>
      </c>
    </row>
    <row r="732" spans="1:95" ht="27" customHeight="1" x14ac:dyDescent="0.25">
      <c r="A732" s="31" t="s">
        <v>113</v>
      </c>
      <c r="B732" s="30" t="s">
        <v>21</v>
      </c>
      <c r="C732" s="16"/>
      <c r="D732" s="10"/>
      <c r="E732" s="10"/>
      <c r="F732" s="10"/>
      <c r="G732" s="10"/>
      <c r="H732" s="10"/>
      <c r="I732" s="10"/>
      <c r="J732" s="10"/>
      <c r="K732" s="10"/>
      <c r="L732" s="10"/>
      <c r="M732" s="62"/>
      <c r="N732" s="62"/>
      <c r="O732" s="62"/>
      <c r="P732" s="62"/>
      <c r="Q732" s="17"/>
      <c r="R732" s="16"/>
      <c r="S732" s="10"/>
      <c r="T732" s="10"/>
      <c r="U732" s="10"/>
      <c r="V732" s="10"/>
      <c r="W732" s="10"/>
      <c r="X732" s="10"/>
      <c r="Y732" s="10"/>
      <c r="Z732" s="10"/>
      <c r="AA732" s="10"/>
      <c r="AB732" s="62"/>
      <c r="AC732" s="62"/>
      <c r="AD732" s="62"/>
      <c r="AE732" s="62"/>
      <c r="AF732" s="17"/>
      <c r="AG732" s="16"/>
      <c r="AH732" s="10"/>
      <c r="AI732" s="10"/>
      <c r="AJ732" s="10"/>
      <c r="AK732" s="10"/>
      <c r="AL732" s="10"/>
      <c r="AM732" s="10"/>
      <c r="AN732" s="10"/>
      <c r="AO732" s="10"/>
      <c r="AP732" s="10"/>
      <c r="AQ732" s="62"/>
      <c r="AR732" s="62"/>
      <c r="AS732" s="62"/>
      <c r="AT732" s="62"/>
      <c r="AU732" s="17"/>
      <c r="AV732" s="6"/>
      <c r="AW732" s="29" t="str">
        <f t="shared" si="1380"/>
        <v>FOSFORO TOTAL</v>
      </c>
      <c r="AX732" s="30" t="s">
        <v>21</v>
      </c>
      <c r="AY732" s="77">
        <f t="shared" si="1381"/>
        <v>0</v>
      </c>
      <c r="AZ732" s="73">
        <f t="shared" si="1382"/>
        <v>0</v>
      </c>
      <c r="BA732" s="74">
        <f t="shared" si="1383"/>
        <v>0</v>
      </c>
      <c r="BB732" s="4">
        <f t="shared" si="1384"/>
        <v>0</v>
      </c>
      <c r="BC732" s="2">
        <f t="shared" si="1385"/>
        <v>0</v>
      </c>
      <c r="BD732" s="5">
        <f t="shared" si="1386"/>
        <v>0</v>
      </c>
      <c r="BE732" s="4">
        <f t="shared" si="1387"/>
        <v>0</v>
      </c>
      <c r="BF732" s="2">
        <f t="shared" si="1388"/>
        <v>0</v>
      </c>
      <c r="BG732" s="5">
        <f t="shared" si="1389"/>
        <v>0</v>
      </c>
      <c r="BH732" s="1">
        <f t="shared" si="1390"/>
        <v>0</v>
      </c>
      <c r="BI732" s="2">
        <f t="shared" si="1391"/>
        <v>0</v>
      </c>
      <c r="BJ732" s="5">
        <f t="shared" si="1392"/>
        <v>0</v>
      </c>
      <c r="BK732" s="1">
        <f t="shared" si="1393"/>
        <v>0</v>
      </c>
      <c r="BL732" s="2">
        <f t="shared" si="1394"/>
        <v>0</v>
      </c>
      <c r="BM732" s="5">
        <f t="shared" si="1395"/>
        <v>0</v>
      </c>
      <c r="BN732" s="1">
        <f t="shared" si="1396"/>
        <v>0</v>
      </c>
      <c r="BO732" s="2">
        <f t="shared" si="1397"/>
        <v>0</v>
      </c>
      <c r="BP732" s="5">
        <f t="shared" si="1398"/>
        <v>0</v>
      </c>
      <c r="BQ732" s="1">
        <f t="shared" si="1399"/>
        <v>0</v>
      </c>
      <c r="BR732" s="2">
        <f t="shared" si="1400"/>
        <v>0</v>
      </c>
      <c r="BS732" s="5">
        <f t="shared" si="1401"/>
        <v>0</v>
      </c>
      <c r="BT732" s="1">
        <f t="shared" si="1402"/>
        <v>0</v>
      </c>
      <c r="BU732" s="2">
        <f t="shared" si="1403"/>
        <v>0</v>
      </c>
      <c r="BV732" s="5">
        <f t="shared" si="1404"/>
        <v>0</v>
      </c>
      <c r="BW732" s="1">
        <f t="shared" si="1405"/>
        <v>0</v>
      </c>
      <c r="BX732" s="2">
        <f t="shared" si="1406"/>
        <v>0</v>
      </c>
      <c r="BY732" s="5">
        <f t="shared" si="1407"/>
        <v>0</v>
      </c>
      <c r="BZ732" s="1">
        <f t="shared" si="1408"/>
        <v>0</v>
      </c>
      <c r="CA732" s="2">
        <f t="shared" si="1409"/>
        <v>0</v>
      </c>
      <c r="CB732" s="5">
        <f t="shared" si="1410"/>
        <v>0</v>
      </c>
      <c r="CC732" s="1">
        <f t="shared" si="1411"/>
        <v>0</v>
      </c>
      <c r="CD732" s="2">
        <f t="shared" si="1412"/>
        <v>0</v>
      </c>
      <c r="CE732" s="5">
        <f t="shared" si="1413"/>
        <v>0</v>
      </c>
      <c r="CF732" s="1">
        <f t="shared" si="1414"/>
        <v>0</v>
      </c>
      <c r="CG732" s="2">
        <f t="shared" si="1415"/>
        <v>0</v>
      </c>
      <c r="CH732" s="5">
        <f t="shared" si="1416"/>
        <v>0</v>
      </c>
      <c r="CI732" s="1">
        <f t="shared" si="1417"/>
        <v>0</v>
      </c>
      <c r="CJ732" s="2">
        <f t="shared" si="1418"/>
        <v>0</v>
      </c>
      <c r="CK732" s="5">
        <f t="shared" si="1419"/>
        <v>0</v>
      </c>
      <c r="CL732" s="1">
        <f t="shared" si="1420"/>
        <v>0</v>
      </c>
      <c r="CM732" s="2">
        <f t="shared" si="1421"/>
        <v>0</v>
      </c>
      <c r="CN732" s="5">
        <f t="shared" si="1422"/>
        <v>0</v>
      </c>
      <c r="CO732" s="67">
        <f t="shared" si="1423"/>
        <v>0</v>
      </c>
      <c r="CP732" s="2">
        <f t="shared" si="1424"/>
        <v>0</v>
      </c>
      <c r="CQ732" s="5">
        <f t="shared" si="1425"/>
        <v>0</v>
      </c>
    </row>
    <row r="733" spans="1:95" ht="30.75" customHeight="1" x14ac:dyDescent="0.25">
      <c r="A733" s="31" t="s">
        <v>12</v>
      </c>
      <c r="B733" s="30" t="s">
        <v>21</v>
      </c>
      <c r="C733" s="16"/>
      <c r="D733" s="10"/>
      <c r="E733" s="10"/>
      <c r="F733" s="10"/>
      <c r="G733" s="10"/>
      <c r="H733" s="10"/>
      <c r="I733" s="10"/>
      <c r="J733" s="10"/>
      <c r="K733" s="10"/>
      <c r="L733" s="10"/>
      <c r="M733" s="62"/>
      <c r="N733" s="62"/>
      <c r="O733" s="62"/>
      <c r="P733" s="62"/>
      <c r="Q733" s="17"/>
      <c r="R733" s="16"/>
      <c r="S733" s="10"/>
      <c r="T733" s="10"/>
      <c r="U733" s="10"/>
      <c r="V733" s="10"/>
      <c r="W733" s="10"/>
      <c r="X733" s="10"/>
      <c r="Y733" s="10"/>
      <c r="Z733" s="10"/>
      <c r="AA733" s="10"/>
      <c r="AB733" s="62"/>
      <c r="AC733" s="62"/>
      <c r="AD733" s="62"/>
      <c r="AE733" s="62"/>
      <c r="AF733" s="17"/>
      <c r="AG733" s="16"/>
      <c r="AH733" s="10"/>
      <c r="AI733" s="10"/>
      <c r="AJ733" s="10"/>
      <c r="AK733" s="10"/>
      <c r="AL733" s="10"/>
      <c r="AM733" s="10"/>
      <c r="AN733" s="10"/>
      <c r="AO733" s="10"/>
      <c r="AP733" s="10"/>
      <c r="AQ733" s="62"/>
      <c r="AR733" s="62"/>
      <c r="AS733" s="62"/>
      <c r="AT733" s="62"/>
      <c r="AU733" s="17"/>
      <c r="AV733" s="6"/>
      <c r="AW733" s="29" t="str">
        <f t="shared" si="1380"/>
        <v>Nitrógeno Total</v>
      </c>
      <c r="AX733" s="30" t="s">
        <v>21</v>
      </c>
      <c r="AY733" s="77">
        <f t="shared" si="1381"/>
        <v>0</v>
      </c>
      <c r="AZ733" s="73">
        <f t="shared" si="1382"/>
        <v>0</v>
      </c>
      <c r="BA733" s="74">
        <f t="shared" si="1383"/>
        <v>0</v>
      </c>
      <c r="BB733" s="4">
        <f t="shared" si="1384"/>
        <v>0</v>
      </c>
      <c r="BC733" s="2">
        <f t="shared" si="1385"/>
        <v>0</v>
      </c>
      <c r="BD733" s="5">
        <f t="shared" si="1386"/>
        <v>0</v>
      </c>
      <c r="BE733" s="4">
        <f t="shared" si="1387"/>
        <v>0</v>
      </c>
      <c r="BF733" s="2">
        <f t="shared" si="1388"/>
        <v>0</v>
      </c>
      <c r="BG733" s="5">
        <f t="shared" si="1389"/>
        <v>0</v>
      </c>
      <c r="BH733" s="1">
        <f t="shared" si="1390"/>
        <v>0</v>
      </c>
      <c r="BI733" s="2">
        <f t="shared" si="1391"/>
        <v>0</v>
      </c>
      <c r="BJ733" s="5">
        <f t="shared" si="1392"/>
        <v>0</v>
      </c>
      <c r="BK733" s="1">
        <f t="shared" si="1393"/>
        <v>0</v>
      </c>
      <c r="BL733" s="2">
        <f t="shared" si="1394"/>
        <v>0</v>
      </c>
      <c r="BM733" s="5">
        <f t="shared" si="1395"/>
        <v>0</v>
      </c>
      <c r="BN733" s="1">
        <f t="shared" si="1396"/>
        <v>0</v>
      </c>
      <c r="BO733" s="2">
        <f t="shared" si="1397"/>
        <v>0</v>
      </c>
      <c r="BP733" s="5">
        <f t="shared" si="1398"/>
        <v>0</v>
      </c>
      <c r="BQ733" s="1">
        <f t="shared" si="1399"/>
        <v>0</v>
      </c>
      <c r="BR733" s="2">
        <f t="shared" si="1400"/>
        <v>0</v>
      </c>
      <c r="BS733" s="5">
        <f t="shared" si="1401"/>
        <v>0</v>
      </c>
      <c r="BT733" s="1">
        <f t="shared" si="1402"/>
        <v>0</v>
      </c>
      <c r="BU733" s="2">
        <f t="shared" si="1403"/>
        <v>0</v>
      </c>
      <c r="BV733" s="5">
        <f t="shared" si="1404"/>
        <v>0</v>
      </c>
      <c r="BW733" s="1">
        <f t="shared" si="1405"/>
        <v>0</v>
      </c>
      <c r="BX733" s="2">
        <f t="shared" si="1406"/>
        <v>0</v>
      </c>
      <c r="BY733" s="5">
        <f t="shared" si="1407"/>
        <v>0</v>
      </c>
      <c r="BZ733" s="1">
        <f t="shared" si="1408"/>
        <v>0</v>
      </c>
      <c r="CA733" s="2">
        <f t="shared" si="1409"/>
        <v>0</v>
      </c>
      <c r="CB733" s="5">
        <f t="shared" si="1410"/>
        <v>0</v>
      </c>
      <c r="CC733" s="1">
        <f t="shared" si="1411"/>
        <v>0</v>
      </c>
      <c r="CD733" s="2">
        <f t="shared" si="1412"/>
        <v>0</v>
      </c>
      <c r="CE733" s="5">
        <f t="shared" si="1413"/>
        <v>0</v>
      </c>
      <c r="CF733" s="1">
        <f t="shared" si="1414"/>
        <v>0</v>
      </c>
      <c r="CG733" s="2">
        <f t="shared" si="1415"/>
        <v>0</v>
      </c>
      <c r="CH733" s="5">
        <f t="shared" si="1416"/>
        <v>0</v>
      </c>
      <c r="CI733" s="1">
        <f t="shared" si="1417"/>
        <v>0</v>
      </c>
      <c r="CJ733" s="2">
        <f t="shared" si="1418"/>
        <v>0</v>
      </c>
      <c r="CK733" s="5">
        <f t="shared" si="1419"/>
        <v>0</v>
      </c>
      <c r="CL733" s="1">
        <f t="shared" si="1420"/>
        <v>0</v>
      </c>
      <c r="CM733" s="2">
        <f t="shared" si="1421"/>
        <v>0</v>
      </c>
      <c r="CN733" s="5">
        <f t="shared" si="1422"/>
        <v>0</v>
      </c>
      <c r="CO733" s="67">
        <f t="shared" si="1423"/>
        <v>0</v>
      </c>
      <c r="CP733" s="2">
        <f t="shared" si="1424"/>
        <v>0</v>
      </c>
      <c r="CQ733" s="5">
        <f t="shared" si="1425"/>
        <v>0</v>
      </c>
    </row>
    <row r="734" spans="1:95" ht="32.25" customHeight="1" x14ac:dyDescent="0.25">
      <c r="A734" s="31" t="s">
        <v>13</v>
      </c>
      <c r="B734" s="30" t="s">
        <v>21</v>
      </c>
      <c r="C734" s="16"/>
      <c r="D734" s="10"/>
      <c r="E734" s="10"/>
      <c r="F734" s="10"/>
      <c r="G734" s="10"/>
      <c r="H734" s="10"/>
      <c r="I734" s="10"/>
      <c r="J734" s="10"/>
      <c r="K734" s="10"/>
      <c r="L734" s="10"/>
      <c r="M734" s="62"/>
      <c r="N734" s="62"/>
      <c r="O734" s="62"/>
      <c r="P734" s="62"/>
      <c r="Q734" s="17"/>
      <c r="R734" s="16"/>
      <c r="S734" s="10"/>
      <c r="T734" s="10"/>
      <c r="U734" s="10"/>
      <c r="V734" s="10"/>
      <c r="W734" s="10"/>
      <c r="X734" s="10"/>
      <c r="Y734" s="10"/>
      <c r="Z734" s="10"/>
      <c r="AA734" s="10"/>
      <c r="AB734" s="62"/>
      <c r="AC734" s="62"/>
      <c r="AD734" s="62"/>
      <c r="AE734" s="62"/>
      <c r="AF734" s="17"/>
      <c r="AG734" s="16"/>
      <c r="AH734" s="10"/>
      <c r="AI734" s="10"/>
      <c r="AJ734" s="10"/>
      <c r="AK734" s="10"/>
      <c r="AL734" s="10"/>
      <c r="AM734" s="10"/>
      <c r="AN734" s="10"/>
      <c r="AO734" s="10"/>
      <c r="AP734" s="10"/>
      <c r="AQ734" s="62"/>
      <c r="AR734" s="62"/>
      <c r="AS734" s="62"/>
      <c r="AT734" s="62"/>
      <c r="AU734" s="17"/>
      <c r="AV734" s="6"/>
      <c r="AW734" s="29" t="str">
        <f t="shared" si="1380"/>
        <v xml:space="preserve">Sulfatos </v>
      </c>
      <c r="AX734" s="30" t="s">
        <v>21</v>
      </c>
      <c r="AY734" s="77">
        <f t="shared" si="1381"/>
        <v>0</v>
      </c>
      <c r="AZ734" s="73">
        <f t="shared" si="1382"/>
        <v>0</v>
      </c>
      <c r="BA734" s="74">
        <f t="shared" si="1383"/>
        <v>0</v>
      </c>
      <c r="BB734" s="4">
        <f t="shared" si="1384"/>
        <v>0</v>
      </c>
      <c r="BC734" s="2">
        <f t="shared" si="1385"/>
        <v>0</v>
      </c>
      <c r="BD734" s="5">
        <f t="shared" si="1386"/>
        <v>0</v>
      </c>
      <c r="BE734" s="4">
        <f t="shared" si="1387"/>
        <v>0</v>
      </c>
      <c r="BF734" s="2">
        <f t="shared" si="1388"/>
        <v>0</v>
      </c>
      <c r="BG734" s="5">
        <f t="shared" si="1389"/>
        <v>0</v>
      </c>
      <c r="BH734" s="1">
        <f t="shared" si="1390"/>
        <v>0</v>
      </c>
      <c r="BI734" s="2">
        <f t="shared" si="1391"/>
        <v>0</v>
      </c>
      <c r="BJ734" s="5">
        <f t="shared" si="1392"/>
        <v>0</v>
      </c>
      <c r="BK734" s="1">
        <f t="shared" si="1393"/>
        <v>0</v>
      </c>
      <c r="BL734" s="2">
        <f t="shared" si="1394"/>
        <v>0</v>
      </c>
      <c r="BM734" s="5">
        <f t="shared" si="1395"/>
        <v>0</v>
      </c>
      <c r="BN734" s="1">
        <f t="shared" si="1396"/>
        <v>0</v>
      </c>
      <c r="BO734" s="2">
        <f t="shared" si="1397"/>
        <v>0</v>
      </c>
      <c r="BP734" s="5">
        <f t="shared" si="1398"/>
        <v>0</v>
      </c>
      <c r="BQ734" s="1">
        <f t="shared" si="1399"/>
        <v>0</v>
      </c>
      <c r="BR734" s="2">
        <f t="shared" si="1400"/>
        <v>0</v>
      </c>
      <c r="BS734" s="5">
        <f t="shared" si="1401"/>
        <v>0</v>
      </c>
      <c r="BT734" s="1">
        <f t="shared" si="1402"/>
        <v>0</v>
      </c>
      <c r="BU734" s="2">
        <f t="shared" si="1403"/>
        <v>0</v>
      </c>
      <c r="BV734" s="5">
        <f t="shared" si="1404"/>
        <v>0</v>
      </c>
      <c r="BW734" s="1">
        <f t="shared" si="1405"/>
        <v>0</v>
      </c>
      <c r="BX734" s="2">
        <f t="shared" si="1406"/>
        <v>0</v>
      </c>
      <c r="BY734" s="5">
        <f t="shared" si="1407"/>
        <v>0</v>
      </c>
      <c r="BZ734" s="1">
        <f t="shared" si="1408"/>
        <v>0</v>
      </c>
      <c r="CA734" s="2">
        <f t="shared" si="1409"/>
        <v>0</v>
      </c>
      <c r="CB734" s="5">
        <f t="shared" si="1410"/>
        <v>0</v>
      </c>
      <c r="CC734" s="1">
        <f t="shared" si="1411"/>
        <v>0</v>
      </c>
      <c r="CD734" s="2">
        <f t="shared" si="1412"/>
        <v>0</v>
      </c>
      <c r="CE734" s="5">
        <f t="shared" si="1413"/>
        <v>0</v>
      </c>
      <c r="CF734" s="1">
        <f t="shared" si="1414"/>
        <v>0</v>
      </c>
      <c r="CG734" s="2">
        <f t="shared" si="1415"/>
        <v>0</v>
      </c>
      <c r="CH734" s="5">
        <f t="shared" si="1416"/>
        <v>0</v>
      </c>
      <c r="CI734" s="1">
        <f t="shared" si="1417"/>
        <v>0</v>
      </c>
      <c r="CJ734" s="2">
        <f t="shared" si="1418"/>
        <v>0</v>
      </c>
      <c r="CK734" s="5">
        <f t="shared" si="1419"/>
        <v>0</v>
      </c>
      <c r="CL734" s="1">
        <f t="shared" si="1420"/>
        <v>0</v>
      </c>
      <c r="CM734" s="2">
        <f t="shared" si="1421"/>
        <v>0</v>
      </c>
      <c r="CN734" s="5">
        <f t="shared" si="1422"/>
        <v>0</v>
      </c>
      <c r="CO734" s="67">
        <f t="shared" si="1423"/>
        <v>0</v>
      </c>
      <c r="CP734" s="2">
        <f t="shared" si="1424"/>
        <v>0</v>
      </c>
      <c r="CQ734" s="5">
        <f t="shared" si="1425"/>
        <v>0</v>
      </c>
    </row>
    <row r="735" spans="1:95" ht="32.25" customHeight="1" x14ac:dyDescent="0.25">
      <c r="A735" s="31" t="s">
        <v>14</v>
      </c>
      <c r="B735" s="46" t="s">
        <v>23</v>
      </c>
      <c r="C735" s="16"/>
      <c r="D735" s="10"/>
      <c r="E735" s="10"/>
      <c r="F735" s="10"/>
      <c r="G735" s="10"/>
      <c r="H735" s="10"/>
      <c r="I735" s="10"/>
      <c r="J735" s="10"/>
      <c r="K735" s="10"/>
      <c r="L735" s="10"/>
      <c r="M735" s="62"/>
      <c r="N735" s="62"/>
      <c r="O735" s="62"/>
      <c r="P735" s="62"/>
      <c r="Q735" s="17"/>
      <c r="R735" s="16"/>
      <c r="S735" s="10"/>
      <c r="T735" s="10"/>
      <c r="U735" s="10"/>
      <c r="V735" s="10"/>
      <c r="W735" s="10"/>
      <c r="X735" s="10"/>
      <c r="Y735" s="10"/>
      <c r="Z735" s="10"/>
      <c r="AA735" s="10"/>
      <c r="AB735" s="62"/>
      <c r="AC735" s="62"/>
      <c r="AD735" s="62"/>
      <c r="AE735" s="62"/>
      <c r="AF735" s="17"/>
      <c r="AG735" s="16"/>
      <c r="AH735" s="10"/>
      <c r="AI735" s="10"/>
      <c r="AJ735" s="10"/>
      <c r="AK735" s="10"/>
      <c r="AL735" s="10"/>
      <c r="AM735" s="10"/>
      <c r="AN735" s="10"/>
      <c r="AO735" s="10"/>
      <c r="AP735" s="10"/>
      <c r="AQ735" s="62"/>
      <c r="AR735" s="62"/>
      <c r="AS735" s="62"/>
      <c r="AT735" s="62"/>
      <c r="AU735" s="17"/>
      <c r="AV735" s="6"/>
      <c r="AW735" s="29" t="str">
        <f t="shared" si="1380"/>
        <v xml:space="preserve">Alcalinidad </v>
      </c>
      <c r="AX735" s="32" t="s">
        <v>23</v>
      </c>
      <c r="AY735" s="77">
        <f t="shared" si="1381"/>
        <v>0</v>
      </c>
      <c r="AZ735" s="73">
        <f t="shared" si="1382"/>
        <v>0</v>
      </c>
      <c r="BA735" s="74">
        <f t="shared" si="1383"/>
        <v>0</v>
      </c>
      <c r="BB735" s="4">
        <f t="shared" si="1384"/>
        <v>0</v>
      </c>
      <c r="BC735" s="2">
        <f t="shared" si="1385"/>
        <v>0</v>
      </c>
      <c r="BD735" s="5">
        <f t="shared" si="1386"/>
        <v>0</v>
      </c>
      <c r="BE735" s="4">
        <f t="shared" si="1387"/>
        <v>0</v>
      </c>
      <c r="BF735" s="2">
        <f t="shared" si="1388"/>
        <v>0</v>
      </c>
      <c r="BG735" s="5">
        <f t="shared" si="1389"/>
        <v>0</v>
      </c>
      <c r="BH735" s="1">
        <f t="shared" si="1390"/>
        <v>0</v>
      </c>
      <c r="BI735" s="2">
        <f t="shared" si="1391"/>
        <v>0</v>
      </c>
      <c r="BJ735" s="5">
        <f t="shared" si="1392"/>
        <v>0</v>
      </c>
      <c r="BK735" s="1">
        <f t="shared" si="1393"/>
        <v>0</v>
      </c>
      <c r="BL735" s="2">
        <f t="shared" si="1394"/>
        <v>0</v>
      </c>
      <c r="BM735" s="5">
        <f t="shared" si="1395"/>
        <v>0</v>
      </c>
      <c r="BN735" s="1">
        <f t="shared" si="1396"/>
        <v>0</v>
      </c>
      <c r="BO735" s="2">
        <f t="shared" si="1397"/>
        <v>0</v>
      </c>
      <c r="BP735" s="5">
        <f t="shared" si="1398"/>
        <v>0</v>
      </c>
      <c r="BQ735" s="1">
        <f t="shared" si="1399"/>
        <v>0</v>
      </c>
      <c r="BR735" s="2">
        <f t="shared" si="1400"/>
        <v>0</v>
      </c>
      <c r="BS735" s="5">
        <f t="shared" si="1401"/>
        <v>0</v>
      </c>
      <c r="BT735" s="1">
        <f t="shared" si="1402"/>
        <v>0</v>
      </c>
      <c r="BU735" s="2">
        <f t="shared" si="1403"/>
        <v>0</v>
      </c>
      <c r="BV735" s="5">
        <f t="shared" si="1404"/>
        <v>0</v>
      </c>
      <c r="BW735" s="1">
        <f t="shared" si="1405"/>
        <v>0</v>
      </c>
      <c r="BX735" s="2">
        <f t="shared" si="1406"/>
        <v>0</v>
      </c>
      <c r="BY735" s="5">
        <f t="shared" si="1407"/>
        <v>0</v>
      </c>
      <c r="BZ735" s="1">
        <f t="shared" si="1408"/>
        <v>0</v>
      </c>
      <c r="CA735" s="2">
        <f t="shared" si="1409"/>
        <v>0</v>
      </c>
      <c r="CB735" s="5">
        <f t="shared" si="1410"/>
        <v>0</v>
      </c>
      <c r="CC735" s="1">
        <f t="shared" si="1411"/>
        <v>0</v>
      </c>
      <c r="CD735" s="2">
        <f t="shared" si="1412"/>
        <v>0</v>
      </c>
      <c r="CE735" s="5">
        <f t="shared" si="1413"/>
        <v>0</v>
      </c>
      <c r="CF735" s="1">
        <f t="shared" si="1414"/>
        <v>0</v>
      </c>
      <c r="CG735" s="2">
        <f t="shared" si="1415"/>
        <v>0</v>
      </c>
      <c r="CH735" s="5">
        <f t="shared" si="1416"/>
        <v>0</v>
      </c>
      <c r="CI735" s="1">
        <f t="shared" si="1417"/>
        <v>0</v>
      </c>
      <c r="CJ735" s="2">
        <f t="shared" si="1418"/>
        <v>0</v>
      </c>
      <c r="CK735" s="5">
        <f t="shared" si="1419"/>
        <v>0</v>
      </c>
      <c r="CL735" s="1">
        <f t="shared" si="1420"/>
        <v>0</v>
      </c>
      <c r="CM735" s="2">
        <f t="shared" si="1421"/>
        <v>0</v>
      </c>
      <c r="CN735" s="5">
        <f t="shared" si="1422"/>
        <v>0</v>
      </c>
      <c r="CO735" s="67">
        <f t="shared" si="1423"/>
        <v>0</v>
      </c>
      <c r="CP735" s="2">
        <f t="shared" si="1424"/>
        <v>0</v>
      </c>
      <c r="CQ735" s="5">
        <f t="shared" si="1425"/>
        <v>0</v>
      </c>
    </row>
    <row r="736" spans="1:95" ht="30.75" customHeight="1" x14ac:dyDescent="0.25">
      <c r="A736" s="31" t="s">
        <v>15</v>
      </c>
      <c r="B736" s="46" t="s">
        <v>23</v>
      </c>
      <c r="C736" s="16"/>
      <c r="D736" s="10"/>
      <c r="E736" s="10"/>
      <c r="F736" s="10"/>
      <c r="G736" s="10"/>
      <c r="H736" s="10"/>
      <c r="I736" s="10"/>
      <c r="J736" s="10"/>
      <c r="K736" s="10"/>
      <c r="L736" s="10"/>
      <c r="M736" s="62"/>
      <c r="N736" s="62"/>
      <c r="O736" s="62"/>
      <c r="P736" s="62"/>
      <c r="Q736" s="17"/>
      <c r="R736" s="16"/>
      <c r="S736" s="10"/>
      <c r="T736" s="10"/>
      <c r="U736" s="10"/>
      <c r="V736" s="10"/>
      <c r="W736" s="10"/>
      <c r="X736" s="10"/>
      <c r="Y736" s="10"/>
      <c r="Z736" s="10"/>
      <c r="AA736" s="10"/>
      <c r="AB736" s="62"/>
      <c r="AC736" s="62"/>
      <c r="AD736" s="62"/>
      <c r="AE736" s="62"/>
      <c r="AF736" s="17"/>
      <c r="AG736" s="16"/>
      <c r="AH736" s="10"/>
      <c r="AI736" s="10"/>
      <c r="AJ736" s="10"/>
      <c r="AK736" s="10"/>
      <c r="AL736" s="10"/>
      <c r="AM736" s="10"/>
      <c r="AN736" s="10"/>
      <c r="AO736" s="10"/>
      <c r="AP736" s="10"/>
      <c r="AQ736" s="62"/>
      <c r="AR736" s="62"/>
      <c r="AS736" s="62"/>
      <c r="AT736" s="62"/>
      <c r="AU736" s="17"/>
      <c r="AV736" s="6"/>
      <c r="AW736" s="29" t="str">
        <f t="shared" si="1380"/>
        <v>Dureza Cálcica</v>
      </c>
      <c r="AX736" s="32" t="s">
        <v>23</v>
      </c>
      <c r="AY736" s="77">
        <f t="shared" si="1381"/>
        <v>0</v>
      </c>
      <c r="AZ736" s="73">
        <f t="shared" si="1382"/>
        <v>0</v>
      </c>
      <c r="BA736" s="74">
        <f t="shared" si="1383"/>
        <v>0</v>
      </c>
      <c r="BB736" s="4">
        <f t="shared" si="1384"/>
        <v>0</v>
      </c>
      <c r="BC736" s="2">
        <f t="shared" si="1385"/>
        <v>0</v>
      </c>
      <c r="BD736" s="5">
        <f t="shared" si="1386"/>
        <v>0</v>
      </c>
      <c r="BE736" s="4">
        <f t="shared" si="1387"/>
        <v>0</v>
      </c>
      <c r="BF736" s="2">
        <f t="shared" si="1388"/>
        <v>0</v>
      </c>
      <c r="BG736" s="5">
        <f t="shared" si="1389"/>
        <v>0</v>
      </c>
      <c r="BH736" s="1">
        <f t="shared" si="1390"/>
        <v>0</v>
      </c>
      <c r="BI736" s="2">
        <f t="shared" si="1391"/>
        <v>0</v>
      </c>
      <c r="BJ736" s="5">
        <f t="shared" si="1392"/>
        <v>0</v>
      </c>
      <c r="BK736" s="1">
        <f t="shared" si="1393"/>
        <v>0</v>
      </c>
      <c r="BL736" s="2">
        <f t="shared" si="1394"/>
        <v>0</v>
      </c>
      <c r="BM736" s="5">
        <f t="shared" si="1395"/>
        <v>0</v>
      </c>
      <c r="BN736" s="1">
        <f t="shared" si="1396"/>
        <v>0</v>
      </c>
      <c r="BO736" s="2">
        <f t="shared" si="1397"/>
        <v>0</v>
      </c>
      <c r="BP736" s="5">
        <f t="shared" si="1398"/>
        <v>0</v>
      </c>
      <c r="BQ736" s="1">
        <f t="shared" si="1399"/>
        <v>0</v>
      </c>
      <c r="BR736" s="2">
        <f t="shared" si="1400"/>
        <v>0</v>
      </c>
      <c r="BS736" s="5">
        <f t="shared" si="1401"/>
        <v>0</v>
      </c>
      <c r="BT736" s="1">
        <f t="shared" si="1402"/>
        <v>0</v>
      </c>
      <c r="BU736" s="2">
        <f t="shared" si="1403"/>
        <v>0</v>
      </c>
      <c r="BV736" s="5">
        <f t="shared" si="1404"/>
        <v>0</v>
      </c>
      <c r="BW736" s="1">
        <f t="shared" si="1405"/>
        <v>0</v>
      </c>
      <c r="BX736" s="2">
        <f t="shared" si="1406"/>
        <v>0</v>
      </c>
      <c r="BY736" s="5">
        <f t="shared" si="1407"/>
        <v>0</v>
      </c>
      <c r="BZ736" s="1">
        <f t="shared" si="1408"/>
        <v>0</v>
      </c>
      <c r="CA736" s="2">
        <f t="shared" si="1409"/>
        <v>0</v>
      </c>
      <c r="CB736" s="5">
        <f t="shared" si="1410"/>
        <v>0</v>
      </c>
      <c r="CC736" s="1">
        <f t="shared" si="1411"/>
        <v>0</v>
      </c>
      <c r="CD736" s="2">
        <f t="shared" si="1412"/>
        <v>0</v>
      </c>
      <c r="CE736" s="5">
        <f t="shared" si="1413"/>
        <v>0</v>
      </c>
      <c r="CF736" s="1">
        <f t="shared" si="1414"/>
        <v>0</v>
      </c>
      <c r="CG736" s="2">
        <f t="shared" si="1415"/>
        <v>0</v>
      </c>
      <c r="CH736" s="5">
        <f t="shared" si="1416"/>
        <v>0</v>
      </c>
      <c r="CI736" s="1">
        <f t="shared" si="1417"/>
        <v>0</v>
      </c>
      <c r="CJ736" s="2">
        <f t="shared" si="1418"/>
        <v>0</v>
      </c>
      <c r="CK736" s="5">
        <f t="shared" si="1419"/>
        <v>0</v>
      </c>
      <c r="CL736" s="1">
        <f t="shared" si="1420"/>
        <v>0</v>
      </c>
      <c r="CM736" s="2">
        <f t="shared" si="1421"/>
        <v>0</v>
      </c>
      <c r="CN736" s="5">
        <f t="shared" si="1422"/>
        <v>0</v>
      </c>
      <c r="CO736" s="67">
        <f t="shared" si="1423"/>
        <v>0</v>
      </c>
      <c r="CP736" s="2">
        <f t="shared" si="1424"/>
        <v>0</v>
      </c>
      <c r="CQ736" s="5">
        <f t="shared" si="1425"/>
        <v>0</v>
      </c>
    </row>
    <row r="737" spans="1:95" ht="30.75" customHeight="1" x14ac:dyDescent="0.25">
      <c r="A737" s="31" t="s">
        <v>16</v>
      </c>
      <c r="B737" s="46" t="s">
        <v>23</v>
      </c>
      <c r="C737" s="16"/>
      <c r="D737" s="10"/>
      <c r="E737" s="10"/>
      <c r="F737" s="10"/>
      <c r="G737" s="10"/>
      <c r="H737" s="10"/>
      <c r="I737" s="10"/>
      <c r="J737" s="10"/>
      <c r="K737" s="10"/>
      <c r="L737" s="10"/>
      <c r="M737" s="62"/>
      <c r="N737" s="62"/>
      <c r="O737" s="62"/>
      <c r="P737" s="62"/>
      <c r="Q737" s="17"/>
      <c r="R737" s="16"/>
      <c r="S737" s="10"/>
      <c r="T737" s="10"/>
      <c r="U737" s="10"/>
      <c r="V737" s="10"/>
      <c r="W737" s="10"/>
      <c r="X737" s="10"/>
      <c r="Y737" s="10"/>
      <c r="Z737" s="10"/>
      <c r="AA737" s="10"/>
      <c r="AB737" s="62"/>
      <c r="AC737" s="62"/>
      <c r="AD737" s="62"/>
      <c r="AE737" s="62"/>
      <c r="AF737" s="17"/>
      <c r="AG737" s="16"/>
      <c r="AH737" s="10"/>
      <c r="AI737" s="10"/>
      <c r="AJ737" s="10"/>
      <c r="AK737" s="10"/>
      <c r="AL737" s="10"/>
      <c r="AM737" s="10"/>
      <c r="AN737" s="10"/>
      <c r="AO737" s="10"/>
      <c r="AP737" s="10"/>
      <c r="AQ737" s="62"/>
      <c r="AR737" s="62"/>
      <c r="AS737" s="62"/>
      <c r="AT737" s="62"/>
      <c r="AU737" s="17"/>
      <c r="AV737" s="6"/>
      <c r="AW737" s="29" t="str">
        <f t="shared" si="1380"/>
        <v xml:space="preserve">Dureza Total </v>
      </c>
      <c r="AX737" s="32" t="s">
        <v>23</v>
      </c>
      <c r="AY737" s="77">
        <f t="shared" si="1381"/>
        <v>0</v>
      </c>
      <c r="AZ737" s="73">
        <f t="shared" si="1382"/>
        <v>0</v>
      </c>
      <c r="BA737" s="74">
        <f t="shared" si="1383"/>
        <v>0</v>
      </c>
      <c r="BB737" s="4">
        <f t="shared" si="1384"/>
        <v>0</v>
      </c>
      <c r="BC737" s="2">
        <f t="shared" si="1385"/>
        <v>0</v>
      </c>
      <c r="BD737" s="5">
        <f t="shared" si="1386"/>
        <v>0</v>
      </c>
      <c r="BE737" s="4">
        <f t="shared" si="1387"/>
        <v>0</v>
      </c>
      <c r="BF737" s="2">
        <f t="shared" si="1388"/>
        <v>0</v>
      </c>
      <c r="BG737" s="5">
        <f t="shared" si="1389"/>
        <v>0</v>
      </c>
      <c r="BH737" s="1">
        <f t="shared" si="1390"/>
        <v>0</v>
      </c>
      <c r="BI737" s="2">
        <f t="shared" si="1391"/>
        <v>0</v>
      </c>
      <c r="BJ737" s="5">
        <f t="shared" si="1392"/>
        <v>0</v>
      </c>
      <c r="BK737" s="1">
        <f t="shared" si="1393"/>
        <v>0</v>
      </c>
      <c r="BL737" s="2">
        <f t="shared" si="1394"/>
        <v>0</v>
      </c>
      <c r="BM737" s="5">
        <f t="shared" si="1395"/>
        <v>0</v>
      </c>
      <c r="BN737" s="1">
        <f t="shared" si="1396"/>
        <v>0</v>
      </c>
      <c r="BO737" s="2">
        <f t="shared" si="1397"/>
        <v>0</v>
      </c>
      <c r="BP737" s="5">
        <f t="shared" si="1398"/>
        <v>0</v>
      </c>
      <c r="BQ737" s="1">
        <f t="shared" si="1399"/>
        <v>0</v>
      </c>
      <c r="BR737" s="2">
        <f t="shared" si="1400"/>
        <v>0</v>
      </c>
      <c r="BS737" s="5">
        <f t="shared" si="1401"/>
        <v>0</v>
      </c>
      <c r="BT737" s="1">
        <f t="shared" si="1402"/>
        <v>0</v>
      </c>
      <c r="BU737" s="2">
        <f t="shared" si="1403"/>
        <v>0</v>
      </c>
      <c r="BV737" s="5">
        <f t="shared" si="1404"/>
        <v>0</v>
      </c>
      <c r="BW737" s="1">
        <f t="shared" si="1405"/>
        <v>0</v>
      </c>
      <c r="BX737" s="2">
        <f t="shared" si="1406"/>
        <v>0</v>
      </c>
      <c r="BY737" s="5">
        <f t="shared" si="1407"/>
        <v>0</v>
      </c>
      <c r="BZ737" s="1">
        <f t="shared" si="1408"/>
        <v>0</v>
      </c>
      <c r="CA737" s="2">
        <f t="shared" si="1409"/>
        <v>0</v>
      </c>
      <c r="CB737" s="5">
        <f t="shared" si="1410"/>
        <v>0</v>
      </c>
      <c r="CC737" s="1">
        <f t="shared" si="1411"/>
        <v>0</v>
      </c>
      <c r="CD737" s="2">
        <f t="shared" si="1412"/>
        <v>0</v>
      </c>
      <c r="CE737" s="5">
        <f t="shared" si="1413"/>
        <v>0</v>
      </c>
      <c r="CF737" s="1">
        <f t="shared" si="1414"/>
        <v>0</v>
      </c>
      <c r="CG737" s="2">
        <f t="shared" si="1415"/>
        <v>0</v>
      </c>
      <c r="CH737" s="5">
        <f t="shared" si="1416"/>
        <v>0</v>
      </c>
      <c r="CI737" s="1">
        <f t="shared" si="1417"/>
        <v>0</v>
      </c>
      <c r="CJ737" s="2">
        <f t="shared" si="1418"/>
        <v>0</v>
      </c>
      <c r="CK737" s="5">
        <f t="shared" si="1419"/>
        <v>0</v>
      </c>
      <c r="CL737" s="1">
        <f t="shared" si="1420"/>
        <v>0</v>
      </c>
      <c r="CM737" s="2">
        <f t="shared" si="1421"/>
        <v>0</v>
      </c>
      <c r="CN737" s="5">
        <f t="shared" si="1422"/>
        <v>0</v>
      </c>
      <c r="CO737" s="67">
        <f t="shared" si="1423"/>
        <v>0</v>
      </c>
      <c r="CP737" s="2">
        <f t="shared" si="1424"/>
        <v>0</v>
      </c>
      <c r="CQ737" s="5">
        <f t="shared" si="1425"/>
        <v>0</v>
      </c>
    </row>
    <row r="738" spans="1:95" ht="32.25" customHeight="1" x14ac:dyDescent="0.25">
      <c r="A738" s="31" t="s">
        <v>115</v>
      </c>
      <c r="B738" s="30" t="s">
        <v>21</v>
      </c>
      <c r="C738" s="16"/>
      <c r="D738" s="10"/>
      <c r="E738" s="10"/>
      <c r="F738" s="10"/>
      <c r="G738" s="10"/>
      <c r="H738" s="10"/>
      <c r="I738" s="10"/>
      <c r="J738" s="10"/>
      <c r="K738" s="10"/>
      <c r="L738" s="10"/>
      <c r="M738" s="62"/>
      <c r="N738" s="62"/>
      <c r="O738" s="62"/>
      <c r="P738" s="62"/>
      <c r="Q738" s="17"/>
      <c r="R738" s="16"/>
      <c r="S738" s="10"/>
      <c r="T738" s="10"/>
      <c r="U738" s="10"/>
      <c r="V738" s="10"/>
      <c r="W738" s="10"/>
      <c r="X738" s="10"/>
      <c r="Y738" s="10"/>
      <c r="Z738" s="10"/>
      <c r="AA738" s="10"/>
      <c r="AB738" s="62"/>
      <c r="AC738" s="62"/>
      <c r="AD738" s="62"/>
      <c r="AE738" s="62"/>
      <c r="AF738" s="17"/>
      <c r="AG738" s="16"/>
      <c r="AH738" s="10"/>
      <c r="AI738" s="10"/>
      <c r="AJ738" s="10"/>
      <c r="AK738" s="10"/>
      <c r="AL738" s="10"/>
      <c r="AM738" s="10"/>
      <c r="AN738" s="10"/>
      <c r="AO738" s="10"/>
      <c r="AP738" s="10"/>
      <c r="AQ738" s="62"/>
      <c r="AR738" s="62"/>
      <c r="AS738" s="62"/>
      <c r="AT738" s="62"/>
      <c r="AU738" s="17"/>
      <c r="AV738" s="6"/>
      <c r="AW738" s="29" t="str">
        <f t="shared" si="1380"/>
        <v>SILICE</v>
      </c>
      <c r="AX738" s="32" t="s">
        <v>24</v>
      </c>
      <c r="AY738" s="77">
        <f t="shared" si="1381"/>
        <v>0</v>
      </c>
      <c r="AZ738" s="73">
        <f t="shared" si="1382"/>
        <v>0</v>
      </c>
      <c r="BA738" s="74">
        <f t="shared" si="1383"/>
        <v>0</v>
      </c>
      <c r="BB738" s="4">
        <f t="shared" si="1384"/>
        <v>0</v>
      </c>
      <c r="BC738" s="2">
        <f t="shared" si="1385"/>
        <v>0</v>
      </c>
      <c r="BD738" s="5">
        <f t="shared" si="1386"/>
        <v>0</v>
      </c>
      <c r="BE738" s="4">
        <f t="shared" si="1387"/>
        <v>0</v>
      </c>
      <c r="BF738" s="2">
        <f t="shared" si="1388"/>
        <v>0</v>
      </c>
      <c r="BG738" s="5">
        <f t="shared" si="1389"/>
        <v>0</v>
      </c>
      <c r="BH738" s="1">
        <f t="shared" si="1390"/>
        <v>0</v>
      </c>
      <c r="BI738" s="2">
        <f t="shared" si="1391"/>
        <v>0</v>
      </c>
      <c r="BJ738" s="5">
        <f t="shared" si="1392"/>
        <v>0</v>
      </c>
      <c r="BK738" s="1">
        <f t="shared" si="1393"/>
        <v>0</v>
      </c>
      <c r="BL738" s="2">
        <f t="shared" si="1394"/>
        <v>0</v>
      </c>
      <c r="BM738" s="5">
        <f t="shared" si="1395"/>
        <v>0</v>
      </c>
      <c r="BN738" s="1">
        <f t="shared" si="1396"/>
        <v>0</v>
      </c>
      <c r="BO738" s="2">
        <f t="shared" si="1397"/>
        <v>0</v>
      </c>
      <c r="BP738" s="5">
        <f t="shared" si="1398"/>
        <v>0</v>
      </c>
      <c r="BQ738" s="1">
        <f t="shared" si="1399"/>
        <v>0</v>
      </c>
      <c r="BR738" s="2">
        <f t="shared" si="1400"/>
        <v>0</v>
      </c>
      <c r="BS738" s="5">
        <f t="shared" si="1401"/>
        <v>0</v>
      </c>
      <c r="BT738" s="1">
        <f t="shared" si="1402"/>
        <v>0</v>
      </c>
      <c r="BU738" s="2">
        <f t="shared" si="1403"/>
        <v>0</v>
      </c>
      <c r="BV738" s="5">
        <f t="shared" si="1404"/>
        <v>0</v>
      </c>
      <c r="BW738" s="1">
        <f t="shared" si="1405"/>
        <v>0</v>
      </c>
      <c r="BX738" s="2">
        <f t="shared" si="1406"/>
        <v>0</v>
      </c>
      <c r="BY738" s="5">
        <f t="shared" si="1407"/>
        <v>0</v>
      </c>
      <c r="BZ738" s="1">
        <f t="shared" si="1408"/>
        <v>0</v>
      </c>
      <c r="CA738" s="2">
        <f t="shared" si="1409"/>
        <v>0</v>
      </c>
      <c r="CB738" s="5">
        <f t="shared" si="1410"/>
        <v>0</v>
      </c>
      <c r="CC738" s="1">
        <f t="shared" si="1411"/>
        <v>0</v>
      </c>
      <c r="CD738" s="2">
        <f t="shared" si="1412"/>
        <v>0</v>
      </c>
      <c r="CE738" s="5">
        <f t="shared" si="1413"/>
        <v>0</v>
      </c>
      <c r="CF738" s="1">
        <f t="shared" si="1414"/>
        <v>0</v>
      </c>
      <c r="CG738" s="2">
        <f t="shared" si="1415"/>
        <v>0</v>
      </c>
      <c r="CH738" s="5">
        <f t="shared" si="1416"/>
        <v>0</v>
      </c>
      <c r="CI738" s="1">
        <f t="shared" si="1417"/>
        <v>0</v>
      </c>
      <c r="CJ738" s="2">
        <f t="shared" si="1418"/>
        <v>0</v>
      </c>
      <c r="CK738" s="5">
        <f t="shared" si="1419"/>
        <v>0</v>
      </c>
      <c r="CL738" s="1">
        <f t="shared" si="1420"/>
        <v>0</v>
      </c>
      <c r="CM738" s="2">
        <f t="shared" si="1421"/>
        <v>0</v>
      </c>
      <c r="CN738" s="5">
        <f t="shared" si="1422"/>
        <v>0</v>
      </c>
      <c r="CO738" s="67">
        <f t="shared" si="1423"/>
        <v>0</v>
      </c>
      <c r="CP738" s="2">
        <f t="shared" si="1424"/>
        <v>0</v>
      </c>
      <c r="CQ738" s="5">
        <f t="shared" si="1425"/>
        <v>0</v>
      </c>
    </row>
    <row r="739" spans="1:95" ht="30.75" customHeight="1" x14ac:dyDescent="0.25">
      <c r="A739" s="31" t="s">
        <v>81</v>
      </c>
      <c r="B739" s="30" t="s">
        <v>127</v>
      </c>
      <c r="C739" s="16"/>
      <c r="D739" s="10"/>
      <c r="E739" s="10"/>
      <c r="F739" s="10"/>
      <c r="G739" s="10"/>
      <c r="H739" s="10"/>
      <c r="I739" s="10"/>
      <c r="J739" s="10"/>
      <c r="K739" s="10"/>
      <c r="L739" s="10"/>
      <c r="M739" s="62"/>
      <c r="N739" s="62"/>
      <c r="O739" s="62"/>
      <c r="P739" s="62"/>
      <c r="Q739" s="17"/>
      <c r="R739" s="16"/>
      <c r="S739" s="10"/>
      <c r="T739" s="10"/>
      <c r="U739" s="10"/>
      <c r="V739" s="10"/>
      <c r="W739" s="10"/>
      <c r="X739" s="10"/>
      <c r="Y739" s="10"/>
      <c r="Z739" s="10"/>
      <c r="AA739" s="10"/>
      <c r="AB739" s="62"/>
      <c r="AC739" s="62"/>
      <c r="AD739" s="62"/>
      <c r="AE739" s="62"/>
      <c r="AF739" s="17"/>
      <c r="AG739" s="16"/>
      <c r="AH739" s="10"/>
      <c r="AI739" s="10"/>
      <c r="AJ739" s="10"/>
      <c r="AK739" s="10"/>
      <c r="AL739" s="10"/>
      <c r="AM739" s="10"/>
      <c r="AN739" s="10"/>
      <c r="AO739" s="10"/>
      <c r="AP739" s="10"/>
      <c r="AQ739" s="62"/>
      <c r="AR739" s="62"/>
      <c r="AS739" s="62"/>
      <c r="AT739" s="62"/>
      <c r="AU739" s="17"/>
      <c r="AV739" s="6"/>
      <c r="AW739" s="29" t="str">
        <f t="shared" si="1380"/>
        <v>ORP</v>
      </c>
      <c r="AX739" s="30" t="s">
        <v>21</v>
      </c>
      <c r="AY739" s="77">
        <f t="shared" si="1381"/>
        <v>0</v>
      </c>
      <c r="AZ739" s="73">
        <f t="shared" si="1382"/>
        <v>0</v>
      </c>
      <c r="BA739" s="74">
        <f t="shared" si="1383"/>
        <v>0</v>
      </c>
      <c r="BB739" s="4">
        <f t="shared" si="1384"/>
        <v>0</v>
      </c>
      <c r="BC739" s="2">
        <f t="shared" si="1385"/>
        <v>0</v>
      </c>
      <c r="BD739" s="5">
        <f t="shared" si="1386"/>
        <v>0</v>
      </c>
      <c r="BE739" s="4">
        <f t="shared" si="1387"/>
        <v>0</v>
      </c>
      <c r="BF739" s="2">
        <f t="shared" si="1388"/>
        <v>0</v>
      </c>
      <c r="BG739" s="5">
        <f t="shared" si="1389"/>
        <v>0</v>
      </c>
      <c r="BH739" s="1">
        <f t="shared" si="1390"/>
        <v>0</v>
      </c>
      <c r="BI739" s="2">
        <f t="shared" si="1391"/>
        <v>0</v>
      </c>
      <c r="BJ739" s="5">
        <f t="shared" si="1392"/>
        <v>0</v>
      </c>
      <c r="BK739" s="1">
        <f t="shared" si="1393"/>
        <v>0</v>
      </c>
      <c r="BL739" s="2">
        <f t="shared" si="1394"/>
        <v>0</v>
      </c>
      <c r="BM739" s="5">
        <f t="shared" si="1395"/>
        <v>0</v>
      </c>
      <c r="BN739" s="1">
        <f t="shared" si="1396"/>
        <v>0</v>
      </c>
      <c r="BO739" s="2">
        <f t="shared" si="1397"/>
        <v>0</v>
      </c>
      <c r="BP739" s="5">
        <f t="shared" si="1398"/>
        <v>0</v>
      </c>
      <c r="BQ739" s="1">
        <f t="shared" si="1399"/>
        <v>0</v>
      </c>
      <c r="BR739" s="2">
        <f t="shared" si="1400"/>
        <v>0</v>
      </c>
      <c r="BS739" s="5">
        <f t="shared" si="1401"/>
        <v>0</v>
      </c>
      <c r="BT739" s="1">
        <f t="shared" si="1402"/>
        <v>0</v>
      </c>
      <c r="BU739" s="2">
        <f t="shared" si="1403"/>
        <v>0</v>
      </c>
      <c r="BV739" s="5">
        <f t="shared" si="1404"/>
        <v>0</v>
      </c>
      <c r="BW739" s="1">
        <f t="shared" si="1405"/>
        <v>0</v>
      </c>
      <c r="BX739" s="2">
        <f t="shared" si="1406"/>
        <v>0</v>
      </c>
      <c r="BY739" s="5">
        <f t="shared" si="1407"/>
        <v>0</v>
      </c>
      <c r="BZ739" s="1">
        <f t="shared" si="1408"/>
        <v>0</v>
      </c>
      <c r="CA739" s="2">
        <f t="shared" si="1409"/>
        <v>0</v>
      </c>
      <c r="CB739" s="5">
        <f t="shared" si="1410"/>
        <v>0</v>
      </c>
      <c r="CC739" s="1">
        <f t="shared" si="1411"/>
        <v>0</v>
      </c>
      <c r="CD739" s="2">
        <f t="shared" si="1412"/>
        <v>0</v>
      </c>
      <c r="CE739" s="5">
        <f t="shared" si="1413"/>
        <v>0</v>
      </c>
      <c r="CF739" s="1">
        <f t="shared" si="1414"/>
        <v>0</v>
      </c>
      <c r="CG739" s="2">
        <f t="shared" si="1415"/>
        <v>0</v>
      </c>
      <c r="CH739" s="5">
        <f t="shared" si="1416"/>
        <v>0</v>
      </c>
      <c r="CI739" s="1">
        <f t="shared" si="1417"/>
        <v>0</v>
      </c>
      <c r="CJ739" s="2">
        <f t="shared" si="1418"/>
        <v>0</v>
      </c>
      <c r="CK739" s="5">
        <f t="shared" si="1419"/>
        <v>0</v>
      </c>
      <c r="CL739" s="1">
        <f t="shared" si="1420"/>
        <v>0</v>
      </c>
      <c r="CM739" s="2">
        <f t="shared" si="1421"/>
        <v>0</v>
      </c>
      <c r="CN739" s="5">
        <f t="shared" si="1422"/>
        <v>0</v>
      </c>
      <c r="CO739" s="67">
        <f t="shared" si="1423"/>
        <v>0</v>
      </c>
      <c r="CP739" s="2">
        <f t="shared" si="1424"/>
        <v>0</v>
      </c>
      <c r="CQ739" s="5">
        <f t="shared" si="1425"/>
        <v>0</v>
      </c>
    </row>
    <row r="740" spans="1:95" ht="15.75" customHeight="1" x14ac:dyDescent="0.25">
      <c r="A740" s="31" t="s">
        <v>114</v>
      </c>
      <c r="B740" s="30" t="s">
        <v>21</v>
      </c>
      <c r="C740" s="16"/>
      <c r="D740" s="10"/>
      <c r="E740" s="10"/>
      <c r="F740" s="10"/>
      <c r="G740" s="10"/>
      <c r="H740" s="10"/>
      <c r="I740" s="10"/>
      <c r="J740" s="10"/>
      <c r="K740" s="10"/>
      <c r="L740" s="10"/>
      <c r="M740" s="62"/>
      <c r="N740" s="62"/>
      <c r="O740" s="62"/>
      <c r="P740" s="62"/>
      <c r="Q740" s="17"/>
      <c r="R740" s="16"/>
      <c r="S740" s="10"/>
      <c r="T740" s="10"/>
      <c r="U740" s="10"/>
      <c r="V740" s="10"/>
      <c r="W740" s="10"/>
      <c r="X740" s="10"/>
      <c r="Y740" s="10"/>
      <c r="Z740" s="10"/>
      <c r="AA740" s="10"/>
      <c r="AB740" s="62"/>
      <c r="AC740" s="62"/>
      <c r="AD740" s="62"/>
      <c r="AE740" s="62"/>
      <c r="AF740" s="17"/>
      <c r="AG740" s="16"/>
      <c r="AH740" s="10"/>
      <c r="AI740" s="10"/>
      <c r="AJ740" s="10"/>
      <c r="AK740" s="10"/>
      <c r="AL740" s="10"/>
      <c r="AM740" s="10"/>
      <c r="AN740" s="10"/>
      <c r="AO740" s="10"/>
      <c r="AP740" s="10"/>
      <c r="AQ740" s="62"/>
      <c r="AR740" s="62"/>
      <c r="AS740" s="62"/>
      <c r="AT740" s="62"/>
      <c r="AU740" s="17"/>
      <c r="AV740" s="6"/>
      <c r="AW740" s="29" t="str">
        <f t="shared" si="1380"/>
        <v>CLORO RES</v>
      </c>
      <c r="AX740" s="30" t="s">
        <v>21</v>
      </c>
      <c r="AY740" s="77">
        <f t="shared" si="1381"/>
        <v>0</v>
      </c>
      <c r="AZ740" s="73">
        <f t="shared" si="1382"/>
        <v>0</v>
      </c>
      <c r="BA740" s="74">
        <f t="shared" si="1383"/>
        <v>0</v>
      </c>
      <c r="BB740" s="4">
        <f t="shared" si="1384"/>
        <v>0</v>
      </c>
      <c r="BC740" s="2">
        <f t="shared" si="1385"/>
        <v>0</v>
      </c>
      <c r="BD740" s="5">
        <f t="shared" si="1386"/>
        <v>0</v>
      </c>
      <c r="BE740" s="4">
        <f t="shared" si="1387"/>
        <v>0</v>
      </c>
      <c r="BF740" s="2">
        <f t="shared" si="1388"/>
        <v>0</v>
      </c>
      <c r="BG740" s="5">
        <f t="shared" si="1389"/>
        <v>0</v>
      </c>
      <c r="BH740" s="1">
        <f t="shared" si="1390"/>
        <v>0</v>
      </c>
      <c r="BI740" s="2">
        <f t="shared" si="1391"/>
        <v>0</v>
      </c>
      <c r="BJ740" s="5">
        <f t="shared" si="1392"/>
        <v>0</v>
      </c>
      <c r="BK740" s="1">
        <f t="shared" si="1393"/>
        <v>0</v>
      </c>
      <c r="BL740" s="2">
        <f t="shared" si="1394"/>
        <v>0</v>
      </c>
      <c r="BM740" s="5">
        <f t="shared" si="1395"/>
        <v>0</v>
      </c>
      <c r="BN740" s="1">
        <f t="shared" si="1396"/>
        <v>0</v>
      </c>
      <c r="BO740" s="2">
        <f t="shared" si="1397"/>
        <v>0</v>
      </c>
      <c r="BP740" s="5">
        <f t="shared" si="1398"/>
        <v>0</v>
      </c>
      <c r="BQ740" s="1">
        <f t="shared" si="1399"/>
        <v>0</v>
      </c>
      <c r="BR740" s="2">
        <f t="shared" si="1400"/>
        <v>0</v>
      </c>
      <c r="BS740" s="5">
        <f t="shared" si="1401"/>
        <v>0</v>
      </c>
      <c r="BT740" s="1">
        <f t="shared" si="1402"/>
        <v>0</v>
      </c>
      <c r="BU740" s="2">
        <f t="shared" si="1403"/>
        <v>0</v>
      </c>
      <c r="BV740" s="5">
        <f t="shared" si="1404"/>
        <v>0</v>
      </c>
      <c r="BW740" s="1">
        <f t="shared" si="1405"/>
        <v>0</v>
      </c>
      <c r="BX740" s="2">
        <f t="shared" si="1406"/>
        <v>0</v>
      </c>
      <c r="BY740" s="5">
        <f t="shared" si="1407"/>
        <v>0</v>
      </c>
      <c r="BZ740" s="1">
        <f t="shared" si="1408"/>
        <v>0</v>
      </c>
      <c r="CA740" s="2">
        <f t="shared" si="1409"/>
        <v>0</v>
      </c>
      <c r="CB740" s="5">
        <f t="shared" si="1410"/>
        <v>0</v>
      </c>
      <c r="CC740" s="1">
        <f t="shared" si="1411"/>
        <v>0</v>
      </c>
      <c r="CD740" s="2">
        <f t="shared" si="1412"/>
        <v>0</v>
      </c>
      <c r="CE740" s="5">
        <f t="shared" si="1413"/>
        <v>0</v>
      </c>
      <c r="CF740" s="1">
        <f t="shared" si="1414"/>
        <v>0</v>
      </c>
      <c r="CG740" s="2">
        <f t="shared" si="1415"/>
        <v>0</v>
      </c>
      <c r="CH740" s="5">
        <f t="shared" si="1416"/>
        <v>0</v>
      </c>
      <c r="CI740" s="1">
        <f t="shared" si="1417"/>
        <v>0</v>
      </c>
      <c r="CJ740" s="2">
        <f t="shared" si="1418"/>
        <v>0</v>
      </c>
      <c r="CK740" s="5">
        <f t="shared" si="1419"/>
        <v>0</v>
      </c>
      <c r="CL740" s="1">
        <f t="shared" si="1420"/>
        <v>0</v>
      </c>
      <c r="CM740" s="2">
        <f t="shared" si="1421"/>
        <v>0</v>
      </c>
      <c r="CN740" s="5">
        <f t="shared" si="1422"/>
        <v>0</v>
      </c>
      <c r="CO740" s="67">
        <f t="shared" si="1423"/>
        <v>0</v>
      </c>
      <c r="CP740" s="2">
        <f t="shared" si="1424"/>
        <v>0</v>
      </c>
      <c r="CQ740" s="5">
        <f t="shared" si="1425"/>
        <v>0</v>
      </c>
    </row>
    <row r="741" spans="1:95" x14ac:dyDescent="0.25">
      <c r="A741" s="31" t="s">
        <v>17</v>
      </c>
      <c r="B741" s="30" t="s">
        <v>25</v>
      </c>
      <c r="C741" s="18"/>
      <c r="D741" s="11"/>
      <c r="E741" s="11"/>
      <c r="F741" s="11"/>
      <c r="G741" s="11"/>
      <c r="H741" s="11"/>
      <c r="I741" s="11"/>
      <c r="J741" s="11"/>
      <c r="K741" s="11"/>
      <c r="L741" s="11"/>
      <c r="M741" s="63"/>
      <c r="N741" s="63"/>
      <c r="O741" s="63"/>
      <c r="P741" s="63"/>
      <c r="Q741" s="19"/>
      <c r="R741" s="18"/>
      <c r="S741" s="11"/>
      <c r="T741" s="11"/>
      <c r="U741" s="11"/>
      <c r="V741" s="11"/>
      <c r="W741" s="11"/>
      <c r="X741" s="11"/>
      <c r="Y741" s="11"/>
      <c r="Z741" s="11"/>
      <c r="AA741" s="11"/>
      <c r="AB741" s="63"/>
      <c r="AC741" s="63"/>
      <c r="AD741" s="63"/>
      <c r="AE741" s="63"/>
      <c r="AF741" s="19"/>
      <c r="AG741" s="18"/>
      <c r="AH741" s="11"/>
      <c r="AI741" s="11"/>
      <c r="AJ741" s="11"/>
      <c r="AK741" s="11"/>
      <c r="AL741" s="11"/>
      <c r="AM741" s="11"/>
      <c r="AN741" s="11"/>
      <c r="AO741" s="11"/>
      <c r="AP741" s="11"/>
      <c r="AQ741" s="63"/>
      <c r="AR741" s="63"/>
      <c r="AS741" s="63"/>
      <c r="AT741" s="63"/>
      <c r="AU741" s="19"/>
      <c r="AW741" s="29" t="str">
        <f t="shared" si="1380"/>
        <v>Conductividad</v>
      </c>
      <c r="AX741" s="30" t="s">
        <v>25</v>
      </c>
      <c r="AY741" s="77">
        <f t="shared" si="1381"/>
        <v>0</v>
      </c>
      <c r="AZ741" s="73">
        <f t="shared" si="1382"/>
        <v>0</v>
      </c>
      <c r="BA741" s="74">
        <f t="shared" si="1383"/>
        <v>0</v>
      </c>
      <c r="BB741" s="4">
        <f t="shared" si="1384"/>
        <v>0</v>
      </c>
      <c r="BC741" s="2">
        <f t="shared" si="1385"/>
        <v>0</v>
      </c>
      <c r="BD741" s="5">
        <f t="shared" si="1386"/>
        <v>0</v>
      </c>
      <c r="BE741" s="4">
        <f t="shared" si="1387"/>
        <v>0</v>
      </c>
      <c r="BF741" s="2">
        <f t="shared" si="1388"/>
        <v>0</v>
      </c>
      <c r="BG741" s="5">
        <f t="shared" si="1389"/>
        <v>0</v>
      </c>
      <c r="BH741" s="1">
        <f t="shared" si="1390"/>
        <v>0</v>
      </c>
      <c r="BI741" s="2">
        <f t="shared" si="1391"/>
        <v>0</v>
      </c>
      <c r="BJ741" s="5">
        <f t="shared" si="1392"/>
        <v>0</v>
      </c>
      <c r="BK741" s="1">
        <f t="shared" si="1393"/>
        <v>0</v>
      </c>
      <c r="BL741" s="2">
        <f t="shared" si="1394"/>
        <v>0</v>
      </c>
      <c r="BM741" s="5">
        <f t="shared" si="1395"/>
        <v>0</v>
      </c>
      <c r="BN741" s="1">
        <f t="shared" si="1396"/>
        <v>0</v>
      </c>
      <c r="BO741" s="2">
        <f t="shared" si="1397"/>
        <v>0</v>
      </c>
      <c r="BP741" s="5">
        <f t="shared" si="1398"/>
        <v>0</v>
      </c>
      <c r="BQ741" s="1">
        <f t="shared" si="1399"/>
        <v>0</v>
      </c>
      <c r="BR741" s="2">
        <f t="shared" si="1400"/>
        <v>0</v>
      </c>
      <c r="BS741" s="5">
        <f t="shared" si="1401"/>
        <v>0</v>
      </c>
      <c r="BT741" s="1">
        <f t="shared" si="1402"/>
        <v>0</v>
      </c>
      <c r="BU741" s="2">
        <f t="shared" si="1403"/>
        <v>0</v>
      </c>
      <c r="BV741" s="5">
        <f t="shared" si="1404"/>
        <v>0</v>
      </c>
      <c r="BW741" s="1">
        <f t="shared" si="1405"/>
        <v>0</v>
      </c>
      <c r="BX741" s="2">
        <f t="shared" si="1406"/>
        <v>0</v>
      </c>
      <c r="BY741" s="5">
        <f t="shared" si="1407"/>
        <v>0</v>
      </c>
      <c r="BZ741" s="1">
        <f t="shared" si="1408"/>
        <v>0</v>
      </c>
      <c r="CA741" s="2">
        <f t="shared" si="1409"/>
        <v>0</v>
      </c>
      <c r="CB741" s="5">
        <f t="shared" si="1410"/>
        <v>0</v>
      </c>
      <c r="CC741" s="1">
        <f t="shared" si="1411"/>
        <v>0</v>
      </c>
      <c r="CD741" s="2">
        <f t="shared" si="1412"/>
        <v>0</v>
      </c>
      <c r="CE741" s="5">
        <f t="shared" si="1413"/>
        <v>0</v>
      </c>
      <c r="CF741" s="1">
        <f t="shared" si="1414"/>
        <v>0</v>
      </c>
      <c r="CG741" s="2">
        <f t="shared" si="1415"/>
        <v>0</v>
      </c>
      <c r="CH741" s="5">
        <f t="shared" si="1416"/>
        <v>0</v>
      </c>
      <c r="CI741" s="1">
        <f t="shared" si="1417"/>
        <v>0</v>
      </c>
      <c r="CJ741" s="2">
        <f t="shared" si="1418"/>
        <v>0</v>
      </c>
      <c r="CK741" s="5">
        <f t="shared" si="1419"/>
        <v>0</v>
      </c>
      <c r="CL741" s="1">
        <f t="shared" si="1420"/>
        <v>0</v>
      </c>
      <c r="CM741" s="2">
        <f t="shared" si="1421"/>
        <v>0</v>
      </c>
      <c r="CN741" s="5">
        <f t="shared" si="1422"/>
        <v>0</v>
      </c>
      <c r="CO741" s="67">
        <f t="shared" si="1423"/>
        <v>0</v>
      </c>
      <c r="CP741" s="2">
        <f t="shared" si="1424"/>
        <v>0</v>
      </c>
      <c r="CQ741" s="5">
        <f t="shared" si="1425"/>
        <v>0</v>
      </c>
    </row>
    <row r="742" spans="1:95" x14ac:dyDescent="0.25">
      <c r="A742" s="31" t="s">
        <v>18</v>
      </c>
      <c r="B742" s="46" t="s">
        <v>24</v>
      </c>
      <c r="C742" s="18"/>
      <c r="D742" s="11"/>
      <c r="E742" s="11"/>
      <c r="F742" s="11"/>
      <c r="G742" s="11"/>
      <c r="H742" s="11"/>
      <c r="I742" s="11"/>
      <c r="J742" s="11"/>
      <c r="K742" s="11"/>
      <c r="L742" s="11"/>
      <c r="M742" s="63"/>
      <c r="N742" s="63"/>
      <c r="O742" s="63"/>
      <c r="P742" s="63"/>
      <c r="Q742" s="19"/>
      <c r="R742" s="18"/>
      <c r="S742" s="11"/>
      <c r="T742" s="11"/>
      <c r="U742" s="11"/>
      <c r="V742" s="11"/>
      <c r="W742" s="11"/>
      <c r="X742" s="11"/>
      <c r="Y742" s="11"/>
      <c r="Z742" s="11"/>
      <c r="AA742" s="11"/>
      <c r="AB742" s="63"/>
      <c r="AC742" s="63"/>
      <c r="AD742" s="63"/>
      <c r="AE742" s="63"/>
      <c r="AF742" s="19"/>
      <c r="AG742" s="18"/>
      <c r="AH742" s="11"/>
      <c r="AI742" s="11"/>
      <c r="AJ742" s="11"/>
      <c r="AK742" s="11"/>
      <c r="AL742" s="11"/>
      <c r="AM742" s="11"/>
      <c r="AN742" s="11"/>
      <c r="AO742" s="11"/>
      <c r="AP742" s="11"/>
      <c r="AQ742" s="63"/>
      <c r="AR742" s="63"/>
      <c r="AS742" s="63"/>
      <c r="AT742" s="63"/>
      <c r="AU742" s="19"/>
      <c r="AW742" s="29" t="str">
        <f t="shared" si="1380"/>
        <v xml:space="preserve">Color </v>
      </c>
      <c r="AX742" s="32" t="s">
        <v>24</v>
      </c>
      <c r="AY742" s="77">
        <f t="shared" si="1381"/>
        <v>0</v>
      </c>
      <c r="AZ742" s="73">
        <f t="shared" si="1382"/>
        <v>0</v>
      </c>
      <c r="BA742" s="74">
        <f t="shared" si="1383"/>
        <v>0</v>
      </c>
      <c r="BB742" s="4">
        <f t="shared" si="1384"/>
        <v>0</v>
      </c>
      <c r="BC742" s="2">
        <f t="shared" si="1385"/>
        <v>0</v>
      </c>
      <c r="BD742" s="5">
        <f t="shared" si="1386"/>
        <v>0</v>
      </c>
      <c r="BE742" s="4">
        <f t="shared" si="1387"/>
        <v>0</v>
      </c>
      <c r="BF742" s="2">
        <f t="shared" si="1388"/>
        <v>0</v>
      </c>
      <c r="BG742" s="5">
        <f t="shared" si="1389"/>
        <v>0</v>
      </c>
      <c r="BH742" s="1">
        <f t="shared" si="1390"/>
        <v>0</v>
      </c>
      <c r="BI742" s="2">
        <f t="shared" si="1391"/>
        <v>0</v>
      </c>
      <c r="BJ742" s="5">
        <f t="shared" si="1392"/>
        <v>0</v>
      </c>
      <c r="BK742" s="1">
        <f t="shared" si="1393"/>
        <v>0</v>
      </c>
      <c r="BL742" s="2">
        <f t="shared" si="1394"/>
        <v>0</v>
      </c>
      <c r="BM742" s="5">
        <f t="shared" si="1395"/>
        <v>0</v>
      </c>
      <c r="BN742" s="1">
        <f t="shared" si="1396"/>
        <v>0</v>
      </c>
      <c r="BO742" s="2">
        <f t="shared" si="1397"/>
        <v>0</v>
      </c>
      <c r="BP742" s="5">
        <f t="shared" si="1398"/>
        <v>0</v>
      </c>
      <c r="BQ742" s="1">
        <f t="shared" si="1399"/>
        <v>0</v>
      </c>
      <c r="BR742" s="2">
        <f t="shared" si="1400"/>
        <v>0</v>
      </c>
      <c r="BS742" s="5">
        <f t="shared" si="1401"/>
        <v>0</v>
      </c>
      <c r="BT742" s="1">
        <f t="shared" si="1402"/>
        <v>0</v>
      </c>
      <c r="BU742" s="2">
        <f t="shared" si="1403"/>
        <v>0</v>
      </c>
      <c r="BV742" s="5">
        <f t="shared" si="1404"/>
        <v>0</v>
      </c>
      <c r="BW742" s="1">
        <f t="shared" si="1405"/>
        <v>0</v>
      </c>
      <c r="BX742" s="2">
        <f t="shared" si="1406"/>
        <v>0</v>
      </c>
      <c r="BY742" s="5">
        <f t="shared" si="1407"/>
        <v>0</v>
      </c>
      <c r="BZ742" s="1">
        <f t="shared" si="1408"/>
        <v>0</v>
      </c>
      <c r="CA742" s="2">
        <f t="shared" si="1409"/>
        <v>0</v>
      </c>
      <c r="CB742" s="5">
        <f t="shared" si="1410"/>
        <v>0</v>
      </c>
      <c r="CC742" s="1">
        <f t="shared" si="1411"/>
        <v>0</v>
      </c>
      <c r="CD742" s="2">
        <f t="shared" si="1412"/>
        <v>0</v>
      </c>
      <c r="CE742" s="5">
        <f t="shared" si="1413"/>
        <v>0</v>
      </c>
      <c r="CF742" s="1">
        <f t="shared" si="1414"/>
        <v>0</v>
      </c>
      <c r="CG742" s="2">
        <f t="shared" si="1415"/>
        <v>0</v>
      </c>
      <c r="CH742" s="5">
        <f t="shared" si="1416"/>
        <v>0</v>
      </c>
      <c r="CI742" s="1">
        <f t="shared" si="1417"/>
        <v>0</v>
      </c>
      <c r="CJ742" s="2">
        <f t="shared" si="1418"/>
        <v>0</v>
      </c>
      <c r="CK742" s="5">
        <f t="shared" si="1419"/>
        <v>0</v>
      </c>
      <c r="CL742" s="1">
        <f t="shared" si="1420"/>
        <v>0</v>
      </c>
      <c r="CM742" s="2">
        <f t="shared" si="1421"/>
        <v>0</v>
      </c>
      <c r="CN742" s="5">
        <f t="shared" si="1422"/>
        <v>0</v>
      </c>
      <c r="CO742" s="67">
        <f t="shared" si="1423"/>
        <v>0</v>
      </c>
      <c r="CP742" s="2">
        <f t="shared" si="1424"/>
        <v>0</v>
      </c>
      <c r="CQ742" s="5">
        <f t="shared" si="1425"/>
        <v>0</v>
      </c>
    </row>
    <row r="743" spans="1:95" ht="15.75" thickBot="1" x14ac:dyDescent="0.3">
      <c r="A743" s="33" t="s">
        <v>45</v>
      </c>
      <c r="B743" s="34" t="s">
        <v>46</v>
      </c>
      <c r="C743" s="20"/>
      <c r="D743" s="21"/>
      <c r="E743" s="21"/>
      <c r="F743" s="21"/>
      <c r="G743" s="21"/>
      <c r="H743" s="21"/>
      <c r="I743" s="21"/>
      <c r="J743" s="21"/>
      <c r="K743" s="21"/>
      <c r="L743" s="21"/>
      <c r="M743" s="64"/>
      <c r="N743" s="64"/>
      <c r="O743" s="64"/>
      <c r="P743" s="64"/>
      <c r="Q743" s="22"/>
      <c r="R743" s="20"/>
      <c r="S743" s="21"/>
      <c r="T743" s="21"/>
      <c r="U743" s="21"/>
      <c r="V743" s="21"/>
      <c r="W743" s="21"/>
      <c r="X743" s="21"/>
      <c r="Y743" s="21"/>
      <c r="Z743" s="21"/>
      <c r="AA743" s="21"/>
      <c r="AB743" s="64"/>
      <c r="AC743" s="64"/>
      <c r="AD743" s="64"/>
      <c r="AE743" s="64"/>
      <c r="AF743" s="22"/>
      <c r="AG743" s="20"/>
      <c r="AH743" s="21"/>
      <c r="AI743" s="21"/>
      <c r="AJ743" s="21"/>
      <c r="AK743" s="21"/>
      <c r="AL743" s="21"/>
      <c r="AM743" s="21"/>
      <c r="AN743" s="21"/>
      <c r="AO743" s="21"/>
      <c r="AP743" s="21"/>
      <c r="AQ743" s="64"/>
      <c r="AR743" s="64"/>
      <c r="AS743" s="64"/>
      <c r="AT743" s="64"/>
      <c r="AU743" s="22"/>
      <c r="AW743" s="29" t="str">
        <f t="shared" si="1380"/>
        <v>Turbidez</v>
      </c>
      <c r="AX743" s="34" t="s">
        <v>21</v>
      </c>
      <c r="AY743" s="77">
        <f t="shared" si="1381"/>
        <v>0</v>
      </c>
      <c r="AZ743" s="73">
        <f t="shared" si="1382"/>
        <v>0</v>
      </c>
      <c r="BA743" s="74">
        <f t="shared" si="1383"/>
        <v>0</v>
      </c>
      <c r="BB743" s="4">
        <f t="shared" si="1384"/>
        <v>0</v>
      </c>
      <c r="BC743" s="2">
        <f t="shared" si="1385"/>
        <v>0</v>
      </c>
      <c r="BD743" s="5">
        <f t="shared" si="1386"/>
        <v>0</v>
      </c>
      <c r="BE743" s="4">
        <f t="shared" si="1387"/>
        <v>0</v>
      </c>
      <c r="BF743" s="2">
        <f t="shared" si="1388"/>
        <v>0</v>
      </c>
      <c r="BG743" s="5">
        <f t="shared" si="1389"/>
        <v>0</v>
      </c>
      <c r="BH743" s="1">
        <f t="shared" si="1390"/>
        <v>0</v>
      </c>
      <c r="BI743" s="2">
        <f t="shared" si="1391"/>
        <v>0</v>
      </c>
      <c r="BJ743" s="5">
        <f t="shared" si="1392"/>
        <v>0</v>
      </c>
      <c r="BK743" s="1">
        <f t="shared" si="1393"/>
        <v>0</v>
      </c>
      <c r="BL743" s="2">
        <f t="shared" si="1394"/>
        <v>0</v>
      </c>
      <c r="BM743" s="5">
        <f t="shared" si="1395"/>
        <v>0</v>
      </c>
      <c r="BN743" s="1">
        <f t="shared" si="1396"/>
        <v>0</v>
      </c>
      <c r="BO743" s="2">
        <f t="shared" si="1397"/>
        <v>0</v>
      </c>
      <c r="BP743" s="5">
        <f t="shared" si="1398"/>
        <v>0</v>
      </c>
      <c r="BQ743" s="1">
        <f t="shared" si="1399"/>
        <v>0</v>
      </c>
      <c r="BR743" s="2">
        <f t="shared" si="1400"/>
        <v>0</v>
      </c>
      <c r="BS743" s="5">
        <f t="shared" si="1401"/>
        <v>0</v>
      </c>
      <c r="BT743" s="1">
        <f t="shared" si="1402"/>
        <v>0</v>
      </c>
      <c r="BU743" s="2">
        <f t="shared" si="1403"/>
        <v>0</v>
      </c>
      <c r="BV743" s="5">
        <f t="shared" si="1404"/>
        <v>0</v>
      </c>
      <c r="BW743" s="1">
        <f t="shared" si="1405"/>
        <v>0</v>
      </c>
      <c r="BX743" s="2">
        <f t="shared" si="1406"/>
        <v>0</v>
      </c>
      <c r="BY743" s="5">
        <f t="shared" si="1407"/>
        <v>0</v>
      </c>
      <c r="BZ743" s="1">
        <f t="shared" si="1408"/>
        <v>0</v>
      </c>
      <c r="CA743" s="2">
        <f t="shared" si="1409"/>
        <v>0</v>
      </c>
      <c r="CB743" s="5">
        <f t="shared" si="1410"/>
        <v>0</v>
      </c>
      <c r="CC743" s="1">
        <f t="shared" si="1411"/>
        <v>0</v>
      </c>
      <c r="CD743" s="2">
        <f t="shared" si="1412"/>
        <v>0</v>
      </c>
      <c r="CE743" s="5">
        <f t="shared" si="1413"/>
        <v>0</v>
      </c>
      <c r="CF743" s="1">
        <f t="shared" si="1414"/>
        <v>0</v>
      </c>
      <c r="CG743" s="2">
        <f t="shared" si="1415"/>
        <v>0</v>
      </c>
      <c r="CH743" s="5">
        <f t="shared" si="1416"/>
        <v>0</v>
      </c>
      <c r="CI743" s="1">
        <f t="shared" si="1417"/>
        <v>0</v>
      </c>
      <c r="CJ743" s="2">
        <f t="shared" si="1418"/>
        <v>0</v>
      </c>
      <c r="CK743" s="5">
        <f t="shared" si="1419"/>
        <v>0</v>
      </c>
      <c r="CL743" s="1">
        <f t="shared" si="1420"/>
        <v>0</v>
      </c>
      <c r="CM743" s="2">
        <f t="shared" si="1421"/>
        <v>0</v>
      </c>
      <c r="CN743" s="5">
        <f t="shared" si="1422"/>
        <v>0</v>
      </c>
      <c r="CO743" s="67">
        <f t="shared" si="1423"/>
        <v>0</v>
      </c>
      <c r="CP743" s="2">
        <f t="shared" si="1424"/>
        <v>0</v>
      </c>
      <c r="CQ743" s="5">
        <f t="shared" si="1425"/>
        <v>0</v>
      </c>
    </row>
    <row r="3519" spans="387:387" x14ac:dyDescent="0.25">
      <c r="NW3519" t="s">
        <v>3</v>
      </c>
    </row>
    <row r="3520" spans="387:387" x14ac:dyDescent="0.25">
      <c r="NW3520" t="s">
        <v>4</v>
      </c>
    </row>
    <row r="3870" spans="387:387" x14ac:dyDescent="0.25">
      <c r="NW3870" t="s">
        <v>5</v>
      </c>
    </row>
  </sheetData>
  <protectedRanges>
    <protectedRange sqref="AV75:AV91 AV51:AV55 AV99:AV103 AV123:AV127 AV531:AV535 AV579:AV583 AV603:AV607 AV675:AV679 AV723:AV727 AV651:AV655 AV627:AV631 AV699:AV703 AY27:CQ47 AY51:CQ71 AY75:CQ95 AY99:CQ119 AY123:CQ143 AY147:CQ167 AY171:CQ191 AY195:CQ215 AY219:CQ239 AY243:CQ263 AY267:CQ287 AY291:CQ311 AY315:CQ335 AY339:CQ359 AY363:CQ383 AY387:CQ407 AY411:CQ431 AY435:CQ455 AY459:CQ479 AY483:CQ503 AY507:CQ527 AY531:CQ551 AY555:CQ575 AY579:CQ599 AY603:CQ623 AY627:CQ647 AY651:CQ671 AY675:CQ695 AY699:CQ719 AY723:CQ743 AV147:AV151 AV171:AV175 AV219:AV223 AV243:AV247 AV267:AV271 AV291:AV295 AV315:AV319 AV339:AV343 AV363:AV367 AV387:AV391 AV411:AV415 AV435:AV439 AV459:AV463 AV483:AV487 AV507:AV511 AV555:AV559 AV3:AV7 AY3:CQ23 AV195:AV199 AV27:AV31" name="Rango1_2_1_1"/>
    <protectedRange sqref="F315:AU319 F339:AU343 F363:AU367 F387:AU391 F411:AU415 F435:AU439 F459:AU463 F483:AU487 F507:AU511 F603:Q607 F723:AU727 F531:AU535 F555:AU559 U603:AU607 F627:AU631 F651:AU655 F675:AU679 F699:AU703 F579:AU583" name="Rango1_2_1_1_2"/>
    <protectedRange sqref="C315:E319 C339:E343 C363:E367 C387:E391 C411:E415 C435:E439 C459:E463 C483:E487 C507:E511 C531:E535 C555:E559 C579:E583 C603:E607 C627:E631 C651:E655 C675:E679 C699:E703 C723:E727 R603:T607" name="Rango1_2_1_1_1_1"/>
    <protectedRange sqref="F3:AU7" name="Rango1_2_1_1_2_1"/>
    <protectedRange sqref="C3:E7" name="Rango1_2_1_1_1_1_1"/>
    <protectedRange sqref="F27:AU31" name="Rango1_2_1_1_2_2"/>
    <protectedRange sqref="C27:E31" name="Rango1_2_1_1_1_1_2"/>
    <protectedRange sqref="F51:AU55" name="Rango1_2_1_1_2_3"/>
    <protectedRange sqref="C51:E55" name="Rango1_2_1_1_1_1_3"/>
    <protectedRange sqref="F75:AU79" name="Rango1_2_1_1_2_4"/>
    <protectedRange sqref="C75:E79" name="Rango1_2_1_1_1_1_4"/>
    <protectedRange sqref="F99:AU103" name="Rango1_2_1_1_2_5"/>
    <protectedRange sqref="C99:E103" name="Rango1_2_1_1_1_1_5"/>
    <protectedRange sqref="F123:AU127" name="Rango1_2_1_1_2_6"/>
    <protectedRange sqref="C123:E127" name="Rango1_2_1_1_1_1_6"/>
    <protectedRange sqref="F147:AU149 F150:AF151 AJ150:AU151 AG150:AI150" name="Rango1_2_1_1_2_7"/>
    <protectedRange sqref="C147:E151" name="Rango1_2_1_1_1_1_7"/>
    <protectedRange sqref="F171:AU175" name="Rango1_2_1_1_2_8"/>
    <protectedRange sqref="C171:E175" name="Rango1_2_1_1_1_1_8"/>
    <protectedRange sqref="F195:AU199" name="Rango1_2_1_1_2_9"/>
    <protectedRange sqref="C195:E199" name="Rango1_2_1_1_1_1_9"/>
    <protectedRange sqref="F219:AU223" name="Rango1_2_1_1_2_10"/>
    <protectedRange sqref="C219:E223" name="Rango1_2_1_1_1_1_10"/>
    <protectedRange sqref="F243:AF247 AJ243:AU247" name="Rango1_2_1_1_2_11"/>
    <protectedRange sqref="C243:E247 AG243:AI247" name="Rango1_2_1_1_1_1_11"/>
    <protectedRange sqref="F267:AU271" name="Rango1_2_1_1_2_12"/>
    <protectedRange sqref="C267:E271" name="Rango1_2_1_1_1_1_12"/>
    <protectedRange sqref="F291:AU295" name="Rango1_2_1_1_2_13"/>
    <protectedRange sqref="C291:E295" name="Rango1_2_1_1_1_1_13"/>
  </protectedRanges>
  <autoFilter ref="A1:A3870" xr:uid="{BC761910-9A26-4645-9FB7-730B47A9BC2F}"/>
  <mergeCells count="588">
    <mergeCell ref="CF721:CH721"/>
    <mergeCell ref="CI721:CK721"/>
    <mergeCell ref="CL721:CN721"/>
    <mergeCell ref="CO721:CQ721"/>
    <mergeCell ref="CF649:CH649"/>
    <mergeCell ref="CI649:CK649"/>
    <mergeCell ref="CL649:CN649"/>
    <mergeCell ref="CO649:CQ649"/>
    <mergeCell ref="CF673:CH673"/>
    <mergeCell ref="CI673:CK673"/>
    <mergeCell ref="CL673:CN673"/>
    <mergeCell ref="CO673:CQ673"/>
    <mergeCell ref="CF697:CH697"/>
    <mergeCell ref="CI697:CK697"/>
    <mergeCell ref="CL697:CN697"/>
    <mergeCell ref="CO697:CQ697"/>
    <mergeCell ref="CF577:CH577"/>
    <mergeCell ref="CI577:CK577"/>
    <mergeCell ref="CL577:CN577"/>
    <mergeCell ref="CO577:CQ577"/>
    <mergeCell ref="CF601:CH601"/>
    <mergeCell ref="CI601:CK601"/>
    <mergeCell ref="CL601:CN601"/>
    <mergeCell ref="CO601:CQ601"/>
    <mergeCell ref="CF625:CH625"/>
    <mergeCell ref="CI625:CK625"/>
    <mergeCell ref="CL625:CN625"/>
    <mergeCell ref="CO625:CQ625"/>
    <mergeCell ref="CF505:CH505"/>
    <mergeCell ref="CI505:CK505"/>
    <mergeCell ref="CL505:CN505"/>
    <mergeCell ref="CO505:CQ505"/>
    <mergeCell ref="CF529:CH529"/>
    <mergeCell ref="CI529:CK529"/>
    <mergeCell ref="CL529:CN529"/>
    <mergeCell ref="CO529:CQ529"/>
    <mergeCell ref="CF553:CH553"/>
    <mergeCell ref="CI553:CK553"/>
    <mergeCell ref="CL553:CN553"/>
    <mergeCell ref="CO553:CQ553"/>
    <mergeCell ref="CF433:CH433"/>
    <mergeCell ref="CI433:CK433"/>
    <mergeCell ref="CL433:CN433"/>
    <mergeCell ref="CO433:CQ433"/>
    <mergeCell ref="CF457:CH457"/>
    <mergeCell ref="CI457:CK457"/>
    <mergeCell ref="CL457:CN457"/>
    <mergeCell ref="CO457:CQ457"/>
    <mergeCell ref="CF481:CH481"/>
    <mergeCell ref="CI481:CK481"/>
    <mergeCell ref="CL481:CN481"/>
    <mergeCell ref="CO481:CQ481"/>
    <mergeCell ref="CF361:CH361"/>
    <mergeCell ref="CI361:CK361"/>
    <mergeCell ref="CL361:CN361"/>
    <mergeCell ref="CO361:CQ361"/>
    <mergeCell ref="CF385:CH385"/>
    <mergeCell ref="CI385:CK385"/>
    <mergeCell ref="CL385:CN385"/>
    <mergeCell ref="CO385:CQ385"/>
    <mergeCell ref="CF409:CH409"/>
    <mergeCell ref="CI409:CK409"/>
    <mergeCell ref="CL409:CN409"/>
    <mergeCell ref="CO409:CQ409"/>
    <mergeCell ref="CF289:CH289"/>
    <mergeCell ref="CI289:CK289"/>
    <mergeCell ref="CL289:CN289"/>
    <mergeCell ref="CO289:CQ289"/>
    <mergeCell ref="CF313:CH313"/>
    <mergeCell ref="CI313:CK313"/>
    <mergeCell ref="CL313:CN313"/>
    <mergeCell ref="CO313:CQ313"/>
    <mergeCell ref="CF337:CH337"/>
    <mergeCell ref="CI337:CK337"/>
    <mergeCell ref="CL337:CN337"/>
    <mergeCell ref="CO337:CQ337"/>
    <mergeCell ref="CF217:CH217"/>
    <mergeCell ref="CI217:CK217"/>
    <mergeCell ref="CL217:CN217"/>
    <mergeCell ref="CO217:CQ217"/>
    <mergeCell ref="CF241:CH241"/>
    <mergeCell ref="CI241:CK241"/>
    <mergeCell ref="CL241:CN241"/>
    <mergeCell ref="CO241:CQ241"/>
    <mergeCell ref="CF265:CH265"/>
    <mergeCell ref="CI265:CK265"/>
    <mergeCell ref="CL265:CN265"/>
    <mergeCell ref="CO265:CQ265"/>
    <mergeCell ref="CF145:CH145"/>
    <mergeCell ref="CI145:CK145"/>
    <mergeCell ref="CL145:CN145"/>
    <mergeCell ref="CO145:CQ145"/>
    <mergeCell ref="CF169:CH169"/>
    <mergeCell ref="CI169:CK169"/>
    <mergeCell ref="CL169:CN169"/>
    <mergeCell ref="CO169:CQ169"/>
    <mergeCell ref="CF193:CH193"/>
    <mergeCell ref="CI193:CK193"/>
    <mergeCell ref="CL193:CN193"/>
    <mergeCell ref="CO193:CQ193"/>
    <mergeCell ref="CF73:CH73"/>
    <mergeCell ref="CI73:CK73"/>
    <mergeCell ref="CL73:CN73"/>
    <mergeCell ref="CO73:CQ73"/>
    <mergeCell ref="CF97:CH97"/>
    <mergeCell ref="CI97:CK97"/>
    <mergeCell ref="CL97:CN97"/>
    <mergeCell ref="CO97:CQ97"/>
    <mergeCell ref="CF121:CH121"/>
    <mergeCell ref="CI121:CK121"/>
    <mergeCell ref="CL121:CN121"/>
    <mergeCell ref="CO121:CQ121"/>
    <mergeCell ref="CF1:CH1"/>
    <mergeCell ref="CI1:CK1"/>
    <mergeCell ref="CL1:CN1"/>
    <mergeCell ref="CO1:CQ1"/>
    <mergeCell ref="CF25:CH25"/>
    <mergeCell ref="CI25:CK25"/>
    <mergeCell ref="CL25:CN25"/>
    <mergeCell ref="CO25:CQ25"/>
    <mergeCell ref="CF49:CH49"/>
    <mergeCell ref="CI49:CK49"/>
    <mergeCell ref="CL49:CN49"/>
    <mergeCell ref="CO49:CQ49"/>
    <mergeCell ref="C433:Q433"/>
    <mergeCell ref="R433:AF433"/>
    <mergeCell ref="AG433:AU433"/>
    <mergeCell ref="C1:Q1"/>
    <mergeCell ref="R1:AF1"/>
    <mergeCell ref="AG1:AU1"/>
    <mergeCell ref="C25:Q25"/>
    <mergeCell ref="R25:AF25"/>
    <mergeCell ref="AG25:AU25"/>
    <mergeCell ref="C313:Q313"/>
    <mergeCell ref="R313:AF313"/>
    <mergeCell ref="AG313:AU313"/>
    <mergeCell ref="C289:Q289"/>
    <mergeCell ref="R289:AF289"/>
    <mergeCell ref="AG289:AU289"/>
    <mergeCell ref="C217:Q217"/>
    <mergeCell ref="R217:AF217"/>
    <mergeCell ref="AG217:AU217"/>
    <mergeCell ref="C145:Q145"/>
    <mergeCell ref="R145:AF145"/>
    <mergeCell ref="AG145:AU145"/>
    <mergeCell ref="C97:Q97"/>
    <mergeCell ref="R97:AF97"/>
    <mergeCell ref="AG97:AU97"/>
    <mergeCell ref="C121:Q121"/>
    <mergeCell ref="R121:AF121"/>
    <mergeCell ref="AG121:AU121"/>
    <mergeCell ref="C49:Q49"/>
    <mergeCell ref="R49:AF49"/>
    <mergeCell ref="AG49:AU49"/>
    <mergeCell ref="C73:Q73"/>
    <mergeCell ref="R73:AF73"/>
    <mergeCell ref="AG73:AU73"/>
    <mergeCell ref="C241:Q241"/>
    <mergeCell ref="R241:AF241"/>
    <mergeCell ref="AG241:AU241"/>
    <mergeCell ref="C265:Q265"/>
    <mergeCell ref="R265:AF265"/>
    <mergeCell ref="AG265:AU265"/>
    <mergeCell ref="C169:Q169"/>
    <mergeCell ref="R169:AF169"/>
    <mergeCell ref="AG169:AU169"/>
    <mergeCell ref="C193:Q193"/>
    <mergeCell ref="R193:AF193"/>
    <mergeCell ref="AG193:AU193"/>
    <mergeCell ref="C385:Q385"/>
    <mergeCell ref="R385:AF385"/>
    <mergeCell ref="AG385:AU385"/>
    <mergeCell ref="C409:Q409"/>
    <mergeCell ref="R409:AF409"/>
    <mergeCell ref="AG409:AU409"/>
    <mergeCell ref="C337:Q337"/>
    <mergeCell ref="R337:AF337"/>
    <mergeCell ref="AG337:AU337"/>
    <mergeCell ref="C361:Q361"/>
    <mergeCell ref="R361:AF361"/>
    <mergeCell ref="AG361:AU361"/>
    <mergeCell ref="C505:Q505"/>
    <mergeCell ref="R505:AF505"/>
    <mergeCell ref="AG505:AU505"/>
    <mergeCell ref="C529:Q529"/>
    <mergeCell ref="R529:AF529"/>
    <mergeCell ref="AG529:AU529"/>
    <mergeCell ref="C457:Q457"/>
    <mergeCell ref="R457:AF457"/>
    <mergeCell ref="AG457:AU457"/>
    <mergeCell ref="C481:Q481"/>
    <mergeCell ref="AG481:AU481"/>
    <mergeCell ref="C601:Q601"/>
    <mergeCell ref="R601:AF601"/>
    <mergeCell ref="AG601:AU601"/>
    <mergeCell ref="C625:Q625"/>
    <mergeCell ref="R625:AF625"/>
    <mergeCell ref="AG625:AU625"/>
    <mergeCell ref="C553:Q553"/>
    <mergeCell ref="R553:AF553"/>
    <mergeCell ref="AG553:AU553"/>
    <mergeCell ref="C577:Q577"/>
    <mergeCell ref="R577:AF577"/>
    <mergeCell ref="AG577:AU577"/>
    <mergeCell ref="C697:Q697"/>
    <mergeCell ref="R697:AF697"/>
    <mergeCell ref="AG697:AU697"/>
    <mergeCell ref="C721:Q721"/>
    <mergeCell ref="R721:AF721"/>
    <mergeCell ref="AG721:AU721"/>
    <mergeCell ref="C649:Q649"/>
    <mergeCell ref="R649:AF649"/>
    <mergeCell ref="AG649:AU649"/>
    <mergeCell ref="C673:Q673"/>
    <mergeCell ref="R673:AF673"/>
    <mergeCell ref="AG673:AU673"/>
    <mergeCell ref="CC1:CE1"/>
    <mergeCell ref="AW1:AX1"/>
    <mergeCell ref="AW25:AX25"/>
    <mergeCell ref="AY25:BA25"/>
    <mergeCell ref="BB25:BD25"/>
    <mergeCell ref="BE25:BG25"/>
    <mergeCell ref="BH25:BJ25"/>
    <mergeCell ref="BK25:BM25"/>
    <mergeCell ref="BN25:BP25"/>
    <mergeCell ref="BK1:BM1"/>
    <mergeCell ref="BN1:BP1"/>
    <mergeCell ref="BQ1:BS1"/>
    <mergeCell ref="BT1:BV1"/>
    <mergeCell ref="BW1:BY1"/>
    <mergeCell ref="BZ1:CB1"/>
    <mergeCell ref="AY1:BA1"/>
    <mergeCell ref="BB1:BD1"/>
    <mergeCell ref="BE1:BG1"/>
    <mergeCell ref="BH1:BJ1"/>
    <mergeCell ref="BQ25:BS25"/>
    <mergeCell ref="BT25:BV25"/>
    <mergeCell ref="BW25:BY25"/>
    <mergeCell ref="BZ25:CB25"/>
    <mergeCell ref="CC25:CE25"/>
    <mergeCell ref="AW49:AX49"/>
    <mergeCell ref="AY49:BA49"/>
    <mergeCell ref="BB49:BD49"/>
    <mergeCell ref="BE49:BG49"/>
    <mergeCell ref="BH49:BJ49"/>
    <mergeCell ref="CC49:CE49"/>
    <mergeCell ref="AW73:AX73"/>
    <mergeCell ref="AY73:BA73"/>
    <mergeCell ref="BB73:BD73"/>
    <mergeCell ref="BE73:BG73"/>
    <mergeCell ref="BH73:BJ73"/>
    <mergeCell ref="BK73:BM73"/>
    <mergeCell ref="BN73:BP73"/>
    <mergeCell ref="BQ73:BS73"/>
    <mergeCell ref="BT73:BV73"/>
    <mergeCell ref="BK49:BM49"/>
    <mergeCell ref="BN49:BP49"/>
    <mergeCell ref="BQ49:BS49"/>
    <mergeCell ref="BT49:BV49"/>
    <mergeCell ref="BW49:BY49"/>
    <mergeCell ref="BZ49:CB49"/>
    <mergeCell ref="BW73:BY73"/>
    <mergeCell ref="BZ73:CB73"/>
    <mergeCell ref="CC73:CE73"/>
    <mergeCell ref="BW97:BY97"/>
    <mergeCell ref="BZ97:CB97"/>
    <mergeCell ref="CC97:CE97"/>
    <mergeCell ref="AW121:AX121"/>
    <mergeCell ref="AY121:BA121"/>
    <mergeCell ref="BB121:BD121"/>
    <mergeCell ref="BE121:BG121"/>
    <mergeCell ref="BH121:BJ121"/>
    <mergeCell ref="CC121:CE121"/>
    <mergeCell ref="BK121:BM121"/>
    <mergeCell ref="BN121:BP121"/>
    <mergeCell ref="BQ121:BS121"/>
    <mergeCell ref="BT121:BV121"/>
    <mergeCell ref="BW121:BY121"/>
    <mergeCell ref="BZ121:CB121"/>
    <mergeCell ref="AW97:AX97"/>
    <mergeCell ref="AY97:BA97"/>
    <mergeCell ref="BB97:BD97"/>
    <mergeCell ref="BE97:BG97"/>
    <mergeCell ref="BH97:BJ97"/>
    <mergeCell ref="BK97:BM97"/>
    <mergeCell ref="BN97:BP97"/>
    <mergeCell ref="BQ97:BS97"/>
    <mergeCell ref="BT97:BV97"/>
    <mergeCell ref="BW145:BY145"/>
    <mergeCell ref="BZ145:CB145"/>
    <mergeCell ref="CC145:CE145"/>
    <mergeCell ref="AW169:AX169"/>
    <mergeCell ref="AY169:BA169"/>
    <mergeCell ref="BB169:BD169"/>
    <mergeCell ref="BE169:BG169"/>
    <mergeCell ref="BH169:BJ169"/>
    <mergeCell ref="BK169:BM169"/>
    <mergeCell ref="BN169:BP169"/>
    <mergeCell ref="BQ169:BS169"/>
    <mergeCell ref="BT169:BV169"/>
    <mergeCell ref="BW169:BY169"/>
    <mergeCell ref="BZ169:CB169"/>
    <mergeCell ref="CC169:CE169"/>
    <mergeCell ref="AW145:AX145"/>
    <mergeCell ref="AY145:BA145"/>
    <mergeCell ref="BB145:BD145"/>
    <mergeCell ref="BE145:BG145"/>
    <mergeCell ref="BH145:BJ145"/>
    <mergeCell ref="BK145:BM145"/>
    <mergeCell ref="BN145:BP145"/>
    <mergeCell ref="BQ145:BS145"/>
    <mergeCell ref="BT145:BV145"/>
    <mergeCell ref="AW193:AX193"/>
    <mergeCell ref="AY193:BA193"/>
    <mergeCell ref="BB193:BD193"/>
    <mergeCell ref="BE193:BG193"/>
    <mergeCell ref="BH193:BJ193"/>
    <mergeCell ref="CC193:CE193"/>
    <mergeCell ref="AW217:AX217"/>
    <mergeCell ref="AY217:BA217"/>
    <mergeCell ref="BB217:BD217"/>
    <mergeCell ref="BE217:BG217"/>
    <mergeCell ref="BH217:BJ217"/>
    <mergeCell ref="BK217:BM217"/>
    <mergeCell ref="BN217:BP217"/>
    <mergeCell ref="BQ217:BS217"/>
    <mergeCell ref="BT217:BV217"/>
    <mergeCell ref="BK193:BM193"/>
    <mergeCell ref="BN193:BP193"/>
    <mergeCell ref="BQ193:BS193"/>
    <mergeCell ref="BT193:BV193"/>
    <mergeCell ref="BW193:BY193"/>
    <mergeCell ref="BZ193:CB193"/>
    <mergeCell ref="BW217:BY217"/>
    <mergeCell ref="BZ217:CB217"/>
    <mergeCell ref="CC217:CE217"/>
    <mergeCell ref="BW241:BY241"/>
    <mergeCell ref="BZ241:CB241"/>
    <mergeCell ref="CC241:CE241"/>
    <mergeCell ref="AW265:AX265"/>
    <mergeCell ref="AY265:BA265"/>
    <mergeCell ref="BB265:BD265"/>
    <mergeCell ref="BE265:BG265"/>
    <mergeCell ref="BH265:BJ265"/>
    <mergeCell ref="CC265:CE265"/>
    <mergeCell ref="BK265:BM265"/>
    <mergeCell ref="BN265:BP265"/>
    <mergeCell ref="BQ265:BS265"/>
    <mergeCell ref="BT265:BV265"/>
    <mergeCell ref="BW265:BY265"/>
    <mergeCell ref="BZ265:CB265"/>
    <mergeCell ref="AW241:AX241"/>
    <mergeCell ref="AY241:BA241"/>
    <mergeCell ref="BB241:BD241"/>
    <mergeCell ref="BE241:BG241"/>
    <mergeCell ref="BH241:BJ241"/>
    <mergeCell ref="BK241:BM241"/>
    <mergeCell ref="BN241:BP241"/>
    <mergeCell ref="BQ241:BS241"/>
    <mergeCell ref="BT241:BV241"/>
    <mergeCell ref="BW289:BY289"/>
    <mergeCell ref="BZ289:CB289"/>
    <mergeCell ref="CC289:CE289"/>
    <mergeCell ref="AW313:AX313"/>
    <mergeCell ref="AY313:BA313"/>
    <mergeCell ref="BB313:BD313"/>
    <mergeCell ref="BE313:BG313"/>
    <mergeCell ref="BH313:BJ313"/>
    <mergeCell ref="BK313:BM313"/>
    <mergeCell ref="BN313:BP313"/>
    <mergeCell ref="BQ313:BS313"/>
    <mergeCell ref="BT313:BV313"/>
    <mergeCell ref="BW313:BY313"/>
    <mergeCell ref="BZ313:CB313"/>
    <mergeCell ref="CC313:CE313"/>
    <mergeCell ref="AW289:AX289"/>
    <mergeCell ref="AY289:BA289"/>
    <mergeCell ref="BB289:BD289"/>
    <mergeCell ref="BE289:BG289"/>
    <mergeCell ref="BH289:BJ289"/>
    <mergeCell ref="BK289:BM289"/>
    <mergeCell ref="BN289:BP289"/>
    <mergeCell ref="BQ289:BS289"/>
    <mergeCell ref="BT289:BV289"/>
    <mergeCell ref="AW337:AX337"/>
    <mergeCell ref="AY337:BA337"/>
    <mergeCell ref="BB337:BD337"/>
    <mergeCell ref="BE337:BG337"/>
    <mergeCell ref="BH337:BJ337"/>
    <mergeCell ref="CC337:CE337"/>
    <mergeCell ref="AW361:AX361"/>
    <mergeCell ref="AY361:BA361"/>
    <mergeCell ref="BB361:BD361"/>
    <mergeCell ref="BE361:BG361"/>
    <mergeCell ref="BH361:BJ361"/>
    <mergeCell ref="BK361:BM361"/>
    <mergeCell ref="BN361:BP361"/>
    <mergeCell ref="BQ361:BS361"/>
    <mergeCell ref="BT361:BV361"/>
    <mergeCell ref="BK337:BM337"/>
    <mergeCell ref="BN337:BP337"/>
    <mergeCell ref="BQ337:BS337"/>
    <mergeCell ref="BT337:BV337"/>
    <mergeCell ref="BW337:BY337"/>
    <mergeCell ref="BZ337:CB337"/>
    <mergeCell ref="BW361:BY361"/>
    <mergeCell ref="BZ361:CB361"/>
    <mergeCell ref="CC361:CE361"/>
    <mergeCell ref="BW385:BY385"/>
    <mergeCell ref="BZ385:CB385"/>
    <mergeCell ref="CC385:CE385"/>
    <mergeCell ref="AW409:AX409"/>
    <mergeCell ref="AY409:BA409"/>
    <mergeCell ref="BB409:BD409"/>
    <mergeCell ref="BE409:BG409"/>
    <mergeCell ref="BH409:BJ409"/>
    <mergeCell ref="CC409:CE409"/>
    <mergeCell ref="BK409:BM409"/>
    <mergeCell ref="BN409:BP409"/>
    <mergeCell ref="BQ409:BS409"/>
    <mergeCell ref="BT409:BV409"/>
    <mergeCell ref="BW409:BY409"/>
    <mergeCell ref="BZ409:CB409"/>
    <mergeCell ref="AW385:AX385"/>
    <mergeCell ref="AY385:BA385"/>
    <mergeCell ref="BB385:BD385"/>
    <mergeCell ref="BE385:BG385"/>
    <mergeCell ref="BH385:BJ385"/>
    <mergeCell ref="BK385:BM385"/>
    <mergeCell ref="BN385:BP385"/>
    <mergeCell ref="BQ385:BS385"/>
    <mergeCell ref="BT385:BV385"/>
    <mergeCell ref="BW433:BY433"/>
    <mergeCell ref="BZ433:CB433"/>
    <mergeCell ref="CC433:CE433"/>
    <mergeCell ref="AW457:AX457"/>
    <mergeCell ref="AY457:BA457"/>
    <mergeCell ref="BB457:BD457"/>
    <mergeCell ref="BE457:BG457"/>
    <mergeCell ref="BH457:BJ457"/>
    <mergeCell ref="BK457:BM457"/>
    <mergeCell ref="BN457:BP457"/>
    <mergeCell ref="BQ457:BS457"/>
    <mergeCell ref="BT457:BV457"/>
    <mergeCell ref="BW457:BY457"/>
    <mergeCell ref="BZ457:CB457"/>
    <mergeCell ref="CC457:CE457"/>
    <mergeCell ref="AW433:AX433"/>
    <mergeCell ref="AY433:BA433"/>
    <mergeCell ref="BB433:BD433"/>
    <mergeCell ref="BE433:BG433"/>
    <mergeCell ref="BH433:BJ433"/>
    <mergeCell ref="BK433:BM433"/>
    <mergeCell ref="BN433:BP433"/>
    <mergeCell ref="BQ433:BS433"/>
    <mergeCell ref="BT433:BV433"/>
    <mergeCell ref="AW481:AX481"/>
    <mergeCell ref="AY481:BA481"/>
    <mergeCell ref="BB481:BD481"/>
    <mergeCell ref="BE481:BG481"/>
    <mergeCell ref="BH481:BJ481"/>
    <mergeCell ref="CC481:CE481"/>
    <mergeCell ref="AW505:AX505"/>
    <mergeCell ref="AY505:BA505"/>
    <mergeCell ref="BB505:BD505"/>
    <mergeCell ref="BE505:BG505"/>
    <mergeCell ref="BH505:BJ505"/>
    <mergeCell ref="BK505:BM505"/>
    <mergeCell ref="BN505:BP505"/>
    <mergeCell ref="BQ505:BS505"/>
    <mergeCell ref="BT505:BV505"/>
    <mergeCell ref="BK481:BM481"/>
    <mergeCell ref="BN481:BP481"/>
    <mergeCell ref="BQ481:BS481"/>
    <mergeCell ref="BT481:BV481"/>
    <mergeCell ref="BW481:BY481"/>
    <mergeCell ref="BZ481:CB481"/>
    <mergeCell ref="BW505:BY505"/>
    <mergeCell ref="BZ505:CB505"/>
    <mergeCell ref="CC505:CE505"/>
    <mergeCell ref="BW529:BY529"/>
    <mergeCell ref="BZ529:CB529"/>
    <mergeCell ref="CC529:CE529"/>
    <mergeCell ref="AW553:AX553"/>
    <mergeCell ref="AY553:BA553"/>
    <mergeCell ref="BB553:BD553"/>
    <mergeCell ref="BE553:BG553"/>
    <mergeCell ref="BH553:BJ553"/>
    <mergeCell ref="CC553:CE553"/>
    <mergeCell ref="BK553:BM553"/>
    <mergeCell ref="BN553:BP553"/>
    <mergeCell ref="BQ553:BS553"/>
    <mergeCell ref="BT553:BV553"/>
    <mergeCell ref="BW553:BY553"/>
    <mergeCell ref="BZ553:CB553"/>
    <mergeCell ref="AW529:AX529"/>
    <mergeCell ref="AY529:BA529"/>
    <mergeCell ref="BB529:BD529"/>
    <mergeCell ref="BE529:BG529"/>
    <mergeCell ref="BH529:BJ529"/>
    <mergeCell ref="BK529:BM529"/>
    <mergeCell ref="BN529:BP529"/>
    <mergeCell ref="BQ529:BS529"/>
    <mergeCell ref="BT529:BV529"/>
    <mergeCell ref="BW577:BY577"/>
    <mergeCell ref="BZ577:CB577"/>
    <mergeCell ref="CC577:CE577"/>
    <mergeCell ref="AW601:AX601"/>
    <mergeCell ref="AY601:BA601"/>
    <mergeCell ref="BB601:BD601"/>
    <mergeCell ref="BE601:BG601"/>
    <mergeCell ref="BH601:BJ601"/>
    <mergeCell ref="BK601:BM601"/>
    <mergeCell ref="BN601:BP601"/>
    <mergeCell ref="BQ601:BS601"/>
    <mergeCell ref="BT601:BV601"/>
    <mergeCell ref="BW601:BY601"/>
    <mergeCell ref="BZ601:CB601"/>
    <mergeCell ref="CC601:CE601"/>
    <mergeCell ref="AW577:AX577"/>
    <mergeCell ref="AY577:BA577"/>
    <mergeCell ref="BB577:BD577"/>
    <mergeCell ref="BE577:BG577"/>
    <mergeCell ref="BH577:BJ577"/>
    <mergeCell ref="BK577:BM577"/>
    <mergeCell ref="BN577:BP577"/>
    <mergeCell ref="BQ577:BS577"/>
    <mergeCell ref="BT577:BV577"/>
    <mergeCell ref="AW625:AX625"/>
    <mergeCell ref="AY625:BA625"/>
    <mergeCell ref="BB625:BD625"/>
    <mergeCell ref="BE625:BG625"/>
    <mergeCell ref="BH625:BJ625"/>
    <mergeCell ref="CC625:CE625"/>
    <mergeCell ref="AW649:AX649"/>
    <mergeCell ref="AY649:BA649"/>
    <mergeCell ref="BB649:BD649"/>
    <mergeCell ref="BE649:BG649"/>
    <mergeCell ref="BH649:BJ649"/>
    <mergeCell ref="BK649:BM649"/>
    <mergeCell ref="BN649:BP649"/>
    <mergeCell ref="BQ649:BS649"/>
    <mergeCell ref="BT649:BV649"/>
    <mergeCell ref="BK625:BM625"/>
    <mergeCell ref="BN625:BP625"/>
    <mergeCell ref="BQ625:BS625"/>
    <mergeCell ref="BT625:BV625"/>
    <mergeCell ref="BW625:BY625"/>
    <mergeCell ref="BZ625:CB625"/>
    <mergeCell ref="BW649:BY649"/>
    <mergeCell ref="BZ649:CB649"/>
    <mergeCell ref="CC649:CE649"/>
    <mergeCell ref="BW721:BY721"/>
    <mergeCell ref="BZ721:CB721"/>
    <mergeCell ref="CC721:CE721"/>
    <mergeCell ref="CC697:CE697"/>
    <mergeCell ref="AW721:AX721"/>
    <mergeCell ref="AY721:BA721"/>
    <mergeCell ref="BB721:BD721"/>
    <mergeCell ref="BE721:BG721"/>
    <mergeCell ref="BH721:BJ721"/>
    <mergeCell ref="BK721:BM721"/>
    <mergeCell ref="BN721:BP721"/>
    <mergeCell ref="BQ721:BS721"/>
    <mergeCell ref="BT721:BV721"/>
    <mergeCell ref="BK697:BM697"/>
    <mergeCell ref="BN697:BP697"/>
    <mergeCell ref="BQ697:BS697"/>
    <mergeCell ref="BT697:BV697"/>
    <mergeCell ref="BW697:BY697"/>
    <mergeCell ref="BZ697:CB697"/>
    <mergeCell ref="BW673:BY673"/>
    <mergeCell ref="BZ673:CB673"/>
    <mergeCell ref="CC673:CE673"/>
    <mergeCell ref="AW697:AX697"/>
    <mergeCell ref="AY697:BA697"/>
    <mergeCell ref="BB697:BD697"/>
    <mergeCell ref="BE697:BG697"/>
    <mergeCell ref="BH697:BJ697"/>
    <mergeCell ref="AW673:AX673"/>
    <mergeCell ref="AY673:BA673"/>
    <mergeCell ref="BB673:BD673"/>
    <mergeCell ref="BE673:BG673"/>
    <mergeCell ref="BH673:BJ673"/>
    <mergeCell ref="BK673:BM673"/>
    <mergeCell ref="BN673:BP673"/>
    <mergeCell ref="BQ673:BS673"/>
    <mergeCell ref="BT673:BV673"/>
  </mergeCells>
  <phoneticPr fontId="5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B3A1318B-7827-4C70-A043-AEB1C837AA80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972B437B-B666-4743-90D3-E998B95D8B0A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10</vt:i4>
      </vt:variant>
    </vt:vector>
  </HeadingPairs>
  <TitlesOfParts>
    <vt:vector size="13" baseType="lpstr">
      <vt:lpstr>DASHBOARD</vt:lpstr>
      <vt:lpstr>Tabla datos 1</vt:lpstr>
      <vt:lpstr>BITÁCORA CALIDAD DE AGUA </vt:lpstr>
      <vt:lpstr>_1_02_2024</vt:lpstr>
      <vt:lpstr>FECHA</vt:lpstr>
      <vt:lpstr>GEM__Salida</vt:lpstr>
      <vt:lpstr>PROMT2</vt:lpstr>
      <vt:lpstr>PROMT3</vt:lpstr>
      <vt:lpstr>Reactor_Anóxico__Interna</vt:lpstr>
      <vt:lpstr>Reactor_MBBR__Interno</vt:lpstr>
      <vt:lpstr>Tanque_Homogeneizador__Entrada_GEM</vt:lpstr>
      <vt:lpstr>Tanque_Pulmon</vt:lpstr>
      <vt:lpstr>Vertimientp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Nicolas Rodriguez Lovera</dc:creator>
  <cp:lastModifiedBy>Luna Sofia Osorio Parra</cp:lastModifiedBy>
  <dcterms:created xsi:type="dcterms:W3CDTF">2024-01-29T16:05:30Z</dcterms:created>
  <dcterms:modified xsi:type="dcterms:W3CDTF">2026-05-12T19:12:57Z</dcterms:modified>
</cp:coreProperties>
</file>